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24226"/>
  <mc:AlternateContent xmlns:mc="http://schemas.openxmlformats.org/markup-compatibility/2006">
    <mc:Choice Requires="x15">
      <x15ac:absPath xmlns:x15ac="http://schemas.microsoft.com/office/spreadsheetml/2010/11/ac" url="E:\H. LP-지분투자팀\09. 시스템반도체상생펀드\10_2 2차년도출자사업\1.검토_공고_평가표\002.2차년도_제출서류양식\최종제출\"/>
    </mc:Choice>
  </mc:AlternateContent>
  <bookViews>
    <workbookView xWindow="0" yWindow="0" windowWidth="28800" windowHeight="11580" tabRatio="821"/>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1.제안사 투자현황" sheetId="9" r:id="rId7"/>
    <sheet name="2.4.2.제안사 시스템반도체설계 투자현황" sheetId="38" r:id="rId8"/>
    <sheet name="3.1.참여인력 개요" sheetId="11" r:id="rId9"/>
    <sheet name="3.2.1.핵심운용인력 투자현황" sheetId="13" r:id="rId10"/>
    <sheet name="3.2.2.핵심운용인력 시스템반도체설계 투자현황" sheetId="37" r:id="rId11"/>
    <sheet name="3.2.3.일반운용인력 투자현황" sheetId="29" r:id="rId12"/>
    <sheet name="3.3.참여인력 학력" sheetId="17" r:id="rId13"/>
    <sheet name="3.4.1.핵심운용인력 경력" sheetId="18" r:id="rId14"/>
    <sheet name="3.4.2.일반운용인력 경력" sheetId="30" r:id="rId15"/>
    <sheet name="4.1.펀드 거래" sheetId="28" r:id="rId16"/>
    <sheet name="4.2.펀드 인력변경 이력" sheetId="35" r:id="rId17"/>
  </sheets>
  <externalReferences>
    <externalReference r:id="rId18"/>
  </externalReferences>
  <definedNames>
    <definedName name="_xlnm._FilterDatabase" localSheetId="6" hidden="1">'2.4.1.제안사 투자현황'!$D$4:$Z$960</definedName>
    <definedName name="_xlnm._FilterDatabase" localSheetId="7" hidden="1">'2.4.2.제안사 시스템반도체설계 투자현황'!$D$4:$Y$953</definedName>
    <definedName name="_xlnm._FilterDatabase" localSheetId="8" hidden="1">'3.1.참여인력 개요'!$N$11:$O$12</definedName>
    <definedName name="_xlnm._FilterDatabase" localSheetId="9" hidden="1">'3.2.1.핵심운용인력 투자현황'!$E$4:$AF$500</definedName>
    <definedName name="_xlnm._FilterDatabase" localSheetId="10" hidden="1">'3.2.2.핵심운용인력 시스템반도체설계 투자현황'!$E$4:$AF$498</definedName>
    <definedName name="_xlnm._FilterDatabase" localSheetId="11" hidden="1">'3.2.3.일반운용인력 투자현황'!$E$4:$AE$458</definedName>
    <definedName name="_xlnm._FilterDatabase" localSheetId="16" hidden="1">'4.2.펀드 인력변경 이력'!$A$1:$G$165</definedName>
    <definedName name="_xlnm.Print_Area" localSheetId="1">'1.1.제안펀드'!$F$3:$AN$11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펀드현황'!$D$3:$BQ$199</definedName>
    <definedName name="_xlnm.Print_Area" localSheetId="6">'2.4.1.제안사 투자현황'!$D$3:$AG$1000</definedName>
    <definedName name="_xlnm.Print_Area" localSheetId="7">'2.4.2.제안사 시스템반도체설계 투자현황'!$D$3:$AL$993</definedName>
    <definedName name="_xlnm.Print_Area" localSheetId="8">'3.1.참여인력 개요'!$D$3:$AC$200</definedName>
    <definedName name="_xlnm.Print_Area" localSheetId="11">'3.2.3.일반운용인력 투자현황'!$E$3:$AP$500</definedName>
    <definedName name="_xlnm.Print_Area" localSheetId="12">'3.3.참여인력 학력'!$E$3:$K$500</definedName>
    <definedName name="_xlnm.Print_Area" localSheetId="13">'3.4.1.핵심운용인력 경력'!$E$3:$O$500</definedName>
    <definedName name="_xlnm.Print_Area" localSheetId="14">'3.4.2.일반운용인력 경력'!$E$3:$O$500</definedName>
    <definedName name="_xlnm.Print_Area" localSheetId="15">'4.1.펀드 거래'!$A$1:$D$2000</definedName>
    <definedName name="_xlnm.Print_Area" localSheetId="16">'4.2.펀드 인력변경 이력'!$A$1:$E$165</definedName>
    <definedName name="_xlnm.Print_Area" localSheetId="0">작성요령!$A$1:$F$477</definedName>
    <definedName name="_xlnm.Print_Titles" localSheetId="5">'2.3.제안사 펀드현황'!$D:$E,'2.3.제안사 펀드현황'!$3:$4</definedName>
    <definedName name="_xlnm.Print_Titles" localSheetId="6">'2.4.1.제안사 투자현황'!$3:$4</definedName>
    <definedName name="_xlnm.Print_Titles" localSheetId="7">'2.4.2.제안사 시스템반도체설계 투자현황'!$3:$4</definedName>
    <definedName name="_xlnm.Print_Titles" localSheetId="8">'3.1.참여인력 개요'!$D:$F,'3.1.참여인력 개요'!$3:$4</definedName>
    <definedName name="_xlnm.Print_Titles" localSheetId="9">'3.2.1.핵심운용인력 투자현황'!$3:$4</definedName>
    <definedName name="_xlnm.Print_Titles" localSheetId="10">'3.2.2.핵심운용인력 시스템반도체설계 투자현황'!$3:$4</definedName>
    <definedName name="_xlnm.Print_Titles" localSheetId="11">'3.2.3.일반운용인력 투자현황'!$3:$4</definedName>
    <definedName name="_xlnm.Print_Titles" localSheetId="12">'3.3.참여인력 학력'!$3:$4</definedName>
    <definedName name="_xlnm.Print_Titles" localSheetId="13">'3.4.1.핵심운용인력 경력'!$3:$4</definedName>
    <definedName name="_xlnm.Print_Titles" localSheetId="14">'3.4.2.일반운용인력 경력'!$3:$4</definedName>
    <definedName name="_xlnm.Print_Titles" localSheetId="15">'4.1.펀드 거래'!$1:$1</definedName>
    <definedName name="_xlnm.Print_Titles" localSheetId="16">'4.2.펀드 인력변경 이력'!$1:$1</definedName>
    <definedName name="경력구분">작성요령!$F$456:$F$458</definedName>
    <definedName name="동반투자자유형">작성요령!$C$455:$C$460</definedName>
    <definedName name="법인유형">작성요령!$F$444:$F$447</definedName>
    <definedName name="손상차손_인식여부">작성요령!$C$461:$C$463</definedName>
    <definedName name="ㅇ">[1]작성요령!$C$336:$C$337</definedName>
    <definedName name="여부">작성요령!$F$411:$F$412</definedName>
    <definedName name="운용사유형">작성요령!$C$441:$C$449</definedName>
    <definedName name="운용인력직무구분">작성요령!$F$413:$F$414</definedName>
    <definedName name="일반인력_경력">'3.4.2.일반운용인력 경력'!$E$11:$O$500</definedName>
    <definedName name="일반인력_투자현황">'3.2.3.일반운용인력 투자현황'!$E$11:$AN$500</definedName>
    <definedName name="재직회사법인유형">작성요령!$F$452:$F$455</definedName>
    <definedName name="제안사_투자현황" localSheetId="7">'2.4.2.제안사 시스템반도체설계 투자현황'!$D$11:$AL$993</definedName>
    <definedName name="제안사_투자현황">'2.4.1.제안사 투자현황'!$D$11:$AG$1000</definedName>
    <definedName name="제안사_펀드현황">'2.3.제안사 펀드현황'!$D$11:$BQ$199</definedName>
    <definedName name="제안서작성기준일">'1.1.제안펀드'!$F$11</definedName>
    <definedName name="주식및주식연계채권">작성요령!$F$415:$F$419</definedName>
    <definedName name="참여인력_개요">'3.1.참여인력 개요'!$D$11:$AC$200</definedName>
    <definedName name="참여인력구분">작성요령!$F$407:$F$409</definedName>
    <definedName name="참여인력투자법인유형">작성요령!$F$448:$F$451</definedName>
    <definedName name="출자예상내역">'1.2.출자예상내역'!$D$11:$P$50</definedName>
    <definedName name="출자자유형">작성요령!$C$423:$C$436</definedName>
    <definedName name="출자자확정구분">작성요령!$C$437:$C$440</definedName>
    <definedName name="투자계정구분">작성요령!$F$442:$F$443</definedName>
    <definedName name="투자유형">작성요령!$F$415:$F$421</definedName>
    <definedName name="펀드_거래">'4.1.펀드 거래'!$A$2:$D$2000</definedName>
    <definedName name="펀드_인력변경이력">'4.2.펀드 인력변경 이력'!$A$2:$E$165</definedName>
    <definedName name="펀드거래유형">작성요령!$F$437:$F$441</definedName>
    <definedName name="펀드법적유형">작성요령!$C$407:$C$420</definedName>
    <definedName name="펀드상태">작성요령!$C$450:$C$454</definedName>
    <definedName name="펀드유형">작성요령!$C$421:$C$422</definedName>
    <definedName name="펀드투자유형">작성요령!$F$422:$F$423</definedName>
    <definedName name="핀테크기업_초기기업_여부" localSheetId="7">작성요령!#REF!</definedName>
    <definedName name="핀테크기업_초기기업_여부" localSheetId="10">작성요령!#REF!</definedName>
    <definedName name="핀테크기업_초기기업_여부">작성요령!#REF!</definedName>
    <definedName name="핵심인력_경력">'3.4.1.핵심운용인력 경력'!$E$11:$O$500</definedName>
    <definedName name="핵심인력_재기지원_투자현황" localSheetId="7">#REF!</definedName>
    <definedName name="핵심인력_재기지원_투자현황" localSheetId="10">#REF!</definedName>
    <definedName name="핵심인력_재기지원_투자현황">#REF!</definedName>
    <definedName name="핵심인력_투자현황" localSheetId="10">'3.2.2.핵심운용인력 시스템반도체설계 투자현황'!$E$11:$AP$498</definedName>
    <definedName name="핵심인력_투자현황">'3.2.1.핵심운용인력 투자현황'!$E$11:$AP$500</definedName>
    <definedName name="회수구분">작성요령!$F$424:$F$426</definedName>
    <definedName name="회수유형">작성요령!$F$427:$F$436</definedName>
  </definedNames>
  <calcPr calcId="162913"/>
</workbook>
</file>

<file path=xl/calcChain.xml><?xml version="1.0" encoding="utf-8"?>
<calcChain xmlns="http://schemas.openxmlformats.org/spreadsheetml/2006/main">
  <c r="AM12" i="38" l="1"/>
  <c r="AM13" i="38"/>
  <c r="AM14" i="38"/>
  <c r="AM15" i="38"/>
  <c r="AM16" i="38"/>
  <c r="AM17" i="38"/>
  <c r="AM18" i="38"/>
  <c r="AM19" i="38"/>
  <c r="AM20" i="38"/>
  <c r="AM21" i="38"/>
  <c r="AM22" i="38"/>
  <c r="AM23" i="38"/>
  <c r="AM24" i="38"/>
  <c r="AM25" i="38"/>
  <c r="AM26" i="38"/>
  <c r="AM27" i="38"/>
  <c r="AM28" i="38"/>
  <c r="AM29" i="38"/>
  <c r="AM30" i="38"/>
  <c r="AM31" i="38"/>
  <c r="AM32" i="38"/>
  <c r="AM33" i="38"/>
  <c r="AM34" i="38"/>
  <c r="AM35" i="38"/>
  <c r="AM36" i="38"/>
  <c r="AM37" i="38"/>
  <c r="AM38" i="38"/>
  <c r="AM39" i="38"/>
  <c r="AM40" i="38"/>
  <c r="AM41" i="38"/>
  <c r="AM42" i="38"/>
  <c r="AM43" i="38"/>
  <c r="AM44" i="38"/>
  <c r="AM45" i="38"/>
  <c r="AM46" i="38"/>
  <c r="AM47" i="38"/>
  <c r="AM48" i="38"/>
  <c r="AM49" i="38"/>
  <c r="AM50" i="38"/>
  <c r="AM51" i="38"/>
  <c r="AM52" i="38"/>
  <c r="AM53" i="38"/>
  <c r="AM54" i="38"/>
  <c r="AM55" i="38"/>
  <c r="AM56" i="38"/>
  <c r="AM57" i="38"/>
  <c r="AM58" i="38"/>
  <c r="AM59" i="38"/>
  <c r="AM60" i="38"/>
  <c r="AM61" i="38"/>
  <c r="AM62" i="38"/>
  <c r="AM63" i="38"/>
  <c r="AM64" i="38"/>
  <c r="AM65" i="38"/>
  <c r="AM66" i="38"/>
  <c r="AM67" i="38"/>
  <c r="AM68" i="38"/>
  <c r="AM69" i="38"/>
  <c r="AM70" i="38"/>
  <c r="AM71" i="38"/>
  <c r="AM72" i="38"/>
  <c r="AM73" i="38"/>
  <c r="AM74" i="38"/>
  <c r="AM75" i="38"/>
  <c r="AM76" i="38"/>
  <c r="AM77" i="38"/>
  <c r="AM78" i="38"/>
  <c r="AM79" i="38"/>
  <c r="AM80" i="38"/>
  <c r="AM81" i="38"/>
  <c r="AM82" i="38"/>
  <c r="AM83" i="38"/>
  <c r="AM84" i="38"/>
  <c r="AM85" i="38"/>
  <c r="AM86" i="38"/>
  <c r="AM87" i="38"/>
  <c r="AM88" i="38"/>
  <c r="AM89" i="38"/>
  <c r="AM90" i="38"/>
  <c r="AM91" i="38"/>
  <c r="AM92" i="38"/>
  <c r="AM93" i="38"/>
  <c r="AM94" i="38"/>
  <c r="AM95" i="38"/>
  <c r="AM96" i="38"/>
  <c r="AM97" i="38"/>
  <c r="AM98" i="38"/>
  <c r="AM99" i="38"/>
  <c r="AM100" i="38"/>
  <c r="AM101" i="38"/>
  <c r="AM102" i="38"/>
  <c r="AM103" i="38"/>
  <c r="AM104" i="38"/>
  <c r="AM105" i="38"/>
  <c r="AM106" i="38"/>
  <c r="AM107" i="38"/>
  <c r="AM108" i="38"/>
  <c r="AM109" i="38"/>
  <c r="AM110" i="38"/>
  <c r="AM111" i="38"/>
  <c r="AM112" i="38"/>
  <c r="AM113" i="38"/>
  <c r="AM114" i="38"/>
  <c r="AM115" i="38"/>
  <c r="AM116" i="38"/>
  <c r="AM117" i="38"/>
  <c r="AM118" i="38"/>
  <c r="AM119" i="38"/>
  <c r="AM120" i="38"/>
  <c r="AM121" i="38"/>
  <c r="AM122" i="38"/>
  <c r="AM123" i="38"/>
  <c r="AM124" i="38"/>
  <c r="AM125" i="38"/>
  <c r="AM126" i="38"/>
  <c r="AM127" i="38"/>
  <c r="AM128" i="38"/>
  <c r="AM129" i="38"/>
  <c r="AM130" i="38"/>
  <c r="AM131" i="38"/>
  <c r="AM132" i="38"/>
  <c r="AM133" i="38"/>
  <c r="AM134" i="38"/>
  <c r="AM135" i="38"/>
  <c r="AM136" i="38"/>
  <c r="AM137" i="38"/>
  <c r="AM138" i="38"/>
  <c r="AM139" i="38"/>
  <c r="AM140" i="38"/>
  <c r="AM141" i="38"/>
  <c r="AM142" i="38"/>
  <c r="AM143" i="38"/>
  <c r="AM144" i="38"/>
  <c r="AM145" i="38"/>
  <c r="AM146" i="38"/>
  <c r="AM147" i="38"/>
  <c r="AM148" i="38"/>
  <c r="AM149" i="38"/>
  <c r="AM150" i="38"/>
  <c r="AM151" i="38"/>
  <c r="AM152" i="38"/>
  <c r="AM153" i="38"/>
  <c r="AM154" i="38"/>
  <c r="AM155" i="38"/>
  <c r="AM156" i="38"/>
  <c r="AM157" i="38"/>
  <c r="AM158" i="38"/>
  <c r="AM159" i="38"/>
  <c r="AM160" i="38"/>
  <c r="AM161" i="38"/>
  <c r="AM162" i="38"/>
  <c r="AM163" i="38"/>
  <c r="AM164" i="38"/>
  <c r="AM165" i="38"/>
  <c r="AM166" i="38"/>
  <c r="AM167" i="38"/>
  <c r="AM168" i="38"/>
  <c r="AM169" i="38"/>
  <c r="AM170" i="38"/>
  <c r="AM171" i="38"/>
  <c r="AM172" i="38"/>
  <c r="AM173" i="38"/>
  <c r="AM174" i="38"/>
  <c r="AM175" i="38"/>
  <c r="AM176" i="38"/>
  <c r="AM177" i="38"/>
  <c r="AM178" i="38"/>
  <c r="AM179" i="38"/>
  <c r="AM180" i="38"/>
  <c r="AM181" i="38"/>
  <c r="AM182" i="38"/>
  <c r="AM183" i="38"/>
  <c r="AM184" i="38"/>
  <c r="AM185" i="38"/>
  <c r="AM186" i="38"/>
  <c r="AM187" i="38"/>
  <c r="AM188" i="38"/>
  <c r="AM189" i="38"/>
  <c r="AM190" i="38"/>
  <c r="AM191" i="38"/>
  <c r="AM192" i="38"/>
  <c r="AM193" i="38"/>
  <c r="AM194" i="38"/>
  <c r="AM195" i="38"/>
  <c r="AM196" i="38"/>
  <c r="AM197" i="38"/>
  <c r="AM198" i="38"/>
  <c r="AM199" i="38"/>
  <c r="AM200" i="38"/>
  <c r="AM201" i="38"/>
  <c r="AM202" i="38"/>
  <c r="AM203" i="38"/>
  <c r="AM204" i="38"/>
  <c r="AM205" i="38"/>
  <c r="AM206" i="38"/>
  <c r="AM207" i="38"/>
  <c r="AM208" i="38"/>
  <c r="AM209" i="38"/>
  <c r="AM210" i="38"/>
  <c r="AM211" i="38"/>
  <c r="AM212" i="38"/>
  <c r="AM213" i="38"/>
  <c r="AM214" i="38"/>
  <c r="AM215" i="38"/>
  <c r="AM216" i="38"/>
  <c r="AM217" i="38"/>
  <c r="AM218" i="38"/>
  <c r="AM219" i="38"/>
  <c r="AM220" i="38"/>
  <c r="AM221" i="38"/>
  <c r="AM222" i="38"/>
  <c r="AM223" i="38"/>
  <c r="AM224" i="38"/>
  <c r="AM225" i="38"/>
  <c r="AM226" i="38"/>
  <c r="AM227" i="38"/>
  <c r="AM228" i="38"/>
  <c r="AM229" i="38"/>
  <c r="AM230" i="38"/>
  <c r="AM231" i="38"/>
  <c r="AM232" i="38"/>
  <c r="AM233" i="38"/>
  <c r="AM234" i="38"/>
  <c r="AM235" i="38"/>
  <c r="AM236" i="38"/>
  <c r="AM237" i="38"/>
  <c r="AM238" i="38"/>
  <c r="AM239" i="38"/>
  <c r="AM240" i="38"/>
  <c r="AM241" i="38"/>
  <c r="AM242" i="38"/>
  <c r="AM243" i="38"/>
  <c r="AM244" i="38"/>
  <c r="AM245" i="38"/>
  <c r="AM246" i="38"/>
  <c r="AM247" i="38"/>
  <c r="AM248" i="38"/>
  <c r="AM249" i="38"/>
  <c r="AM250" i="38"/>
  <c r="AM251" i="38"/>
  <c r="AM252" i="38"/>
  <c r="AM253" i="38"/>
  <c r="AM254" i="38"/>
  <c r="AM255" i="38"/>
  <c r="AM256" i="38"/>
  <c r="AM257" i="38"/>
  <c r="AM258" i="38"/>
  <c r="AM259" i="38"/>
  <c r="AM260" i="38"/>
  <c r="AM261" i="38"/>
  <c r="AM262" i="38"/>
  <c r="AM263" i="38"/>
  <c r="AM264" i="38"/>
  <c r="AM265" i="38"/>
  <c r="AM266" i="38"/>
  <c r="AM267" i="38"/>
  <c r="AM268" i="38"/>
  <c r="AM269" i="38"/>
  <c r="AM270" i="38"/>
  <c r="AM271" i="38"/>
  <c r="AM272" i="38"/>
  <c r="AM273" i="38"/>
  <c r="AM274" i="38"/>
  <c r="AM275" i="38"/>
  <c r="AM276" i="38"/>
  <c r="AM277" i="38"/>
  <c r="AM278" i="38"/>
  <c r="AM279" i="38"/>
  <c r="AM280" i="38"/>
  <c r="AM281" i="38"/>
  <c r="AM282" i="38"/>
  <c r="AM283" i="38"/>
  <c r="AM284" i="38"/>
  <c r="AM285" i="38"/>
  <c r="AM286" i="38"/>
  <c r="AM287" i="38"/>
  <c r="AM288" i="38"/>
  <c r="AM289" i="38"/>
  <c r="AM290" i="38"/>
  <c r="AM291" i="38"/>
  <c r="AM292" i="38"/>
  <c r="AM293" i="38"/>
  <c r="AM294" i="38"/>
  <c r="AM295" i="38"/>
  <c r="AM296" i="38"/>
  <c r="AM297" i="38"/>
  <c r="AM298" i="38"/>
  <c r="AM299" i="38"/>
  <c r="AM300" i="38"/>
  <c r="AM301" i="38"/>
  <c r="AM302" i="38"/>
  <c r="AM303" i="38"/>
  <c r="AM304" i="38"/>
  <c r="AM305" i="38"/>
  <c r="AM306" i="38"/>
  <c r="AM307" i="38"/>
  <c r="AM308" i="38"/>
  <c r="AM309" i="38"/>
  <c r="AM310" i="38"/>
  <c r="AM311" i="38"/>
  <c r="AM312" i="38"/>
  <c r="AM313" i="38"/>
  <c r="AM314" i="38"/>
  <c r="AM315" i="38"/>
  <c r="AM316" i="38"/>
  <c r="AM317" i="38"/>
  <c r="AM318" i="38"/>
  <c r="AM319" i="38"/>
  <c r="AM320" i="38"/>
  <c r="AM321" i="38"/>
  <c r="AM322" i="38"/>
  <c r="AM323" i="38"/>
  <c r="AM324" i="38"/>
  <c r="AM325" i="38"/>
  <c r="AM326" i="38"/>
  <c r="AM327" i="38"/>
  <c r="AM328" i="38"/>
  <c r="AM329" i="38"/>
  <c r="AM330" i="38"/>
  <c r="AM331" i="38"/>
  <c r="AM332" i="38"/>
  <c r="AM333" i="38"/>
  <c r="AM334" i="38"/>
  <c r="AM335" i="38"/>
  <c r="AM336" i="38"/>
  <c r="AM337" i="38"/>
  <c r="AM338" i="38"/>
  <c r="AM339" i="38"/>
  <c r="AM340" i="38"/>
  <c r="AM341" i="38"/>
  <c r="AM342" i="38"/>
  <c r="AM343" i="38"/>
  <c r="AM344" i="38"/>
  <c r="AM345" i="38"/>
  <c r="AM346" i="38"/>
  <c r="AM347" i="38"/>
  <c r="AM348" i="38"/>
  <c r="AM349" i="38"/>
  <c r="AM350" i="38"/>
  <c r="AM351" i="38"/>
  <c r="AM352" i="38"/>
  <c r="AM353" i="38"/>
  <c r="AM354" i="38"/>
  <c r="AM355" i="38"/>
  <c r="AM356" i="38"/>
  <c r="AM357" i="38"/>
  <c r="AM358" i="38"/>
  <c r="AM359" i="38"/>
  <c r="AM360" i="38"/>
  <c r="AM361" i="38"/>
  <c r="AM362" i="38"/>
  <c r="AM363" i="38"/>
  <c r="AM364" i="38"/>
  <c r="AM365" i="38"/>
  <c r="AM366" i="38"/>
  <c r="AM367" i="38"/>
  <c r="AM368" i="38"/>
  <c r="AM369" i="38"/>
  <c r="AM370" i="38"/>
  <c r="AM371" i="38"/>
  <c r="AM372" i="38"/>
  <c r="AM373" i="38"/>
  <c r="AM374" i="38"/>
  <c r="AM375" i="38"/>
  <c r="AM376" i="38"/>
  <c r="AM377" i="38"/>
  <c r="AM378" i="38"/>
  <c r="AM379" i="38"/>
  <c r="AM380" i="38"/>
  <c r="AM381" i="38"/>
  <c r="AM382" i="38"/>
  <c r="AM383" i="38"/>
  <c r="AM384" i="38"/>
  <c r="AM385" i="38"/>
  <c r="AM386" i="38"/>
  <c r="AM387" i="38"/>
  <c r="AM388" i="38"/>
  <c r="AM389" i="38"/>
  <c r="AM390" i="38"/>
  <c r="AM391" i="38"/>
  <c r="AM392" i="38"/>
  <c r="AM393" i="38"/>
  <c r="AM394" i="38"/>
  <c r="AM395" i="38"/>
  <c r="AM396" i="38"/>
  <c r="AM397" i="38"/>
  <c r="AM398" i="38"/>
  <c r="AM399" i="38"/>
  <c r="AM400" i="38"/>
  <c r="AM401" i="38"/>
  <c r="AM402" i="38"/>
  <c r="AM403" i="38"/>
  <c r="AM404" i="38"/>
  <c r="AM405" i="38"/>
  <c r="AM406" i="38"/>
  <c r="AM407" i="38"/>
  <c r="AM408" i="38"/>
  <c r="AM409" i="38"/>
  <c r="AM410" i="38"/>
  <c r="AM411" i="38"/>
  <c r="AM412" i="38"/>
  <c r="AM413" i="38"/>
  <c r="AM414" i="38"/>
  <c r="AM415" i="38"/>
  <c r="AM416" i="38"/>
  <c r="AM417" i="38"/>
  <c r="AM418" i="38"/>
  <c r="AM419" i="38"/>
  <c r="AM420" i="38"/>
  <c r="AM421" i="38"/>
  <c r="AM422" i="38"/>
  <c r="AM423" i="38"/>
  <c r="AM424" i="38"/>
  <c r="AM425" i="38"/>
  <c r="AM426" i="38"/>
  <c r="AM427" i="38"/>
  <c r="AM428" i="38"/>
  <c r="AM429" i="38"/>
  <c r="AM430" i="38"/>
  <c r="AM431" i="38"/>
  <c r="AM432" i="38"/>
  <c r="AM433" i="38"/>
  <c r="AM434" i="38"/>
  <c r="AM435" i="38"/>
  <c r="AM436" i="38"/>
  <c r="AM437" i="38"/>
  <c r="AM438" i="38"/>
  <c r="AM439" i="38"/>
  <c r="AM440" i="38"/>
  <c r="AM441" i="38"/>
  <c r="AM442" i="38"/>
  <c r="AM443" i="38"/>
  <c r="AM444" i="38"/>
  <c r="AM445" i="38"/>
  <c r="AM446" i="38"/>
  <c r="AM447" i="38"/>
  <c r="AM448" i="38"/>
  <c r="AM449" i="38"/>
  <c r="AM450" i="38"/>
  <c r="AM451" i="38"/>
  <c r="AM452" i="38"/>
  <c r="AM453" i="38"/>
  <c r="AM454" i="38"/>
  <c r="AM455" i="38"/>
  <c r="AM456" i="38"/>
  <c r="AM457" i="38"/>
  <c r="AM458" i="38"/>
  <c r="AM459" i="38"/>
  <c r="AM460" i="38"/>
  <c r="AM461" i="38"/>
  <c r="AM462" i="38"/>
  <c r="AM463" i="38"/>
  <c r="AM464" i="38"/>
  <c r="AM465" i="38"/>
  <c r="AM466" i="38"/>
  <c r="AM467" i="38"/>
  <c r="AM468" i="38"/>
  <c r="AM469" i="38"/>
  <c r="AM470" i="38"/>
  <c r="AM471" i="38"/>
  <c r="AM472" i="38"/>
  <c r="AM473" i="38"/>
  <c r="AM474" i="38"/>
  <c r="AM475" i="38"/>
  <c r="AM476" i="38"/>
  <c r="AM477" i="38"/>
  <c r="AM478" i="38"/>
  <c r="AM479" i="38"/>
  <c r="AM480" i="38"/>
  <c r="AM481" i="38"/>
  <c r="AM482" i="38"/>
  <c r="AM483" i="38"/>
  <c r="AM484" i="38"/>
  <c r="AM485" i="38"/>
  <c r="AM486" i="38"/>
  <c r="AM487" i="38"/>
  <c r="AM488" i="38"/>
  <c r="AM489" i="38"/>
  <c r="AM490" i="38"/>
  <c r="AM491" i="38"/>
  <c r="AM492" i="38"/>
  <c r="AM493" i="38"/>
  <c r="AM494" i="38"/>
  <c r="AM495" i="38"/>
  <c r="AM496" i="38"/>
  <c r="AM497" i="38"/>
  <c r="AM498" i="38"/>
  <c r="AM499" i="38"/>
  <c r="AM500" i="38"/>
  <c r="AM501" i="38"/>
  <c r="AM502" i="38"/>
  <c r="AM503" i="38"/>
  <c r="AM504" i="38"/>
  <c r="AM505" i="38"/>
  <c r="AM506" i="38"/>
  <c r="AM507" i="38"/>
  <c r="AM508" i="38"/>
  <c r="AM509" i="38"/>
  <c r="AM510" i="38"/>
  <c r="AM511" i="38"/>
  <c r="AM512" i="38"/>
  <c r="AM513" i="38"/>
  <c r="AM514" i="38"/>
  <c r="AM515" i="38"/>
  <c r="AM516" i="38"/>
  <c r="AM517" i="38"/>
  <c r="AM518" i="38"/>
  <c r="AM519" i="38"/>
  <c r="AM520" i="38"/>
  <c r="AM521" i="38"/>
  <c r="AM522" i="38"/>
  <c r="AM523" i="38"/>
  <c r="AM524" i="38"/>
  <c r="AM525" i="38"/>
  <c r="AM526" i="38"/>
  <c r="AM527" i="38"/>
  <c r="AM528" i="38"/>
  <c r="AM529" i="38"/>
  <c r="AM530" i="38"/>
  <c r="AM531" i="38"/>
  <c r="AM532" i="38"/>
  <c r="AM533" i="38"/>
  <c r="AM534" i="38"/>
  <c r="AM535" i="38"/>
  <c r="AM536" i="38"/>
  <c r="AM537" i="38"/>
  <c r="AM538" i="38"/>
  <c r="AM539" i="38"/>
  <c r="AM540" i="38"/>
  <c r="AM541" i="38"/>
  <c r="AM542" i="38"/>
  <c r="AM543" i="38"/>
  <c r="AM544" i="38"/>
  <c r="AM545" i="38"/>
  <c r="AM546" i="38"/>
  <c r="AM547" i="38"/>
  <c r="AM548" i="38"/>
  <c r="AM549" i="38"/>
  <c r="AM550" i="38"/>
  <c r="AM551" i="38"/>
  <c r="AM552" i="38"/>
  <c r="AM553" i="38"/>
  <c r="AM554" i="38"/>
  <c r="AM555" i="38"/>
  <c r="AM556" i="38"/>
  <c r="AM557" i="38"/>
  <c r="AM558" i="38"/>
  <c r="AM559" i="38"/>
  <c r="AM560" i="38"/>
  <c r="AM561" i="38"/>
  <c r="AM562" i="38"/>
  <c r="AM563" i="38"/>
  <c r="AM564" i="38"/>
  <c r="AM565" i="38"/>
  <c r="AM566" i="38"/>
  <c r="AM567" i="38"/>
  <c r="AM568" i="38"/>
  <c r="AM569" i="38"/>
  <c r="AM570" i="38"/>
  <c r="AM571" i="38"/>
  <c r="AM572" i="38"/>
  <c r="AM573" i="38"/>
  <c r="AM574" i="38"/>
  <c r="AM575" i="38"/>
  <c r="AM576" i="38"/>
  <c r="AM577" i="38"/>
  <c r="AM578" i="38"/>
  <c r="AM579" i="38"/>
  <c r="AM580" i="38"/>
  <c r="AM581" i="38"/>
  <c r="AM582" i="38"/>
  <c r="AM583" i="38"/>
  <c r="AM584" i="38"/>
  <c r="AM585" i="38"/>
  <c r="AM586" i="38"/>
  <c r="AM587" i="38"/>
  <c r="AM588" i="38"/>
  <c r="AM589" i="38"/>
  <c r="AM590" i="38"/>
  <c r="AM591" i="38"/>
  <c r="AM592" i="38"/>
  <c r="AM593" i="38"/>
  <c r="AM594" i="38"/>
  <c r="AM595" i="38"/>
  <c r="AM596" i="38"/>
  <c r="AM597" i="38"/>
  <c r="AM598" i="38"/>
  <c r="AM599" i="38"/>
  <c r="AM600" i="38"/>
  <c r="AM601" i="38"/>
  <c r="AM602" i="38"/>
  <c r="AM603" i="38"/>
  <c r="AM604" i="38"/>
  <c r="AM605" i="38"/>
  <c r="AM606" i="38"/>
  <c r="AM607" i="38"/>
  <c r="AM608" i="38"/>
  <c r="AM609" i="38"/>
  <c r="AM610" i="38"/>
  <c r="AM611" i="38"/>
  <c r="AM612" i="38"/>
  <c r="AM613" i="38"/>
  <c r="AM614" i="38"/>
  <c r="AM615" i="38"/>
  <c r="AM616" i="38"/>
  <c r="AM617" i="38"/>
  <c r="AM618" i="38"/>
  <c r="AM619" i="38"/>
  <c r="AM620" i="38"/>
  <c r="AM621" i="38"/>
  <c r="AM622" i="38"/>
  <c r="AM623" i="38"/>
  <c r="AM624" i="38"/>
  <c r="AM625" i="38"/>
  <c r="AM626" i="38"/>
  <c r="AM627" i="38"/>
  <c r="AM628" i="38"/>
  <c r="AM629" i="38"/>
  <c r="AM630" i="38"/>
  <c r="AM631" i="38"/>
  <c r="AM632" i="38"/>
  <c r="AM633" i="38"/>
  <c r="AM634" i="38"/>
  <c r="AM635" i="38"/>
  <c r="AM636" i="38"/>
  <c r="AM637" i="38"/>
  <c r="AM638" i="38"/>
  <c r="AM639" i="38"/>
  <c r="AM640" i="38"/>
  <c r="AM641" i="38"/>
  <c r="AM642" i="38"/>
  <c r="AM643" i="38"/>
  <c r="AM644" i="38"/>
  <c r="AM645" i="38"/>
  <c r="AM646" i="38"/>
  <c r="AM647" i="38"/>
  <c r="AM648" i="38"/>
  <c r="AM649" i="38"/>
  <c r="AM650" i="38"/>
  <c r="AM651" i="38"/>
  <c r="AM652" i="38"/>
  <c r="AM653" i="38"/>
  <c r="AM654" i="38"/>
  <c r="AM655" i="38"/>
  <c r="AM656" i="38"/>
  <c r="AM657" i="38"/>
  <c r="AM658" i="38"/>
  <c r="AM659" i="38"/>
  <c r="AM660" i="38"/>
  <c r="AM661" i="38"/>
  <c r="AM662" i="38"/>
  <c r="AM663" i="38"/>
  <c r="AM664" i="38"/>
  <c r="AM665" i="38"/>
  <c r="AM666" i="38"/>
  <c r="AM667" i="38"/>
  <c r="AM668" i="38"/>
  <c r="AM669" i="38"/>
  <c r="AM670" i="38"/>
  <c r="AM671" i="38"/>
  <c r="AM672" i="38"/>
  <c r="AM673" i="38"/>
  <c r="AM674" i="38"/>
  <c r="AM675" i="38"/>
  <c r="AM676" i="38"/>
  <c r="AM677" i="38"/>
  <c r="AM678" i="38"/>
  <c r="AM679" i="38"/>
  <c r="AM680" i="38"/>
  <c r="AM681" i="38"/>
  <c r="AM682" i="38"/>
  <c r="AM683" i="38"/>
  <c r="AM684" i="38"/>
  <c r="AM685" i="38"/>
  <c r="AM686" i="38"/>
  <c r="AM687" i="38"/>
  <c r="AM688" i="38"/>
  <c r="AM689" i="38"/>
  <c r="AM690" i="38"/>
  <c r="AM691" i="38"/>
  <c r="AM692" i="38"/>
  <c r="AM693" i="38"/>
  <c r="AM694" i="38"/>
  <c r="AM695" i="38"/>
  <c r="AM696" i="38"/>
  <c r="AM697" i="38"/>
  <c r="AM698" i="38"/>
  <c r="AM699" i="38"/>
  <c r="AM700" i="38"/>
  <c r="AM701" i="38"/>
  <c r="AM702" i="38"/>
  <c r="AM703" i="38"/>
  <c r="AM704" i="38"/>
  <c r="AM705" i="38"/>
  <c r="AM706" i="38"/>
  <c r="AM707" i="38"/>
  <c r="AM708" i="38"/>
  <c r="AM709" i="38"/>
  <c r="AM710" i="38"/>
  <c r="AM711" i="38"/>
  <c r="AM712" i="38"/>
  <c r="AM713" i="38"/>
  <c r="AM714" i="38"/>
  <c r="AM715" i="38"/>
  <c r="AM716" i="38"/>
  <c r="AM717" i="38"/>
  <c r="AM718" i="38"/>
  <c r="AM719" i="38"/>
  <c r="AM720" i="38"/>
  <c r="AM721" i="38"/>
  <c r="AM722" i="38"/>
  <c r="AM723" i="38"/>
  <c r="AM724" i="38"/>
  <c r="AM725" i="38"/>
  <c r="AM726" i="38"/>
  <c r="AM727" i="38"/>
  <c r="AM728" i="38"/>
  <c r="AM729" i="38"/>
  <c r="AM730" i="38"/>
  <c r="AM731" i="38"/>
  <c r="AM732" i="38"/>
  <c r="AM733" i="38"/>
  <c r="AM734" i="38"/>
  <c r="AM735" i="38"/>
  <c r="AM736" i="38"/>
  <c r="AM737" i="38"/>
  <c r="AM738" i="38"/>
  <c r="AM739" i="38"/>
  <c r="AM740" i="38"/>
  <c r="AM741" i="38"/>
  <c r="AM742" i="38"/>
  <c r="AM743" i="38"/>
  <c r="AM744" i="38"/>
  <c r="AM745" i="38"/>
  <c r="AM746" i="38"/>
  <c r="AM747" i="38"/>
  <c r="AM748" i="38"/>
  <c r="AM749" i="38"/>
  <c r="AM750" i="38"/>
  <c r="AM751" i="38"/>
  <c r="AM752" i="38"/>
  <c r="AM753" i="38"/>
  <c r="AM754" i="38"/>
  <c r="AM755" i="38"/>
  <c r="AM756" i="38"/>
  <c r="AM757" i="38"/>
  <c r="AM758" i="38"/>
  <c r="AM759" i="38"/>
  <c r="AM760" i="38"/>
  <c r="AM761" i="38"/>
  <c r="AM762" i="38"/>
  <c r="AM763" i="38"/>
  <c r="AM764" i="38"/>
  <c r="AM765" i="38"/>
  <c r="AM766" i="38"/>
  <c r="AM767" i="38"/>
  <c r="AM768" i="38"/>
  <c r="AM769" i="38"/>
  <c r="AM770" i="38"/>
  <c r="AM771" i="38"/>
  <c r="AM772" i="38"/>
  <c r="AM773" i="38"/>
  <c r="AM774" i="38"/>
  <c r="AM775" i="38"/>
  <c r="AM776" i="38"/>
  <c r="AM777" i="38"/>
  <c r="AM778" i="38"/>
  <c r="AM779" i="38"/>
  <c r="AM780" i="38"/>
  <c r="AM781" i="38"/>
  <c r="AM782" i="38"/>
  <c r="AM783" i="38"/>
  <c r="AM784" i="38"/>
  <c r="AM785" i="38"/>
  <c r="AM786" i="38"/>
  <c r="AM787" i="38"/>
  <c r="AM788" i="38"/>
  <c r="AM789" i="38"/>
  <c r="AM790" i="38"/>
  <c r="AM791" i="38"/>
  <c r="AM792" i="38"/>
  <c r="AM793" i="38"/>
  <c r="AM794" i="38"/>
  <c r="AM795" i="38"/>
  <c r="AM796" i="38"/>
  <c r="AM797" i="38"/>
  <c r="AM798" i="38"/>
  <c r="AM799" i="38"/>
  <c r="AM800" i="38"/>
  <c r="AM801" i="38"/>
  <c r="AM802" i="38"/>
  <c r="AM803" i="38"/>
  <c r="AM804" i="38"/>
  <c r="AM805" i="38"/>
  <c r="AM806" i="38"/>
  <c r="AM807" i="38"/>
  <c r="AM808" i="38"/>
  <c r="AM809" i="38"/>
  <c r="AM810" i="38"/>
  <c r="AM811" i="38"/>
  <c r="AM812" i="38"/>
  <c r="AM813" i="38"/>
  <c r="AM814" i="38"/>
  <c r="AM815" i="38"/>
  <c r="AM816" i="38"/>
  <c r="AM817" i="38"/>
  <c r="AM818" i="38"/>
  <c r="AM819" i="38"/>
  <c r="AM820" i="38"/>
  <c r="AM821" i="38"/>
  <c r="AM822" i="38"/>
  <c r="AM823" i="38"/>
  <c r="AM824" i="38"/>
  <c r="AM825" i="38"/>
  <c r="AM826" i="38"/>
  <c r="AM827" i="38"/>
  <c r="AM828" i="38"/>
  <c r="AM829" i="38"/>
  <c r="AM830" i="38"/>
  <c r="AM831" i="38"/>
  <c r="AM832" i="38"/>
  <c r="AM833" i="38"/>
  <c r="AM834" i="38"/>
  <c r="AM835" i="38"/>
  <c r="AM836" i="38"/>
  <c r="AM837" i="38"/>
  <c r="AM838" i="38"/>
  <c r="AM839" i="38"/>
  <c r="AM840" i="38"/>
  <c r="AM841" i="38"/>
  <c r="AM842" i="38"/>
  <c r="AM843" i="38"/>
  <c r="AM844" i="38"/>
  <c r="AM845" i="38"/>
  <c r="AM846" i="38"/>
  <c r="AM847" i="38"/>
  <c r="AM848" i="38"/>
  <c r="AM849" i="38"/>
  <c r="AM850" i="38"/>
  <c r="AM851" i="38"/>
  <c r="AM852" i="38"/>
  <c r="AM853" i="38"/>
  <c r="AM854" i="38"/>
  <c r="AM855" i="38"/>
  <c r="AM856" i="38"/>
  <c r="AM857" i="38"/>
  <c r="AM858" i="38"/>
  <c r="AM859" i="38"/>
  <c r="AM860" i="38"/>
  <c r="AM861" i="38"/>
  <c r="AM862" i="38"/>
  <c r="AM863" i="38"/>
  <c r="AM864" i="38"/>
  <c r="AM865" i="38"/>
  <c r="AM866" i="38"/>
  <c r="AM867" i="38"/>
  <c r="AM868" i="38"/>
  <c r="AM869" i="38"/>
  <c r="AM870" i="38"/>
  <c r="AM871" i="38"/>
  <c r="AM872" i="38"/>
  <c r="AM873" i="38"/>
  <c r="AM874" i="38"/>
  <c r="AM875" i="38"/>
  <c r="AM876" i="38"/>
  <c r="AM877" i="38"/>
  <c r="AM878" i="38"/>
  <c r="AM879" i="38"/>
  <c r="AM880" i="38"/>
  <c r="AM881" i="38"/>
  <c r="AM882" i="38"/>
  <c r="AM883" i="38"/>
  <c r="AM884" i="38"/>
  <c r="AM885" i="38"/>
  <c r="AM886" i="38"/>
  <c r="AM887" i="38"/>
  <c r="AM888" i="38"/>
  <c r="AM889" i="38"/>
  <c r="AM890" i="38"/>
  <c r="AM891" i="38"/>
  <c r="AM892" i="38"/>
  <c r="AM893" i="38"/>
  <c r="AM894" i="38"/>
  <c r="AM895" i="38"/>
  <c r="AM896" i="38"/>
  <c r="AM897" i="38"/>
  <c r="AM898" i="38"/>
  <c r="AM899" i="38"/>
  <c r="AM900" i="38"/>
  <c r="AM901" i="38"/>
  <c r="AM902" i="38"/>
  <c r="AM903" i="38"/>
  <c r="AM904" i="38"/>
  <c r="AM905" i="38"/>
  <c r="AM906" i="38"/>
  <c r="AM907" i="38"/>
  <c r="AM908" i="38"/>
  <c r="AM909" i="38"/>
  <c r="AM910" i="38"/>
  <c r="AM911" i="38"/>
  <c r="AM912" i="38"/>
  <c r="AM913" i="38"/>
  <c r="AM914" i="38"/>
  <c r="AM915" i="38"/>
  <c r="AM916" i="38"/>
  <c r="AM917" i="38"/>
  <c r="AM918" i="38"/>
  <c r="AM919" i="38"/>
  <c r="AM920" i="38"/>
  <c r="AM921" i="38"/>
  <c r="AM922" i="38"/>
  <c r="AM923" i="38"/>
  <c r="AM924" i="38"/>
  <c r="AM925" i="38"/>
  <c r="AM926" i="38"/>
  <c r="AM927" i="38"/>
  <c r="AM928" i="38"/>
  <c r="AM929" i="38"/>
  <c r="AM930" i="38"/>
  <c r="AM931" i="38"/>
  <c r="AM932" i="38"/>
  <c r="AM933" i="38"/>
  <c r="AM934" i="38"/>
  <c r="AM935" i="38"/>
  <c r="AM936" i="38"/>
  <c r="AM937" i="38"/>
  <c r="AM938" i="38"/>
  <c r="AM939" i="38"/>
  <c r="AM940" i="38"/>
  <c r="AM941" i="38"/>
  <c r="AM942" i="38"/>
  <c r="AM943" i="38"/>
  <c r="AM944" i="38"/>
  <c r="AM945" i="38"/>
  <c r="AM946" i="38"/>
  <c r="AM947" i="38"/>
  <c r="AM948" i="38"/>
  <c r="AM949" i="38"/>
  <c r="AM950" i="38"/>
  <c r="AM951" i="38"/>
  <c r="AM952" i="38"/>
  <c r="AM953" i="38"/>
  <c r="AM954" i="38"/>
  <c r="AM955" i="38"/>
  <c r="AM956" i="38"/>
  <c r="AM957" i="38"/>
  <c r="AM958" i="38"/>
  <c r="AM959" i="38"/>
  <c r="AM960" i="38"/>
  <c r="AM961" i="38"/>
  <c r="AM962" i="38"/>
  <c r="AM963" i="38"/>
  <c r="AM964" i="38"/>
  <c r="AM965" i="38"/>
  <c r="AM966" i="38"/>
  <c r="AM967" i="38"/>
  <c r="AM968" i="38"/>
  <c r="AM969" i="38"/>
  <c r="AM970" i="38"/>
  <c r="AM971" i="38"/>
  <c r="AM972" i="38"/>
  <c r="AM973" i="38"/>
  <c r="AM974" i="38"/>
  <c r="AM975" i="38"/>
  <c r="AM976" i="38"/>
  <c r="AM977" i="38"/>
  <c r="AM978" i="38"/>
  <c r="AM979" i="38"/>
  <c r="AM980" i="38"/>
  <c r="AM981" i="38"/>
  <c r="AM982" i="38"/>
  <c r="AM983" i="38"/>
  <c r="AM984" i="38"/>
  <c r="AM985" i="38"/>
  <c r="AM986" i="38"/>
  <c r="AM987" i="38"/>
  <c r="AM988" i="38"/>
  <c r="AM989" i="38"/>
  <c r="AM990" i="38"/>
  <c r="AM991" i="38"/>
  <c r="AM992" i="38"/>
  <c r="AM993" i="38"/>
  <c r="AM11" i="38"/>
  <c r="O11" i="15"/>
  <c r="AY12" i="37"/>
  <c r="AY13" i="37"/>
  <c r="AY14" i="37"/>
  <c r="AY15" i="37"/>
  <c r="AY16" i="37"/>
  <c r="AY17" i="37"/>
  <c r="AY18" i="37"/>
  <c r="AY19" i="37"/>
  <c r="AY20" i="37"/>
  <c r="AY21" i="37"/>
  <c r="AY22" i="37"/>
  <c r="AY23" i="37"/>
  <c r="AY24" i="37"/>
  <c r="AY25" i="37"/>
  <c r="AY26" i="37"/>
  <c r="AY27" i="37"/>
  <c r="AY28" i="37"/>
  <c r="AY29" i="37"/>
  <c r="AY30" i="37"/>
  <c r="AY31" i="37"/>
  <c r="AY32" i="37"/>
  <c r="AY33" i="37"/>
  <c r="AY34" i="37"/>
  <c r="AY35" i="37"/>
  <c r="AY36" i="37"/>
  <c r="AY37" i="37"/>
  <c r="AY38" i="37"/>
  <c r="AY39" i="37"/>
  <c r="AY40" i="37"/>
  <c r="AY41" i="37"/>
  <c r="AY42" i="37"/>
  <c r="AY43" i="37"/>
  <c r="AY44" i="37"/>
  <c r="AY45" i="37"/>
  <c r="AY46" i="37"/>
  <c r="AY47" i="37"/>
  <c r="AY48" i="37"/>
  <c r="AY49" i="37"/>
  <c r="AY50" i="37"/>
  <c r="AY51" i="37"/>
  <c r="AY52" i="37"/>
  <c r="AY53" i="37"/>
  <c r="AY54" i="37"/>
  <c r="AY55" i="37"/>
  <c r="AY56" i="37"/>
  <c r="AY57" i="37"/>
  <c r="AY58" i="37"/>
  <c r="AY59" i="37"/>
  <c r="AY60" i="37"/>
  <c r="AY61" i="37"/>
  <c r="AY62" i="37"/>
  <c r="AY63" i="37"/>
  <c r="AY64" i="37"/>
  <c r="AY65" i="37"/>
  <c r="AY66" i="37"/>
  <c r="AY67" i="37"/>
  <c r="AY68" i="37"/>
  <c r="AY69" i="37"/>
  <c r="AY70" i="37"/>
  <c r="AY71" i="37"/>
  <c r="AY72" i="37"/>
  <c r="AY73" i="37"/>
  <c r="AY74" i="37"/>
  <c r="AY75" i="37"/>
  <c r="AY76" i="37"/>
  <c r="AY77" i="37"/>
  <c r="AY78" i="37"/>
  <c r="AY79" i="37"/>
  <c r="AY80" i="37"/>
  <c r="AY81" i="37"/>
  <c r="AY82" i="37"/>
  <c r="AY83" i="37"/>
  <c r="AY84" i="37"/>
  <c r="AY85" i="37"/>
  <c r="AY86" i="37"/>
  <c r="AY87" i="37"/>
  <c r="AY88" i="37"/>
  <c r="AY89" i="37"/>
  <c r="AY90" i="37"/>
  <c r="AY91" i="37"/>
  <c r="AY92" i="37"/>
  <c r="AY93" i="37"/>
  <c r="AY94" i="37"/>
  <c r="AY95" i="37"/>
  <c r="AY96" i="37"/>
  <c r="AY97" i="37"/>
  <c r="AY98" i="37"/>
  <c r="AY99" i="37"/>
  <c r="AY100" i="37"/>
  <c r="AY101" i="37"/>
  <c r="AY102" i="37"/>
  <c r="AY103" i="37"/>
  <c r="AY104" i="37"/>
  <c r="AY105" i="37"/>
  <c r="AY106" i="37"/>
  <c r="AY107" i="37"/>
  <c r="AY108" i="37"/>
  <c r="AY109" i="37"/>
  <c r="AY110" i="37"/>
  <c r="AY111" i="37"/>
  <c r="AY112" i="37"/>
  <c r="AY113" i="37"/>
  <c r="AY114" i="37"/>
  <c r="AY115" i="37"/>
  <c r="AY116" i="37"/>
  <c r="AY117" i="37"/>
  <c r="AY118" i="37"/>
  <c r="AY119" i="37"/>
  <c r="AY120" i="37"/>
  <c r="AY121" i="37"/>
  <c r="AY122" i="37"/>
  <c r="AY123" i="37"/>
  <c r="AY124" i="37"/>
  <c r="AY125" i="37"/>
  <c r="AY126" i="37"/>
  <c r="AY127" i="37"/>
  <c r="AY128" i="37"/>
  <c r="AY129" i="37"/>
  <c r="AY130" i="37"/>
  <c r="AY131" i="37"/>
  <c r="AY132" i="37"/>
  <c r="AY133" i="37"/>
  <c r="AY134" i="37"/>
  <c r="AY135" i="37"/>
  <c r="AY136" i="37"/>
  <c r="AY137" i="37"/>
  <c r="AY138" i="37"/>
  <c r="AY139" i="37"/>
  <c r="AY140" i="37"/>
  <c r="AY141" i="37"/>
  <c r="AY142" i="37"/>
  <c r="AY143" i="37"/>
  <c r="AY144" i="37"/>
  <c r="AY145" i="37"/>
  <c r="AY146" i="37"/>
  <c r="AY147" i="37"/>
  <c r="AY148" i="37"/>
  <c r="AY149" i="37"/>
  <c r="AY150" i="37"/>
  <c r="AY151" i="37"/>
  <c r="AY152" i="37"/>
  <c r="AY153" i="37"/>
  <c r="AY154" i="37"/>
  <c r="AY155" i="37"/>
  <c r="AY156" i="37"/>
  <c r="AY157" i="37"/>
  <c r="AY158" i="37"/>
  <c r="AY159" i="37"/>
  <c r="AY160" i="37"/>
  <c r="AY161" i="37"/>
  <c r="AY162" i="37"/>
  <c r="AY163" i="37"/>
  <c r="AY164" i="37"/>
  <c r="AY165" i="37"/>
  <c r="AY166" i="37"/>
  <c r="AY167" i="37"/>
  <c r="AY168" i="37"/>
  <c r="AY169" i="37"/>
  <c r="AY170" i="37"/>
  <c r="AY171" i="37"/>
  <c r="AY172" i="37"/>
  <c r="AY173" i="37"/>
  <c r="AY174" i="37"/>
  <c r="AY175" i="37"/>
  <c r="AY176" i="37"/>
  <c r="AY177" i="37"/>
  <c r="AY178" i="37"/>
  <c r="AY179" i="37"/>
  <c r="AY180" i="37"/>
  <c r="AY181" i="37"/>
  <c r="AY182" i="37"/>
  <c r="AY183" i="37"/>
  <c r="AY184" i="37"/>
  <c r="AY185" i="37"/>
  <c r="AY186" i="37"/>
  <c r="AY187" i="37"/>
  <c r="AY188" i="37"/>
  <c r="AY189" i="37"/>
  <c r="AY190" i="37"/>
  <c r="AY191" i="37"/>
  <c r="AY192" i="37"/>
  <c r="AY193" i="37"/>
  <c r="AY194" i="37"/>
  <c r="AY195" i="37"/>
  <c r="AY196" i="37"/>
  <c r="AY197" i="37"/>
  <c r="AY198" i="37"/>
  <c r="AY199" i="37"/>
  <c r="AY200" i="37"/>
  <c r="AY201" i="37"/>
  <c r="AY202" i="37"/>
  <c r="AY203" i="37"/>
  <c r="AY204" i="37"/>
  <c r="AY205" i="37"/>
  <c r="AY206" i="37"/>
  <c r="AY207" i="37"/>
  <c r="AY208" i="37"/>
  <c r="AY209" i="37"/>
  <c r="AY210" i="37"/>
  <c r="AY211" i="37"/>
  <c r="AY212" i="37"/>
  <c r="AY213" i="37"/>
  <c r="AY214" i="37"/>
  <c r="AY215" i="37"/>
  <c r="AY216" i="37"/>
  <c r="AY217" i="37"/>
  <c r="AY218" i="37"/>
  <c r="AY219" i="37"/>
  <c r="AY220" i="37"/>
  <c r="AY221" i="37"/>
  <c r="AY222" i="37"/>
  <c r="AY223" i="37"/>
  <c r="AY224" i="37"/>
  <c r="AY225" i="37"/>
  <c r="AY226" i="37"/>
  <c r="AY227" i="37"/>
  <c r="AY228" i="37"/>
  <c r="AY229" i="37"/>
  <c r="AY230" i="37"/>
  <c r="AY231" i="37"/>
  <c r="AY232" i="37"/>
  <c r="AY233" i="37"/>
  <c r="AY234" i="37"/>
  <c r="AY235" i="37"/>
  <c r="AY236" i="37"/>
  <c r="AY237" i="37"/>
  <c r="AY238" i="37"/>
  <c r="AY239" i="37"/>
  <c r="AY240" i="37"/>
  <c r="AY241" i="37"/>
  <c r="AY242" i="37"/>
  <c r="AY243" i="37"/>
  <c r="AY244" i="37"/>
  <c r="AY245" i="37"/>
  <c r="AY246" i="37"/>
  <c r="AY247" i="37"/>
  <c r="AY248" i="37"/>
  <c r="AY249" i="37"/>
  <c r="AY250" i="37"/>
  <c r="AY251" i="37"/>
  <c r="AY252" i="37"/>
  <c r="AY253" i="37"/>
  <c r="AY254" i="37"/>
  <c r="AY255" i="37"/>
  <c r="AY256" i="37"/>
  <c r="AY257" i="37"/>
  <c r="AY258" i="37"/>
  <c r="AY259" i="37"/>
  <c r="AY260" i="37"/>
  <c r="AY261" i="37"/>
  <c r="AY262" i="37"/>
  <c r="AY263" i="37"/>
  <c r="AY264" i="37"/>
  <c r="AY265" i="37"/>
  <c r="AY266" i="37"/>
  <c r="AY267" i="37"/>
  <c r="AY268" i="37"/>
  <c r="AY269" i="37"/>
  <c r="AY270" i="37"/>
  <c r="AY271" i="37"/>
  <c r="AY272" i="37"/>
  <c r="AY273" i="37"/>
  <c r="AY274" i="37"/>
  <c r="AY275" i="37"/>
  <c r="AY276" i="37"/>
  <c r="AY277" i="37"/>
  <c r="AY278" i="37"/>
  <c r="AY279" i="37"/>
  <c r="AY280" i="37"/>
  <c r="AY281" i="37"/>
  <c r="AY282" i="37"/>
  <c r="AY283" i="37"/>
  <c r="AY284" i="37"/>
  <c r="AY285" i="37"/>
  <c r="AY286" i="37"/>
  <c r="AY287" i="37"/>
  <c r="AY288" i="37"/>
  <c r="AY289" i="37"/>
  <c r="AY290" i="37"/>
  <c r="AY291" i="37"/>
  <c r="AY292" i="37"/>
  <c r="AY293" i="37"/>
  <c r="AY294" i="37"/>
  <c r="AY295" i="37"/>
  <c r="AY296" i="37"/>
  <c r="AY297" i="37"/>
  <c r="AY298" i="37"/>
  <c r="AY299" i="37"/>
  <c r="AY300" i="37"/>
  <c r="AY301" i="37"/>
  <c r="AY302" i="37"/>
  <c r="AY303" i="37"/>
  <c r="AY304" i="37"/>
  <c r="AY305" i="37"/>
  <c r="AY306" i="37"/>
  <c r="AY307" i="37"/>
  <c r="AY308" i="37"/>
  <c r="AY309" i="37"/>
  <c r="AY310" i="37"/>
  <c r="AY311" i="37"/>
  <c r="AY312" i="37"/>
  <c r="AY313" i="37"/>
  <c r="AY314" i="37"/>
  <c r="AY315" i="37"/>
  <c r="AY316" i="37"/>
  <c r="AY317" i="37"/>
  <c r="AY318" i="37"/>
  <c r="AY319" i="37"/>
  <c r="AY320" i="37"/>
  <c r="AY321" i="37"/>
  <c r="AY322" i="37"/>
  <c r="AY323" i="37"/>
  <c r="AY324" i="37"/>
  <c r="AY325" i="37"/>
  <c r="AY326" i="37"/>
  <c r="AY327" i="37"/>
  <c r="AY328" i="37"/>
  <c r="AY329" i="37"/>
  <c r="AY330" i="37"/>
  <c r="AY331" i="37"/>
  <c r="AY332" i="37"/>
  <c r="AY333" i="37"/>
  <c r="AY334" i="37"/>
  <c r="AY335" i="37"/>
  <c r="AY336" i="37"/>
  <c r="AY337" i="37"/>
  <c r="AY338" i="37"/>
  <c r="AY339" i="37"/>
  <c r="AY340" i="37"/>
  <c r="AY341" i="37"/>
  <c r="AY342" i="37"/>
  <c r="AY343" i="37"/>
  <c r="AY344" i="37"/>
  <c r="AY345" i="37"/>
  <c r="AY346" i="37"/>
  <c r="AY347" i="37"/>
  <c r="AY348" i="37"/>
  <c r="AY349" i="37"/>
  <c r="AY350" i="37"/>
  <c r="AY351" i="37"/>
  <c r="AY352" i="37"/>
  <c r="AY353" i="37"/>
  <c r="AY354" i="37"/>
  <c r="AY355" i="37"/>
  <c r="AY356" i="37"/>
  <c r="AY357" i="37"/>
  <c r="AY358" i="37"/>
  <c r="AY359" i="37"/>
  <c r="AY360" i="37"/>
  <c r="AY361" i="37"/>
  <c r="AY362" i="37"/>
  <c r="AY363" i="37"/>
  <c r="AY364" i="37"/>
  <c r="AY365" i="37"/>
  <c r="AY366" i="37"/>
  <c r="AY367" i="37"/>
  <c r="AY368" i="37"/>
  <c r="AY369" i="37"/>
  <c r="AY370" i="37"/>
  <c r="AY371" i="37"/>
  <c r="AY372" i="37"/>
  <c r="AY373" i="37"/>
  <c r="AY374" i="37"/>
  <c r="AY375" i="37"/>
  <c r="AY376" i="37"/>
  <c r="AY377" i="37"/>
  <c r="AY378" i="37"/>
  <c r="AY379" i="37"/>
  <c r="AY380" i="37"/>
  <c r="AY381" i="37"/>
  <c r="AY382" i="37"/>
  <c r="AY383" i="37"/>
  <c r="AY384" i="37"/>
  <c r="AY385" i="37"/>
  <c r="AY386" i="37"/>
  <c r="AY387" i="37"/>
  <c r="AY388" i="37"/>
  <c r="AY389" i="37"/>
  <c r="AY390" i="37"/>
  <c r="AY391" i="37"/>
  <c r="AY392" i="37"/>
  <c r="AY393" i="37"/>
  <c r="AY394" i="37"/>
  <c r="AY395" i="37"/>
  <c r="AY396" i="37"/>
  <c r="AY397" i="37"/>
  <c r="AY398" i="37"/>
  <c r="AY399" i="37"/>
  <c r="AY400" i="37"/>
  <c r="AY401" i="37"/>
  <c r="AY402" i="37"/>
  <c r="AY403" i="37"/>
  <c r="AY404" i="37"/>
  <c r="AY405" i="37"/>
  <c r="AY406" i="37"/>
  <c r="AY407" i="37"/>
  <c r="AY408" i="37"/>
  <c r="AY409" i="37"/>
  <c r="AY410" i="37"/>
  <c r="AY411" i="37"/>
  <c r="AY412" i="37"/>
  <c r="AY413" i="37"/>
  <c r="AY414" i="37"/>
  <c r="AY415" i="37"/>
  <c r="AY416" i="37"/>
  <c r="AY417" i="37"/>
  <c r="AY418" i="37"/>
  <c r="AY419" i="37"/>
  <c r="AY420" i="37"/>
  <c r="AY421" i="37"/>
  <c r="AY422" i="37"/>
  <c r="AY423" i="37"/>
  <c r="AY424" i="37"/>
  <c r="AY425" i="37"/>
  <c r="AY426" i="37"/>
  <c r="AY427" i="37"/>
  <c r="AY428" i="37"/>
  <c r="AY429" i="37"/>
  <c r="AY430" i="37"/>
  <c r="AY431" i="37"/>
  <c r="AY432" i="37"/>
  <c r="AY433" i="37"/>
  <c r="AY434" i="37"/>
  <c r="AY435" i="37"/>
  <c r="AY436" i="37"/>
  <c r="AY437" i="37"/>
  <c r="AY438" i="37"/>
  <c r="AY439" i="37"/>
  <c r="AY440" i="37"/>
  <c r="AY441" i="37"/>
  <c r="AY442" i="37"/>
  <c r="AY443" i="37"/>
  <c r="AY444" i="37"/>
  <c r="AY445" i="37"/>
  <c r="AY446" i="37"/>
  <c r="AY447" i="37"/>
  <c r="AY448" i="37"/>
  <c r="AY449" i="37"/>
  <c r="AY450" i="37"/>
  <c r="AY451" i="37"/>
  <c r="AY452" i="37"/>
  <c r="AY453" i="37"/>
  <c r="AY454" i="37"/>
  <c r="AY455" i="37"/>
  <c r="AY456" i="37"/>
  <c r="AY457" i="37"/>
  <c r="AY458" i="37"/>
  <c r="AY459" i="37"/>
  <c r="AY460" i="37"/>
  <c r="AY461" i="37"/>
  <c r="AY462" i="37"/>
  <c r="AY463" i="37"/>
  <c r="AY464" i="37"/>
  <c r="AY465" i="37"/>
  <c r="AY466" i="37"/>
  <c r="AY467" i="37"/>
  <c r="AY468" i="37"/>
  <c r="AY469" i="37"/>
  <c r="AY470" i="37"/>
  <c r="AY471" i="37"/>
  <c r="AY472" i="37"/>
  <c r="AY473" i="37"/>
  <c r="AY474" i="37"/>
  <c r="AY475" i="37"/>
  <c r="AY476" i="37"/>
  <c r="AY477" i="37"/>
  <c r="AY478" i="37"/>
  <c r="AY479" i="37"/>
  <c r="AY480" i="37"/>
  <c r="AY481" i="37"/>
  <c r="AY482" i="37"/>
  <c r="AY483" i="37"/>
  <c r="AY484" i="37"/>
  <c r="AY485" i="37"/>
  <c r="AY486" i="37"/>
  <c r="AY487" i="37"/>
  <c r="AY488" i="37"/>
  <c r="AY489" i="37"/>
  <c r="AY490" i="37"/>
  <c r="AY491" i="37"/>
  <c r="AY492" i="37"/>
  <c r="AY493" i="37"/>
  <c r="AY494" i="37"/>
  <c r="AY495" i="37"/>
  <c r="AY496" i="37"/>
  <c r="AY497" i="37"/>
  <c r="AY498" i="37"/>
  <c r="AY11" i="37"/>
  <c r="AQ12"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Q186" i="29"/>
  <c r="AQ187" i="29"/>
  <c r="AQ188" i="29"/>
  <c r="AQ189" i="29"/>
  <c r="AQ190" i="29"/>
  <c r="AQ191" i="29"/>
  <c r="AQ192" i="29"/>
  <c r="AQ193" i="29"/>
  <c r="AQ194" i="29"/>
  <c r="AQ195" i="29"/>
  <c r="AQ196" i="29"/>
  <c r="AQ197" i="29"/>
  <c r="AQ198" i="29"/>
  <c r="AQ199" i="29"/>
  <c r="AQ200" i="29"/>
  <c r="AQ201" i="29"/>
  <c r="AQ202" i="29"/>
  <c r="AQ203" i="29"/>
  <c r="AQ204" i="29"/>
  <c r="AQ205" i="29"/>
  <c r="AQ206" i="29"/>
  <c r="AQ207" i="29"/>
  <c r="AQ208" i="29"/>
  <c r="AQ209" i="29"/>
  <c r="AQ210" i="29"/>
  <c r="AQ211" i="29"/>
  <c r="AQ212" i="29"/>
  <c r="AQ213" i="29"/>
  <c r="AQ214" i="29"/>
  <c r="AQ215" i="29"/>
  <c r="AQ216" i="29"/>
  <c r="AQ217" i="29"/>
  <c r="AQ218" i="29"/>
  <c r="AQ219" i="29"/>
  <c r="AQ220" i="29"/>
  <c r="AQ221" i="29"/>
  <c r="AQ222" i="29"/>
  <c r="AQ223" i="29"/>
  <c r="AQ224" i="29"/>
  <c r="AQ225" i="29"/>
  <c r="AQ226" i="29"/>
  <c r="AQ227" i="29"/>
  <c r="AQ228" i="29"/>
  <c r="AQ229" i="29"/>
  <c r="AQ230" i="29"/>
  <c r="AQ231" i="29"/>
  <c r="AQ232" i="29"/>
  <c r="AQ233" i="29"/>
  <c r="AQ234" i="29"/>
  <c r="AQ235" i="29"/>
  <c r="AQ236" i="29"/>
  <c r="AQ237" i="29"/>
  <c r="AQ238" i="29"/>
  <c r="AQ239" i="29"/>
  <c r="AQ240" i="29"/>
  <c r="AQ241" i="29"/>
  <c r="AQ242" i="29"/>
  <c r="AQ243" i="29"/>
  <c r="AQ244" i="29"/>
  <c r="AQ245" i="29"/>
  <c r="AQ246" i="29"/>
  <c r="AQ247" i="29"/>
  <c r="AQ248" i="29"/>
  <c r="AQ249" i="29"/>
  <c r="AQ250" i="29"/>
  <c r="AQ251" i="29"/>
  <c r="AQ252" i="29"/>
  <c r="AQ253" i="29"/>
  <c r="AQ254" i="29"/>
  <c r="AQ255" i="29"/>
  <c r="AQ256" i="29"/>
  <c r="AQ257" i="29"/>
  <c r="AQ258" i="29"/>
  <c r="AQ259" i="29"/>
  <c r="AQ260" i="29"/>
  <c r="AQ261" i="29"/>
  <c r="AQ262" i="29"/>
  <c r="AQ263" i="29"/>
  <c r="AQ264" i="29"/>
  <c r="AQ265" i="29"/>
  <c r="AQ266" i="29"/>
  <c r="AQ267" i="29"/>
  <c r="AQ268" i="29"/>
  <c r="AQ269" i="29"/>
  <c r="AQ270" i="29"/>
  <c r="AQ271" i="29"/>
  <c r="AQ272" i="29"/>
  <c r="AQ273" i="29"/>
  <c r="AQ274" i="29"/>
  <c r="AQ275" i="29"/>
  <c r="AQ276" i="29"/>
  <c r="AQ277" i="29"/>
  <c r="AQ278" i="29"/>
  <c r="AQ279" i="29"/>
  <c r="AQ280" i="29"/>
  <c r="AQ281" i="29"/>
  <c r="AQ282" i="29"/>
  <c r="AQ283" i="29"/>
  <c r="AQ284" i="29"/>
  <c r="AQ285" i="29"/>
  <c r="AQ286" i="29"/>
  <c r="AQ287" i="29"/>
  <c r="AQ288" i="29"/>
  <c r="AQ289" i="29"/>
  <c r="AQ290" i="29"/>
  <c r="AQ291" i="29"/>
  <c r="AQ292" i="29"/>
  <c r="AQ293" i="29"/>
  <c r="AQ294" i="29"/>
  <c r="AQ295" i="29"/>
  <c r="AQ296" i="29"/>
  <c r="AQ297" i="29"/>
  <c r="AQ298" i="29"/>
  <c r="AQ299" i="29"/>
  <c r="AQ300" i="29"/>
  <c r="AQ301" i="29"/>
  <c r="AQ302" i="29"/>
  <c r="AQ303" i="29"/>
  <c r="AQ304" i="29"/>
  <c r="AQ305" i="29"/>
  <c r="AQ306" i="29"/>
  <c r="AQ307" i="29"/>
  <c r="AQ308" i="29"/>
  <c r="AQ309" i="29"/>
  <c r="AQ310" i="29"/>
  <c r="AQ311" i="29"/>
  <c r="AQ312" i="29"/>
  <c r="AQ313" i="29"/>
  <c r="AQ314" i="29"/>
  <c r="AQ315" i="29"/>
  <c r="AQ316" i="29"/>
  <c r="AQ317" i="29"/>
  <c r="AQ318" i="29"/>
  <c r="AQ319" i="29"/>
  <c r="AQ320" i="29"/>
  <c r="AQ321" i="29"/>
  <c r="AQ322" i="29"/>
  <c r="AQ323" i="29"/>
  <c r="AQ324" i="29"/>
  <c r="AQ325" i="29"/>
  <c r="AQ326" i="29"/>
  <c r="AQ327" i="29"/>
  <c r="AQ328" i="29"/>
  <c r="AQ329" i="29"/>
  <c r="AQ330" i="29"/>
  <c r="AQ331" i="29"/>
  <c r="AQ332" i="29"/>
  <c r="AQ333" i="29"/>
  <c r="AQ334" i="29"/>
  <c r="AQ335" i="29"/>
  <c r="AQ336" i="29"/>
  <c r="AQ337" i="29"/>
  <c r="AQ338" i="29"/>
  <c r="AQ339" i="29"/>
  <c r="AQ340" i="29"/>
  <c r="AQ341" i="29"/>
  <c r="AQ342" i="29"/>
  <c r="AQ343" i="29"/>
  <c r="AQ344" i="29"/>
  <c r="AQ345" i="29"/>
  <c r="AQ346" i="29"/>
  <c r="AQ347" i="29"/>
  <c r="AQ348" i="29"/>
  <c r="AQ349" i="29"/>
  <c r="AQ350" i="29"/>
  <c r="AQ351" i="29"/>
  <c r="AQ352" i="29"/>
  <c r="AQ353" i="29"/>
  <c r="AQ354" i="29"/>
  <c r="AQ355" i="29"/>
  <c r="AQ356" i="29"/>
  <c r="AQ357" i="29"/>
  <c r="AQ358" i="29"/>
  <c r="AQ359" i="29"/>
  <c r="AQ360" i="29"/>
  <c r="AQ361" i="29"/>
  <c r="AQ362" i="29"/>
  <c r="AQ363" i="29"/>
  <c r="AQ364" i="29"/>
  <c r="AQ365" i="29"/>
  <c r="AQ366" i="29"/>
  <c r="AQ367" i="29"/>
  <c r="AQ368" i="29"/>
  <c r="AQ369" i="29"/>
  <c r="AQ370" i="29"/>
  <c r="AQ371" i="29"/>
  <c r="AQ372" i="29"/>
  <c r="AQ373" i="29"/>
  <c r="AQ374" i="29"/>
  <c r="AQ375" i="29"/>
  <c r="AQ376" i="29"/>
  <c r="AQ377" i="29"/>
  <c r="AQ378" i="29"/>
  <c r="AQ379" i="29"/>
  <c r="AQ380" i="29"/>
  <c r="AQ381" i="29"/>
  <c r="AQ382" i="29"/>
  <c r="AQ383" i="29"/>
  <c r="AQ384" i="29"/>
  <c r="AQ385" i="29"/>
  <c r="AQ386" i="29"/>
  <c r="AQ387" i="29"/>
  <c r="AQ388" i="29"/>
  <c r="AQ389" i="29"/>
  <c r="AQ390" i="29"/>
  <c r="AQ391" i="29"/>
  <c r="AQ392" i="29"/>
  <c r="AQ393" i="29"/>
  <c r="AQ394" i="29"/>
  <c r="AQ395" i="29"/>
  <c r="AQ396" i="29"/>
  <c r="AQ397" i="29"/>
  <c r="AQ398" i="29"/>
  <c r="AQ399" i="29"/>
  <c r="AQ400" i="29"/>
  <c r="AQ401" i="29"/>
  <c r="AQ402" i="29"/>
  <c r="AQ403" i="29"/>
  <c r="AQ404" i="29"/>
  <c r="AQ405" i="29"/>
  <c r="AQ406" i="29"/>
  <c r="AQ407" i="29"/>
  <c r="AQ408" i="29"/>
  <c r="AQ409" i="29"/>
  <c r="AQ410" i="29"/>
  <c r="AQ411" i="29"/>
  <c r="AQ412" i="29"/>
  <c r="AQ413" i="29"/>
  <c r="AQ414" i="29"/>
  <c r="AQ415" i="29"/>
  <c r="AQ416" i="29"/>
  <c r="AQ417" i="29"/>
  <c r="AQ418" i="29"/>
  <c r="AQ419" i="29"/>
  <c r="AQ420" i="29"/>
  <c r="AQ421" i="29"/>
  <c r="AQ422" i="29"/>
  <c r="AQ423" i="29"/>
  <c r="AQ424" i="29"/>
  <c r="AQ425" i="29"/>
  <c r="AQ426" i="29"/>
  <c r="AQ427" i="29"/>
  <c r="AQ428" i="29"/>
  <c r="AQ429" i="29"/>
  <c r="AQ430" i="29"/>
  <c r="AQ431" i="29"/>
  <c r="AQ432" i="29"/>
  <c r="AQ433" i="29"/>
  <c r="AQ434" i="29"/>
  <c r="AQ435" i="29"/>
  <c r="AQ436" i="29"/>
  <c r="AQ437" i="29"/>
  <c r="AQ438" i="29"/>
  <c r="AQ439" i="29"/>
  <c r="AQ440" i="29"/>
  <c r="AQ441" i="29"/>
  <c r="AQ442" i="29"/>
  <c r="AQ443" i="29"/>
  <c r="AQ444" i="29"/>
  <c r="AQ445" i="29"/>
  <c r="AQ446" i="29"/>
  <c r="AQ447" i="29"/>
  <c r="AQ448" i="29"/>
  <c r="AQ449" i="29"/>
  <c r="AQ450" i="29"/>
  <c r="AQ451" i="29"/>
  <c r="AQ452" i="29"/>
  <c r="AQ453" i="29"/>
  <c r="AQ454" i="29"/>
  <c r="AQ455" i="29"/>
  <c r="AQ456" i="29"/>
  <c r="AQ457" i="29"/>
  <c r="AQ458" i="29"/>
  <c r="AQ459" i="29"/>
  <c r="AQ460" i="29"/>
  <c r="AQ461" i="29"/>
  <c r="AQ462" i="29"/>
  <c r="AQ463" i="29"/>
  <c r="AQ464" i="29"/>
  <c r="AQ465" i="29"/>
  <c r="AQ466" i="29"/>
  <c r="AQ467" i="29"/>
  <c r="AQ468" i="29"/>
  <c r="AQ469" i="29"/>
  <c r="AQ470" i="29"/>
  <c r="AQ471" i="29"/>
  <c r="AQ472" i="29"/>
  <c r="AQ473" i="29"/>
  <c r="AQ474" i="29"/>
  <c r="AQ475" i="29"/>
  <c r="AQ476" i="29"/>
  <c r="AQ477" i="29"/>
  <c r="AQ478" i="29"/>
  <c r="AQ479" i="29"/>
  <c r="AQ480" i="29"/>
  <c r="AQ481" i="29"/>
  <c r="AQ482" i="29"/>
  <c r="AQ483" i="29"/>
  <c r="AQ484" i="29"/>
  <c r="AQ485" i="29"/>
  <c r="AQ486" i="29"/>
  <c r="AQ487" i="29"/>
  <c r="AQ488" i="29"/>
  <c r="AQ489" i="29"/>
  <c r="AQ490" i="29"/>
  <c r="AQ491" i="29"/>
  <c r="AQ492" i="29"/>
  <c r="AQ493" i="29"/>
  <c r="AQ494" i="29"/>
  <c r="AQ495" i="29"/>
  <c r="AQ496" i="29"/>
  <c r="AQ497" i="29"/>
  <c r="AQ498" i="29"/>
  <c r="AQ499" i="29"/>
  <c r="AQ500" i="29"/>
  <c r="AQ11" i="29"/>
  <c r="Z12" i="11"/>
  <c r="Z13" i="11"/>
  <c r="Z14" i="11"/>
  <c r="Z15" i="11"/>
  <c r="Z16" i="11"/>
  <c r="Z17" i="11"/>
  <c r="Z18" i="11"/>
  <c r="Z19" i="11"/>
  <c r="Z20" i="11"/>
  <c r="Z21" i="11"/>
  <c r="Z22" i="11"/>
  <c r="Z23" i="11"/>
  <c r="Z24" i="11"/>
  <c r="Z25" i="11"/>
  <c r="Z26" i="11"/>
  <c r="Z27" i="11"/>
  <c r="Z28" i="11"/>
  <c r="Z29" i="11"/>
  <c r="Z30" i="11"/>
  <c r="Z31" i="11"/>
  <c r="Z32" i="11"/>
  <c r="Z33" i="11"/>
  <c r="Z34" i="11"/>
  <c r="Z35" i="11"/>
  <c r="Z36" i="11"/>
  <c r="Z37" i="11"/>
  <c r="Z38" i="11"/>
  <c r="Z39" i="11"/>
  <c r="Z40" i="11"/>
  <c r="Z41" i="11"/>
  <c r="Z42" i="11"/>
  <c r="Z43" i="11"/>
  <c r="Z44" i="11"/>
  <c r="Z45" i="11"/>
  <c r="Z46" i="11"/>
  <c r="Z47" i="11"/>
  <c r="Z48" i="11"/>
  <c r="Z49" i="11"/>
  <c r="Z50" i="11"/>
  <c r="Z51" i="11"/>
  <c r="Z52" i="11"/>
  <c r="Z53" i="11"/>
  <c r="Z54" i="11"/>
  <c r="Z55" i="11"/>
  <c r="Z56" i="11"/>
  <c r="Z57" i="11"/>
  <c r="Z58" i="11"/>
  <c r="Z59" i="11"/>
  <c r="Z60" i="11"/>
  <c r="Z61" i="11"/>
  <c r="Z62" i="11"/>
  <c r="Z63" i="11"/>
  <c r="Z64" i="11"/>
  <c r="Z65" i="11"/>
  <c r="Z66" i="11"/>
  <c r="Z67" i="11"/>
  <c r="Z68" i="11"/>
  <c r="Z69" i="11"/>
  <c r="Z70" i="11"/>
  <c r="Z71" i="11"/>
  <c r="Z72" i="11"/>
  <c r="Z73" i="11"/>
  <c r="Z74" i="11"/>
  <c r="Z75" i="11"/>
  <c r="Z76" i="11"/>
  <c r="Z77" i="11"/>
  <c r="Z78" i="11"/>
  <c r="Z79" i="11"/>
  <c r="Z80" i="11"/>
  <c r="Z81" i="11"/>
  <c r="Z82" i="11"/>
  <c r="Z83" i="11"/>
  <c r="Z84" i="11"/>
  <c r="Z85" i="11"/>
  <c r="Z86" i="11"/>
  <c r="Z87" i="11"/>
  <c r="Z88" i="11"/>
  <c r="Z89" i="11"/>
  <c r="Z90" i="11"/>
  <c r="Z91" i="11"/>
  <c r="Z92" i="11"/>
  <c r="Z93" i="11"/>
  <c r="Z94" i="11"/>
  <c r="Z95" i="11"/>
  <c r="Z96" i="11"/>
  <c r="Z97" i="11"/>
  <c r="Z98" i="11"/>
  <c r="Z99" i="11"/>
  <c r="Z100" i="11"/>
  <c r="Z101" i="11"/>
  <c r="Z102" i="11"/>
  <c r="Z103" i="11"/>
  <c r="Z104" i="11"/>
  <c r="Z105" i="11"/>
  <c r="Z106" i="11"/>
  <c r="Z107" i="11"/>
  <c r="Z108" i="11"/>
  <c r="Z109" i="11"/>
  <c r="Z110" i="11"/>
  <c r="Z111" i="11"/>
  <c r="Z112" i="11"/>
  <c r="Z113" i="11"/>
  <c r="Z114" i="11"/>
  <c r="Z115" i="11"/>
  <c r="Z116" i="11"/>
  <c r="Z117" i="11"/>
  <c r="Z118" i="11"/>
  <c r="Z119" i="11"/>
  <c r="Z120" i="11"/>
  <c r="Z121" i="11"/>
  <c r="Z122" i="11"/>
  <c r="Z123" i="11"/>
  <c r="Z124" i="11"/>
  <c r="Z125" i="11"/>
  <c r="Z126" i="11"/>
  <c r="Z127" i="11"/>
  <c r="Z128" i="11"/>
  <c r="Z129" i="11"/>
  <c r="Z130" i="11"/>
  <c r="Z131" i="11"/>
  <c r="Z132" i="11"/>
  <c r="Z133" i="11"/>
  <c r="Z134" i="11"/>
  <c r="Z135" i="11"/>
  <c r="Z136" i="11"/>
  <c r="Z137" i="11"/>
  <c r="Z138" i="11"/>
  <c r="Z139" i="11"/>
  <c r="Z140" i="11"/>
  <c r="Z141" i="11"/>
  <c r="Z142" i="11"/>
  <c r="Z143" i="11"/>
  <c r="Z144" i="11"/>
  <c r="Z145" i="11"/>
  <c r="Z146" i="11"/>
  <c r="Z147" i="11"/>
  <c r="Z148" i="11"/>
  <c r="Z149" i="11"/>
  <c r="Z150" i="11"/>
  <c r="Z151" i="11"/>
  <c r="Z152" i="11"/>
  <c r="Z153" i="11"/>
  <c r="Z154" i="11"/>
  <c r="Z155" i="11"/>
  <c r="Z156" i="11"/>
  <c r="Z157" i="11"/>
  <c r="Z158" i="11"/>
  <c r="Z159" i="11"/>
  <c r="Z160" i="11"/>
  <c r="Z161" i="11"/>
  <c r="Z162" i="11"/>
  <c r="Z163" i="11"/>
  <c r="Z164" i="11"/>
  <c r="Z165" i="11"/>
  <c r="Z166" i="11"/>
  <c r="Z167" i="11"/>
  <c r="Z168" i="11"/>
  <c r="Z169" i="11"/>
  <c r="Z170" i="11"/>
  <c r="Z171" i="11"/>
  <c r="Z172" i="11"/>
  <c r="Z173" i="11"/>
  <c r="Z174" i="11"/>
  <c r="Z175" i="11"/>
  <c r="Z176" i="11"/>
  <c r="Z177" i="11"/>
  <c r="Z178" i="11"/>
  <c r="Z179" i="11"/>
  <c r="Z180" i="11"/>
  <c r="Z181" i="11"/>
  <c r="Z182" i="11"/>
  <c r="Z183" i="11"/>
  <c r="Z184" i="11"/>
  <c r="Z185" i="11"/>
  <c r="Z186" i="11"/>
  <c r="Z187" i="11"/>
  <c r="Z188" i="11"/>
  <c r="Z189" i="11"/>
  <c r="Z190" i="11"/>
  <c r="Z191" i="11"/>
  <c r="Z192" i="11"/>
  <c r="Z193" i="11"/>
  <c r="Z194" i="11"/>
  <c r="Z195" i="11"/>
  <c r="Z196" i="11"/>
  <c r="Z197" i="11"/>
  <c r="Z198" i="11"/>
  <c r="Z199" i="11"/>
  <c r="Z200" i="11"/>
  <c r="Z11" i="11"/>
  <c r="Y15" i="11"/>
  <c r="Y16" i="11"/>
  <c r="Y17" i="11"/>
  <c r="Y18" i="11"/>
  <c r="Y19" i="11"/>
  <c r="Y20" i="11"/>
  <c r="Y21" i="11"/>
  <c r="Y22" i="11"/>
  <c r="Y23" i="11"/>
  <c r="Y24" i="11"/>
  <c r="Y25" i="11"/>
  <c r="Y26" i="11"/>
  <c r="Y27" i="11"/>
  <c r="Y28" i="11"/>
  <c r="Y29" i="11"/>
  <c r="Y30" i="11"/>
  <c r="Y31" i="11"/>
  <c r="Y32" i="11"/>
  <c r="Y33" i="11"/>
  <c r="Y34" i="11"/>
  <c r="Y35" i="11"/>
  <c r="Y36" i="11"/>
  <c r="Y37" i="11"/>
  <c r="Y38" i="11"/>
  <c r="Y39" i="11"/>
  <c r="Y40" i="11"/>
  <c r="Y41" i="11"/>
  <c r="Y42" i="11"/>
  <c r="Y43" i="11"/>
  <c r="Y44" i="11"/>
  <c r="Y45" i="11"/>
  <c r="Y46" i="11"/>
  <c r="Y47" i="11"/>
  <c r="Y48" i="11"/>
  <c r="Y49" i="11"/>
  <c r="Y50" i="11"/>
  <c r="Y51" i="11"/>
  <c r="Y52" i="11"/>
  <c r="Y53" i="11"/>
  <c r="Y54" i="11"/>
  <c r="Y55" i="11"/>
  <c r="Y56" i="11"/>
  <c r="Y57" i="11"/>
  <c r="Y58" i="11"/>
  <c r="Y59" i="11"/>
  <c r="Y60" i="11"/>
  <c r="Y61" i="11"/>
  <c r="Y62" i="11"/>
  <c r="Y63" i="11"/>
  <c r="Y64" i="11"/>
  <c r="Y65" i="11"/>
  <c r="Y66" i="11"/>
  <c r="Y67" i="11"/>
  <c r="Y68" i="11"/>
  <c r="Y69" i="11"/>
  <c r="Y70" i="11"/>
  <c r="Y71" i="11"/>
  <c r="Y72" i="11"/>
  <c r="Y73" i="11"/>
  <c r="Y74" i="11"/>
  <c r="Y75" i="11"/>
  <c r="Y76" i="11"/>
  <c r="Y77" i="11"/>
  <c r="Y78" i="11"/>
  <c r="Y79" i="11"/>
  <c r="Y80" i="11"/>
  <c r="Y81" i="11"/>
  <c r="Y82" i="11"/>
  <c r="Y83" i="11"/>
  <c r="Y84" i="11"/>
  <c r="Y85" i="11"/>
  <c r="Y86" i="11"/>
  <c r="Y87" i="11"/>
  <c r="Y88" i="11"/>
  <c r="Y89" i="11"/>
  <c r="Y90" i="11"/>
  <c r="Y91" i="11"/>
  <c r="Y92" i="11"/>
  <c r="Y93" i="11"/>
  <c r="Y94" i="11"/>
  <c r="Y95" i="11"/>
  <c r="Y96" i="11"/>
  <c r="Y97" i="11"/>
  <c r="Y98" i="11"/>
  <c r="Y99" i="11"/>
  <c r="Y100" i="11"/>
  <c r="Y101" i="11"/>
  <c r="Y102" i="11"/>
  <c r="Y103" i="11"/>
  <c r="Y104" i="11"/>
  <c r="Y105" i="11"/>
  <c r="Y106" i="11"/>
  <c r="Y107" i="11"/>
  <c r="Y108" i="11"/>
  <c r="Y109" i="11"/>
  <c r="Y110" i="11"/>
  <c r="Y111" i="11"/>
  <c r="Y112" i="11"/>
  <c r="Y113" i="11"/>
  <c r="Y114" i="11"/>
  <c r="Y115" i="11"/>
  <c r="Y116" i="11"/>
  <c r="Y117" i="11"/>
  <c r="Y118" i="11"/>
  <c r="Y119" i="11"/>
  <c r="Y120" i="11"/>
  <c r="Y121" i="11"/>
  <c r="Y122" i="11"/>
  <c r="Y123" i="11"/>
  <c r="Y124" i="11"/>
  <c r="Y125" i="11"/>
  <c r="Y126" i="11"/>
  <c r="Y127" i="11"/>
  <c r="Y128" i="11"/>
  <c r="Y129" i="11"/>
  <c r="Y130" i="11"/>
  <c r="Y131" i="11"/>
  <c r="Y132" i="11"/>
  <c r="Y133" i="11"/>
  <c r="Y134" i="11"/>
  <c r="Y135" i="11"/>
  <c r="Y136" i="11"/>
  <c r="Y137" i="11"/>
  <c r="Y138" i="11"/>
  <c r="Y139" i="11"/>
  <c r="Y140" i="11"/>
  <c r="Y141" i="11"/>
  <c r="Y142" i="11"/>
  <c r="Y143" i="11"/>
  <c r="Y144" i="11"/>
  <c r="Y145" i="11"/>
  <c r="Y146" i="11"/>
  <c r="Y147" i="11"/>
  <c r="Y148" i="11"/>
  <c r="Y149" i="11"/>
  <c r="Y150" i="11"/>
  <c r="Y151" i="11"/>
  <c r="Y152" i="11"/>
  <c r="Y153" i="11"/>
  <c r="Y154" i="11"/>
  <c r="Y155" i="11"/>
  <c r="Y156" i="11"/>
  <c r="Y157" i="11"/>
  <c r="Y158" i="11"/>
  <c r="Y159" i="11"/>
  <c r="Y160" i="11"/>
  <c r="Y161" i="11"/>
  <c r="Y162" i="11"/>
  <c r="Y163" i="11"/>
  <c r="Y164" i="11"/>
  <c r="Y165" i="11"/>
  <c r="Y166" i="11"/>
  <c r="Y167" i="11"/>
  <c r="Y168" i="11"/>
  <c r="Y169" i="11"/>
  <c r="Y170" i="11"/>
  <c r="Y171" i="11"/>
  <c r="Y172" i="11"/>
  <c r="Y173" i="11"/>
  <c r="Y174" i="11"/>
  <c r="Y175" i="11"/>
  <c r="Y176" i="11"/>
  <c r="Y177" i="11"/>
  <c r="Y178" i="11"/>
  <c r="Y179" i="11"/>
  <c r="Y180" i="11"/>
  <c r="Y181" i="11"/>
  <c r="Y182" i="11"/>
  <c r="Y183" i="11"/>
  <c r="Y184" i="11"/>
  <c r="Y185" i="11"/>
  <c r="Y186" i="11"/>
  <c r="Y187" i="11"/>
  <c r="Y188" i="11"/>
  <c r="Y189" i="11"/>
  <c r="Y190" i="11"/>
  <c r="Y191" i="11"/>
  <c r="Y192" i="11"/>
  <c r="Y193" i="11"/>
  <c r="Y194" i="11"/>
  <c r="Y195" i="11"/>
  <c r="Y196" i="11"/>
  <c r="Y197" i="11"/>
  <c r="Y198" i="11"/>
  <c r="Y199" i="11"/>
  <c r="Y200" i="11"/>
  <c r="X12" i="11"/>
  <c r="X13" i="11"/>
  <c r="X14" i="11"/>
  <c r="X15" i="11"/>
  <c r="X16" i="11"/>
  <c r="X17" i="11"/>
  <c r="X18" i="11"/>
  <c r="X19" i="11"/>
  <c r="X20" i="11"/>
  <c r="X21" i="11"/>
  <c r="X22" i="11"/>
  <c r="X23" i="11"/>
  <c r="X24" i="11"/>
  <c r="X25" i="11"/>
  <c r="X26" i="11"/>
  <c r="X27" i="11"/>
  <c r="X28" i="11"/>
  <c r="X29" i="11"/>
  <c r="X30" i="11"/>
  <c r="X31" i="11"/>
  <c r="X32" i="11"/>
  <c r="X33" i="11"/>
  <c r="X34" i="11"/>
  <c r="X35" i="11"/>
  <c r="X36" i="11"/>
  <c r="X37" i="11"/>
  <c r="X38" i="11"/>
  <c r="X39" i="11"/>
  <c r="X40" i="11"/>
  <c r="X41" i="11"/>
  <c r="X42" i="11"/>
  <c r="X43" i="11"/>
  <c r="X44" i="11"/>
  <c r="X45" i="11"/>
  <c r="X46" i="11"/>
  <c r="X47" i="11"/>
  <c r="X48" i="11"/>
  <c r="X49" i="11"/>
  <c r="X50" i="11"/>
  <c r="X51" i="11"/>
  <c r="X52" i="11"/>
  <c r="X53" i="11"/>
  <c r="X54" i="11"/>
  <c r="X55" i="11"/>
  <c r="X56" i="11"/>
  <c r="X57" i="11"/>
  <c r="X58" i="11"/>
  <c r="X59" i="11"/>
  <c r="X60" i="11"/>
  <c r="X61" i="11"/>
  <c r="X62" i="11"/>
  <c r="X63" i="11"/>
  <c r="X64" i="11"/>
  <c r="X65" i="11"/>
  <c r="X66" i="11"/>
  <c r="X67" i="11"/>
  <c r="X68" i="11"/>
  <c r="X69" i="11"/>
  <c r="X70" i="11"/>
  <c r="X71" i="11"/>
  <c r="X72" i="11"/>
  <c r="X73" i="11"/>
  <c r="X74" i="11"/>
  <c r="X75" i="11"/>
  <c r="X76" i="11"/>
  <c r="X77" i="11"/>
  <c r="X78" i="11"/>
  <c r="X79" i="11"/>
  <c r="X80" i="11"/>
  <c r="X81" i="11"/>
  <c r="X82" i="11"/>
  <c r="X83" i="11"/>
  <c r="X84" i="11"/>
  <c r="X85" i="11"/>
  <c r="X86" i="11"/>
  <c r="X87" i="11"/>
  <c r="X88" i="11"/>
  <c r="X89" i="11"/>
  <c r="X90" i="11"/>
  <c r="X91" i="11"/>
  <c r="X92" i="11"/>
  <c r="X93" i="11"/>
  <c r="X94" i="11"/>
  <c r="X95" i="11"/>
  <c r="X96" i="11"/>
  <c r="X97" i="11"/>
  <c r="X98" i="11"/>
  <c r="X99" i="11"/>
  <c r="X100" i="11"/>
  <c r="X101" i="11"/>
  <c r="X102" i="11"/>
  <c r="X103" i="11"/>
  <c r="X104" i="11"/>
  <c r="X105" i="11"/>
  <c r="X106" i="11"/>
  <c r="X107" i="11"/>
  <c r="X108" i="11"/>
  <c r="X109" i="11"/>
  <c r="X110" i="11"/>
  <c r="X111" i="11"/>
  <c r="X112" i="11"/>
  <c r="X113" i="11"/>
  <c r="X114" i="11"/>
  <c r="X115" i="11"/>
  <c r="X116" i="11"/>
  <c r="X117" i="11"/>
  <c r="X118" i="11"/>
  <c r="X119" i="11"/>
  <c r="X120" i="11"/>
  <c r="X121" i="11"/>
  <c r="X122" i="11"/>
  <c r="X123" i="11"/>
  <c r="X124" i="11"/>
  <c r="X125" i="11"/>
  <c r="X126" i="11"/>
  <c r="X127" i="11"/>
  <c r="X128" i="11"/>
  <c r="X129" i="11"/>
  <c r="X130" i="11"/>
  <c r="X131" i="11"/>
  <c r="X132" i="11"/>
  <c r="X133" i="11"/>
  <c r="X134" i="11"/>
  <c r="X135" i="11"/>
  <c r="X136" i="11"/>
  <c r="X137" i="11"/>
  <c r="X138" i="11"/>
  <c r="X139" i="11"/>
  <c r="X140" i="11"/>
  <c r="X141" i="11"/>
  <c r="X142" i="11"/>
  <c r="X143" i="11"/>
  <c r="X144" i="11"/>
  <c r="X145" i="11"/>
  <c r="X146" i="11"/>
  <c r="X147" i="11"/>
  <c r="X148" i="11"/>
  <c r="X149" i="11"/>
  <c r="X150" i="11"/>
  <c r="X151" i="11"/>
  <c r="X152" i="11"/>
  <c r="X153" i="11"/>
  <c r="X154" i="11"/>
  <c r="X155" i="11"/>
  <c r="X156" i="11"/>
  <c r="X157" i="11"/>
  <c r="X158" i="11"/>
  <c r="X159" i="11"/>
  <c r="X160" i="11"/>
  <c r="X161" i="11"/>
  <c r="X162" i="11"/>
  <c r="X163" i="11"/>
  <c r="X164" i="11"/>
  <c r="X165" i="11"/>
  <c r="X166" i="11"/>
  <c r="X167" i="11"/>
  <c r="X168" i="11"/>
  <c r="X169" i="11"/>
  <c r="X170" i="11"/>
  <c r="X171" i="11"/>
  <c r="X172" i="11"/>
  <c r="X173" i="11"/>
  <c r="X174" i="11"/>
  <c r="X175" i="11"/>
  <c r="X176" i="11"/>
  <c r="X177" i="11"/>
  <c r="X178" i="11"/>
  <c r="X179" i="11"/>
  <c r="X180" i="11"/>
  <c r="X181" i="11"/>
  <c r="X182" i="11"/>
  <c r="X183" i="11"/>
  <c r="X184" i="11"/>
  <c r="X185" i="11"/>
  <c r="X186" i="11"/>
  <c r="X187" i="11"/>
  <c r="X188" i="11"/>
  <c r="X189" i="11"/>
  <c r="X190" i="11"/>
  <c r="X191" i="11"/>
  <c r="X192" i="11"/>
  <c r="X193" i="11"/>
  <c r="X194" i="11"/>
  <c r="X195" i="11"/>
  <c r="X196" i="11"/>
  <c r="X197" i="11"/>
  <c r="X198" i="11"/>
  <c r="X199" i="11"/>
  <c r="X200" i="11"/>
  <c r="X11" i="11"/>
  <c r="W12" i="11"/>
  <c r="W13" i="11"/>
  <c r="W14" i="11"/>
  <c r="W15" i="11"/>
  <c r="W16" i="11"/>
  <c r="W17" i="11"/>
  <c r="W18" i="11"/>
  <c r="W19" i="11"/>
  <c r="W20" i="11"/>
  <c r="W21" i="11"/>
  <c r="W22" i="11"/>
  <c r="W23" i="11"/>
  <c r="W24" i="11"/>
  <c r="W25" i="11"/>
  <c r="W26" i="11"/>
  <c r="W27" i="11"/>
  <c r="W28" i="11"/>
  <c r="W29" i="11"/>
  <c r="W30" i="11"/>
  <c r="W31" i="11"/>
  <c r="W32" i="11"/>
  <c r="W33" i="11"/>
  <c r="W34" i="11"/>
  <c r="W35" i="11"/>
  <c r="W36" i="11"/>
  <c r="W37" i="11"/>
  <c r="W38" i="11"/>
  <c r="W39" i="11"/>
  <c r="W40" i="11"/>
  <c r="W41" i="11"/>
  <c r="W42" i="11"/>
  <c r="W43" i="11"/>
  <c r="W44" i="11"/>
  <c r="W45" i="11"/>
  <c r="W46" i="11"/>
  <c r="W47" i="11"/>
  <c r="W48" i="11"/>
  <c r="W49" i="11"/>
  <c r="W50" i="11"/>
  <c r="W51" i="11"/>
  <c r="W52" i="11"/>
  <c r="W53" i="11"/>
  <c r="W54" i="11"/>
  <c r="W55" i="11"/>
  <c r="W56" i="11"/>
  <c r="W57" i="11"/>
  <c r="W58" i="11"/>
  <c r="W59" i="11"/>
  <c r="W60" i="11"/>
  <c r="W61" i="11"/>
  <c r="W62" i="11"/>
  <c r="W63" i="11"/>
  <c r="W64" i="11"/>
  <c r="W65" i="11"/>
  <c r="W66" i="11"/>
  <c r="W67" i="11"/>
  <c r="W68" i="11"/>
  <c r="W69" i="11"/>
  <c r="W70" i="11"/>
  <c r="W71" i="11"/>
  <c r="W72" i="11"/>
  <c r="W73" i="11"/>
  <c r="W74" i="11"/>
  <c r="W75" i="11"/>
  <c r="W76" i="11"/>
  <c r="W77" i="11"/>
  <c r="W78" i="11"/>
  <c r="W79" i="11"/>
  <c r="W80" i="11"/>
  <c r="W81" i="11"/>
  <c r="W82" i="11"/>
  <c r="W83" i="11"/>
  <c r="W84" i="11"/>
  <c r="W85" i="11"/>
  <c r="W86" i="11"/>
  <c r="W87" i="11"/>
  <c r="W88" i="11"/>
  <c r="W89" i="11"/>
  <c r="W90" i="11"/>
  <c r="W91" i="11"/>
  <c r="W92" i="11"/>
  <c r="W93" i="11"/>
  <c r="W94" i="11"/>
  <c r="W95" i="11"/>
  <c r="W96" i="11"/>
  <c r="W97" i="11"/>
  <c r="W98" i="11"/>
  <c r="W99" i="11"/>
  <c r="W100" i="11"/>
  <c r="W101" i="11"/>
  <c r="W102" i="11"/>
  <c r="W103" i="11"/>
  <c r="W104" i="11"/>
  <c r="W105" i="11"/>
  <c r="W106" i="11"/>
  <c r="W107" i="11"/>
  <c r="W108" i="11"/>
  <c r="W109" i="11"/>
  <c r="W110" i="11"/>
  <c r="W111" i="11"/>
  <c r="W112" i="11"/>
  <c r="W113" i="11"/>
  <c r="W114" i="11"/>
  <c r="W115" i="11"/>
  <c r="W116" i="11"/>
  <c r="W117" i="11"/>
  <c r="W118" i="11"/>
  <c r="W119" i="11"/>
  <c r="W120" i="11"/>
  <c r="W121" i="11"/>
  <c r="W122" i="11"/>
  <c r="W123" i="11"/>
  <c r="W124" i="11"/>
  <c r="W125" i="11"/>
  <c r="W126" i="11"/>
  <c r="W127" i="11"/>
  <c r="W128" i="11"/>
  <c r="W129" i="11"/>
  <c r="W130" i="11"/>
  <c r="W131" i="11"/>
  <c r="W132" i="11"/>
  <c r="W133" i="11"/>
  <c r="W134" i="11"/>
  <c r="W135" i="11"/>
  <c r="W136" i="11"/>
  <c r="W137" i="11"/>
  <c r="W138" i="11"/>
  <c r="W139" i="11"/>
  <c r="W140" i="11"/>
  <c r="W141" i="11"/>
  <c r="W142" i="11"/>
  <c r="W143" i="11"/>
  <c r="W144" i="11"/>
  <c r="W145" i="11"/>
  <c r="W146" i="11"/>
  <c r="W147" i="11"/>
  <c r="W148" i="11"/>
  <c r="W149" i="11"/>
  <c r="W150" i="11"/>
  <c r="W151" i="11"/>
  <c r="W152" i="11"/>
  <c r="W153" i="11"/>
  <c r="W154" i="11"/>
  <c r="W155" i="11"/>
  <c r="W156" i="11"/>
  <c r="W157" i="11"/>
  <c r="W158" i="11"/>
  <c r="W159" i="11"/>
  <c r="W160" i="11"/>
  <c r="W161" i="11"/>
  <c r="W162" i="11"/>
  <c r="W163" i="11"/>
  <c r="W164" i="11"/>
  <c r="W165" i="11"/>
  <c r="W166" i="11"/>
  <c r="W167" i="11"/>
  <c r="W168" i="11"/>
  <c r="W169" i="11"/>
  <c r="W170" i="11"/>
  <c r="W171" i="11"/>
  <c r="W172" i="11"/>
  <c r="W173" i="11"/>
  <c r="W174" i="11"/>
  <c r="W175" i="11"/>
  <c r="W176" i="11"/>
  <c r="W177" i="11"/>
  <c r="W178" i="11"/>
  <c r="W179" i="11"/>
  <c r="W180" i="11"/>
  <c r="W181" i="11"/>
  <c r="W182" i="11"/>
  <c r="W183" i="11"/>
  <c r="W184" i="11"/>
  <c r="W185" i="11"/>
  <c r="W186" i="11"/>
  <c r="W187" i="11"/>
  <c r="W188" i="11"/>
  <c r="W189" i="11"/>
  <c r="W190" i="11"/>
  <c r="W191" i="11"/>
  <c r="W192" i="11"/>
  <c r="W193" i="11"/>
  <c r="W194" i="11"/>
  <c r="W195" i="11"/>
  <c r="W196" i="11"/>
  <c r="W197" i="11"/>
  <c r="W198" i="11"/>
  <c r="W199" i="11"/>
  <c r="W200" i="11"/>
  <c r="W11" i="11"/>
  <c r="V12" i="11"/>
  <c r="V13" i="11"/>
  <c r="V14" i="11"/>
  <c r="V15" i="11"/>
  <c r="V16" i="11"/>
  <c r="V17" i="11"/>
  <c r="V18" i="11"/>
  <c r="V19" i="11"/>
  <c r="V20" i="11"/>
  <c r="V21" i="11"/>
  <c r="V22" i="11"/>
  <c r="V23" i="11"/>
  <c r="V24" i="11"/>
  <c r="V25" i="11"/>
  <c r="V26" i="11"/>
  <c r="V27" i="11"/>
  <c r="V28" i="11"/>
  <c r="V29" i="11"/>
  <c r="V30" i="11"/>
  <c r="V31" i="11"/>
  <c r="V32" i="11"/>
  <c r="V33" i="11"/>
  <c r="V34" i="11"/>
  <c r="V35" i="11"/>
  <c r="V36" i="11"/>
  <c r="V37" i="11"/>
  <c r="V38" i="11"/>
  <c r="V39" i="11"/>
  <c r="V40" i="11"/>
  <c r="V41" i="11"/>
  <c r="V42" i="11"/>
  <c r="V43" i="11"/>
  <c r="V44" i="11"/>
  <c r="V45" i="11"/>
  <c r="V46" i="11"/>
  <c r="V47" i="11"/>
  <c r="V48" i="11"/>
  <c r="V49" i="11"/>
  <c r="V50" i="11"/>
  <c r="V51" i="11"/>
  <c r="V52" i="11"/>
  <c r="V53" i="11"/>
  <c r="V54" i="11"/>
  <c r="V55" i="11"/>
  <c r="V56" i="11"/>
  <c r="V57" i="11"/>
  <c r="V58" i="11"/>
  <c r="V59" i="11"/>
  <c r="V60" i="11"/>
  <c r="V61" i="11"/>
  <c r="V62" i="11"/>
  <c r="V63" i="11"/>
  <c r="V64" i="11"/>
  <c r="V65" i="11"/>
  <c r="V66" i="11"/>
  <c r="V67" i="11"/>
  <c r="V68" i="11"/>
  <c r="V69" i="11"/>
  <c r="V70" i="11"/>
  <c r="V71" i="11"/>
  <c r="V72" i="11"/>
  <c r="V73" i="11"/>
  <c r="V74" i="11"/>
  <c r="V75" i="11"/>
  <c r="V76" i="11"/>
  <c r="V77" i="11"/>
  <c r="V78" i="11"/>
  <c r="V79" i="11"/>
  <c r="V80" i="11"/>
  <c r="V81" i="11"/>
  <c r="V82" i="11"/>
  <c r="V83" i="11"/>
  <c r="V84" i="11"/>
  <c r="V85" i="11"/>
  <c r="V86" i="11"/>
  <c r="V87" i="11"/>
  <c r="V88" i="11"/>
  <c r="V89" i="11"/>
  <c r="V90" i="11"/>
  <c r="V91" i="11"/>
  <c r="V92" i="11"/>
  <c r="V93" i="11"/>
  <c r="V94" i="11"/>
  <c r="V95" i="11"/>
  <c r="V96" i="11"/>
  <c r="V97" i="11"/>
  <c r="V98" i="11"/>
  <c r="V99" i="11"/>
  <c r="V100" i="11"/>
  <c r="V101" i="11"/>
  <c r="V102" i="11"/>
  <c r="V103" i="11"/>
  <c r="V104" i="11"/>
  <c r="V105" i="11"/>
  <c r="V106" i="11"/>
  <c r="V107" i="11"/>
  <c r="V108" i="11"/>
  <c r="V109" i="11"/>
  <c r="V110" i="11"/>
  <c r="V111" i="11"/>
  <c r="V112" i="11"/>
  <c r="V113" i="11"/>
  <c r="V114" i="11"/>
  <c r="V115" i="11"/>
  <c r="V116" i="11"/>
  <c r="V117" i="11"/>
  <c r="V118" i="11"/>
  <c r="V119" i="11"/>
  <c r="V120" i="11"/>
  <c r="V121" i="11"/>
  <c r="V122" i="11"/>
  <c r="V123" i="11"/>
  <c r="V124" i="11"/>
  <c r="V125" i="11"/>
  <c r="V126" i="11"/>
  <c r="V127" i="11"/>
  <c r="V128" i="11"/>
  <c r="V129" i="11"/>
  <c r="V130" i="11"/>
  <c r="V131" i="11"/>
  <c r="V132" i="11"/>
  <c r="V133" i="11"/>
  <c r="V134" i="11"/>
  <c r="V135" i="11"/>
  <c r="V136" i="11"/>
  <c r="V137" i="11"/>
  <c r="V138" i="11"/>
  <c r="V139" i="11"/>
  <c r="V140" i="11"/>
  <c r="V141" i="11"/>
  <c r="V142" i="11"/>
  <c r="V143" i="11"/>
  <c r="V144" i="11"/>
  <c r="V145" i="11"/>
  <c r="V146" i="11"/>
  <c r="V147" i="11"/>
  <c r="V148" i="11"/>
  <c r="V149" i="11"/>
  <c r="V150" i="11"/>
  <c r="V151" i="11"/>
  <c r="V152" i="11"/>
  <c r="V153" i="11"/>
  <c r="V154" i="11"/>
  <c r="V155" i="11"/>
  <c r="V156" i="11"/>
  <c r="V157" i="11"/>
  <c r="V158" i="11"/>
  <c r="V159" i="11"/>
  <c r="V160" i="11"/>
  <c r="V161" i="11"/>
  <c r="V162" i="11"/>
  <c r="V163" i="11"/>
  <c r="V164" i="11"/>
  <c r="V165" i="11"/>
  <c r="V166" i="11"/>
  <c r="V167" i="11"/>
  <c r="V168" i="11"/>
  <c r="V169" i="11"/>
  <c r="V170" i="11"/>
  <c r="V171" i="11"/>
  <c r="V172" i="11"/>
  <c r="V173" i="11"/>
  <c r="V174" i="11"/>
  <c r="V175" i="11"/>
  <c r="V176" i="11"/>
  <c r="V177" i="11"/>
  <c r="V178" i="11"/>
  <c r="V179" i="11"/>
  <c r="V180" i="11"/>
  <c r="V181" i="11"/>
  <c r="V182" i="11"/>
  <c r="V183" i="11"/>
  <c r="V184" i="11"/>
  <c r="V185" i="11"/>
  <c r="V186" i="11"/>
  <c r="V187" i="11"/>
  <c r="V188" i="11"/>
  <c r="V189" i="11"/>
  <c r="V190" i="11"/>
  <c r="V191" i="11"/>
  <c r="V192" i="11"/>
  <c r="V193" i="11"/>
  <c r="V194" i="11"/>
  <c r="V195" i="11"/>
  <c r="V196" i="11"/>
  <c r="V197" i="11"/>
  <c r="V198" i="11"/>
  <c r="V199" i="11"/>
  <c r="V200" i="11"/>
  <c r="V11" i="11"/>
  <c r="U12" i="11"/>
  <c r="Y12" i="11" s="1"/>
  <c r="U13" i="11"/>
  <c r="Y13" i="11" s="1"/>
  <c r="U14" i="11"/>
  <c r="Y14" i="11" s="1"/>
  <c r="U15" i="11"/>
  <c r="U16" i="11"/>
  <c r="U17" i="11"/>
  <c r="U18" i="11"/>
  <c r="U19" i="11"/>
  <c r="U20" i="11"/>
  <c r="U21" i="11"/>
  <c r="U22" i="11"/>
  <c r="U23" i="11"/>
  <c r="U24" i="11"/>
  <c r="U25" i="11"/>
  <c r="U26" i="11"/>
  <c r="U27" i="11"/>
  <c r="U28" i="11"/>
  <c r="U29" i="11"/>
  <c r="U30" i="11"/>
  <c r="U31" i="11"/>
  <c r="U32" i="11"/>
  <c r="U33" i="11"/>
  <c r="U34" i="11"/>
  <c r="U35" i="11"/>
  <c r="U36" i="11"/>
  <c r="U37" i="11"/>
  <c r="U38" i="11"/>
  <c r="U39" i="11"/>
  <c r="U40" i="11"/>
  <c r="U41" i="11"/>
  <c r="U42" i="11"/>
  <c r="U43" i="11"/>
  <c r="U44" i="11"/>
  <c r="U45" i="11"/>
  <c r="U46" i="11"/>
  <c r="U47" i="11"/>
  <c r="U48" i="11"/>
  <c r="U49" i="11"/>
  <c r="U50" i="11"/>
  <c r="U51" i="11"/>
  <c r="U52" i="11"/>
  <c r="U53" i="11"/>
  <c r="U54" i="11"/>
  <c r="U55" i="11"/>
  <c r="U56" i="11"/>
  <c r="U57" i="11"/>
  <c r="U58" i="11"/>
  <c r="U59" i="11"/>
  <c r="U60" i="11"/>
  <c r="U61" i="11"/>
  <c r="U62" i="11"/>
  <c r="U63" i="11"/>
  <c r="U64" i="11"/>
  <c r="U65" i="11"/>
  <c r="U66" i="11"/>
  <c r="U67" i="11"/>
  <c r="U68" i="11"/>
  <c r="U69" i="11"/>
  <c r="U70" i="11"/>
  <c r="U71" i="11"/>
  <c r="U72" i="11"/>
  <c r="U73" i="11"/>
  <c r="U74" i="11"/>
  <c r="U75" i="11"/>
  <c r="U76" i="11"/>
  <c r="U77" i="11"/>
  <c r="U78" i="11"/>
  <c r="U79" i="11"/>
  <c r="U80" i="11"/>
  <c r="U81" i="11"/>
  <c r="U82" i="11"/>
  <c r="U83" i="11"/>
  <c r="U84" i="11"/>
  <c r="U85" i="11"/>
  <c r="U86" i="11"/>
  <c r="U87" i="11"/>
  <c r="U88" i="11"/>
  <c r="U89" i="11"/>
  <c r="U90" i="11"/>
  <c r="U91" i="11"/>
  <c r="U92" i="11"/>
  <c r="U93" i="11"/>
  <c r="U94" i="11"/>
  <c r="U95" i="11"/>
  <c r="U96" i="11"/>
  <c r="U97" i="11"/>
  <c r="U98" i="11"/>
  <c r="U99" i="11"/>
  <c r="U100" i="11"/>
  <c r="U101" i="11"/>
  <c r="U102" i="11"/>
  <c r="U103" i="11"/>
  <c r="U104" i="11"/>
  <c r="U105" i="11"/>
  <c r="U106" i="11"/>
  <c r="U107" i="11"/>
  <c r="U108" i="11"/>
  <c r="U109" i="11"/>
  <c r="U110" i="11"/>
  <c r="U111" i="11"/>
  <c r="U112" i="11"/>
  <c r="U113" i="11"/>
  <c r="U114" i="11"/>
  <c r="U115" i="11"/>
  <c r="U116" i="11"/>
  <c r="U117" i="11"/>
  <c r="U118" i="11"/>
  <c r="U119" i="11"/>
  <c r="U120" i="11"/>
  <c r="U121" i="11"/>
  <c r="U122" i="11"/>
  <c r="U123" i="11"/>
  <c r="U124" i="11"/>
  <c r="U125" i="11"/>
  <c r="U126" i="11"/>
  <c r="U127" i="11"/>
  <c r="U128" i="11"/>
  <c r="U129" i="11"/>
  <c r="U130" i="11"/>
  <c r="U131" i="11"/>
  <c r="U132" i="11"/>
  <c r="U133" i="11"/>
  <c r="U134" i="11"/>
  <c r="U135" i="11"/>
  <c r="U136" i="11"/>
  <c r="U137" i="11"/>
  <c r="U138" i="11"/>
  <c r="U139" i="11"/>
  <c r="U140" i="11"/>
  <c r="U141" i="11"/>
  <c r="U142" i="11"/>
  <c r="U143" i="11"/>
  <c r="U144" i="11"/>
  <c r="U145" i="11"/>
  <c r="U146" i="11"/>
  <c r="U147" i="11"/>
  <c r="U148" i="11"/>
  <c r="U149" i="11"/>
  <c r="U150" i="11"/>
  <c r="U151" i="11"/>
  <c r="U152" i="11"/>
  <c r="U153" i="11"/>
  <c r="U154" i="11"/>
  <c r="U155" i="11"/>
  <c r="U156" i="11"/>
  <c r="U157" i="11"/>
  <c r="U158" i="11"/>
  <c r="U159" i="11"/>
  <c r="U160" i="11"/>
  <c r="U161" i="11"/>
  <c r="U162" i="11"/>
  <c r="U163" i="11"/>
  <c r="U164" i="11"/>
  <c r="U165" i="11"/>
  <c r="U166" i="11"/>
  <c r="U167" i="11"/>
  <c r="U168" i="11"/>
  <c r="U169" i="11"/>
  <c r="U170" i="11"/>
  <c r="U171" i="11"/>
  <c r="U172" i="11"/>
  <c r="U173" i="11"/>
  <c r="U174" i="11"/>
  <c r="U175" i="11"/>
  <c r="U176" i="11"/>
  <c r="U177" i="11"/>
  <c r="U178" i="11"/>
  <c r="U179" i="11"/>
  <c r="U180" i="11"/>
  <c r="U181" i="11"/>
  <c r="U182" i="11"/>
  <c r="U183" i="11"/>
  <c r="U184" i="11"/>
  <c r="U185" i="11"/>
  <c r="U186" i="11"/>
  <c r="U187" i="11"/>
  <c r="U188" i="11"/>
  <c r="U189" i="11"/>
  <c r="U190" i="11"/>
  <c r="U191" i="11"/>
  <c r="U192" i="11"/>
  <c r="U193" i="11"/>
  <c r="U194" i="11"/>
  <c r="U195" i="11"/>
  <c r="U196" i="11"/>
  <c r="U197" i="11"/>
  <c r="U198" i="11"/>
  <c r="U199" i="11"/>
  <c r="U200" i="11"/>
  <c r="U11" i="11"/>
  <c r="Y11" i="11" s="1"/>
  <c r="T12" i="11"/>
  <c r="T13" i="1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R12" i="11"/>
  <c r="R13" i="11"/>
  <c r="R14" i="11"/>
  <c r="R15" i="11"/>
  <c r="R16" i="1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N17" i="18"/>
  <c r="AC12" i="11" l="1"/>
  <c r="AC13" i="11"/>
  <c r="AC14" i="11"/>
  <c r="AC15" i="11"/>
  <c r="AC16" i="11"/>
  <c r="AC17" i="11"/>
  <c r="AC18" i="11"/>
  <c r="AC19" i="11"/>
  <c r="AC20" i="11"/>
  <c r="AC21" i="11"/>
  <c r="AC22" i="11"/>
  <c r="AC23" i="11"/>
  <c r="AC24" i="11"/>
  <c r="AC25" i="11"/>
  <c r="AC26" i="11"/>
  <c r="AC27" i="11"/>
  <c r="AC28" i="11"/>
  <c r="AC29" i="11"/>
  <c r="AC30" i="11"/>
  <c r="AC31" i="11"/>
  <c r="AC32" i="11"/>
  <c r="AC33" i="11"/>
  <c r="AC34" i="11"/>
  <c r="AC35" i="11"/>
  <c r="AC36" i="11"/>
  <c r="AC37" i="11"/>
  <c r="AC38" i="11"/>
  <c r="AC39" i="11"/>
  <c r="AC40" i="11"/>
  <c r="AC41" i="11"/>
  <c r="AC42" i="11"/>
  <c r="AC43" i="11"/>
  <c r="AC44" i="11"/>
  <c r="AC45" i="11"/>
  <c r="AC46" i="11"/>
  <c r="AC47" i="11"/>
  <c r="AC48" i="11"/>
  <c r="AC49" i="11"/>
  <c r="AC50" i="11"/>
  <c r="AC51" i="11"/>
  <c r="AC52" i="11"/>
  <c r="AC53" i="11"/>
  <c r="AC54" i="11"/>
  <c r="AC55" i="11"/>
  <c r="AC56" i="11"/>
  <c r="AC57" i="11"/>
  <c r="AC58" i="11"/>
  <c r="AC59" i="11"/>
  <c r="AC60" i="11"/>
  <c r="AC61" i="11"/>
  <c r="AC62" i="11"/>
  <c r="AC63" i="11"/>
  <c r="AC64" i="11"/>
  <c r="AC65" i="11"/>
  <c r="AC66" i="11"/>
  <c r="AC67" i="11"/>
  <c r="AC68" i="11"/>
  <c r="AC69" i="11"/>
  <c r="AC70" i="11"/>
  <c r="AC71" i="11"/>
  <c r="AC72" i="11"/>
  <c r="AC73" i="11"/>
  <c r="AC74" i="11"/>
  <c r="AC75" i="11"/>
  <c r="AC76" i="11"/>
  <c r="AC77" i="11"/>
  <c r="AC78" i="11"/>
  <c r="AC79" i="11"/>
  <c r="AC80" i="11"/>
  <c r="AC81" i="11"/>
  <c r="AC82" i="11"/>
  <c r="AC83" i="11"/>
  <c r="AC84" i="11"/>
  <c r="AC85" i="11"/>
  <c r="AC86" i="11"/>
  <c r="AC87" i="11"/>
  <c r="AC88" i="11"/>
  <c r="AC89" i="11"/>
  <c r="AC90" i="11"/>
  <c r="AC91" i="11"/>
  <c r="AC92" i="11"/>
  <c r="AC93" i="11"/>
  <c r="AC94" i="11"/>
  <c r="AC95" i="11"/>
  <c r="AC96" i="11"/>
  <c r="AC97" i="11"/>
  <c r="AC98" i="11"/>
  <c r="AC99" i="11"/>
  <c r="AC100" i="11"/>
  <c r="AC101" i="11"/>
  <c r="AC102" i="11"/>
  <c r="AC103" i="11"/>
  <c r="AC104" i="11"/>
  <c r="AC105" i="11"/>
  <c r="AC106" i="11"/>
  <c r="AC107" i="11"/>
  <c r="AC108" i="11"/>
  <c r="AC109" i="11"/>
  <c r="AC110" i="11"/>
  <c r="AC111" i="11"/>
  <c r="AC112" i="11"/>
  <c r="AC113" i="11"/>
  <c r="AC114" i="11"/>
  <c r="AC115" i="11"/>
  <c r="AC116" i="11"/>
  <c r="AC117" i="11"/>
  <c r="AC118" i="11"/>
  <c r="AC119" i="11"/>
  <c r="AC120" i="11"/>
  <c r="AC121" i="11"/>
  <c r="AC122" i="11"/>
  <c r="AC123" i="11"/>
  <c r="AC124" i="11"/>
  <c r="AC125" i="11"/>
  <c r="AC126" i="11"/>
  <c r="AC127" i="11"/>
  <c r="AC128" i="11"/>
  <c r="AC129" i="11"/>
  <c r="AC130" i="11"/>
  <c r="AC131" i="11"/>
  <c r="AC132" i="11"/>
  <c r="AC133" i="11"/>
  <c r="AC134" i="11"/>
  <c r="AC135" i="11"/>
  <c r="AC136" i="11"/>
  <c r="AC137" i="11"/>
  <c r="AC138" i="11"/>
  <c r="AC139" i="11"/>
  <c r="AC140" i="11"/>
  <c r="AC141" i="11"/>
  <c r="AC142" i="11"/>
  <c r="AC143" i="11"/>
  <c r="AC144" i="11"/>
  <c r="AC145" i="11"/>
  <c r="AC146" i="11"/>
  <c r="AC147" i="11"/>
  <c r="AC148" i="11"/>
  <c r="AC149" i="11"/>
  <c r="AC150" i="11"/>
  <c r="AC151" i="11"/>
  <c r="AC152" i="11"/>
  <c r="AC153" i="11"/>
  <c r="AC154" i="11"/>
  <c r="AC155" i="11"/>
  <c r="AC156" i="11"/>
  <c r="AC157" i="11"/>
  <c r="AC158" i="11"/>
  <c r="AC159" i="11"/>
  <c r="AC160" i="11"/>
  <c r="AC161" i="11"/>
  <c r="AC162" i="11"/>
  <c r="AC163" i="11"/>
  <c r="AC164" i="11"/>
  <c r="AC165" i="11"/>
  <c r="AC166" i="11"/>
  <c r="AC167" i="11"/>
  <c r="AC168" i="11"/>
  <c r="AC169" i="11"/>
  <c r="AC170" i="11"/>
  <c r="AC171" i="11"/>
  <c r="AC172" i="11"/>
  <c r="AC173" i="11"/>
  <c r="AC174" i="11"/>
  <c r="AC175" i="11"/>
  <c r="AC176" i="11"/>
  <c r="AC177" i="11"/>
  <c r="AC178" i="11"/>
  <c r="AC179" i="11"/>
  <c r="AC180" i="11"/>
  <c r="AC181" i="11"/>
  <c r="AC182" i="11"/>
  <c r="AC183" i="11"/>
  <c r="AC184" i="11"/>
  <c r="AC185" i="11"/>
  <c r="AC186" i="11"/>
  <c r="AC187" i="11"/>
  <c r="AC188" i="11"/>
  <c r="AC189" i="11"/>
  <c r="AC190" i="11"/>
  <c r="AC191" i="11"/>
  <c r="AC192" i="11"/>
  <c r="AC193" i="11"/>
  <c r="AC194" i="11"/>
  <c r="AC195" i="11"/>
  <c r="AC196" i="11"/>
  <c r="AC197" i="11"/>
  <c r="AC198" i="11"/>
  <c r="AC199" i="11"/>
  <c r="AC200" i="11"/>
  <c r="AC11" i="11"/>
  <c r="AB12" i="11"/>
  <c r="AB13" i="11"/>
  <c r="AB14" i="11"/>
  <c r="AB15" i="11"/>
  <c r="AB16" i="11"/>
  <c r="AB17" i="11"/>
  <c r="AB18" i="11"/>
  <c r="AB19" i="11"/>
  <c r="AB20" i="11"/>
  <c r="AB21" i="11"/>
  <c r="AB22" i="11"/>
  <c r="AB23" i="11"/>
  <c r="AB24" i="11"/>
  <c r="AB25" i="11"/>
  <c r="AB26" i="11"/>
  <c r="AB27" i="11"/>
  <c r="AB28" i="11"/>
  <c r="AB29" i="11"/>
  <c r="AB30" i="11"/>
  <c r="AB31" i="11"/>
  <c r="AB32" i="11"/>
  <c r="AB33" i="11"/>
  <c r="AB34" i="11"/>
  <c r="AB35" i="11"/>
  <c r="AB36" i="11"/>
  <c r="AB37" i="11"/>
  <c r="AB38" i="11"/>
  <c r="AB39" i="11"/>
  <c r="AB40" i="11"/>
  <c r="AB41" i="11"/>
  <c r="AB42" i="11"/>
  <c r="AB43" i="11"/>
  <c r="AB44" i="11"/>
  <c r="AB45" i="11"/>
  <c r="AB46" i="11"/>
  <c r="AB47" i="11"/>
  <c r="AB48" i="11"/>
  <c r="AB49" i="11"/>
  <c r="AB50" i="11"/>
  <c r="AB51" i="11"/>
  <c r="AB52" i="11"/>
  <c r="AB53" i="11"/>
  <c r="AB54" i="11"/>
  <c r="AB55" i="11"/>
  <c r="AB56" i="11"/>
  <c r="AB57" i="11"/>
  <c r="AB58" i="11"/>
  <c r="AB59" i="11"/>
  <c r="AB60" i="11"/>
  <c r="AB61" i="11"/>
  <c r="AB62" i="11"/>
  <c r="AB63" i="11"/>
  <c r="AB64" i="11"/>
  <c r="AB65" i="11"/>
  <c r="AB66" i="11"/>
  <c r="AB67" i="11"/>
  <c r="AB68" i="11"/>
  <c r="AB69" i="11"/>
  <c r="AB70" i="11"/>
  <c r="AB71" i="11"/>
  <c r="AB72" i="11"/>
  <c r="AB73" i="11"/>
  <c r="AB74" i="11"/>
  <c r="AB75" i="11"/>
  <c r="AB76" i="11"/>
  <c r="AB77" i="11"/>
  <c r="AB78" i="11"/>
  <c r="AB79" i="11"/>
  <c r="AB80" i="11"/>
  <c r="AB81" i="11"/>
  <c r="AB82" i="11"/>
  <c r="AB83" i="11"/>
  <c r="AB84" i="11"/>
  <c r="AB85" i="11"/>
  <c r="AB86" i="11"/>
  <c r="AB87" i="11"/>
  <c r="AB88" i="11"/>
  <c r="AB89" i="11"/>
  <c r="AB90" i="11"/>
  <c r="AB91" i="11"/>
  <c r="AB92" i="11"/>
  <c r="AB93" i="11"/>
  <c r="AB94" i="11"/>
  <c r="AB95" i="11"/>
  <c r="AB96" i="11"/>
  <c r="AB97" i="11"/>
  <c r="AB98" i="11"/>
  <c r="AB99" i="11"/>
  <c r="AB100" i="11"/>
  <c r="AB101" i="11"/>
  <c r="AB102" i="11"/>
  <c r="AB103" i="11"/>
  <c r="AB104" i="11"/>
  <c r="AB105" i="11"/>
  <c r="AB106" i="11"/>
  <c r="AB107" i="11"/>
  <c r="AB108" i="11"/>
  <c r="AB109" i="11"/>
  <c r="AB110" i="11"/>
  <c r="AB111" i="11"/>
  <c r="AB112" i="11"/>
  <c r="AB113" i="11"/>
  <c r="AB114" i="11"/>
  <c r="AB115" i="11"/>
  <c r="AB116" i="11"/>
  <c r="AB117" i="11"/>
  <c r="AB118" i="11"/>
  <c r="AB119" i="11"/>
  <c r="AB120" i="11"/>
  <c r="AB121" i="11"/>
  <c r="AB122" i="11"/>
  <c r="AB123" i="11"/>
  <c r="AB124" i="11"/>
  <c r="AB125" i="11"/>
  <c r="AB126" i="11"/>
  <c r="AB127" i="11"/>
  <c r="AB128" i="11"/>
  <c r="AB129" i="11"/>
  <c r="AB130" i="11"/>
  <c r="AB131" i="11"/>
  <c r="AB132" i="11"/>
  <c r="AB133" i="11"/>
  <c r="AB134" i="11"/>
  <c r="AB135" i="11"/>
  <c r="AB136" i="11"/>
  <c r="AB137" i="11"/>
  <c r="AB138" i="11"/>
  <c r="AB139" i="11"/>
  <c r="AB140" i="11"/>
  <c r="AB141" i="11"/>
  <c r="AB142" i="11"/>
  <c r="AB143" i="11"/>
  <c r="AB144" i="11"/>
  <c r="AB145" i="11"/>
  <c r="AB146" i="11"/>
  <c r="AB147" i="11"/>
  <c r="AB148" i="11"/>
  <c r="AB149" i="11"/>
  <c r="AB150" i="11"/>
  <c r="AB151" i="11"/>
  <c r="AB152" i="11"/>
  <c r="AB153" i="11"/>
  <c r="AB154" i="11"/>
  <c r="AB155" i="11"/>
  <c r="AB156" i="11"/>
  <c r="AB157" i="11"/>
  <c r="AB158" i="11"/>
  <c r="AB159" i="11"/>
  <c r="AB160" i="11"/>
  <c r="AB161" i="11"/>
  <c r="AB162" i="11"/>
  <c r="AB163" i="11"/>
  <c r="AB164" i="11"/>
  <c r="AB165" i="11"/>
  <c r="AB166" i="11"/>
  <c r="AB167" i="11"/>
  <c r="AB168" i="11"/>
  <c r="AB169" i="11"/>
  <c r="AB170" i="11"/>
  <c r="AB171" i="11"/>
  <c r="AB172" i="11"/>
  <c r="AB173" i="11"/>
  <c r="AB174" i="11"/>
  <c r="AB175" i="11"/>
  <c r="AB176" i="11"/>
  <c r="AB177" i="11"/>
  <c r="AB178" i="11"/>
  <c r="AB179" i="11"/>
  <c r="AB180" i="11"/>
  <c r="AB181" i="11"/>
  <c r="AB182" i="11"/>
  <c r="AB183" i="11"/>
  <c r="AB184" i="11"/>
  <c r="AB185" i="11"/>
  <c r="AB186" i="11"/>
  <c r="AB187" i="11"/>
  <c r="AB188" i="11"/>
  <c r="AB189" i="11"/>
  <c r="AB190" i="11"/>
  <c r="AB191" i="11"/>
  <c r="AB192" i="11"/>
  <c r="AB193" i="11"/>
  <c r="AB194" i="11"/>
  <c r="AB195" i="11"/>
  <c r="AB196" i="11"/>
  <c r="AB197" i="11"/>
  <c r="AB198" i="11"/>
  <c r="AB199" i="11"/>
  <c r="AB200" i="11"/>
  <c r="AB11" i="11"/>
  <c r="AA12" i="11"/>
  <c r="AA13" i="11"/>
  <c r="AA14" i="11"/>
  <c r="AA15" i="11"/>
  <c r="AA16" i="11"/>
  <c r="AA17" i="11"/>
  <c r="AA18" i="11"/>
  <c r="AA19" i="11"/>
  <c r="AA20" i="11"/>
  <c r="AA21" i="11"/>
  <c r="AA22" i="11"/>
  <c r="AA23" i="11"/>
  <c r="AA24" i="11"/>
  <c r="AA25" i="11"/>
  <c r="AA26" i="11"/>
  <c r="AA27" i="11"/>
  <c r="AA28" i="11"/>
  <c r="AA29" i="11"/>
  <c r="AA30" i="11"/>
  <c r="AA31" i="11"/>
  <c r="AA32" i="11"/>
  <c r="AA33" i="11"/>
  <c r="AA34" i="11"/>
  <c r="AA35" i="11"/>
  <c r="AA36" i="11"/>
  <c r="AA37" i="11"/>
  <c r="AA38" i="11"/>
  <c r="AA39" i="11"/>
  <c r="AA40" i="11"/>
  <c r="AA41" i="11"/>
  <c r="AA42" i="11"/>
  <c r="AA43" i="11"/>
  <c r="AA44" i="11"/>
  <c r="AA45" i="11"/>
  <c r="AA46" i="11"/>
  <c r="AA47" i="11"/>
  <c r="AA48" i="11"/>
  <c r="AA49" i="11"/>
  <c r="AA50" i="11"/>
  <c r="AA51" i="11"/>
  <c r="AA52" i="11"/>
  <c r="AA53" i="11"/>
  <c r="AA54" i="11"/>
  <c r="AA55" i="11"/>
  <c r="AA56" i="11"/>
  <c r="AA57" i="11"/>
  <c r="AA58" i="11"/>
  <c r="AA59" i="11"/>
  <c r="AA60" i="11"/>
  <c r="AA61" i="11"/>
  <c r="AA62" i="11"/>
  <c r="AA63" i="11"/>
  <c r="AA64" i="11"/>
  <c r="AA65" i="11"/>
  <c r="AA66" i="11"/>
  <c r="AA67" i="11"/>
  <c r="AA68" i="11"/>
  <c r="AA69" i="11"/>
  <c r="AA70" i="11"/>
  <c r="AA71" i="11"/>
  <c r="AA72" i="11"/>
  <c r="AA73" i="11"/>
  <c r="AA74" i="11"/>
  <c r="AA75" i="11"/>
  <c r="AA76" i="11"/>
  <c r="AA77" i="11"/>
  <c r="AA78" i="11"/>
  <c r="AA79" i="11"/>
  <c r="AA80" i="11"/>
  <c r="AA81" i="11"/>
  <c r="AA82" i="11"/>
  <c r="AA83" i="11"/>
  <c r="AA84" i="11"/>
  <c r="AA85" i="11"/>
  <c r="AA86" i="11"/>
  <c r="AA87" i="11"/>
  <c r="AA88" i="11"/>
  <c r="AA89" i="11"/>
  <c r="AA90" i="11"/>
  <c r="AA91" i="11"/>
  <c r="AA92" i="11"/>
  <c r="AA93" i="11"/>
  <c r="AA94" i="11"/>
  <c r="AA95" i="11"/>
  <c r="AA96" i="11"/>
  <c r="AA97" i="11"/>
  <c r="AA98" i="11"/>
  <c r="AA99" i="11"/>
  <c r="AA100" i="11"/>
  <c r="AA101" i="11"/>
  <c r="AA102" i="11"/>
  <c r="AA103" i="11"/>
  <c r="AA104" i="11"/>
  <c r="AA105" i="11"/>
  <c r="AA106" i="11"/>
  <c r="AA107" i="11"/>
  <c r="AA108" i="11"/>
  <c r="AA109" i="11"/>
  <c r="AA110" i="11"/>
  <c r="AA111" i="11"/>
  <c r="AA112" i="11"/>
  <c r="AA113" i="11"/>
  <c r="AA114" i="11"/>
  <c r="AA115" i="11"/>
  <c r="AA116" i="11"/>
  <c r="AA117" i="11"/>
  <c r="AA118" i="11"/>
  <c r="AA119" i="11"/>
  <c r="AA120" i="11"/>
  <c r="AA121" i="11"/>
  <c r="AA122" i="11"/>
  <c r="AA123" i="11"/>
  <c r="AA124" i="11"/>
  <c r="AA125" i="11"/>
  <c r="AA126" i="11"/>
  <c r="AA127" i="11"/>
  <c r="AA128" i="11"/>
  <c r="AA129" i="11"/>
  <c r="AA130" i="11"/>
  <c r="AA131" i="11"/>
  <c r="AA132" i="11"/>
  <c r="AA133" i="11"/>
  <c r="AA134" i="11"/>
  <c r="AA135" i="11"/>
  <c r="AA136" i="11"/>
  <c r="AA137" i="11"/>
  <c r="AA138" i="11"/>
  <c r="AA139" i="11"/>
  <c r="AA140" i="11"/>
  <c r="AA141" i="11"/>
  <c r="AA142" i="11"/>
  <c r="AA143" i="11"/>
  <c r="AA144" i="11"/>
  <c r="AA145" i="11"/>
  <c r="AA146" i="11"/>
  <c r="AA147" i="11"/>
  <c r="AA148" i="11"/>
  <c r="AA149" i="11"/>
  <c r="AA150" i="11"/>
  <c r="AA151" i="11"/>
  <c r="AA152" i="11"/>
  <c r="AA153" i="11"/>
  <c r="AA154" i="11"/>
  <c r="AA155" i="11"/>
  <c r="AA156" i="11"/>
  <c r="AA157" i="11"/>
  <c r="AA158" i="11"/>
  <c r="AA159" i="11"/>
  <c r="AA160" i="11"/>
  <c r="AA161" i="11"/>
  <c r="AA162" i="11"/>
  <c r="AA163" i="11"/>
  <c r="AA164" i="11"/>
  <c r="AA165" i="11"/>
  <c r="AA166" i="11"/>
  <c r="AA167" i="11"/>
  <c r="AA168" i="11"/>
  <c r="AA169" i="11"/>
  <c r="AA170" i="11"/>
  <c r="AA171" i="11"/>
  <c r="AA172" i="11"/>
  <c r="AA173" i="11"/>
  <c r="AA174" i="11"/>
  <c r="AA175" i="11"/>
  <c r="AA176" i="11"/>
  <c r="AA177" i="11"/>
  <c r="AA178" i="11"/>
  <c r="AA179" i="11"/>
  <c r="AA180" i="11"/>
  <c r="AA181" i="11"/>
  <c r="AA182" i="11"/>
  <c r="AA183" i="11"/>
  <c r="AA184" i="11"/>
  <c r="AA185" i="11"/>
  <c r="AA186" i="11"/>
  <c r="AA187" i="11"/>
  <c r="AA188" i="11"/>
  <c r="AA189" i="11"/>
  <c r="AA190" i="11"/>
  <c r="AA191" i="11"/>
  <c r="AA192" i="11"/>
  <c r="AA193" i="11"/>
  <c r="AA194" i="11"/>
  <c r="AA195" i="11"/>
  <c r="AA196" i="11"/>
  <c r="AA197" i="11"/>
  <c r="AA198" i="11"/>
  <c r="AA199" i="11"/>
  <c r="AA200" i="11"/>
  <c r="AA11" i="11"/>
  <c r="AD12" i="6"/>
  <c r="AD13" i="6"/>
  <c r="AD14" i="6"/>
  <c r="AD15" i="6"/>
  <c r="AD16" i="6"/>
  <c r="AD17" i="6"/>
  <c r="AD18" i="6"/>
  <c r="AD19" i="6"/>
  <c r="AD20" i="6"/>
  <c r="AD21" i="6"/>
  <c r="AD22" i="6"/>
  <c r="AD23" i="6"/>
  <c r="AD24" i="6"/>
  <c r="AD25" i="6"/>
  <c r="AD26" i="6"/>
  <c r="AD27" i="6"/>
  <c r="AD28" i="6"/>
  <c r="AD29" i="6"/>
  <c r="AD30" i="6"/>
  <c r="AD31" i="6"/>
  <c r="AD32" i="6"/>
  <c r="AD33" i="6"/>
  <c r="AD34" i="6"/>
  <c r="AD35" i="6"/>
  <c r="AD36" i="6"/>
  <c r="AD37" i="6"/>
  <c r="AD38" i="6"/>
  <c r="AD39" i="6"/>
  <c r="AD40" i="6"/>
  <c r="AD41" i="6"/>
  <c r="AD42" i="6"/>
  <c r="AD43" i="6"/>
  <c r="AD44" i="6"/>
  <c r="AD45" i="6"/>
  <c r="AD46" i="6"/>
  <c r="AD47" i="6"/>
  <c r="AD48" i="6"/>
  <c r="AD49" i="6"/>
  <c r="AD50" i="6"/>
  <c r="AD51" i="6"/>
  <c r="AD52" i="6"/>
  <c r="AD53" i="6"/>
  <c r="AD54" i="6"/>
  <c r="AD55" i="6"/>
  <c r="AD56" i="6"/>
  <c r="AD57" i="6"/>
  <c r="AD58" i="6"/>
  <c r="AD59" i="6"/>
  <c r="AD60" i="6"/>
  <c r="AD61" i="6"/>
  <c r="AD62" i="6"/>
  <c r="AD63" i="6"/>
  <c r="AD64" i="6"/>
  <c r="AD65" i="6"/>
  <c r="AD66" i="6"/>
  <c r="AD67" i="6"/>
  <c r="AD68" i="6"/>
  <c r="AD69" i="6"/>
  <c r="AD70" i="6"/>
  <c r="AD71" i="6"/>
  <c r="AD72" i="6"/>
  <c r="AD73" i="6"/>
  <c r="AD74" i="6"/>
  <c r="AD75" i="6"/>
  <c r="AD76" i="6"/>
  <c r="AD77" i="6"/>
  <c r="AD78" i="6"/>
  <c r="AD79" i="6"/>
  <c r="AD80" i="6"/>
  <c r="AD81" i="6"/>
  <c r="AD82" i="6"/>
  <c r="AD83" i="6"/>
  <c r="AD84" i="6"/>
  <c r="AD85" i="6"/>
  <c r="AD86" i="6"/>
  <c r="AD87" i="6"/>
  <c r="AD88" i="6"/>
  <c r="AD89" i="6"/>
  <c r="AD90" i="6"/>
  <c r="AD91" i="6"/>
  <c r="AD92" i="6"/>
  <c r="AD93" i="6"/>
  <c r="AD94" i="6"/>
  <c r="AD95" i="6"/>
  <c r="AD96" i="6"/>
  <c r="AD97" i="6"/>
  <c r="AD98" i="6"/>
  <c r="AD99" i="6"/>
  <c r="AD100" i="6"/>
  <c r="AD101" i="6"/>
  <c r="AD102" i="6"/>
  <c r="AD103" i="6"/>
  <c r="AD104" i="6"/>
  <c r="AD105" i="6"/>
  <c r="AD106" i="6"/>
  <c r="AD107" i="6"/>
  <c r="AD108" i="6"/>
  <c r="AD109" i="6"/>
  <c r="AD110" i="6"/>
  <c r="AD111" i="6"/>
  <c r="AD112" i="6"/>
  <c r="AD113" i="6"/>
  <c r="AD114" i="6"/>
  <c r="AD115" i="6"/>
  <c r="AD116" i="6"/>
  <c r="AD117" i="6"/>
  <c r="AD118" i="6"/>
  <c r="AD119" i="6"/>
  <c r="AD120" i="6"/>
  <c r="AD121" i="6"/>
  <c r="AD122" i="6"/>
  <c r="AD123" i="6"/>
  <c r="AD124" i="6"/>
  <c r="AD125" i="6"/>
  <c r="AD126" i="6"/>
  <c r="AD127" i="6"/>
  <c r="AD128" i="6"/>
  <c r="AD129" i="6"/>
  <c r="AD130" i="6"/>
  <c r="AD131" i="6"/>
  <c r="AD132" i="6"/>
  <c r="AD133" i="6"/>
  <c r="AD134" i="6"/>
  <c r="AD135" i="6"/>
  <c r="AD136" i="6"/>
  <c r="AD137" i="6"/>
  <c r="AD138" i="6"/>
  <c r="AD139" i="6"/>
  <c r="AD140" i="6"/>
  <c r="AD141" i="6"/>
  <c r="AD142" i="6"/>
  <c r="AD143" i="6"/>
  <c r="AD144" i="6"/>
  <c r="AD145" i="6"/>
  <c r="AD146" i="6"/>
  <c r="AD147" i="6"/>
  <c r="AD148" i="6"/>
  <c r="AD149" i="6"/>
  <c r="AD150" i="6"/>
  <c r="AD151" i="6"/>
  <c r="AD152" i="6"/>
  <c r="AD153" i="6"/>
  <c r="AD154" i="6"/>
  <c r="AD155" i="6"/>
  <c r="AD156" i="6"/>
  <c r="AD157" i="6"/>
  <c r="AD158" i="6"/>
  <c r="AD159" i="6"/>
  <c r="AD160" i="6"/>
  <c r="AD161" i="6"/>
  <c r="AD162" i="6"/>
  <c r="AD163" i="6"/>
  <c r="AD164" i="6"/>
  <c r="AD165" i="6"/>
  <c r="AD166" i="6"/>
  <c r="AD167" i="6"/>
  <c r="AD168" i="6"/>
  <c r="AD169" i="6"/>
  <c r="AD170" i="6"/>
  <c r="AD171" i="6"/>
  <c r="AD172" i="6"/>
  <c r="AD173" i="6"/>
  <c r="AD174" i="6"/>
  <c r="AD175" i="6"/>
  <c r="AD176" i="6"/>
  <c r="AD177" i="6"/>
  <c r="AD178" i="6"/>
  <c r="AD179" i="6"/>
  <c r="AD180" i="6"/>
  <c r="AD181" i="6"/>
  <c r="AD182" i="6"/>
  <c r="AD183" i="6"/>
  <c r="AD184" i="6"/>
  <c r="AD185" i="6"/>
  <c r="AD186" i="6"/>
  <c r="AD187" i="6"/>
  <c r="AD188" i="6"/>
  <c r="AD189" i="6"/>
  <c r="AD190" i="6"/>
  <c r="AD191" i="6"/>
  <c r="AD192" i="6"/>
  <c r="AD193" i="6"/>
  <c r="AD194" i="6"/>
  <c r="AD195" i="6"/>
  <c r="AD196" i="6"/>
  <c r="AD197" i="6"/>
  <c r="AD198" i="6"/>
  <c r="AD199" i="6"/>
  <c r="AD11" i="6"/>
  <c r="AC12" i="6"/>
  <c r="AC13" i="6"/>
  <c r="AC14" i="6"/>
  <c r="AC15" i="6"/>
  <c r="AC16" i="6"/>
  <c r="AC17" i="6"/>
  <c r="AC18" i="6"/>
  <c r="AC19" i="6"/>
  <c r="AC20" i="6"/>
  <c r="AC21" i="6"/>
  <c r="AC22" i="6"/>
  <c r="AC23" i="6"/>
  <c r="AC24" i="6"/>
  <c r="AC25" i="6"/>
  <c r="AC26" i="6"/>
  <c r="AC27" i="6"/>
  <c r="AC28" i="6"/>
  <c r="AC29" i="6"/>
  <c r="AC30" i="6"/>
  <c r="AC31" i="6"/>
  <c r="AC32" i="6"/>
  <c r="AC33" i="6"/>
  <c r="AC34" i="6"/>
  <c r="AC35" i="6"/>
  <c r="AC36" i="6"/>
  <c r="AC37" i="6"/>
  <c r="AC38" i="6"/>
  <c r="AC39" i="6"/>
  <c r="AC40" i="6"/>
  <c r="AC41" i="6"/>
  <c r="AC42" i="6"/>
  <c r="AC43" i="6"/>
  <c r="AC44" i="6"/>
  <c r="AC45" i="6"/>
  <c r="AC46" i="6"/>
  <c r="AC47" i="6"/>
  <c r="AC48" i="6"/>
  <c r="AC49" i="6"/>
  <c r="AC50" i="6"/>
  <c r="AC51" i="6"/>
  <c r="AC52" i="6"/>
  <c r="AC53" i="6"/>
  <c r="AC54" i="6"/>
  <c r="AC55" i="6"/>
  <c r="AC56" i="6"/>
  <c r="AC57" i="6"/>
  <c r="AC58" i="6"/>
  <c r="AC59" i="6"/>
  <c r="AC60" i="6"/>
  <c r="AC61" i="6"/>
  <c r="AC62" i="6"/>
  <c r="AC63" i="6"/>
  <c r="AC64" i="6"/>
  <c r="AC65" i="6"/>
  <c r="AC66" i="6"/>
  <c r="AC67" i="6"/>
  <c r="AC68" i="6"/>
  <c r="AC69" i="6"/>
  <c r="AC70" i="6"/>
  <c r="AC71" i="6"/>
  <c r="AC72" i="6"/>
  <c r="AC73" i="6"/>
  <c r="AC74" i="6"/>
  <c r="AC75" i="6"/>
  <c r="AC76" i="6"/>
  <c r="AC77" i="6"/>
  <c r="AC78" i="6"/>
  <c r="AC79" i="6"/>
  <c r="AC80" i="6"/>
  <c r="AC81" i="6"/>
  <c r="AC82" i="6"/>
  <c r="AC83" i="6"/>
  <c r="AC84" i="6"/>
  <c r="AC85" i="6"/>
  <c r="AC86" i="6"/>
  <c r="AC87" i="6"/>
  <c r="AC88" i="6"/>
  <c r="AC89" i="6"/>
  <c r="AC90" i="6"/>
  <c r="AC91" i="6"/>
  <c r="AC92" i="6"/>
  <c r="AC93" i="6"/>
  <c r="AC94" i="6"/>
  <c r="AC95" i="6"/>
  <c r="AC96" i="6"/>
  <c r="AC97" i="6"/>
  <c r="AC98" i="6"/>
  <c r="AC99" i="6"/>
  <c r="AC100" i="6"/>
  <c r="AC101" i="6"/>
  <c r="AC102" i="6"/>
  <c r="AC103" i="6"/>
  <c r="AC104" i="6"/>
  <c r="AC105" i="6"/>
  <c r="AC106" i="6"/>
  <c r="AC107" i="6"/>
  <c r="AC108" i="6"/>
  <c r="AC109" i="6"/>
  <c r="AC110" i="6"/>
  <c r="AC111" i="6"/>
  <c r="AC112" i="6"/>
  <c r="AC113" i="6"/>
  <c r="AC114" i="6"/>
  <c r="AC115" i="6"/>
  <c r="AC116" i="6"/>
  <c r="AC117" i="6"/>
  <c r="AC118" i="6"/>
  <c r="AC119" i="6"/>
  <c r="AC120" i="6"/>
  <c r="AC121" i="6"/>
  <c r="AC122" i="6"/>
  <c r="AC123" i="6"/>
  <c r="AC124" i="6"/>
  <c r="AC125" i="6"/>
  <c r="AC126" i="6"/>
  <c r="AC127" i="6"/>
  <c r="AC128" i="6"/>
  <c r="AC129" i="6"/>
  <c r="AC130" i="6"/>
  <c r="AC131" i="6"/>
  <c r="AC132" i="6"/>
  <c r="AC133" i="6"/>
  <c r="AC134" i="6"/>
  <c r="AC135" i="6"/>
  <c r="AC136" i="6"/>
  <c r="AC137" i="6"/>
  <c r="AC138" i="6"/>
  <c r="AC139" i="6"/>
  <c r="AC140" i="6"/>
  <c r="AC141" i="6"/>
  <c r="AC142" i="6"/>
  <c r="AC143" i="6"/>
  <c r="AC144" i="6"/>
  <c r="AC145" i="6"/>
  <c r="AC146" i="6"/>
  <c r="AC147" i="6"/>
  <c r="AC148" i="6"/>
  <c r="AC149" i="6"/>
  <c r="AC150" i="6"/>
  <c r="AC151" i="6"/>
  <c r="AC152" i="6"/>
  <c r="AC153" i="6"/>
  <c r="AC154" i="6"/>
  <c r="AC155" i="6"/>
  <c r="AC156" i="6"/>
  <c r="AC157" i="6"/>
  <c r="AC158" i="6"/>
  <c r="AC159" i="6"/>
  <c r="AC160" i="6"/>
  <c r="AC161" i="6"/>
  <c r="AC162" i="6"/>
  <c r="AC163" i="6"/>
  <c r="AC164" i="6"/>
  <c r="AC165" i="6"/>
  <c r="AC166" i="6"/>
  <c r="AC167" i="6"/>
  <c r="AC168" i="6"/>
  <c r="AC169" i="6"/>
  <c r="AC170" i="6"/>
  <c r="AC171" i="6"/>
  <c r="AC172" i="6"/>
  <c r="AC173" i="6"/>
  <c r="AC174" i="6"/>
  <c r="AC175" i="6"/>
  <c r="AC176" i="6"/>
  <c r="AC177" i="6"/>
  <c r="AC178" i="6"/>
  <c r="AC179" i="6"/>
  <c r="AC180" i="6"/>
  <c r="AC181" i="6"/>
  <c r="AC182" i="6"/>
  <c r="AC183" i="6"/>
  <c r="AC184" i="6"/>
  <c r="AC185" i="6"/>
  <c r="AC186" i="6"/>
  <c r="AC187" i="6"/>
  <c r="AC188" i="6"/>
  <c r="AC189" i="6"/>
  <c r="AC190" i="6"/>
  <c r="AC191" i="6"/>
  <c r="AC192" i="6"/>
  <c r="AC193" i="6"/>
  <c r="AC194" i="6"/>
  <c r="AC195" i="6"/>
  <c r="AC196" i="6"/>
  <c r="AC197" i="6"/>
  <c r="AC198" i="6"/>
  <c r="AC199" i="6"/>
  <c r="AB12" i="6"/>
  <c r="AB13" i="6"/>
  <c r="AB14" i="6"/>
  <c r="AB15" i="6"/>
  <c r="AB16" i="6"/>
  <c r="AB17" i="6"/>
  <c r="AB18" i="6"/>
  <c r="AB19" i="6"/>
  <c r="AB20" i="6"/>
  <c r="AB21" i="6"/>
  <c r="AB22" i="6"/>
  <c r="AB23" i="6"/>
  <c r="AB24" i="6"/>
  <c r="AB25" i="6"/>
  <c r="AB26" i="6"/>
  <c r="AB27" i="6"/>
  <c r="AB28" i="6"/>
  <c r="AB29" i="6"/>
  <c r="AB30" i="6"/>
  <c r="AB31" i="6"/>
  <c r="AB32" i="6"/>
  <c r="AB33" i="6"/>
  <c r="AB34" i="6"/>
  <c r="AB35" i="6"/>
  <c r="AB36" i="6"/>
  <c r="AB37" i="6"/>
  <c r="AB38" i="6"/>
  <c r="AB39" i="6"/>
  <c r="AB40" i="6"/>
  <c r="AB41" i="6"/>
  <c r="AB42" i="6"/>
  <c r="AB43" i="6"/>
  <c r="AB44" i="6"/>
  <c r="AB45" i="6"/>
  <c r="AB46" i="6"/>
  <c r="AB47" i="6"/>
  <c r="AB48" i="6"/>
  <c r="AB49" i="6"/>
  <c r="AB50" i="6"/>
  <c r="AB51" i="6"/>
  <c r="AB52" i="6"/>
  <c r="AB53" i="6"/>
  <c r="AB54" i="6"/>
  <c r="AB55" i="6"/>
  <c r="AB56" i="6"/>
  <c r="AB57" i="6"/>
  <c r="AB58" i="6"/>
  <c r="AB59" i="6"/>
  <c r="AB60" i="6"/>
  <c r="AB61" i="6"/>
  <c r="AB62" i="6"/>
  <c r="AB63" i="6"/>
  <c r="AB64" i="6"/>
  <c r="AB65" i="6"/>
  <c r="AB66" i="6"/>
  <c r="AB67" i="6"/>
  <c r="AB68" i="6"/>
  <c r="AB69" i="6"/>
  <c r="AB70" i="6"/>
  <c r="AB71" i="6"/>
  <c r="AB72" i="6"/>
  <c r="AB73" i="6"/>
  <c r="AB74" i="6"/>
  <c r="AB75" i="6"/>
  <c r="AB76" i="6"/>
  <c r="AB77" i="6"/>
  <c r="AB78" i="6"/>
  <c r="AB79" i="6"/>
  <c r="AB80" i="6"/>
  <c r="AB81" i="6"/>
  <c r="AB82" i="6"/>
  <c r="AB83" i="6"/>
  <c r="AB84" i="6"/>
  <c r="AB85" i="6"/>
  <c r="AB86" i="6"/>
  <c r="AB87" i="6"/>
  <c r="AB88" i="6"/>
  <c r="AB89" i="6"/>
  <c r="AB90" i="6"/>
  <c r="AB91" i="6"/>
  <c r="AB92" i="6"/>
  <c r="AB93" i="6"/>
  <c r="AB94" i="6"/>
  <c r="AB95" i="6"/>
  <c r="AB96" i="6"/>
  <c r="AB97" i="6"/>
  <c r="AB98" i="6"/>
  <c r="AB99" i="6"/>
  <c r="AB100" i="6"/>
  <c r="AB101" i="6"/>
  <c r="AB102" i="6"/>
  <c r="AB103" i="6"/>
  <c r="AB104" i="6"/>
  <c r="AB105" i="6"/>
  <c r="AB106" i="6"/>
  <c r="AB107" i="6"/>
  <c r="AB108" i="6"/>
  <c r="AB109" i="6"/>
  <c r="AB110" i="6"/>
  <c r="AB111" i="6"/>
  <c r="AB112" i="6"/>
  <c r="AB113" i="6"/>
  <c r="AB114" i="6"/>
  <c r="AB115" i="6"/>
  <c r="AB116" i="6"/>
  <c r="AB117" i="6"/>
  <c r="AB118" i="6"/>
  <c r="AB119" i="6"/>
  <c r="AB120" i="6"/>
  <c r="AB121" i="6"/>
  <c r="AB122" i="6"/>
  <c r="AB123" i="6"/>
  <c r="AB124" i="6"/>
  <c r="AB125" i="6"/>
  <c r="AB126" i="6"/>
  <c r="AB127" i="6"/>
  <c r="AB128" i="6"/>
  <c r="AB129" i="6"/>
  <c r="AB130" i="6"/>
  <c r="AB131" i="6"/>
  <c r="AB132" i="6"/>
  <c r="AB133" i="6"/>
  <c r="AB134" i="6"/>
  <c r="AB135" i="6"/>
  <c r="AB136" i="6"/>
  <c r="AB137" i="6"/>
  <c r="AB138" i="6"/>
  <c r="AB139" i="6"/>
  <c r="AB140" i="6"/>
  <c r="AB141" i="6"/>
  <c r="AB142" i="6"/>
  <c r="AB143" i="6"/>
  <c r="AB144" i="6"/>
  <c r="AB145" i="6"/>
  <c r="AB146" i="6"/>
  <c r="AB147" i="6"/>
  <c r="AB148" i="6"/>
  <c r="AB149" i="6"/>
  <c r="AB150" i="6"/>
  <c r="AB151" i="6"/>
  <c r="AB152" i="6"/>
  <c r="AB153" i="6"/>
  <c r="AB154" i="6"/>
  <c r="AB155" i="6"/>
  <c r="AB156" i="6"/>
  <c r="AB157" i="6"/>
  <c r="AB158" i="6"/>
  <c r="AB159" i="6"/>
  <c r="AB160" i="6"/>
  <c r="AB161" i="6"/>
  <c r="AB162" i="6"/>
  <c r="AB163" i="6"/>
  <c r="AB164" i="6"/>
  <c r="AB165" i="6"/>
  <c r="AB166" i="6"/>
  <c r="AB167" i="6"/>
  <c r="AB168" i="6"/>
  <c r="AB169" i="6"/>
  <c r="AB170" i="6"/>
  <c r="AB171" i="6"/>
  <c r="AB172" i="6"/>
  <c r="AB173" i="6"/>
  <c r="AB174" i="6"/>
  <c r="AB175" i="6"/>
  <c r="AB176" i="6"/>
  <c r="AB177" i="6"/>
  <c r="AB178" i="6"/>
  <c r="AB179" i="6"/>
  <c r="AB180" i="6"/>
  <c r="AB181" i="6"/>
  <c r="AB182" i="6"/>
  <c r="AB183" i="6"/>
  <c r="AB184" i="6"/>
  <c r="AB185" i="6"/>
  <c r="AB186" i="6"/>
  <c r="AB187" i="6"/>
  <c r="AB188" i="6"/>
  <c r="AB189" i="6"/>
  <c r="AB190" i="6"/>
  <c r="AB191" i="6"/>
  <c r="AB192" i="6"/>
  <c r="AB193" i="6"/>
  <c r="AB194" i="6"/>
  <c r="AB195" i="6"/>
  <c r="AB196" i="6"/>
  <c r="AB197" i="6"/>
  <c r="AB198" i="6"/>
  <c r="AB199" i="6"/>
  <c r="AB11" i="6"/>
  <c r="AA12" i="6"/>
  <c r="AA13" i="6"/>
  <c r="AA14" i="6"/>
  <c r="AA15" i="6"/>
  <c r="AA16" i="6"/>
  <c r="AA17" i="6"/>
  <c r="AA18" i="6"/>
  <c r="AA19" i="6"/>
  <c r="AA20" i="6"/>
  <c r="AA21" i="6"/>
  <c r="AA22" i="6"/>
  <c r="AA23" i="6"/>
  <c r="AA24" i="6"/>
  <c r="AA25" i="6"/>
  <c r="AA26" i="6"/>
  <c r="AA27" i="6"/>
  <c r="AA28" i="6"/>
  <c r="AA29" i="6"/>
  <c r="AA30" i="6"/>
  <c r="AA31" i="6"/>
  <c r="AA32" i="6"/>
  <c r="AA33" i="6"/>
  <c r="AA34" i="6"/>
  <c r="AA35" i="6"/>
  <c r="AA36" i="6"/>
  <c r="AA37" i="6"/>
  <c r="AA38" i="6"/>
  <c r="AA39" i="6"/>
  <c r="AA40" i="6"/>
  <c r="AA41" i="6"/>
  <c r="AA42" i="6"/>
  <c r="AA43" i="6"/>
  <c r="AA44" i="6"/>
  <c r="AA45" i="6"/>
  <c r="AA46" i="6"/>
  <c r="AA47" i="6"/>
  <c r="AA48" i="6"/>
  <c r="AA49" i="6"/>
  <c r="AA50" i="6"/>
  <c r="AA51" i="6"/>
  <c r="AA52" i="6"/>
  <c r="AA53" i="6"/>
  <c r="AA54" i="6"/>
  <c r="AA55" i="6"/>
  <c r="AA56" i="6"/>
  <c r="AA57" i="6"/>
  <c r="AA58" i="6"/>
  <c r="AA59" i="6"/>
  <c r="AA60" i="6"/>
  <c r="AA61" i="6"/>
  <c r="AA62" i="6"/>
  <c r="AA63" i="6"/>
  <c r="AA64" i="6"/>
  <c r="AA65" i="6"/>
  <c r="AA66" i="6"/>
  <c r="AA67" i="6"/>
  <c r="AA68" i="6"/>
  <c r="AA69" i="6"/>
  <c r="AA70" i="6"/>
  <c r="AA71" i="6"/>
  <c r="AA72" i="6"/>
  <c r="AA73" i="6"/>
  <c r="AA74" i="6"/>
  <c r="AA75" i="6"/>
  <c r="AA76" i="6"/>
  <c r="AA77" i="6"/>
  <c r="AA78" i="6"/>
  <c r="AA79" i="6"/>
  <c r="AA80" i="6"/>
  <c r="AA81" i="6"/>
  <c r="AA82" i="6"/>
  <c r="AA83" i="6"/>
  <c r="AA84" i="6"/>
  <c r="AA85" i="6"/>
  <c r="AA86" i="6"/>
  <c r="AA87" i="6"/>
  <c r="AA88" i="6"/>
  <c r="AA89" i="6"/>
  <c r="AA90" i="6"/>
  <c r="AA91" i="6"/>
  <c r="AA92" i="6"/>
  <c r="AA93" i="6"/>
  <c r="AA94" i="6"/>
  <c r="AA95" i="6"/>
  <c r="AA96" i="6"/>
  <c r="AA97" i="6"/>
  <c r="AA98" i="6"/>
  <c r="AA99" i="6"/>
  <c r="AA100" i="6"/>
  <c r="AA101" i="6"/>
  <c r="AA102" i="6"/>
  <c r="AA103" i="6"/>
  <c r="AA104" i="6"/>
  <c r="AA105" i="6"/>
  <c r="AA106" i="6"/>
  <c r="AA107" i="6"/>
  <c r="AA108" i="6"/>
  <c r="AA109" i="6"/>
  <c r="AA110" i="6"/>
  <c r="AA111" i="6"/>
  <c r="AA112" i="6"/>
  <c r="AA113" i="6"/>
  <c r="AA114" i="6"/>
  <c r="AA115" i="6"/>
  <c r="AA116" i="6"/>
  <c r="AA117" i="6"/>
  <c r="AA118" i="6"/>
  <c r="AA119" i="6"/>
  <c r="AA120" i="6"/>
  <c r="AA121" i="6"/>
  <c r="AA122" i="6"/>
  <c r="AA123" i="6"/>
  <c r="AA124" i="6"/>
  <c r="AA125" i="6"/>
  <c r="AA126" i="6"/>
  <c r="AA127" i="6"/>
  <c r="AA128" i="6"/>
  <c r="AA129" i="6"/>
  <c r="AA130" i="6"/>
  <c r="AA131" i="6"/>
  <c r="AA132" i="6"/>
  <c r="AA133" i="6"/>
  <c r="AA134" i="6"/>
  <c r="AA135" i="6"/>
  <c r="AA136" i="6"/>
  <c r="AA137" i="6"/>
  <c r="AA138" i="6"/>
  <c r="AA139" i="6"/>
  <c r="AA140" i="6"/>
  <c r="AA141" i="6"/>
  <c r="AA142" i="6"/>
  <c r="AA143" i="6"/>
  <c r="AA144" i="6"/>
  <c r="AA145" i="6"/>
  <c r="AA146" i="6"/>
  <c r="AA147" i="6"/>
  <c r="AA148" i="6"/>
  <c r="AA149" i="6"/>
  <c r="AA150" i="6"/>
  <c r="AA151" i="6"/>
  <c r="AA152" i="6"/>
  <c r="AA153" i="6"/>
  <c r="AA154" i="6"/>
  <c r="AA155" i="6"/>
  <c r="AA156" i="6"/>
  <c r="AA157" i="6"/>
  <c r="AA158" i="6"/>
  <c r="AA159" i="6"/>
  <c r="AA160" i="6"/>
  <c r="AA161" i="6"/>
  <c r="AA162" i="6"/>
  <c r="AA163" i="6"/>
  <c r="AA164" i="6"/>
  <c r="AA165" i="6"/>
  <c r="AA166" i="6"/>
  <c r="AA167" i="6"/>
  <c r="AA168" i="6"/>
  <c r="AA169" i="6"/>
  <c r="AA170" i="6"/>
  <c r="AA171" i="6"/>
  <c r="AA172" i="6"/>
  <c r="AA173" i="6"/>
  <c r="AA174" i="6"/>
  <c r="AA175" i="6"/>
  <c r="AA176" i="6"/>
  <c r="AA177" i="6"/>
  <c r="AA178" i="6"/>
  <c r="AA179" i="6"/>
  <c r="AA180" i="6"/>
  <c r="AA181" i="6"/>
  <c r="AA182" i="6"/>
  <c r="AA183" i="6"/>
  <c r="AA184" i="6"/>
  <c r="AA185" i="6"/>
  <c r="AA186" i="6"/>
  <c r="AA187" i="6"/>
  <c r="AA188" i="6"/>
  <c r="AA189" i="6"/>
  <c r="AA190" i="6"/>
  <c r="AA191" i="6"/>
  <c r="AA192" i="6"/>
  <c r="AA193" i="6"/>
  <c r="AA194" i="6"/>
  <c r="AA195" i="6"/>
  <c r="AA196" i="6"/>
  <c r="AA197" i="6"/>
  <c r="AA198" i="6"/>
  <c r="AA199" i="6"/>
  <c r="AA11" i="6"/>
  <c r="AC11" i="6"/>
  <c r="AJ16" i="2"/>
  <c r="AH16" i="2"/>
  <c r="AG16" i="2"/>
  <c r="AF16" i="2"/>
  <c r="AE16" i="2"/>
  <c r="AI16" i="2" s="1"/>
  <c r="AD16" i="2"/>
  <c r="AB16" i="2"/>
  <c r="Z16" i="2"/>
  <c r="Y16" i="2"/>
  <c r="X16" i="2"/>
  <c r="W16" i="2"/>
  <c r="AA16" i="2" s="1"/>
  <c r="V16" i="2"/>
  <c r="T16" i="2"/>
  <c r="N16" i="2"/>
  <c r="M16" i="2"/>
  <c r="E16" i="2"/>
  <c r="D16" i="2"/>
  <c r="AS12" i="13"/>
  <c r="AS13"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S44" i="13"/>
  <c r="AS45" i="13"/>
  <c r="AS46" i="13"/>
  <c r="AS47" i="13"/>
  <c r="AS48" i="13"/>
  <c r="AS49" i="13"/>
  <c r="AS50" i="13"/>
  <c r="AS51" i="13"/>
  <c r="AS52" i="13"/>
  <c r="AS53" i="13"/>
  <c r="AS54" i="13"/>
  <c r="AS55" i="13"/>
  <c r="AS56" i="13"/>
  <c r="AS57" i="13"/>
  <c r="AS58" i="13"/>
  <c r="AS59" i="13"/>
  <c r="AS60" i="13"/>
  <c r="AS61" i="13"/>
  <c r="AS62" i="13"/>
  <c r="AS63" i="13"/>
  <c r="AS64" i="13"/>
  <c r="AS65" i="13"/>
  <c r="AS66" i="13"/>
  <c r="AS67" i="13"/>
  <c r="AS68" i="13"/>
  <c r="AS69" i="13"/>
  <c r="AS70" i="13"/>
  <c r="AS71" i="13"/>
  <c r="AS72" i="13"/>
  <c r="AS73" i="13"/>
  <c r="AS74" i="13"/>
  <c r="AS75" i="13"/>
  <c r="AS76" i="13"/>
  <c r="AS77" i="13"/>
  <c r="AS78" i="13"/>
  <c r="AS79" i="13"/>
  <c r="AS80" i="13"/>
  <c r="AS81" i="13"/>
  <c r="AS82" i="13"/>
  <c r="AS83" i="13"/>
  <c r="AS84" i="13"/>
  <c r="AS85" i="13"/>
  <c r="AS86" i="13"/>
  <c r="AS87" i="13"/>
  <c r="AS88" i="13"/>
  <c r="AS89" i="13"/>
  <c r="AS90" i="13"/>
  <c r="AS91" i="13"/>
  <c r="AS92" i="13"/>
  <c r="AS93" i="13"/>
  <c r="AS94" i="13"/>
  <c r="AS95" i="13"/>
  <c r="AS96" i="13"/>
  <c r="AS97" i="13"/>
  <c r="AS98" i="13"/>
  <c r="AS99" i="13"/>
  <c r="AS100" i="13"/>
  <c r="AS101" i="13"/>
  <c r="AS102" i="13"/>
  <c r="AS103" i="13"/>
  <c r="AS104" i="13"/>
  <c r="AS105" i="13"/>
  <c r="AS106" i="13"/>
  <c r="AS107" i="13"/>
  <c r="AS108" i="13"/>
  <c r="AS109" i="13"/>
  <c r="AS110" i="13"/>
  <c r="AS111" i="13"/>
  <c r="AS112" i="13"/>
  <c r="AS113" i="13"/>
  <c r="AS114" i="13"/>
  <c r="AS115" i="13"/>
  <c r="AS116" i="13"/>
  <c r="AS117" i="13"/>
  <c r="AS118" i="13"/>
  <c r="AS119" i="13"/>
  <c r="AS120" i="13"/>
  <c r="AS121" i="13"/>
  <c r="AS122" i="13"/>
  <c r="AS123" i="13"/>
  <c r="AS124" i="13"/>
  <c r="AS125" i="13"/>
  <c r="AS126" i="13"/>
  <c r="AS127" i="13"/>
  <c r="AS128" i="13"/>
  <c r="AS129" i="13"/>
  <c r="AS130" i="13"/>
  <c r="AS131" i="13"/>
  <c r="AS132" i="13"/>
  <c r="AS133" i="13"/>
  <c r="AS134" i="13"/>
  <c r="AS135" i="13"/>
  <c r="AS136" i="13"/>
  <c r="AS137" i="13"/>
  <c r="AS138" i="13"/>
  <c r="AS139" i="13"/>
  <c r="AS140" i="13"/>
  <c r="AS141" i="13"/>
  <c r="AS142" i="13"/>
  <c r="AS143" i="13"/>
  <c r="AS144" i="13"/>
  <c r="AS145" i="13"/>
  <c r="AS146" i="13"/>
  <c r="AS147" i="13"/>
  <c r="AS148" i="13"/>
  <c r="AS149" i="13"/>
  <c r="AS150" i="13"/>
  <c r="AS151" i="13"/>
  <c r="AS152" i="13"/>
  <c r="AS153" i="13"/>
  <c r="AS154" i="13"/>
  <c r="AS155" i="13"/>
  <c r="AS156" i="13"/>
  <c r="AS157" i="13"/>
  <c r="AS158" i="13"/>
  <c r="AS159" i="13"/>
  <c r="AS160" i="13"/>
  <c r="AS161" i="13"/>
  <c r="AS162" i="13"/>
  <c r="AS163" i="13"/>
  <c r="AS164" i="13"/>
  <c r="AS165" i="13"/>
  <c r="AS166" i="13"/>
  <c r="AS167" i="13"/>
  <c r="AS168" i="13"/>
  <c r="AS169" i="13"/>
  <c r="AS170" i="13"/>
  <c r="AS171" i="13"/>
  <c r="AS172" i="13"/>
  <c r="AS173" i="13"/>
  <c r="AS174" i="13"/>
  <c r="AS175" i="13"/>
  <c r="AS176" i="13"/>
  <c r="AS177" i="13"/>
  <c r="AS178" i="13"/>
  <c r="AS179" i="13"/>
  <c r="AS180" i="13"/>
  <c r="AS181" i="13"/>
  <c r="AS182" i="13"/>
  <c r="AS183" i="13"/>
  <c r="AS184" i="13"/>
  <c r="AS185" i="13"/>
  <c r="AS186" i="13"/>
  <c r="AS187" i="13"/>
  <c r="AS188" i="13"/>
  <c r="AS189" i="13"/>
  <c r="AS190" i="13"/>
  <c r="AS191" i="13"/>
  <c r="AS192" i="13"/>
  <c r="AS193" i="13"/>
  <c r="AS194" i="13"/>
  <c r="AS195" i="13"/>
  <c r="AS196" i="13"/>
  <c r="AS197" i="13"/>
  <c r="AS198" i="13"/>
  <c r="AS199" i="13"/>
  <c r="AS200" i="13"/>
  <c r="AS201" i="13"/>
  <c r="AS202" i="13"/>
  <c r="AS203" i="13"/>
  <c r="AS204" i="13"/>
  <c r="AS205" i="13"/>
  <c r="AS206" i="13"/>
  <c r="AS207" i="13"/>
  <c r="AS208" i="13"/>
  <c r="AS209" i="13"/>
  <c r="AS210" i="13"/>
  <c r="AS211" i="13"/>
  <c r="AS212" i="13"/>
  <c r="AS213" i="13"/>
  <c r="AS214" i="13"/>
  <c r="AS215" i="13"/>
  <c r="AS216" i="13"/>
  <c r="AS217" i="13"/>
  <c r="AS218" i="13"/>
  <c r="AS219" i="13"/>
  <c r="AS220" i="13"/>
  <c r="AS221" i="13"/>
  <c r="AS222" i="13"/>
  <c r="AS223" i="13"/>
  <c r="AS224" i="13"/>
  <c r="AS225" i="13"/>
  <c r="AS226" i="13"/>
  <c r="AS227" i="13"/>
  <c r="AS228" i="13"/>
  <c r="AS229" i="13"/>
  <c r="AS230" i="13"/>
  <c r="AS231" i="13"/>
  <c r="AS232" i="13"/>
  <c r="AS233" i="13"/>
  <c r="AS234" i="13"/>
  <c r="AS235" i="13"/>
  <c r="AS236" i="13"/>
  <c r="AS237" i="13"/>
  <c r="AS238" i="13"/>
  <c r="AS239" i="13"/>
  <c r="AS240" i="13"/>
  <c r="AS241" i="13"/>
  <c r="AS242" i="13"/>
  <c r="AS243" i="13"/>
  <c r="AS244" i="13"/>
  <c r="AS245" i="13"/>
  <c r="AS246" i="13"/>
  <c r="AS247" i="13"/>
  <c r="AS248" i="13"/>
  <c r="AS249" i="13"/>
  <c r="AS250" i="13"/>
  <c r="AS251" i="13"/>
  <c r="AS252" i="13"/>
  <c r="AS253" i="13"/>
  <c r="AS254" i="13"/>
  <c r="AS255" i="13"/>
  <c r="AS256" i="13"/>
  <c r="AS257" i="13"/>
  <c r="AS258" i="13"/>
  <c r="AS259" i="13"/>
  <c r="AS260" i="13"/>
  <c r="AS261" i="13"/>
  <c r="AS262" i="13"/>
  <c r="AS263" i="13"/>
  <c r="AS264" i="13"/>
  <c r="AS265" i="13"/>
  <c r="AS266" i="13"/>
  <c r="AS267" i="13"/>
  <c r="AS268" i="13"/>
  <c r="AS269" i="13"/>
  <c r="AS270" i="13"/>
  <c r="AS271" i="13"/>
  <c r="AS272" i="13"/>
  <c r="AS273" i="13"/>
  <c r="AS274" i="13"/>
  <c r="AS275" i="13"/>
  <c r="AS276" i="13"/>
  <c r="AS277" i="13"/>
  <c r="AS278" i="13"/>
  <c r="AS279" i="13"/>
  <c r="AS280" i="13"/>
  <c r="AS281" i="13"/>
  <c r="AS282" i="13"/>
  <c r="AS283" i="13"/>
  <c r="AS284" i="13"/>
  <c r="AS285" i="13"/>
  <c r="AS286" i="13"/>
  <c r="AS287" i="13"/>
  <c r="AS288" i="13"/>
  <c r="AS289" i="13"/>
  <c r="AS290" i="13"/>
  <c r="AS291" i="13"/>
  <c r="AS292" i="13"/>
  <c r="AS293" i="13"/>
  <c r="AS294" i="13"/>
  <c r="AS295" i="13"/>
  <c r="AS296" i="13"/>
  <c r="AS297" i="13"/>
  <c r="AS298" i="13"/>
  <c r="AS299" i="13"/>
  <c r="AS300" i="13"/>
  <c r="AS301" i="13"/>
  <c r="AS302" i="13"/>
  <c r="AS303" i="13"/>
  <c r="AS304" i="13"/>
  <c r="AS305" i="13"/>
  <c r="AS306" i="13"/>
  <c r="AS307" i="13"/>
  <c r="AS308" i="13"/>
  <c r="AS309" i="13"/>
  <c r="AS310" i="13"/>
  <c r="AS311" i="13"/>
  <c r="AS312" i="13"/>
  <c r="AS313" i="13"/>
  <c r="AS314" i="13"/>
  <c r="AS315" i="13"/>
  <c r="AS316" i="13"/>
  <c r="AS317" i="13"/>
  <c r="AS318" i="13"/>
  <c r="AS319" i="13"/>
  <c r="AS320" i="13"/>
  <c r="AS321" i="13"/>
  <c r="AS322" i="13"/>
  <c r="AS323" i="13"/>
  <c r="AS324" i="13"/>
  <c r="AS325" i="13"/>
  <c r="AS326" i="13"/>
  <c r="AS327" i="13"/>
  <c r="AS328" i="13"/>
  <c r="AS329" i="13"/>
  <c r="AS330" i="13"/>
  <c r="AS331" i="13"/>
  <c r="AS332" i="13"/>
  <c r="AS333" i="13"/>
  <c r="AS334" i="13"/>
  <c r="AS335" i="13"/>
  <c r="AS336" i="13"/>
  <c r="AS337" i="13"/>
  <c r="AS338" i="13"/>
  <c r="AS339" i="13"/>
  <c r="AS340" i="13"/>
  <c r="AS341" i="13"/>
  <c r="AS342" i="13"/>
  <c r="AS343" i="13"/>
  <c r="AS344" i="13"/>
  <c r="AS345" i="13"/>
  <c r="AS346" i="13"/>
  <c r="AS347" i="13"/>
  <c r="AS348" i="13"/>
  <c r="AS349" i="13"/>
  <c r="AS350" i="13"/>
  <c r="AS351" i="13"/>
  <c r="AS352" i="13"/>
  <c r="AS353" i="13"/>
  <c r="AS354" i="13"/>
  <c r="AS355" i="13"/>
  <c r="AS356" i="13"/>
  <c r="AS357" i="13"/>
  <c r="AS358" i="13"/>
  <c r="AS359" i="13"/>
  <c r="AS360" i="13"/>
  <c r="AS361" i="13"/>
  <c r="AS362" i="13"/>
  <c r="AS363" i="13"/>
  <c r="AS364" i="13"/>
  <c r="AS365" i="13"/>
  <c r="AS366" i="13"/>
  <c r="AS367" i="13"/>
  <c r="AS368" i="13"/>
  <c r="AS369" i="13"/>
  <c r="AS370" i="13"/>
  <c r="AS371" i="13"/>
  <c r="AS372" i="13"/>
  <c r="AS373" i="13"/>
  <c r="AS374" i="13"/>
  <c r="AS375" i="13"/>
  <c r="AS376" i="13"/>
  <c r="AS377" i="13"/>
  <c r="AS378" i="13"/>
  <c r="AS379" i="13"/>
  <c r="AS380" i="13"/>
  <c r="AS381" i="13"/>
  <c r="AS382" i="13"/>
  <c r="AS383" i="13"/>
  <c r="AS384" i="13"/>
  <c r="AS385" i="13"/>
  <c r="AS386" i="13"/>
  <c r="AS387" i="13"/>
  <c r="AS388" i="13"/>
  <c r="AS389" i="13"/>
  <c r="AS390" i="13"/>
  <c r="AS391" i="13"/>
  <c r="AS392" i="13"/>
  <c r="AS393" i="13"/>
  <c r="AS394" i="13"/>
  <c r="AS395" i="13"/>
  <c r="AS396" i="13"/>
  <c r="AS397" i="13"/>
  <c r="AS398" i="13"/>
  <c r="AS399" i="13"/>
  <c r="AS400" i="13"/>
  <c r="AS401" i="13"/>
  <c r="AS402" i="13"/>
  <c r="AS403" i="13"/>
  <c r="AS404" i="13"/>
  <c r="AS405" i="13"/>
  <c r="AS406" i="13"/>
  <c r="AS407" i="13"/>
  <c r="AS408" i="13"/>
  <c r="AS409" i="13"/>
  <c r="AS410" i="13"/>
  <c r="AS411" i="13"/>
  <c r="AS412" i="13"/>
  <c r="AS413" i="13"/>
  <c r="AS414" i="13"/>
  <c r="AS415" i="13"/>
  <c r="AS416" i="13"/>
  <c r="AS417" i="13"/>
  <c r="AS418" i="13"/>
  <c r="AS419" i="13"/>
  <c r="AS420" i="13"/>
  <c r="AS421" i="13"/>
  <c r="AS422" i="13"/>
  <c r="AS423" i="13"/>
  <c r="AS424" i="13"/>
  <c r="AS425" i="13"/>
  <c r="AS426" i="13"/>
  <c r="AS427" i="13"/>
  <c r="AS428" i="13"/>
  <c r="AS429" i="13"/>
  <c r="AS430" i="13"/>
  <c r="AS431" i="13"/>
  <c r="AS432" i="13"/>
  <c r="AS433" i="13"/>
  <c r="AS434" i="13"/>
  <c r="AS435" i="13"/>
  <c r="AS436" i="13"/>
  <c r="AS437" i="13"/>
  <c r="AS438" i="13"/>
  <c r="AS439" i="13"/>
  <c r="AS440" i="13"/>
  <c r="AS441" i="13"/>
  <c r="AS442" i="13"/>
  <c r="AS443" i="13"/>
  <c r="AS444" i="13"/>
  <c r="AS445" i="13"/>
  <c r="AS446" i="13"/>
  <c r="AS447" i="13"/>
  <c r="AS448" i="13"/>
  <c r="AS449" i="13"/>
  <c r="AS450" i="13"/>
  <c r="AS451" i="13"/>
  <c r="AS452" i="13"/>
  <c r="AS453" i="13"/>
  <c r="AS454" i="13"/>
  <c r="AS455" i="13"/>
  <c r="AS456" i="13"/>
  <c r="AS457" i="13"/>
  <c r="AS458" i="13"/>
  <c r="AS459" i="13"/>
  <c r="AS460" i="13"/>
  <c r="AS461" i="13"/>
  <c r="AS462" i="13"/>
  <c r="AS463" i="13"/>
  <c r="AS464" i="13"/>
  <c r="AS465" i="13"/>
  <c r="AS466" i="13"/>
  <c r="AS467" i="13"/>
  <c r="AS468" i="13"/>
  <c r="AS469" i="13"/>
  <c r="AS470" i="13"/>
  <c r="AS471" i="13"/>
  <c r="AS472" i="13"/>
  <c r="AS473" i="13"/>
  <c r="AS474" i="13"/>
  <c r="AS475" i="13"/>
  <c r="AS476" i="13"/>
  <c r="AS477" i="13"/>
  <c r="AS478" i="13"/>
  <c r="AS479" i="13"/>
  <c r="AS480" i="13"/>
  <c r="AS481" i="13"/>
  <c r="AS482" i="13"/>
  <c r="AS483" i="13"/>
  <c r="AS484" i="13"/>
  <c r="AS485" i="13"/>
  <c r="AS486" i="13"/>
  <c r="AS487" i="13"/>
  <c r="AS488" i="13"/>
  <c r="AS489" i="13"/>
  <c r="AS490" i="13"/>
  <c r="AS491" i="13"/>
  <c r="AS492" i="13"/>
  <c r="AS493" i="13"/>
  <c r="AS494" i="13"/>
  <c r="AS495" i="13"/>
  <c r="AS496" i="13"/>
  <c r="AS497" i="13"/>
  <c r="AS498" i="13"/>
  <c r="AS499" i="13"/>
  <c r="AS500" i="13"/>
  <c r="AS11" i="13"/>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AH111" i="9"/>
  <c r="AH112" i="9"/>
  <c r="AH113" i="9"/>
  <c r="AH114" i="9"/>
  <c r="AH115" i="9"/>
  <c r="AH116" i="9"/>
  <c r="AH117" i="9"/>
  <c r="AH118" i="9"/>
  <c r="AH119" i="9"/>
  <c r="AH120" i="9"/>
  <c r="AH121" i="9"/>
  <c r="AH122" i="9"/>
  <c r="AH123" i="9"/>
  <c r="AH124" i="9"/>
  <c r="AH125" i="9"/>
  <c r="AH126" i="9"/>
  <c r="AH127" i="9"/>
  <c r="AH128" i="9"/>
  <c r="AH129" i="9"/>
  <c r="AH130" i="9"/>
  <c r="AH131" i="9"/>
  <c r="AH132" i="9"/>
  <c r="AH133" i="9"/>
  <c r="AH134" i="9"/>
  <c r="AH135" i="9"/>
  <c r="AH136" i="9"/>
  <c r="AH137" i="9"/>
  <c r="AH138" i="9"/>
  <c r="AH139" i="9"/>
  <c r="AH140" i="9"/>
  <c r="AH141" i="9"/>
  <c r="AH142" i="9"/>
  <c r="AH143" i="9"/>
  <c r="AH144" i="9"/>
  <c r="AH145" i="9"/>
  <c r="AH146" i="9"/>
  <c r="AH147" i="9"/>
  <c r="AH148" i="9"/>
  <c r="AH149" i="9"/>
  <c r="AH150" i="9"/>
  <c r="AH151" i="9"/>
  <c r="AH152" i="9"/>
  <c r="AH153" i="9"/>
  <c r="AH154" i="9"/>
  <c r="AH155" i="9"/>
  <c r="AH156" i="9"/>
  <c r="AH157" i="9"/>
  <c r="AH158" i="9"/>
  <c r="AH159" i="9"/>
  <c r="AH160" i="9"/>
  <c r="AH161" i="9"/>
  <c r="AH162" i="9"/>
  <c r="AH163" i="9"/>
  <c r="AH164" i="9"/>
  <c r="AH165" i="9"/>
  <c r="AH166" i="9"/>
  <c r="AH167" i="9"/>
  <c r="AH168" i="9"/>
  <c r="AH169" i="9"/>
  <c r="AH170" i="9"/>
  <c r="AH171" i="9"/>
  <c r="AH172" i="9"/>
  <c r="AH173" i="9"/>
  <c r="AH174" i="9"/>
  <c r="AH175" i="9"/>
  <c r="AH176" i="9"/>
  <c r="AH177" i="9"/>
  <c r="AH178" i="9"/>
  <c r="AH179" i="9"/>
  <c r="AH180" i="9"/>
  <c r="AH181" i="9"/>
  <c r="AH182" i="9"/>
  <c r="AH183" i="9"/>
  <c r="AH184" i="9"/>
  <c r="AH185" i="9"/>
  <c r="AH186" i="9"/>
  <c r="AH187" i="9"/>
  <c r="AH188" i="9"/>
  <c r="AH189" i="9"/>
  <c r="AH190" i="9"/>
  <c r="AH191" i="9"/>
  <c r="AH192" i="9"/>
  <c r="AH193" i="9"/>
  <c r="AH194" i="9"/>
  <c r="AH195" i="9"/>
  <c r="AH196" i="9"/>
  <c r="AH197" i="9"/>
  <c r="AH198" i="9"/>
  <c r="AH199" i="9"/>
  <c r="AH200" i="9"/>
  <c r="AH201" i="9"/>
  <c r="AH202" i="9"/>
  <c r="AH203" i="9"/>
  <c r="AH204" i="9"/>
  <c r="AH205" i="9"/>
  <c r="AH206" i="9"/>
  <c r="AH207" i="9"/>
  <c r="AH208" i="9"/>
  <c r="AH209" i="9"/>
  <c r="AH210" i="9"/>
  <c r="AH211" i="9"/>
  <c r="AH212" i="9"/>
  <c r="AH213" i="9"/>
  <c r="AH214" i="9"/>
  <c r="AH215" i="9"/>
  <c r="AH216" i="9"/>
  <c r="AH217" i="9"/>
  <c r="AH218" i="9"/>
  <c r="AH219" i="9"/>
  <c r="AH220" i="9"/>
  <c r="AH221" i="9"/>
  <c r="AH222" i="9"/>
  <c r="AH223" i="9"/>
  <c r="AH224" i="9"/>
  <c r="AH225" i="9"/>
  <c r="AH226" i="9"/>
  <c r="AH227" i="9"/>
  <c r="AH228" i="9"/>
  <c r="AH229" i="9"/>
  <c r="AH230" i="9"/>
  <c r="AH231" i="9"/>
  <c r="AH232" i="9"/>
  <c r="AH233" i="9"/>
  <c r="AH234" i="9"/>
  <c r="AH235" i="9"/>
  <c r="AH236" i="9"/>
  <c r="AH237" i="9"/>
  <c r="AH238" i="9"/>
  <c r="AH239" i="9"/>
  <c r="AH240" i="9"/>
  <c r="AH241" i="9"/>
  <c r="AH242" i="9"/>
  <c r="AH243" i="9"/>
  <c r="AH244" i="9"/>
  <c r="AH245" i="9"/>
  <c r="AH246" i="9"/>
  <c r="AH247" i="9"/>
  <c r="AH248" i="9"/>
  <c r="AH249" i="9"/>
  <c r="AH250" i="9"/>
  <c r="AH251" i="9"/>
  <c r="AH252" i="9"/>
  <c r="AH253" i="9"/>
  <c r="AH254" i="9"/>
  <c r="AH255" i="9"/>
  <c r="AH256" i="9"/>
  <c r="AH257" i="9"/>
  <c r="AH258" i="9"/>
  <c r="AH259" i="9"/>
  <c r="AH260" i="9"/>
  <c r="AH261" i="9"/>
  <c r="AH262" i="9"/>
  <c r="AH263" i="9"/>
  <c r="AH264" i="9"/>
  <c r="AH265" i="9"/>
  <c r="AH266" i="9"/>
  <c r="AH267" i="9"/>
  <c r="AH268" i="9"/>
  <c r="AH269" i="9"/>
  <c r="AH270" i="9"/>
  <c r="AH271" i="9"/>
  <c r="AH272" i="9"/>
  <c r="AH273" i="9"/>
  <c r="AH274" i="9"/>
  <c r="AH275" i="9"/>
  <c r="AH276" i="9"/>
  <c r="AH277" i="9"/>
  <c r="AH278" i="9"/>
  <c r="AH279" i="9"/>
  <c r="AH280" i="9"/>
  <c r="AH281" i="9"/>
  <c r="AH282" i="9"/>
  <c r="AH283" i="9"/>
  <c r="AH284" i="9"/>
  <c r="AH285" i="9"/>
  <c r="AH286" i="9"/>
  <c r="AH287" i="9"/>
  <c r="AH288" i="9"/>
  <c r="AH289" i="9"/>
  <c r="AH290" i="9"/>
  <c r="AH291" i="9"/>
  <c r="AH292" i="9"/>
  <c r="AH293" i="9"/>
  <c r="AH294" i="9"/>
  <c r="AH295" i="9"/>
  <c r="AH296" i="9"/>
  <c r="AH297" i="9"/>
  <c r="AH298" i="9"/>
  <c r="AH299" i="9"/>
  <c r="AH300" i="9"/>
  <c r="AH301" i="9"/>
  <c r="AH302" i="9"/>
  <c r="AH303" i="9"/>
  <c r="AH304" i="9"/>
  <c r="AH305" i="9"/>
  <c r="AH306" i="9"/>
  <c r="AH307" i="9"/>
  <c r="AH308" i="9"/>
  <c r="AH309" i="9"/>
  <c r="AH310" i="9"/>
  <c r="AH311" i="9"/>
  <c r="AH312" i="9"/>
  <c r="AH313" i="9"/>
  <c r="AH314" i="9"/>
  <c r="AH315" i="9"/>
  <c r="AH316" i="9"/>
  <c r="AH317" i="9"/>
  <c r="AH318" i="9"/>
  <c r="AH319" i="9"/>
  <c r="AH320" i="9"/>
  <c r="AH321" i="9"/>
  <c r="AH322" i="9"/>
  <c r="AH323" i="9"/>
  <c r="AH324" i="9"/>
  <c r="AH325" i="9"/>
  <c r="AH326" i="9"/>
  <c r="AH327" i="9"/>
  <c r="AH328" i="9"/>
  <c r="AH329" i="9"/>
  <c r="AH330" i="9"/>
  <c r="AH331" i="9"/>
  <c r="AH332" i="9"/>
  <c r="AH333" i="9"/>
  <c r="AH334" i="9"/>
  <c r="AH335" i="9"/>
  <c r="AH336" i="9"/>
  <c r="AH337" i="9"/>
  <c r="AH338" i="9"/>
  <c r="AH339" i="9"/>
  <c r="AH340" i="9"/>
  <c r="AH341" i="9"/>
  <c r="AH342" i="9"/>
  <c r="AH343" i="9"/>
  <c r="AH344" i="9"/>
  <c r="AH345" i="9"/>
  <c r="AH346" i="9"/>
  <c r="AH347" i="9"/>
  <c r="AH348" i="9"/>
  <c r="AH349" i="9"/>
  <c r="AH350" i="9"/>
  <c r="AH351" i="9"/>
  <c r="AH352" i="9"/>
  <c r="AH353" i="9"/>
  <c r="AH354" i="9"/>
  <c r="AH355" i="9"/>
  <c r="AH356" i="9"/>
  <c r="AH357" i="9"/>
  <c r="AH358" i="9"/>
  <c r="AH359" i="9"/>
  <c r="AH360" i="9"/>
  <c r="AH361" i="9"/>
  <c r="AH362" i="9"/>
  <c r="AH363" i="9"/>
  <c r="AH364" i="9"/>
  <c r="AH365" i="9"/>
  <c r="AH366" i="9"/>
  <c r="AH367" i="9"/>
  <c r="AH368" i="9"/>
  <c r="AH369" i="9"/>
  <c r="AH370" i="9"/>
  <c r="AH371" i="9"/>
  <c r="AH372" i="9"/>
  <c r="AH373" i="9"/>
  <c r="AH374" i="9"/>
  <c r="AH375" i="9"/>
  <c r="AH376" i="9"/>
  <c r="AH377" i="9"/>
  <c r="AH378" i="9"/>
  <c r="AH379" i="9"/>
  <c r="AH380" i="9"/>
  <c r="AH381" i="9"/>
  <c r="AH382" i="9"/>
  <c r="AH383" i="9"/>
  <c r="AH384" i="9"/>
  <c r="AH385" i="9"/>
  <c r="AH386" i="9"/>
  <c r="AH387" i="9"/>
  <c r="AH388" i="9"/>
  <c r="AH389" i="9"/>
  <c r="AH390" i="9"/>
  <c r="AH391" i="9"/>
  <c r="AH392" i="9"/>
  <c r="AH393" i="9"/>
  <c r="AH394" i="9"/>
  <c r="AH395" i="9"/>
  <c r="AH396" i="9"/>
  <c r="AH397" i="9"/>
  <c r="AH398" i="9"/>
  <c r="AH399" i="9"/>
  <c r="AH400" i="9"/>
  <c r="AH401" i="9"/>
  <c r="AH402" i="9"/>
  <c r="AH403" i="9"/>
  <c r="AH404" i="9"/>
  <c r="AH405" i="9"/>
  <c r="AH406" i="9"/>
  <c r="AH407" i="9"/>
  <c r="AH408" i="9"/>
  <c r="AH409" i="9"/>
  <c r="AH410" i="9"/>
  <c r="AH411" i="9"/>
  <c r="AH412" i="9"/>
  <c r="AH413" i="9"/>
  <c r="AH414" i="9"/>
  <c r="AH415" i="9"/>
  <c r="AH12" i="9"/>
  <c r="AH13" i="9"/>
  <c r="AH14" i="9"/>
  <c r="AH15" i="9"/>
  <c r="AH16" i="9"/>
  <c r="AH17" i="9"/>
  <c r="AH18" i="9"/>
  <c r="AH19" i="9"/>
  <c r="AH20" i="9"/>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11" i="9"/>
  <c r="AK993" i="38" l="1"/>
  <c r="T993" i="38"/>
  <c r="F993" i="38"/>
  <c r="AK992" i="38"/>
  <c r="T992" i="38"/>
  <c r="F992" i="38"/>
  <c r="AK991" i="38"/>
  <c r="T991" i="38"/>
  <c r="F991" i="38"/>
  <c r="AK990" i="38"/>
  <c r="T990" i="38"/>
  <c r="F990" i="38"/>
  <c r="AK989" i="38"/>
  <c r="T989" i="38"/>
  <c r="F989" i="38"/>
  <c r="AK988" i="38"/>
  <c r="T988" i="38"/>
  <c r="F988" i="38"/>
  <c r="AK987" i="38"/>
  <c r="T987" i="38"/>
  <c r="F987" i="38"/>
  <c r="AK986" i="38"/>
  <c r="T986" i="38"/>
  <c r="F986" i="38"/>
  <c r="AK985" i="38"/>
  <c r="T985" i="38"/>
  <c r="F985" i="38"/>
  <c r="AK984" i="38"/>
  <c r="T984" i="38"/>
  <c r="F984" i="38"/>
  <c r="AK983" i="38"/>
  <c r="T983" i="38"/>
  <c r="F983" i="38"/>
  <c r="AK982" i="38"/>
  <c r="T982" i="38"/>
  <c r="F982" i="38"/>
  <c r="AK981" i="38"/>
  <c r="T981" i="38"/>
  <c r="F981" i="38"/>
  <c r="AK980" i="38"/>
  <c r="T980" i="38"/>
  <c r="F980" i="38"/>
  <c r="AK979" i="38"/>
  <c r="T979" i="38"/>
  <c r="F979" i="38"/>
  <c r="AK978" i="38"/>
  <c r="T978" i="38"/>
  <c r="F978" i="38"/>
  <c r="AK977" i="38"/>
  <c r="T977" i="38"/>
  <c r="F977" i="38"/>
  <c r="AK976" i="38"/>
  <c r="T976" i="38"/>
  <c r="F976" i="38"/>
  <c r="AK975" i="38"/>
  <c r="T975" i="38"/>
  <c r="F975" i="38"/>
  <c r="AK974" i="38"/>
  <c r="T974" i="38"/>
  <c r="F974" i="38"/>
  <c r="AK973" i="38"/>
  <c r="T973" i="38"/>
  <c r="F973" i="38"/>
  <c r="AK972" i="38"/>
  <c r="T972" i="38"/>
  <c r="F972" i="38"/>
  <c r="AK971" i="38"/>
  <c r="T971" i="38"/>
  <c r="F971" i="38"/>
  <c r="AK970" i="38"/>
  <c r="T970" i="38"/>
  <c r="F970" i="38"/>
  <c r="AK969" i="38"/>
  <c r="T969" i="38"/>
  <c r="F969" i="38"/>
  <c r="AK968" i="38"/>
  <c r="T968" i="38"/>
  <c r="F968" i="38"/>
  <c r="AK967" i="38"/>
  <c r="T967" i="38"/>
  <c r="F967" i="38"/>
  <c r="AK966" i="38"/>
  <c r="T966" i="38"/>
  <c r="F966" i="38"/>
  <c r="AK965" i="38"/>
  <c r="T965" i="38"/>
  <c r="F965" i="38"/>
  <c r="AK964" i="38"/>
  <c r="T964" i="38"/>
  <c r="F964" i="38"/>
  <c r="AK963" i="38"/>
  <c r="T963" i="38"/>
  <c r="F963" i="38"/>
  <c r="AK962" i="38"/>
  <c r="T962" i="38"/>
  <c r="F962" i="38"/>
  <c r="AK961" i="38"/>
  <c r="T961" i="38"/>
  <c r="F961" i="38"/>
  <c r="AK960" i="38"/>
  <c r="T960" i="38"/>
  <c r="F960" i="38"/>
  <c r="AK959" i="38"/>
  <c r="T959" i="38"/>
  <c r="F959" i="38"/>
  <c r="AK958" i="38"/>
  <c r="T958" i="38"/>
  <c r="F958" i="38"/>
  <c r="AK957" i="38"/>
  <c r="T957" i="38"/>
  <c r="F957" i="38"/>
  <c r="AK956" i="38"/>
  <c r="T956" i="38"/>
  <c r="F956" i="38"/>
  <c r="AK955" i="38"/>
  <c r="T955" i="38"/>
  <c r="F955" i="38"/>
  <c r="AK954" i="38"/>
  <c r="T954" i="38"/>
  <c r="F954" i="38"/>
  <c r="AK953" i="38"/>
  <c r="T953" i="38"/>
  <c r="F953" i="38"/>
  <c r="AK952" i="38"/>
  <c r="T952" i="38"/>
  <c r="F952" i="38"/>
  <c r="AK951" i="38"/>
  <c r="T951" i="38"/>
  <c r="F951" i="38"/>
  <c r="AK950" i="38"/>
  <c r="T950" i="38"/>
  <c r="F950" i="38"/>
  <c r="AK949" i="38"/>
  <c r="T949" i="38"/>
  <c r="F949" i="38"/>
  <c r="AK948" i="38"/>
  <c r="T948" i="38"/>
  <c r="F948" i="38"/>
  <c r="AK947" i="38"/>
  <c r="T947" i="38"/>
  <c r="F947" i="38"/>
  <c r="AK946" i="38"/>
  <c r="T946" i="38"/>
  <c r="F946" i="38"/>
  <c r="AK945" i="38"/>
  <c r="T945" i="38"/>
  <c r="F945" i="38"/>
  <c r="AK944" i="38"/>
  <c r="T944" i="38"/>
  <c r="F944" i="38"/>
  <c r="AK943" i="38"/>
  <c r="T943" i="38"/>
  <c r="F943" i="38"/>
  <c r="AK942" i="38"/>
  <c r="T942" i="38"/>
  <c r="F942" i="38"/>
  <c r="AK941" i="38"/>
  <c r="T941" i="38"/>
  <c r="F941" i="38"/>
  <c r="AK940" i="38"/>
  <c r="T940" i="38"/>
  <c r="F940" i="38"/>
  <c r="AK939" i="38"/>
  <c r="T939" i="38"/>
  <c r="F939" i="38"/>
  <c r="AK938" i="38"/>
  <c r="T938" i="38"/>
  <c r="F938" i="38"/>
  <c r="AK937" i="38"/>
  <c r="T937" i="38"/>
  <c r="F937" i="38"/>
  <c r="AK936" i="38"/>
  <c r="T936" i="38"/>
  <c r="F936" i="38"/>
  <c r="AK935" i="38"/>
  <c r="T935" i="38"/>
  <c r="F935" i="38"/>
  <c r="AK934" i="38"/>
  <c r="T934" i="38"/>
  <c r="F934" i="38"/>
  <c r="AK933" i="38"/>
  <c r="T933" i="38"/>
  <c r="F933" i="38"/>
  <c r="AK932" i="38"/>
  <c r="T932" i="38"/>
  <c r="F932" i="38"/>
  <c r="AK931" i="38"/>
  <c r="T931" i="38"/>
  <c r="F931" i="38"/>
  <c r="AK930" i="38"/>
  <c r="T930" i="38"/>
  <c r="F930" i="38"/>
  <c r="AK929" i="38"/>
  <c r="T929" i="38"/>
  <c r="F929" i="38"/>
  <c r="AK928" i="38"/>
  <c r="T928" i="38"/>
  <c r="F928" i="38"/>
  <c r="AK927" i="38"/>
  <c r="T927" i="38"/>
  <c r="F927" i="38"/>
  <c r="AK926" i="38"/>
  <c r="T926" i="38"/>
  <c r="F926" i="38"/>
  <c r="AK925" i="38"/>
  <c r="T925" i="38"/>
  <c r="F925" i="38"/>
  <c r="AK924" i="38"/>
  <c r="T924" i="38"/>
  <c r="F924" i="38"/>
  <c r="AK923" i="38"/>
  <c r="T923" i="38"/>
  <c r="F923" i="38"/>
  <c r="AK922" i="38"/>
  <c r="T922" i="38"/>
  <c r="F922" i="38"/>
  <c r="AK921" i="38"/>
  <c r="T921" i="38"/>
  <c r="F921" i="38"/>
  <c r="AK920" i="38"/>
  <c r="T920" i="38"/>
  <c r="F920" i="38"/>
  <c r="AK919" i="38"/>
  <c r="T919" i="38"/>
  <c r="F919" i="38"/>
  <c r="AK918" i="38"/>
  <c r="T918" i="38"/>
  <c r="F918" i="38"/>
  <c r="AK917" i="38"/>
  <c r="T917" i="38"/>
  <c r="F917" i="38"/>
  <c r="AK916" i="38"/>
  <c r="T916" i="38"/>
  <c r="F916" i="38"/>
  <c r="AK915" i="38"/>
  <c r="T915" i="38"/>
  <c r="F915" i="38"/>
  <c r="AK914" i="38"/>
  <c r="T914" i="38"/>
  <c r="F914" i="38"/>
  <c r="AK913" i="38"/>
  <c r="T913" i="38"/>
  <c r="F913" i="38"/>
  <c r="AK912" i="38"/>
  <c r="T912" i="38"/>
  <c r="F912" i="38"/>
  <c r="AK911" i="38"/>
  <c r="T911" i="38"/>
  <c r="F911" i="38"/>
  <c r="AK910" i="38"/>
  <c r="T910" i="38"/>
  <c r="F910" i="38"/>
  <c r="AK909" i="38"/>
  <c r="T909" i="38"/>
  <c r="F909" i="38"/>
  <c r="AK908" i="38"/>
  <c r="T908" i="38"/>
  <c r="F908" i="38"/>
  <c r="AK907" i="38"/>
  <c r="T907" i="38"/>
  <c r="F907" i="38"/>
  <c r="AK906" i="38"/>
  <c r="T906" i="38"/>
  <c r="F906" i="38"/>
  <c r="AK905" i="38"/>
  <c r="T905" i="38"/>
  <c r="F905" i="38"/>
  <c r="AK904" i="38"/>
  <c r="T904" i="38"/>
  <c r="F904" i="38"/>
  <c r="AK903" i="38"/>
  <c r="T903" i="38"/>
  <c r="F903" i="38"/>
  <c r="AK902" i="38"/>
  <c r="T902" i="38"/>
  <c r="F902" i="38"/>
  <c r="AK901" i="38"/>
  <c r="T901" i="38"/>
  <c r="F901" i="38"/>
  <c r="AK900" i="38"/>
  <c r="T900" i="38"/>
  <c r="F900" i="38"/>
  <c r="AK899" i="38"/>
  <c r="T899" i="38"/>
  <c r="F899" i="38"/>
  <c r="AK898" i="38"/>
  <c r="T898" i="38"/>
  <c r="F898" i="38"/>
  <c r="AK897" i="38"/>
  <c r="T897" i="38"/>
  <c r="F897" i="38"/>
  <c r="AK896" i="38"/>
  <c r="T896" i="38"/>
  <c r="F896" i="38"/>
  <c r="AK895" i="38"/>
  <c r="T895" i="38"/>
  <c r="F895" i="38"/>
  <c r="AK894" i="38"/>
  <c r="T894" i="38"/>
  <c r="F894" i="38"/>
  <c r="AK893" i="38"/>
  <c r="T893" i="38"/>
  <c r="F893" i="38"/>
  <c r="AK892" i="38"/>
  <c r="T892" i="38"/>
  <c r="F892" i="38"/>
  <c r="AK891" i="38"/>
  <c r="T891" i="38"/>
  <c r="F891" i="38"/>
  <c r="AK890" i="38"/>
  <c r="T890" i="38"/>
  <c r="F890" i="38"/>
  <c r="AK889" i="38"/>
  <c r="T889" i="38"/>
  <c r="F889" i="38"/>
  <c r="AK888" i="38"/>
  <c r="T888" i="38"/>
  <c r="F888" i="38"/>
  <c r="AK887" i="38"/>
  <c r="T887" i="38"/>
  <c r="F887" i="38"/>
  <c r="AK886" i="38"/>
  <c r="T886" i="38"/>
  <c r="F886" i="38"/>
  <c r="AK885" i="38"/>
  <c r="T885" i="38"/>
  <c r="F885" i="38"/>
  <c r="AK884" i="38"/>
  <c r="T884" i="38"/>
  <c r="F884" i="38"/>
  <c r="AK883" i="38"/>
  <c r="T883" i="38"/>
  <c r="F883" i="38"/>
  <c r="AK882" i="38"/>
  <c r="T882" i="38"/>
  <c r="F882" i="38"/>
  <c r="AK881" i="38"/>
  <c r="T881" i="38"/>
  <c r="F881" i="38"/>
  <c r="AK880" i="38"/>
  <c r="T880" i="38"/>
  <c r="F880" i="38"/>
  <c r="AK879" i="38"/>
  <c r="T879" i="38"/>
  <c r="F879" i="38"/>
  <c r="AK878" i="38"/>
  <c r="T878" i="38"/>
  <c r="F878" i="38"/>
  <c r="AK877" i="38"/>
  <c r="T877" i="38"/>
  <c r="F877" i="38"/>
  <c r="AK876" i="38"/>
  <c r="T876" i="38"/>
  <c r="F876" i="38"/>
  <c r="AK875" i="38"/>
  <c r="T875" i="38"/>
  <c r="F875" i="38"/>
  <c r="AK874" i="38"/>
  <c r="T874" i="38"/>
  <c r="F874" i="38"/>
  <c r="AK873" i="38"/>
  <c r="T873" i="38"/>
  <c r="F873" i="38"/>
  <c r="AK872" i="38"/>
  <c r="T872" i="38"/>
  <c r="F872" i="38"/>
  <c r="AK871" i="38"/>
  <c r="T871" i="38"/>
  <c r="F871" i="38"/>
  <c r="AK870" i="38"/>
  <c r="T870" i="38"/>
  <c r="F870" i="38"/>
  <c r="AK869" i="38"/>
  <c r="T869" i="38"/>
  <c r="F869" i="38"/>
  <c r="AK868" i="38"/>
  <c r="T868" i="38"/>
  <c r="F868" i="38"/>
  <c r="AK867" i="38"/>
  <c r="T867" i="38"/>
  <c r="F867" i="38"/>
  <c r="AK866" i="38"/>
  <c r="T866" i="38"/>
  <c r="F866" i="38"/>
  <c r="AK865" i="38"/>
  <c r="T865" i="38"/>
  <c r="F865" i="38"/>
  <c r="AK864" i="38"/>
  <c r="T864" i="38"/>
  <c r="F864" i="38"/>
  <c r="AK863" i="38"/>
  <c r="T863" i="38"/>
  <c r="F863" i="38"/>
  <c r="AK862" i="38"/>
  <c r="T862" i="38"/>
  <c r="F862" i="38"/>
  <c r="AK861" i="38"/>
  <c r="T861" i="38"/>
  <c r="F861" i="38"/>
  <c r="AK860" i="38"/>
  <c r="T860" i="38"/>
  <c r="F860" i="38"/>
  <c r="AK859" i="38"/>
  <c r="T859" i="38"/>
  <c r="F859" i="38"/>
  <c r="AK858" i="38"/>
  <c r="T858" i="38"/>
  <c r="F858" i="38"/>
  <c r="AK857" i="38"/>
  <c r="T857" i="38"/>
  <c r="F857" i="38"/>
  <c r="AK856" i="38"/>
  <c r="T856" i="38"/>
  <c r="F856" i="38"/>
  <c r="AK855" i="38"/>
  <c r="T855" i="38"/>
  <c r="F855" i="38"/>
  <c r="AK854" i="38"/>
  <c r="T854" i="38"/>
  <c r="F854" i="38"/>
  <c r="AK853" i="38"/>
  <c r="T853" i="38"/>
  <c r="F853" i="38"/>
  <c r="AK852" i="38"/>
  <c r="T852" i="38"/>
  <c r="F852" i="38"/>
  <c r="AK851" i="38"/>
  <c r="T851" i="38"/>
  <c r="F851" i="38"/>
  <c r="AK850" i="38"/>
  <c r="T850" i="38"/>
  <c r="F850" i="38"/>
  <c r="AK849" i="38"/>
  <c r="T849" i="38"/>
  <c r="F849" i="38"/>
  <c r="AK848" i="38"/>
  <c r="T848" i="38"/>
  <c r="F848" i="38"/>
  <c r="AK847" i="38"/>
  <c r="T847" i="38"/>
  <c r="F847" i="38"/>
  <c r="AK846" i="38"/>
  <c r="T846" i="38"/>
  <c r="F846" i="38"/>
  <c r="AK845" i="38"/>
  <c r="T845" i="38"/>
  <c r="F845" i="38"/>
  <c r="AK844" i="38"/>
  <c r="T844" i="38"/>
  <c r="F844" i="38"/>
  <c r="AK843" i="38"/>
  <c r="T843" i="38"/>
  <c r="F843" i="38"/>
  <c r="AK842" i="38"/>
  <c r="T842" i="38"/>
  <c r="F842" i="38"/>
  <c r="AK841" i="38"/>
  <c r="T841" i="38"/>
  <c r="F841" i="38"/>
  <c r="AK840" i="38"/>
  <c r="T840" i="38"/>
  <c r="F840" i="38"/>
  <c r="AK839" i="38"/>
  <c r="T839" i="38"/>
  <c r="F839" i="38"/>
  <c r="AK838" i="38"/>
  <c r="T838" i="38"/>
  <c r="F838" i="38"/>
  <c r="AK837" i="38"/>
  <c r="T837" i="38"/>
  <c r="F837" i="38"/>
  <c r="AK836" i="38"/>
  <c r="T836" i="38"/>
  <c r="F836" i="38"/>
  <c r="AK835" i="38"/>
  <c r="T835" i="38"/>
  <c r="F835" i="38"/>
  <c r="AK834" i="38"/>
  <c r="T834" i="38"/>
  <c r="F834" i="38"/>
  <c r="AK833" i="38"/>
  <c r="T833" i="38"/>
  <c r="F833" i="38"/>
  <c r="AK832" i="38"/>
  <c r="T832" i="38"/>
  <c r="F832" i="38"/>
  <c r="AK831" i="38"/>
  <c r="T831" i="38"/>
  <c r="F831" i="38"/>
  <c r="AK830" i="38"/>
  <c r="T830" i="38"/>
  <c r="F830" i="38"/>
  <c r="AK829" i="38"/>
  <c r="T829" i="38"/>
  <c r="F829" i="38"/>
  <c r="AK828" i="38"/>
  <c r="T828" i="38"/>
  <c r="F828" i="38"/>
  <c r="AK827" i="38"/>
  <c r="T827" i="38"/>
  <c r="F827" i="38"/>
  <c r="AK826" i="38"/>
  <c r="T826" i="38"/>
  <c r="F826" i="38"/>
  <c r="AK825" i="38"/>
  <c r="T825" i="38"/>
  <c r="F825" i="38"/>
  <c r="AK824" i="38"/>
  <c r="T824" i="38"/>
  <c r="F824" i="38"/>
  <c r="AK823" i="38"/>
  <c r="T823" i="38"/>
  <c r="F823" i="38"/>
  <c r="AK822" i="38"/>
  <c r="T822" i="38"/>
  <c r="F822" i="38"/>
  <c r="AK821" i="38"/>
  <c r="T821" i="38"/>
  <c r="F821" i="38"/>
  <c r="AK820" i="38"/>
  <c r="T820" i="38"/>
  <c r="F820" i="38"/>
  <c r="AK819" i="38"/>
  <c r="T819" i="38"/>
  <c r="F819" i="38"/>
  <c r="AK818" i="38"/>
  <c r="T818" i="38"/>
  <c r="F818" i="38"/>
  <c r="AK817" i="38"/>
  <c r="T817" i="38"/>
  <c r="F817" i="38"/>
  <c r="AK816" i="38"/>
  <c r="T816" i="38"/>
  <c r="F816" i="38"/>
  <c r="AK815" i="38"/>
  <c r="T815" i="38"/>
  <c r="F815" i="38"/>
  <c r="AK814" i="38"/>
  <c r="T814" i="38"/>
  <c r="F814" i="38"/>
  <c r="AK813" i="38"/>
  <c r="T813" i="38"/>
  <c r="F813" i="38"/>
  <c r="AK812" i="38"/>
  <c r="T812" i="38"/>
  <c r="F812" i="38"/>
  <c r="AK811" i="38"/>
  <c r="T811" i="38"/>
  <c r="F811" i="38"/>
  <c r="AK810" i="38"/>
  <c r="T810" i="38"/>
  <c r="F810" i="38"/>
  <c r="AK809" i="38"/>
  <c r="T809" i="38"/>
  <c r="F809" i="38"/>
  <c r="AK808" i="38"/>
  <c r="T808" i="38"/>
  <c r="F808" i="38"/>
  <c r="AK807" i="38"/>
  <c r="T807" i="38"/>
  <c r="F807" i="38"/>
  <c r="AK806" i="38"/>
  <c r="T806" i="38"/>
  <c r="F806" i="38"/>
  <c r="AK805" i="38"/>
  <c r="T805" i="38"/>
  <c r="F805" i="38"/>
  <c r="AK804" i="38"/>
  <c r="T804" i="38"/>
  <c r="F804" i="38"/>
  <c r="AK803" i="38"/>
  <c r="T803" i="38"/>
  <c r="F803" i="38"/>
  <c r="AK802" i="38"/>
  <c r="T802" i="38"/>
  <c r="F802" i="38"/>
  <c r="AK801" i="38"/>
  <c r="T801" i="38"/>
  <c r="F801" i="38"/>
  <c r="AK800" i="38"/>
  <c r="T800" i="38"/>
  <c r="F800" i="38"/>
  <c r="AK799" i="38"/>
  <c r="T799" i="38"/>
  <c r="F799" i="38"/>
  <c r="AK798" i="38"/>
  <c r="T798" i="38"/>
  <c r="F798" i="38"/>
  <c r="AK797" i="38"/>
  <c r="T797" i="38"/>
  <c r="F797" i="38"/>
  <c r="AK796" i="38"/>
  <c r="T796" i="38"/>
  <c r="F796" i="38"/>
  <c r="AK795" i="38"/>
  <c r="T795" i="38"/>
  <c r="F795" i="38"/>
  <c r="AK794" i="38"/>
  <c r="T794" i="38"/>
  <c r="F794" i="38"/>
  <c r="AK793" i="38"/>
  <c r="T793" i="38"/>
  <c r="F793" i="38"/>
  <c r="AK792" i="38"/>
  <c r="T792" i="38"/>
  <c r="F792" i="38"/>
  <c r="AK791" i="38"/>
  <c r="T791" i="38"/>
  <c r="F791" i="38"/>
  <c r="AK790" i="38"/>
  <c r="T790" i="38"/>
  <c r="F790" i="38"/>
  <c r="AK789" i="38"/>
  <c r="T789" i="38"/>
  <c r="F789" i="38"/>
  <c r="AK788" i="38"/>
  <c r="T788" i="38"/>
  <c r="F788" i="38"/>
  <c r="AK787" i="38"/>
  <c r="T787" i="38"/>
  <c r="F787" i="38"/>
  <c r="AK786" i="38"/>
  <c r="T786" i="38"/>
  <c r="F786" i="38"/>
  <c r="AK785" i="38"/>
  <c r="T785" i="38"/>
  <c r="F785" i="38"/>
  <c r="AK784" i="38"/>
  <c r="T784" i="38"/>
  <c r="F784" i="38"/>
  <c r="AK783" i="38"/>
  <c r="T783" i="38"/>
  <c r="F783" i="38"/>
  <c r="AK782" i="38"/>
  <c r="T782" i="38"/>
  <c r="F782" i="38"/>
  <c r="AK781" i="38"/>
  <c r="T781" i="38"/>
  <c r="F781" i="38"/>
  <c r="AK780" i="38"/>
  <c r="T780" i="38"/>
  <c r="F780" i="38"/>
  <c r="AK779" i="38"/>
  <c r="T779" i="38"/>
  <c r="F779" i="38"/>
  <c r="AK778" i="38"/>
  <c r="T778" i="38"/>
  <c r="F778" i="38"/>
  <c r="AK777" i="38"/>
  <c r="T777" i="38"/>
  <c r="F777" i="38"/>
  <c r="AK776" i="38"/>
  <c r="T776" i="38"/>
  <c r="F776" i="38"/>
  <c r="AK775" i="38"/>
  <c r="T775" i="38"/>
  <c r="F775" i="38"/>
  <c r="AK774" i="38"/>
  <c r="T774" i="38"/>
  <c r="F774" i="38"/>
  <c r="AK773" i="38"/>
  <c r="T773" i="38"/>
  <c r="F773" i="38"/>
  <c r="AK772" i="38"/>
  <c r="T772" i="38"/>
  <c r="F772" i="38"/>
  <c r="AK771" i="38"/>
  <c r="T771" i="38"/>
  <c r="F771" i="38"/>
  <c r="AK770" i="38"/>
  <c r="T770" i="38"/>
  <c r="F770" i="38"/>
  <c r="AK769" i="38"/>
  <c r="T769" i="38"/>
  <c r="F769" i="38"/>
  <c r="AK768" i="38"/>
  <c r="T768" i="38"/>
  <c r="F768" i="38"/>
  <c r="AK767" i="38"/>
  <c r="T767" i="38"/>
  <c r="F767" i="38"/>
  <c r="AK766" i="38"/>
  <c r="T766" i="38"/>
  <c r="F766" i="38"/>
  <c r="AK765" i="38"/>
  <c r="T765" i="38"/>
  <c r="F765" i="38"/>
  <c r="AK764" i="38"/>
  <c r="T764" i="38"/>
  <c r="F764" i="38"/>
  <c r="AK763" i="38"/>
  <c r="T763" i="38"/>
  <c r="F763" i="38"/>
  <c r="AK762" i="38"/>
  <c r="T762" i="38"/>
  <c r="F762" i="38"/>
  <c r="AK761" i="38"/>
  <c r="T761" i="38"/>
  <c r="F761" i="38"/>
  <c r="AK760" i="38"/>
  <c r="T760" i="38"/>
  <c r="F760" i="38"/>
  <c r="AK759" i="38"/>
  <c r="T759" i="38"/>
  <c r="F759" i="38"/>
  <c r="AK758" i="38"/>
  <c r="T758" i="38"/>
  <c r="F758" i="38"/>
  <c r="AK757" i="38"/>
  <c r="T757" i="38"/>
  <c r="F757" i="38"/>
  <c r="AK756" i="38"/>
  <c r="T756" i="38"/>
  <c r="F756" i="38"/>
  <c r="AK755" i="38"/>
  <c r="T755" i="38"/>
  <c r="F755" i="38"/>
  <c r="AK754" i="38"/>
  <c r="T754" i="38"/>
  <c r="F754" i="38"/>
  <c r="AK753" i="38"/>
  <c r="T753" i="38"/>
  <c r="F753" i="38"/>
  <c r="AK752" i="38"/>
  <c r="T752" i="38"/>
  <c r="F752" i="38"/>
  <c r="AK751" i="38"/>
  <c r="T751" i="38"/>
  <c r="F751" i="38"/>
  <c r="AK750" i="38"/>
  <c r="T750" i="38"/>
  <c r="F750" i="38"/>
  <c r="AK749" i="38"/>
  <c r="T749" i="38"/>
  <c r="F749" i="38"/>
  <c r="AK748" i="38"/>
  <c r="T748" i="38"/>
  <c r="F748" i="38"/>
  <c r="AK747" i="38"/>
  <c r="T747" i="38"/>
  <c r="F747" i="38"/>
  <c r="AK746" i="38"/>
  <c r="T746" i="38"/>
  <c r="F746" i="38"/>
  <c r="AK745" i="38"/>
  <c r="T745" i="38"/>
  <c r="F745" i="38"/>
  <c r="AK744" i="38"/>
  <c r="T744" i="38"/>
  <c r="F744" i="38"/>
  <c r="AK743" i="38"/>
  <c r="T743" i="38"/>
  <c r="F743" i="38"/>
  <c r="AK742" i="38"/>
  <c r="T742" i="38"/>
  <c r="F742" i="38"/>
  <c r="AK741" i="38"/>
  <c r="T741" i="38"/>
  <c r="F741" i="38"/>
  <c r="AK740" i="38"/>
  <c r="T740" i="38"/>
  <c r="F740" i="38"/>
  <c r="AK739" i="38"/>
  <c r="T739" i="38"/>
  <c r="F739" i="38"/>
  <c r="AK738" i="38"/>
  <c r="T738" i="38"/>
  <c r="F738" i="38"/>
  <c r="AK737" i="38"/>
  <c r="T737" i="38"/>
  <c r="F737" i="38"/>
  <c r="AK736" i="38"/>
  <c r="T736" i="38"/>
  <c r="F736" i="38"/>
  <c r="AK735" i="38"/>
  <c r="T735" i="38"/>
  <c r="F735" i="38"/>
  <c r="AK734" i="38"/>
  <c r="T734" i="38"/>
  <c r="F734" i="38"/>
  <c r="AK733" i="38"/>
  <c r="T733" i="38"/>
  <c r="F733" i="38"/>
  <c r="AK732" i="38"/>
  <c r="T732" i="38"/>
  <c r="F732" i="38"/>
  <c r="AK731" i="38"/>
  <c r="T731" i="38"/>
  <c r="F731" i="38"/>
  <c r="AK730" i="38"/>
  <c r="T730" i="38"/>
  <c r="F730" i="38"/>
  <c r="AK729" i="38"/>
  <c r="T729" i="38"/>
  <c r="F729" i="38"/>
  <c r="AK728" i="38"/>
  <c r="T728" i="38"/>
  <c r="F728" i="38"/>
  <c r="AK727" i="38"/>
  <c r="T727" i="38"/>
  <c r="F727" i="38"/>
  <c r="AK726" i="38"/>
  <c r="T726" i="38"/>
  <c r="F726" i="38"/>
  <c r="AK725" i="38"/>
  <c r="T725" i="38"/>
  <c r="F725" i="38"/>
  <c r="AK724" i="38"/>
  <c r="T724" i="38"/>
  <c r="F724" i="38"/>
  <c r="AK723" i="38"/>
  <c r="T723" i="38"/>
  <c r="F723" i="38"/>
  <c r="AK722" i="38"/>
  <c r="T722" i="38"/>
  <c r="F722" i="38"/>
  <c r="AK721" i="38"/>
  <c r="T721" i="38"/>
  <c r="F721" i="38"/>
  <c r="AK720" i="38"/>
  <c r="T720" i="38"/>
  <c r="F720" i="38"/>
  <c r="AK719" i="38"/>
  <c r="T719" i="38"/>
  <c r="F719" i="38"/>
  <c r="AK718" i="38"/>
  <c r="T718" i="38"/>
  <c r="F718" i="38"/>
  <c r="AK717" i="38"/>
  <c r="T717" i="38"/>
  <c r="F717" i="38"/>
  <c r="AK716" i="38"/>
  <c r="T716" i="38"/>
  <c r="F716" i="38"/>
  <c r="AK715" i="38"/>
  <c r="T715" i="38"/>
  <c r="F715" i="38"/>
  <c r="AK714" i="38"/>
  <c r="T714" i="38"/>
  <c r="F714" i="38"/>
  <c r="AK713" i="38"/>
  <c r="T713" i="38"/>
  <c r="F713" i="38"/>
  <c r="AK712" i="38"/>
  <c r="T712" i="38"/>
  <c r="F712" i="38"/>
  <c r="AK711" i="38"/>
  <c r="T711" i="38"/>
  <c r="F711" i="38"/>
  <c r="AK710" i="38"/>
  <c r="T710" i="38"/>
  <c r="F710" i="38"/>
  <c r="AK709" i="38"/>
  <c r="T709" i="38"/>
  <c r="F709" i="38"/>
  <c r="AK708" i="38"/>
  <c r="T708" i="38"/>
  <c r="F708" i="38"/>
  <c r="AK707" i="38"/>
  <c r="T707" i="38"/>
  <c r="F707" i="38"/>
  <c r="AK706" i="38"/>
  <c r="T706" i="38"/>
  <c r="F706" i="38"/>
  <c r="AK705" i="38"/>
  <c r="T705" i="38"/>
  <c r="F705" i="38"/>
  <c r="AK704" i="38"/>
  <c r="T704" i="38"/>
  <c r="F704" i="38"/>
  <c r="AK703" i="38"/>
  <c r="T703" i="38"/>
  <c r="F703" i="38"/>
  <c r="AK702" i="38"/>
  <c r="T702" i="38"/>
  <c r="F702" i="38"/>
  <c r="AK701" i="38"/>
  <c r="T701" i="38"/>
  <c r="F701" i="38"/>
  <c r="AK700" i="38"/>
  <c r="T700" i="38"/>
  <c r="F700" i="38"/>
  <c r="AK699" i="38"/>
  <c r="T699" i="38"/>
  <c r="F699" i="38"/>
  <c r="AK698" i="38"/>
  <c r="T698" i="38"/>
  <c r="F698" i="38"/>
  <c r="AK697" i="38"/>
  <c r="T697" i="38"/>
  <c r="F697" i="38"/>
  <c r="AK696" i="38"/>
  <c r="T696" i="38"/>
  <c r="F696" i="38"/>
  <c r="AK695" i="38"/>
  <c r="T695" i="38"/>
  <c r="F695" i="38"/>
  <c r="AK694" i="38"/>
  <c r="T694" i="38"/>
  <c r="F694" i="38"/>
  <c r="AK693" i="38"/>
  <c r="T693" i="38"/>
  <c r="F693" i="38"/>
  <c r="AK692" i="38"/>
  <c r="T692" i="38"/>
  <c r="F692" i="38"/>
  <c r="AK691" i="38"/>
  <c r="T691" i="38"/>
  <c r="F691" i="38"/>
  <c r="AK690" i="38"/>
  <c r="T690" i="38"/>
  <c r="F690" i="38"/>
  <c r="AK689" i="38"/>
  <c r="T689" i="38"/>
  <c r="F689" i="38"/>
  <c r="AK688" i="38"/>
  <c r="T688" i="38"/>
  <c r="F688" i="38"/>
  <c r="AK687" i="38"/>
  <c r="T687" i="38"/>
  <c r="F687" i="38"/>
  <c r="AK686" i="38"/>
  <c r="T686" i="38"/>
  <c r="F686" i="38"/>
  <c r="AK685" i="38"/>
  <c r="T685" i="38"/>
  <c r="F685" i="38"/>
  <c r="AK684" i="38"/>
  <c r="T684" i="38"/>
  <c r="F684" i="38"/>
  <c r="AK683" i="38"/>
  <c r="T683" i="38"/>
  <c r="F683" i="38"/>
  <c r="AK682" i="38"/>
  <c r="T682" i="38"/>
  <c r="F682" i="38"/>
  <c r="AK681" i="38"/>
  <c r="T681" i="38"/>
  <c r="F681" i="38"/>
  <c r="AK680" i="38"/>
  <c r="T680" i="38"/>
  <c r="F680" i="38"/>
  <c r="AK679" i="38"/>
  <c r="T679" i="38"/>
  <c r="F679" i="38"/>
  <c r="AK678" i="38"/>
  <c r="T678" i="38"/>
  <c r="F678" i="38"/>
  <c r="AK677" i="38"/>
  <c r="T677" i="38"/>
  <c r="F677" i="38"/>
  <c r="AK676" i="38"/>
  <c r="T676" i="38"/>
  <c r="F676" i="38"/>
  <c r="AK675" i="38"/>
  <c r="T675" i="38"/>
  <c r="F675" i="38"/>
  <c r="AK674" i="38"/>
  <c r="T674" i="38"/>
  <c r="F674" i="38"/>
  <c r="AK673" i="38"/>
  <c r="T673" i="38"/>
  <c r="F673" i="38"/>
  <c r="AK672" i="38"/>
  <c r="T672" i="38"/>
  <c r="F672" i="38"/>
  <c r="AK671" i="38"/>
  <c r="T671" i="38"/>
  <c r="F671" i="38"/>
  <c r="AK670" i="38"/>
  <c r="T670" i="38"/>
  <c r="F670" i="38"/>
  <c r="AK669" i="38"/>
  <c r="T669" i="38"/>
  <c r="F669" i="38"/>
  <c r="AK668" i="38"/>
  <c r="T668" i="38"/>
  <c r="F668" i="38"/>
  <c r="AK667" i="38"/>
  <c r="T667" i="38"/>
  <c r="F667" i="38"/>
  <c r="AK666" i="38"/>
  <c r="T666" i="38"/>
  <c r="F666" i="38"/>
  <c r="AK665" i="38"/>
  <c r="T665" i="38"/>
  <c r="F665" i="38"/>
  <c r="AK664" i="38"/>
  <c r="T664" i="38"/>
  <c r="F664" i="38"/>
  <c r="AK663" i="38"/>
  <c r="T663" i="38"/>
  <c r="F663" i="38"/>
  <c r="AK662" i="38"/>
  <c r="T662" i="38"/>
  <c r="F662" i="38"/>
  <c r="AK661" i="38"/>
  <c r="T661" i="38"/>
  <c r="F661" i="38"/>
  <c r="AK660" i="38"/>
  <c r="T660" i="38"/>
  <c r="F660" i="38"/>
  <c r="AK659" i="38"/>
  <c r="T659" i="38"/>
  <c r="F659" i="38"/>
  <c r="AK658" i="38"/>
  <c r="T658" i="38"/>
  <c r="F658" i="38"/>
  <c r="AK657" i="38"/>
  <c r="T657" i="38"/>
  <c r="F657" i="38"/>
  <c r="AK656" i="38"/>
  <c r="T656" i="38"/>
  <c r="F656" i="38"/>
  <c r="AK655" i="38"/>
  <c r="T655" i="38"/>
  <c r="F655" i="38"/>
  <c r="AK654" i="38"/>
  <c r="T654" i="38"/>
  <c r="F654" i="38"/>
  <c r="AK653" i="38"/>
  <c r="T653" i="38"/>
  <c r="F653" i="38"/>
  <c r="AK652" i="38"/>
  <c r="T652" i="38"/>
  <c r="F652" i="38"/>
  <c r="AK651" i="38"/>
  <c r="T651" i="38"/>
  <c r="F651" i="38"/>
  <c r="AK650" i="38"/>
  <c r="T650" i="38"/>
  <c r="F650" i="38"/>
  <c r="AK649" i="38"/>
  <c r="T649" i="38"/>
  <c r="F649" i="38"/>
  <c r="AK648" i="38"/>
  <c r="T648" i="38"/>
  <c r="F648" i="38"/>
  <c r="AK647" i="38"/>
  <c r="T647" i="38"/>
  <c r="F647" i="38"/>
  <c r="AK646" i="38"/>
  <c r="T646" i="38"/>
  <c r="F646" i="38"/>
  <c r="AK645" i="38"/>
  <c r="T645" i="38"/>
  <c r="F645" i="38"/>
  <c r="AK644" i="38"/>
  <c r="T644" i="38"/>
  <c r="F644" i="38"/>
  <c r="AK643" i="38"/>
  <c r="T643" i="38"/>
  <c r="F643" i="38"/>
  <c r="AK642" i="38"/>
  <c r="T642" i="38"/>
  <c r="F642" i="38"/>
  <c r="AK641" i="38"/>
  <c r="T641" i="38"/>
  <c r="F641" i="38"/>
  <c r="AK640" i="38"/>
  <c r="T640" i="38"/>
  <c r="F640" i="38"/>
  <c r="AK639" i="38"/>
  <c r="T639" i="38"/>
  <c r="F639" i="38"/>
  <c r="AK638" i="38"/>
  <c r="T638" i="38"/>
  <c r="F638" i="38"/>
  <c r="AK637" i="38"/>
  <c r="T637" i="38"/>
  <c r="F637" i="38"/>
  <c r="AK636" i="38"/>
  <c r="T636" i="38"/>
  <c r="F636" i="38"/>
  <c r="AK635" i="38"/>
  <c r="T635" i="38"/>
  <c r="F635" i="38"/>
  <c r="AK634" i="38"/>
  <c r="T634" i="38"/>
  <c r="F634" i="38"/>
  <c r="AK633" i="38"/>
  <c r="T633" i="38"/>
  <c r="F633" i="38"/>
  <c r="AK632" i="38"/>
  <c r="T632" i="38"/>
  <c r="F632" i="38"/>
  <c r="AK631" i="38"/>
  <c r="T631" i="38"/>
  <c r="F631" i="38"/>
  <c r="AK630" i="38"/>
  <c r="T630" i="38"/>
  <c r="F630" i="38"/>
  <c r="AK629" i="38"/>
  <c r="T629" i="38"/>
  <c r="F629" i="38"/>
  <c r="AK628" i="38"/>
  <c r="T628" i="38"/>
  <c r="F628" i="38"/>
  <c r="AK627" i="38"/>
  <c r="T627" i="38"/>
  <c r="F627" i="38"/>
  <c r="AK626" i="38"/>
  <c r="T626" i="38"/>
  <c r="F626" i="38"/>
  <c r="AK625" i="38"/>
  <c r="T625" i="38"/>
  <c r="F625" i="38"/>
  <c r="AK624" i="38"/>
  <c r="T624" i="38"/>
  <c r="F624" i="38"/>
  <c r="AK623" i="38"/>
  <c r="T623" i="38"/>
  <c r="F623" i="38"/>
  <c r="AK622" i="38"/>
  <c r="T622" i="38"/>
  <c r="F622" i="38"/>
  <c r="AK621" i="38"/>
  <c r="T621" i="38"/>
  <c r="F621" i="38"/>
  <c r="AK620" i="38"/>
  <c r="T620" i="38"/>
  <c r="F620" i="38"/>
  <c r="AK619" i="38"/>
  <c r="T619" i="38"/>
  <c r="F619" i="38"/>
  <c r="AK618" i="38"/>
  <c r="T618" i="38"/>
  <c r="F618" i="38"/>
  <c r="AK617" i="38"/>
  <c r="T617" i="38"/>
  <c r="F617" i="38"/>
  <c r="AK616" i="38"/>
  <c r="T616" i="38"/>
  <c r="F616" i="38"/>
  <c r="AK615" i="38"/>
  <c r="T615" i="38"/>
  <c r="F615" i="38"/>
  <c r="AK614" i="38"/>
  <c r="T614" i="38"/>
  <c r="F614" i="38"/>
  <c r="AK613" i="38"/>
  <c r="T613" i="38"/>
  <c r="F613" i="38"/>
  <c r="AK612" i="38"/>
  <c r="T612" i="38"/>
  <c r="F612" i="38"/>
  <c r="AK611" i="38"/>
  <c r="T611" i="38"/>
  <c r="F611" i="38"/>
  <c r="AK610" i="38"/>
  <c r="T610" i="38"/>
  <c r="F610" i="38"/>
  <c r="AK609" i="38"/>
  <c r="T609" i="38"/>
  <c r="F609" i="38"/>
  <c r="AK608" i="38"/>
  <c r="T608" i="38"/>
  <c r="F608" i="38"/>
  <c r="AK607" i="38"/>
  <c r="T607" i="38"/>
  <c r="F607" i="38"/>
  <c r="AK606" i="38"/>
  <c r="T606" i="38"/>
  <c r="F606" i="38"/>
  <c r="AK605" i="38"/>
  <c r="T605" i="38"/>
  <c r="F605" i="38"/>
  <c r="AK604" i="38"/>
  <c r="T604" i="38"/>
  <c r="F604" i="38"/>
  <c r="AK603" i="38"/>
  <c r="T603" i="38"/>
  <c r="F603" i="38"/>
  <c r="AK602" i="38"/>
  <c r="T602" i="38"/>
  <c r="F602" i="38"/>
  <c r="AK601" i="38"/>
  <c r="T601" i="38"/>
  <c r="F601" i="38"/>
  <c r="AK600" i="38"/>
  <c r="T600" i="38"/>
  <c r="F600" i="38"/>
  <c r="AK599" i="38"/>
  <c r="T599" i="38"/>
  <c r="F599" i="38"/>
  <c r="AK598" i="38"/>
  <c r="T598" i="38"/>
  <c r="F598" i="38"/>
  <c r="AK597" i="38"/>
  <c r="T597" i="38"/>
  <c r="F597" i="38"/>
  <c r="AK596" i="38"/>
  <c r="T596" i="38"/>
  <c r="F596" i="38"/>
  <c r="AK595" i="38"/>
  <c r="T595" i="38"/>
  <c r="F595" i="38"/>
  <c r="AK594" i="38"/>
  <c r="T594" i="38"/>
  <c r="F594" i="38"/>
  <c r="AK593" i="38"/>
  <c r="T593" i="38"/>
  <c r="F593" i="38"/>
  <c r="AK592" i="38"/>
  <c r="T592" i="38"/>
  <c r="F592" i="38"/>
  <c r="AK591" i="38"/>
  <c r="T591" i="38"/>
  <c r="F591" i="38"/>
  <c r="AK590" i="38"/>
  <c r="T590" i="38"/>
  <c r="F590" i="38"/>
  <c r="AK589" i="38"/>
  <c r="T589" i="38"/>
  <c r="F589" i="38"/>
  <c r="AK588" i="38"/>
  <c r="T588" i="38"/>
  <c r="F588" i="38"/>
  <c r="AK587" i="38"/>
  <c r="T587" i="38"/>
  <c r="F587" i="38"/>
  <c r="AK586" i="38"/>
  <c r="T586" i="38"/>
  <c r="F586" i="38"/>
  <c r="AK585" i="38"/>
  <c r="T585" i="38"/>
  <c r="F585" i="38"/>
  <c r="AK584" i="38"/>
  <c r="T584" i="38"/>
  <c r="F584" i="38"/>
  <c r="AK583" i="38"/>
  <c r="T583" i="38"/>
  <c r="F583" i="38"/>
  <c r="AK582" i="38"/>
  <c r="T582" i="38"/>
  <c r="F582" i="38"/>
  <c r="AK581" i="38"/>
  <c r="T581" i="38"/>
  <c r="F581" i="38"/>
  <c r="AK580" i="38"/>
  <c r="T580" i="38"/>
  <c r="F580" i="38"/>
  <c r="AK579" i="38"/>
  <c r="T579" i="38"/>
  <c r="F579" i="38"/>
  <c r="AK578" i="38"/>
  <c r="T578" i="38"/>
  <c r="F578" i="38"/>
  <c r="AK577" i="38"/>
  <c r="T577" i="38"/>
  <c r="F577" i="38"/>
  <c r="AK576" i="38"/>
  <c r="T576" i="38"/>
  <c r="F576" i="38"/>
  <c r="AK575" i="38"/>
  <c r="T575" i="38"/>
  <c r="F575" i="38"/>
  <c r="AK574" i="38"/>
  <c r="T574" i="38"/>
  <c r="F574" i="38"/>
  <c r="AK573" i="38"/>
  <c r="T573" i="38"/>
  <c r="F573" i="38"/>
  <c r="AK572" i="38"/>
  <c r="T572" i="38"/>
  <c r="F572" i="38"/>
  <c r="AK571" i="38"/>
  <c r="T571" i="38"/>
  <c r="F571" i="38"/>
  <c r="AK570" i="38"/>
  <c r="T570" i="38"/>
  <c r="F570" i="38"/>
  <c r="AK569" i="38"/>
  <c r="T569" i="38"/>
  <c r="F569" i="38"/>
  <c r="AK568" i="38"/>
  <c r="T568" i="38"/>
  <c r="F568" i="38"/>
  <c r="AK567" i="38"/>
  <c r="T567" i="38"/>
  <c r="F567" i="38"/>
  <c r="AK566" i="38"/>
  <c r="T566" i="38"/>
  <c r="F566" i="38"/>
  <c r="AK565" i="38"/>
  <c r="T565" i="38"/>
  <c r="F565" i="38"/>
  <c r="AK564" i="38"/>
  <c r="T564" i="38"/>
  <c r="F564" i="38"/>
  <c r="AK563" i="38"/>
  <c r="T563" i="38"/>
  <c r="F563" i="38"/>
  <c r="AK562" i="38"/>
  <c r="T562" i="38"/>
  <c r="F562" i="38"/>
  <c r="AK561" i="38"/>
  <c r="T561" i="38"/>
  <c r="F561" i="38"/>
  <c r="AK560" i="38"/>
  <c r="T560" i="38"/>
  <c r="F560" i="38"/>
  <c r="AK559" i="38"/>
  <c r="T559" i="38"/>
  <c r="F559" i="38"/>
  <c r="AK558" i="38"/>
  <c r="T558" i="38"/>
  <c r="F558" i="38"/>
  <c r="AK557" i="38"/>
  <c r="T557" i="38"/>
  <c r="F557" i="38"/>
  <c r="AK556" i="38"/>
  <c r="T556" i="38"/>
  <c r="F556" i="38"/>
  <c r="AK555" i="38"/>
  <c r="T555" i="38"/>
  <c r="F555" i="38"/>
  <c r="AK554" i="38"/>
  <c r="T554" i="38"/>
  <c r="F554" i="38"/>
  <c r="AK553" i="38"/>
  <c r="T553" i="38"/>
  <c r="F553" i="38"/>
  <c r="AK552" i="38"/>
  <c r="T552" i="38"/>
  <c r="F552" i="38"/>
  <c r="AK551" i="38"/>
  <c r="T551" i="38"/>
  <c r="F551" i="38"/>
  <c r="AK550" i="38"/>
  <c r="T550" i="38"/>
  <c r="F550" i="38"/>
  <c r="AK549" i="38"/>
  <c r="T549" i="38"/>
  <c r="F549" i="38"/>
  <c r="AK548" i="38"/>
  <c r="T548" i="38"/>
  <c r="F548" i="38"/>
  <c r="AK547" i="38"/>
  <c r="T547" i="38"/>
  <c r="F547" i="38"/>
  <c r="AK546" i="38"/>
  <c r="T546" i="38"/>
  <c r="F546" i="38"/>
  <c r="AK545" i="38"/>
  <c r="T545" i="38"/>
  <c r="F545" i="38"/>
  <c r="AK544" i="38"/>
  <c r="T544" i="38"/>
  <c r="F544" i="38"/>
  <c r="AK543" i="38"/>
  <c r="T543" i="38"/>
  <c r="F543" i="38"/>
  <c r="AK542" i="38"/>
  <c r="T542" i="38"/>
  <c r="F542" i="38"/>
  <c r="AK541" i="38"/>
  <c r="T541" i="38"/>
  <c r="F541" i="38"/>
  <c r="AK540" i="38"/>
  <c r="T540" i="38"/>
  <c r="F540" i="38"/>
  <c r="AK539" i="38"/>
  <c r="T539" i="38"/>
  <c r="F539" i="38"/>
  <c r="AK538" i="38"/>
  <c r="T538" i="38"/>
  <c r="F538" i="38"/>
  <c r="AK537" i="38"/>
  <c r="T537" i="38"/>
  <c r="F537" i="38"/>
  <c r="AK536" i="38"/>
  <c r="T536" i="38"/>
  <c r="F536" i="38"/>
  <c r="AK535" i="38"/>
  <c r="T535" i="38"/>
  <c r="F535" i="38"/>
  <c r="AK534" i="38"/>
  <c r="T534" i="38"/>
  <c r="F534" i="38"/>
  <c r="AK533" i="38"/>
  <c r="T533" i="38"/>
  <c r="F533" i="38"/>
  <c r="AK532" i="38"/>
  <c r="T532" i="38"/>
  <c r="F532" i="38"/>
  <c r="AK531" i="38"/>
  <c r="T531" i="38"/>
  <c r="F531" i="38"/>
  <c r="AK530" i="38"/>
  <c r="T530" i="38"/>
  <c r="F530" i="38"/>
  <c r="AK529" i="38"/>
  <c r="T529" i="38"/>
  <c r="F529" i="38"/>
  <c r="AK528" i="38"/>
  <c r="T528" i="38"/>
  <c r="F528" i="38"/>
  <c r="AK527" i="38"/>
  <c r="T527" i="38"/>
  <c r="F527" i="38"/>
  <c r="AK526" i="38"/>
  <c r="T526" i="38"/>
  <c r="F526" i="38"/>
  <c r="AK525" i="38"/>
  <c r="T525" i="38"/>
  <c r="F525" i="38"/>
  <c r="AK524" i="38"/>
  <c r="T524" i="38"/>
  <c r="F524" i="38"/>
  <c r="AK523" i="38"/>
  <c r="T523" i="38"/>
  <c r="F523" i="38"/>
  <c r="AK522" i="38"/>
  <c r="T522" i="38"/>
  <c r="F522" i="38"/>
  <c r="AK521" i="38"/>
  <c r="T521" i="38"/>
  <c r="F521" i="38"/>
  <c r="AK520" i="38"/>
  <c r="T520" i="38"/>
  <c r="F520" i="38"/>
  <c r="AK519" i="38"/>
  <c r="T519" i="38"/>
  <c r="F519" i="38"/>
  <c r="AK518" i="38"/>
  <c r="T518" i="38"/>
  <c r="F518" i="38"/>
  <c r="AK517" i="38"/>
  <c r="T517" i="38"/>
  <c r="F517" i="38"/>
  <c r="AK516" i="38"/>
  <c r="T516" i="38"/>
  <c r="F516" i="38"/>
  <c r="AK515" i="38"/>
  <c r="T515" i="38"/>
  <c r="F515" i="38"/>
  <c r="AK514" i="38"/>
  <c r="T514" i="38"/>
  <c r="F514" i="38"/>
  <c r="AK513" i="38"/>
  <c r="T513" i="38"/>
  <c r="F513" i="38"/>
  <c r="AK512" i="38"/>
  <c r="T512" i="38"/>
  <c r="F512" i="38"/>
  <c r="AK511" i="38"/>
  <c r="T511" i="38"/>
  <c r="F511" i="38"/>
  <c r="AK510" i="38"/>
  <c r="T510" i="38"/>
  <c r="F510" i="38"/>
  <c r="AK509" i="38"/>
  <c r="T509" i="38"/>
  <c r="F509" i="38"/>
  <c r="AK508" i="38"/>
  <c r="T508" i="38"/>
  <c r="F508" i="38"/>
  <c r="AK507" i="38"/>
  <c r="T507" i="38"/>
  <c r="F507" i="38"/>
  <c r="AK506" i="38"/>
  <c r="T506" i="38"/>
  <c r="F506" i="38"/>
  <c r="AK505" i="38"/>
  <c r="T505" i="38"/>
  <c r="F505" i="38"/>
  <c r="AK504" i="38"/>
  <c r="T504" i="38"/>
  <c r="F504" i="38"/>
  <c r="AK503" i="38"/>
  <c r="T503" i="38"/>
  <c r="F503" i="38"/>
  <c r="AK502" i="38"/>
  <c r="T502" i="38"/>
  <c r="F502" i="38"/>
  <c r="AK501" i="38"/>
  <c r="T501" i="38"/>
  <c r="F501" i="38"/>
  <c r="AK500" i="38"/>
  <c r="T500" i="38"/>
  <c r="F500" i="38"/>
  <c r="AK499" i="38"/>
  <c r="T499" i="38"/>
  <c r="F499" i="38"/>
  <c r="AK498" i="38"/>
  <c r="T498" i="38"/>
  <c r="F498" i="38"/>
  <c r="AK497" i="38"/>
  <c r="T497" i="38"/>
  <c r="F497" i="38"/>
  <c r="AK496" i="38"/>
  <c r="T496" i="38"/>
  <c r="F496" i="38"/>
  <c r="AK495" i="38"/>
  <c r="T495" i="38"/>
  <c r="F495" i="38"/>
  <c r="AK494" i="38"/>
  <c r="T494" i="38"/>
  <c r="F494" i="38"/>
  <c r="AK493" i="38"/>
  <c r="T493" i="38"/>
  <c r="F493" i="38"/>
  <c r="AK492" i="38"/>
  <c r="T492" i="38"/>
  <c r="F492" i="38"/>
  <c r="AK491" i="38"/>
  <c r="T491" i="38"/>
  <c r="F491" i="38"/>
  <c r="AK490" i="38"/>
  <c r="T490" i="38"/>
  <c r="F490" i="38"/>
  <c r="AK489" i="38"/>
  <c r="T489" i="38"/>
  <c r="F489" i="38"/>
  <c r="AK488" i="38"/>
  <c r="T488" i="38"/>
  <c r="F488" i="38"/>
  <c r="AK487" i="38"/>
  <c r="T487" i="38"/>
  <c r="F487" i="38"/>
  <c r="AK486" i="38"/>
  <c r="T486" i="38"/>
  <c r="F486" i="38"/>
  <c r="AK485" i="38"/>
  <c r="T485" i="38"/>
  <c r="F485" i="38"/>
  <c r="AK484" i="38"/>
  <c r="T484" i="38"/>
  <c r="F484" i="38"/>
  <c r="AK483" i="38"/>
  <c r="T483" i="38"/>
  <c r="F483" i="38"/>
  <c r="AK482" i="38"/>
  <c r="T482" i="38"/>
  <c r="F482" i="38"/>
  <c r="AK481" i="38"/>
  <c r="T481" i="38"/>
  <c r="F481" i="38"/>
  <c r="AK480" i="38"/>
  <c r="T480" i="38"/>
  <c r="F480" i="38"/>
  <c r="AK479" i="38"/>
  <c r="T479" i="38"/>
  <c r="F479" i="38"/>
  <c r="AK478" i="38"/>
  <c r="T478" i="38"/>
  <c r="F478" i="38"/>
  <c r="AK477" i="38"/>
  <c r="T477" i="38"/>
  <c r="F477" i="38"/>
  <c r="AK476" i="38"/>
  <c r="T476" i="38"/>
  <c r="F476" i="38"/>
  <c r="AK475" i="38"/>
  <c r="T475" i="38"/>
  <c r="F475" i="38"/>
  <c r="AK474" i="38"/>
  <c r="T474" i="38"/>
  <c r="F474" i="38"/>
  <c r="AK473" i="38"/>
  <c r="T473" i="38"/>
  <c r="F473" i="38"/>
  <c r="AK472" i="38"/>
  <c r="T472" i="38"/>
  <c r="F472" i="38"/>
  <c r="AK471" i="38"/>
  <c r="T471" i="38"/>
  <c r="F471" i="38"/>
  <c r="AK470" i="38"/>
  <c r="T470" i="38"/>
  <c r="F470" i="38"/>
  <c r="AK469" i="38"/>
  <c r="T469" i="38"/>
  <c r="F469" i="38"/>
  <c r="AK468" i="38"/>
  <c r="T468" i="38"/>
  <c r="F468" i="38"/>
  <c r="AK467" i="38"/>
  <c r="T467" i="38"/>
  <c r="F467" i="38"/>
  <c r="AK466" i="38"/>
  <c r="T466" i="38"/>
  <c r="F466" i="38"/>
  <c r="AK465" i="38"/>
  <c r="T465" i="38"/>
  <c r="F465" i="38"/>
  <c r="AK464" i="38"/>
  <c r="T464" i="38"/>
  <c r="F464" i="38"/>
  <c r="AK463" i="38"/>
  <c r="T463" i="38"/>
  <c r="F463" i="38"/>
  <c r="AK462" i="38"/>
  <c r="T462" i="38"/>
  <c r="F462" i="38"/>
  <c r="AK461" i="38"/>
  <c r="T461" i="38"/>
  <c r="F461" i="38"/>
  <c r="AK460" i="38"/>
  <c r="T460" i="38"/>
  <c r="F460" i="38"/>
  <c r="AK459" i="38"/>
  <c r="T459" i="38"/>
  <c r="F459" i="38"/>
  <c r="AK458" i="38"/>
  <c r="T458" i="38"/>
  <c r="F458" i="38"/>
  <c r="AK457" i="38"/>
  <c r="T457" i="38"/>
  <c r="F457" i="38"/>
  <c r="AK456" i="38"/>
  <c r="T456" i="38"/>
  <c r="F456" i="38"/>
  <c r="AK455" i="38"/>
  <c r="T455" i="38"/>
  <c r="F455" i="38"/>
  <c r="AK454" i="38"/>
  <c r="T454" i="38"/>
  <c r="F454" i="38"/>
  <c r="AK453" i="38"/>
  <c r="T453" i="38"/>
  <c r="F453" i="38"/>
  <c r="AK452" i="38"/>
  <c r="T452" i="38"/>
  <c r="F452" i="38"/>
  <c r="AK451" i="38"/>
  <c r="T451" i="38"/>
  <c r="F451" i="38"/>
  <c r="AK450" i="38"/>
  <c r="T450" i="38"/>
  <c r="F450" i="38"/>
  <c r="AK449" i="38"/>
  <c r="T449" i="38"/>
  <c r="F449" i="38"/>
  <c r="AK448" i="38"/>
  <c r="T448" i="38"/>
  <c r="F448" i="38"/>
  <c r="AK447" i="38"/>
  <c r="T447" i="38"/>
  <c r="F447" i="38"/>
  <c r="AK446" i="38"/>
  <c r="T446" i="38"/>
  <c r="F446" i="38"/>
  <c r="AK445" i="38"/>
  <c r="T445" i="38"/>
  <c r="F445" i="38"/>
  <c r="AK444" i="38"/>
  <c r="T444" i="38"/>
  <c r="F444" i="38"/>
  <c r="AK443" i="38"/>
  <c r="T443" i="38"/>
  <c r="F443" i="38"/>
  <c r="AK442" i="38"/>
  <c r="T442" i="38"/>
  <c r="F442" i="38"/>
  <c r="AK441" i="38"/>
  <c r="T441" i="38"/>
  <c r="F441" i="38"/>
  <c r="AK440" i="38"/>
  <c r="T440" i="38"/>
  <c r="F440" i="38"/>
  <c r="AK439" i="38"/>
  <c r="T439" i="38"/>
  <c r="F439" i="38"/>
  <c r="AK438" i="38"/>
  <c r="T438" i="38"/>
  <c r="F438" i="38"/>
  <c r="AK437" i="38"/>
  <c r="T437" i="38"/>
  <c r="F437" i="38"/>
  <c r="AK436" i="38"/>
  <c r="T436" i="38"/>
  <c r="F436" i="38"/>
  <c r="AK435" i="38"/>
  <c r="T435" i="38"/>
  <c r="F435" i="38"/>
  <c r="AK434" i="38"/>
  <c r="T434" i="38"/>
  <c r="F434" i="38"/>
  <c r="AK433" i="38"/>
  <c r="T433" i="38"/>
  <c r="F433" i="38"/>
  <c r="AK432" i="38"/>
  <c r="T432" i="38"/>
  <c r="F432" i="38"/>
  <c r="AK431" i="38"/>
  <c r="T431" i="38"/>
  <c r="F431" i="38"/>
  <c r="AK430" i="38"/>
  <c r="T430" i="38"/>
  <c r="F430" i="38"/>
  <c r="AK429" i="38"/>
  <c r="T429" i="38"/>
  <c r="F429" i="38"/>
  <c r="AK428" i="38"/>
  <c r="T428" i="38"/>
  <c r="F428" i="38"/>
  <c r="AK427" i="38"/>
  <c r="T427" i="38"/>
  <c r="F427" i="38"/>
  <c r="AK426" i="38"/>
  <c r="T426" i="38"/>
  <c r="F426" i="38"/>
  <c r="AK425" i="38"/>
  <c r="T425" i="38"/>
  <c r="F425" i="38"/>
  <c r="AK424" i="38"/>
  <c r="T424" i="38"/>
  <c r="F424" i="38"/>
  <c r="AK423" i="38"/>
  <c r="T423" i="38"/>
  <c r="F423" i="38"/>
  <c r="AK422" i="38"/>
  <c r="T422" i="38"/>
  <c r="F422" i="38"/>
  <c r="AK421" i="38"/>
  <c r="T421" i="38"/>
  <c r="F421" i="38"/>
  <c r="AK420" i="38"/>
  <c r="T420" i="38"/>
  <c r="F420" i="38"/>
  <c r="AK419" i="38"/>
  <c r="T419" i="38"/>
  <c r="F419" i="38"/>
  <c r="AK418" i="38"/>
  <c r="T418" i="38"/>
  <c r="F418" i="38"/>
  <c r="AK417" i="38"/>
  <c r="T417" i="38"/>
  <c r="F417" i="38"/>
  <c r="AK416" i="38"/>
  <c r="T416" i="38"/>
  <c r="F416" i="38"/>
  <c r="AK415" i="38"/>
  <c r="T415" i="38"/>
  <c r="F415" i="38"/>
  <c r="AK414" i="38"/>
  <c r="T414" i="38"/>
  <c r="F414" i="38"/>
  <c r="AK413" i="38"/>
  <c r="T413" i="38"/>
  <c r="F413" i="38"/>
  <c r="AK412" i="38"/>
  <c r="T412" i="38"/>
  <c r="F412" i="38"/>
  <c r="AK411" i="38"/>
  <c r="T411" i="38"/>
  <c r="F411" i="38"/>
  <c r="AK410" i="38"/>
  <c r="T410" i="38"/>
  <c r="F410" i="38"/>
  <c r="AK409" i="38"/>
  <c r="T409" i="38"/>
  <c r="F409" i="38"/>
  <c r="AK408" i="38"/>
  <c r="T408" i="38"/>
  <c r="F408" i="38"/>
  <c r="AK407" i="38"/>
  <c r="T407" i="38"/>
  <c r="F407" i="38"/>
  <c r="AK406" i="38"/>
  <c r="T406" i="38"/>
  <c r="F406" i="38"/>
  <c r="AK405" i="38"/>
  <c r="T405" i="38"/>
  <c r="F405" i="38"/>
  <c r="AK404" i="38"/>
  <c r="T404" i="38"/>
  <c r="F404" i="38"/>
  <c r="AK403" i="38"/>
  <c r="T403" i="38"/>
  <c r="F403" i="38"/>
  <c r="AK402" i="38"/>
  <c r="T402" i="38"/>
  <c r="F402" i="38"/>
  <c r="AK401" i="38"/>
  <c r="T401" i="38"/>
  <c r="F401" i="38"/>
  <c r="AK400" i="38"/>
  <c r="T400" i="38"/>
  <c r="F400" i="38"/>
  <c r="AK399" i="38"/>
  <c r="T399" i="38"/>
  <c r="F399" i="38"/>
  <c r="AK398" i="38"/>
  <c r="T398" i="38"/>
  <c r="F398" i="38"/>
  <c r="AK397" i="38"/>
  <c r="T397" i="38"/>
  <c r="F397" i="38"/>
  <c r="AK396" i="38"/>
  <c r="T396" i="38"/>
  <c r="F396" i="38"/>
  <c r="AK395" i="38"/>
  <c r="T395" i="38"/>
  <c r="F395" i="38"/>
  <c r="AK394" i="38"/>
  <c r="T394" i="38"/>
  <c r="F394" i="38"/>
  <c r="AK393" i="38"/>
  <c r="T393" i="38"/>
  <c r="F393" i="38"/>
  <c r="AK392" i="38"/>
  <c r="T392" i="38"/>
  <c r="F392" i="38"/>
  <c r="AK391" i="38"/>
  <c r="T391" i="38"/>
  <c r="F391" i="38"/>
  <c r="AK390" i="38"/>
  <c r="T390" i="38"/>
  <c r="F390" i="38"/>
  <c r="AK389" i="38"/>
  <c r="T389" i="38"/>
  <c r="F389" i="38"/>
  <c r="AK388" i="38"/>
  <c r="T388" i="38"/>
  <c r="F388" i="38"/>
  <c r="AK387" i="38"/>
  <c r="T387" i="38"/>
  <c r="F387" i="38"/>
  <c r="AK386" i="38"/>
  <c r="T386" i="38"/>
  <c r="F386" i="38"/>
  <c r="AK385" i="38"/>
  <c r="T385" i="38"/>
  <c r="F385" i="38"/>
  <c r="AK384" i="38"/>
  <c r="T384" i="38"/>
  <c r="F384" i="38"/>
  <c r="AK383" i="38"/>
  <c r="T383" i="38"/>
  <c r="F383" i="38"/>
  <c r="AK382" i="38"/>
  <c r="T382" i="38"/>
  <c r="F382" i="38"/>
  <c r="AK381" i="38"/>
  <c r="T381" i="38"/>
  <c r="F381" i="38"/>
  <c r="AK380" i="38"/>
  <c r="T380" i="38"/>
  <c r="F380" i="38"/>
  <c r="AK379" i="38"/>
  <c r="T379" i="38"/>
  <c r="F379" i="38"/>
  <c r="AK378" i="38"/>
  <c r="T378" i="38"/>
  <c r="F378" i="38"/>
  <c r="AK377" i="38"/>
  <c r="T377" i="38"/>
  <c r="F377" i="38"/>
  <c r="AK376" i="38"/>
  <c r="T376" i="38"/>
  <c r="F376" i="38"/>
  <c r="AK375" i="38"/>
  <c r="T375" i="38"/>
  <c r="F375" i="38"/>
  <c r="AK374" i="38"/>
  <c r="T374" i="38"/>
  <c r="F374" i="38"/>
  <c r="AK373" i="38"/>
  <c r="T373" i="38"/>
  <c r="F373" i="38"/>
  <c r="AK372" i="38"/>
  <c r="T372" i="38"/>
  <c r="F372" i="38"/>
  <c r="AK371" i="38"/>
  <c r="T371" i="38"/>
  <c r="F371" i="38"/>
  <c r="AK370" i="38"/>
  <c r="T370" i="38"/>
  <c r="F370" i="38"/>
  <c r="AK369" i="38"/>
  <c r="T369" i="38"/>
  <c r="F369" i="38"/>
  <c r="AK368" i="38"/>
  <c r="T368" i="38"/>
  <c r="F368" i="38"/>
  <c r="AK367" i="38"/>
  <c r="T367" i="38"/>
  <c r="F367" i="38"/>
  <c r="AK366" i="38"/>
  <c r="T366" i="38"/>
  <c r="F366" i="38"/>
  <c r="AK365" i="38"/>
  <c r="T365" i="38"/>
  <c r="F365" i="38"/>
  <c r="AK364" i="38"/>
  <c r="T364" i="38"/>
  <c r="F364" i="38"/>
  <c r="AK363" i="38"/>
  <c r="T363" i="38"/>
  <c r="F363" i="38"/>
  <c r="AK362" i="38"/>
  <c r="T362" i="38"/>
  <c r="F362" i="38"/>
  <c r="AK361" i="38"/>
  <c r="T361" i="38"/>
  <c r="F361" i="38"/>
  <c r="AK360" i="38"/>
  <c r="T360" i="38"/>
  <c r="F360" i="38"/>
  <c r="AK359" i="38"/>
  <c r="T359" i="38"/>
  <c r="F359" i="38"/>
  <c r="AK358" i="38"/>
  <c r="T358" i="38"/>
  <c r="F358" i="38"/>
  <c r="AK357" i="38"/>
  <c r="T357" i="38"/>
  <c r="F357" i="38"/>
  <c r="AK356" i="38"/>
  <c r="T356" i="38"/>
  <c r="F356" i="38"/>
  <c r="AK355" i="38"/>
  <c r="T355" i="38"/>
  <c r="F355" i="38"/>
  <c r="AK354" i="38"/>
  <c r="T354" i="38"/>
  <c r="F354" i="38"/>
  <c r="AK353" i="38"/>
  <c r="T353" i="38"/>
  <c r="F353" i="38"/>
  <c r="AK352" i="38"/>
  <c r="T352" i="38"/>
  <c r="F352" i="38"/>
  <c r="AK351" i="38"/>
  <c r="T351" i="38"/>
  <c r="F351" i="38"/>
  <c r="AK350" i="38"/>
  <c r="T350" i="38"/>
  <c r="F350" i="38"/>
  <c r="AK349" i="38"/>
  <c r="T349" i="38"/>
  <c r="F349" i="38"/>
  <c r="AK348" i="38"/>
  <c r="T348" i="38"/>
  <c r="F348" i="38"/>
  <c r="AK347" i="38"/>
  <c r="T347" i="38"/>
  <c r="F347" i="38"/>
  <c r="AK346" i="38"/>
  <c r="T346" i="38"/>
  <c r="F346" i="38"/>
  <c r="AK345" i="38"/>
  <c r="T345" i="38"/>
  <c r="F345" i="38"/>
  <c r="AK344" i="38"/>
  <c r="T344" i="38"/>
  <c r="F344" i="38"/>
  <c r="AK343" i="38"/>
  <c r="T343" i="38"/>
  <c r="F343" i="38"/>
  <c r="AK342" i="38"/>
  <c r="T342" i="38"/>
  <c r="F342" i="38"/>
  <c r="AK341" i="38"/>
  <c r="T341" i="38"/>
  <c r="F341" i="38"/>
  <c r="AK340" i="38"/>
  <c r="T340" i="38"/>
  <c r="F340" i="38"/>
  <c r="AK339" i="38"/>
  <c r="T339" i="38"/>
  <c r="F339" i="38"/>
  <c r="AK338" i="38"/>
  <c r="T338" i="38"/>
  <c r="F338" i="38"/>
  <c r="AK337" i="38"/>
  <c r="T337" i="38"/>
  <c r="F337" i="38"/>
  <c r="AK336" i="38"/>
  <c r="T336" i="38"/>
  <c r="F336" i="38"/>
  <c r="AK335" i="38"/>
  <c r="T335" i="38"/>
  <c r="F335" i="38"/>
  <c r="AK334" i="38"/>
  <c r="T334" i="38"/>
  <c r="F334" i="38"/>
  <c r="AK333" i="38"/>
  <c r="T333" i="38"/>
  <c r="F333" i="38"/>
  <c r="AK332" i="38"/>
  <c r="T332" i="38"/>
  <c r="F332" i="38"/>
  <c r="AK331" i="38"/>
  <c r="T331" i="38"/>
  <c r="F331" i="38"/>
  <c r="AK330" i="38"/>
  <c r="T330" i="38"/>
  <c r="F330" i="38"/>
  <c r="AK329" i="38"/>
  <c r="T329" i="38"/>
  <c r="F329" i="38"/>
  <c r="AK328" i="38"/>
  <c r="T328" i="38"/>
  <c r="F328" i="38"/>
  <c r="AK327" i="38"/>
  <c r="T327" i="38"/>
  <c r="F327" i="38"/>
  <c r="AK326" i="38"/>
  <c r="T326" i="38"/>
  <c r="F326" i="38"/>
  <c r="AK325" i="38"/>
  <c r="T325" i="38"/>
  <c r="F325" i="38"/>
  <c r="AK324" i="38"/>
  <c r="T324" i="38"/>
  <c r="F324" i="38"/>
  <c r="AK323" i="38"/>
  <c r="T323" i="38"/>
  <c r="F323" i="38"/>
  <c r="AK322" i="38"/>
  <c r="T322" i="38"/>
  <c r="F322" i="38"/>
  <c r="AK321" i="38"/>
  <c r="T321" i="38"/>
  <c r="F321" i="38"/>
  <c r="AK320" i="38"/>
  <c r="T320" i="38"/>
  <c r="F320" i="38"/>
  <c r="AK319" i="38"/>
  <c r="T319" i="38"/>
  <c r="F319" i="38"/>
  <c r="AK318" i="38"/>
  <c r="T318" i="38"/>
  <c r="F318" i="38"/>
  <c r="AK317" i="38"/>
  <c r="T317" i="38"/>
  <c r="F317" i="38"/>
  <c r="AK316" i="38"/>
  <c r="T316" i="38"/>
  <c r="F316" i="38"/>
  <c r="AK315" i="38"/>
  <c r="T315" i="38"/>
  <c r="F315" i="38"/>
  <c r="AK314" i="38"/>
  <c r="T314" i="38"/>
  <c r="F314" i="38"/>
  <c r="AK313" i="38"/>
  <c r="T313" i="38"/>
  <c r="F313" i="38"/>
  <c r="AK312" i="38"/>
  <c r="T312" i="38"/>
  <c r="F312" i="38"/>
  <c r="AK311" i="38"/>
  <c r="T311" i="38"/>
  <c r="F311" i="38"/>
  <c r="AK310" i="38"/>
  <c r="T310" i="38"/>
  <c r="F310" i="38"/>
  <c r="AK309" i="38"/>
  <c r="T309" i="38"/>
  <c r="F309" i="38"/>
  <c r="AK308" i="38"/>
  <c r="T308" i="38"/>
  <c r="F308" i="38"/>
  <c r="AK307" i="38"/>
  <c r="T307" i="38"/>
  <c r="F307" i="38"/>
  <c r="AK306" i="38"/>
  <c r="T306" i="38"/>
  <c r="F306" i="38"/>
  <c r="AK305" i="38"/>
  <c r="T305" i="38"/>
  <c r="F305" i="38"/>
  <c r="AK304" i="38"/>
  <c r="T304" i="38"/>
  <c r="F304" i="38"/>
  <c r="AK303" i="38"/>
  <c r="T303" i="38"/>
  <c r="F303" i="38"/>
  <c r="AK302" i="38"/>
  <c r="T302" i="38"/>
  <c r="F302" i="38"/>
  <c r="AK301" i="38"/>
  <c r="T301" i="38"/>
  <c r="F301" i="38"/>
  <c r="AK300" i="38"/>
  <c r="T300" i="38"/>
  <c r="F300" i="38"/>
  <c r="AK299" i="38"/>
  <c r="T299" i="38"/>
  <c r="F299" i="38"/>
  <c r="AK298" i="38"/>
  <c r="T298" i="38"/>
  <c r="F298" i="38"/>
  <c r="AK297" i="38"/>
  <c r="T297" i="38"/>
  <c r="F297" i="38"/>
  <c r="AK296" i="38"/>
  <c r="T296" i="38"/>
  <c r="F296" i="38"/>
  <c r="AK295" i="38"/>
  <c r="T295" i="38"/>
  <c r="F295" i="38"/>
  <c r="AK294" i="38"/>
  <c r="T294" i="38"/>
  <c r="F294" i="38"/>
  <c r="AK293" i="38"/>
  <c r="T293" i="38"/>
  <c r="F293" i="38"/>
  <c r="AK292" i="38"/>
  <c r="T292" i="38"/>
  <c r="F292" i="38"/>
  <c r="AK291" i="38"/>
  <c r="T291" i="38"/>
  <c r="F291" i="38"/>
  <c r="AK290" i="38"/>
  <c r="T290" i="38"/>
  <c r="F290" i="38"/>
  <c r="AK289" i="38"/>
  <c r="T289" i="38"/>
  <c r="F289" i="38"/>
  <c r="AK288" i="38"/>
  <c r="T288" i="38"/>
  <c r="F288" i="38"/>
  <c r="AK287" i="38"/>
  <c r="T287" i="38"/>
  <c r="F287" i="38"/>
  <c r="AK286" i="38"/>
  <c r="T286" i="38"/>
  <c r="F286" i="38"/>
  <c r="AK285" i="38"/>
  <c r="T285" i="38"/>
  <c r="F285" i="38"/>
  <c r="AK284" i="38"/>
  <c r="T284" i="38"/>
  <c r="F284" i="38"/>
  <c r="AK283" i="38"/>
  <c r="T283" i="38"/>
  <c r="F283" i="38"/>
  <c r="AK282" i="38"/>
  <c r="T282" i="38"/>
  <c r="F282" i="38"/>
  <c r="AK281" i="38"/>
  <c r="T281" i="38"/>
  <c r="F281" i="38"/>
  <c r="AK280" i="38"/>
  <c r="T280" i="38"/>
  <c r="F280" i="38"/>
  <c r="AK279" i="38"/>
  <c r="T279" i="38"/>
  <c r="F279" i="38"/>
  <c r="AK278" i="38"/>
  <c r="T278" i="38"/>
  <c r="F278" i="38"/>
  <c r="AK277" i="38"/>
  <c r="T277" i="38"/>
  <c r="F277" i="38"/>
  <c r="AK276" i="38"/>
  <c r="T276" i="38"/>
  <c r="F276" i="38"/>
  <c r="AK275" i="38"/>
  <c r="T275" i="38"/>
  <c r="F275" i="38"/>
  <c r="AK274" i="38"/>
  <c r="T274" i="38"/>
  <c r="F274" i="38"/>
  <c r="AK273" i="38"/>
  <c r="T273" i="38"/>
  <c r="F273" i="38"/>
  <c r="AK272" i="38"/>
  <c r="T272" i="38"/>
  <c r="F272" i="38"/>
  <c r="AK271" i="38"/>
  <c r="T271" i="38"/>
  <c r="F271" i="38"/>
  <c r="AK270" i="38"/>
  <c r="T270" i="38"/>
  <c r="F270" i="38"/>
  <c r="AK269" i="38"/>
  <c r="T269" i="38"/>
  <c r="F269" i="38"/>
  <c r="AK268" i="38"/>
  <c r="T268" i="38"/>
  <c r="F268" i="38"/>
  <c r="AK267" i="38"/>
  <c r="T267" i="38"/>
  <c r="F267" i="38"/>
  <c r="AK266" i="38"/>
  <c r="T266" i="38"/>
  <c r="F266" i="38"/>
  <c r="AK265" i="38"/>
  <c r="T265" i="38"/>
  <c r="F265" i="38"/>
  <c r="AK264" i="38"/>
  <c r="T264" i="38"/>
  <c r="F264" i="38"/>
  <c r="AK263" i="38"/>
  <c r="T263" i="38"/>
  <c r="F263" i="38"/>
  <c r="AK262" i="38"/>
  <c r="T262" i="38"/>
  <c r="F262" i="38"/>
  <c r="AK261" i="38"/>
  <c r="T261" i="38"/>
  <c r="F261" i="38"/>
  <c r="AK260" i="38"/>
  <c r="T260" i="38"/>
  <c r="F260" i="38"/>
  <c r="AK259" i="38"/>
  <c r="T259" i="38"/>
  <c r="F259" i="38"/>
  <c r="AK258" i="38"/>
  <c r="T258" i="38"/>
  <c r="F258" i="38"/>
  <c r="AK257" i="38"/>
  <c r="T257" i="38"/>
  <c r="F257" i="38"/>
  <c r="AK256" i="38"/>
  <c r="T256" i="38"/>
  <c r="F256" i="38"/>
  <c r="AK255" i="38"/>
  <c r="T255" i="38"/>
  <c r="F255" i="38"/>
  <c r="AK254" i="38"/>
  <c r="T254" i="38"/>
  <c r="F254" i="38"/>
  <c r="AK253" i="38"/>
  <c r="T253" i="38"/>
  <c r="F253" i="38"/>
  <c r="AK252" i="38"/>
  <c r="T252" i="38"/>
  <c r="F252" i="38"/>
  <c r="AK251" i="38"/>
  <c r="T251" i="38"/>
  <c r="F251" i="38"/>
  <c r="AK250" i="38"/>
  <c r="T250" i="38"/>
  <c r="F250" i="38"/>
  <c r="AK249" i="38"/>
  <c r="T249" i="38"/>
  <c r="F249" i="38"/>
  <c r="AK248" i="38"/>
  <c r="T248" i="38"/>
  <c r="F248" i="38"/>
  <c r="AK247" i="38"/>
  <c r="T247" i="38"/>
  <c r="F247" i="38"/>
  <c r="AK246" i="38"/>
  <c r="T246" i="38"/>
  <c r="F246" i="38"/>
  <c r="AK245" i="38"/>
  <c r="T245" i="38"/>
  <c r="F245" i="38"/>
  <c r="AK244" i="38"/>
  <c r="T244" i="38"/>
  <c r="F244" i="38"/>
  <c r="AK243" i="38"/>
  <c r="T243" i="38"/>
  <c r="F243" i="38"/>
  <c r="AK242" i="38"/>
  <c r="T242" i="38"/>
  <c r="F242" i="38"/>
  <c r="AK241" i="38"/>
  <c r="T241" i="38"/>
  <c r="F241" i="38"/>
  <c r="AK240" i="38"/>
  <c r="T240" i="38"/>
  <c r="F240" i="38"/>
  <c r="AK239" i="38"/>
  <c r="T239" i="38"/>
  <c r="F239" i="38"/>
  <c r="AK238" i="38"/>
  <c r="T238" i="38"/>
  <c r="F238" i="38"/>
  <c r="AK237" i="38"/>
  <c r="T237" i="38"/>
  <c r="F237" i="38"/>
  <c r="AK236" i="38"/>
  <c r="T236" i="38"/>
  <c r="F236" i="38"/>
  <c r="AK235" i="38"/>
  <c r="T235" i="38"/>
  <c r="F235" i="38"/>
  <c r="AK234" i="38"/>
  <c r="T234" i="38"/>
  <c r="F234" i="38"/>
  <c r="AK233" i="38"/>
  <c r="T233" i="38"/>
  <c r="F233" i="38"/>
  <c r="AK232" i="38"/>
  <c r="T232" i="38"/>
  <c r="F232" i="38"/>
  <c r="AK231" i="38"/>
  <c r="T231" i="38"/>
  <c r="F231" i="38"/>
  <c r="AK230" i="38"/>
  <c r="T230" i="38"/>
  <c r="F230" i="38"/>
  <c r="AK229" i="38"/>
  <c r="T229" i="38"/>
  <c r="F229" i="38"/>
  <c r="AK228" i="38"/>
  <c r="T228" i="38"/>
  <c r="F228" i="38"/>
  <c r="AK227" i="38"/>
  <c r="T227" i="38"/>
  <c r="F227" i="38"/>
  <c r="AK226" i="38"/>
  <c r="T226" i="38"/>
  <c r="F226" i="38"/>
  <c r="AK225" i="38"/>
  <c r="T225" i="38"/>
  <c r="F225" i="38"/>
  <c r="AK224" i="38"/>
  <c r="T224" i="38"/>
  <c r="F224" i="38"/>
  <c r="AK223" i="38"/>
  <c r="T223" i="38"/>
  <c r="F223" i="38"/>
  <c r="AK222" i="38"/>
  <c r="T222" i="38"/>
  <c r="F222" i="38"/>
  <c r="AK221" i="38"/>
  <c r="T221" i="38"/>
  <c r="F221" i="38"/>
  <c r="AK220" i="38"/>
  <c r="T220" i="38"/>
  <c r="F220" i="38"/>
  <c r="AK219" i="38"/>
  <c r="T219" i="38"/>
  <c r="F219" i="38"/>
  <c r="AK218" i="38"/>
  <c r="T218" i="38"/>
  <c r="F218" i="38"/>
  <c r="AK217" i="38"/>
  <c r="T217" i="38"/>
  <c r="F217" i="38"/>
  <c r="AK216" i="38"/>
  <c r="T216" i="38"/>
  <c r="F216" i="38"/>
  <c r="AK215" i="38"/>
  <c r="T215" i="38"/>
  <c r="F215" i="38"/>
  <c r="AK214" i="38"/>
  <c r="T214" i="38"/>
  <c r="F214" i="38"/>
  <c r="AK213" i="38"/>
  <c r="T213" i="38"/>
  <c r="F213" i="38"/>
  <c r="AK212" i="38"/>
  <c r="T212" i="38"/>
  <c r="F212" i="38"/>
  <c r="AK211" i="38"/>
  <c r="T211" i="38"/>
  <c r="F211" i="38"/>
  <c r="AK210" i="38"/>
  <c r="T210" i="38"/>
  <c r="F210" i="38"/>
  <c r="AK209" i="38"/>
  <c r="T209" i="38"/>
  <c r="F209" i="38"/>
  <c r="AK208" i="38"/>
  <c r="T208" i="38"/>
  <c r="F208" i="38"/>
  <c r="AK207" i="38"/>
  <c r="T207" i="38"/>
  <c r="F207" i="38"/>
  <c r="AK206" i="38"/>
  <c r="T206" i="38"/>
  <c r="F206" i="38"/>
  <c r="AK205" i="38"/>
  <c r="T205" i="38"/>
  <c r="F205" i="38"/>
  <c r="AK204" i="38"/>
  <c r="T204" i="38"/>
  <c r="F204" i="38"/>
  <c r="AK203" i="38"/>
  <c r="T203" i="38"/>
  <c r="F203" i="38"/>
  <c r="AK202" i="38"/>
  <c r="T202" i="38"/>
  <c r="F202" i="38"/>
  <c r="AK201" i="38"/>
  <c r="T201" i="38"/>
  <c r="F201" i="38"/>
  <c r="AK200" i="38"/>
  <c r="T200" i="38"/>
  <c r="F200" i="38"/>
  <c r="AK199" i="38"/>
  <c r="T199" i="38"/>
  <c r="F199" i="38"/>
  <c r="AK198" i="38"/>
  <c r="T198" i="38"/>
  <c r="F198" i="38"/>
  <c r="AK197" i="38"/>
  <c r="T197" i="38"/>
  <c r="F197" i="38"/>
  <c r="AK196" i="38"/>
  <c r="T196" i="38"/>
  <c r="F196" i="38"/>
  <c r="AK195" i="38"/>
  <c r="T195" i="38"/>
  <c r="F195" i="38"/>
  <c r="AK194" i="38"/>
  <c r="T194" i="38"/>
  <c r="F194" i="38"/>
  <c r="AK193" i="38"/>
  <c r="T193" i="38"/>
  <c r="F193" i="38"/>
  <c r="AK192" i="38"/>
  <c r="T192" i="38"/>
  <c r="F192" i="38"/>
  <c r="AK191" i="38"/>
  <c r="T191" i="38"/>
  <c r="F191" i="38"/>
  <c r="AK190" i="38"/>
  <c r="T190" i="38"/>
  <c r="F190" i="38"/>
  <c r="AK189" i="38"/>
  <c r="T189" i="38"/>
  <c r="F189" i="38"/>
  <c r="AK188" i="38"/>
  <c r="T188" i="38"/>
  <c r="F188" i="38"/>
  <c r="AK187" i="38"/>
  <c r="T187" i="38"/>
  <c r="F187" i="38"/>
  <c r="AK186" i="38"/>
  <c r="T186" i="38"/>
  <c r="F186" i="38"/>
  <c r="AK185" i="38"/>
  <c r="T185" i="38"/>
  <c r="F185" i="38"/>
  <c r="AK184" i="38"/>
  <c r="T184" i="38"/>
  <c r="F184" i="38"/>
  <c r="AK183" i="38"/>
  <c r="T183" i="38"/>
  <c r="F183" i="38"/>
  <c r="AK182" i="38"/>
  <c r="T182" i="38"/>
  <c r="F182" i="38"/>
  <c r="AK181" i="38"/>
  <c r="T181" i="38"/>
  <c r="F181" i="38"/>
  <c r="AK180" i="38"/>
  <c r="T180" i="38"/>
  <c r="F180" i="38"/>
  <c r="AK179" i="38"/>
  <c r="T179" i="38"/>
  <c r="F179" i="38"/>
  <c r="AK178" i="38"/>
  <c r="T178" i="38"/>
  <c r="F178" i="38"/>
  <c r="AK177" i="38"/>
  <c r="T177" i="38"/>
  <c r="F177" i="38"/>
  <c r="AK176" i="38"/>
  <c r="T176" i="38"/>
  <c r="F176" i="38"/>
  <c r="AK175" i="38"/>
  <c r="T175" i="38"/>
  <c r="F175" i="38"/>
  <c r="AK174" i="38"/>
  <c r="T174" i="38"/>
  <c r="F174" i="38"/>
  <c r="AK173" i="38"/>
  <c r="T173" i="38"/>
  <c r="F173" i="38"/>
  <c r="AK172" i="38"/>
  <c r="T172" i="38"/>
  <c r="F172" i="38"/>
  <c r="AK171" i="38"/>
  <c r="T171" i="38"/>
  <c r="F171" i="38"/>
  <c r="AK170" i="38"/>
  <c r="T170" i="38"/>
  <c r="F170" i="38"/>
  <c r="AK169" i="38"/>
  <c r="T169" i="38"/>
  <c r="F169" i="38"/>
  <c r="AK168" i="38"/>
  <c r="T168" i="38"/>
  <c r="F168" i="38"/>
  <c r="AK167" i="38"/>
  <c r="T167" i="38"/>
  <c r="F167" i="38"/>
  <c r="AK166" i="38"/>
  <c r="T166" i="38"/>
  <c r="F166" i="38"/>
  <c r="AK165" i="38"/>
  <c r="T165" i="38"/>
  <c r="F165" i="38"/>
  <c r="AK164" i="38"/>
  <c r="T164" i="38"/>
  <c r="F164" i="38"/>
  <c r="AK163" i="38"/>
  <c r="T163" i="38"/>
  <c r="F163" i="38"/>
  <c r="AK162" i="38"/>
  <c r="T162" i="38"/>
  <c r="F162" i="38"/>
  <c r="AK161" i="38"/>
  <c r="T161" i="38"/>
  <c r="F161" i="38"/>
  <c r="AK160" i="38"/>
  <c r="T160" i="38"/>
  <c r="F160" i="38"/>
  <c r="AK159" i="38"/>
  <c r="T159" i="38"/>
  <c r="F159" i="38"/>
  <c r="AK158" i="38"/>
  <c r="T158" i="38"/>
  <c r="F158" i="38"/>
  <c r="AK157" i="38"/>
  <c r="T157" i="38"/>
  <c r="F157" i="38"/>
  <c r="AK156" i="38"/>
  <c r="T156" i="38"/>
  <c r="F156" i="38"/>
  <c r="AK155" i="38"/>
  <c r="T155" i="38"/>
  <c r="F155" i="38"/>
  <c r="AK154" i="38"/>
  <c r="T154" i="38"/>
  <c r="F154" i="38"/>
  <c r="AK153" i="38"/>
  <c r="T153" i="38"/>
  <c r="F153" i="38"/>
  <c r="AK152" i="38"/>
  <c r="T152" i="38"/>
  <c r="F152" i="38"/>
  <c r="AK151" i="38"/>
  <c r="T151" i="38"/>
  <c r="F151" i="38"/>
  <c r="AK150" i="38"/>
  <c r="T150" i="38"/>
  <c r="F150" i="38"/>
  <c r="AK149" i="38"/>
  <c r="T149" i="38"/>
  <c r="F149" i="38"/>
  <c r="AK148" i="38"/>
  <c r="T148" i="38"/>
  <c r="F148" i="38"/>
  <c r="AK147" i="38"/>
  <c r="T147" i="38"/>
  <c r="F147" i="38"/>
  <c r="AK146" i="38"/>
  <c r="T146" i="38"/>
  <c r="F146" i="38"/>
  <c r="AK145" i="38"/>
  <c r="T145" i="38"/>
  <c r="F145" i="38"/>
  <c r="AK144" i="38"/>
  <c r="T144" i="38"/>
  <c r="F144" i="38"/>
  <c r="AK143" i="38"/>
  <c r="T143" i="38"/>
  <c r="F143" i="38"/>
  <c r="AK142" i="38"/>
  <c r="T142" i="38"/>
  <c r="F142" i="38"/>
  <c r="AK141" i="38"/>
  <c r="T141" i="38"/>
  <c r="F141" i="38"/>
  <c r="AK140" i="38"/>
  <c r="T140" i="38"/>
  <c r="F140" i="38"/>
  <c r="AK139" i="38"/>
  <c r="T139" i="38"/>
  <c r="F139" i="38"/>
  <c r="AK138" i="38"/>
  <c r="T138" i="38"/>
  <c r="F138" i="38"/>
  <c r="AK137" i="38"/>
  <c r="T137" i="38"/>
  <c r="F137" i="38"/>
  <c r="AK136" i="38"/>
  <c r="T136" i="38"/>
  <c r="F136" i="38"/>
  <c r="AK135" i="38"/>
  <c r="T135" i="38"/>
  <c r="F135" i="38"/>
  <c r="AK134" i="38"/>
  <c r="T134" i="38"/>
  <c r="F134" i="38"/>
  <c r="AK133" i="38"/>
  <c r="T133" i="38"/>
  <c r="F133" i="38"/>
  <c r="AK132" i="38"/>
  <c r="T132" i="38"/>
  <c r="F132" i="38"/>
  <c r="AK131" i="38"/>
  <c r="T131" i="38"/>
  <c r="F131" i="38"/>
  <c r="AK130" i="38"/>
  <c r="T130" i="38"/>
  <c r="F130" i="38"/>
  <c r="AK129" i="38"/>
  <c r="T129" i="38"/>
  <c r="F129" i="38"/>
  <c r="AK128" i="38"/>
  <c r="T128" i="38"/>
  <c r="F128" i="38"/>
  <c r="AK127" i="38"/>
  <c r="T127" i="38"/>
  <c r="F127" i="38"/>
  <c r="AK126" i="38"/>
  <c r="T126" i="38"/>
  <c r="F126" i="38"/>
  <c r="AK125" i="38"/>
  <c r="T125" i="38"/>
  <c r="F125" i="38"/>
  <c r="AK124" i="38"/>
  <c r="T124" i="38"/>
  <c r="F124" i="38"/>
  <c r="AK123" i="38"/>
  <c r="T123" i="38"/>
  <c r="F123" i="38"/>
  <c r="AK122" i="38"/>
  <c r="T122" i="38"/>
  <c r="F122" i="38"/>
  <c r="AK121" i="38"/>
  <c r="T121" i="38"/>
  <c r="F121" i="38"/>
  <c r="AK120" i="38"/>
  <c r="T120" i="38"/>
  <c r="F120" i="38"/>
  <c r="AK119" i="38"/>
  <c r="T119" i="38"/>
  <c r="F119" i="38"/>
  <c r="AK118" i="38"/>
  <c r="T118" i="38"/>
  <c r="F118" i="38"/>
  <c r="AK117" i="38"/>
  <c r="T117" i="38"/>
  <c r="F117" i="38"/>
  <c r="AK116" i="38"/>
  <c r="T116" i="38"/>
  <c r="F116" i="38"/>
  <c r="AK115" i="38"/>
  <c r="T115" i="38"/>
  <c r="F115" i="38"/>
  <c r="AK114" i="38"/>
  <c r="T114" i="38"/>
  <c r="F114" i="38"/>
  <c r="AK113" i="38"/>
  <c r="T113" i="38"/>
  <c r="F113" i="38"/>
  <c r="AK112" i="38"/>
  <c r="T112" i="38"/>
  <c r="F112" i="38"/>
  <c r="AK111" i="38"/>
  <c r="T111" i="38"/>
  <c r="F111" i="38"/>
  <c r="AK110" i="38"/>
  <c r="T110" i="38"/>
  <c r="F110" i="38"/>
  <c r="AK109" i="38"/>
  <c r="T109" i="38"/>
  <c r="F109" i="38"/>
  <c r="AK108" i="38"/>
  <c r="T108" i="38"/>
  <c r="F108" i="38"/>
  <c r="AK107" i="38"/>
  <c r="T107" i="38"/>
  <c r="F107" i="38"/>
  <c r="AK106" i="38"/>
  <c r="T106" i="38"/>
  <c r="F106" i="38"/>
  <c r="AK105" i="38"/>
  <c r="T105" i="38"/>
  <c r="F105" i="38"/>
  <c r="AK104" i="38"/>
  <c r="T104" i="38"/>
  <c r="F104" i="38"/>
  <c r="AK103" i="38"/>
  <c r="T103" i="38"/>
  <c r="F103" i="38"/>
  <c r="AK102" i="38"/>
  <c r="T102" i="38"/>
  <c r="F102" i="38"/>
  <c r="AK101" i="38"/>
  <c r="T101" i="38"/>
  <c r="F101" i="38"/>
  <c r="AK100" i="38"/>
  <c r="T100" i="38"/>
  <c r="F100" i="38"/>
  <c r="AK99" i="38"/>
  <c r="T99" i="38"/>
  <c r="F99" i="38"/>
  <c r="AK98" i="38"/>
  <c r="T98" i="38"/>
  <c r="F98" i="38"/>
  <c r="AK97" i="38"/>
  <c r="T97" i="38"/>
  <c r="F97" i="38"/>
  <c r="AK96" i="38"/>
  <c r="T96" i="38"/>
  <c r="F96" i="38"/>
  <c r="AK95" i="38"/>
  <c r="T95" i="38"/>
  <c r="F95" i="38"/>
  <c r="AK94" i="38"/>
  <c r="T94" i="38"/>
  <c r="F94" i="38"/>
  <c r="AK93" i="38"/>
  <c r="T93" i="38"/>
  <c r="F93" i="38"/>
  <c r="AK92" i="38"/>
  <c r="T92" i="38"/>
  <c r="F92" i="38"/>
  <c r="AK91" i="38"/>
  <c r="T91" i="38"/>
  <c r="F91" i="38"/>
  <c r="AK90" i="38"/>
  <c r="T90" i="38"/>
  <c r="F90" i="38"/>
  <c r="AK89" i="38"/>
  <c r="T89" i="38"/>
  <c r="F89" i="38"/>
  <c r="AK88" i="38"/>
  <c r="T88" i="38"/>
  <c r="F88" i="38"/>
  <c r="AK87" i="38"/>
  <c r="T87" i="38"/>
  <c r="F87" i="38"/>
  <c r="AK86" i="38"/>
  <c r="T86" i="38"/>
  <c r="F86" i="38"/>
  <c r="AK85" i="38"/>
  <c r="T85" i="38"/>
  <c r="F85" i="38"/>
  <c r="AK84" i="38"/>
  <c r="T84" i="38"/>
  <c r="F84" i="38"/>
  <c r="AK83" i="38"/>
  <c r="T83" i="38"/>
  <c r="F83" i="38"/>
  <c r="AK82" i="38"/>
  <c r="T82" i="38"/>
  <c r="F82" i="38"/>
  <c r="AK81" i="38"/>
  <c r="T81" i="38"/>
  <c r="F81" i="38"/>
  <c r="AK80" i="38"/>
  <c r="T80" i="38"/>
  <c r="F80" i="38"/>
  <c r="AK79" i="38"/>
  <c r="T79" i="38"/>
  <c r="F79" i="38"/>
  <c r="AK78" i="38"/>
  <c r="T78" i="38"/>
  <c r="F78" i="38"/>
  <c r="AK77" i="38"/>
  <c r="T77" i="38"/>
  <c r="F77" i="38"/>
  <c r="AK76" i="38"/>
  <c r="T76" i="38"/>
  <c r="F76" i="38"/>
  <c r="AK75" i="38"/>
  <c r="T75" i="38"/>
  <c r="F75" i="38"/>
  <c r="AK74" i="38"/>
  <c r="T74" i="38"/>
  <c r="F74" i="38"/>
  <c r="AK73" i="38"/>
  <c r="T73" i="38"/>
  <c r="F73" i="38"/>
  <c r="AK72" i="38"/>
  <c r="T72" i="38"/>
  <c r="F72" i="38"/>
  <c r="AK71" i="38"/>
  <c r="T71" i="38"/>
  <c r="F71" i="38"/>
  <c r="AK70" i="38"/>
  <c r="T70" i="38"/>
  <c r="F70" i="38"/>
  <c r="AK69" i="38"/>
  <c r="T69" i="38"/>
  <c r="F69" i="38"/>
  <c r="AK68" i="38"/>
  <c r="T68" i="38"/>
  <c r="F68" i="38"/>
  <c r="AK67" i="38"/>
  <c r="T67" i="38"/>
  <c r="F67" i="38"/>
  <c r="AK66" i="38"/>
  <c r="T66" i="38"/>
  <c r="F66" i="38"/>
  <c r="AK65" i="38"/>
  <c r="T65" i="38"/>
  <c r="F65" i="38"/>
  <c r="AK64" i="38"/>
  <c r="T64" i="38"/>
  <c r="F64" i="38"/>
  <c r="AK63" i="38"/>
  <c r="T63" i="38"/>
  <c r="F63" i="38"/>
  <c r="AK62" i="38"/>
  <c r="T62" i="38"/>
  <c r="F62" i="38"/>
  <c r="AK61" i="38"/>
  <c r="T61" i="38"/>
  <c r="F61" i="38"/>
  <c r="AK60" i="38"/>
  <c r="T60" i="38"/>
  <c r="F60" i="38"/>
  <c r="AK59" i="38"/>
  <c r="T59" i="38"/>
  <c r="F59" i="38"/>
  <c r="AK58" i="38"/>
  <c r="T58" i="38"/>
  <c r="F58" i="38"/>
  <c r="AK57" i="38"/>
  <c r="T57" i="38"/>
  <c r="F57" i="38"/>
  <c r="AK56" i="38"/>
  <c r="T56" i="38"/>
  <c r="F56" i="38"/>
  <c r="AK55" i="38"/>
  <c r="T55" i="38"/>
  <c r="F55" i="38"/>
  <c r="AK54" i="38"/>
  <c r="T54" i="38"/>
  <c r="F54" i="38"/>
  <c r="AK53" i="38"/>
  <c r="T53" i="38"/>
  <c r="F53" i="38"/>
  <c r="AK52" i="38"/>
  <c r="T52" i="38"/>
  <c r="F52" i="38"/>
  <c r="AK51" i="38"/>
  <c r="T51" i="38"/>
  <c r="F51" i="38"/>
  <c r="AK50" i="38"/>
  <c r="T50" i="38"/>
  <c r="F50" i="38"/>
  <c r="AK49" i="38"/>
  <c r="T49" i="38"/>
  <c r="F49" i="38"/>
  <c r="AK48" i="38"/>
  <c r="T48" i="38"/>
  <c r="F48" i="38"/>
  <c r="AK47" i="38"/>
  <c r="T47" i="38"/>
  <c r="F47" i="38"/>
  <c r="AK46" i="38"/>
  <c r="T46" i="38"/>
  <c r="F46" i="38"/>
  <c r="AK45" i="38"/>
  <c r="T45" i="38"/>
  <c r="F45" i="38"/>
  <c r="AK44" i="38"/>
  <c r="T44" i="38"/>
  <c r="F44" i="38"/>
  <c r="AK43" i="38"/>
  <c r="T43" i="38"/>
  <c r="F43" i="38"/>
  <c r="AK42" i="38"/>
  <c r="T42" i="38"/>
  <c r="F42" i="38"/>
  <c r="AK41" i="38"/>
  <c r="T41" i="38"/>
  <c r="F41" i="38"/>
  <c r="AK40" i="38"/>
  <c r="T40" i="38"/>
  <c r="F40" i="38"/>
  <c r="AK39" i="38"/>
  <c r="T39" i="38"/>
  <c r="F39" i="38"/>
  <c r="AK38" i="38"/>
  <c r="T38" i="38"/>
  <c r="F38" i="38"/>
  <c r="AK37" i="38"/>
  <c r="T37" i="38"/>
  <c r="F37" i="38"/>
  <c r="AK36" i="38"/>
  <c r="T36" i="38"/>
  <c r="F36" i="38"/>
  <c r="AK35" i="38"/>
  <c r="T35" i="38"/>
  <c r="F35" i="38"/>
  <c r="AK34" i="38"/>
  <c r="T34" i="38"/>
  <c r="F34" i="38"/>
  <c r="AK33" i="38"/>
  <c r="T33" i="38"/>
  <c r="F33" i="38"/>
  <c r="AK32" i="38"/>
  <c r="T32" i="38"/>
  <c r="F32" i="38"/>
  <c r="AK31" i="38"/>
  <c r="T31" i="38"/>
  <c r="F31" i="38"/>
  <c r="AK30" i="38"/>
  <c r="T30" i="38"/>
  <c r="F30" i="38"/>
  <c r="AK29" i="38"/>
  <c r="T29" i="38"/>
  <c r="F29" i="38"/>
  <c r="AK28" i="38"/>
  <c r="T28" i="38"/>
  <c r="F28" i="38"/>
  <c r="AK27" i="38"/>
  <c r="T27" i="38"/>
  <c r="F27" i="38"/>
  <c r="AK26" i="38"/>
  <c r="T26" i="38"/>
  <c r="F26" i="38"/>
  <c r="AK25" i="38"/>
  <c r="T25" i="38"/>
  <c r="F25" i="38"/>
  <c r="AK24" i="38"/>
  <c r="T24" i="38"/>
  <c r="F24" i="38"/>
  <c r="AK23" i="38"/>
  <c r="T23" i="38"/>
  <c r="F23" i="38"/>
  <c r="AK22" i="38"/>
  <c r="T22" i="38"/>
  <c r="F22" i="38"/>
  <c r="AK21" i="38"/>
  <c r="T21" i="38"/>
  <c r="F21" i="38"/>
  <c r="AK20" i="38"/>
  <c r="T20" i="38"/>
  <c r="F20" i="38"/>
  <c r="AK19" i="38"/>
  <c r="T19" i="38"/>
  <c r="F19" i="38"/>
  <c r="AK18" i="38"/>
  <c r="T18" i="38"/>
  <c r="F18" i="38"/>
  <c r="AK17" i="38"/>
  <c r="T17" i="38"/>
  <c r="F17" i="38"/>
  <c r="AK16" i="38"/>
  <c r="T16" i="38"/>
  <c r="F16" i="38"/>
  <c r="AK15" i="38"/>
  <c r="T15" i="38"/>
  <c r="F15" i="38"/>
  <c r="AK14" i="38"/>
  <c r="T14" i="38"/>
  <c r="F14" i="38"/>
  <c r="AK13" i="38"/>
  <c r="T13" i="38"/>
  <c r="F13" i="38"/>
  <c r="AK12" i="38"/>
  <c r="T12" i="38"/>
  <c r="F12" i="38"/>
  <c r="AK11" i="38"/>
  <c r="T11" i="38"/>
  <c r="F11" i="38"/>
  <c r="AO498" i="37"/>
  <c r="AB498" i="37"/>
  <c r="F498" i="37"/>
  <c r="AO497" i="37"/>
  <c r="AB497" i="37"/>
  <c r="F497" i="37"/>
  <c r="AO496" i="37"/>
  <c r="AB496" i="37"/>
  <c r="F496" i="37"/>
  <c r="AO495" i="37"/>
  <c r="AB495" i="37"/>
  <c r="F495" i="37"/>
  <c r="AO494" i="37"/>
  <c r="AB494" i="37"/>
  <c r="F494" i="37"/>
  <c r="AO493" i="37"/>
  <c r="AB493" i="37"/>
  <c r="F493" i="37"/>
  <c r="AO492" i="37"/>
  <c r="AB492" i="37"/>
  <c r="F492" i="37"/>
  <c r="AO491" i="37"/>
  <c r="AB491" i="37"/>
  <c r="F491" i="37"/>
  <c r="AO490" i="37"/>
  <c r="AB490" i="37"/>
  <c r="F490" i="37"/>
  <c r="AO489" i="37"/>
  <c r="AB489" i="37"/>
  <c r="F489" i="37"/>
  <c r="AO488" i="37"/>
  <c r="AB488" i="37"/>
  <c r="F488" i="37"/>
  <c r="AO487" i="37"/>
  <c r="AB487" i="37"/>
  <c r="F487" i="37"/>
  <c r="AO486" i="37"/>
  <c r="AB486" i="37"/>
  <c r="F486" i="37"/>
  <c r="AO485" i="37"/>
  <c r="AB485" i="37"/>
  <c r="F485" i="37"/>
  <c r="AO484" i="37"/>
  <c r="AB484" i="37"/>
  <c r="F484" i="37"/>
  <c r="AO483" i="37"/>
  <c r="AB483" i="37"/>
  <c r="F483" i="37"/>
  <c r="AO482" i="37"/>
  <c r="AB482" i="37"/>
  <c r="F482" i="37"/>
  <c r="AO481" i="37"/>
  <c r="AB481" i="37"/>
  <c r="F481" i="37"/>
  <c r="AO480" i="37"/>
  <c r="AB480" i="37"/>
  <c r="F480" i="37"/>
  <c r="AO479" i="37"/>
  <c r="AB479" i="37"/>
  <c r="F479" i="37"/>
  <c r="AO478" i="37"/>
  <c r="AB478" i="37"/>
  <c r="F478" i="37"/>
  <c r="AO477" i="37"/>
  <c r="AB477" i="37"/>
  <c r="F477" i="37"/>
  <c r="AO476" i="37"/>
  <c r="AB476" i="37"/>
  <c r="F476" i="37"/>
  <c r="AO475" i="37"/>
  <c r="AB475" i="37"/>
  <c r="F475" i="37"/>
  <c r="AO474" i="37"/>
  <c r="AB474" i="37"/>
  <c r="F474" i="37"/>
  <c r="AO473" i="37"/>
  <c r="AB473" i="37"/>
  <c r="F473" i="37"/>
  <c r="AO472" i="37"/>
  <c r="AB472" i="37"/>
  <c r="F472" i="37"/>
  <c r="AO471" i="37"/>
  <c r="AB471" i="37"/>
  <c r="F471" i="37"/>
  <c r="AO470" i="37"/>
  <c r="AB470" i="37"/>
  <c r="F470" i="37"/>
  <c r="AO469" i="37"/>
  <c r="AB469" i="37"/>
  <c r="F469" i="37"/>
  <c r="AO468" i="37"/>
  <c r="AB468" i="37"/>
  <c r="F468" i="37"/>
  <c r="AO467" i="37"/>
  <c r="AB467" i="37"/>
  <c r="F467" i="37"/>
  <c r="AO466" i="37"/>
  <c r="AB466" i="37"/>
  <c r="F466" i="37"/>
  <c r="AO465" i="37"/>
  <c r="AB465" i="37"/>
  <c r="F465" i="37"/>
  <c r="AO464" i="37"/>
  <c r="AB464" i="37"/>
  <c r="F464" i="37"/>
  <c r="AO463" i="37"/>
  <c r="AB463" i="37"/>
  <c r="F463" i="37"/>
  <c r="AO462" i="37"/>
  <c r="AB462" i="37"/>
  <c r="F462" i="37"/>
  <c r="AO461" i="37"/>
  <c r="AB461" i="37"/>
  <c r="F461" i="37"/>
  <c r="AO460" i="37"/>
  <c r="AB460" i="37"/>
  <c r="F460" i="37"/>
  <c r="AO459" i="37"/>
  <c r="AB459" i="37"/>
  <c r="F459" i="37"/>
  <c r="AO458" i="37"/>
  <c r="AB458" i="37"/>
  <c r="F458" i="37"/>
  <c r="AO457" i="37"/>
  <c r="AB457" i="37"/>
  <c r="F457" i="37"/>
  <c r="AO456" i="37"/>
  <c r="AB456" i="37"/>
  <c r="F456" i="37"/>
  <c r="AO455" i="37"/>
  <c r="AB455" i="37"/>
  <c r="F455" i="37"/>
  <c r="AO454" i="37"/>
  <c r="AB454" i="37"/>
  <c r="F454" i="37"/>
  <c r="AO453" i="37"/>
  <c r="AB453" i="37"/>
  <c r="F453" i="37"/>
  <c r="AO452" i="37"/>
  <c r="AB452" i="37"/>
  <c r="F452" i="37"/>
  <c r="AO451" i="37"/>
  <c r="AB451" i="37"/>
  <c r="F451" i="37"/>
  <c r="AO450" i="37"/>
  <c r="AB450" i="37"/>
  <c r="F450" i="37"/>
  <c r="AO449" i="37"/>
  <c r="AB449" i="37"/>
  <c r="F449" i="37"/>
  <c r="AO448" i="37"/>
  <c r="AB448" i="37"/>
  <c r="F448" i="37"/>
  <c r="AO447" i="37"/>
  <c r="AB447" i="37"/>
  <c r="F447" i="37"/>
  <c r="AO446" i="37"/>
  <c r="AB446" i="37"/>
  <c r="F446" i="37"/>
  <c r="AO445" i="37"/>
  <c r="AB445" i="37"/>
  <c r="F445" i="37"/>
  <c r="AO444" i="37"/>
  <c r="AB444" i="37"/>
  <c r="F444" i="37"/>
  <c r="AO443" i="37"/>
  <c r="AB443" i="37"/>
  <c r="F443" i="37"/>
  <c r="AO442" i="37"/>
  <c r="AB442" i="37"/>
  <c r="F442" i="37"/>
  <c r="AO441" i="37"/>
  <c r="AB441" i="37"/>
  <c r="F441" i="37"/>
  <c r="AO440" i="37"/>
  <c r="AB440" i="37"/>
  <c r="F440" i="37"/>
  <c r="AO439" i="37"/>
  <c r="AB439" i="37"/>
  <c r="F439" i="37"/>
  <c r="AO438" i="37"/>
  <c r="AB438" i="37"/>
  <c r="F438" i="37"/>
  <c r="AO437" i="37"/>
  <c r="AB437" i="37"/>
  <c r="F437" i="37"/>
  <c r="AO436" i="37"/>
  <c r="AB436" i="37"/>
  <c r="F436" i="37"/>
  <c r="AO435" i="37"/>
  <c r="AB435" i="37"/>
  <c r="F435" i="37"/>
  <c r="AO434" i="37"/>
  <c r="AB434" i="37"/>
  <c r="F434" i="37"/>
  <c r="AO433" i="37"/>
  <c r="AB433" i="37"/>
  <c r="F433" i="37"/>
  <c r="AO432" i="37"/>
  <c r="AB432" i="37"/>
  <c r="F432" i="37"/>
  <c r="AO431" i="37"/>
  <c r="AB431" i="37"/>
  <c r="F431" i="37"/>
  <c r="AO430" i="37"/>
  <c r="AB430" i="37"/>
  <c r="F430" i="37"/>
  <c r="AO429" i="37"/>
  <c r="AB429" i="37"/>
  <c r="F429" i="37"/>
  <c r="AO428" i="37"/>
  <c r="AB428" i="37"/>
  <c r="F428" i="37"/>
  <c r="AO427" i="37"/>
  <c r="AB427" i="37"/>
  <c r="F427" i="37"/>
  <c r="AO426" i="37"/>
  <c r="AB426" i="37"/>
  <c r="F426" i="37"/>
  <c r="AO425" i="37"/>
  <c r="AB425" i="37"/>
  <c r="F425" i="37"/>
  <c r="AO424" i="37"/>
  <c r="AB424" i="37"/>
  <c r="F424" i="37"/>
  <c r="AO423" i="37"/>
  <c r="AB423" i="37"/>
  <c r="F423" i="37"/>
  <c r="AO422" i="37"/>
  <c r="AB422" i="37"/>
  <c r="F422" i="37"/>
  <c r="AO421" i="37"/>
  <c r="AB421" i="37"/>
  <c r="F421" i="37"/>
  <c r="AO420" i="37"/>
  <c r="AB420" i="37"/>
  <c r="F420" i="37"/>
  <c r="AO419" i="37"/>
  <c r="AB419" i="37"/>
  <c r="F419" i="37"/>
  <c r="AO418" i="37"/>
  <c r="AB418" i="37"/>
  <c r="F418" i="37"/>
  <c r="AO417" i="37"/>
  <c r="AB417" i="37"/>
  <c r="F417" i="37"/>
  <c r="AO416" i="37"/>
  <c r="AB416" i="37"/>
  <c r="F416" i="37"/>
  <c r="AO415" i="37"/>
  <c r="AB415" i="37"/>
  <c r="F415" i="37"/>
  <c r="AO414" i="37"/>
  <c r="AB414" i="37"/>
  <c r="F414" i="37"/>
  <c r="AO413" i="37"/>
  <c r="AB413" i="37"/>
  <c r="F413" i="37"/>
  <c r="AO412" i="37"/>
  <c r="AB412" i="37"/>
  <c r="F412" i="37"/>
  <c r="AO411" i="37"/>
  <c r="AB411" i="37"/>
  <c r="F411" i="37"/>
  <c r="AO410" i="37"/>
  <c r="AB410" i="37"/>
  <c r="F410" i="37"/>
  <c r="AO409" i="37"/>
  <c r="AB409" i="37"/>
  <c r="F409" i="37"/>
  <c r="AO408" i="37"/>
  <c r="AB408" i="37"/>
  <c r="F408" i="37"/>
  <c r="AO407" i="37"/>
  <c r="AB407" i="37"/>
  <c r="F407" i="37"/>
  <c r="AO406" i="37"/>
  <c r="AB406" i="37"/>
  <c r="F406" i="37"/>
  <c r="AO405" i="37"/>
  <c r="AB405" i="37"/>
  <c r="F405" i="37"/>
  <c r="AO404" i="37"/>
  <c r="AB404" i="37"/>
  <c r="F404" i="37"/>
  <c r="AO403" i="37"/>
  <c r="AB403" i="37"/>
  <c r="F403" i="37"/>
  <c r="AO402" i="37"/>
  <c r="AB402" i="37"/>
  <c r="F402" i="37"/>
  <c r="AO401" i="37"/>
  <c r="AB401" i="37"/>
  <c r="F401" i="37"/>
  <c r="AO400" i="37"/>
  <c r="AB400" i="37"/>
  <c r="F400" i="37"/>
  <c r="AO399" i="37"/>
  <c r="AB399" i="37"/>
  <c r="F399" i="37"/>
  <c r="AO398" i="37"/>
  <c r="AB398" i="37"/>
  <c r="F398" i="37"/>
  <c r="AO397" i="37"/>
  <c r="AB397" i="37"/>
  <c r="F397" i="37"/>
  <c r="AO396" i="37"/>
  <c r="AB396" i="37"/>
  <c r="F396" i="37"/>
  <c r="AO395" i="37"/>
  <c r="AB395" i="37"/>
  <c r="F395" i="37"/>
  <c r="AO394" i="37"/>
  <c r="AB394" i="37"/>
  <c r="F394" i="37"/>
  <c r="AO393" i="37"/>
  <c r="AB393" i="37"/>
  <c r="F393" i="37"/>
  <c r="AO392" i="37"/>
  <c r="AB392" i="37"/>
  <c r="F392" i="37"/>
  <c r="AO391" i="37"/>
  <c r="AB391" i="37"/>
  <c r="F391" i="37"/>
  <c r="AO390" i="37"/>
  <c r="AB390" i="37"/>
  <c r="F390" i="37"/>
  <c r="AO389" i="37"/>
  <c r="AB389" i="37"/>
  <c r="F389" i="37"/>
  <c r="AO388" i="37"/>
  <c r="AB388" i="37"/>
  <c r="F388" i="37"/>
  <c r="AO387" i="37"/>
  <c r="AB387" i="37"/>
  <c r="F387" i="37"/>
  <c r="AO386" i="37"/>
  <c r="AB386" i="37"/>
  <c r="F386" i="37"/>
  <c r="AO385" i="37"/>
  <c r="AB385" i="37"/>
  <c r="F385" i="37"/>
  <c r="AO384" i="37"/>
  <c r="AB384" i="37"/>
  <c r="F384" i="37"/>
  <c r="AO383" i="37"/>
  <c r="AB383" i="37"/>
  <c r="F383" i="37"/>
  <c r="AO382" i="37"/>
  <c r="AB382" i="37"/>
  <c r="F382" i="37"/>
  <c r="AO381" i="37"/>
  <c r="AB381" i="37"/>
  <c r="F381" i="37"/>
  <c r="AO380" i="37"/>
  <c r="AB380" i="37"/>
  <c r="F380" i="37"/>
  <c r="AO379" i="37"/>
  <c r="AB379" i="37"/>
  <c r="F379" i="37"/>
  <c r="AO378" i="37"/>
  <c r="AB378" i="37"/>
  <c r="F378" i="37"/>
  <c r="AO377" i="37"/>
  <c r="AB377" i="37"/>
  <c r="F377" i="37"/>
  <c r="AO376" i="37"/>
  <c r="AB376" i="37"/>
  <c r="F376" i="37"/>
  <c r="AO375" i="37"/>
  <c r="AB375" i="37"/>
  <c r="F375" i="37"/>
  <c r="AO374" i="37"/>
  <c r="AB374" i="37"/>
  <c r="F374" i="37"/>
  <c r="AO373" i="37"/>
  <c r="AB373" i="37"/>
  <c r="F373" i="37"/>
  <c r="AO372" i="37"/>
  <c r="AB372" i="37"/>
  <c r="F372" i="37"/>
  <c r="AO371" i="37"/>
  <c r="AB371" i="37"/>
  <c r="F371" i="37"/>
  <c r="AO370" i="37"/>
  <c r="AB370" i="37"/>
  <c r="F370" i="37"/>
  <c r="AO369" i="37"/>
  <c r="AB369" i="37"/>
  <c r="F369" i="37"/>
  <c r="AO368" i="37"/>
  <c r="AB368" i="37"/>
  <c r="F368" i="37"/>
  <c r="AO367" i="37"/>
  <c r="AB367" i="37"/>
  <c r="F367" i="37"/>
  <c r="AO366" i="37"/>
  <c r="AB366" i="37"/>
  <c r="F366" i="37"/>
  <c r="AO365" i="37"/>
  <c r="AB365" i="37"/>
  <c r="F365" i="37"/>
  <c r="AO364" i="37"/>
  <c r="AB364" i="37"/>
  <c r="F364" i="37"/>
  <c r="AO363" i="37"/>
  <c r="AB363" i="37"/>
  <c r="F363" i="37"/>
  <c r="AO362" i="37"/>
  <c r="AB362" i="37"/>
  <c r="F362" i="37"/>
  <c r="AO361" i="37"/>
  <c r="AB361" i="37"/>
  <c r="F361" i="37"/>
  <c r="AO360" i="37"/>
  <c r="AB360" i="37"/>
  <c r="F360" i="37"/>
  <c r="AO359" i="37"/>
  <c r="AB359" i="37"/>
  <c r="F359" i="37"/>
  <c r="AO358" i="37"/>
  <c r="AB358" i="37"/>
  <c r="F358" i="37"/>
  <c r="AO357" i="37"/>
  <c r="AB357" i="37"/>
  <c r="F357" i="37"/>
  <c r="AO356" i="37"/>
  <c r="AB356" i="37"/>
  <c r="F356" i="37"/>
  <c r="AO355" i="37"/>
  <c r="AB355" i="37"/>
  <c r="F355" i="37"/>
  <c r="AO354" i="37"/>
  <c r="AB354" i="37"/>
  <c r="F354" i="37"/>
  <c r="AO353" i="37"/>
  <c r="AB353" i="37"/>
  <c r="F353" i="37"/>
  <c r="AO352" i="37"/>
  <c r="AB352" i="37"/>
  <c r="F352" i="37"/>
  <c r="AO351" i="37"/>
  <c r="AB351" i="37"/>
  <c r="F351" i="37"/>
  <c r="AO350" i="37"/>
  <c r="AB350" i="37"/>
  <c r="F350" i="37"/>
  <c r="AO349" i="37"/>
  <c r="AB349" i="37"/>
  <c r="F349" i="37"/>
  <c r="AO348" i="37"/>
  <c r="AB348" i="37"/>
  <c r="F348" i="37"/>
  <c r="AO347" i="37"/>
  <c r="AB347" i="37"/>
  <c r="F347" i="37"/>
  <c r="AO346" i="37"/>
  <c r="AB346" i="37"/>
  <c r="F346" i="37"/>
  <c r="AO345" i="37"/>
  <c r="AB345" i="37"/>
  <c r="F345" i="37"/>
  <c r="AO344" i="37"/>
  <c r="AB344" i="37"/>
  <c r="F344" i="37"/>
  <c r="AO343" i="37"/>
  <c r="AB343" i="37"/>
  <c r="F343" i="37"/>
  <c r="AO342" i="37"/>
  <c r="AB342" i="37"/>
  <c r="F342" i="37"/>
  <c r="AO341" i="37"/>
  <c r="AB341" i="37"/>
  <c r="F341" i="37"/>
  <c r="AO340" i="37"/>
  <c r="AB340" i="37"/>
  <c r="F340" i="37"/>
  <c r="AO339" i="37"/>
  <c r="AB339" i="37"/>
  <c r="F339" i="37"/>
  <c r="AO338" i="37"/>
  <c r="AB338" i="37"/>
  <c r="F338" i="37"/>
  <c r="AO337" i="37"/>
  <c r="AB337" i="37"/>
  <c r="F337" i="37"/>
  <c r="AO336" i="37"/>
  <c r="AB336" i="37"/>
  <c r="F336" i="37"/>
  <c r="AO335" i="37"/>
  <c r="AB335" i="37"/>
  <c r="F335" i="37"/>
  <c r="AO334" i="37"/>
  <c r="AB334" i="37"/>
  <c r="F334" i="37"/>
  <c r="AO333" i="37"/>
  <c r="AB333" i="37"/>
  <c r="F333" i="37"/>
  <c r="AO332" i="37"/>
  <c r="AB332" i="37"/>
  <c r="F332" i="37"/>
  <c r="AO331" i="37"/>
  <c r="AB331" i="37"/>
  <c r="F331" i="37"/>
  <c r="AO330" i="37"/>
  <c r="AB330" i="37"/>
  <c r="F330" i="37"/>
  <c r="AO329" i="37"/>
  <c r="AB329" i="37"/>
  <c r="F329" i="37"/>
  <c r="AO328" i="37"/>
  <c r="AB328" i="37"/>
  <c r="F328" i="37"/>
  <c r="AO327" i="37"/>
  <c r="AB327" i="37"/>
  <c r="F327" i="37"/>
  <c r="AO326" i="37"/>
  <c r="AB326" i="37"/>
  <c r="F326" i="37"/>
  <c r="AO325" i="37"/>
  <c r="AB325" i="37"/>
  <c r="F325" i="37"/>
  <c r="AO324" i="37"/>
  <c r="AB324" i="37"/>
  <c r="F324" i="37"/>
  <c r="AO323" i="37"/>
  <c r="AB323" i="37"/>
  <c r="F323" i="37"/>
  <c r="AO322" i="37"/>
  <c r="AB322" i="37"/>
  <c r="F322" i="37"/>
  <c r="AO321" i="37"/>
  <c r="AB321" i="37"/>
  <c r="F321" i="37"/>
  <c r="AO320" i="37"/>
  <c r="AB320" i="37"/>
  <c r="F320" i="37"/>
  <c r="AO319" i="37"/>
  <c r="AB319" i="37"/>
  <c r="F319" i="37"/>
  <c r="AO318" i="37"/>
  <c r="AB318" i="37"/>
  <c r="F318" i="37"/>
  <c r="AO317" i="37"/>
  <c r="AB317" i="37"/>
  <c r="F317" i="37"/>
  <c r="AO316" i="37"/>
  <c r="AB316" i="37"/>
  <c r="F316" i="37"/>
  <c r="AO315" i="37"/>
  <c r="AB315" i="37"/>
  <c r="F315" i="37"/>
  <c r="AO314" i="37"/>
  <c r="AB314" i="37"/>
  <c r="F314" i="37"/>
  <c r="AO313" i="37"/>
  <c r="AB313" i="37"/>
  <c r="F313" i="37"/>
  <c r="AO312" i="37"/>
  <c r="AB312" i="37"/>
  <c r="F312" i="37"/>
  <c r="AO311" i="37"/>
  <c r="AB311" i="37"/>
  <c r="F311" i="37"/>
  <c r="AO310" i="37"/>
  <c r="AB310" i="37"/>
  <c r="F310" i="37"/>
  <c r="AO309" i="37"/>
  <c r="AB309" i="37"/>
  <c r="F309" i="37"/>
  <c r="AO308" i="37"/>
  <c r="AB308" i="37"/>
  <c r="F308" i="37"/>
  <c r="AO307" i="37"/>
  <c r="AB307" i="37"/>
  <c r="F307" i="37"/>
  <c r="AO306" i="37"/>
  <c r="AB306" i="37"/>
  <c r="F306" i="37"/>
  <c r="AO305" i="37"/>
  <c r="AB305" i="37"/>
  <c r="F305" i="37"/>
  <c r="AO304" i="37"/>
  <c r="AB304" i="37"/>
  <c r="F304" i="37"/>
  <c r="AO303" i="37"/>
  <c r="AB303" i="37"/>
  <c r="F303" i="37"/>
  <c r="AO302" i="37"/>
  <c r="AB302" i="37"/>
  <c r="F302" i="37"/>
  <c r="AO301" i="37"/>
  <c r="AB301" i="37"/>
  <c r="F301" i="37"/>
  <c r="AO300" i="37"/>
  <c r="AB300" i="37"/>
  <c r="F300" i="37"/>
  <c r="AO299" i="37"/>
  <c r="AB299" i="37"/>
  <c r="F299" i="37"/>
  <c r="AO298" i="37"/>
  <c r="AB298" i="37"/>
  <c r="F298" i="37"/>
  <c r="AO297" i="37"/>
  <c r="AB297" i="37"/>
  <c r="F297" i="37"/>
  <c r="AO296" i="37"/>
  <c r="AB296" i="37"/>
  <c r="F296" i="37"/>
  <c r="AO295" i="37"/>
  <c r="AB295" i="37"/>
  <c r="F295" i="37"/>
  <c r="AO294" i="37"/>
  <c r="AB294" i="37"/>
  <c r="F294" i="37"/>
  <c r="AO293" i="37"/>
  <c r="AB293" i="37"/>
  <c r="F293" i="37"/>
  <c r="AO292" i="37"/>
  <c r="AB292" i="37"/>
  <c r="F292" i="37"/>
  <c r="AO291" i="37"/>
  <c r="AB291" i="37"/>
  <c r="F291" i="37"/>
  <c r="AO290" i="37"/>
  <c r="AB290" i="37"/>
  <c r="F290" i="37"/>
  <c r="AO289" i="37"/>
  <c r="AB289" i="37"/>
  <c r="F289" i="37"/>
  <c r="AO288" i="37"/>
  <c r="AB288" i="37"/>
  <c r="F288" i="37"/>
  <c r="AO287" i="37"/>
  <c r="AB287" i="37"/>
  <c r="F287" i="37"/>
  <c r="AO286" i="37"/>
  <c r="AB286" i="37"/>
  <c r="F286" i="37"/>
  <c r="AO285" i="37"/>
  <c r="AB285" i="37"/>
  <c r="F285" i="37"/>
  <c r="AO284" i="37"/>
  <c r="AB284" i="37"/>
  <c r="F284" i="37"/>
  <c r="AO283" i="37"/>
  <c r="AB283" i="37"/>
  <c r="F283" i="37"/>
  <c r="AO282" i="37"/>
  <c r="AB282" i="37"/>
  <c r="F282" i="37"/>
  <c r="AO281" i="37"/>
  <c r="AB281" i="37"/>
  <c r="F281" i="37"/>
  <c r="AO280" i="37"/>
  <c r="AB280" i="37"/>
  <c r="F280" i="37"/>
  <c r="AO279" i="37"/>
  <c r="AB279" i="37"/>
  <c r="F279" i="37"/>
  <c r="AO278" i="37"/>
  <c r="AB278" i="37"/>
  <c r="F278" i="37"/>
  <c r="AO277" i="37"/>
  <c r="AB277" i="37"/>
  <c r="F277" i="37"/>
  <c r="AO276" i="37"/>
  <c r="AB276" i="37"/>
  <c r="F276" i="37"/>
  <c r="AO275" i="37"/>
  <c r="AB275" i="37"/>
  <c r="F275" i="37"/>
  <c r="AO274" i="37"/>
  <c r="AB274" i="37"/>
  <c r="F274" i="37"/>
  <c r="AO273" i="37"/>
  <c r="AB273" i="37"/>
  <c r="F273" i="37"/>
  <c r="AO272" i="37"/>
  <c r="AB272" i="37"/>
  <c r="F272" i="37"/>
  <c r="AO271" i="37"/>
  <c r="AB271" i="37"/>
  <c r="F271" i="37"/>
  <c r="AO270" i="37"/>
  <c r="AB270" i="37"/>
  <c r="F270" i="37"/>
  <c r="AO269" i="37"/>
  <c r="AB269" i="37"/>
  <c r="F269" i="37"/>
  <c r="AO268" i="37"/>
  <c r="AB268" i="37"/>
  <c r="F268" i="37"/>
  <c r="AO267" i="37"/>
  <c r="AB267" i="37"/>
  <c r="F267" i="37"/>
  <c r="AO266" i="37"/>
  <c r="AB266" i="37"/>
  <c r="F266" i="37"/>
  <c r="AO265" i="37"/>
  <c r="AB265" i="37"/>
  <c r="F265" i="37"/>
  <c r="AO264" i="37"/>
  <c r="AB264" i="37"/>
  <c r="F264" i="37"/>
  <c r="AO263" i="37"/>
  <c r="AB263" i="37"/>
  <c r="F263" i="37"/>
  <c r="AO262" i="37"/>
  <c r="AB262" i="37"/>
  <c r="F262" i="37"/>
  <c r="AO261" i="37"/>
  <c r="AB261" i="37"/>
  <c r="F261" i="37"/>
  <c r="AO260" i="37"/>
  <c r="AB260" i="37"/>
  <c r="F260" i="37"/>
  <c r="AO259" i="37"/>
  <c r="AB259" i="37"/>
  <c r="F259" i="37"/>
  <c r="AO258" i="37"/>
  <c r="AB258" i="37"/>
  <c r="F258" i="37"/>
  <c r="AO257" i="37"/>
  <c r="AB257" i="37"/>
  <c r="F257" i="37"/>
  <c r="AO256" i="37"/>
  <c r="AB256" i="37"/>
  <c r="F256" i="37"/>
  <c r="AO255" i="37"/>
  <c r="AB255" i="37"/>
  <c r="F255" i="37"/>
  <c r="AO254" i="37"/>
  <c r="AB254" i="37"/>
  <c r="F254" i="37"/>
  <c r="AO253" i="37"/>
  <c r="AB253" i="37"/>
  <c r="F253" i="37"/>
  <c r="AO252" i="37"/>
  <c r="AB252" i="37"/>
  <c r="F252" i="37"/>
  <c r="AO251" i="37"/>
  <c r="AB251" i="37"/>
  <c r="F251" i="37"/>
  <c r="AO250" i="37"/>
  <c r="AB250" i="37"/>
  <c r="F250" i="37"/>
  <c r="AO249" i="37"/>
  <c r="AB249" i="37"/>
  <c r="F249" i="37"/>
  <c r="AO248" i="37"/>
  <c r="AB248" i="37"/>
  <c r="F248" i="37"/>
  <c r="AO247" i="37"/>
  <c r="AB247" i="37"/>
  <c r="F247" i="37"/>
  <c r="AO246" i="37"/>
  <c r="AB246" i="37"/>
  <c r="F246" i="37"/>
  <c r="AO245" i="37"/>
  <c r="AB245" i="37"/>
  <c r="F245" i="37"/>
  <c r="AO244" i="37"/>
  <c r="AB244" i="37"/>
  <c r="F244" i="37"/>
  <c r="AO243" i="37"/>
  <c r="AB243" i="37"/>
  <c r="F243" i="37"/>
  <c r="AO242" i="37"/>
  <c r="AB242" i="37"/>
  <c r="F242" i="37"/>
  <c r="AO241" i="37"/>
  <c r="AB241" i="37"/>
  <c r="F241" i="37"/>
  <c r="AO240" i="37"/>
  <c r="AB240" i="37"/>
  <c r="F240" i="37"/>
  <c r="AO239" i="37"/>
  <c r="AB239" i="37"/>
  <c r="F239" i="37"/>
  <c r="AO238" i="37"/>
  <c r="AB238" i="37"/>
  <c r="F238" i="37"/>
  <c r="AO237" i="37"/>
  <c r="AB237" i="37"/>
  <c r="F237" i="37"/>
  <c r="AO236" i="37"/>
  <c r="AB236" i="37"/>
  <c r="F236" i="37"/>
  <c r="AO235" i="37"/>
  <c r="AB235" i="37"/>
  <c r="F235" i="37"/>
  <c r="AO234" i="37"/>
  <c r="AB234" i="37"/>
  <c r="F234" i="37"/>
  <c r="AO233" i="37"/>
  <c r="AB233" i="37"/>
  <c r="F233" i="37"/>
  <c r="AO232" i="37"/>
  <c r="AB232" i="37"/>
  <c r="F232" i="37"/>
  <c r="AO231" i="37"/>
  <c r="AB231" i="37"/>
  <c r="F231" i="37"/>
  <c r="AO230" i="37"/>
  <c r="AB230" i="37"/>
  <c r="F230" i="37"/>
  <c r="AO229" i="37"/>
  <c r="AB229" i="37"/>
  <c r="F229" i="37"/>
  <c r="AO228" i="37"/>
  <c r="AB228" i="37"/>
  <c r="F228" i="37"/>
  <c r="AO227" i="37"/>
  <c r="AB227" i="37"/>
  <c r="F227" i="37"/>
  <c r="AO226" i="37"/>
  <c r="AB226" i="37"/>
  <c r="F226" i="37"/>
  <c r="AO225" i="37"/>
  <c r="AB225" i="37"/>
  <c r="F225" i="37"/>
  <c r="AO224" i="37"/>
  <c r="AB224" i="37"/>
  <c r="F224" i="37"/>
  <c r="AO223" i="37"/>
  <c r="AB223" i="37"/>
  <c r="F223" i="37"/>
  <c r="AO222" i="37"/>
  <c r="AB222" i="37"/>
  <c r="F222" i="37"/>
  <c r="AO221" i="37"/>
  <c r="AB221" i="37"/>
  <c r="F221" i="37"/>
  <c r="AO220" i="37"/>
  <c r="AB220" i="37"/>
  <c r="F220" i="37"/>
  <c r="AO219" i="37"/>
  <c r="AB219" i="37"/>
  <c r="F219" i="37"/>
  <c r="AO218" i="37"/>
  <c r="AB218" i="37"/>
  <c r="F218" i="37"/>
  <c r="AO217" i="37"/>
  <c r="AB217" i="37"/>
  <c r="F217" i="37"/>
  <c r="AO216" i="37"/>
  <c r="AB216" i="37"/>
  <c r="F216" i="37"/>
  <c r="AO215" i="37"/>
  <c r="AB215" i="37"/>
  <c r="F215" i="37"/>
  <c r="AO214" i="37"/>
  <c r="AB214" i="37"/>
  <c r="F214" i="37"/>
  <c r="AO213" i="37"/>
  <c r="AB213" i="37"/>
  <c r="F213" i="37"/>
  <c r="AO212" i="37"/>
  <c r="AB212" i="37"/>
  <c r="F212" i="37"/>
  <c r="AO211" i="37"/>
  <c r="AB211" i="37"/>
  <c r="F211" i="37"/>
  <c r="AO210" i="37"/>
  <c r="AB210" i="37"/>
  <c r="F210" i="37"/>
  <c r="AO209" i="37"/>
  <c r="AB209" i="37"/>
  <c r="F209" i="37"/>
  <c r="AO208" i="37"/>
  <c r="AB208" i="37"/>
  <c r="F208" i="37"/>
  <c r="AO207" i="37"/>
  <c r="AB207" i="37"/>
  <c r="F207" i="37"/>
  <c r="AO206" i="37"/>
  <c r="AB206" i="37"/>
  <c r="F206" i="37"/>
  <c r="AO205" i="37"/>
  <c r="AB205" i="37"/>
  <c r="F205" i="37"/>
  <c r="AO204" i="37"/>
  <c r="AB204" i="37"/>
  <c r="F204" i="37"/>
  <c r="AO203" i="37"/>
  <c r="AB203" i="37"/>
  <c r="F203" i="37"/>
  <c r="AO202" i="37"/>
  <c r="AB202" i="37"/>
  <c r="F202" i="37"/>
  <c r="AO201" i="37"/>
  <c r="AB201" i="37"/>
  <c r="F201" i="37"/>
  <c r="AO200" i="37"/>
  <c r="AB200" i="37"/>
  <c r="F200" i="37"/>
  <c r="AO199" i="37"/>
  <c r="AB199" i="37"/>
  <c r="F199" i="37"/>
  <c r="AO198" i="37"/>
  <c r="AB198" i="37"/>
  <c r="F198" i="37"/>
  <c r="AO197" i="37"/>
  <c r="AB197" i="37"/>
  <c r="F197" i="37"/>
  <c r="AO196" i="37"/>
  <c r="AB196" i="37"/>
  <c r="F196" i="37"/>
  <c r="AO195" i="37"/>
  <c r="AB195" i="37"/>
  <c r="F195" i="37"/>
  <c r="AO194" i="37"/>
  <c r="AB194" i="37"/>
  <c r="F194" i="37"/>
  <c r="AO193" i="37"/>
  <c r="AB193" i="37"/>
  <c r="F193" i="37"/>
  <c r="AO192" i="37"/>
  <c r="AB192" i="37"/>
  <c r="F192" i="37"/>
  <c r="AO191" i="37"/>
  <c r="AB191" i="37"/>
  <c r="F191" i="37"/>
  <c r="AO190" i="37"/>
  <c r="AB190" i="37"/>
  <c r="F190" i="37"/>
  <c r="AO189" i="37"/>
  <c r="AB189" i="37"/>
  <c r="F189" i="37"/>
  <c r="AO188" i="37"/>
  <c r="AB188" i="37"/>
  <c r="F188" i="37"/>
  <c r="AO187" i="37"/>
  <c r="AB187" i="37"/>
  <c r="F187" i="37"/>
  <c r="AO186" i="37"/>
  <c r="AB186" i="37"/>
  <c r="F186" i="37"/>
  <c r="AO185" i="37"/>
  <c r="AB185" i="37"/>
  <c r="F185" i="37"/>
  <c r="AO184" i="37"/>
  <c r="AB184" i="37"/>
  <c r="F184" i="37"/>
  <c r="AO183" i="37"/>
  <c r="AB183" i="37"/>
  <c r="F183" i="37"/>
  <c r="AO182" i="37"/>
  <c r="AB182" i="37"/>
  <c r="F182" i="37"/>
  <c r="AO181" i="37"/>
  <c r="AB181" i="37"/>
  <c r="F181" i="37"/>
  <c r="AO180" i="37"/>
  <c r="AB180" i="37"/>
  <c r="F180" i="37"/>
  <c r="AO179" i="37"/>
  <c r="AB179" i="37"/>
  <c r="F179" i="37"/>
  <c r="AO178" i="37"/>
  <c r="AB178" i="37"/>
  <c r="F178" i="37"/>
  <c r="AO177" i="37"/>
  <c r="AB177" i="37"/>
  <c r="F177" i="37"/>
  <c r="AO176" i="37"/>
  <c r="AB176" i="37"/>
  <c r="F176" i="37"/>
  <c r="AO175" i="37"/>
  <c r="AB175" i="37"/>
  <c r="F175" i="37"/>
  <c r="AO174" i="37"/>
  <c r="AB174" i="37"/>
  <c r="F174" i="37"/>
  <c r="AO173" i="37"/>
  <c r="AB173" i="37"/>
  <c r="F173" i="37"/>
  <c r="AO172" i="37"/>
  <c r="AB172" i="37"/>
  <c r="F172" i="37"/>
  <c r="AO171" i="37"/>
  <c r="AB171" i="37"/>
  <c r="F171" i="37"/>
  <c r="AO170" i="37"/>
  <c r="AB170" i="37"/>
  <c r="F170" i="37"/>
  <c r="AO169" i="37"/>
  <c r="AB169" i="37"/>
  <c r="F169" i="37"/>
  <c r="AO168" i="37"/>
  <c r="AB168" i="37"/>
  <c r="F168" i="37"/>
  <c r="AO167" i="37"/>
  <c r="AB167" i="37"/>
  <c r="F167" i="37"/>
  <c r="AO166" i="37"/>
  <c r="AB166" i="37"/>
  <c r="F166" i="37"/>
  <c r="AO165" i="37"/>
  <c r="AB165" i="37"/>
  <c r="F165" i="37"/>
  <c r="AO164" i="37"/>
  <c r="AB164" i="37"/>
  <c r="F164" i="37"/>
  <c r="AO163" i="37"/>
  <c r="AB163" i="37"/>
  <c r="F163" i="37"/>
  <c r="AO162" i="37"/>
  <c r="AB162" i="37"/>
  <c r="F162" i="37"/>
  <c r="AO161" i="37"/>
  <c r="AB161" i="37"/>
  <c r="F161" i="37"/>
  <c r="AO160" i="37"/>
  <c r="AB160" i="37"/>
  <c r="F160" i="37"/>
  <c r="AO159" i="37"/>
  <c r="AB159" i="37"/>
  <c r="F159" i="37"/>
  <c r="AO158" i="37"/>
  <c r="AB158" i="37"/>
  <c r="F158" i="37"/>
  <c r="AO157" i="37"/>
  <c r="AB157" i="37"/>
  <c r="F157" i="37"/>
  <c r="AO156" i="37"/>
  <c r="AB156" i="37"/>
  <c r="F156" i="37"/>
  <c r="AO155" i="37"/>
  <c r="AB155" i="37"/>
  <c r="F155" i="37"/>
  <c r="AO154" i="37"/>
  <c r="AB154" i="37"/>
  <c r="F154" i="37"/>
  <c r="AO153" i="37"/>
  <c r="AB153" i="37"/>
  <c r="F153" i="37"/>
  <c r="AO152" i="37"/>
  <c r="AB152" i="37"/>
  <c r="F152" i="37"/>
  <c r="AO151" i="37"/>
  <c r="AB151" i="37"/>
  <c r="F151" i="37"/>
  <c r="AO150" i="37"/>
  <c r="AB150" i="37"/>
  <c r="F150" i="37"/>
  <c r="AO149" i="37"/>
  <c r="AB149" i="37"/>
  <c r="F149" i="37"/>
  <c r="AO148" i="37"/>
  <c r="AB148" i="37"/>
  <c r="F148" i="37"/>
  <c r="AO147" i="37"/>
  <c r="AB147" i="37"/>
  <c r="F147" i="37"/>
  <c r="AO146" i="37"/>
  <c r="AB146" i="37"/>
  <c r="F146" i="37"/>
  <c r="AO145" i="37"/>
  <c r="AB145" i="37"/>
  <c r="F145" i="37"/>
  <c r="AO144" i="37"/>
  <c r="AB144" i="37"/>
  <c r="F144" i="37"/>
  <c r="AO143" i="37"/>
  <c r="AB143" i="37"/>
  <c r="F143" i="37"/>
  <c r="AO142" i="37"/>
  <c r="AB142" i="37"/>
  <c r="F142" i="37"/>
  <c r="AO141" i="37"/>
  <c r="AB141" i="37"/>
  <c r="F141" i="37"/>
  <c r="AO140" i="37"/>
  <c r="AB140" i="37"/>
  <c r="F140" i="37"/>
  <c r="AO139" i="37"/>
  <c r="AB139" i="37"/>
  <c r="F139" i="37"/>
  <c r="AO138" i="37"/>
  <c r="AB138" i="37"/>
  <c r="F138" i="37"/>
  <c r="AO137" i="37"/>
  <c r="AB137" i="37"/>
  <c r="F137" i="37"/>
  <c r="AO136" i="37"/>
  <c r="AB136" i="37"/>
  <c r="F136" i="37"/>
  <c r="AO135" i="37"/>
  <c r="AB135" i="37"/>
  <c r="F135" i="37"/>
  <c r="AO134" i="37"/>
  <c r="AB134" i="37"/>
  <c r="F134" i="37"/>
  <c r="AO133" i="37"/>
  <c r="AB133" i="37"/>
  <c r="F133" i="37"/>
  <c r="AO132" i="37"/>
  <c r="AB132" i="37"/>
  <c r="F132" i="37"/>
  <c r="AO131" i="37"/>
  <c r="AB131" i="37"/>
  <c r="F131" i="37"/>
  <c r="AO130" i="37"/>
  <c r="AB130" i="37"/>
  <c r="F130" i="37"/>
  <c r="AO129" i="37"/>
  <c r="AB129" i="37"/>
  <c r="F129" i="37"/>
  <c r="AO128" i="37"/>
  <c r="AB128" i="37"/>
  <c r="F128" i="37"/>
  <c r="AO127" i="37"/>
  <c r="AB127" i="37"/>
  <c r="F127" i="37"/>
  <c r="AO126" i="37"/>
  <c r="AB126" i="37"/>
  <c r="F126" i="37"/>
  <c r="AO125" i="37"/>
  <c r="AB125" i="37"/>
  <c r="F125" i="37"/>
  <c r="AO124" i="37"/>
  <c r="AB124" i="37"/>
  <c r="F124" i="37"/>
  <c r="AO123" i="37"/>
  <c r="AB123" i="37"/>
  <c r="F123" i="37"/>
  <c r="AO122" i="37"/>
  <c r="AB122" i="37"/>
  <c r="F122" i="37"/>
  <c r="AO121" i="37"/>
  <c r="AB121" i="37"/>
  <c r="F121" i="37"/>
  <c r="AO120" i="37"/>
  <c r="AB120" i="37"/>
  <c r="F120" i="37"/>
  <c r="AO119" i="37"/>
  <c r="AB119" i="37"/>
  <c r="F119" i="37"/>
  <c r="AO118" i="37"/>
  <c r="AB118" i="37"/>
  <c r="F118" i="37"/>
  <c r="AO117" i="37"/>
  <c r="AB117" i="37"/>
  <c r="F117" i="37"/>
  <c r="AO116" i="37"/>
  <c r="AB116" i="37"/>
  <c r="F116" i="37"/>
  <c r="AO115" i="37"/>
  <c r="AB115" i="37"/>
  <c r="F115" i="37"/>
  <c r="AO114" i="37"/>
  <c r="AB114" i="37"/>
  <c r="F114" i="37"/>
  <c r="AO113" i="37"/>
  <c r="AB113" i="37"/>
  <c r="F113" i="37"/>
  <c r="AO112" i="37"/>
  <c r="AB112" i="37"/>
  <c r="F112" i="37"/>
  <c r="AO111" i="37"/>
  <c r="AB111" i="37"/>
  <c r="F111" i="37"/>
  <c r="AO110" i="37"/>
  <c r="AB110" i="37"/>
  <c r="F110" i="37"/>
  <c r="AO109" i="37"/>
  <c r="AB109" i="37"/>
  <c r="F109" i="37"/>
  <c r="AO108" i="37"/>
  <c r="AB108" i="37"/>
  <c r="F108" i="37"/>
  <c r="AO107" i="37"/>
  <c r="AB107" i="37"/>
  <c r="F107" i="37"/>
  <c r="AO106" i="37"/>
  <c r="AB106" i="37"/>
  <c r="F106" i="37"/>
  <c r="AO105" i="37"/>
  <c r="AB105" i="37"/>
  <c r="F105" i="37"/>
  <c r="AO104" i="37"/>
  <c r="AB104" i="37"/>
  <c r="F104" i="37"/>
  <c r="AO103" i="37"/>
  <c r="AB103" i="37"/>
  <c r="F103" i="37"/>
  <c r="AO102" i="37"/>
  <c r="AB102" i="37"/>
  <c r="F102" i="37"/>
  <c r="AO101" i="37"/>
  <c r="AB101" i="37"/>
  <c r="F101" i="37"/>
  <c r="AO100" i="37"/>
  <c r="AB100" i="37"/>
  <c r="F100" i="37"/>
  <c r="AO99" i="37"/>
  <c r="AB99" i="37"/>
  <c r="F99" i="37"/>
  <c r="AO98" i="37"/>
  <c r="AB98" i="37"/>
  <c r="F98" i="37"/>
  <c r="AO97" i="37"/>
  <c r="AB97" i="37"/>
  <c r="F97" i="37"/>
  <c r="AO96" i="37"/>
  <c r="AB96" i="37"/>
  <c r="F96" i="37"/>
  <c r="AO95" i="37"/>
  <c r="AB95" i="37"/>
  <c r="F95" i="37"/>
  <c r="AO94" i="37"/>
  <c r="AB94" i="37"/>
  <c r="F94" i="37"/>
  <c r="AO93" i="37"/>
  <c r="AB93" i="37"/>
  <c r="F93" i="37"/>
  <c r="AO92" i="37"/>
  <c r="AB92" i="37"/>
  <c r="F92" i="37"/>
  <c r="AO91" i="37"/>
  <c r="AB91" i="37"/>
  <c r="F91" i="37"/>
  <c r="AO90" i="37"/>
  <c r="AB90" i="37"/>
  <c r="F90" i="37"/>
  <c r="AO89" i="37"/>
  <c r="AB89" i="37"/>
  <c r="F89" i="37"/>
  <c r="AO88" i="37"/>
  <c r="AB88" i="37"/>
  <c r="F88" i="37"/>
  <c r="AO87" i="37"/>
  <c r="AB87" i="37"/>
  <c r="F87" i="37"/>
  <c r="AO86" i="37"/>
  <c r="AB86" i="37"/>
  <c r="F86" i="37"/>
  <c r="AO85" i="37"/>
  <c r="AB85" i="37"/>
  <c r="F85" i="37"/>
  <c r="AO84" i="37"/>
  <c r="AB84" i="37"/>
  <c r="F84" i="37"/>
  <c r="AO83" i="37"/>
  <c r="AB83" i="37"/>
  <c r="F83" i="37"/>
  <c r="AO82" i="37"/>
  <c r="AB82" i="37"/>
  <c r="F82" i="37"/>
  <c r="AO81" i="37"/>
  <c r="AB81" i="37"/>
  <c r="F81" i="37"/>
  <c r="AO80" i="37"/>
  <c r="AB80" i="37"/>
  <c r="F80" i="37"/>
  <c r="AO79" i="37"/>
  <c r="AB79" i="37"/>
  <c r="F79" i="37"/>
  <c r="AO78" i="37"/>
  <c r="AB78" i="37"/>
  <c r="F78" i="37"/>
  <c r="AO77" i="37"/>
  <c r="AB77" i="37"/>
  <c r="F77" i="37"/>
  <c r="AO76" i="37"/>
  <c r="AB76" i="37"/>
  <c r="F76" i="37"/>
  <c r="AO75" i="37"/>
  <c r="AB75" i="37"/>
  <c r="F75" i="37"/>
  <c r="AO74" i="37"/>
  <c r="AB74" i="37"/>
  <c r="F74" i="37"/>
  <c r="AO73" i="37"/>
  <c r="AB73" i="37"/>
  <c r="F73" i="37"/>
  <c r="AO72" i="37"/>
  <c r="AB72" i="37"/>
  <c r="F72" i="37"/>
  <c r="AO71" i="37"/>
  <c r="AB71" i="37"/>
  <c r="F71" i="37"/>
  <c r="AO70" i="37"/>
  <c r="AB70" i="37"/>
  <c r="F70" i="37"/>
  <c r="AO69" i="37"/>
  <c r="AB69" i="37"/>
  <c r="F69" i="37"/>
  <c r="AO68" i="37"/>
  <c r="AB68" i="37"/>
  <c r="F68" i="37"/>
  <c r="AO67" i="37"/>
  <c r="AB67" i="37"/>
  <c r="F67" i="37"/>
  <c r="AO66" i="37"/>
  <c r="AB66" i="37"/>
  <c r="F66" i="37"/>
  <c r="AO65" i="37"/>
  <c r="AB65" i="37"/>
  <c r="F65" i="37"/>
  <c r="AO64" i="37"/>
  <c r="AB64" i="37"/>
  <c r="F64" i="37"/>
  <c r="AO63" i="37"/>
  <c r="AB63" i="37"/>
  <c r="F63" i="37"/>
  <c r="AO62" i="37"/>
  <c r="AB62" i="37"/>
  <c r="F62" i="37"/>
  <c r="AO61" i="37"/>
  <c r="AB61" i="37"/>
  <c r="F61" i="37"/>
  <c r="AO60" i="37"/>
  <c r="AB60" i="37"/>
  <c r="F60" i="37"/>
  <c r="AO59" i="37"/>
  <c r="AB59" i="37"/>
  <c r="F59" i="37"/>
  <c r="AO58" i="37"/>
  <c r="AB58" i="37"/>
  <c r="F58" i="37"/>
  <c r="AO57" i="37"/>
  <c r="AB57" i="37"/>
  <c r="F57" i="37"/>
  <c r="AO56" i="37"/>
  <c r="AB56" i="37"/>
  <c r="F56" i="37"/>
  <c r="AO55" i="37"/>
  <c r="AB55" i="37"/>
  <c r="F55" i="37"/>
  <c r="AO54" i="37"/>
  <c r="AB54" i="37"/>
  <c r="F54" i="37"/>
  <c r="AO53" i="37"/>
  <c r="AB53" i="37"/>
  <c r="F53" i="37"/>
  <c r="AO52" i="37"/>
  <c r="AB52" i="37"/>
  <c r="F52" i="37"/>
  <c r="AO51" i="37"/>
  <c r="AB51" i="37"/>
  <c r="F51" i="37"/>
  <c r="AO50" i="37"/>
  <c r="AB50" i="37"/>
  <c r="F50" i="37"/>
  <c r="AO49" i="37"/>
  <c r="AB49" i="37"/>
  <c r="F49" i="37"/>
  <c r="AO48" i="37"/>
  <c r="AB48" i="37"/>
  <c r="F48" i="37"/>
  <c r="AO47" i="37"/>
  <c r="AB47" i="37"/>
  <c r="F47" i="37"/>
  <c r="AO46" i="37"/>
  <c r="AB46" i="37"/>
  <c r="F46" i="37"/>
  <c r="AO45" i="37"/>
  <c r="AB45" i="37"/>
  <c r="F45" i="37"/>
  <c r="AO44" i="37"/>
  <c r="AB44" i="37"/>
  <c r="F44" i="37"/>
  <c r="AO43" i="37"/>
  <c r="AB43" i="37"/>
  <c r="F43" i="37"/>
  <c r="AO42" i="37"/>
  <c r="AB42" i="37"/>
  <c r="F42" i="37"/>
  <c r="AO41" i="37"/>
  <c r="AB41" i="37"/>
  <c r="F41" i="37"/>
  <c r="AO40" i="37"/>
  <c r="AB40" i="37"/>
  <c r="F40" i="37"/>
  <c r="AO39" i="37"/>
  <c r="AB39" i="37"/>
  <c r="F39" i="37"/>
  <c r="AO38" i="37"/>
  <c r="AB38" i="37"/>
  <c r="F38" i="37"/>
  <c r="AO37" i="37"/>
  <c r="AB37" i="37"/>
  <c r="F37" i="37"/>
  <c r="AO36" i="37"/>
  <c r="AB36" i="37"/>
  <c r="F36" i="37"/>
  <c r="AO35" i="37"/>
  <c r="AB35" i="37"/>
  <c r="F35" i="37"/>
  <c r="AO34" i="37"/>
  <c r="AB34" i="37"/>
  <c r="F34" i="37"/>
  <c r="AO33" i="37"/>
  <c r="AB33" i="37"/>
  <c r="F33" i="37"/>
  <c r="AO32" i="37"/>
  <c r="AB32" i="37"/>
  <c r="F32" i="37"/>
  <c r="AO31" i="37"/>
  <c r="AB31" i="37"/>
  <c r="F31" i="37"/>
  <c r="AO30" i="37"/>
  <c r="AB30" i="37"/>
  <c r="F30" i="37"/>
  <c r="AO29" i="37"/>
  <c r="AB29" i="37"/>
  <c r="F29" i="37"/>
  <c r="AO28" i="37"/>
  <c r="AB28" i="37"/>
  <c r="F28" i="37"/>
  <c r="AO27" i="37"/>
  <c r="AB27" i="37"/>
  <c r="F27" i="37"/>
  <c r="AO26" i="37"/>
  <c r="AB26" i="37"/>
  <c r="F26" i="37"/>
  <c r="AO25" i="37"/>
  <c r="AB25" i="37"/>
  <c r="F25" i="37"/>
  <c r="AO24" i="37"/>
  <c r="AB24" i="37"/>
  <c r="F24" i="37"/>
  <c r="AO23" i="37"/>
  <c r="AB23" i="37"/>
  <c r="F23" i="37"/>
  <c r="AO22" i="37"/>
  <c r="AB22" i="37"/>
  <c r="F22" i="37"/>
  <c r="AO21" i="37"/>
  <c r="AB21" i="37"/>
  <c r="F21" i="37"/>
  <c r="AO20" i="37"/>
  <c r="AB20" i="37"/>
  <c r="F20" i="37"/>
  <c r="AO19" i="37"/>
  <c r="AB19" i="37"/>
  <c r="F19" i="37"/>
  <c r="AO18" i="37"/>
  <c r="AB18" i="37"/>
  <c r="F18" i="37"/>
  <c r="AO17" i="37"/>
  <c r="AB17" i="37"/>
  <c r="F17" i="37"/>
  <c r="AO16" i="37"/>
  <c r="AB16" i="37"/>
  <c r="F16" i="37"/>
  <c r="AO15" i="37"/>
  <c r="AB15" i="37"/>
  <c r="F15" i="37"/>
  <c r="AO14" i="37"/>
  <c r="AB14" i="37"/>
  <c r="F14" i="37"/>
  <c r="AO13" i="37"/>
  <c r="AB13" i="37"/>
  <c r="F13" i="37"/>
  <c r="AO12" i="37"/>
  <c r="AB12" i="37"/>
  <c r="F12" i="37"/>
  <c r="AO11" i="37"/>
  <c r="AB11" i="37"/>
  <c r="F11" i="37"/>
  <c r="G13" i="23" l="1"/>
  <c r="G12" i="23"/>
  <c r="G11" i="23"/>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500" i="29"/>
  <c r="AM499" i="29"/>
  <c r="AM498" i="29"/>
  <c r="AM497" i="29"/>
  <c r="AM496" i="29"/>
  <c r="AM495" i="29"/>
  <c r="AM494" i="29"/>
  <c r="AM493" i="29"/>
  <c r="AM492" i="29"/>
  <c r="AM491" i="29"/>
  <c r="AM490" i="29"/>
  <c r="AM489" i="29"/>
  <c r="AM488" i="29"/>
  <c r="AM487" i="29"/>
  <c r="AM486" i="29"/>
  <c r="AM485" i="29"/>
  <c r="AM484" i="29"/>
  <c r="AM483" i="29"/>
  <c r="AM482" i="29"/>
  <c r="AM481" i="29"/>
  <c r="AM480" i="29"/>
  <c r="AM479" i="29"/>
  <c r="AM478" i="29"/>
  <c r="AM477" i="29"/>
  <c r="AM476" i="29"/>
  <c r="AM475" i="29"/>
  <c r="AM474" i="29"/>
  <c r="AM473" i="29"/>
  <c r="AM472" i="29"/>
  <c r="AM471" i="29"/>
  <c r="AM470" i="29"/>
  <c r="AM469" i="29"/>
  <c r="AM468" i="29"/>
  <c r="AM467" i="29"/>
  <c r="AM466" i="29"/>
  <c r="AM465" i="29"/>
  <c r="AM464" i="29"/>
  <c r="AM463" i="29"/>
  <c r="AM462" i="29"/>
  <c r="AM461" i="29"/>
  <c r="AM460" i="29"/>
  <c r="AM459" i="29"/>
  <c r="AM458" i="29"/>
  <c r="AM457" i="29"/>
  <c r="AM456" i="29"/>
  <c r="AM455" i="29"/>
  <c r="AM454" i="29"/>
  <c r="AM453" i="29"/>
  <c r="AM452" i="29"/>
  <c r="AM451" i="29"/>
  <c r="AM450" i="29"/>
  <c r="AM449" i="29"/>
  <c r="AM448" i="29"/>
  <c r="AM447" i="29"/>
  <c r="AM446" i="29"/>
  <c r="AM445" i="29"/>
  <c r="AM444" i="29"/>
  <c r="AM443" i="29"/>
  <c r="AM442" i="29"/>
  <c r="AM441" i="29"/>
  <c r="AM440" i="29"/>
  <c r="AM439" i="29"/>
  <c r="AM438" i="29"/>
  <c r="AM437" i="29"/>
  <c r="AM436" i="29"/>
  <c r="AM435" i="29"/>
  <c r="AM434" i="29"/>
  <c r="AM433" i="29"/>
  <c r="AM432" i="29"/>
  <c r="AM431" i="29"/>
  <c r="AM430" i="29"/>
  <c r="AM429" i="29"/>
  <c r="AM428" i="29"/>
  <c r="AM427" i="29"/>
  <c r="AM426" i="29"/>
  <c r="AM425" i="29"/>
  <c r="AM424" i="29"/>
  <c r="AM423" i="29"/>
  <c r="AM422" i="29"/>
  <c r="AM421" i="29"/>
  <c r="AM420" i="29"/>
  <c r="AM419" i="29"/>
  <c r="AM418" i="29"/>
  <c r="AM417" i="29"/>
  <c r="AM416" i="29"/>
  <c r="AM415" i="29"/>
  <c r="AM414" i="29"/>
  <c r="AM413" i="29"/>
  <c r="AM412" i="29"/>
  <c r="AM411" i="29"/>
  <c r="AM410" i="29"/>
  <c r="AM409" i="29"/>
  <c r="AM408" i="29"/>
  <c r="AM407" i="29"/>
  <c r="AM406" i="29"/>
  <c r="AM405" i="29"/>
  <c r="AM404" i="29"/>
  <c r="AM403" i="29"/>
  <c r="AM402" i="29"/>
  <c r="AM401" i="29"/>
  <c r="AM400" i="29"/>
  <c r="AM399" i="29"/>
  <c r="AM398" i="29"/>
  <c r="AM397" i="29"/>
  <c r="AM396" i="29"/>
  <c r="AM395" i="29"/>
  <c r="AM394" i="29"/>
  <c r="AM393" i="29"/>
  <c r="AM392" i="29"/>
  <c r="AM391" i="29"/>
  <c r="AM390" i="29"/>
  <c r="AM389" i="29"/>
  <c r="AM388" i="29"/>
  <c r="AM387" i="29"/>
  <c r="AM386" i="29"/>
  <c r="AM385" i="29"/>
  <c r="AM384" i="29"/>
  <c r="AM383" i="29"/>
  <c r="AM382" i="29"/>
  <c r="AM381" i="29"/>
  <c r="AM380" i="29"/>
  <c r="AM379" i="29"/>
  <c r="AM378" i="29"/>
  <c r="AM377" i="29"/>
  <c r="AM376" i="29"/>
  <c r="AM375" i="29"/>
  <c r="AM374" i="29"/>
  <c r="AM373" i="29"/>
  <c r="AM372" i="29"/>
  <c r="AM371" i="29"/>
  <c r="AM370" i="29"/>
  <c r="AM369" i="29"/>
  <c r="AM368" i="29"/>
  <c r="AM367" i="29"/>
  <c r="AM366" i="29"/>
  <c r="AM365" i="29"/>
  <c r="AM364" i="29"/>
  <c r="AM363" i="29"/>
  <c r="AM362" i="29"/>
  <c r="AM361" i="29"/>
  <c r="AM360" i="29"/>
  <c r="AM359" i="29"/>
  <c r="AM358" i="29"/>
  <c r="AM357" i="29"/>
  <c r="AM356" i="29"/>
  <c r="AM355" i="29"/>
  <c r="AM354" i="29"/>
  <c r="AM353" i="29"/>
  <c r="AM352" i="29"/>
  <c r="AM351" i="29"/>
  <c r="AM350" i="29"/>
  <c r="AM349" i="29"/>
  <c r="AM348" i="29"/>
  <c r="AM347" i="29"/>
  <c r="AM346" i="29"/>
  <c r="AM345" i="29"/>
  <c r="AM344" i="29"/>
  <c r="AM343" i="29"/>
  <c r="AM342" i="29"/>
  <c r="AM341" i="29"/>
  <c r="AM340" i="29"/>
  <c r="AM339" i="29"/>
  <c r="AM338" i="29"/>
  <c r="AM337" i="29"/>
  <c r="AM336" i="29"/>
  <c r="AM335" i="29"/>
  <c r="AM334" i="29"/>
  <c r="AM333" i="29"/>
  <c r="AM332" i="29"/>
  <c r="AM331" i="29"/>
  <c r="AM330" i="29"/>
  <c r="AM329" i="29"/>
  <c r="AM328" i="29"/>
  <c r="AM327" i="29"/>
  <c r="AM326" i="29"/>
  <c r="AM325" i="29"/>
  <c r="AM324" i="29"/>
  <c r="AM323" i="29"/>
  <c r="AM322" i="29"/>
  <c r="AM321" i="29"/>
  <c r="AM320" i="29"/>
  <c r="AM319" i="29"/>
  <c r="AM318" i="29"/>
  <c r="AM317" i="29"/>
  <c r="AM316" i="29"/>
  <c r="AM315" i="29"/>
  <c r="AM314" i="29"/>
  <c r="AM313" i="29"/>
  <c r="AM312" i="29"/>
  <c r="AM311" i="29"/>
  <c r="AM310" i="29"/>
  <c r="AM309" i="29"/>
  <c r="AM308" i="29"/>
  <c r="AM307" i="29"/>
  <c r="AM306" i="29"/>
  <c r="AM305" i="29"/>
  <c r="AM304" i="29"/>
  <c r="AM303" i="29"/>
  <c r="AM302" i="29"/>
  <c r="AM301" i="29"/>
  <c r="AM300" i="29"/>
  <c r="AM299" i="29"/>
  <c r="AM298" i="29"/>
  <c r="AM297" i="29"/>
  <c r="AM296" i="29"/>
  <c r="AM295" i="29"/>
  <c r="AM294" i="29"/>
  <c r="AM293" i="29"/>
  <c r="AM292" i="29"/>
  <c r="AM291" i="29"/>
  <c r="AM290" i="29"/>
  <c r="AM289" i="29"/>
  <c r="AM288" i="29"/>
  <c r="AM287" i="29"/>
  <c r="AM286" i="29"/>
  <c r="AM285" i="29"/>
  <c r="AM284" i="29"/>
  <c r="AM283" i="29"/>
  <c r="AM282" i="29"/>
  <c r="AM281" i="29"/>
  <c r="AM280" i="29"/>
  <c r="AM279" i="29"/>
  <c r="AM278" i="29"/>
  <c r="AM277" i="29"/>
  <c r="AM276" i="29"/>
  <c r="AM275" i="29"/>
  <c r="AM274" i="29"/>
  <c r="AM273" i="29"/>
  <c r="AM272" i="29"/>
  <c r="AM271" i="29"/>
  <c r="AM270" i="29"/>
  <c r="AM269" i="29"/>
  <c r="AM268" i="29"/>
  <c r="AM267" i="29"/>
  <c r="AM266" i="29"/>
  <c r="AM265" i="29"/>
  <c r="AM264" i="29"/>
  <c r="AM263" i="29"/>
  <c r="AM262" i="29"/>
  <c r="AM261" i="29"/>
  <c r="AM260" i="29"/>
  <c r="AM259" i="29"/>
  <c r="AM258" i="29"/>
  <c r="AM257" i="29"/>
  <c r="AM256" i="29"/>
  <c r="AM255" i="29"/>
  <c r="AM254" i="29"/>
  <c r="AM253" i="29"/>
  <c r="AM252" i="29"/>
  <c r="AM251" i="29"/>
  <c r="AM250" i="29"/>
  <c r="AM249" i="29"/>
  <c r="AM248" i="29"/>
  <c r="AM247" i="29"/>
  <c r="AM246" i="29"/>
  <c r="AM245" i="29"/>
  <c r="AM244" i="29"/>
  <c r="AM243" i="29"/>
  <c r="AM242" i="29"/>
  <c r="AM241" i="29"/>
  <c r="AM240" i="29"/>
  <c r="AM239" i="29"/>
  <c r="AM238" i="29"/>
  <c r="AM237" i="29"/>
  <c r="AM236" i="29"/>
  <c r="AM235" i="29"/>
  <c r="AM234" i="29"/>
  <c r="AM233" i="29"/>
  <c r="AM232" i="29"/>
  <c r="AM231" i="29"/>
  <c r="AM230" i="29"/>
  <c r="AM229" i="29"/>
  <c r="AM228" i="29"/>
  <c r="AM227" i="29"/>
  <c r="AM226" i="29"/>
  <c r="AM225" i="29"/>
  <c r="AM224" i="29"/>
  <c r="AM223" i="29"/>
  <c r="AM222" i="29"/>
  <c r="AM221" i="29"/>
  <c r="AM220" i="29"/>
  <c r="AM219" i="29"/>
  <c r="AM218" i="29"/>
  <c r="AM217" i="29"/>
  <c r="AM216" i="29"/>
  <c r="AM215" i="29"/>
  <c r="AM214" i="29"/>
  <c r="AM213" i="29"/>
  <c r="AM212" i="29"/>
  <c r="AM211" i="29"/>
  <c r="AM210" i="29"/>
  <c r="AM209" i="29"/>
  <c r="AM208" i="29"/>
  <c r="AM207" i="29"/>
  <c r="AM206" i="29"/>
  <c r="AM205" i="29"/>
  <c r="AM204" i="29"/>
  <c r="AM203" i="29"/>
  <c r="AM202" i="29"/>
  <c r="AM201" i="29"/>
  <c r="AM200" i="29"/>
  <c r="AM199" i="29"/>
  <c r="AM198" i="29"/>
  <c r="AM197" i="29"/>
  <c r="AM196" i="29"/>
  <c r="AM195" i="29"/>
  <c r="AM194" i="29"/>
  <c r="AM193" i="29"/>
  <c r="AM192" i="29"/>
  <c r="AM191" i="29"/>
  <c r="AM190" i="29"/>
  <c r="AM189" i="29"/>
  <c r="AM188" i="29"/>
  <c r="AM187" i="29"/>
  <c r="AM186" i="29"/>
  <c r="AM185" i="29"/>
  <c r="AM184" i="29"/>
  <c r="AM183" i="29"/>
  <c r="AM182" i="29"/>
  <c r="AM181" i="29"/>
  <c r="AM180" i="29"/>
  <c r="AM179" i="29"/>
  <c r="AM178" i="29"/>
  <c r="AM177" i="29"/>
  <c r="AM176" i="29"/>
  <c r="AM175" i="29"/>
  <c r="AM174" i="29"/>
  <c r="AM173" i="29"/>
  <c r="AM172" i="29"/>
  <c r="AM171" i="29"/>
  <c r="AM170" i="29"/>
  <c r="AM169" i="29"/>
  <c r="AM168" i="29"/>
  <c r="AM167" i="29"/>
  <c r="AM166" i="29"/>
  <c r="AM165" i="29"/>
  <c r="AM164" i="29"/>
  <c r="AM163" i="29"/>
  <c r="AM162" i="29"/>
  <c r="AM161" i="29"/>
  <c r="AM160" i="29"/>
  <c r="AM159" i="29"/>
  <c r="AM158" i="29"/>
  <c r="AM157" i="29"/>
  <c r="AM156" i="29"/>
  <c r="AM155" i="29"/>
  <c r="AM154" i="29"/>
  <c r="AM153" i="29"/>
  <c r="AM152" i="29"/>
  <c r="AM151" i="29"/>
  <c r="AM150" i="29"/>
  <c r="AM149" i="29"/>
  <c r="AM148" i="29"/>
  <c r="AM147" i="29"/>
  <c r="AM146" i="29"/>
  <c r="AM145" i="29"/>
  <c r="AM144" i="29"/>
  <c r="AM143" i="29"/>
  <c r="AM142" i="29"/>
  <c r="AM141" i="29"/>
  <c r="AM140" i="29"/>
  <c r="AM139" i="29"/>
  <c r="AM138" i="29"/>
  <c r="AM137" i="29"/>
  <c r="AM136" i="29"/>
  <c r="AM135" i="29"/>
  <c r="AM134" i="29"/>
  <c r="AM133" i="29"/>
  <c r="AM132" i="29"/>
  <c r="AM131" i="29"/>
  <c r="AM130" i="29"/>
  <c r="AM129" i="29"/>
  <c r="AM128" i="29"/>
  <c r="AM127" i="29"/>
  <c r="AM126" i="29"/>
  <c r="AM125" i="29"/>
  <c r="AM124" i="29"/>
  <c r="AM123" i="29"/>
  <c r="AM122" i="29"/>
  <c r="AM121" i="29"/>
  <c r="AM120" i="29"/>
  <c r="AM119" i="29"/>
  <c r="AM118" i="29"/>
  <c r="AM117" i="29"/>
  <c r="AM116" i="29"/>
  <c r="AM115" i="29"/>
  <c r="AM114" i="29"/>
  <c r="AM113" i="29"/>
  <c r="AM112" i="29"/>
  <c r="AM111" i="29"/>
  <c r="AM110" i="29"/>
  <c r="AM109" i="29"/>
  <c r="AM108" i="29"/>
  <c r="AM107" i="29"/>
  <c r="AM106" i="29"/>
  <c r="AM105" i="29"/>
  <c r="AM104" i="29"/>
  <c r="AM103" i="29"/>
  <c r="AM102" i="29"/>
  <c r="AM101" i="29"/>
  <c r="AM100"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U1000" i="9"/>
  <c r="U999" i="9"/>
  <c r="U998" i="9"/>
  <c r="U997" i="9"/>
  <c r="U996" i="9"/>
  <c r="U995" i="9"/>
  <c r="U994" i="9"/>
  <c r="U993" i="9"/>
  <c r="U992" i="9"/>
  <c r="U991" i="9"/>
  <c r="U990" i="9"/>
  <c r="U989" i="9"/>
  <c r="U988" i="9"/>
  <c r="U987" i="9"/>
  <c r="U986" i="9"/>
  <c r="U985" i="9"/>
  <c r="U984" i="9"/>
  <c r="U983" i="9"/>
  <c r="U982" i="9"/>
  <c r="U981" i="9"/>
  <c r="U980" i="9"/>
  <c r="U979" i="9"/>
  <c r="U978" i="9"/>
  <c r="U977" i="9"/>
  <c r="U976" i="9"/>
  <c r="U975" i="9"/>
  <c r="U974" i="9"/>
  <c r="U973" i="9"/>
  <c r="U972" i="9"/>
  <c r="U971" i="9"/>
  <c r="U970" i="9"/>
  <c r="U969" i="9"/>
  <c r="U968" i="9"/>
  <c r="U967" i="9"/>
  <c r="U966" i="9"/>
  <c r="U965" i="9"/>
  <c r="U964" i="9"/>
  <c r="U963" i="9"/>
  <c r="U962" i="9"/>
  <c r="U961" i="9"/>
  <c r="U960" i="9"/>
  <c r="U959" i="9"/>
  <c r="U958" i="9"/>
  <c r="U957" i="9"/>
  <c r="U956" i="9"/>
  <c r="U955" i="9"/>
  <c r="U954" i="9"/>
  <c r="U953" i="9"/>
  <c r="U952" i="9"/>
  <c r="U951" i="9"/>
  <c r="U950" i="9"/>
  <c r="U949" i="9"/>
  <c r="U948" i="9"/>
  <c r="U947" i="9"/>
  <c r="U946" i="9"/>
  <c r="U945" i="9"/>
  <c r="U944" i="9"/>
  <c r="U943" i="9"/>
  <c r="U942" i="9"/>
  <c r="U941" i="9"/>
  <c r="U940" i="9"/>
  <c r="U939" i="9"/>
  <c r="U938" i="9"/>
  <c r="U937" i="9"/>
  <c r="U936" i="9"/>
  <c r="U935" i="9"/>
  <c r="U934" i="9"/>
  <c r="U933" i="9"/>
  <c r="U932" i="9"/>
  <c r="U931" i="9"/>
  <c r="U930" i="9"/>
  <c r="U929" i="9"/>
  <c r="U928" i="9"/>
  <c r="U927" i="9"/>
  <c r="U926" i="9"/>
  <c r="U925" i="9"/>
  <c r="U924" i="9"/>
  <c r="U923" i="9"/>
  <c r="U922" i="9"/>
  <c r="U921" i="9"/>
  <c r="U920" i="9"/>
  <c r="U919" i="9"/>
  <c r="U918" i="9"/>
  <c r="U917" i="9"/>
  <c r="U916" i="9"/>
  <c r="U915" i="9"/>
  <c r="U914" i="9"/>
  <c r="U913" i="9"/>
  <c r="U912" i="9"/>
  <c r="U911" i="9"/>
  <c r="U910" i="9"/>
  <c r="U909" i="9"/>
  <c r="U908" i="9"/>
  <c r="U907" i="9"/>
  <c r="U906" i="9"/>
  <c r="U905" i="9"/>
  <c r="U904" i="9"/>
  <c r="U903" i="9"/>
  <c r="U902" i="9"/>
  <c r="U901" i="9"/>
  <c r="U900" i="9"/>
  <c r="U899" i="9"/>
  <c r="U898" i="9"/>
  <c r="U897" i="9"/>
  <c r="U896" i="9"/>
  <c r="U895" i="9"/>
  <c r="U894" i="9"/>
  <c r="U893" i="9"/>
  <c r="U892" i="9"/>
  <c r="U891" i="9"/>
  <c r="U890" i="9"/>
  <c r="U889" i="9"/>
  <c r="U888" i="9"/>
  <c r="U887" i="9"/>
  <c r="U886" i="9"/>
  <c r="U885" i="9"/>
  <c r="U884" i="9"/>
  <c r="U883" i="9"/>
  <c r="U882" i="9"/>
  <c r="U881" i="9"/>
  <c r="U880" i="9"/>
  <c r="U879" i="9"/>
  <c r="U878" i="9"/>
  <c r="U877" i="9"/>
  <c r="U876" i="9"/>
  <c r="U875" i="9"/>
  <c r="U874" i="9"/>
  <c r="U873" i="9"/>
  <c r="U872" i="9"/>
  <c r="U871" i="9"/>
  <c r="U870" i="9"/>
  <c r="U869" i="9"/>
  <c r="U868" i="9"/>
  <c r="U867" i="9"/>
  <c r="U866" i="9"/>
  <c r="U865" i="9"/>
  <c r="U864" i="9"/>
  <c r="U863" i="9"/>
  <c r="U862" i="9"/>
  <c r="U861" i="9"/>
  <c r="U860" i="9"/>
  <c r="U859" i="9"/>
  <c r="U858" i="9"/>
  <c r="U857" i="9"/>
  <c r="U856" i="9"/>
  <c r="U855" i="9"/>
  <c r="U854" i="9"/>
  <c r="U853" i="9"/>
  <c r="U852" i="9"/>
  <c r="U851" i="9"/>
  <c r="U850" i="9"/>
  <c r="U849" i="9"/>
  <c r="U848" i="9"/>
  <c r="U847" i="9"/>
  <c r="U846" i="9"/>
  <c r="U845" i="9"/>
  <c r="U844" i="9"/>
  <c r="U843" i="9"/>
  <c r="U842" i="9"/>
  <c r="U841" i="9"/>
  <c r="U840" i="9"/>
  <c r="U839" i="9"/>
  <c r="U838" i="9"/>
  <c r="U837" i="9"/>
  <c r="U836" i="9"/>
  <c r="U835" i="9"/>
  <c r="U834" i="9"/>
  <c r="U833" i="9"/>
  <c r="U832" i="9"/>
  <c r="U831" i="9"/>
  <c r="U830" i="9"/>
  <c r="U829" i="9"/>
  <c r="U828" i="9"/>
  <c r="U827" i="9"/>
  <c r="U826" i="9"/>
  <c r="U825" i="9"/>
  <c r="U824" i="9"/>
  <c r="U823" i="9"/>
  <c r="U822" i="9"/>
  <c r="U821" i="9"/>
  <c r="U820" i="9"/>
  <c r="U819" i="9"/>
  <c r="U818" i="9"/>
  <c r="U817" i="9"/>
  <c r="U816" i="9"/>
  <c r="U815" i="9"/>
  <c r="U814" i="9"/>
  <c r="U813" i="9"/>
  <c r="U812" i="9"/>
  <c r="U811" i="9"/>
  <c r="U810" i="9"/>
  <c r="U809" i="9"/>
  <c r="U808" i="9"/>
  <c r="U807" i="9"/>
  <c r="U806" i="9"/>
  <c r="U805" i="9"/>
  <c r="U804" i="9"/>
  <c r="U803" i="9"/>
  <c r="U802" i="9"/>
  <c r="U801" i="9"/>
  <c r="U800" i="9"/>
  <c r="U799" i="9"/>
  <c r="U798" i="9"/>
  <c r="U797" i="9"/>
  <c r="U796" i="9"/>
  <c r="U795" i="9"/>
  <c r="U794" i="9"/>
  <c r="U793" i="9"/>
  <c r="U792" i="9"/>
  <c r="U791" i="9"/>
  <c r="U790" i="9"/>
  <c r="U789" i="9"/>
  <c r="U788" i="9"/>
  <c r="U787" i="9"/>
  <c r="U786" i="9"/>
  <c r="U785" i="9"/>
  <c r="U784" i="9"/>
  <c r="U783" i="9"/>
  <c r="U782" i="9"/>
  <c r="U781" i="9"/>
  <c r="U780" i="9"/>
  <c r="U779" i="9"/>
  <c r="U778" i="9"/>
  <c r="U777" i="9"/>
  <c r="U776" i="9"/>
  <c r="U775" i="9"/>
  <c r="U774" i="9"/>
  <c r="U773" i="9"/>
  <c r="U772" i="9"/>
  <c r="U771" i="9"/>
  <c r="U770" i="9"/>
  <c r="U769" i="9"/>
  <c r="U768" i="9"/>
  <c r="U767" i="9"/>
  <c r="U766" i="9"/>
  <c r="U765" i="9"/>
  <c r="U764" i="9"/>
  <c r="U763" i="9"/>
  <c r="U762" i="9"/>
  <c r="U761" i="9"/>
  <c r="U760" i="9"/>
  <c r="U759" i="9"/>
  <c r="U758" i="9"/>
  <c r="U757" i="9"/>
  <c r="U756" i="9"/>
  <c r="U755" i="9"/>
  <c r="U754" i="9"/>
  <c r="U753" i="9"/>
  <c r="U752" i="9"/>
  <c r="U751" i="9"/>
  <c r="U750" i="9"/>
  <c r="U749" i="9"/>
  <c r="U748" i="9"/>
  <c r="U747" i="9"/>
  <c r="U746" i="9"/>
  <c r="U745" i="9"/>
  <c r="U744" i="9"/>
  <c r="U743" i="9"/>
  <c r="U742" i="9"/>
  <c r="U741" i="9"/>
  <c r="U740" i="9"/>
  <c r="U739" i="9"/>
  <c r="U738" i="9"/>
  <c r="U737" i="9"/>
  <c r="U736" i="9"/>
  <c r="U735" i="9"/>
  <c r="U734" i="9"/>
  <c r="U733" i="9"/>
  <c r="U732" i="9"/>
  <c r="U731" i="9"/>
  <c r="U730" i="9"/>
  <c r="U729" i="9"/>
  <c r="U728" i="9"/>
  <c r="U727" i="9"/>
  <c r="U726" i="9"/>
  <c r="U725" i="9"/>
  <c r="U724" i="9"/>
  <c r="U723" i="9"/>
  <c r="U722" i="9"/>
  <c r="U721" i="9"/>
  <c r="U720" i="9"/>
  <c r="U719" i="9"/>
  <c r="U718" i="9"/>
  <c r="U717" i="9"/>
  <c r="U716" i="9"/>
  <c r="U715" i="9"/>
  <c r="U714" i="9"/>
  <c r="U713" i="9"/>
  <c r="U712" i="9"/>
  <c r="U711" i="9"/>
  <c r="U710" i="9"/>
  <c r="U709" i="9"/>
  <c r="U708" i="9"/>
  <c r="U707" i="9"/>
  <c r="U706" i="9"/>
  <c r="U705" i="9"/>
  <c r="U704" i="9"/>
  <c r="U703" i="9"/>
  <c r="U702" i="9"/>
  <c r="U701" i="9"/>
  <c r="U700" i="9"/>
  <c r="U699" i="9"/>
  <c r="U698" i="9"/>
  <c r="U697" i="9"/>
  <c r="U696" i="9"/>
  <c r="U695" i="9"/>
  <c r="U694" i="9"/>
  <c r="U693" i="9"/>
  <c r="U692" i="9"/>
  <c r="U691" i="9"/>
  <c r="U690" i="9"/>
  <c r="U689" i="9"/>
  <c r="U688" i="9"/>
  <c r="U687" i="9"/>
  <c r="U686" i="9"/>
  <c r="U685" i="9"/>
  <c r="U684" i="9"/>
  <c r="U683" i="9"/>
  <c r="U682" i="9"/>
  <c r="U681" i="9"/>
  <c r="U680" i="9"/>
  <c r="U679" i="9"/>
  <c r="U678" i="9"/>
  <c r="U677" i="9"/>
  <c r="U676" i="9"/>
  <c r="U675" i="9"/>
  <c r="U674" i="9"/>
  <c r="U673" i="9"/>
  <c r="U672" i="9"/>
  <c r="U671" i="9"/>
  <c r="U670" i="9"/>
  <c r="U669" i="9"/>
  <c r="U668" i="9"/>
  <c r="U667" i="9"/>
  <c r="U666" i="9"/>
  <c r="U665" i="9"/>
  <c r="U664" i="9"/>
  <c r="U663" i="9"/>
  <c r="U662" i="9"/>
  <c r="U661" i="9"/>
  <c r="U660" i="9"/>
  <c r="U659" i="9"/>
  <c r="U658" i="9"/>
  <c r="U657" i="9"/>
  <c r="U656" i="9"/>
  <c r="U655" i="9"/>
  <c r="U654" i="9"/>
  <c r="U653" i="9"/>
  <c r="U652" i="9"/>
  <c r="U651" i="9"/>
  <c r="U650" i="9"/>
  <c r="U649" i="9"/>
  <c r="U648" i="9"/>
  <c r="U647" i="9"/>
  <c r="U646" i="9"/>
  <c r="U645" i="9"/>
  <c r="U644" i="9"/>
  <c r="U643" i="9"/>
  <c r="U642" i="9"/>
  <c r="U641" i="9"/>
  <c r="U640" i="9"/>
  <c r="U639" i="9"/>
  <c r="U638" i="9"/>
  <c r="U637" i="9"/>
  <c r="U636" i="9"/>
  <c r="U635" i="9"/>
  <c r="U634" i="9"/>
  <c r="U633" i="9"/>
  <c r="U632" i="9"/>
  <c r="U631" i="9"/>
  <c r="U630" i="9"/>
  <c r="U629" i="9"/>
  <c r="U628" i="9"/>
  <c r="U627" i="9"/>
  <c r="U626" i="9"/>
  <c r="U625" i="9"/>
  <c r="U624" i="9"/>
  <c r="U623" i="9"/>
  <c r="U622" i="9"/>
  <c r="U621" i="9"/>
  <c r="U620" i="9"/>
  <c r="U619" i="9"/>
  <c r="U618" i="9"/>
  <c r="U617" i="9"/>
  <c r="U616" i="9"/>
  <c r="U615" i="9"/>
  <c r="U614" i="9"/>
  <c r="U613" i="9"/>
  <c r="U612" i="9"/>
  <c r="U611" i="9"/>
  <c r="U610" i="9"/>
  <c r="U609" i="9"/>
  <c r="U608" i="9"/>
  <c r="U607" i="9"/>
  <c r="U606" i="9"/>
  <c r="U605" i="9"/>
  <c r="U604" i="9"/>
  <c r="U603" i="9"/>
  <c r="U602" i="9"/>
  <c r="U601" i="9"/>
  <c r="U600" i="9"/>
  <c r="U599" i="9"/>
  <c r="U598" i="9"/>
  <c r="U597" i="9"/>
  <c r="U596" i="9"/>
  <c r="U595" i="9"/>
  <c r="U594" i="9"/>
  <c r="U593" i="9"/>
  <c r="U592" i="9"/>
  <c r="U591" i="9"/>
  <c r="U590" i="9"/>
  <c r="U589" i="9"/>
  <c r="U588" i="9"/>
  <c r="U587" i="9"/>
  <c r="U586" i="9"/>
  <c r="U585" i="9"/>
  <c r="U584" i="9"/>
  <c r="U583" i="9"/>
  <c r="U582" i="9"/>
  <c r="U581" i="9"/>
  <c r="U580" i="9"/>
  <c r="U579" i="9"/>
  <c r="U578" i="9"/>
  <c r="U577" i="9"/>
  <c r="U576" i="9"/>
  <c r="U575" i="9"/>
  <c r="U574" i="9"/>
  <c r="U573" i="9"/>
  <c r="U572" i="9"/>
  <c r="U571" i="9"/>
  <c r="U570" i="9"/>
  <c r="U569" i="9"/>
  <c r="U568" i="9"/>
  <c r="U567" i="9"/>
  <c r="U566" i="9"/>
  <c r="U565" i="9"/>
  <c r="U564" i="9"/>
  <c r="U563" i="9"/>
  <c r="U562" i="9"/>
  <c r="U561" i="9"/>
  <c r="U560" i="9"/>
  <c r="U559" i="9"/>
  <c r="U558" i="9"/>
  <c r="U557" i="9"/>
  <c r="U556" i="9"/>
  <c r="U555" i="9"/>
  <c r="U554" i="9"/>
  <c r="U553" i="9"/>
  <c r="U552" i="9"/>
  <c r="U551" i="9"/>
  <c r="U550" i="9"/>
  <c r="U549" i="9"/>
  <c r="U548" i="9"/>
  <c r="U547" i="9"/>
  <c r="U546" i="9"/>
  <c r="U545" i="9"/>
  <c r="U544" i="9"/>
  <c r="U543" i="9"/>
  <c r="U542" i="9"/>
  <c r="U541" i="9"/>
  <c r="U540" i="9"/>
  <c r="U539" i="9"/>
  <c r="U538" i="9"/>
  <c r="U537" i="9"/>
  <c r="U536" i="9"/>
  <c r="U535" i="9"/>
  <c r="U534" i="9"/>
  <c r="U533" i="9"/>
  <c r="U532" i="9"/>
  <c r="U531" i="9"/>
  <c r="U530" i="9"/>
  <c r="U529" i="9"/>
  <c r="U528" i="9"/>
  <c r="U527" i="9"/>
  <c r="U526" i="9"/>
  <c r="U525" i="9"/>
  <c r="U524" i="9"/>
  <c r="U523" i="9"/>
  <c r="U522" i="9"/>
  <c r="U521" i="9"/>
  <c r="U520" i="9"/>
  <c r="U519" i="9"/>
  <c r="U518" i="9"/>
  <c r="U517" i="9"/>
  <c r="U516" i="9"/>
  <c r="U515" i="9"/>
  <c r="U514" i="9"/>
  <c r="U513" i="9"/>
  <c r="U512" i="9"/>
  <c r="U511" i="9"/>
  <c r="U510" i="9"/>
  <c r="U509" i="9"/>
  <c r="U508" i="9"/>
  <c r="U507" i="9"/>
  <c r="U506" i="9"/>
  <c r="U505" i="9"/>
  <c r="U504" i="9"/>
  <c r="U503" i="9"/>
  <c r="U502" i="9"/>
  <c r="U501" i="9"/>
  <c r="U500" i="9"/>
  <c r="U499" i="9"/>
  <c r="U498" i="9"/>
  <c r="U497" i="9"/>
  <c r="U496" i="9"/>
  <c r="U495" i="9"/>
  <c r="U494" i="9"/>
  <c r="U493" i="9"/>
  <c r="U492" i="9"/>
  <c r="U491" i="9"/>
  <c r="U490" i="9"/>
  <c r="U489" i="9"/>
  <c r="U488" i="9"/>
  <c r="U487" i="9"/>
  <c r="U486" i="9"/>
  <c r="U485" i="9"/>
  <c r="U484" i="9"/>
  <c r="U483" i="9"/>
  <c r="U482" i="9"/>
  <c r="U481" i="9"/>
  <c r="U480" i="9"/>
  <c r="U479" i="9"/>
  <c r="U478" i="9"/>
  <c r="U477" i="9"/>
  <c r="U476" i="9"/>
  <c r="U475" i="9"/>
  <c r="U474" i="9"/>
  <c r="U473" i="9"/>
  <c r="U472" i="9"/>
  <c r="U471" i="9"/>
  <c r="U470" i="9"/>
  <c r="U469" i="9"/>
  <c r="U468" i="9"/>
  <c r="U467" i="9"/>
  <c r="U466" i="9"/>
  <c r="U465" i="9"/>
  <c r="U464" i="9"/>
  <c r="U463" i="9"/>
  <c r="U462" i="9"/>
  <c r="U461" i="9"/>
  <c r="U460" i="9"/>
  <c r="U459" i="9"/>
  <c r="U458" i="9"/>
  <c r="U457" i="9"/>
  <c r="U456" i="9"/>
  <c r="U455" i="9"/>
  <c r="U454" i="9"/>
  <c r="U453" i="9"/>
  <c r="U452" i="9"/>
  <c r="U451" i="9"/>
  <c r="U450" i="9"/>
  <c r="U449" i="9"/>
  <c r="U448" i="9"/>
  <c r="U447" i="9"/>
  <c r="U446" i="9"/>
  <c r="U445" i="9"/>
  <c r="U444" i="9"/>
  <c r="U443" i="9"/>
  <c r="U442" i="9"/>
  <c r="U441" i="9"/>
  <c r="U440" i="9"/>
  <c r="U439" i="9"/>
  <c r="U438" i="9"/>
  <c r="U437" i="9"/>
  <c r="U436" i="9"/>
  <c r="U435" i="9"/>
  <c r="U434" i="9"/>
  <c r="U433" i="9"/>
  <c r="U432" i="9"/>
  <c r="U431" i="9"/>
  <c r="U430" i="9"/>
  <c r="U429" i="9"/>
  <c r="U428" i="9"/>
  <c r="U427" i="9"/>
  <c r="U426" i="9"/>
  <c r="U425" i="9"/>
  <c r="U424" i="9"/>
  <c r="U423" i="9"/>
  <c r="U422" i="9"/>
  <c r="U421" i="9"/>
  <c r="U420" i="9"/>
  <c r="U419" i="9"/>
  <c r="U418" i="9"/>
  <c r="U417" i="9"/>
  <c r="U416" i="9"/>
  <c r="U415" i="9"/>
  <c r="U414" i="9"/>
  <c r="U413" i="9"/>
  <c r="U412" i="9"/>
  <c r="U411" i="9"/>
  <c r="U410" i="9"/>
  <c r="U409" i="9"/>
  <c r="U408" i="9"/>
  <c r="U407" i="9"/>
  <c r="U406" i="9"/>
  <c r="U405" i="9"/>
  <c r="U404" i="9"/>
  <c r="U403" i="9"/>
  <c r="U402" i="9"/>
  <c r="U401" i="9"/>
  <c r="U400" i="9"/>
  <c r="U399" i="9"/>
  <c r="U398" i="9"/>
  <c r="U397" i="9"/>
  <c r="U396" i="9"/>
  <c r="U395" i="9"/>
  <c r="U394" i="9"/>
  <c r="U393" i="9"/>
  <c r="U392" i="9"/>
  <c r="U391" i="9"/>
  <c r="U390" i="9"/>
  <c r="U389" i="9"/>
  <c r="U388" i="9"/>
  <c r="U387" i="9"/>
  <c r="U386" i="9"/>
  <c r="U385" i="9"/>
  <c r="U384" i="9"/>
  <c r="U383" i="9"/>
  <c r="U382" i="9"/>
  <c r="U381" i="9"/>
  <c r="U380" i="9"/>
  <c r="U379" i="9"/>
  <c r="U378" i="9"/>
  <c r="U377" i="9"/>
  <c r="U376" i="9"/>
  <c r="U375" i="9"/>
  <c r="U374" i="9"/>
  <c r="U373" i="9"/>
  <c r="U372" i="9"/>
  <c r="U371" i="9"/>
  <c r="U370" i="9"/>
  <c r="U369" i="9"/>
  <c r="U368" i="9"/>
  <c r="U367" i="9"/>
  <c r="U366" i="9"/>
  <c r="U365" i="9"/>
  <c r="U364" i="9"/>
  <c r="U363" i="9"/>
  <c r="U362" i="9"/>
  <c r="U361" i="9"/>
  <c r="U360" i="9"/>
  <c r="U359" i="9"/>
  <c r="U358" i="9"/>
  <c r="U357" i="9"/>
  <c r="U356" i="9"/>
  <c r="U355" i="9"/>
  <c r="U354" i="9"/>
  <c r="U353" i="9"/>
  <c r="U352" i="9"/>
  <c r="U351" i="9"/>
  <c r="U350" i="9"/>
  <c r="U349" i="9"/>
  <c r="U348" i="9"/>
  <c r="U347" i="9"/>
  <c r="U346" i="9"/>
  <c r="U345" i="9"/>
  <c r="U344" i="9"/>
  <c r="U343" i="9"/>
  <c r="U342" i="9"/>
  <c r="U341" i="9"/>
  <c r="U340" i="9"/>
  <c r="U339" i="9"/>
  <c r="U338" i="9"/>
  <c r="U337" i="9"/>
  <c r="U336" i="9"/>
  <c r="U335" i="9"/>
  <c r="U334" i="9"/>
  <c r="U333" i="9"/>
  <c r="U332" i="9"/>
  <c r="U331" i="9"/>
  <c r="U330" i="9"/>
  <c r="U329" i="9"/>
  <c r="U328" i="9"/>
  <c r="U327" i="9"/>
  <c r="U326" i="9"/>
  <c r="U325" i="9"/>
  <c r="U324" i="9"/>
  <c r="U323" i="9"/>
  <c r="U322" i="9"/>
  <c r="U321" i="9"/>
  <c r="U320" i="9"/>
  <c r="U319" i="9"/>
  <c r="U318" i="9"/>
  <c r="U317" i="9"/>
  <c r="U316" i="9"/>
  <c r="U315" i="9"/>
  <c r="U314" i="9"/>
  <c r="U313" i="9"/>
  <c r="U312" i="9"/>
  <c r="U311" i="9"/>
  <c r="U310" i="9"/>
  <c r="U309" i="9"/>
  <c r="U308" i="9"/>
  <c r="U307" i="9"/>
  <c r="U306" i="9"/>
  <c r="U305" i="9"/>
  <c r="U304" i="9"/>
  <c r="U303" i="9"/>
  <c r="U302" i="9"/>
  <c r="U301" i="9"/>
  <c r="U300" i="9"/>
  <c r="U299" i="9"/>
  <c r="U298" i="9"/>
  <c r="U297" i="9"/>
  <c r="U296" i="9"/>
  <c r="U295" i="9"/>
  <c r="U294" i="9"/>
  <c r="U293" i="9"/>
  <c r="U292" i="9"/>
  <c r="U291" i="9"/>
  <c r="U290" i="9"/>
  <c r="U289" i="9"/>
  <c r="U288" i="9"/>
  <c r="U287" i="9"/>
  <c r="U286" i="9"/>
  <c r="U285" i="9"/>
  <c r="U284" i="9"/>
  <c r="U283" i="9"/>
  <c r="U282" i="9"/>
  <c r="U281" i="9"/>
  <c r="U280" i="9"/>
  <c r="U279" i="9"/>
  <c r="U278" i="9"/>
  <c r="U277" i="9"/>
  <c r="U276" i="9"/>
  <c r="U275" i="9"/>
  <c r="U274" i="9"/>
  <c r="U273" i="9"/>
  <c r="U272" i="9"/>
  <c r="U271" i="9"/>
  <c r="U270" i="9"/>
  <c r="U269" i="9"/>
  <c r="U268" i="9"/>
  <c r="U267" i="9"/>
  <c r="U266" i="9"/>
  <c r="U265" i="9"/>
  <c r="U264" i="9"/>
  <c r="U263" i="9"/>
  <c r="U262" i="9"/>
  <c r="U261" i="9"/>
  <c r="U260" i="9"/>
  <c r="U259" i="9"/>
  <c r="U258" i="9"/>
  <c r="U257" i="9"/>
  <c r="U256" i="9"/>
  <c r="U255" i="9"/>
  <c r="U254" i="9"/>
  <c r="U253" i="9"/>
  <c r="U252" i="9"/>
  <c r="U251" i="9"/>
  <c r="U250" i="9"/>
  <c r="U249" i="9"/>
  <c r="U248" i="9"/>
  <c r="U247" i="9"/>
  <c r="U246" i="9"/>
  <c r="U245" i="9"/>
  <c r="U244" i="9"/>
  <c r="U243" i="9"/>
  <c r="U242" i="9"/>
  <c r="U241" i="9"/>
  <c r="U240" i="9"/>
  <c r="U239" i="9"/>
  <c r="U238" i="9"/>
  <c r="U237" i="9"/>
  <c r="U236" i="9"/>
  <c r="U235" i="9"/>
  <c r="U234" i="9"/>
  <c r="U233" i="9"/>
  <c r="U232" i="9"/>
  <c r="U231" i="9"/>
  <c r="U230" i="9"/>
  <c r="U229" i="9"/>
  <c r="U228" i="9"/>
  <c r="U227" i="9"/>
  <c r="U226" i="9"/>
  <c r="U225" i="9"/>
  <c r="U224" i="9"/>
  <c r="U223" i="9"/>
  <c r="U222" i="9"/>
  <c r="U221" i="9"/>
  <c r="U220" i="9"/>
  <c r="U219" i="9"/>
  <c r="U218" i="9"/>
  <c r="U217" i="9"/>
  <c r="U216" i="9"/>
  <c r="U215" i="9"/>
  <c r="U214" i="9"/>
  <c r="U213" i="9"/>
  <c r="U212" i="9"/>
  <c r="U211" i="9"/>
  <c r="U210" i="9"/>
  <c r="U209" i="9"/>
  <c r="U208" i="9"/>
  <c r="U207" i="9"/>
  <c r="U206" i="9"/>
  <c r="U205" i="9"/>
  <c r="U204" i="9"/>
  <c r="U203" i="9"/>
  <c r="U202" i="9"/>
  <c r="U201" i="9"/>
  <c r="U200" i="9"/>
  <c r="U199" i="9"/>
  <c r="U198" i="9"/>
  <c r="U197" i="9"/>
  <c r="U196" i="9"/>
  <c r="U195" i="9"/>
  <c r="U194" i="9"/>
  <c r="U193" i="9"/>
  <c r="U192" i="9"/>
  <c r="U191" i="9"/>
  <c r="U190" i="9"/>
  <c r="U189" i="9"/>
  <c r="U188" i="9"/>
  <c r="U187" i="9"/>
  <c r="U186" i="9"/>
  <c r="U185" i="9"/>
  <c r="U184" i="9"/>
  <c r="U183" i="9"/>
  <c r="U182" i="9"/>
  <c r="U181" i="9"/>
  <c r="U180" i="9"/>
  <c r="U179" i="9"/>
  <c r="U178" i="9"/>
  <c r="U177" i="9"/>
  <c r="U176" i="9"/>
  <c r="U175" i="9"/>
  <c r="U174" i="9"/>
  <c r="U173" i="9"/>
  <c r="U172" i="9"/>
  <c r="U171" i="9"/>
  <c r="U170" i="9"/>
  <c r="U169" i="9"/>
  <c r="U168" i="9"/>
  <c r="U167" i="9"/>
  <c r="U166" i="9"/>
  <c r="U165" i="9"/>
  <c r="U164" i="9"/>
  <c r="U163" i="9"/>
  <c r="U162" i="9"/>
  <c r="U161" i="9"/>
  <c r="U160"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20" i="9"/>
  <c r="U19" i="9"/>
  <c r="U18" i="9"/>
  <c r="U17" i="9"/>
  <c r="U16" i="9"/>
  <c r="U15" i="9"/>
  <c r="U14" i="9"/>
  <c r="U13" i="9"/>
  <c r="U12" i="9"/>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46" i="9"/>
  <c r="AF45" i="9"/>
  <c r="AF44" i="9"/>
  <c r="AF43" i="9"/>
  <c r="AF42" i="9"/>
  <c r="AF41" i="9"/>
  <c r="AF40" i="9"/>
  <c r="AF39" i="9"/>
  <c r="AF38" i="9"/>
  <c r="AF37" i="9"/>
  <c r="AF36" i="9"/>
  <c r="AF35" i="9"/>
  <c r="AF34" i="9"/>
  <c r="AF33" i="9"/>
  <c r="AF32" i="9"/>
  <c r="AF31" i="9"/>
  <c r="AF30" i="9"/>
  <c r="AF29" i="9"/>
  <c r="AF28" i="9"/>
  <c r="AF27" i="9"/>
  <c r="AF26" i="9"/>
  <c r="AF25" i="9"/>
  <c r="AF24" i="9"/>
  <c r="AF23" i="9"/>
  <c r="AF22" i="9"/>
  <c r="AF21" i="9"/>
  <c r="AF20" i="9"/>
  <c r="AF19" i="9"/>
  <c r="AF18" i="9"/>
  <c r="AF17" i="9"/>
  <c r="AF16" i="9"/>
  <c r="AF15" i="9"/>
  <c r="AF14" i="9"/>
  <c r="AF13" i="9"/>
  <c r="AF12" i="9"/>
  <c r="AO500" i="13"/>
  <c r="AO499" i="13"/>
  <c r="AO498" i="13"/>
  <c r="AO497" i="13"/>
  <c r="AO496" i="13"/>
  <c r="AO495" i="13"/>
  <c r="AO494" i="13"/>
  <c r="AO493" i="13"/>
  <c r="AO492" i="13"/>
  <c r="AO491" i="13"/>
  <c r="AO490" i="13"/>
  <c r="AO489" i="13"/>
  <c r="AO488" i="13"/>
  <c r="AO487" i="13"/>
  <c r="AO486" i="13"/>
  <c r="AO485" i="13"/>
  <c r="AO484" i="13"/>
  <c r="AO483" i="13"/>
  <c r="AO482" i="13"/>
  <c r="AO481" i="13"/>
  <c r="AO480" i="13"/>
  <c r="AO479" i="13"/>
  <c r="AO478" i="13"/>
  <c r="AO477" i="13"/>
  <c r="AO476" i="13"/>
  <c r="AO475" i="13"/>
  <c r="AO474" i="13"/>
  <c r="AO473" i="13"/>
  <c r="AO472" i="13"/>
  <c r="AO471" i="13"/>
  <c r="AO470" i="13"/>
  <c r="AO469" i="13"/>
  <c r="AO468" i="13"/>
  <c r="AO467" i="13"/>
  <c r="AO466" i="13"/>
  <c r="AO465" i="13"/>
  <c r="AO464" i="13"/>
  <c r="AO463" i="13"/>
  <c r="AO462" i="13"/>
  <c r="AO461" i="13"/>
  <c r="AO460" i="13"/>
  <c r="AO459" i="13"/>
  <c r="AO458" i="13"/>
  <c r="AO457" i="13"/>
  <c r="AO456" i="13"/>
  <c r="AO455" i="13"/>
  <c r="AO454" i="13"/>
  <c r="AO453" i="13"/>
  <c r="AO452" i="13"/>
  <c r="AO451" i="13"/>
  <c r="AO450" i="13"/>
  <c r="AO449" i="13"/>
  <c r="AO448" i="13"/>
  <c r="AO447" i="13"/>
  <c r="AO446" i="13"/>
  <c r="AO445" i="13"/>
  <c r="AO444" i="13"/>
  <c r="AO443" i="13"/>
  <c r="AO442" i="13"/>
  <c r="AO441" i="13"/>
  <c r="AO440" i="13"/>
  <c r="AO439" i="13"/>
  <c r="AO438" i="13"/>
  <c r="AO437" i="13"/>
  <c r="AO436" i="13"/>
  <c r="AO435" i="13"/>
  <c r="AO434" i="13"/>
  <c r="AO433" i="13"/>
  <c r="AO432" i="13"/>
  <c r="AO431" i="13"/>
  <c r="AO430" i="13"/>
  <c r="AO429" i="13"/>
  <c r="AO428" i="13"/>
  <c r="AO427" i="13"/>
  <c r="AO426" i="13"/>
  <c r="AO425" i="13"/>
  <c r="AO424" i="13"/>
  <c r="AO423" i="13"/>
  <c r="AO422" i="13"/>
  <c r="AO421" i="13"/>
  <c r="AO420" i="13"/>
  <c r="AO419" i="13"/>
  <c r="AO418" i="13"/>
  <c r="AO417" i="13"/>
  <c r="AO416" i="13"/>
  <c r="AO415" i="13"/>
  <c r="AO414" i="13"/>
  <c r="AO413" i="13"/>
  <c r="AO412" i="13"/>
  <c r="AO411" i="13"/>
  <c r="AO410" i="13"/>
  <c r="AO409" i="13"/>
  <c r="AO408" i="13"/>
  <c r="AO407" i="13"/>
  <c r="AO406" i="13"/>
  <c r="AO405" i="13"/>
  <c r="AO404" i="13"/>
  <c r="AO403" i="13"/>
  <c r="AO402" i="13"/>
  <c r="AO401" i="13"/>
  <c r="AO400" i="13"/>
  <c r="AO399" i="13"/>
  <c r="AO398" i="13"/>
  <c r="AO397" i="13"/>
  <c r="AO396" i="13"/>
  <c r="AO395" i="13"/>
  <c r="AO394" i="13"/>
  <c r="AO393" i="13"/>
  <c r="AO392" i="13"/>
  <c r="AO391" i="13"/>
  <c r="AO390" i="13"/>
  <c r="AO389" i="13"/>
  <c r="AO388" i="13"/>
  <c r="AO387" i="13"/>
  <c r="AO386" i="13"/>
  <c r="AO385" i="13"/>
  <c r="AO384" i="13"/>
  <c r="AO383" i="13"/>
  <c r="AO382" i="13"/>
  <c r="AO381" i="13"/>
  <c r="AO380" i="13"/>
  <c r="AO379" i="13"/>
  <c r="AO378" i="13"/>
  <c r="AO377" i="13"/>
  <c r="AO376" i="13"/>
  <c r="AO375" i="13"/>
  <c r="AO374" i="13"/>
  <c r="AO373" i="13"/>
  <c r="AO372" i="13"/>
  <c r="AO371" i="13"/>
  <c r="AO370" i="13"/>
  <c r="AO369" i="13"/>
  <c r="AO368" i="13"/>
  <c r="AO367" i="13"/>
  <c r="AO366" i="13"/>
  <c r="AO365" i="13"/>
  <c r="AO364" i="13"/>
  <c r="AO363" i="13"/>
  <c r="AO362" i="13"/>
  <c r="AO361" i="13"/>
  <c r="AO360" i="13"/>
  <c r="AO359" i="13"/>
  <c r="AO358" i="13"/>
  <c r="AO357" i="13"/>
  <c r="AO356" i="13"/>
  <c r="AO355" i="13"/>
  <c r="AO354" i="13"/>
  <c r="AO353" i="13"/>
  <c r="AO352" i="13"/>
  <c r="AO351" i="13"/>
  <c r="AO350" i="13"/>
  <c r="AO349" i="13"/>
  <c r="AO348" i="13"/>
  <c r="AO347" i="13"/>
  <c r="AO346" i="13"/>
  <c r="AO345" i="13"/>
  <c r="AO344" i="13"/>
  <c r="AO343" i="13"/>
  <c r="AO342" i="13"/>
  <c r="AO341" i="13"/>
  <c r="AO340" i="13"/>
  <c r="AO339" i="13"/>
  <c r="AO338" i="13"/>
  <c r="AO337" i="13"/>
  <c r="AO336" i="13"/>
  <c r="AO335" i="13"/>
  <c r="AO334" i="13"/>
  <c r="AO333" i="13"/>
  <c r="AO332" i="13"/>
  <c r="AO331" i="13"/>
  <c r="AO330" i="13"/>
  <c r="AO329" i="13"/>
  <c r="AO328" i="13"/>
  <c r="AO327" i="13"/>
  <c r="AO326" i="13"/>
  <c r="AO325" i="13"/>
  <c r="AO324" i="13"/>
  <c r="AO323" i="13"/>
  <c r="AO322" i="13"/>
  <c r="AO321" i="13"/>
  <c r="AO320" i="13"/>
  <c r="AO319" i="13"/>
  <c r="AO318" i="13"/>
  <c r="AO317" i="13"/>
  <c r="AO316" i="13"/>
  <c r="AO315" i="13"/>
  <c r="AO314" i="13"/>
  <c r="AO313" i="13"/>
  <c r="AO312" i="13"/>
  <c r="AO311" i="13"/>
  <c r="AO310" i="13"/>
  <c r="AO309" i="13"/>
  <c r="AO308" i="13"/>
  <c r="AO307" i="13"/>
  <c r="AO306" i="13"/>
  <c r="AO305" i="13"/>
  <c r="AO304" i="13"/>
  <c r="AO303" i="13"/>
  <c r="AO302" i="13"/>
  <c r="AO301" i="13"/>
  <c r="AO300" i="13"/>
  <c r="AO299" i="13"/>
  <c r="AO298" i="13"/>
  <c r="AO297" i="13"/>
  <c r="AO296" i="13"/>
  <c r="AO295" i="13"/>
  <c r="AO294" i="13"/>
  <c r="AO293" i="13"/>
  <c r="AO292" i="13"/>
  <c r="AO291" i="13"/>
  <c r="AO290" i="13"/>
  <c r="AO289" i="13"/>
  <c r="AO288" i="13"/>
  <c r="AO287" i="13"/>
  <c r="AO286" i="13"/>
  <c r="AO285" i="13"/>
  <c r="AO284" i="13"/>
  <c r="AO283" i="13"/>
  <c r="AO282" i="13"/>
  <c r="AO281" i="13"/>
  <c r="AO280" i="13"/>
  <c r="AO279" i="13"/>
  <c r="AO278" i="13"/>
  <c r="AO277" i="13"/>
  <c r="AO276" i="13"/>
  <c r="AO275" i="13"/>
  <c r="AO274" i="13"/>
  <c r="AO273" i="13"/>
  <c r="AO272" i="13"/>
  <c r="AO271" i="13"/>
  <c r="AO270" i="13"/>
  <c r="AO269" i="13"/>
  <c r="AO268" i="13"/>
  <c r="AO267" i="13"/>
  <c r="AO266" i="13"/>
  <c r="AO265" i="13"/>
  <c r="AO264" i="13"/>
  <c r="AO263" i="13"/>
  <c r="AO262" i="13"/>
  <c r="AO261" i="13"/>
  <c r="AO260" i="13"/>
  <c r="AO259" i="13"/>
  <c r="AO258" i="13"/>
  <c r="AO257" i="13"/>
  <c r="AO256" i="13"/>
  <c r="AO255" i="13"/>
  <c r="AO254" i="13"/>
  <c r="AO253" i="13"/>
  <c r="AO252" i="13"/>
  <c r="AO251" i="13"/>
  <c r="AO250" i="13"/>
  <c r="AO249" i="13"/>
  <c r="AO248" i="13"/>
  <c r="AO247" i="13"/>
  <c r="AO246" i="13"/>
  <c r="AO245" i="13"/>
  <c r="AO244" i="13"/>
  <c r="AO243" i="13"/>
  <c r="AO242" i="13"/>
  <c r="AO241" i="13"/>
  <c r="AO240" i="13"/>
  <c r="AO239" i="13"/>
  <c r="AO238" i="13"/>
  <c r="AO237" i="13"/>
  <c r="AO236" i="13"/>
  <c r="AO235" i="13"/>
  <c r="AO234" i="13"/>
  <c r="AO233" i="13"/>
  <c r="AO232" i="13"/>
  <c r="AO231" i="13"/>
  <c r="AO230" i="13"/>
  <c r="AO229" i="13"/>
  <c r="AO228" i="13"/>
  <c r="AO227" i="13"/>
  <c r="AO226" i="13"/>
  <c r="AO225" i="13"/>
  <c r="AO224" i="13"/>
  <c r="AO223" i="13"/>
  <c r="AO222" i="13"/>
  <c r="AO221" i="13"/>
  <c r="AO220" i="13"/>
  <c r="AO219" i="13"/>
  <c r="AO218" i="13"/>
  <c r="AO217" i="13"/>
  <c r="AO216" i="13"/>
  <c r="AO215" i="13"/>
  <c r="AO214" i="13"/>
  <c r="AO213" i="13"/>
  <c r="AO212" i="13"/>
  <c r="AO211" i="13"/>
  <c r="AO210" i="13"/>
  <c r="AO209" i="13"/>
  <c r="AO208" i="13"/>
  <c r="AO207" i="13"/>
  <c r="AO206" i="13"/>
  <c r="AO205" i="13"/>
  <c r="AO204" i="13"/>
  <c r="AO203" i="13"/>
  <c r="AO202" i="13"/>
  <c r="AO201" i="13"/>
  <c r="AO200" i="13"/>
  <c r="AO199" i="13"/>
  <c r="AO198" i="13"/>
  <c r="AO197" i="13"/>
  <c r="AO196" i="13"/>
  <c r="AO195" i="13"/>
  <c r="AO194" i="13"/>
  <c r="AO193" i="13"/>
  <c r="AO192" i="13"/>
  <c r="AO191" i="13"/>
  <c r="AO190" i="13"/>
  <c r="AO189" i="13"/>
  <c r="AO188" i="13"/>
  <c r="AO187" i="13"/>
  <c r="AO186" i="13"/>
  <c r="AO185" i="13"/>
  <c r="AO184" i="13"/>
  <c r="AO183" i="13"/>
  <c r="AO182" i="13"/>
  <c r="AO181" i="13"/>
  <c r="AO180" i="13"/>
  <c r="AO179" i="13"/>
  <c r="AO178" i="13"/>
  <c r="AO177" i="13"/>
  <c r="AO176" i="13"/>
  <c r="AO175" i="13"/>
  <c r="AO174" i="13"/>
  <c r="AO173" i="13"/>
  <c r="AO172" i="13"/>
  <c r="AO171" i="13"/>
  <c r="AO170" i="13"/>
  <c r="AO169" i="13"/>
  <c r="AO168" i="13"/>
  <c r="AO167" i="13"/>
  <c r="AO166" i="13"/>
  <c r="AO165" i="13"/>
  <c r="AO164" i="13"/>
  <c r="AO163" i="13"/>
  <c r="AO162" i="13"/>
  <c r="AO161" i="13"/>
  <c r="AO160" i="13"/>
  <c r="AO159" i="13"/>
  <c r="AO158" i="13"/>
  <c r="AO157" i="13"/>
  <c r="AO156" i="13"/>
  <c r="AO155" i="13"/>
  <c r="AO154" i="13"/>
  <c r="AO153" i="13"/>
  <c r="AO152" i="13"/>
  <c r="AO151" i="13"/>
  <c r="AO150" i="13"/>
  <c r="AO149" i="13"/>
  <c r="AO148" i="13"/>
  <c r="AO147" i="13"/>
  <c r="AO146" i="13"/>
  <c r="AO145" i="13"/>
  <c r="AO144" i="13"/>
  <c r="AO143" i="13"/>
  <c r="AO142" i="13"/>
  <c r="AO141" i="13"/>
  <c r="AO140" i="13"/>
  <c r="AO139" i="13"/>
  <c r="AO138" i="13"/>
  <c r="AO137" i="13"/>
  <c r="AO136" i="13"/>
  <c r="AO135" i="13"/>
  <c r="AO134" i="13"/>
  <c r="AO133" i="13"/>
  <c r="AO132" i="13"/>
  <c r="AO131" i="13"/>
  <c r="AO130" i="13"/>
  <c r="AO129" i="13"/>
  <c r="AO128" i="13"/>
  <c r="AO127" i="13"/>
  <c r="AO126" i="13"/>
  <c r="AO125" i="13"/>
  <c r="AO124" i="13"/>
  <c r="AO123" i="13"/>
  <c r="AO122" i="13"/>
  <c r="AO121" i="13"/>
  <c r="AO120" i="13"/>
  <c r="AO119" i="13"/>
  <c r="AO118" i="13"/>
  <c r="AO117" i="13"/>
  <c r="AO116" i="13"/>
  <c r="AO115" i="13"/>
  <c r="AO114" i="13"/>
  <c r="AO113" i="13"/>
  <c r="AO112" i="13"/>
  <c r="AO111" i="13"/>
  <c r="AO110" i="13"/>
  <c r="AO109" i="13"/>
  <c r="AO108" i="13"/>
  <c r="AO107" i="13"/>
  <c r="AO106" i="13"/>
  <c r="AO105" i="13"/>
  <c r="AO104" i="13"/>
  <c r="AO103" i="13"/>
  <c r="AO102" i="13"/>
  <c r="AO101" i="13"/>
  <c r="AO100" i="13"/>
  <c r="AO99" i="13"/>
  <c r="AO98" i="13"/>
  <c r="AO97" i="13"/>
  <c r="AO96" i="13"/>
  <c r="AO95" i="13"/>
  <c r="AO94" i="13"/>
  <c r="AO93" i="13"/>
  <c r="AO92" i="13"/>
  <c r="AO91" i="13"/>
  <c r="AO90" i="13"/>
  <c r="AO89" i="13"/>
  <c r="AO88" i="13"/>
  <c r="AO87" i="13"/>
  <c r="AO86" i="13"/>
  <c r="AO85" i="13"/>
  <c r="AO84" i="13"/>
  <c r="AO83" i="13"/>
  <c r="AO82" i="13"/>
  <c r="AO81" i="13"/>
  <c r="AO80" i="13"/>
  <c r="AO79" i="13"/>
  <c r="AO78" i="13"/>
  <c r="AO77" i="13"/>
  <c r="AO76" i="13"/>
  <c r="AO75" i="13"/>
  <c r="AO74" i="13"/>
  <c r="AO73" i="13"/>
  <c r="AO72" i="13"/>
  <c r="AO71" i="13"/>
  <c r="AO70" i="13"/>
  <c r="AO69" i="13"/>
  <c r="AO68" i="13"/>
  <c r="AO67" i="13"/>
  <c r="AO66" i="13"/>
  <c r="AO65" i="13"/>
  <c r="AO64" i="13"/>
  <c r="AO63" i="13"/>
  <c r="AO62" i="13"/>
  <c r="AO61" i="13"/>
  <c r="AO60" i="13"/>
  <c r="AO59" i="13"/>
  <c r="AO58" i="13"/>
  <c r="AO57" i="13"/>
  <c r="AO56" i="13"/>
  <c r="AO55" i="13"/>
  <c r="AO54" i="13"/>
  <c r="AO53" i="13"/>
  <c r="AO52" i="13"/>
  <c r="AO51" i="13"/>
  <c r="AO50" i="13"/>
  <c r="AO49" i="13"/>
  <c r="AO48" i="13"/>
  <c r="AO47" i="13"/>
  <c r="AO46" i="13"/>
  <c r="AO45" i="13"/>
  <c r="AO44" i="13"/>
  <c r="AO43" i="13"/>
  <c r="AO42" i="13"/>
  <c r="AO41" i="13"/>
  <c r="AO40" i="13"/>
  <c r="AO39" i="13"/>
  <c r="AO38" i="13"/>
  <c r="AO37" i="13"/>
  <c r="AO36" i="13"/>
  <c r="AO35" i="13"/>
  <c r="AO34" i="13"/>
  <c r="AO33" i="13"/>
  <c r="AO32" i="13"/>
  <c r="AO31" i="13"/>
  <c r="AO30" i="13"/>
  <c r="AO29" i="13"/>
  <c r="AO28" i="13"/>
  <c r="AO27" i="13"/>
  <c r="AO26" i="13"/>
  <c r="AO25" i="13"/>
  <c r="AO24" i="13"/>
  <c r="AO23" i="13"/>
  <c r="AO22" i="13"/>
  <c r="AO21" i="13"/>
  <c r="AO20" i="13"/>
  <c r="AO19" i="13"/>
  <c r="AO18" i="13"/>
  <c r="AO17" i="13"/>
  <c r="AO16" i="13"/>
  <c r="AO15" i="13"/>
  <c r="AO14" i="13"/>
  <c r="AO13" i="13"/>
  <c r="AO12" i="13"/>
  <c r="AB500" i="13"/>
  <c r="AB499" i="13"/>
  <c r="AB498" i="13"/>
  <c r="AB497" i="13"/>
  <c r="AB496" i="13"/>
  <c r="AB495" i="13"/>
  <c r="AB494" i="13"/>
  <c r="AB493" i="13"/>
  <c r="AB492" i="13"/>
  <c r="AB491" i="13"/>
  <c r="AB490" i="13"/>
  <c r="AB489" i="13"/>
  <c r="AB488" i="13"/>
  <c r="AB487" i="13"/>
  <c r="AB486" i="13"/>
  <c r="AB485" i="13"/>
  <c r="AB484" i="13"/>
  <c r="AB483" i="13"/>
  <c r="AB482" i="13"/>
  <c r="AB481" i="13"/>
  <c r="AB480" i="13"/>
  <c r="AB479" i="13"/>
  <c r="AB478" i="13"/>
  <c r="AB477" i="13"/>
  <c r="AB476" i="13"/>
  <c r="AB475" i="13"/>
  <c r="AB474" i="13"/>
  <c r="AB473" i="13"/>
  <c r="AB472" i="13"/>
  <c r="AB471" i="13"/>
  <c r="AB470" i="13"/>
  <c r="AB469" i="13"/>
  <c r="AB468" i="13"/>
  <c r="AB467" i="13"/>
  <c r="AB466" i="13"/>
  <c r="AB465" i="13"/>
  <c r="AB464" i="13"/>
  <c r="AB463" i="13"/>
  <c r="AB462" i="13"/>
  <c r="AB461" i="13"/>
  <c r="AB460" i="13"/>
  <c r="AB459" i="13"/>
  <c r="AB458" i="13"/>
  <c r="AB457" i="13"/>
  <c r="AB456" i="13"/>
  <c r="AB455" i="13"/>
  <c r="AB454" i="13"/>
  <c r="AB453" i="13"/>
  <c r="AB452" i="13"/>
  <c r="AB451" i="13"/>
  <c r="AB450" i="13"/>
  <c r="AB449" i="13"/>
  <c r="AB448" i="13"/>
  <c r="AB447" i="13"/>
  <c r="AB446" i="13"/>
  <c r="AB445" i="13"/>
  <c r="AB444" i="13"/>
  <c r="AB443" i="13"/>
  <c r="AB442" i="13"/>
  <c r="AB441" i="13"/>
  <c r="AB440" i="13"/>
  <c r="AB439" i="13"/>
  <c r="AB438" i="13"/>
  <c r="AB437" i="13"/>
  <c r="AB436" i="13"/>
  <c r="AB435" i="13"/>
  <c r="AB434" i="13"/>
  <c r="AB433" i="13"/>
  <c r="AB432" i="13"/>
  <c r="AB431" i="13"/>
  <c r="AB430" i="13"/>
  <c r="AB429" i="13"/>
  <c r="AB428" i="13"/>
  <c r="AB427" i="13"/>
  <c r="AB426" i="13"/>
  <c r="AB425" i="13"/>
  <c r="AB424" i="13"/>
  <c r="AB423" i="13"/>
  <c r="AB422" i="13"/>
  <c r="AB421" i="13"/>
  <c r="AB420" i="13"/>
  <c r="AB419" i="13"/>
  <c r="AB418" i="13"/>
  <c r="AB417" i="13"/>
  <c r="AB416" i="13"/>
  <c r="AB415" i="13"/>
  <c r="AB414" i="13"/>
  <c r="AB413" i="13"/>
  <c r="AB412" i="13"/>
  <c r="AB411" i="13"/>
  <c r="AB410" i="13"/>
  <c r="AB409" i="13"/>
  <c r="AB408" i="13"/>
  <c r="AB407" i="13"/>
  <c r="AB406" i="13"/>
  <c r="AB405" i="13"/>
  <c r="AB404" i="13"/>
  <c r="AB403" i="13"/>
  <c r="AB402" i="13"/>
  <c r="AB401" i="13"/>
  <c r="AB400" i="13"/>
  <c r="AB399" i="13"/>
  <c r="AB398" i="13"/>
  <c r="AB397" i="13"/>
  <c r="AB396" i="13"/>
  <c r="AB395" i="13"/>
  <c r="AB394" i="13"/>
  <c r="AB393" i="13"/>
  <c r="AB392" i="13"/>
  <c r="AB391" i="13"/>
  <c r="AB390" i="13"/>
  <c r="AB389" i="13"/>
  <c r="AB388" i="13"/>
  <c r="AB387" i="13"/>
  <c r="AB386" i="13"/>
  <c r="AB385" i="13"/>
  <c r="AB384" i="13"/>
  <c r="AB383" i="13"/>
  <c r="AB382" i="13"/>
  <c r="AB381" i="13"/>
  <c r="AB380" i="13"/>
  <c r="AB379" i="13"/>
  <c r="AB378" i="13"/>
  <c r="AB377" i="13"/>
  <c r="AB376" i="13"/>
  <c r="AB375" i="13"/>
  <c r="AB374" i="13"/>
  <c r="AB373" i="13"/>
  <c r="AB372" i="13"/>
  <c r="AB371" i="13"/>
  <c r="AB370" i="13"/>
  <c r="AB369" i="13"/>
  <c r="AB368" i="13"/>
  <c r="AB367" i="13"/>
  <c r="AB366" i="13"/>
  <c r="AB365" i="13"/>
  <c r="AB364" i="13"/>
  <c r="AB363" i="13"/>
  <c r="AB362" i="13"/>
  <c r="AB361" i="13"/>
  <c r="AB360" i="13"/>
  <c r="AB359" i="13"/>
  <c r="AB358" i="13"/>
  <c r="AB357" i="13"/>
  <c r="AB356" i="13"/>
  <c r="AB355" i="13"/>
  <c r="AB354" i="13"/>
  <c r="AB353" i="13"/>
  <c r="AB352" i="13"/>
  <c r="AB351" i="13"/>
  <c r="AB350" i="13"/>
  <c r="AB349" i="13"/>
  <c r="AB348" i="13"/>
  <c r="AB347" i="13"/>
  <c r="AB346" i="13"/>
  <c r="AB345" i="13"/>
  <c r="AB344" i="13"/>
  <c r="AB343" i="13"/>
  <c r="AB342" i="13"/>
  <c r="AB341" i="13"/>
  <c r="AB340" i="13"/>
  <c r="AB339" i="13"/>
  <c r="AB338" i="13"/>
  <c r="AB337" i="13"/>
  <c r="AB336" i="13"/>
  <c r="AB335" i="13"/>
  <c r="AB334" i="13"/>
  <c r="AB333" i="13"/>
  <c r="AB332" i="13"/>
  <c r="AB331" i="13"/>
  <c r="AB330" i="13"/>
  <c r="AB329" i="13"/>
  <c r="AB328" i="13"/>
  <c r="AB327" i="13"/>
  <c r="AB326" i="13"/>
  <c r="AB325" i="13"/>
  <c r="AB324" i="13"/>
  <c r="AB323" i="13"/>
  <c r="AB322" i="13"/>
  <c r="AB321" i="13"/>
  <c r="AB320" i="13"/>
  <c r="AB319" i="13"/>
  <c r="AB318" i="13"/>
  <c r="AB317" i="13"/>
  <c r="AB316" i="13"/>
  <c r="AB315" i="13"/>
  <c r="AB314" i="13"/>
  <c r="AB313" i="13"/>
  <c r="AB312" i="13"/>
  <c r="AB311" i="13"/>
  <c r="AB310" i="13"/>
  <c r="AB309" i="13"/>
  <c r="AB308" i="13"/>
  <c r="AB307" i="13"/>
  <c r="AB306" i="13"/>
  <c r="AB305" i="13"/>
  <c r="AB304" i="13"/>
  <c r="AB303" i="13"/>
  <c r="AB302" i="13"/>
  <c r="AB301" i="13"/>
  <c r="AB300" i="13"/>
  <c r="AB299" i="13"/>
  <c r="AB298" i="13"/>
  <c r="AB297" i="13"/>
  <c r="AB296" i="13"/>
  <c r="AB295" i="13"/>
  <c r="AB294" i="13"/>
  <c r="AB293" i="13"/>
  <c r="AB292" i="13"/>
  <c r="AB291" i="13"/>
  <c r="AB290" i="13"/>
  <c r="AB289" i="13"/>
  <c r="AB288" i="13"/>
  <c r="AB287" i="13"/>
  <c r="AB286" i="13"/>
  <c r="AB285" i="13"/>
  <c r="AB284" i="13"/>
  <c r="AB283" i="13"/>
  <c r="AB282" i="13"/>
  <c r="AB281" i="13"/>
  <c r="AB280" i="13"/>
  <c r="AB279" i="13"/>
  <c r="AB278" i="13"/>
  <c r="AB277" i="13"/>
  <c r="AB276" i="13"/>
  <c r="AB275" i="13"/>
  <c r="AB274" i="13"/>
  <c r="AB273" i="13"/>
  <c r="AB272" i="13"/>
  <c r="AB271" i="13"/>
  <c r="AB270" i="13"/>
  <c r="AB269" i="13"/>
  <c r="AB268" i="13"/>
  <c r="AB267" i="13"/>
  <c r="AB266" i="13"/>
  <c r="AB265" i="13"/>
  <c r="AB264" i="13"/>
  <c r="AB263" i="13"/>
  <c r="AB262" i="13"/>
  <c r="AB261" i="13"/>
  <c r="AB260" i="13"/>
  <c r="AB259" i="13"/>
  <c r="AB258" i="13"/>
  <c r="AB257" i="13"/>
  <c r="AB256" i="13"/>
  <c r="AB255" i="13"/>
  <c r="AB254" i="13"/>
  <c r="AB253" i="13"/>
  <c r="AB252" i="13"/>
  <c r="AB251" i="13"/>
  <c r="AB250" i="13"/>
  <c r="AB249" i="13"/>
  <c r="AB248" i="13"/>
  <c r="AB247" i="13"/>
  <c r="AB246" i="13"/>
  <c r="AB245" i="13"/>
  <c r="AB244" i="13"/>
  <c r="AB243" i="13"/>
  <c r="AB242" i="13"/>
  <c r="AB241" i="13"/>
  <c r="AB240" i="13"/>
  <c r="AB239" i="13"/>
  <c r="AB238" i="13"/>
  <c r="AB237" i="13"/>
  <c r="AB236" i="13"/>
  <c r="AB235" i="13"/>
  <c r="AB234" i="13"/>
  <c r="AB233" i="13"/>
  <c r="AB232" i="13"/>
  <c r="AB231" i="13"/>
  <c r="AB230" i="13"/>
  <c r="AB229" i="13"/>
  <c r="AB228" i="13"/>
  <c r="AB227" i="13"/>
  <c r="AB226" i="13"/>
  <c r="AB225" i="13"/>
  <c r="AB224" i="13"/>
  <c r="AB223" i="13"/>
  <c r="AB222" i="13"/>
  <c r="AB221" i="13"/>
  <c r="AB220" i="13"/>
  <c r="AB219" i="13"/>
  <c r="AB218" i="13"/>
  <c r="AB217" i="13"/>
  <c r="AB216" i="13"/>
  <c r="AB215" i="13"/>
  <c r="AB214" i="13"/>
  <c r="AB213" i="13"/>
  <c r="AB212" i="13"/>
  <c r="AB211" i="13"/>
  <c r="AB210" i="13"/>
  <c r="AB209" i="13"/>
  <c r="AB208" i="13"/>
  <c r="AB207" i="13"/>
  <c r="AB206" i="13"/>
  <c r="AB205" i="13"/>
  <c r="AB204" i="13"/>
  <c r="AB203" i="13"/>
  <c r="AB202" i="13"/>
  <c r="AB201" i="13"/>
  <c r="AB200" i="13"/>
  <c r="AB199" i="13"/>
  <c r="AB198" i="13"/>
  <c r="AB197" i="13"/>
  <c r="AB196" i="13"/>
  <c r="AB195" i="13"/>
  <c r="AB194" i="13"/>
  <c r="AB193" i="13"/>
  <c r="AB192" i="13"/>
  <c r="AB191" i="13"/>
  <c r="AB190" i="13"/>
  <c r="AB189" i="13"/>
  <c r="AB188" i="13"/>
  <c r="AB187" i="13"/>
  <c r="AB186" i="13"/>
  <c r="AB185" i="13"/>
  <c r="AB184" i="13"/>
  <c r="AB183" i="13"/>
  <c r="AB182" i="13"/>
  <c r="AB181" i="13"/>
  <c r="AB180" i="13"/>
  <c r="AB179" i="13"/>
  <c r="AB178" i="13"/>
  <c r="AB177" i="13"/>
  <c r="AB176" i="13"/>
  <c r="AB175" i="13"/>
  <c r="AB174" i="13"/>
  <c r="AB173" i="13"/>
  <c r="AB172" i="13"/>
  <c r="AB171" i="13"/>
  <c r="AB170" i="13"/>
  <c r="AB169" i="13"/>
  <c r="AB168" i="13"/>
  <c r="AB167" i="13"/>
  <c r="AB166" i="13"/>
  <c r="AB165" i="13"/>
  <c r="AB164" i="13"/>
  <c r="AB163" i="13"/>
  <c r="AB162" i="13"/>
  <c r="AB161" i="13"/>
  <c r="AB160" i="13"/>
  <c r="AB159" i="13"/>
  <c r="AB158" i="13"/>
  <c r="AB157" i="13"/>
  <c r="AB156" i="13"/>
  <c r="AB155" i="13"/>
  <c r="AB154" i="13"/>
  <c r="AB153" i="13"/>
  <c r="AB152" i="13"/>
  <c r="AB151" i="13"/>
  <c r="AB150" i="13"/>
  <c r="AB149" i="13"/>
  <c r="AB148" i="13"/>
  <c r="AB147" i="13"/>
  <c r="AB146" i="13"/>
  <c r="AB145" i="13"/>
  <c r="AB144" i="13"/>
  <c r="AB143" i="13"/>
  <c r="AB142" i="13"/>
  <c r="AB141" i="13"/>
  <c r="AB140" i="13"/>
  <c r="AB139" i="13"/>
  <c r="AB138" i="13"/>
  <c r="AB137" i="13"/>
  <c r="AB136" i="13"/>
  <c r="AB135" i="13"/>
  <c r="AB134" i="13"/>
  <c r="AB133" i="13"/>
  <c r="AB132" i="13"/>
  <c r="AB131" i="13"/>
  <c r="AB130" i="13"/>
  <c r="AB129" i="13"/>
  <c r="AB128" i="13"/>
  <c r="AB127" i="13"/>
  <c r="AB126" i="13"/>
  <c r="AB125" i="13"/>
  <c r="AB124" i="13"/>
  <c r="AB123" i="13"/>
  <c r="AB122" i="13"/>
  <c r="AB121" i="13"/>
  <c r="AB120" i="13"/>
  <c r="AB119" i="13"/>
  <c r="AB118" i="13"/>
  <c r="AB117" i="13"/>
  <c r="AB116" i="13"/>
  <c r="AB115" i="13"/>
  <c r="AB114" i="13"/>
  <c r="AB113" i="13"/>
  <c r="AB112" i="13"/>
  <c r="AB111" i="13"/>
  <c r="AB110" i="13"/>
  <c r="AB109" i="13"/>
  <c r="AB108" i="13"/>
  <c r="AB107" i="13"/>
  <c r="AB106" i="13"/>
  <c r="AB105" i="13"/>
  <c r="AB104" i="13"/>
  <c r="AB103" i="13"/>
  <c r="AB102" i="13"/>
  <c r="AB101" i="13"/>
  <c r="AB100" i="13"/>
  <c r="AB99" i="13"/>
  <c r="AB98" i="13"/>
  <c r="AB97" i="13"/>
  <c r="AB96" i="13"/>
  <c r="AB95" i="13"/>
  <c r="AB94" i="13"/>
  <c r="AB93" i="13"/>
  <c r="AB92" i="13"/>
  <c r="AB91" i="13"/>
  <c r="AB90" i="13"/>
  <c r="AB89" i="13"/>
  <c r="AB88" i="13"/>
  <c r="AB87" i="13"/>
  <c r="AB86" i="13"/>
  <c r="AB85" i="13"/>
  <c r="AB84" i="13"/>
  <c r="AB83" i="13"/>
  <c r="AB82" i="13"/>
  <c r="AB81" i="13"/>
  <c r="AB80" i="13"/>
  <c r="AB79" i="13"/>
  <c r="AB78" i="13"/>
  <c r="AB77" i="13"/>
  <c r="AB76" i="13"/>
  <c r="AB75" i="13"/>
  <c r="AB74" i="13"/>
  <c r="AB73" i="13"/>
  <c r="AB72" i="13"/>
  <c r="AB71" i="13"/>
  <c r="AB70" i="13"/>
  <c r="AB69" i="13"/>
  <c r="AB68" i="13"/>
  <c r="AB67" i="13"/>
  <c r="AB66" i="13"/>
  <c r="AB65" i="13"/>
  <c r="AB64" i="13"/>
  <c r="AB63" i="13"/>
  <c r="AB62" i="13"/>
  <c r="AB61" i="13"/>
  <c r="AB60" i="13"/>
  <c r="AB59" i="13"/>
  <c r="AB58" i="13"/>
  <c r="AB57" i="13"/>
  <c r="AB56" i="13"/>
  <c r="AB55" i="13"/>
  <c r="AB54" i="13"/>
  <c r="AB53" i="13"/>
  <c r="AB52" i="13"/>
  <c r="AB51" i="13"/>
  <c r="AB50" i="13"/>
  <c r="AB49" i="13"/>
  <c r="AB48" i="13"/>
  <c r="AB47" i="13"/>
  <c r="AB46" i="13"/>
  <c r="AB45" i="13"/>
  <c r="AB44" i="13"/>
  <c r="AB43" i="13"/>
  <c r="AB42" i="13"/>
  <c r="AB41" i="13"/>
  <c r="AB40" i="13"/>
  <c r="AB39" i="13"/>
  <c r="AB38" i="13"/>
  <c r="AB37" i="13"/>
  <c r="AB36" i="13"/>
  <c r="AB35" i="13"/>
  <c r="AB34" i="13"/>
  <c r="AB33" i="13"/>
  <c r="AB32" i="13"/>
  <c r="AB31" i="13"/>
  <c r="AB30" i="13"/>
  <c r="AB29" i="13"/>
  <c r="AB28" i="13"/>
  <c r="AB27" i="13"/>
  <c r="AB26" i="13"/>
  <c r="AB25" i="13"/>
  <c r="AB24" i="13"/>
  <c r="AB23" i="13"/>
  <c r="AB22" i="13"/>
  <c r="AB21" i="13"/>
  <c r="AB20" i="13"/>
  <c r="AB19" i="13"/>
  <c r="AB18" i="13"/>
  <c r="AB17" i="13"/>
  <c r="AB16" i="13"/>
  <c r="AB15" i="13"/>
  <c r="AB14" i="13"/>
  <c r="AB13" i="13"/>
  <c r="AB12" i="13"/>
  <c r="AO11" i="13"/>
  <c r="AM11" i="29" l="1"/>
  <c r="AF11" i="9"/>
  <c r="I12" i="23" l="1"/>
  <c r="I11" i="23"/>
  <c r="I14" i="23"/>
  <c r="Q12" i="15" l="1"/>
  <c r="P12" i="15"/>
  <c r="N12" i="15"/>
  <c r="O12" i="15"/>
  <c r="F2" i="35" l="1"/>
  <c r="AH1000" i="9" l="1"/>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F17" i="18"/>
  <c r="M16" i="18"/>
  <c r="N16" i="18" s="1"/>
  <c r="F16" i="18"/>
  <c r="M15" i="18"/>
  <c r="N15" i="18" s="1"/>
  <c r="F15" i="18"/>
  <c r="N14" i="18"/>
  <c r="F14" i="18"/>
  <c r="N13" i="18"/>
  <c r="F13" i="18"/>
  <c r="N12" i="18"/>
  <c r="F12" i="18"/>
  <c r="N11" i="18"/>
  <c r="F11" i="18"/>
  <c r="U16" i="2" l="1"/>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BA14" i="6" l="1"/>
  <c r="BA15" i="6"/>
  <c r="BA16" i="6"/>
  <c r="BA17" i="6"/>
  <c r="BA18" i="6"/>
  <c r="BA19" i="6"/>
  <c r="BA20" i="6"/>
  <c r="BA21" i="6"/>
  <c r="BA22" i="6"/>
  <c r="BA23" i="6"/>
  <c r="BA24" i="6"/>
  <c r="BA25" i="6"/>
  <c r="BA26" i="6"/>
  <c r="BA27" i="6"/>
  <c r="BA28" i="6"/>
  <c r="BA29" i="6"/>
  <c r="BA30" i="6"/>
  <c r="BA31" i="6"/>
  <c r="BA32" i="6"/>
  <c r="BA33" i="6"/>
  <c r="BA34" i="6"/>
  <c r="BA35" i="6"/>
  <c r="BA36" i="6"/>
  <c r="BA37" i="6"/>
  <c r="BA38" i="6"/>
  <c r="BA39" i="6"/>
  <c r="BA40" i="6"/>
  <c r="BA41" i="6"/>
  <c r="BA42" i="6"/>
  <c r="BA43" i="6"/>
  <c r="BA44" i="6"/>
  <c r="BA45" i="6"/>
  <c r="BA46" i="6"/>
  <c r="BA47" i="6"/>
  <c r="BA48" i="6"/>
  <c r="BA49" i="6"/>
  <c r="BA50" i="6"/>
  <c r="BA51" i="6"/>
  <c r="BA52" i="6"/>
  <c r="BA53" i="6"/>
  <c r="BA54" i="6"/>
  <c r="BA55" i="6"/>
  <c r="BA56" i="6"/>
  <c r="BA57" i="6"/>
  <c r="BA58" i="6"/>
  <c r="BA59" i="6"/>
  <c r="BA60" i="6"/>
  <c r="BA61" i="6"/>
  <c r="BA62" i="6"/>
  <c r="BA63" i="6"/>
  <c r="BA64" i="6"/>
  <c r="BA65" i="6"/>
  <c r="BA66" i="6"/>
  <c r="BA67" i="6"/>
  <c r="BA68" i="6"/>
  <c r="BA69" i="6"/>
  <c r="BA70" i="6"/>
  <c r="BA71" i="6"/>
  <c r="BA72" i="6"/>
  <c r="BA73" i="6"/>
  <c r="BA74" i="6"/>
  <c r="BA75" i="6"/>
  <c r="BA76" i="6"/>
  <c r="BA77" i="6"/>
  <c r="BA78" i="6"/>
  <c r="BA79" i="6"/>
  <c r="BA80" i="6"/>
  <c r="BA81" i="6"/>
  <c r="BA82" i="6"/>
  <c r="BA83" i="6"/>
  <c r="BA84" i="6"/>
  <c r="BA85" i="6"/>
  <c r="BA86" i="6"/>
  <c r="BA87" i="6"/>
  <c r="BA88" i="6"/>
  <c r="BA89" i="6"/>
  <c r="BA90" i="6"/>
  <c r="BA91" i="6"/>
  <c r="BA92" i="6"/>
  <c r="BA93" i="6"/>
  <c r="BA94" i="6"/>
  <c r="BA95" i="6"/>
  <c r="BA96" i="6"/>
  <c r="BA97" i="6"/>
  <c r="BA98" i="6"/>
  <c r="BA99" i="6"/>
  <c r="BA100" i="6"/>
  <c r="BA101" i="6"/>
  <c r="BA102" i="6"/>
  <c r="BA103" i="6"/>
  <c r="BA104" i="6"/>
  <c r="BA105" i="6"/>
  <c r="BA106" i="6"/>
  <c r="BA107" i="6"/>
  <c r="BA108" i="6"/>
  <c r="BA109" i="6"/>
  <c r="BA110" i="6"/>
  <c r="BA111" i="6"/>
  <c r="BA112" i="6"/>
  <c r="BA113" i="6"/>
  <c r="BA114" i="6"/>
  <c r="BA115" i="6"/>
  <c r="BA116" i="6"/>
  <c r="BA117" i="6"/>
  <c r="BA118" i="6"/>
  <c r="BA119" i="6"/>
  <c r="BA120" i="6"/>
  <c r="BA121" i="6"/>
  <c r="BA122" i="6"/>
  <c r="BA123" i="6"/>
  <c r="BA124" i="6"/>
  <c r="BA125" i="6"/>
  <c r="BA126" i="6"/>
  <c r="BA127" i="6"/>
  <c r="BA128" i="6"/>
  <c r="BA129" i="6"/>
  <c r="BA130" i="6"/>
  <c r="BA131" i="6"/>
  <c r="BA132" i="6"/>
  <c r="BA133" i="6"/>
  <c r="BA134" i="6"/>
  <c r="BA135" i="6"/>
  <c r="BA136" i="6"/>
  <c r="BA137" i="6"/>
  <c r="BA138" i="6"/>
  <c r="BA139" i="6"/>
  <c r="BA140" i="6"/>
  <c r="BA141" i="6"/>
  <c r="BA142" i="6"/>
  <c r="BA143" i="6"/>
  <c r="BA144" i="6"/>
  <c r="BA145" i="6"/>
  <c r="BA146" i="6"/>
  <c r="BA147" i="6"/>
  <c r="BA148" i="6"/>
  <c r="BA149" i="6"/>
  <c r="BA150" i="6"/>
  <c r="BA151" i="6"/>
  <c r="BA152" i="6"/>
  <c r="BA153" i="6"/>
  <c r="BA154" i="6"/>
  <c r="BA155" i="6"/>
  <c r="BA156" i="6"/>
  <c r="BA157" i="6"/>
  <c r="BA158" i="6"/>
  <c r="BA159" i="6"/>
  <c r="BA160" i="6"/>
  <c r="BA161" i="6"/>
  <c r="BA162" i="6"/>
  <c r="BA163" i="6"/>
  <c r="BA164" i="6"/>
  <c r="BA165" i="6"/>
  <c r="BA166" i="6"/>
  <c r="BA167" i="6"/>
  <c r="BA168" i="6"/>
  <c r="BA169" i="6"/>
  <c r="BA170" i="6"/>
  <c r="BA171" i="6"/>
  <c r="BA172" i="6"/>
  <c r="BA173" i="6"/>
  <c r="BA174" i="6"/>
  <c r="BA175" i="6"/>
  <c r="BA176" i="6"/>
  <c r="BA177" i="6"/>
  <c r="BA178" i="6"/>
  <c r="BA179" i="6"/>
  <c r="BA180" i="6"/>
  <c r="BA181" i="6"/>
  <c r="BA182" i="6"/>
  <c r="BA183" i="6"/>
  <c r="BA184" i="6"/>
  <c r="BA185" i="6"/>
  <c r="BA186" i="6"/>
  <c r="BA187" i="6"/>
  <c r="BA188" i="6"/>
  <c r="BA189" i="6"/>
  <c r="BA190" i="6"/>
  <c r="BA191" i="6"/>
  <c r="BA192" i="6"/>
  <c r="BA193" i="6"/>
  <c r="BA194" i="6"/>
  <c r="BA195" i="6"/>
  <c r="BA196" i="6"/>
  <c r="BA197" i="6"/>
  <c r="BA198" i="6"/>
  <c r="BA199" i="6"/>
  <c r="AZ199" i="6" l="1"/>
  <c r="AY199" i="6"/>
  <c r="AZ198" i="6"/>
  <c r="AY198" i="6"/>
  <c r="AZ197" i="6"/>
  <c r="AY197" i="6"/>
  <c r="AZ196" i="6"/>
  <c r="AY196" i="6"/>
  <c r="AZ195" i="6"/>
  <c r="AY195" i="6"/>
  <c r="AZ194" i="6"/>
  <c r="AY194" i="6"/>
  <c r="AZ193" i="6"/>
  <c r="AY193" i="6"/>
  <c r="AZ192" i="6"/>
  <c r="AY192" i="6"/>
  <c r="AZ191" i="6"/>
  <c r="AY191" i="6"/>
  <c r="AZ190" i="6"/>
  <c r="AY190" i="6"/>
  <c r="AZ189" i="6"/>
  <c r="AY189" i="6"/>
  <c r="AZ188" i="6"/>
  <c r="AY188" i="6"/>
  <c r="AZ187" i="6"/>
  <c r="AY187" i="6"/>
  <c r="AZ186" i="6"/>
  <c r="AY186" i="6"/>
  <c r="AZ185" i="6"/>
  <c r="AY185" i="6"/>
  <c r="AZ184" i="6"/>
  <c r="AY184" i="6"/>
  <c r="AZ183" i="6"/>
  <c r="AY183" i="6"/>
  <c r="AZ182" i="6"/>
  <c r="AY182" i="6"/>
  <c r="AZ181" i="6"/>
  <c r="AY181" i="6"/>
  <c r="AZ180" i="6"/>
  <c r="AY180" i="6"/>
  <c r="AZ179" i="6"/>
  <c r="AY179" i="6"/>
  <c r="AZ178" i="6"/>
  <c r="AY178" i="6"/>
  <c r="AZ177" i="6"/>
  <c r="AY177" i="6"/>
  <c r="AZ176" i="6"/>
  <c r="AY176" i="6"/>
  <c r="AZ175" i="6"/>
  <c r="AY175" i="6"/>
  <c r="AZ174" i="6"/>
  <c r="AY174" i="6"/>
  <c r="AZ173" i="6"/>
  <c r="AY173" i="6"/>
  <c r="AZ172" i="6"/>
  <c r="AY172" i="6"/>
  <c r="AZ171" i="6"/>
  <c r="AY171" i="6"/>
  <c r="AZ170" i="6"/>
  <c r="AY170" i="6"/>
  <c r="AZ169" i="6"/>
  <c r="AY169" i="6"/>
  <c r="AZ168" i="6"/>
  <c r="AY168" i="6"/>
  <c r="AZ167" i="6"/>
  <c r="AY167" i="6"/>
  <c r="AZ166" i="6"/>
  <c r="AY166" i="6"/>
  <c r="AZ165" i="6"/>
  <c r="AY165" i="6"/>
  <c r="AZ164" i="6"/>
  <c r="AY164" i="6"/>
  <c r="AZ163" i="6"/>
  <c r="AY163" i="6"/>
  <c r="AZ162" i="6"/>
  <c r="AY162" i="6"/>
  <c r="AZ161" i="6"/>
  <c r="AY161" i="6"/>
  <c r="AZ160" i="6"/>
  <c r="AY160" i="6"/>
  <c r="AZ159" i="6"/>
  <c r="AY159" i="6"/>
  <c r="AZ158" i="6"/>
  <c r="AY158" i="6"/>
  <c r="AZ157" i="6"/>
  <c r="AY157" i="6"/>
  <c r="AZ156" i="6"/>
  <c r="AY156" i="6"/>
  <c r="AZ155" i="6"/>
  <c r="AY155" i="6"/>
  <c r="AZ154" i="6"/>
  <c r="AY154" i="6"/>
  <c r="AZ153" i="6"/>
  <c r="AY153" i="6"/>
  <c r="AZ152" i="6"/>
  <c r="AY152" i="6"/>
  <c r="AZ151" i="6"/>
  <c r="AY151" i="6"/>
  <c r="AZ150" i="6"/>
  <c r="AY150" i="6"/>
  <c r="AZ149" i="6"/>
  <c r="AY149" i="6"/>
  <c r="AZ148" i="6"/>
  <c r="AY148" i="6"/>
  <c r="AZ147" i="6"/>
  <c r="AY147" i="6"/>
  <c r="AZ146" i="6"/>
  <c r="AY146" i="6"/>
  <c r="AZ145" i="6"/>
  <c r="AY145" i="6"/>
  <c r="AZ144" i="6"/>
  <c r="AY144" i="6"/>
  <c r="AZ143" i="6"/>
  <c r="AY143" i="6"/>
  <c r="AZ142" i="6"/>
  <c r="AY142" i="6"/>
  <c r="AZ141" i="6"/>
  <c r="AY141" i="6"/>
  <c r="AZ140" i="6"/>
  <c r="AY140" i="6"/>
  <c r="AZ139" i="6"/>
  <c r="AY139" i="6"/>
  <c r="AZ138" i="6"/>
  <c r="AY138" i="6"/>
  <c r="AZ137" i="6"/>
  <c r="AY137" i="6"/>
  <c r="AZ136" i="6"/>
  <c r="AY136" i="6"/>
  <c r="AZ135" i="6"/>
  <c r="AY135" i="6"/>
  <c r="AZ134" i="6"/>
  <c r="AY134" i="6"/>
  <c r="AZ133" i="6"/>
  <c r="AY133" i="6"/>
  <c r="AZ132" i="6"/>
  <c r="AY132" i="6"/>
  <c r="AZ131" i="6"/>
  <c r="AY131" i="6"/>
  <c r="AZ130" i="6"/>
  <c r="AY130" i="6"/>
  <c r="AZ129" i="6"/>
  <c r="AY129" i="6"/>
  <c r="AZ128" i="6"/>
  <c r="AY128" i="6"/>
  <c r="AZ127" i="6"/>
  <c r="AY127" i="6"/>
  <c r="AZ126" i="6"/>
  <c r="AY126" i="6"/>
  <c r="AZ125" i="6"/>
  <c r="AY125" i="6"/>
  <c r="AZ124" i="6"/>
  <c r="AY124" i="6"/>
  <c r="AZ123" i="6"/>
  <c r="AY123" i="6"/>
  <c r="AZ122" i="6"/>
  <c r="AY122" i="6"/>
  <c r="AZ121" i="6"/>
  <c r="AY121" i="6"/>
  <c r="AZ120" i="6"/>
  <c r="AY120" i="6"/>
  <c r="AZ119" i="6"/>
  <c r="AY119" i="6"/>
  <c r="AZ118" i="6"/>
  <c r="AY118" i="6"/>
  <c r="AZ117" i="6"/>
  <c r="AY117" i="6"/>
  <c r="AZ116" i="6"/>
  <c r="AY116" i="6"/>
  <c r="AZ115" i="6"/>
  <c r="AY115" i="6"/>
  <c r="AZ114" i="6"/>
  <c r="AY114" i="6"/>
  <c r="AZ113" i="6"/>
  <c r="AY113" i="6"/>
  <c r="AZ112" i="6"/>
  <c r="AY112" i="6"/>
  <c r="AZ111" i="6"/>
  <c r="AY111" i="6"/>
  <c r="AZ110" i="6"/>
  <c r="AY110" i="6"/>
  <c r="AZ109" i="6"/>
  <c r="AY109" i="6"/>
  <c r="AZ108" i="6"/>
  <c r="AY108" i="6"/>
  <c r="AZ107" i="6"/>
  <c r="AY107" i="6"/>
  <c r="AZ106" i="6"/>
  <c r="AY106" i="6"/>
  <c r="AZ105" i="6"/>
  <c r="AY105" i="6"/>
  <c r="AZ104" i="6"/>
  <c r="AY104" i="6"/>
  <c r="AZ103" i="6"/>
  <c r="AY103" i="6"/>
  <c r="AZ102" i="6"/>
  <c r="AY102" i="6"/>
  <c r="AZ101" i="6"/>
  <c r="AY101" i="6"/>
  <c r="AZ100" i="6"/>
  <c r="AY100" i="6"/>
  <c r="AZ99" i="6"/>
  <c r="AY99" i="6"/>
  <c r="AZ98" i="6"/>
  <c r="AY98" i="6"/>
  <c r="AZ97" i="6"/>
  <c r="AY97" i="6"/>
  <c r="AZ96" i="6"/>
  <c r="AY96" i="6"/>
  <c r="AZ95" i="6"/>
  <c r="AY95" i="6"/>
  <c r="AZ94" i="6"/>
  <c r="AY94" i="6"/>
  <c r="AZ93" i="6"/>
  <c r="AY93" i="6"/>
  <c r="AZ92" i="6"/>
  <c r="AY92" i="6"/>
  <c r="AZ91" i="6"/>
  <c r="AY91" i="6"/>
  <c r="AZ90" i="6"/>
  <c r="AY90" i="6"/>
  <c r="AZ89" i="6"/>
  <c r="AY89" i="6"/>
  <c r="AZ88" i="6"/>
  <c r="AY88" i="6"/>
  <c r="AZ87" i="6"/>
  <c r="AY87" i="6"/>
  <c r="AZ86" i="6"/>
  <c r="AY86" i="6"/>
  <c r="AZ85" i="6"/>
  <c r="AY85" i="6"/>
  <c r="AZ84" i="6"/>
  <c r="AY84" i="6"/>
  <c r="AZ83" i="6"/>
  <c r="AY83" i="6"/>
  <c r="AZ82" i="6"/>
  <c r="AY82" i="6"/>
  <c r="AZ81" i="6"/>
  <c r="AY81" i="6"/>
  <c r="AZ80" i="6"/>
  <c r="AY80" i="6"/>
  <c r="AZ79" i="6"/>
  <c r="AY79" i="6"/>
  <c r="AZ78" i="6"/>
  <c r="AY78" i="6"/>
  <c r="AZ77" i="6"/>
  <c r="AY77" i="6"/>
  <c r="AZ76" i="6"/>
  <c r="AY76" i="6"/>
  <c r="AZ75" i="6"/>
  <c r="AY75" i="6"/>
  <c r="AZ74" i="6"/>
  <c r="AY74" i="6"/>
  <c r="AZ73" i="6"/>
  <c r="AY73" i="6"/>
  <c r="AZ72" i="6"/>
  <c r="AY72" i="6"/>
  <c r="AZ71" i="6"/>
  <c r="AY71" i="6"/>
  <c r="AZ70" i="6"/>
  <c r="AY70" i="6"/>
  <c r="AZ69" i="6"/>
  <c r="AY69" i="6"/>
  <c r="AZ68" i="6"/>
  <c r="AY68" i="6"/>
  <c r="AZ67" i="6"/>
  <c r="AY67" i="6"/>
  <c r="AZ66" i="6"/>
  <c r="AY66" i="6"/>
  <c r="AZ65" i="6"/>
  <c r="AY65" i="6"/>
  <c r="AZ64" i="6"/>
  <c r="AY64" i="6"/>
  <c r="AZ63" i="6"/>
  <c r="AY63" i="6"/>
  <c r="AZ62" i="6"/>
  <c r="AY62" i="6"/>
  <c r="AZ61" i="6"/>
  <c r="AY61" i="6"/>
  <c r="AZ60" i="6"/>
  <c r="AY60" i="6"/>
  <c r="AZ59" i="6"/>
  <c r="AY59" i="6"/>
  <c r="AZ58" i="6"/>
  <c r="AY58" i="6"/>
  <c r="AZ57" i="6"/>
  <c r="AY57" i="6"/>
  <c r="AZ56" i="6"/>
  <c r="AY56" i="6"/>
  <c r="AZ55" i="6"/>
  <c r="AY55" i="6"/>
  <c r="AZ54" i="6"/>
  <c r="AY54" i="6"/>
  <c r="AZ53" i="6"/>
  <c r="AY53" i="6"/>
  <c r="AZ52" i="6"/>
  <c r="AY52" i="6"/>
  <c r="AZ51" i="6"/>
  <c r="AY51" i="6"/>
  <c r="AZ50" i="6"/>
  <c r="AY50" i="6"/>
  <c r="AZ49" i="6"/>
  <c r="AY49" i="6"/>
  <c r="AZ48" i="6"/>
  <c r="AY48" i="6"/>
  <c r="AZ47" i="6"/>
  <c r="AY47" i="6"/>
  <c r="AZ46" i="6"/>
  <c r="AY46" i="6"/>
  <c r="AZ45" i="6"/>
  <c r="AY45" i="6"/>
  <c r="AZ44" i="6"/>
  <c r="AY44" i="6"/>
  <c r="AZ43" i="6"/>
  <c r="AY43" i="6"/>
  <c r="AZ42" i="6"/>
  <c r="AY42" i="6"/>
  <c r="AZ41" i="6"/>
  <c r="AY41" i="6"/>
  <c r="AZ40" i="6"/>
  <c r="AY40" i="6"/>
  <c r="AZ39" i="6"/>
  <c r="AY39" i="6"/>
  <c r="AZ38" i="6"/>
  <c r="AY38" i="6"/>
  <c r="AZ37" i="6"/>
  <c r="AY37" i="6"/>
  <c r="AZ36" i="6"/>
  <c r="AY36" i="6"/>
  <c r="AZ35" i="6"/>
  <c r="AY35" i="6"/>
  <c r="AZ34" i="6"/>
  <c r="AY34" i="6"/>
  <c r="AZ33" i="6"/>
  <c r="AY33" i="6"/>
  <c r="AZ32" i="6"/>
  <c r="AY32" i="6"/>
  <c r="AZ31" i="6"/>
  <c r="AY31" i="6"/>
  <c r="AZ30" i="6"/>
  <c r="AY30" i="6"/>
  <c r="AZ29" i="6"/>
  <c r="AY29" i="6"/>
  <c r="AZ28" i="6"/>
  <c r="AY28" i="6"/>
  <c r="AZ27" i="6"/>
  <c r="AY27" i="6"/>
  <c r="AZ26" i="6"/>
  <c r="AY26" i="6"/>
  <c r="AZ25" i="6"/>
  <c r="AY25" i="6"/>
  <c r="AZ24" i="6"/>
  <c r="AY24" i="6"/>
  <c r="AZ23" i="6"/>
  <c r="AY23" i="6"/>
  <c r="AZ22" i="6"/>
  <c r="AY22" i="6"/>
  <c r="AZ21" i="6"/>
  <c r="AY21" i="6"/>
  <c r="AZ20" i="6"/>
  <c r="AY20" i="6"/>
  <c r="AZ19" i="6"/>
  <c r="AY19" i="6"/>
  <c r="AZ18" i="6"/>
  <c r="AY18" i="6"/>
  <c r="AZ17" i="6"/>
  <c r="AY17" i="6"/>
  <c r="AZ16" i="6"/>
  <c r="AY16" i="6"/>
  <c r="AZ15" i="6"/>
  <c r="AY15" i="6"/>
  <c r="AZ14" i="6"/>
  <c r="AY14" i="6"/>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Z13" i="6" l="1"/>
  <c r="AY13" i="6"/>
  <c r="G2" i="35"/>
  <c r="AY11" i="6"/>
  <c r="BA13" i="6" l="1"/>
  <c r="AY12" i="6"/>
  <c r="BA12" i="6" s="1"/>
  <c r="BA11" i="6"/>
  <c r="AB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S200" i="11"/>
  <c r="S199" i="11"/>
  <c r="S198" i="11"/>
  <c r="S197" i="11"/>
  <c r="S196" i="11"/>
  <c r="S195" i="11"/>
  <c r="S194" i="11"/>
  <c r="S193" i="11"/>
  <c r="S192" i="11"/>
  <c r="S191" i="11"/>
  <c r="S190" i="11"/>
  <c r="S189" i="11"/>
  <c r="S188" i="11"/>
  <c r="S187" i="11"/>
  <c r="S186" i="11"/>
  <c r="S185" i="11"/>
  <c r="S184" i="11"/>
  <c r="S183" i="11"/>
  <c r="S182" i="11"/>
  <c r="S181" i="11"/>
  <c r="S180" i="11"/>
  <c r="S179" i="11"/>
  <c r="S178" i="11"/>
  <c r="S177" i="11"/>
  <c r="S176" i="11"/>
  <c r="S175" i="11"/>
  <c r="S174" i="11"/>
  <c r="S173" i="11"/>
  <c r="S172" i="11"/>
  <c r="S171" i="11"/>
  <c r="S170" i="11"/>
  <c r="S169" i="11"/>
  <c r="S168" i="11"/>
  <c r="S167" i="11"/>
  <c r="S166" i="11"/>
  <c r="S165" i="11"/>
  <c r="S164" i="11"/>
  <c r="S163" i="11"/>
  <c r="S162" i="11"/>
  <c r="S161" i="11"/>
  <c r="S160" i="11"/>
  <c r="S159" i="11"/>
  <c r="S158" i="11"/>
  <c r="S157" i="11"/>
  <c r="S156" i="11"/>
  <c r="S155" i="11"/>
  <c r="S154" i="11"/>
  <c r="S153" i="11"/>
  <c r="S152" i="11"/>
  <c r="S151" i="11"/>
  <c r="S150" i="11"/>
  <c r="S149" i="11"/>
  <c r="S148" i="11"/>
  <c r="S147" i="11"/>
  <c r="S146" i="11"/>
  <c r="S145" i="11"/>
  <c r="S144" i="11"/>
  <c r="S143" i="11"/>
  <c r="S142" i="11"/>
  <c r="S141" i="11"/>
  <c r="S140" i="11"/>
  <c r="S139" i="11"/>
  <c r="S138" i="11"/>
  <c r="S137" i="11"/>
  <c r="S136" i="11"/>
  <c r="S135" i="11"/>
  <c r="S134" i="11"/>
  <c r="S133" i="11"/>
  <c r="S132" i="11"/>
  <c r="S131" i="11"/>
  <c r="S130" i="11"/>
  <c r="S129" i="11"/>
  <c r="S128" i="11"/>
  <c r="S127" i="11"/>
  <c r="S126" i="11"/>
  <c r="S125" i="11"/>
  <c r="S124" i="11"/>
  <c r="S123" i="11"/>
  <c r="S122" i="11"/>
  <c r="S121" i="11"/>
  <c r="S120" i="11"/>
  <c r="S119" i="11"/>
  <c r="S118" i="11"/>
  <c r="S117" i="11"/>
  <c r="S116" i="11"/>
  <c r="S115" i="11"/>
  <c r="S114" i="11"/>
  <c r="S113" i="11"/>
  <c r="S112" i="11"/>
  <c r="S111" i="11"/>
  <c r="S110" i="11"/>
  <c r="S109" i="11"/>
  <c r="S108" i="11"/>
  <c r="S107" i="11"/>
  <c r="S106" i="11"/>
  <c r="S105" i="11"/>
  <c r="S104" i="11"/>
  <c r="S103" i="11"/>
  <c r="S102" i="11"/>
  <c r="S101" i="11"/>
  <c r="S100" i="11"/>
  <c r="S99" i="11"/>
  <c r="S98" i="11"/>
  <c r="S97" i="11"/>
  <c r="S96" i="11"/>
  <c r="S95" i="11"/>
  <c r="S94" i="11"/>
  <c r="S93" i="11"/>
  <c r="S92" i="11"/>
  <c r="S91" i="11"/>
  <c r="S90" i="11"/>
  <c r="S89" i="11"/>
  <c r="S88" i="11"/>
  <c r="S87" i="11"/>
  <c r="S86" i="11"/>
  <c r="S85" i="11"/>
  <c r="S84" i="11"/>
  <c r="S83" i="11"/>
  <c r="S82" i="11"/>
  <c r="S81" i="11"/>
  <c r="S80" i="11"/>
  <c r="S79" i="11"/>
  <c r="S78" i="11"/>
  <c r="S77" i="11"/>
  <c r="S76" i="11"/>
  <c r="S75" i="11"/>
  <c r="S74" i="11"/>
  <c r="S73" i="11"/>
  <c r="S72" i="11"/>
  <c r="S71" i="11"/>
  <c r="S70" i="11"/>
  <c r="S69" i="11"/>
  <c r="S68" i="11"/>
  <c r="S67" i="11"/>
  <c r="S66" i="11"/>
  <c r="S65" i="11"/>
  <c r="S64" i="11"/>
  <c r="S63" i="11"/>
  <c r="S62" i="11"/>
  <c r="S61" i="11"/>
  <c r="S60" i="11"/>
  <c r="S59" i="11"/>
  <c r="S58" i="11"/>
  <c r="S57" i="11"/>
  <c r="S56" i="11"/>
  <c r="S55" i="11"/>
  <c r="S54" i="11"/>
  <c r="S53" i="11"/>
  <c r="S52" i="11"/>
  <c r="S51" i="11"/>
  <c r="S50" i="11"/>
  <c r="S49" i="11"/>
  <c r="S48" i="11"/>
  <c r="S47" i="11"/>
  <c r="S46" i="11"/>
  <c r="S45" i="11"/>
  <c r="S44" i="11"/>
  <c r="S43" i="11"/>
  <c r="S42" i="11"/>
  <c r="S41" i="11"/>
  <c r="S40" i="11"/>
  <c r="S39" i="11"/>
  <c r="S38" i="11"/>
  <c r="S37" i="11"/>
  <c r="S36" i="11"/>
  <c r="S35" i="11"/>
  <c r="S34" i="11"/>
  <c r="S33" i="11"/>
  <c r="S32" i="11"/>
  <c r="S31" i="11"/>
  <c r="S30" i="11"/>
  <c r="S29" i="11"/>
  <c r="S28" i="11"/>
  <c r="S27" i="11"/>
  <c r="S26" i="11"/>
  <c r="S25" i="11"/>
  <c r="S24" i="11"/>
  <c r="S23" i="11"/>
  <c r="S22" i="11"/>
  <c r="S21" i="11"/>
  <c r="S20" i="11"/>
  <c r="S19" i="11"/>
  <c r="S18" i="11"/>
  <c r="S17" i="11"/>
  <c r="S16" i="11"/>
  <c r="S15" i="11"/>
  <c r="S14" i="11"/>
  <c r="S13" i="11"/>
  <c r="S12" i="11"/>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AF199" i="6"/>
  <c r="AE199" i="6"/>
  <c r="AK199" i="6"/>
  <c r="Z199" i="6"/>
  <c r="Y199" i="6"/>
  <c r="X199" i="6"/>
  <c r="AF198" i="6"/>
  <c r="AE198" i="6"/>
  <c r="AK198" i="6"/>
  <c r="Z198" i="6"/>
  <c r="Y198" i="6"/>
  <c r="X198" i="6"/>
  <c r="AF197" i="6"/>
  <c r="AE197" i="6"/>
  <c r="AK197" i="6"/>
  <c r="Z197" i="6"/>
  <c r="Y197" i="6"/>
  <c r="X197" i="6"/>
  <c r="AF196" i="6"/>
  <c r="AE196" i="6"/>
  <c r="AK196" i="6"/>
  <c r="Z196" i="6"/>
  <c r="Y196" i="6"/>
  <c r="X196" i="6"/>
  <c r="AF195" i="6"/>
  <c r="AE195" i="6"/>
  <c r="AK195" i="6"/>
  <c r="Z195" i="6"/>
  <c r="Y195" i="6"/>
  <c r="X195" i="6"/>
  <c r="AF194" i="6"/>
  <c r="AE194" i="6"/>
  <c r="AK194" i="6"/>
  <c r="Z194" i="6"/>
  <c r="Y194" i="6"/>
  <c r="X194" i="6"/>
  <c r="AF193" i="6"/>
  <c r="AE193" i="6"/>
  <c r="AK193" i="6"/>
  <c r="Z193" i="6"/>
  <c r="Y193" i="6"/>
  <c r="X193" i="6"/>
  <c r="AF192" i="6"/>
  <c r="AE192" i="6"/>
  <c r="AK192" i="6"/>
  <c r="Z192" i="6"/>
  <c r="Y192" i="6"/>
  <c r="X192" i="6"/>
  <c r="AF191" i="6"/>
  <c r="AE191" i="6"/>
  <c r="AK191" i="6"/>
  <c r="Z191" i="6"/>
  <c r="Y191" i="6"/>
  <c r="X191" i="6"/>
  <c r="AF190" i="6"/>
  <c r="AE190" i="6"/>
  <c r="AK190" i="6"/>
  <c r="Z190" i="6"/>
  <c r="Y190" i="6"/>
  <c r="X190" i="6"/>
  <c r="AF189" i="6"/>
  <c r="AE189" i="6"/>
  <c r="AK189" i="6"/>
  <c r="Z189" i="6"/>
  <c r="Y189" i="6"/>
  <c r="X189" i="6"/>
  <c r="AF188" i="6"/>
  <c r="AE188" i="6"/>
  <c r="AK188" i="6"/>
  <c r="Z188" i="6"/>
  <c r="Y188" i="6"/>
  <c r="X188" i="6"/>
  <c r="AF187" i="6"/>
  <c r="AE187" i="6"/>
  <c r="AK187" i="6"/>
  <c r="Z187" i="6"/>
  <c r="Y187" i="6"/>
  <c r="X187" i="6"/>
  <c r="AF186" i="6"/>
  <c r="AE186" i="6"/>
  <c r="AK186" i="6"/>
  <c r="Z186" i="6"/>
  <c r="Y186" i="6"/>
  <c r="X186" i="6"/>
  <c r="AF185" i="6"/>
  <c r="AE185" i="6"/>
  <c r="AK185" i="6"/>
  <c r="Z185" i="6"/>
  <c r="Y185" i="6"/>
  <c r="X185" i="6"/>
  <c r="AF184" i="6"/>
  <c r="AE184" i="6"/>
  <c r="AK184" i="6"/>
  <c r="Z184" i="6"/>
  <c r="Y184" i="6"/>
  <c r="X184" i="6"/>
  <c r="AF183" i="6"/>
  <c r="AE183" i="6"/>
  <c r="AK183" i="6"/>
  <c r="Z183" i="6"/>
  <c r="Y183" i="6"/>
  <c r="X183" i="6"/>
  <c r="AF182" i="6"/>
  <c r="AE182" i="6"/>
  <c r="AK182" i="6"/>
  <c r="Z182" i="6"/>
  <c r="Y182" i="6"/>
  <c r="X182" i="6"/>
  <c r="AF181" i="6"/>
  <c r="AE181" i="6"/>
  <c r="AK181" i="6"/>
  <c r="Z181" i="6"/>
  <c r="Y181" i="6"/>
  <c r="X181" i="6"/>
  <c r="AF180" i="6"/>
  <c r="AE180" i="6"/>
  <c r="AK180" i="6"/>
  <c r="Z180" i="6"/>
  <c r="Y180" i="6"/>
  <c r="X180" i="6"/>
  <c r="AF179" i="6"/>
  <c r="AE179" i="6"/>
  <c r="AK179" i="6"/>
  <c r="Z179" i="6"/>
  <c r="Y179" i="6"/>
  <c r="X179" i="6"/>
  <c r="AF178" i="6"/>
  <c r="AE178" i="6"/>
  <c r="AK178" i="6"/>
  <c r="Z178" i="6"/>
  <c r="Y178" i="6"/>
  <c r="X178" i="6"/>
  <c r="AF177" i="6"/>
  <c r="AE177" i="6"/>
  <c r="AK177" i="6"/>
  <c r="Z177" i="6"/>
  <c r="Y177" i="6"/>
  <c r="X177" i="6"/>
  <c r="AF176" i="6"/>
  <c r="AE176" i="6"/>
  <c r="AK176" i="6"/>
  <c r="Z176" i="6"/>
  <c r="Y176" i="6"/>
  <c r="X176" i="6"/>
  <c r="AF175" i="6"/>
  <c r="AE175" i="6"/>
  <c r="AK175" i="6"/>
  <c r="Z175" i="6"/>
  <c r="Y175" i="6"/>
  <c r="X175" i="6"/>
  <c r="AF174" i="6"/>
  <c r="AE174" i="6"/>
  <c r="AK174" i="6"/>
  <c r="Z174" i="6"/>
  <c r="Y174" i="6"/>
  <c r="X174" i="6"/>
  <c r="AF173" i="6"/>
  <c r="AE173" i="6"/>
  <c r="AK173" i="6"/>
  <c r="Z173" i="6"/>
  <c r="Y173" i="6"/>
  <c r="X173" i="6"/>
  <c r="AF172" i="6"/>
  <c r="AE172" i="6"/>
  <c r="AK172" i="6"/>
  <c r="Z172" i="6"/>
  <c r="Y172" i="6"/>
  <c r="X172" i="6"/>
  <c r="AF171" i="6"/>
  <c r="AE171" i="6"/>
  <c r="AK171" i="6"/>
  <c r="Z171" i="6"/>
  <c r="Y171" i="6"/>
  <c r="X171" i="6"/>
  <c r="AF170" i="6"/>
  <c r="AE170" i="6"/>
  <c r="AK170" i="6"/>
  <c r="Z170" i="6"/>
  <c r="Y170" i="6"/>
  <c r="X170" i="6"/>
  <c r="AF169" i="6"/>
  <c r="AE169" i="6"/>
  <c r="AK169" i="6"/>
  <c r="Z169" i="6"/>
  <c r="Y169" i="6"/>
  <c r="X169" i="6"/>
  <c r="AF168" i="6"/>
  <c r="AE168" i="6"/>
  <c r="AK168" i="6"/>
  <c r="Z168" i="6"/>
  <c r="Y168" i="6"/>
  <c r="X168" i="6"/>
  <c r="AF167" i="6"/>
  <c r="AE167" i="6"/>
  <c r="AK167" i="6"/>
  <c r="Z167" i="6"/>
  <c r="Y167" i="6"/>
  <c r="X167" i="6"/>
  <c r="AF166" i="6"/>
  <c r="AE166" i="6"/>
  <c r="AK166" i="6"/>
  <c r="Z166" i="6"/>
  <c r="Y166" i="6"/>
  <c r="X166" i="6"/>
  <c r="AF165" i="6"/>
  <c r="AE165" i="6"/>
  <c r="AK165" i="6"/>
  <c r="Z165" i="6"/>
  <c r="Y165" i="6"/>
  <c r="X165" i="6"/>
  <c r="AF164" i="6"/>
  <c r="AE164" i="6"/>
  <c r="AK164" i="6"/>
  <c r="Z164" i="6"/>
  <c r="Y164" i="6"/>
  <c r="X164" i="6"/>
  <c r="AF163" i="6"/>
  <c r="AE163" i="6"/>
  <c r="AK163" i="6"/>
  <c r="Z163" i="6"/>
  <c r="Y163" i="6"/>
  <c r="X163" i="6"/>
  <c r="AF162" i="6"/>
  <c r="AE162" i="6"/>
  <c r="AK162" i="6"/>
  <c r="Z162" i="6"/>
  <c r="Y162" i="6"/>
  <c r="X162" i="6"/>
  <c r="AF161" i="6"/>
  <c r="AE161" i="6"/>
  <c r="AK161" i="6"/>
  <c r="Z161" i="6"/>
  <c r="Y161" i="6"/>
  <c r="X161" i="6"/>
  <c r="AF160" i="6"/>
  <c r="AE160" i="6"/>
  <c r="AK160" i="6"/>
  <c r="Z160" i="6"/>
  <c r="Y160" i="6"/>
  <c r="X160" i="6"/>
  <c r="AF159" i="6"/>
  <c r="AE159" i="6"/>
  <c r="AK159" i="6"/>
  <c r="Z159" i="6"/>
  <c r="Y159" i="6"/>
  <c r="X159" i="6"/>
  <c r="AF158" i="6"/>
  <c r="AE158" i="6"/>
  <c r="AK158" i="6"/>
  <c r="Z158" i="6"/>
  <c r="Y158" i="6"/>
  <c r="X158" i="6"/>
  <c r="AF157" i="6"/>
  <c r="AE157" i="6"/>
  <c r="AK157" i="6"/>
  <c r="Z157" i="6"/>
  <c r="Y157" i="6"/>
  <c r="X157" i="6"/>
  <c r="AF156" i="6"/>
  <c r="AE156" i="6"/>
  <c r="AK156" i="6"/>
  <c r="Z156" i="6"/>
  <c r="Y156" i="6"/>
  <c r="X156" i="6"/>
  <c r="AF155" i="6"/>
  <c r="AE155" i="6"/>
  <c r="AK155" i="6"/>
  <c r="Z155" i="6"/>
  <c r="Y155" i="6"/>
  <c r="X155" i="6"/>
  <c r="AF154" i="6"/>
  <c r="AE154" i="6"/>
  <c r="AK154" i="6"/>
  <c r="Z154" i="6"/>
  <c r="Y154" i="6"/>
  <c r="X154" i="6"/>
  <c r="AF153" i="6"/>
  <c r="AE153" i="6"/>
  <c r="AK153" i="6"/>
  <c r="Z153" i="6"/>
  <c r="Y153" i="6"/>
  <c r="X153" i="6"/>
  <c r="AF152" i="6"/>
  <c r="AE152" i="6"/>
  <c r="AK152" i="6"/>
  <c r="Z152" i="6"/>
  <c r="Y152" i="6"/>
  <c r="X152" i="6"/>
  <c r="AF151" i="6"/>
  <c r="AE151" i="6"/>
  <c r="AK151" i="6"/>
  <c r="Z151" i="6"/>
  <c r="Y151" i="6"/>
  <c r="X151" i="6"/>
  <c r="AF150" i="6"/>
  <c r="AE150" i="6"/>
  <c r="AK150" i="6"/>
  <c r="Z150" i="6"/>
  <c r="Y150" i="6"/>
  <c r="X150" i="6"/>
  <c r="AF149" i="6"/>
  <c r="AE149" i="6"/>
  <c r="AK149" i="6"/>
  <c r="Z149" i="6"/>
  <c r="Y149" i="6"/>
  <c r="X149" i="6"/>
  <c r="AF148" i="6"/>
  <c r="AE148" i="6"/>
  <c r="AK148" i="6"/>
  <c r="Z148" i="6"/>
  <c r="Y148" i="6"/>
  <c r="X148" i="6"/>
  <c r="AF147" i="6"/>
  <c r="AE147" i="6"/>
  <c r="AK147" i="6"/>
  <c r="Z147" i="6"/>
  <c r="Y147" i="6"/>
  <c r="X147" i="6"/>
  <c r="AF146" i="6"/>
  <c r="AE146" i="6"/>
  <c r="AK146" i="6"/>
  <c r="Z146" i="6"/>
  <c r="Y146" i="6"/>
  <c r="X146" i="6"/>
  <c r="AF145" i="6"/>
  <c r="AE145" i="6"/>
  <c r="AK145" i="6"/>
  <c r="Z145" i="6"/>
  <c r="Y145" i="6"/>
  <c r="X145" i="6"/>
  <c r="AF144" i="6"/>
  <c r="AE144" i="6"/>
  <c r="AK144" i="6"/>
  <c r="Z144" i="6"/>
  <c r="Y144" i="6"/>
  <c r="X144" i="6"/>
  <c r="AF143" i="6"/>
  <c r="AE143" i="6"/>
  <c r="AK143" i="6"/>
  <c r="Z143" i="6"/>
  <c r="Y143" i="6"/>
  <c r="X143" i="6"/>
  <c r="AF142" i="6"/>
  <c r="AE142" i="6"/>
  <c r="AK142" i="6"/>
  <c r="Z142" i="6"/>
  <c r="Y142" i="6"/>
  <c r="X142" i="6"/>
  <c r="AF141" i="6"/>
  <c r="AE141" i="6"/>
  <c r="AK141" i="6"/>
  <c r="Z141" i="6"/>
  <c r="Y141" i="6"/>
  <c r="X141" i="6"/>
  <c r="AF140" i="6"/>
  <c r="AE140" i="6"/>
  <c r="AK140" i="6"/>
  <c r="Z140" i="6"/>
  <c r="Y140" i="6"/>
  <c r="X140" i="6"/>
  <c r="AF139" i="6"/>
  <c r="AE139" i="6"/>
  <c r="AK139" i="6"/>
  <c r="Z139" i="6"/>
  <c r="Y139" i="6"/>
  <c r="X139" i="6"/>
  <c r="AF138" i="6"/>
  <c r="AE138" i="6"/>
  <c r="AK138" i="6"/>
  <c r="Z138" i="6"/>
  <c r="Y138" i="6"/>
  <c r="X138" i="6"/>
  <c r="AF137" i="6"/>
  <c r="AE137" i="6"/>
  <c r="AK137" i="6"/>
  <c r="Z137" i="6"/>
  <c r="Y137" i="6"/>
  <c r="X137" i="6"/>
  <c r="AF136" i="6"/>
  <c r="AE136" i="6"/>
  <c r="AK136" i="6"/>
  <c r="Z136" i="6"/>
  <c r="Y136" i="6"/>
  <c r="X136" i="6"/>
  <c r="AF135" i="6"/>
  <c r="AE135" i="6"/>
  <c r="AK135" i="6"/>
  <c r="Z135" i="6"/>
  <c r="Y135" i="6"/>
  <c r="X135" i="6"/>
  <c r="AF134" i="6"/>
  <c r="AE134" i="6"/>
  <c r="AK134" i="6"/>
  <c r="Z134" i="6"/>
  <c r="Y134" i="6"/>
  <c r="X134" i="6"/>
  <c r="AF133" i="6"/>
  <c r="AE133" i="6"/>
  <c r="AK133" i="6"/>
  <c r="Z133" i="6"/>
  <c r="Y133" i="6"/>
  <c r="X133" i="6"/>
  <c r="AF132" i="6"/>
  <c r="AE132" i="6"/>
  <c r="AK132" i="6"/>
  <c r="Z132" i="6"/>
  <c r="Y132" i="6"/>
  <c r="X132" i="6"/>
  <c r="AF131" i="6"/>
  <c r="AE131" i="6"/>
  <c r="AK131" i="6"/>
  <c r="Z131" i="6"/>
  <c r="Y131" i="6"/>
  <c r="X131" i="6"/>
  <c r="AF130" i="6"/>
  <c r="AE130" i="6"/>
  <c r="AK130" i="6"/>
  <c r="Z130" i="6"/>
  <c r="Y130" i="6"/>
  <c r="X130" i="6"/>
  <c r="AF129" i="6"/>
  <c r="AE129" i="6"/>
  <c r="AK129" i="6"/>
  <c r="Z129" i="6"/>
  <c r="Y129" i="6"/>
  <c r="X129" i="6"/>
  <c r="AF128" i="6"/>
  <c r="AE128" i="6"/>
  <c r="AK128" i="6"/>
  <c r="Z128" i="6"/>
  <c r="Y128" i="6"/>
  <c r="X128" i="6"/>
  <c r="AF127" i="6"/>
  <c r="AE127" i="6"/>
  <c r="AK127" i="6"/>
  <c r="Z127" i="6"/>
  <c r="Y127" i="6"/>
  <c r="X127" i="6"/>
  <c r="AF126" i="6"/>
  <c r="AE126" i="6"/>
  <c r="AK126" i="6"/>
  <c r="Z126" i="6"/>
  <c r="Y126" i="6"/>
  <c r="X126" i="6"/>
  <c r="AF125" i="6"/>
  <c r="AE125" i="6"/>
  <c r="AK125" i="6"/>
  <c r="Z125" i="6"/>
  <c r="Y125" i="6"/>
  <c r="X125" i="6"/>
  <c r="AF124" i="6"/>
  <c r="AE124" i="6"/>
  <c r="AK124" i="6"/>
  <c r="Z124" i="6"/>
  <c r="Y124" i="6"/>
  <c r="X124" i="6"/>
  <c r="AF123" i="6"/>
  <c r="AE123" i="6"/>
  <c r="AK123" i="6"/>
  <c r="Z123" i="6"/>
  <c r="Y123" i="6"/>
  <c r="X123" i="6"/>
  <c r="AF122" i="6"/>
  <c r="AE122" i="6"/>
  <c r="AK122" i="6"/>
  <c r="Z122" i="6"/>
  <c r="Y122" i="6"/>
  <c r="X122" i="6"/>
  <c r="AF121" i="6"/>
  <c r="AE121" i="6"/>
  <c r="AK121" i="6"/>
  <c r="Z121" i="6"/>
  <c r="Y121" i="6"/>
  <c r="X121" i="6"/>
  <c r="AF120" i="6"/>
  <c r="AE120" i="6"/>
  <c r="AK120" i="6"/>
  <c r="Z120" i="6"/>
  <c r="Y120" i="6"/>
  <c r="X120" i="6"/>
  <c r="AF119" i="6"/>
  <c r="AE119" i="6"/>
  <c r="AK119" i="6"/>
  <c r="Z119" i="6"/>
  <c r="Y119" i="6"/>
  <c r="X119" i="6"/>
  <c r="AF118" i="6"/>
  <c r="AE118" i="6"/>
  <c r="AK118" i="6"/>
  <c r="Z118" i="6"/>
  <c r="Y118" i="6"/>
  <c r="X118" i="6"/>
  <c r="AF117" i="6"/>
  <c r="AE117" i="6"/>
  <c r="AK117" i="6"/>
  <c r="Z117" i="6"/>
  <c r="Y117" i="6"/>
  <c r="X117" i="6"/>
  <c r="AF116" i="6"/>
  <c r="AE116" i="6"/>
  <c r="AK116" i="6"/>
  <c r="Z116" i="6"/>
  <c r="Y116" i="6"/>
  <c r="X116" i="6"/>
  <c r="AF115" i="6"/>
  <c r="AE115" i="6"/>
  <c r="AK115" i="6"/>
  <c r="Z115" i="6"/>
  <c r="Y115" i="6"/>
  <c r="X115" i="6"/>
  <c r="AF114" i="6"/>
  <c r="AE114" i="6"/>
  <c r="AK114" i="6"/>
  <c r="Z114" i="6"/>
  <c r="Y114" i="6"/>
  <c r="X114" i="6"/>
  <c r="AF113" i="6"/>
  <c r="AE113" i="6"/>
  <c r="AK113" i="6"/>
  <c r="Z113" i="6"/>
  <c r="Y113" i="6"/>
  <c r="X113" i="6"/>
  <c r="AF112" i="6"/>
  <c r="AE112" i="6"/>
  <c r="AK112" i="6"/>
  <c r="Z112" i="6"/>
  <c r="Y112" i="6"/>
  <c r="X112" i="6"/>
  <c r="AF111" i="6"/>
  <c r="AE111" i="6"/>
  <c r="AK111" i="6"/>
  <c r="Z111" i="6"/>
  <c r="Y111" i="6"/>
  <c r="X111" i="6"/>
  <c r="AF110" i="6"/>
  <c r="AE110" i="6"/>
  <c r="AK110" i="6"/>
  <c r="Z110" i="6"/>
  <c r="Y110" i="6"/>
  <c r="X110" i="6"/>
  <c r="AF109" i="6"/>
  <c r="AE109" i="6"/>
  <c r="AK109" i="6"/>
  <c r="Z109" i="6"/>
  <c r="Y109" i="6"/>
  <c r="X109" i="6"/>
  <c r="AF108" i="6"/>
  <c r="AE108" i="6"/>
  <c r="AK108" i="6"/>
  <c r="Z108" i="6"/>
  <c r="Y108" i="6"/>
  <c r="X108" i="6"/>
  <c r="AF107" i="6"/>
  <c r="AE107" i="6"/>
  <c r="AK107" i="6"/>
  <c r="Z107" i="6"/>
  <c r="Y107" i="6"/>
  <c r="X107" i="6"/>
  <c r="AF106" i="6"/>
  <c r="AE106" i="6"/>
  <c r="AK106" i="6"/>
  <c r="Z106" i="6"/>
  <c r="Y106" i="6"/>
  <c r="X106" i="6"/>
  <c r="AF105" i="6"/>
  <c r="AE105" i="6"/>
  <c r="AK105" i="6"/>
  <c r="Z105" i="6"/>
  <c r="Y105" i="6"/>
  <c r="X105" i="6"/>
  <c r="AF104" i="6"/>
  <c r="AE104" i="6"/>
  <c r="AK104" i="6"/>
  <c r="Z104" i="6"/>
  <c r="Y104" i="6"/>
  <c r="X104" i="6"/>
  <c r="AF103" i="6"/>
  <c r="AE103" i="6"/>
  <c r="AK103" i="6"/>
  <c r="Z103" i="6"/>
  <c r="Y103" i="6"/>
  <c r="X103" i="6"/>
  <c r="AF102" i="6"/>
  <c r="AE102" i="6"/>
  <c r="AK102" i="6"/>
  <c r="Z102" i="6"/>
  <c r="Y102" i="6"/>
  <c r="X102" i="6"/>
  <c r="AF101" i="6"/>
  <c r="AE101" i="6"/>
  <c r="AK101" i="6"/>
  <c r="Z101" i="6"/>
  <c r="Y101" i="6"/>
  <c r="X101" i="6"/>
  <c r="AF100" i="6"/>
  <c r="AE100" i="6"/>
  <c r="AK100" i="6"/>
  <c r="Z100" i="6"/>
  <c r="Y100" i="6"/>
  <c r="X100" i="6"/>
  <c r="AF99" i="6"/>
  <c r="AE99" i="6"/>
  <c r="AK99" i="6"/>
  <c r="Z99" i="6"/>
  <c r="Y99" i="6"/>
  <c r="X99" i="6"/>
  <c r="AF98" i="6"/>
  <c r="AE98" i="6"/>
  <c r="AK98" i="6"/>
  <c r="Z98" i="6"/>
  <c r="Y98" i="6"/>
  <c r="X98" i="6"/>
  <c r="AF97" i="6"/>
  <c r="AE97" i="6"/>
  <c r="AK97" i="6"/>
  <c r="Z97" i="6"/>
  <c r="Y97" i="6"/>
  <c r="X97" i="6"/>
  <c r="AF96" i="6"/>
  <c r="AE96" i="6"/>
  <c r="AK96" i="6"/>
  <c r="Z96" i="6"/>
  <c r="Y96" i="6"/>
  <c r="X96" i="6"/>
  <c r="AF95" i="6"/>
  <c r="AE95" i="6"/>
  <c r="AK95" i="6"/>
  <c r="Z95" i="6"/>
  <c r="Y95" i="6"/>
  <c r="X95" i="6"/>
  <c r="AF94" i="6"/>
  <c r="AE94" i="6"/>
  <c r="AK94" i="6"/>
  <c r="Z94" i="6"/>
  <c r="Y94" i="6"/>
  <c r="X94" i="6"/>
  <c r="AF93" i="6"/>
  <c r="AE93" i="6"/>
  <c r="AK93" i="6"/>
  <c r="Z93" i="6"/>
  <c r="Y93" i="6"/>
  <c r="X93" i="6"/>
  <c r="AF92" i="6"/>
  <c r="AE92" i="6"/>
  <c r="AK92" i="6"/>
  <c r="Z92" i="6"/>
  <c r="Y92" i="6"/>
  <c r="X92" i="6"/>
  <c r="AF91" i="6"/>
  <c r="AE91" i="6"/>
  <c r="AK91" i="6"/>
  <c r="Z91" i="6"/>
  <c r="Y91" i="6"/>
  <c r="X91" i="6"/>
  <c r="AF90" i="6"/>
  <c r="AE90" i="6"/>
  <c r="AK90" i="6"/>
  <c r="Z90" i="6"/>
  <c r="Y90" i="6"/>
  <c r="X90" i="6"/>
  <c r="AF89" i="6"/>
  <c r="AE89" i="6"/>
  <c r="AK89" i="6"/>
  <c r="Z89" i="6"/>
  <c r="Y89" i="6"/>
  <c r="X89" i="6"/>
  <c r="AF88" i="6"/>
  <c r="AE88" i="6"/>
  <c r="AK88" i="6"/>
  <c r="Z88" i="6"/>
  <c r="Y88" i="6"/>
  <c r="X88" i="6"/>
  <c r="AF87" i="6"/>
  <c r="AE87" i="6"/>
  <c r="AK87" i="6"/>
  <c r="Z87" i="6"/>
  <c r="Y87" i="6"/>
  <c r="X87" i="6"/>
  <c r="AF86" i="6"/>
  <c r="AE86" i="6"/>
  <c r="AK86" i="6"/>
  <c r="Z86" i="6"/>
  <c r="Y86" i="6"/>
  <c r="X86" i="6"/>
  <c r="AF85" i="6"/>
  <c r="AE85" i="6"/>
  <c r="AK85" i="6"/>
  <c r="Z85" i="6"/>
  <c r="Y85" i="6"/>
  <c r="X85" i="6"/>
  <c r="AF84" i="6"/>
  <c r="AE84" i="6"/>
  <c r="AK84" i="6"/>
  <c r="Z84" i="6"/>
  <c r="Y84" i="6"/>
  <c r="X84" i="6"/>
  <c r="AF83" i="6"/>
  <c r="AE83" i="6"/>
  <c r="AK83" i="6"/>
  <c r="Z83" i="6"/>
  <c r="Y83" i="6"/>
  <c r="X83" i="6"/>
  <c r="AF82" i="6"/>
  <c r="AE82" i="6"/>
  <c r="AK82" i="6"/>
  <c r="Z82" i="6"/>
  <c r="Y82" i="6"/>
  <c r="X82" i="6"/>
  <c r="AF81" i="6"/>
  <c r="AE81" i="6"/>
  <c r="AK81" i="6"/>
  <c r="Z81" i="6"/>
  <c r="Y81" i="6"/>
  <c r="X81" i="6"/>
  <c r="AF80" i="6"/>
  <c r="AE80" i="6"/>
  <c r="AK80" i="6"/>
  <c r="Z80" i="6"/>
  <c r="Y80" i="6"/>
  <c r="X80" i="6"/>
  <c r="AF79" i="6"/>
  <c r="AE79" i="6"/>
  <c r="AK79" i="6"/>
  <c r="Z79" i="6"/>
  <c r="Y79" i="6"/>
  <c r="X79" i="6"/>
  <c r="AF78" i="6"/>
  <c r="AE78" i="6"/>
  <c r="AK78" i="6"/>
  <c r="Z78" i="6"/>
  <c r="Y78" i="6"/>
  <c r="X78" i="6"/>
  <c r="AF77" i="6"/>
  <c r="AE77" i="6"/>
  <c r="AK77" i="6"/>
  <c r="Z77" i="6"/>
  <c r="Y77" i="6"/>
  <c r="X77" i="6"/>
  <c r="AF76" i="6"/>
  <c r="AE76" i="6"/>
  <c r="AK76" i="6"/>
  <c r="Z76" i="6"/>
  <c r="Y76" i="6"/>
  <c r="X76" i="6"/>
  <c r="AF75" i="6"/>
  <c r="AE75" i="6"/>
  <c r="AK75" i="6"/>
  <c r="Z75" i="6"/>
  <c r="Y75" i="6"/>
  <c r="X75" i="6"/>
  <c r="AF74" i="6"/>
  <c r="AE74" i="6"/>
  <c r="AK74" i="6"/>
  <c r="Z74" i="6"/>
  <c r="Y74" i="6"/>
  <c r="X74" i="6"/>
  <c r="AF73" i="6"/>
  <c r="AE73" i="6"/>
  <c r="AK73" i="6"/>
  <c r="Z73" i="6"/>
  <c r="Y73" i="6"/>
  <c r="X73" i="6"/>
  <c r="AF72" i="6"/>
  <c r="AE72" i="6"/>
  <c r="AK72" i="6"/>
  <c r="Z72" i="6"/>
  <c r="Y72" i="6"/>
  <c r="X72" i="6"/>
  <c r="AF71" i="6"/>
  <c r="AE71" i="6"/>
  <c r="AK71" i="6"/>
  <c r="Z71" i="6"/>
  <c r="Y71" i="6"/>
  <c r="X71" i="6"/>
  <c r="AF70" i="6"/>
  <c r="AE70" i="6"/>
  <c r="AK70" i="6"/>
  <c r="Z70" i="6"/>
  <c r="Y70" i="6"/>
  <c r="X70" i="6"/>
  <c r="AF69" i="6"/>
  <c r="AE69" i="6"/>
  <c r="AK69" i="6"/>
  <c r="Z69" i="6"/>
  <c r="Y69" i="6"/>
  <c r="X69" i="6"/>
  <c r="AF68" i="6"/>
  <c r="AE68" i="6"/>
  <c r="AK68" i="6"/>
  <c r="Z68" i="6"/>
  <c r="Y68" i="6"/>
  <c r="X68" i="6"/>
  <c r="AF67" i="6"/>
  <c r="AE67" i="6"/>
  <c r="AK67" i="6"/>
  <c r="Z67" i="6"/>
  <c r="Y67" i="6"/>
  <c r="X67" i="6"/>
  <c r="AF66" i="6"/>
  <c r="AE66" i="6"/>
  <c r="AK66" i="6"/>
  <c r="Z66" i="6"/>
  <c r="Y66" i="6"/>
  <c r="X66" i="6"/>
  <c r="AF65" i="6"/>
  <c r="AE65" i="6"/>
  <c r="AK65" i="6"/>
  <c r="Z65" i="6"/>
  <c r="Y65" i="6"/>
  <c r="X65" i="6"/>
  <c r="AF64" i="6"/>
  <c r="AE64" i="6"/>
  <c r="AK64" i="6"/>
  <c r="Z64" i="6"/>
  <c r="Y64" i="6"/>
  <c r="X64" i="6"/>
  <c r="AF63" i="6"/>
  <c r="AE63" i="6"/>
  <c r="AK63" i="6"/>
  <c r="Z63" i="6"/>
  <c r="Y63" i="6"/>
  <c r="X63" i="6"/>
  <c r="AF62" i="6"/>
  <c r="AE62" i="6"/>
  <c r="AK62" i="6"/>
  <c r="Z62" i="6"/>
  <c r="Y62" i="6"/>
  <c r="X62" i="6"/>
  <c r="AF61" i="6"/>
  <c r="AE61" i="6"/>
  <c r="AK61" i="6"/>
  <c r="Z61" i="6"/>
  <c r="Y61" i="6"/>
  <c r="X61" i="6"/>
  <c r="AF60" i="6"/>
  <c r="AE60" i="6"/>
  <c r="AK60" i="6"/>
  <c r="Z60" i="6"/>
  <c r="Y60" i="6"/>
  <c r="X60" i="6"/>
  <c r="AF59" i="6"/>
  <c r="AE59" i="6"/>
  <c r="AK59" i="6"/>
  <c r="Z59" i="6"/>
  <c r="Y59" i="6"/>
  <c r="X59" i="6"/>
  <c r="AF58" i="6"/>
  <c r="AE58" i="6"/>
  <c r="AK58" i="6"/>
  <c r="Z58" i="6"/>
  <c r="Y58" i="6"/>
  <c r="X58" i="6"/>
  <c r="AF57" i="6"/>
  <c r="AE57" i="6"/>
  <c r="AK57" i="6"/>
  <c r="Z57" i="6"/>
  <c r="Y57" i="6"/>
  <c r="X57" i="6"/>
  <c r="AF56" i="6"/>
  <c r="AE56" i="6"/>
  <c r="AK56" i="6"/>
  <c r="Z56" i="6"/>
  <c r="Y56" i="6"/>
  <c r="X56" i="6"/>
  <c r="AF55" i="6"/>
  <c r="AE55" i="6"/>
  <c r="AK55" i="6"/>
  <c r="Z55" i="6"/>
  <c r="Y55" i="6"/>
  <c r="X55" i="6"/>
  <c r="AF54" i="6"/>
  <c r="AE54" i="6"/>
  <c r="AK54" i="6"/>
  <c r="Z54" i="6"/>
  <c r="Y54" i="6"/>
  <c r="X54" i="6"/>
  <c r="AF53" i="6"/>
  <c r="AE53" i="6"/>
  <c r="AK53" i="6"/>
  <c r="Z53" i="6"/>
  <c r="Y53" i="6"/>
  <c r="X53" i="6"/>
  <c r="AF52" i="6"/>
  <c r="AE52" i="6"/>
  <c r="AK52" i="6"/>
  <c r="Z52" i="6"/>
  <c r="Y52" i="6"/>
  <c r="X52" i="6"/>
  <c r="AF51" i="6"/>
  <c r="AE51" i="6"/>
  <c r="AK51" i="6"/>
  <c r="Z51" i="6"/>
  <c r="Y51" i="6"/>
  <c r="X51" i="6"/>
  <c r="AF50" i="6"/>
  <c r="AE50" i="6"/>
  <c r="AK50" i="6"/>
  <c r="Z50" i="6"/>
  <c r="Y50" i="6"/>
  <c r="X50" i="6"/>
  <c r="AF49" i="6"/>
  <c r="AE49" i="6"/>
  <c r="AK49" i="6"/>
  <c r="Z49" i="6"/>
  <c r="Y49" i="6"/>
  <c r="X49" i="6"/>
  <c r="AF48" i="6"/>
  <c r="AE48" i="6"/>
  <c r="AK48" i="6"/>
  <c r="Z48" i="6"/>
  <c r="Y48" i="6"/>
  <c r="X48" i="6"/>
  <c r="AF47" i="6"/>
  <c r="AE47" i="6"/>
  <c r="AK47" i="6"/>
  <c r="Z47" i="6"/>
  <c r="Y47" i="6"/>
  <c r="X47" i="6"/>
  <c r="AF46" i="6"/>
  <c r="AE46" i="6"/>
  <c r="AK46" i="6"/>
  <c r="Z46" i="6"/>
  <c r="Y46" i="6"/>
  <c r="X46" i="6"/>
  <c r="AF45" i="6"/>
  <c r="AE45" i="6"/>
  <c r="AK45" i="6"/>
  <c r="Z45" i="6"/>
  <c r="Y45" i="6"/>
  <c r="X45" i="6"/>
  <c r="AF44" i="6"/>
  <c r="AE44" i="6"/>
  <c r="AK44" i="6"/>
  <c r="Z44" i="6"/>
  <c r="Y44" i="6"/>
  <c r="X44" i="6"/>
  <c r="AF43" i="6"/>
  <c r="AE43" i="6"/>
  <c r="AK43" i="6"/>
  <c r="Z43" i="6"/>
  <c r="Y43" i="6"/>
  <c r="X43" i="6"/>
  <c r="AF42" i="6"/>
  <c r="AE42" i="6"/>
  <c r="AK42" i="6"/>
  <c r="Z42" i="6"/>
  <c r="Y42" i="6"/>
  <c r="X42" i="6"/>
  <c r="AF41" i="6"/>
  <c r="AE41" i="6"/>
  <c r="AK41" i="6"/>
  <c r="Z41" i="6"/>
  <c r="Y41" i="6"/>
  <c r="X41" i="6"/>
  <c r="AF40" i="6"/>
  <c r="AE40" i="6"/>
  <c r="AK40" i="6"/>
  <c r="Z40" i="6"/>
  <c r="Y40" i="6"/>
  <c r="X40" i="6"/>
  <c r="AF39" i="6"/>
  <c r="AE39" i="6"/>
  <c r="AK39" i="6"/>
  <c r="Z39" i="6"/>
  <c r="Y39" i="6"/>
  <c r="X39" i="6"/>
  <c r="AF38" i="6"/>
  <c r="AE38" i="6"/>
  <c r="AK38" i="6"/>
  <c r="Z38" i="6"/>
  <c r="Y38" i="6"/>
  <c r="X38" i="6"/>
  <c r="AF37" i="6"/>
  <c r="AE37" i="6"/>
  <c r="AK37" i="6"/>
  <c r="Z37" i="6"/>
  <c r="Y37" i="6"/>
  <c r="X37" i="6"/>
  <c r="AF36" i="6"/>
  <c r="AE36" i="6"/>
  <c r="AK36" i="6"/>
  <c r="Z36" i="6"/>
  <c r="Y36" i="6"/>
  <c r="X36" i="6"/>
  <c r="AF35" i="6"/>
  <c r="AE35" i="6"/>
  <c r="AK35" i="6"/>
  <c r="Z35" i="6"/>
  <c r="Y35" i="6"/>
  <c r="X35" i="6"/>
  <c r="AF34" i="6"/>
  <c r="AE34" i="6"/>
  <c r="AK34" i="6"/>
  <c r="Z34" i="6"/>
  <c r="Y34" i="6"/>
  <c r="X34" i="6"/>
  <c r="AF33" i="6"/>
  <c r="AE33" i="6"/>
  <c r="AK33" i="6"/>
  <c r="Z33" i="6"/>
  <c r="Y33" i="6"/>
  <c r="X33" i="6"/>
  <c r="AF32" i="6"/>
  <c r="AE32" i="6"/>
  <c r="AK32" i="6"/>
  <c r="Z32" i="6"/>
  <c r="Y32" i="6"/>
  <c r="X32" i="6"/>
  <c r="AF31" i="6"/>
  <c r="AE31" i="6"/>
  <c r="AK31" i="6"/>
  <c r="Z31" i="6"/>
  <c r="Y31" i="6"/>
  <c r="X31" i="6"/>
  <c r="AF30" i="6"/>
  <c r="AE30" i="6"/>
  <c r="AK30" i="6"/>
  <c r="Z30" i="6"/>
  <c r="Y30" i="6"/>
  <c r="X30" i="6"/>
  <c r="AF29" i="6"/>
  <c r="AE29" i="6"/>
  <c r="AK29" i="6"/>
  <c r="Z29" i="6"/>
  <c r="Y29" i="6"/>
  <c r="X29" i="6"/>
  <c r="AF28" i="6"/>
  <c r="AE28" i="6"/>
  <c r="AK28" i="6"/>
  <c r="Z28" i="6"/>
  <c r="Y28" i="6"/>
  <c r="X28" i="6"/>
  <c r="AF27" i="6"/>
  <c r="AE27" i="6"/>
  <c r="AK27" i="6"/>
  <c r="Z27" i="6"/>
  <c r="Y27" i="6"/>
  <c r="X27" i="6"/>
  <c r="AF26" i="6"/>
  <c r="AE26" i="6"/>
  <c r="AK26" i="6"/>
  <c r="Z26" i="6"/>
  <c r="Y26" i="6"/>
  <c r="X26" i="6"/>
  <c r="AF25" i="6"/>
  <c r="AE25" i="6"/>
  <c r="AK25" i="6"/>
  <c r="Z25" i="6"/>
  <c r="Y25" i="6"/>
  <c r="X25" i="6"/>
  <c r="AF24" i="6"/>
  <c r="AE24" i="6"/>
  <c r="AK24" i="6"/>
  <c r="Z24" i="6"/>
  <c r="Y24" i="6"/>
  <c r="X24" i="6"/>
  <c r="AF23" i="6"/>
  <c r="AE23" i="6"/>
  <c r="AK23" i="6"/>
  <c r="Z23" i="6"/>
  <c r="Y23" i="6"/>
  <c r="X23" i="6"/>
  <c r="AF22" i="6"/>
  <c r="AE22" i="6"/>
  <c r="AK22" i="6"/>
  <c r="Z22" i="6"/>
  <c r="Y22" i="6"/>
  <c r="X22" i="6"/>
  <c r="AF21" i="6"/>
  <c r="AE21" i="6"/>
  <c r="AK21" i="6"/>
  <c r="Z21" i="6"/>
  <c r="Y21" i="6"/>
  <c r="X21" i="6"/>
  <c r="AF20" i="6"/>
  <c r="AE20" i="6"/>
  <c r="AK20" i="6"/>
  <c r="Z20" i="6"/>
  <c r="X20" i="6"/>
  <c r="AF19" i="6"/>
  <c r="AE19" i="6"/>
  <c r="AK19" i="6"/>
  <c r="Z19" i="6"/>
  <c r="X19" i="6"/>
  <c r="AF18" i="6"/>
  <c r="AE18" i="6"/>
  <c r="AK18" i="6"/>
  <c r="Z18" i="6"/>
  <c r="X18" i="6"/>
  <c r="AF17" i="6"/>
  <c r="AE17" i="6"/>
  <c r="AK17" i="6"/>
  <c r="Z17" i="6"/>
  <c r="Y17" i="6"/>
  <c r="X17" i="6"/>
  <c r="AF16" i="6"/>
  <c r="AE16" i="6"/>
  <c r="AK16" i="6"/>
  <c r="Z16" i="6"/>
  <c r="X16" i="6"/>
  <c r="AF15" i="6"/>
  <c r="AE15" i="6"/>
  <c r="AK15" i="6"/>
  <c r="Z15" i="6"/>
  <c r="X15" i="6"/>
  <c r="AF14" i="6"/>
  <c r="AE14" i="6"/>
  <c r="AK14" i="6"/>
  <c r="Z14" i="6"/>
  <c r="X14" i="6"/>
  <c r="AK13" i="6"/>
  <c r="C17" i="28" s="1"/>
  <c r="Z13" i="6"/>
  <c r="AK12" i="6"/>
  <c r="Z12" i="6"/>
  <c r="T199" i="6"/>
  <c r="T198" i="6"/>
  <c r="T197" i="6"/>
  <c r="T196" i="6"/>
  <c r="T195" i="6"/>
  <c r="T194" i="6"/>
  <c r="T193" i="6"/>
  <c r="T192" i="6"/>
  <c r="T191" i="6"/>
  <c r="T190" i="6"/>
  <c r="T189" i="6"/>
  <c r="T188" i="6"/>
  <c r="T187" i="6"/>
  <c r="T186" i="6"/>
  <c r="T185" i="6"/>
  <c r="T184" i="6"/>
  <c r="T183" i="6"/>
  <c r="T182" i="6"/>
  <c r="T181" i="6"/>
  <c r="T180" i="6"/>
  <c r="T179" i="6"/>
  <c r="T178" i="6"/>
  <c r="T177" i="6"/>
  <c r="T176" i="6"/>
  <c r="T175" i="6"/>
  <c r="T174" i="6"/>
  <c r="T173" i="6"/>
  <c r="T172" i="6"/>
  <c r="T171" i="6"/>
  <c r="T170" i="6"/>
  <c r="T169" i="6"/>
  <c r="T168" i="6"/>
  <c r="T167" i="6"/>
  <c r="T166" i="6"/>
  <c r="T165" i="6"/>
  <c r="T164" i="6"/>
  <c r="T163" i="6"/>
  <c r="T162" i="6"/>
  <c r="T161" i="6"/>
  <c r="T160" i="6"/>
  <c r="T159" i="6"/>
  <c r="T158" i="6"/>
  <c r="T157" i="6"/>
  <c r="T156" i="6"/>
  <c r="T155" i="6"/>
  <c r="T154" i="6"/>
  <c r="T153" i="6"/>
  <c r="T152" i="6"/>
  <c r="T151" i="6"/>
  <c r="T150" i="6"/>
  <c r="T149" i="6"/>
  <c r="T148" i="6"/>
  <c r="T147" i="6"/>
  <c r="T146" i="6"/>
  <c r="T145" i="6"/>
  <c r="T144" i="6"/>
  <c r="T143" i="6"/>
  <c r="T142" i="6"/>
  <c r="T141" i="6"/>
  <c r="T140" i="6"/>
  <c r="T139" i="6"/>
  <c r="T138" i="6"/>
  <c r="T137" i="6"/>
  <c r="T136" i="6"/>
  <c r="T135" i="6"/>
  <c r="T134" i="6"/>
  <c r="T133" i="6"/>
  <c r="T132" i="6"/>
  <c r="T131" i="6"/>
  <c r="T130" i="6"/>
  <c r="T129" i="6"/>
  <c r="T128" i="6"/>
  <c r="T127" i="6"/>
  <c r="T126" i="6"/>
  <c r="T125" i="6"/>
  <c r="T124" i="6"/>
  <c r="T123" i="6"/>
  <c r="T122" i="6"/>
  <c r="T121" i="6"/>
  <c r="T120" i="6"/>
  <c r="T119" i="6"/>
  <c r="T118" i="6"/>
  <c r="T117" i="6"/>
  <c r="T116" i="6"/>
  <c r="T115" i="6"/>
  <c r="T114" i="6"/>
  <c r="T113" i="6"/>
  <c r="T112" i="6"/>
  <c r="T111" i="6"/>
  <c r="T110" i="6"/>
  <c r="T109" i="6"/>
  <c r="T108" i="6"/>
  <c r="T107" i="6"/>
  <c r="T106" i="6"/>
  <c r="T105" i="6"/>
  <c r="T104" i="6"/>
  <c r="T103" i="6"/>
  <c r="T102" i="6"/>
  <c r="T101" i="6"/>
  <c r="T100" i="6"/>
  <c r="T99" i="6"/>
  <c r="T98" i="6"/>
  <c r="T97" i="6"/>
  <c r="T96" i="6"/>
  <c r="T95" i="6"/>
  <c r="T94" i="6"/>
  <c r="T93" i="6"/>
  <c r="T92" i="6"/>
  <c r="T91" i="6"/>
  <c r="T90" i="6"/>
  <c r="T89" i="6"/>
  <c r="T88" i="6"/>
  <c r="T87" i="6"/>
  <c r="T86" i="6"/>
  <c r="T85" i="6"/>
  <c r="T84" i="6"/>
  <c r="T83" i="6"/>
  <c r="T82" i="6"/>
  <c r="T81" i="6"/>
  <c r="T80" i="6"/>
  <c r="T79" i="6"/>
  <c r="T78" i="6"/>
  <c r="T77" i="6"/>
  <c r="T76" i="6"/>
  <c r="T75" i="6"/>
  <c r="T74" i="6"/>
  <c r="T73" i="6"/>
  <c r="T72" i="6"/>
  <c r="T71" i="6"/>
  <c r="T70" i="6"/>
  <c r="T69" i="6"/>
  <c r="T68" i="6"/>
  <c r="T67" i="6"/>
  <c r="T66" i="6"/>
  <c r="T65" i="6"/>
  <c r="T64" i="6"/>
  <c r="T63" i="6"/>
  <c r="T62" i="6"/>
  <c r="T61" i="6"/>
  <c r="T60" i="6"/>
  <c r="T59" i="6"/>
  <c r="T58" i="6"/>
  <c r="T57" i="6"/>
  <c r="T56" i="6"/>
  <c r="T55" i="6"/>
  <c r="T54" i="6"/>
  <c r="T53" i="6"/>
  <c r="T52" i="6"/>
  <c r="T51" i="6"/>
  <c r="T50" i="6"/>
  <c r="T49" i="6"/>
  <c r="T48" i="6"/>
  <c r="T47" i="6"/>
  <c r="T46" i="6"/>
  <c r="T45" i="6"/>
  <c r="T44" i="6"/>
  <c r="T43" i="6"/>
  <c r="T42" i="6"/>
  <c r="T41" i="6"/>
  <c r="T40" i="6"/>
  <c r="T39" i="6"/>
  <c r="T38" i="6"/>
  <c r="T37" i="6"/>
  <c r="T36" i="6"/>
  <c r="T35" i="6"/>
  <c r="T34" i="6"/>
  <c r="T33" i="6"/>
  <c r="T32" i="6"/>
  <c r="T31" i="6"/>
  <c r="T30" i="6"/>
  <c r="T29" i="6"/>
  <c r="T28" i="6"/>
  <c r="T27" i="6"/>
  <c r="T26" i="6"/>
  <c r="T25" i="6"/>
  <c r="T24" i="6"/>
  <c r="T23" i="6"/>
  <c r="T22" i="6"/>
  <c r="T21" i="6"/>
  <c r="T20" i="6"/>
  <c r="T19" i="6"/>
  <c r="T18" i="6"/>
  <c r="T17" i="6"/>
  <c r="T16" i="6"/>
  <c r="T15" i="6"/>
  <c r="T14" i="6"/>
  <c r="T13" i="6"/>
  <c r="T12" i="6"/>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Y15" i="6" l="1"/>
  <c r="Y19" i="6"/>
  <c r="Y14" i="6"/>
  <c r="Y16" i="6"/>
  <c r="Y18" i="6"/>
  <c r="Y20" i="6"/>
  <c r="N500" i="30" l="1"/>
  <c r="T11" i="6" l="1"/>
  <c r="Z11" i="6"/>
  <c r="G16" i="2" l="1"/>
  <c r="P16" i="2"/>
  <c r="F16" i="2"/>
  <c r="O16" i="2"/>
  <c r="AK11" i="6"/>
  <c r="S16" i="2" s="1"/>
  <c r="AA11" i="29" l="1"/>
  <c r="S11" i="11"/>
  <c r="M12" i="15" l="1"/>
  <c r="M13" i="15"/>
  <c r="N13" i="15"/>
  <c r="O13" i="15"/>
  <c r="P13" i="15"/>
  <c r="Q13" i="15"/>
  <c r="M21" i="2" l="1"/>
  <c r="P21" i="2" s="1"/>
  <c r="C16" i="2" l="1"/>
  <c r="O12" i="23" l="1"/>
  <c r="O14" i="23"/>
  <c r="O16" i="23"/>
  <c r="O18" i="23"/>
  <c r="O13" i="23"/>
  <c r="O15" i="23"/>
  <c r="O17" i="23"/>
  <c r="O11" i="23"/>
  <c r="F11" i="9" l="1"/>
  <c r="U11" i="9"/>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AF12" i="6" l="1"/>
  <c r="AF13" i="6"/>
  <c r="AE13" i="6"/>
  <c r="AE12" i="6"/>
  <c r="AE11" i="6"/>
  <c r="AF11" i="6"/>
  <c r="H16" i="2" l="1"/>
  <c r="R16" i="2"/>
  <c r="Q16" i="2"/>
  <c r="I16" i="2"/>
  <c r="Y13" i="6"/>
  <c r="Y12" i="6"/>
  <c r="Y11" i="6"/>
  <c r="K16" i="2" l="1"/>
  <c r="G51" i="23"/>
  <c r="I13" i="23" l="1"/>
  <c r="I17" i="23"/>
  <c r="I16" i="23"/>
  <c r="I15" i="23"/>
  <c r="M12" i="23"/>
  <c r="M11" i="23"/>
  <c r="K11" i="23"/>
  <c r="P51" i="23"/>
  <c r="J51" i="23" l="1"/>
  <c r="M51" i="23"/>
  <c r="L51" i="23"/>
  <c r="H51" i="23"/>
  <c r="I51" i="23"/>
  <c r="K51" i="23"/>
  <c r="D17" i="28"/>
  <c r="X12" i="6" s="1"/>
  <c r="R11" i="11"/>
  <c r="X13" i="6" l="1"/>
  <c r="X11" i="6"/>
  <c r="J16" i="2" l="1"/>
</calcChain>
</file>

<file path=xl/comments1.xml><?xml version="1.0" encoding="utf-8"?>
<comments xmlns="http://schemas.openxmlformats.org/spreadsheetml/2006/main">
  <authors>
    <author>user</author>
  </authors>
  <commentList>
    <comment ref="R4" authorId="0" shapeId="0">
      <text>
        <r>
          <rPr>
            <sz val="9"/>
            <color indexed="81"/>
            <rFont val="돋움"/>
            <family val="3"/>
            <charset val="129"/>
          </rPr>
          <t>선정계획공고문</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Tahoma"/>
            <family val="2"/>
          </rPr>
          <t xml:space="preserve"> </t>
        </r>
        <r>
          <rPr>
            <sz val="9"/>
            <color indexed="81"/>
            <rFont val="돋움"/>
            <family val="3"/>
            <charset val="129"/>
          </rPr>
          <t>참조하여</t>
        </r>
        <r>
          <rPr>
            <sz val="9"/>
            <color indexed="81"/>
            <rFont val="Tahoma"/>
            <family val="2"/>
          </rPr>
          <t xml:space="preserve"> </t>
        </r>
        <r>
          <rPr>
            <sz val="9"/>
            <color indexed="81"/>
            <rFont val="돋움"/>
            <family val="3"/>
            <charset val="129"/>
          </rPr>
          <t>기</t>
        </r>
      </text>
    </comment>
    <comment ref="S4" authorId="0" shapeId="0">
      <text>
        <r>
          <rPr>
            <b/>
            <sz val="9"/>
            <color indexed="81"/>
            <rFont val="돋움"/>
            <family val="3"/>
            <charset val="129"/>
          </rPr>
          <t>선정계획공고문</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참조하여</t>
        </r>
        <r>
          <rPr>
            <b/>
            <sz val="9"/>
            <color indexed="81"/>
            <rFont val="Tahoma"/>
            <family val="2"/>
          </rPr>
          <t xml:space="preserve"> </t>
        </r>
        <r>
          <rPr>
            <b/>
            <sz val="9"/>
            <color indexed="81"/>
            <rFont val="돋움"/>
            <family val="3"/>
            <charset val="129"/>
          </rPr>
          <t>기재
결성</t>
        </r>
        <r>
          <rPr>
            <b/>
            <sz val="9"/>
            <color indexed="81"/>
            <rFont val="Tahoma"/>
            <family val="2"/>
          </rPr>
          <t xml:space="preserve"> </t>
        </r>
        <r>
          <rPr>
            <b/>
            <sz val="9"/>
            <color indexed="81"/>
            <rFont val="돋움"/>
            <family val="3"/>
            <charset val="129"/>
          </rPr>
          <t>후</t>
        </r>
        <r>
          <rPr>
            <b/>
            <sz val="9"/>
            <color indexed="81"/>
            <rFont val="Tahoma"/>
            <family val="2"/>
          </rPr>
          <t xml:space="preserve"> 3</t>
        </r>
        <r>
          <rPr>
            <b/>
            <sz val="9"/>
            <color indexed="81"/>
            <rFont val="돋움"/>
            <family val="3"/>
            <charset val="129"/>
          </rPr>
          <t>년</t>
        </r>
        <r>
          <rPr>
            <b/>
            <sz val="9"/>
            <color indexed="81"/>
            <rFont val="Tahoma"/>
            <family val="2"/>
          </rPr>
          <t xml:space="preserve"> </t>
        </r>
        <r>
          <rPr>
            <b/>
            <sz val="9"/>
            <color indexed="81"/>
            <rFont val="돋움"/>
            <family val="3"/>
            <charset val="129"/>
          </rPr>
          <t>이내</t>
        </r>
        <r>
          <rPr>
            <b/>
            <sz val="9"/>
            <color indexed="81"/>
            <rFont val="Tahoma"/>
            <family val="2"/>
          </rPr>
          <t xml:space="preserve"> : </t>
        </r>
        <r>
          <rPr>
            <b/>
            <sz val="9"/>
            <color indexed="81"/>
            <rFont val="돋움"/>
            <family val="3"/>
            <charset val="129"/>
          </rPr>
          <t>약정총액</t>
        </r>
        <r>
          <rPr>
            <b/>
            <sz val="9"/>
            <color indexed="81"/>
            <rFont val="Tahoma"/>
            <family val="2"/>
          </rPr>
          <t xml:space="preserve"> x </t>
        </r>
        <r>
          <rPr>
            <b/>
            <sz val="9"/>
            <color indexed="81"/>
            <rFont val="돋움"/>
            <family val="3"/>
            <charset val="129"/>
          </rPr>
          <t>기준보수욜
경성</t>
        </r>
        <r>
          <rPr>
            <b/>
            <sz val="9"/>
            <color indexed="81"/>
            <rFont val="Tahoma"/>
            <family val="2"/>
          </rPr>
          <t xml:space="preserve"> </t>
        </r>
        <r>
          <rPr>
            <b/>
            <sz val="9"/>
            <color indexed="81"/>
            <rFont val="돋움"/>
            <family val="3"/>
            <charset val="129"/>
          </rPr>
          <t>후</t>
        </r>
        <r>
          <rPr>
            <b/>
            <sz val="9"/>
            <color indexed="81"/>
            <rFont val="Tahoma"/>
            <family val="2"/>
          </rPr>
          <t xml:space="preserve"> 3</t>
        </r>
        <r>
          <rPr>
            <b/>
            <sz val="9"/>
            <color indexed="81"/>
            <rFont val="돋움"/>
            <family val="3"/>
            <charset val="129"/>
          </rPr>
          <t>년</t>
        </r>
        <r>
          <rPr>
            <b/>
            <sz val="9"/>
            <color indexed="81"/>
            <rFont val="Tahoma"/>
            <family val="2"/>
          </rPr>
          <t xml:space="preserve"> </t>
        </r>
        <r>
          <rPr>
            <b/>
            <sz val="9"/>
            <color indexed="81"/>
            <rFont val="돋움"/>
            <family val="3"/>
            <charset val="129"/>
          </rPr>
          <t>이후</t>
        </r>
        <r>
          <rPr>
            <b/>
            <sz val="9"/>
            <color indexed="81"/>
            <rFont val="Tahoma"/>
            <family val="2"/>
          </rPr>
          <t xml:space="preserve"> : </t>
        </r>
        <r>
          <rPr>
            <b/>
            <sz val="9"/>
            <color indexed="81"/>
            <rFont val="돋움"/>
            <family val="3"/>
            <charset val="129"/>
          </rPr>
          <t>투자잔액</t>
        </r>
        <r>
          <rPr>
            <b/>
            <sz val="9"/>
            <color indexed="81"/>
            <rFont val="Tahoma"/>
            <family val="2"/>
          </rPr>
          <t xml:space="preserve"> X </t>
        </r>
        <r>
          <rPr>
            <b/>
            <sz val="9"/>
            <color indexed="81"/>
            <rFont val="돋움"/>
            <family val="3"/>
            <charset val="129"/>
          </rPr>
          <t xml:space="preserve">기준보수율
</t>
        </r>
        <r>
          <rPr>
            <b/>
            <sz val="9"/>
            <color indexed="81"/>
            <rFont val="Tahoma"/>
            <family val="2"/>
          </rPr>
          <t xml:space="preserve">- </t>
        </r>
        <r>
          <rPr>
            <b/>
            <sz val="9"/>
            <color indexed="81"/>
            <rFont val="돋움"/>
            <family val="3"/>
            <charset val="129"/>
          </rPr>
          <t>펀드</t>
        </r>
        <r>
          <rPr>
            <b/>
            <sz val="9"/>
            <color indexed="81"/>
            <rFont val="Tahoma"/>
            <family val="2"/>
          </rPr>
          <t xml:space="preserve"> </t>
        </r>
        <r>
          <rPr>
            <b/>
            <sz val="9"/>
            <color indexed="81"/>
            <rFont val="돋움"/>
            <family val="3"/>
            <charset val="129"/>
          </rPr>
          <t>결성규모에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관리보수율</t>
        </r>
        <r>
          <rPr>
            <b/>
            <sz val="9"/>
            <color indexed="81"/>
            <rFont val="Tahoma"/>
            <family val="2"/>
          </rPr>
          <t>(</t>
        </r>
        <r>
          <rPr>
            <b/>
            <sz val="9"/>
            <color indexed="81"/>
            <rFont val="돋움"/>
            <family val="3"/>
            <charset val="129"/>
          </rPr>
          <t>구간별</t>
        </r>
        <r>
          <rPr>
            <b/>
            <sz val="9"/>
            <color indexed="81"/>
            <rFont val="Tahoma"/>
            <family val="2"/>
          </rPr>
          <t xml:space="preserve"> </t>
        </r>
        <r>
          <rPr>
            <b/>
            <sz val="9"/>
            <color indexed="81"/>
            <rFont val="돋움"/>
            <family val="3"/>
            <charset val="129"/>
          </rPr>
          <t>적용</t>
        </r>
        <r>
          <rPr>
            <b/>
            <sz val="9"/>
            <color indexed="81"/>
            <rFont val="Tahoma"/>
            <family val="2"/>
          </rPr>
          <t>)</t>
        </r>
        <r>
          <rPr>
            <b/>
            <sz val="9"/>
            <color indexed="81"/>
            <rFont val="돋움"/>
            <family val="3"/>
            <charset val="129"/>
          </rPr>
          <t xml:space="preserve">
</t>
        </r>
        <r>
          <rPr>
            <b/>
            <sz val="9"/>
            <color indexed="81"/>
            <rFont val="Tahoma"/>
            <family val="2"/>
          </rPr>
          <t>1)200</t>
        </r>
        <r>
          <rPr>
            <b/>
            <sz val="9"/>
            <color indexed="81"/>
            <rFont val="돋움"/>
            <family val="3"/>
            <charset val="129"/>
          </rPr>
          <t>억원</t>
        </r>
        <r>
          <rPr>
            <b/>
            <sz val="9"/>
            <color indexed="81"/>
            <rFont val="Tahoma"/>
            <family val="2"/>
          </rPr>
          <t xml:space="preserve"> </t>
        </r>
        <r>
          <rPr>
            <b/>
            <sz val="9"/>
            <color indexed="81"/>
            <rFont val="돋움"/>
            <family val="3"/>
            <charset val="129"/>
          </rPr>
          <t>이하</t>
        </r>
        <r>
          <rPr>
            <b/>
            <sz val="9"/>
            <color indexed="81"/>
            <rFont val="Tahoma"/>
            <family val="2"/>
          </rPr>
          <t xml:space="preserve"> : </t>
        </r>
        <r>
          <rPr>
            <b/>
            <sz val="9"/>
            <color indexed="81"/>
            <rFont val="돋움"/>
            <family val="3"/>
            <charset val="129"/>
          </rPr>
          <t>연</t>
        </r>
        <r>
          <rPr>
            <b/>
            <sz val="9"/>
            <color indexed="81"/>
            <rFont val="Tahoma"/>
            <family val="2"/>
          </rPr>
          <t xml:space="preserve"> 2.4% </t>
        </r>
        <r>
          <rPr>
            <b/>
            <sz val="9"/>
            <color indexed="81"/>
            <rFont val="돋움"/>
            <family val="3"/>
            <charset val="129"/>
          </rPr>
          <t xml:space="preserve">이내
</t>
        </r>
        <r>
          <rPr>
            <b/>
            <sz val="9"/>
            <color indexed="81"/>
            <rFont val="Tahoma"/>
            <family val="2"/>
          </rPr>
          <t>2)200</t>
        </r>
        <r>
          <rPr>
            <b/>
            <sz val="9"/>
            <color indexed="81"/>
            <rFont val="돋움"/>
            <family val="3"/>
            <charset val="129"/>
          </rPr>
          <t>억원</t>
        </r>
        <r>
          <rPr>
            <b/>
            <sz val="9"/>
            <color indexed="81"/>
            <rFont val="Tahoma"/>
            <family val="2"/>
          </rPr>
          <t xml:space="preserve"> </t>
        </r>
        <r>
          <rPr>
            <b/>
            <sz val="9"/>
            <color indexed="81"/>
            <rFont val="돋움"/>
            <family val="3"/>
            <charset val="129"/>
          </rPr>
          <t>초과</t>
        </r>
        <r>
          <rPr>
            <b/>
            <sz val="9"/>
            <color indexed="81"/>
            <rFont val="Tahoma"/>
            <family val="2"/>
          </rPr>
          <t xml:space="preserve"> 300</t>
        </r>
        <r>
          <rPr>
            <b/>
            <sz val="9"/>
            <color indexed="81"/>
            <rFont val="돋움"/>
            <family val="3"/>
            <charset val="129"/>
          </rPr>
          <t>억원</t>
        </r>
        <r>
          <rPr>
            <b/>
            <sz val="9"/>
            <color indexed="81"/>
            <rFont val="Tahoma"/>
            <family val="2"/>
          </rPr>
          <t xml:space="preserve"> </t>
        </r>
        <r>
          <rPr>
            <b/>
            <sz val="9"/>
            <color indexed="81"/>
            <rFont val="돋움"/>
            <family val="3"/>
            <charset val="129"/>
          </rPr>
          <t>이하</t>
        </r>
        <r>
          <rPr>
            <b/>
            <sz val="9"/>
            <color indexed="81"/>
            <rFont val="Tahoma"/>
            <family val="2"/>
          </rPr>
          <t xml:space="preserve"> : </t>
        </r>
        <r>
          <rPr>
            <b/>
            <sz val="9"/>
            <color indexed="81"/>
            <rFont val="돋움"/>
            <family val="3"/>
            <charset val="129"/>
          </rPr>
          <t>연</t>
        </r>
        <r>
          <rPr>
            <b/>
            <sz val="9"/>
            <color indexed="81"/>
            <rFont val="Tahoma"/>
            <family val="2"/>
          </rPr>
          <t xml:space="preserve"> 2.2% </t>
        </r>
        <r>
          <rPr>
            <b/>
            <sz val="9"/>
            <color indexed="81"/>
            <rFont val="돋움"/>
            <family val="3"/>
            <charset val="129"/>
          </rPr>
          <t xml:space="preserve">이내
</t>
        </r>
        <r>
          <rPr>
            <b/>
            <sz val="9"/>
            <color indexed="81"/>
            <rFont val="Tahoma"/>
            <family val="2"/>
          </rPr>
          <t>3) 300</t>
        </r>
        <r>
          <rPr>
            <b/>
            <sz val="9"/>
            <color indexed="81"/>
            <rFont val="돋움"/>
            <family val="3"/>
            <charset val="129"/>
          </rPr>
          <t>억원</t>
        </r>
        <r>
          <rPr>
            <b/>
            <sz val="9"/>
            <color indexed="81"/>
            <rFont val="Tahoma"/>
            <family val="2"/>
          </rPr>
          <t xml:space="preserve"> </t>
        </r>
        <r>
          <rPr>
            <b/>
            <sz val="9"/>
            <color indexed="81"/>
            <rFont val="돋움"/>
            <family val="3"/>
            <charset val="129"/>
          </rPr>
          <t>초과</t>
        </r>
        <r>
          <rPr>
            <b/>
            <sz val="9"/>
            <color indexed="81"/>
            <rFont val="Tahoma"/>
            <family val="2"/>
          </rPr>
          <t xml:space="preserve"> 500</t>
        </r>
        <r>
          <rPr>
            <b/>
            <sz val="9"/>
            <color indexed="81"/>
            <rFont val="돋움"/>
            <family val="3"/>
            <charset val="129"/>
          </rPr>
          <t>억원</t>
        </r>
        <r>
          <rPr>
            <b/>
            <sz val="9"/>
            <color indexed="81"/>
            <rFont val="Tahoma"/>
            <family val="2"/>
          </rPr>
          <t xml:space="preserve"> </t>
        </r>
        <r>
          <rPr>
            <b/>
            <sz val="9"/>
            <color indexed="81"/>
            <rFont val="돋움"/>
            <family val="3"/>
            <charset val="129"/>
          </rPr>
          <t>이하</t>
        </r>
        <r>
          <rPr>
            <b/>
            <sz val="9"/>
            <color indexed="81"/>
            <rFont val="Tahoma"/>
            <family val="2"/>
          </rPr>
          <t xml:space="preserve"> : </t>
        </r>
        <r>
          <rPr>
            <b/>
            <sz val="9"/>
            <color indexed="81"/>
            <rFont val="돋움"/>
            <family val="3"/>
            <charset val="129"/>
          </rPr>
          <t>연</t>
        </r>
        <r>
          <rPr>
            <b/>
            <sz val="9"/>
            <color indexed="81"/>
            <rFont val="Tahoma"/>
            <family val="2"/>
          </rPr>
          <t xml:space="preserve"> 2.0% </t>
        </r>
        <r>
          <rPr>
            <b/>
            <sz val="9"/>
            <color indexed="81"/>
            <rFont val="돋움"/>
            <family val="3"/>
            <charset val="129"/>
          </rPr>
          <t xml:space="preserve">이내
</t>
        </r>
        <r>
          <rPr>
            <b/>
            <sz val="9"/>
            <color indexed="81"/>
            <rFont val="Tahoma"/>
            <family val="2"/>
          </rPr>
          <t>4) 500</t>
        </r>
        <r>
          <rPr>
            <b/>
            <sz val="9"/>
            <color indexed="81"/>
            <rFont val="돋움"/>
            <family val="3"/>
            <charset val="129"/>
          </rPr>
          <t>억원</t>
        </r>
        <r>
          <rPr>
            <b/>
            <sz val="9"/>
            <color indexed="81"/>
            <rFont val="Tahoma"/>
            <family val="2"/>
          </rPr>
          <t xml:space="preserve"> </t>
        </r>
        <r>
          <rPr>
            <b/>
            <sz val="9"/>
            <color indexed="81"/>
            <rFont val="돋움"/>
            <family val="3"/>
            <charset val="129"/>
          </rPr>
          <t>초과</t>
        </r>
        <r>
          <rPr>
            <b/>
            <sz val="9"/>
            <color indexed="81"/>
            <rFont val="Tahoma"/>
            <family val="2"/>
          </rPr>
          <t xml:space="preserve"> : </t>
        </r>
        <r>
          <rPr>
            <b/>
            <sz val="9"/>
            <color indexed="81"/>
            <rFont val="돋움"/>
            <family val="3"/>
            <charset val="129"/>
          </rPr>
          <t>연</t>
        </r>
        <r>
          <rPr>
            <b/>
            <sz val="9"/>
            <color indexed="81"/>
            <rFont val="Tahoma"/>
            <family val="2"/>
          </rPr>
          <t xml:space="preserve"> 1.8% </t>
        </r>
        <r>
          <rPr>
            <b/>
            <sz val="9"/>
            <color indexed="81"/>
            <rFont val="돋움"/>
            <family val="3"/>
            <charset val="129"/>
          </rPr>
          <t xml:space="preserve">이내
</t>
        </r>
      </text>
    </comment>
  </commentList>
</comments>
</file>

<file path=xl/comments2.xml><?xml version="1.0" encoding="utf-8"?>
<comments xmlns="http://schemas.openxmlformats.org/spreadsheetml/2006/main">
  <authors>
    <author>user</author>
    <author>User</author>
  </authors>
  <commentList>
    <comment ref="X4" authorId="0" shapeId="0">
      <text>
        <r>
          <rPr>
            <b/>
            <sz val="9"/>
            <color indexed="81"/>
            <rFont val="돋움"/>
            <family val="3"/>
            <charset val="129"/>
          </rPr>
          <t>가치</t>
        </r>
        <r>
          <rPr>
            <b/>
            <sz val="9"/>
            <color indexed="81"/>
            <rFont val="Tahoma"/>
            <family val="2"/>
          </rPr>
          <t>(</t>
        </r>
        <r>
          <rPr>
            <b/>
            <sz val="9"/>
            <color indexed="81"/>
            <rFont val="돋움"/>
            <family val="3"/>
            <charset val="129"/>
          </rPr>
          <t>시장성</t>
        </r>
        <r>
          <rPr>
            <b/>
            <sz val="9"/>
            <color indexed="81"/>
            <rFont val="Tahoma"/>
            <family val="2"/>
          </rPr>
          <t xml:space="preserve">) : </t>
        </r>
        <r>
          <rPr>
            <b/>
            <sz val="9"/>
            <color indexed="81"/>
            <rFont val="돋움"/>
            <family val="3"/>
            <charset val="129"/>
          </rPr>
          <t>시가</t>
        </r>
        <r>
          <rPr>
            <b/>
            <sz val="9"/>
            <color indexed="81"/>
            <rFont val="Tahoma"/>
            <family val="2"/>
          </rPr>
          <t xml:space="preserve">, </t>
        </r>
        <r>
          <rPr>
            <b/>
            <sz val="9"/>
            <color indexed="81"/>
            <rFont val="돋움"/>
            <family val="3"/>
            <charset val="129"/>
          </rPr>
          <t>공모</t>
        </r>
        <r>
          <rPr>
            <b/>
            <sz val="9"/>
            <color indexed="81"/>
            <rFont val="Tahoma"/>
            <family val="2"/>
          </rPr>
          <t xml:space="preserve"> </t>
        </r>
        <r>
          <rPr>
            <b/>
            <sz val="9"/>
            <color indexed="81"/>
            <rFont val="돋움"/>
            <family val="3"/>
            <charset val="129"/>
          </rPr>
          <t>예정가</t>
        </r>
        <r>
          <rPr>
            <b/>
            <sz val="9"/>
            <color indexed="81"/>
            <rFont val="Tahoma"/>
            <family val="2"/>
          </rPr>
          <t xml:space="preserve">, </t>
        </r>
        <r>
          <rPr>
            <b/>
            <sz val="9"/>
            <color indexed="81"/>
            <rFont val="돋움"/>
            <family val="3"/>
            <charset val="129"/>
          </rPr>
          <t>채권시가</t>
        </r>
        <r>
          <rPr>
            <b/>
            <sz val="9"/>
            <color indexed="81"/>
            <rFont val="Tahoma"/>
            <family val="2"/>
          </rPr>
          <t xml:space="preserve"> </t>
        </r>
        <r>
          <rPr>
            <b/>
            <sz val="9"/>
            <color indexed="81"/>
            <rFont val="돋움"/>
            <family val="3"/>
            <charset val="129"/>
          </rPr>
          <t>등을
각각</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적용일은</t>
        </r>
        <r>
          <rPr>
            <b/>
            <sz val="9"/>
            <color indexed="81"/>
            <rFont val="Tahoma"/>
            <family val="2"/>
          </rPr>
          <t xml:space="preserve"> </t>
        </r>
        <r>
          <rPr>
            <b/>
            <sz val="9"/>
            <color indexed="81"/>
            <rFont val="돋움"/>
            <family val="3"/>
            <charset val="129"/>
          </rPr>
          <t>제안서작성기준일</t>
        </r>
        <r>
          <rPr>
            <b/>
            <sz val="9"/>
            <color indexed="81"/>
            <rFont val="Tahoma"/>
            <family val="2"/>
          </rPr>
          <t xml:space="preserve">) 
</t>
        </r>
        <r>
          <rPr>
            <b/>
            <sz val="9"/>
            <color indexed="81"/>
            <rFont val="돋움"/>
            <family val="3"/>
            <charset val="129"/>
          </rPr>
          <t>가치</t>
        </r>
        <r>
          <rPr>
            <b/>
            <sz val="9"/>
            <color indexed="81"/>
            <rFont val="Tahoma"/>
            <family val="2"/>
          </rPr>
          <t>(</t>
        </r>
        <r>
          <rPr>
            <b/>
            <sz val="9"/>
            <color indexed="81"/>
            <rFont val="돋움"/>
            <family val="3"/>
            <charset val="129"/>
          </rPr>
          <t>비시장성</t>
        </r>
        <r>
          <rPr>
            <b/>
            <sz val="9"/>
            <color indexed="81"/>
            <rFont val="Tahoma"/>
            <family val="2"/>
          </rPr>
          <t xml:space="preserve">) : </t>
        </r>
        <r>
          <rPr>
            <b/>
            <sz val="9"/>
            <color indexed="81"/>
            <rFont val="돋움"/>
            <family val="3"/>
            <charset val="129"/>
          </rPr>
          <t>최근</t>
        </r>
        <r>
          <rPr>
            <b/>
            <sz val="9"/>
            <color indexed="81"/>
            <rFont val="Tahoma"/>
            <family val="2"/>
          </rPr>
          <t xml:space="preserve"> </t>
        </r>
        <r>
          <rPr>
            <b/>
            <sz val="9"/>
            <color indexed="81"/>
            <rFont val="돋움"/>
            <family val="3"/>
            <charset val="129"/>
          </rPr>
          <t>년도</t>
        </r>
        <r>
          <rPr>
            <b/>
            <sz val="9"/>
            <color indexed="81"/>
            <rFont val="Tahoma"/>
            <family val="2"/>
          </rPr>
          <t xml:space="preserve"> </t>
        </r>
        <r>
          <rPr>
            <b/>
            <sz val="9"/>
            <color indexed="81"/>
            <rFont val="돋움"/>
            <family val="3"/>
            <charset val="129"/>
          </rPr>
          <t>감사보고서</t>
        </r>
        <r>
          <rPr>
            <b/>
            <sz val="9"/>
            <color indexed="81"/>
            <rFont val="Tahoma"/>
            <family val="2"/>
          </rPr>
          <t>(</t>
        </r>
        <r>
          <rPr>
            <b/>
            <sz val="9"/>
            <color indexed="81"/>
            <rFont val="돋움"/>
            <family val="3"/>
            <charset val="129"/>
          </rPr>
          <t>또는</t>
        </r>
        <r>
          <rPr>
            <b/>
            <sz val="9"/>
            <color indexed="81"/>
            <rFont val="Tahoma"/>
            <family val="2"/>
          </rPr>
          <t xml:space="preserve"> </t>
        </r>
        <r>
          <rPr>
            <b/>
            <sz val="9"/>
            <color indexed="81"/>
            <rFont val="돋움"/>
            <family val="3"/>
            <charset val="129"/>
          </rPr>
          <t>가결산보고서</t>
        </r>
        <r>
          <rPr>
            <b/>
            <sz val="9"/>
            <color indexed="81"/>
            <rFont val="Tahoma"/>
            <family val="2"/>
          </rPr>
          <t xml:space="preserve">) </t>
        </r>
        <r>
          <rPr>
            <b/>
            <sz val="9"/>
            <color indexed="81"/>
            <rFont val="돋움"/>
            <family val="3"/>
            <charset val="129"/>
          </rPr>
          <t>상의</t>
        </r>
        <r>
          <rPr>
            <b/>
            <sz val="9"/>
            <color indexed="81"/>
            <rFont val="Tahoma"/>
            <family val="2"/>
          </rPr>
          <t xml:space="preserve"> </t>
        </r>
        <r>
          <rPr>
            <b/>
            <sz val="9"/>
            <color indexed="81"/>
            <rFont val="돋움"/>
            <family val="3"/>
            <charset val="129"/>
          </rPr>
          <t>공정가치</t>
        </r>
        <r>
          <rPr>
            <b/>
            <sz val="9"/>
            <color indexed="81"/>
            <rFont val="Tahoma"/>
            <family val="2"/>
          </rPr>
          <t>(</t>
        </r>
        <r>
          <rPr>
            <b/>
            <sz val="9"/>
            <color indexed="81"/>
            <rFont val="돋움"/>
            <family val="3"/>
            <charset val="129"/>
          </rPr>
          <t>공정가치가</t>
        </r>
        <r>
          <rPr>
            <b/>
            <sz val="9"/>
            <color indexed="81"/>
            <rFont val="Tahoma"/>
            <family val="2"/>
          </rPr>
          <t xml:space="preserve"> </t>
        </r>
        <r>
          <rPr>
            <b/>
            <sz val="9"/>
            <color indexed="81"/>
            <rFont val="돋움"/>
            <family val="3"/>
            <charset val="129"/>
          </rPr>
          <t>없는</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장부가치</t>
        </r>
        <r>
          <rPr>
            <b/>
            <sz val="9"/>
            <color indexed="81"/>
            <rFont val="Tahoma"/>
            <family val="2"/>
          </rPr>
          <t xml:space="preserve"> </t>
        </r>
        <r>
          <rPr>
            <b/>
            <sz val="9"/>
            <color indexed="81"/>
            <rFont val="돋움"/>
            <family val="3"/>
            <charset val="129"/>
          </rPr>
          <t>기재</t>
        </r>
        <r>
          <rPr>
            <b/>
            <sz val="9"/>
            <color indexed="81"/>
            <rFont val="Tahoma"/>
            <family val="2"/>
          </rPr>
          <t>)</t>
        </r>
      </text>
    </comment>
    <comment ref="AB4" authorId="0" shapeId="0">
      <text>
        <r>
          <rPr>
            <sz val="9"/>
            <color indexed="81"/>
            <rFont val="Tahoma"/>
            <family val="2"/>
          </rPr>
          <t xml:space="preserve">
</t>
        </r>
        <r>
          <rPr>
            <b/>
            <sz val="9"/>
            <color indexed="81"/>
            <rFont val="돋움"/>
            <family val="3"/>
            <charset val="129"/>
          </rPr>
          <t>전체투자금액</t>
        </r>
        <r>
          <rPr>
            <b/>
            <sz val="9"/>
            <color indexed="81"/>
            <rFont val="Tahoma"/>
            <family val="2"/>
          </rPr>
          <t xml:space="preserve"> = </t>
        </r>
        <r>
          <rPr>
            <b/>
            <sz val="9"/>
            <color indexed="81"/>
            <rFont val="돋움"/>
            <family val="3"/>
            <charset val="129"/>
          </rPr>
          <t>회수투자자산</t>
        </r>
        <r>
          <rPr>
            <b/>
            <sz val="9"/>
            <color indexed="81"/>
            <rFont val="Tahoma"/>
            <family val="2"/>
          </rPr>
          <t xml:space="preserve"> </t>
        </r>
        <r>
          <rPr>
            <b/>
            <sz val="9"/>
            <color indexed="81"/>
            <rFont val="돋움"/>
            <family val="3"/>
            <charset val="129"/>
          </rPr>
          <t>투자원금</t>
        </r>
        <r>
          <rPr>
            <b/>
            <sz val="9"/>
            <color indexed="81"/>
            <rFont val="Tahoma"/>
            <family val="2"/>
          </rPr>
          <t xml:space="preserve"> + </t>
        </r>
        <r>
          <rPr>
            <b/>
            <sz val="9"/>
            <color indexed="81"/>
            <rFont val="돋움"/>
            <family val="3"/>
            <charset val="129"/>
          </rPr>
          <t>미회수투자자산</t>
        </r>
        <r>
          <rPr>
            <b/>
            <sz val="9"/>
            <color indexed="81"/>
            <rFont val="Tahoma"/>
            <family val="2"/>
          </rPr>
          <t xml:space="preserve"> </t>
        </r>
        <r>
          <rPr>
            <b/>
            <sz val="9"/>
            <color indexed="81"/>
            <rFont val="돋움"/>
            <family val="3"/>
            <charset val="129"/>
          </rPr>
          <t>투자원금</t>
        </r>
        <r>
          <rPr>
            <b/>
            <sz val="9"/>
            <color indexed="81"/>
            <rFont val="Tahoma"/>
            <family val="2"/>
          </rPr>
          <t xml:space="preserve"> + </t>
        </r>
        <r>
          <rPr>
            <b/>
            <sz val="9"/>
            <color indexed="81"/>
            <rFont val="돋움"/>
            <family val="3"/>
            <charset val="129"/>
          </rPr>
          <t>손상차손인식</t>
        </r>
        <r>
          <rPr>
            <b/>
            <sz val="9"/>
            <color indexed="81"/>
            <rFont val="Tahoma"/>
            <family val="2"/>
          </rPr>
          <t xml:space="preserve"> </t>
        </r>
        <r>
          <rPr>
            <b/>
            <sz val="9"/>
            <color indexed="81"/>
            <rFont val="돋움"/>
            <family val="3"/>
            <charset val="129"/>
          </rPr>
          <t>투자원금과</t>
        </r>
        <r>
          <rPr>
            <b/>
            <sz val="9"/>
            <color indexed="81"/>
            <rFont val="Tahoma"/>
            <family val="2"/>
          </rPr>
          <t xml:space="preserve"> </t>
        </r>
        <r>
          <rPr>
            <b/>
            <sz val="9"/>
            <color indexed="81"/>
            <rFont val="돋움"/>
            <family val="3"/>
            <charset val="129"/>
          </rPr>
          <t>일치해야함</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공란으로</t>
        </r>
        <r>
          <rPr>
            <b/>
            <sz val="9"/>
            <color indexed="81"/>
            <rFont val="Tahoma"/>
            <family val="2"/>
          </rPr>
          <t xml:space="preserve"> </t>
        </r>
        <r>
          <rPr>
            <b/>
            <sz val="9"/>
            <color indexed="81"/>
            <rFont val="돋움"/>
            <family val="3"/>
            <charset val="129"/>
          </rPr>
          <t>기재금지</t>
        </r>
      </text>
    </comment>
    <comment ref="E11" authorId="1"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동일할</t>
        </r>
        <r>
          <rPr>
            <b/>
            <sz val="12"/>
            <color indexed="81"/>
            <rFont val="Tahoma"/>
            <family val="2"/>
          </rPr>
          <t xml:space="preserve"> </t>
        </r>
        <r>
          <rPr>
            <b/>
            <sz val="12"/>
            <color indexed="81"/>
            <rFont val="돋움"/>
            <family val="3"/>
            <charset val="129"/>
          </rPr>
          <t>것</t>
        </r>
      </text>
    </comment>
  </commentList>
</comments>
</file>

<file path=xl/comments3.xml><?xml version="1.0" encoding="utf-8"?>
<comments xmlns="http://schemas.openxmlformats.org/spreadsheetml/2006/main">
  <authors>
    <author>user</author>
    <author>User</author>
  </authors>
  <commentList>
    <comment ref="D3" authorId="0" shapeId="0">
      <text>
        <r>
          <rPr>
            <b/>
            <sz val="14"/>
            <color indexed="81"/>
            <rFont val="Tahoma"/>
            <family val="2"/>
          </rPr>
          <t>(</t>
        </r>
        <r>
          <rPr>
            <b/>
            <sz val="14"/>
            <color indexed="81"/>
            <rFont val="돋움"/>
            <family val="3"/>
            <charset val="129"/>
          </rPr>
          <t>작성참고</t>
        </r>
        <r>
          <rPr>
            <b/>
            <sz val="14"/>
            <color indexed="81"/>
            <rFont val="Tahoma"/>
            <family val="2"/>
          </rPr>
          <t xml:space="preserve">)
2.4.1 </t>
        </r>
        <r>
          <rPr>
            <b/>
            <sz val="14"/>
            <color indexed="81"/>
            <rFont val="돋움"/>
            <family val="3"/>
            <charset val="129"/>
          </rPr>
          <t>제안사</t>
        </r>
        <r>
          <rPr>
            <b/>
            <sz val="14"/>
            <color indexed="81"/>
            <rFont val="Tahoma"/>
            <family val="2"/>
          </rPr>
          <t xml:space="preserve"> </t>
        </r>
        <r>
          <rPr>
            <b/>
            <sz val="14"/>
            <color indexed="81"/>
            <rFont val="돋움"/>
            <family val="3"/>
            <charset val="129"/>
          </rPr>
          <t>투자현황</t>
        </r>
        <r>
          <rPr>
            <b/>
            <sz val="14"/>
            <color indexed="81"/>
            <rFont val="Tahoma"/>
            <family val="2"/>
          </rPr>
          <t xml:space="preserve"> </t>
        </r>
        <r>
          <rPr>
            <b/>
            <sz val="14"/>
            <color indexed="81"/>
            <rFont val="돋움"/>
            <family val="3"/>
            <charset val="129"/>
          </rPr>
          <t>중</t>
        </r>
        <r>
          <rPr>
            <b/>
            <sz val="14"/>
            <color indexed="81"/>
            <rFont val="Tahoma"/>
            <family val="2"/>
          </rPr>
          <t xml:space="preserve"> "</t>
        </r>
        <r>
          <rPr>
            <b/>
            <sz val="14"/>
            <color indexed="81"/>
            <rFont val="돋움"/>
            <family val="3"/>
            <charset val="129"/>
          </rPr>
          <t>엑셀파일</t>
        </r>
        <r>
          <rPr>
            <b/>
            <sz val="14"/>
            <color indexed="81"/>
            <rFont val="Tahoma"/>
            <family val="2"/>
          </rPr>
          <t xml:space="preserve"> </t>
        </r>
        <r>
          <rPr>
            <b/>
            <sz val="14"/>
            <color indexed="81"/>
            <rFont val="돋움"/>
            <family val="3"/>
            <charset val="129"/>
          </rPr>
          <t>작성요령</t>
        </r>
        <r>
          <rPr>
            <b/>
            <sz val="14"/>
            <color indexed="81"/>
            <rFont val="Tahoma"/>
            <family val="2"/>
          </rPr>
          <t xml:space="preserve">" </t>
        </r>
        <r>
          <rPr>
            <b/>
            <sz val="14"/>
            <color indexed="81"/>
            <rFont val="돋움"/>
            <family val="3"/>
            <charset val="129"/>
          </rPr>
          <t>시트</t>
        </r>
        <r>
          <rPr>
            <b/>
            <sz val="14"/>
            <color indexed="81"/>
            <rFont val="Tahoma"/>
            <family val="2"/>
          </rPr>
          <t xml:space="preserve"> 127</t>
        </r>
        <r>
          <rPr>
            <b/>
            <sz val="14"/>
            <color indexed="81"/>
            <rFont val="돋움"/>
            <family val="3"/>
            <charset val="129"/>
          </rPr>
          <t>행의</t>
        </r>
        <r>
          <rPr>
            <b/>
            <sz val="14"/>
            <color indexed="81"/>
            <rFont val="Tahoma"/>
            <family val="2"/>
          </rPr>
          <t xml:space="preserve"> </t>
        </r>
        <r>
          <rPr>
            <b/>
            <sz val="14"/>
            <color indexed="81"/>
            <rFont val="돋움"/>
            <family val="3"/>
            <charset val="129"/>
          </rPr>
          <t>주목적투자대상분야에</t>
        </r>
        <r>
          <rPr>
            <b/>
            <sz val="14"/>
            <color indexed="81"/>
            <rFont val="Tahoma"/>
            <family val="2"/>
          </rPr>
          <t xml:space="preserve"> </t>
        </r>
        <r>
          <rPr>
            <b/>
            <sz val="14"/>
            <color indexed="81"/>
            <rFont val="돋움"/>
            <family val="3"/>
            <charset val="129"/>
          </rPr>
          <t>해당하는</t>
        </r>
        <r>
          <rPr>
            <b/>
            <sz val="14"/>
            <color indexed="81"/>
            <rFont val="Tahoma"/>
            <family val="2"/>
          </rPr>
          <t xml:space="preserve"> </t>
        </r>
        <r>
          <rPr>
            <b/>
            <sz val="14"/>
            <color indexed="81"/>
            <rFont val="돋움"/>
            <family val="3"/>
            <charset val="129"/>
          </rPr>
          <t>투자건만을</t>
        </r>
        <r>
          <rPr>
            <b/>
            <sz val="14"/>
            <color indexed="81"/>
            <rFont val="Tahoma"/>
            <family val="2"/>
          </rPr>
          <t xml:space="preserve"> </t>
        </r>
        <r>
          <rPr>
            <b/>
            <sz val="14"/>
            <color indexed="81"/>
            <rFont val="돋움"/>
            <family val="3"/>
            <charset val="129"/>
          </rPr>
          <t>기재</t>
        </r>
      </text>
    </comment>
    <comment ref="AA4" authorId="0" shapeId="0">
      <text>
        <r>
          <rPr>
            <sz val="9"/>
            <color indexed="81"/>
            <rFont val="Tahoma"/>
            <family val="2"/>
          </rPr>
          <t xml:space="preserve">
</t>
        </r>
        <r>
          <rPr>
            <b/>
            <sz val="9"/>
            <color indexed="81"/>
            <rFont val="돋움"/>
            <family val="3"/>
            <charset val="129"/>
          </rPr>
          <t>전체투자금액</t>
        </r>
        <r>
          <rPr>
            <b/>
            <sz val="9"/>
            <color indexed="81"/>
            <rFont val="Tahoma"/>
            <family val="2"/>
          </rPr>
          <t xml:space="preserve"> = </t>
        </r>
        <r>
          <rPr>
            <b/>
            <sz val="9"/>
            <color indexed="81"/>
            <rFont val="돋움"/>
            <family val="3"/>
            <charset val="129"/>
          </rPr>
          <t>회수투자자산</t>
        </r>
        <r>
          <rPr>
            <b/>
            <sz val="9"/>
            <color indexed="81"/>
            <rFont val="Tahoma"/>
            <family val="2"/>
          </rPr>
          <t xml:space="preserve"> </t>
        </r>
        <r>
          <rPr>
            <b/>
            <sz val="9"/>
            <color indexed="81"/>
            <rFont val="돋움"/>
            <family val="3"/>
            <charset val="129"/>
          </rPr>
          <t>투자원금</t>
        </r>
        <r>
          <rPr>
            <b/>
            <sz val="9"/>
            <color indexed="81"/>
            <rFont val="Tahoma"/>
            <family val="2"/>
          </rPr>
          <t xml:space="preserve"> + </t>
        </r>
        <r>
          <rPr>
            <b/>
            <sz val="9"/>
            <color indexed="81"/>
            <rFont val="돋움"/>
            <family val="3"/>
            <charset val="129"/>
          </rPr>
          <t>미회수투자자산</t>
        </r>
        <r>
          <rPr>
            <b/>
            <sz val="9"/>
            <color indexed="81"/>
            <rFont val="Tahoma"/>
            <family val="2"/>
          </rPr>
          <t xml:space="preserve"> </t>
        </r>
        <r>
          <rPr>
            <b/>
            <sz val="9"/>
            <color indexed="81"/>
            <rFont val="돋움"/>
            <family val="3"/>
            <charset val="129"/>
          </rPr>
          <t>투자원금</t>
        </r>
        <r>
          <rPr>
            <b/>
            <sz val="9"/>
            <color indexed="81"/>
            <rFont val="Tahoma"/>
            <family val="2"/>
          </rPr>
          <t xml:space="preserve"> + </t>
        </r>
        <r>
          <rPr>
            <b/>
            <sz val="9"/>
            <color indexed="81"/>
            <rFont val="돋움"/>
            <family val="3"/>
            <charset val="129"/>
          </rPr>
          <t>손상차손인식</t>
        </r>
        <r>
          <rPr>
            <b/>
            <sz val="9"/>
            <color indexed="81"/>
            <rFont val="Tahoma"/>
            <family val="2"/>
          </rPr>
          <t xml:space="preserve"> </t>
        </r>
        <r>
          <rPr>
            <b/>
            <sz val="9"/>
            <color indexed="81"/>
            <rFont val="돋움"/>
            <family val="3"/>
            <charset val="129"/>
          </rPr>
          <t>투자원금과</t>
        </r>
        <r>
          <rPr>
            <b/>
            <sz val="9"/>
            <color indexed="81"/>
            <rFont val="Tahoma"/>
            <family val="2"/>
          </rPr>
          <t xml:space="preserve"> </t>
        </r>
        <r>
          <rPr>
            <b/>
            <sz val="9"/>
            <color indexed="81"/>
            <rFont val="돋움"/>
            <family val="3"/>
            <charset val="129"/>
          </rPr>
          <t>일치해야함</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공란으로</t>
        </r>
        <r>
          <rPr>
            <b/>
            <sz val="9"/>
            <color indexed="81"/>
            <rFont val="Tahoma"/>
            <family val="2"/>
          </rPr>
          <t xml:space="preserve"> </t>
        </r>
        <r>
          <rPr>
            <b/>
            <sz val="9"/>
            <color indexed="81"/>
            <rFont val="돋움"/>
            <family val="3"/>
            <charset val="129"/>
          </rPr>
          <t>기재금지</t>
        </r>
      </text>
    </comment>
    <comment ref="E11" authorId="1"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 ref="AE11" authorId="0" shapeId="0">
      <text>
        <r>
          <rPr>
            <b/>
            <sz val="12"/>
            <color indexed="81"/>
            <rFont val="Tahoma"/>
            <family val="2"/>
          </rPr>
          <t>(</t>
        </r>
        <r>
          <rPr>
            <b/>
            <sz val="12"/>
            <color indexed="81"/>
            <rFont val="돋움"/>
            <family val="3"/>
            <charset val="129"/>
          </rPr>
          <t>작성요령</t>
        </r>
        <r>
          <rPr>
            <b/>
            <sz val="12"/>
            <color indexed="81"/>
            <rFont val="Tahoma"/>
            <family val="2"/>
          </rPr>
          <t xml:space="preserve">)
</t>
        </r>
        <r>
          <rPr>
            <b/>
            <sz val="12"/>
            <color indexed="81"/>
            <rFont val="돋움"/>
            <family val="3"/>
            <charset val="129"/>
          </rPr>
          <t>드롭다운</t>
        </r>
        <r>
          <rPr>
            <b/>
            <sz val="12"/>
            <color indexed="81"/>
            <rFont val="Tahoma"/>
            <family val="2"/>
          </rPr>
          <t xml:space="preserve"> </t>
        </r>
        <r>
          <rPr>
            <b/>
            <sz val="12"/>
            <color indexed="81"/>
            <rFont val="돋움"/>
            <family val="3"/>
            <charset val="129"/>
          </rPr>
          <t>목록에서</t>
        </r>
        <r>
          <rPr>
            <b/>
            <sz val="12"/>
            <color indexed="81"/>
            <rFont val="Tahoma"/>
            <family val="2"/>
          </rPr>
          <t xml:space="preserve"> &lt;</t>
        </r>
        <r>
          <rPr>
            <b/>
            <sz val="12"/>
            <color indexed="81"/>
            <rFont val="돋움"/>
            <family val="3"/>
            <charset val="129"/>
          </rPr>
          <t>Ⅱ</t>
        </r>
        <r>
          <rPr>
            <b/>
            <sz val="12"/>
            <color indexed="81"/>
            <rFont val="Tahoma"/>
            <family val="2"/>
          </rPr>
          <t>.</t>
        </r>
        <r>
          <rPr>
            <b/>
            <sz val="12"/>
            <color indexed="81"/>
            <rFont val="돋움"/>
            <family val="3"/>
            <charset val="129"/>
          </rPr>
          <t>용어의</t>
        </r>
        <r>
          <rPr>
            <b/>
            <sz val="12"/>
            <color indexed="81"/>
            <rFont val="Tahoma"/>
            <family val="2"/>
          </rPr>
          <t xml:space="preserve"> </t>
        </r>
        <r>
          <rPr>
            <b/>
            <sz val="12"/>
            <color indexed="81"/>
            <rFont val="돋움"/>
            <family val="3"/>
            <charset val="129"/>
          </rPr>
          <t>정의</t>
        </r>
        <r>
          <rPr>
            <b/>
            <sz val="12"/>
            <color indexed="81"/>
            <rFont val="Tahoma"/>
            <family val="2"/>
          </rPr>
          <t xml:space="preserve"> </t>
        </r>
        <r>
          <rPr>
            <b/>
            <sz val="12"/>
            <color indexed="81"/>
            <rFont val="돋움"/>
            <family val="3"/>
            <charset val="129"/>
          </rPr>
          <t>주목적투자분야</t>
        </r>
        <r>
          <rPr>
            <b/>
            <sz val="12"/>
            <color indexed="81"/>
            <rFont val="Tahoma"/>
            <family val="2"/>
          </rPr>
          <t>&gt;</t>
        </r>
        <r>
          <rPr>
            <b/>
            <sz val="12"/>
            <color indexed="81"/>
            <rFont val="돋움"/>
            <family val="3"/>
            <charset val="129"/>
          </rPr>
          <t>를</t>
        </r>
        <r>
          <rPr>
            <b/>
            <sz val="12"/>
            <color indexed="81"/>
            <rFont val="Tahoma"/>
            <family val="2"/>
          </rPr>
          <t xml:space="preserve"> </t>
        </r>
        <r>
          <rPr>
            <b/>
            <sz val="12"/>
            <color indexed="81"/>
            <rFont val="돋움"/>
            <family val="3"/>
            <charset val="129"/>
          </rPr>
          <t>참조하여</t>
        </r>
        <r>
          <rPr>
            <b/>
            <sz val="12"/>
            <color indexed="81"/>
            <rFont val="Tahoma"/>
            <family val="2"/>
          </rPr>
          <t xml:space="preserve"> </t>
        </r>
        <r>
          <rPr>
            <b/>
            <sz val="12"/>
            <color indexed="81"/>
            <rFont val="돋움"/>
            <family val="3"/>
            <charset val="129"/>
          </rPr>
          <t>해당</t>
        </r>
        <r>
          <rPr>
            <b/>
            <sz val="12"/>
            <color indexed="81"/>
            <rFont val="Tahoma"/>
            <family val="2"/>
          </rPr>
          <t xml:space="preserve"> </t>
        </r>
        <r>
          <rPr>
            <b/>
            <sz val="12"/>
            <color indexed="81"/>
            <rFont val="돋움"/>
            <family val="3"/>
            <charset val="129"/>
          </rPr>
          <t>기업의</t>
        </r>
        <r>
          <rPr>
            <b/>
            <sz val="12"/>
            <color indexed="81"/>
            <rFont val="Tahoma"/>
            <family val="2"/>
          </rPr>
          <t xml:space="preserve"> </t>
        </r>
        <r>
          <rPr>
            <b/>
            <sz val="12"/>
            <color indexed="81"/>
            <rFont val="돋움"/>
            <family val="3"/>
            <charset val="129"/>
          </rPr>
          <t>유형</t>
        </r>
        <r>
          <rPr>
            <b/>
            <sz val="12"/>
            <color indexed="81"/>
            <rFont val="Tahoma"/>
            <family val="2"/>
          </rPr>
          <t xml:space="preserve"> </t>
        </r>
        <r>
          <rPr>
            <b/>
            <sz val="12"/>
            <color indexed="81"/>
            <rFont val="돋움"/>
            <family val="3"/>
            <charset val="129"/>
          </rPr>
          <t>선택</t>
        </r>
      </text>
    </comment>
  </commentList>
</comments>
</file>

<file path=xl/comments4.xml><?xml version="1.0" encoding="utf-8"?>
<comments xmlns="http://schemas.openxmlformats.org/spreadsheetml/2006/main">
  <authors>
    <author>user</author>
    <author>최진주</author>
  </authors>
  <commentList>
    <comment ref="AH4" authorId="0" shapeId="0">
      <text>
        <r>
          <rPr>
            <b/>
            <sz val="9"/>
            <color indexed="81"/>
            <rFont val="Tahoma"/>
            <family val="2"/>
          </rPr>
          <t>user:</t>
        </r>
        <r>
          <rPr>
            <sz val="9"/>
            <color indexed="81"/>
            <rFont val="Tahoma"/>
            <family val="2"/>
          </rPr>
          <t xml:space="preserve">
</t>
        </r>
        <r>
          <rPr>
            <b/>
            <sz val="11"/>
            <color indexed="81"/>
            <rFont val="돋움"/>
            <family val="3"/>
            <charset val="129"/>
          </rPr>
          <t>투자금액</t>
        </r>
        <r>
          <rPr>
            <b/>
            <sz val="11"/>
            <color indexed="81"/>
            <rFont val="Tahoma"/>
            <family val="2"/>
          </rPr>
          <t xml:space="preserve"> = </t>
        </r>
        <r>
          <rPr>
            <b/>
            <sz val="11"/>
            <color indexed="81"/>
            <rFont val="돋움"/>
            <family val="3"/>
            <charset val="129"/>
          </rPr>
          <t>회수투자자산</t>
        </r>
        <r>
          <rPr>
            <b/>
            <sz val="11"/>
            <color indexed="81"/>
            <rFont val="Tahoma"/>
            <family val="2"/>
          </rPr>
          <t xml:space="preserve"> </t>
        </r>
        <r>
          <rPr>
            <b/>
            <sz val="11"/>
            <color indexed="81"/>
            <rFont val="돋움"/>
            <family val="3"/>
            <charset val="129"/>
          </rPr>
          <t>투자원금</t>
        </r>
        <r>
          <rPr>
            <b/>
            <sz val="11"/>
            <color indexed="81"/>
            <rFont val="Tahoma"/>
            <family val="2"/>
          </rPr>
          <t xml:space="preserve"> + </t>
        </r>
        <r>
          <rPr>
            <b/>
            <sz val="11"/>
            <color indexed="81"/>
            <rFont val="돋움"/>
            <family val="3"/>
            <charset val="129"/>
          </rPr>
          <t>미회수투자자산</t>
        </r>
        <r>
          <rPr>
            <b/>
            <sz val="11"/>
            <color indexed="81"/>
            <rFont val="Tahoma"/>
            <family val="2"/>
          </rPr>
          <t xml:space="preserve"> </t>
        </r>
        <r>
          <rPr>
            <b/>
            <sz val="11"/>
            <color indexed="81"/>
            <rFont val="돋움"/>
            <family val="3"/>
            <charset val="129"/>
          </rPr>
          <t>투자원금</t>
        </r>
        <r>
          <rPr>
            <b/>
            <sz val="11"/>
            <color indexed="81"/>
            <rFont val="Tahoma"/>
            <family val="2"/>
          </rPr>
          <t>+</t>
        </r>
        <r>
          <rPr>
            <b/>
            <sz val="11"/>
            <color indexed="81"/>
            <rFont val="돋움"/>
            <family val="3"/>
            <charset val="129"/>
          </rPr>
          <t>손상차손인식</t>
        </r>
        <r>
          <rPr>
            <b/>
            <sz val="11"/>
            <color indexed="81"/>
            <rFont val="Tahoma"/>
            <family val="2"/>
          </rPr>
          <t xml:space="preserve"> </t>
        </r>
        <r>
          <rPr>
            <b/>
            <sz val="11"/>
            <color indexed="81"/>
            <rFont val="돋움"/>
            <family val="3"/>
            <charset val="129"/>
          </rPr>
          <t>투자원금</t>
        </r>
      </text>
    </comment>
    <comment ref="AQ11" authorId="0" shapeId="0">
      <text>
        <r>
          <rPr>
            <b/>
            <sz val="10"/>
            <color indexed="81"/>
            <rFont val="Tahoma"/>
            <family val="2"/>
          </rPr>
          <t>(</t>
        </r>
        <r>
          <rPr>
            <b/>
            <sz val="10"/>
            <color indexed="81"/>
            <rFont val="돋움"/>
            <family val="3"/>
            <charset val="129"/>
          </rPr>
          <t>작성참고</t>
        </r>
        <r>
          <rPr>
            <b/>
            <sz val="10"/>
            <color indexed="81"/>
            <rFont val="Tahoma"/>
            <family val="2"/>
          </rPr>
          <t>)</t>
        </r>
        <r>
          <rPr>
            <b/>
            <sz val="9"/>
            <color indexed="81"/>
            <rFont val="Tahoma"/>
            <family val="2"/>
          </rPr>
          <t xml:space="preserve">
</t>
        </r>
        <r>
          <rPr>
            <b/>
            <sz val="10"/>
            <color indexed="81"/>
            <rFont val="맑은 고딕"/>
            <family val="3"/>
            <charset val="129"/>
            <scheme val="major"/>
          </rPr>
          <t>재직회사 근무시 투자내역인 경우 2.3 제안사 펀드 
현황에 있는 펀드명과 동일해야함
타회사 근무시 투자내역인 경우, 해당 펀드명 기입</t>
        </r>
      </text>
    </comment>
    <comment ref="V12" authorId="1" shapeId="0">
      <text>
        <r>
          <rPr>
            <b/>
            <sz val="9"/>
            <color indexed="81"/>
            <rFont val="돋움"/>
            <family val="3"/>
            <charset val="129"/>
          </rPr>
          <t>(</t>
        </r>
        <r>
          <rPr>
            <b/>
            <sz val="11"/>
            <color indexed="81"/>
            <rFont val="돋움"/>
            <family val="3"/>
            <charset val="129"/>
          </rPr>
          <t>작성참고)
원금 회수가 동반되지 않은 회수건은 미회수로 분류
ex) 배당, 이자 등의 회수는 미회수로 분류</t>
        </r>
      </text>
    </comment>
  </commentList>
</comments>
</file>

<file path=xl/comments5.xml><?xml version="1.0" encoding="utf-8"?>
<comments xmlns="http://schemas.openxmlformats.org/spreadsheetml/2006/main">
  <authors>
    <author>user</author>
    <author>최진주</author>
  </authors>
  <commentList>
    <comment ref="AH4" authorId="0" shapeId="0">
      <text>
        <r>
          <rPr>
            <b/>
            <sz val="9"/>
            <color indexed="81"/>
            <rFont val="Tahoma"/>
            <family val="2"/>
          </rPr>
          <t>user:</t>
        </r>
        <r>
          <rPr>
            <sz val="9"/>
            <color indexed="81"/>
            <rFont val="Tahoma"/>
            <family val="2"/>
          </rPr>
          <t xml:space="preserve">
</t>
        </r>
        <r>
          <rPr>
            <b/>
            <sz val="11"/>
            <color indexed="81"/>
            <rFont val="돋움"/>
            <family val="3"/>
            <charset val="129"/>
          </rPr>
          <t>투자금액</t>
        </r>
        <r>
          <rPr>
            <b/>
            <sz val="11"/>
            <color indexed="81"/>
            <rFont val="Tahoma"/>
            <family val="2"/>
          </rPr>
          <t xml:space="preserve"> = </t>
        </r>
        <r>
          <rPr>
            <b/>
            <sz val="11"/>
            <color indexed="81"/>
            <rFont val="돋움"/>
            <family val="3"/>
            <charset val="129"/>
          </rPr>
          <t>회수투자자산</t>
        </r>
        <r>
          <rPr>
            <b/>
            <sz val="11"/>
            <color indexed="81"/>
            <rFont val="Tahoma"/>
            <family val="2"/>
          </rPr>
          <t xml:space="preserve"> </t>
        </r>
        <r>
          <rPr>
            <b/>
            <sz val="11"/>
            <color indexed="81"/>
            <rFont val="돋움"/>
            <family val="3"/>
            <charset val="129"/>
          </rPr>
          <t>투자원금</t>
        </r>
        <r>
          <rPr>
            <b/>
            <sz val="11"/>
            <color indexed="81"/>
            <rFont val="Tahoma"/>
            <family val="2"/>
          </rPr>
          <t xml:space="preserve"> + </t>
        </r>
        <r>
          <rPr>
            <b/>
            <sz val="11"/>
            <color indexed="81"/>
            <rFont val="돋움"/>
            <family val="3"/>
            <charset val="129"/>
          </rPr>
          <t>미회수투자자산</t>
        </r>
        <r>
          <rPr>
            <b/>
            <sz val="11"/>
            <color indexed="81"/>
            <rFont val="Tahoma"/>
            <family val="2"/>
          </rPr>
          <t xml:space="preserve"> </t>
        </r>
        <r>
          <rPr>
            <b/>
            <sz val="11"/>
            <color indexed="81"/>
            <rFont val="돋움"/>
            <family val="3"/>
            <charset val="129"/>
          </rPr>
          <t>투자원금</t>
        </r>
        <r>
          <rPr>
            <b/>
            <sz val="11"/>
            <color indexed="81"/>
            <rFont val="Tahoma"/>
            <family val="2"/>
          </rPr>
          <t>+</t>
        </r>
        <r>
          <rPr>
            <b/>
            <sz val="11"/>
            <color indexed="81"/>
            <rFont val="돋움"/>
            <family val="3"/>
            <charset val="129"/>
          </rPr>
          <t>손상차손인식</t>
        </r>
        <r>
          <rPr>
            <b/>
            <sz val="11"/>
            <color indexed="81"/>
            <rFont val="Tahoma"/>
            <family val="2"/>
          </rPr>
          <t xml:space="preserve"> </t>
        </r>
        <r>
          <rPr>
            <b/>
            <sz val="11"/>
            <color indexed="81"/>
            <rFont val="돋움"/>
            <family val="3"/>
            <charset val="129"/>
          </rPr>
          <t>투자원금</t>
        </r>
      </text>
    </comment>
    <comment ref="R11" authorId="0" shapeId="0">
      <text>
        <r>
          <rPr>
            <b/>
            <sz val="12"/>
            <color indexed="81"/>
            <rFont val="Tahoma"/>
            <family val="2"/>
          </rPr>
          <t>&lt;</t>
        </r>
        <r>
          <rPr>
            <b/>
            <sz val="12"/>
            <color indexed="81"/>
            <rFont val="돋움"/>
            <family val="3"/>
            <charset val="129"/>
          </rPr>
          <t>작성참고</t>
        </r>
        <r>
          <rPr>
            <b/>
            <sz val="12"/>
            <color indexed="81"/>
            <rFont val="Tahoma"/>
            <family val="2"/>
          </rPr>
          <t>&gt;</t>
        </r>
        <r>
          <rPr>
            <b/>
            <sz val="12"/>
            <color indexed="81"/>
            <rFont val="돋움"/>
            <family val="3"/>
            <charset val="129"/>
          </rPr>
          <t xml:space="preserve">
</t>
        </r>
        <r>
          <rPr>
            <b/>
            <sz val="12"/>
            <color indexed="81"/>
            <rFont val="Tahoma"/>
            <family val="2"/>
          </rPr>
          <t xml:space="preserve">3.2.1 </t>
        </r>
        <r>
          <rPr>
            <b/>
            <sz val="12"/>
            <color indexed="81"/>
            <rFont val="돋움"/>
            <family val="3"/>
            <charset val="129"/>
          </rPr>
          <t>핵심운용인력</t>
        </r>
        <r>
          <rPr>
            <b/>
            <sz val="12"/>
            <color indexed="81"/>
            <rFont val="Tahoma"/>
            <family val="2"/>
          </rPr>
          <t xml:space="preserve"> </t>
        </r>
        <r>
          <rPr>
            <b/>
            <sz val="12"/>
            <color indexed="81"/>
            <rFont val="돋움"/>
            <family val="3"/>
            <charset val="129"/>
          </rPr>
          <t>투자현황</t>
        </r>
        <r>
          <rPr>
            <b/>
            <sz val="12"/>
            <color indexed="81"/>
            <rFont val="Tahoma"/>
            <family val="2"/>
          </rPr>
          <t xml:space="preserve"> </t>
        </r>
        <r>
          <rPr>
            <b/>
            <sz val="12"/>
            <color indexed="81"/>
            <rFont val="돋움"/>
            <family val="3"/>
            <charset val="129"/>
          </rPr>
          <t>중</t>
        </r>
        <r>
          <rPr>
            <b/>
            <sz val="12"/>
            <color indexed="81"/>
            <rFont val="Tahoma"/>
            <family val="2"/>
          </rPr>
          <t xml:space="preserve"> "</t>
        </r>
        <r>
          <rPr>
            <b/>
            <sz val="12"/>
            <color indexed="81"/>
            <rFont val="돋움"/>
            <family val="3"/>
            <charset val="129"/>
          </rPr>
          <t>엑셀파일</t>
        </r>
        <r>
          <rPr>
            <b/>
            <sz val="12"/>
            <color indexed="81"/>
            <rFont val="Tahoma"/>
            <family val="2"/>
          </rPr>
          <t xml:space="preserve"> </t>
        </r>
        <r>
          <rPr>
            <b/>
            <sz val="12"/>
            <color indexed="81"/>
            <rFont val="돋움"/>
            <family val="3"/>
            <charset val="129"/>
          </rPr>
          <t>작성요령</t>
        </r>
        <r>
          <rPr>
            <b/>
            <sz val="12"/>
            <color indexed="81"/>
            <rFont val="Tahoma"/>
            <family val="2"/>
          </rPr>
          <t xml:space="preserve"> </t>
        </r>
        <r>
          <rPr>
            <b/>
            <sz val="12"/>
            <color indexed="81"/>
            <rFont val="돋움"/>
            <family val="3"/>
            <charset val="129"/>
          </rPr>
          <t>시트</t>
        </r>
        <r>
          <rPr>
            <b/>
            <sz val="12"/>
            <color indexed="81"/>
            <rFont val="Tahoma"/>
            <family val="2"/>
          </rPr>
          <t xml:space="preserve"> 127</t>
        </r>
        <r>
          <rPr>
            <b/>
            <sz val="12"/>
            <color indexed="81"/>
            <rFont val="돋움"/>
            <family val="3"/>
            <charset val="129"/>
          </rPr>
          <t>행의</t>
        </r>
        <r>
          <rPr>
            <b/>
            <sz val="12"/>
            <color indexed="81"/>
            <rFont val="Tahoma"/>
            <family val="2"/>
          </rPr>
          <t xml:space="preserve"> </t>
        </r>
        <r>
          <rPr>
            <b/>
            <sz val="12"/>
            <color indexed="81"/>
            <rFont val="돋움"/>
            <family val="3"/>
            <charset val="129"/>
          </rPr>
          <t>주목적투자대상분야</t>
        </r>
        <r>
          <rPr>
            <b/>
            <sz val="12"/>
            <color indexed="81"/>
            <rFont val="Tahoma"/>
            <family val="2"/>
          </rPr>
          <t>"</t>
        </r>
        <r>
          <rPr>
            <b/>
            <sz val="12"/>
            <color indexed="81"/>
            <rFont val="돋움"/>
            <family val="3"/>
            <charset val="129"/>
          </rPr>
          <t>에</t>
        </r>
        <r>
          <rPr>
            <b/>
            <sz val="12"/>
            <color indexed="81"/>
            <rFont val="Tahoma"/>
            <family val="2"/>
          </rPr>
          <t xml:space="preserve"> </t>
        </r>
        <r>
          <rPr>
            <b/>
            <sz val="12"/>
            <color indexed="81"/>
            <rFont val="돋움"/>
            <family val="3"/>
            <charset val="129"/>
          </rPr>
          <t>해당하는</t>
        </r>
        <r>
          <rPr>
            <b/>
            <sz val="12"/>
            <color indexed="81"/>
            <rFont val="Tahoma"/>
            <family val="2"/>
          </rPr>
          <t xml:space="preserve"> </t>
        </r>
        <r>
          <rPr>
            <b/>
            <sz val="12"/>
            <color indexed="81"/>
            <rFont val="돋움"/>
            <family val="3"/>
            <charset val="129"/>
          </rPr>
          <t>투자건만을</t>
        </r>
        <r>
          <rPr>
            <b/>
            <sz val="12"/>
            <color indexed="81"/>
            <rFont val="Tahoma"/>
            <family val="2"/>
          </rPr>
          <t xml:space="preserve"> </t>
        </r>
        <r>
          <rPr>
            <b/>
            <sz val="12"/>
            <color indexed="81"/>
            <rFont val="돋움"/>
            <family val="3"/>
            <charset val="129"/>
          </rPr>
          <t>기재</t>
        </r>
        <r>
          <rPr>
            <b/>
            <sz val="12"/>
            <color indexed="81"/>
            <rFont val="Tahoma"/>
            <family val="2"/>
          </rPr>
          <t xml:space="preserve"> </t>
        </r>
      </text>
    </comment>
    <comment ref="AQ11" authorId="0" shapeId="0">
      <text>
        <r>
          <rPr>
            <b/>
            <sz val="14"/>
            <color indexed="81"/>
            <rFont val="돋움"/>
            <family val="3"/>
            <charset val="129"/>
          </rPr>
          <t>드롭다운</t>
        </r>
        <r>
          <rPr>
            <b/>
            <sz val="14"/>
            <color indexed="81"/>
            <rFont val="Tahoma"/>
            <family val="2"/>
          </rPr>
          <t xml:space="preserve"> </t>
        </r>
        <r>
          <rPr>
            <b/>
            <sz val="14"/>
            <color indexed="81"/>
            <rFont val="돋움"/>
            <family val="3"/>
            <charset val="129"/>
          </rPr>
          <t>목록에서</t>
        </r>
        <r>
          <rPr>
            <b/>
            <sz val="14"/>
            <color indexed="81"/>
            <rFont val="Tahoma"/>
            <family val="2"/>
          </rPr>
          <t xml:space="preserve"> </t>
        </r>
        <r>
          <rPr>
            <b/>
            <sz val="14"/>
            <color indexed="81"/>
            <rFont val="돋움"/>
            <family val="3"/>
            <charset val="129"/>
          </rPr>
          <t>Ⅱ</t>
        </r>
        <r>
          <rPr>
            <b/>
            <sz val="14"/>
            <color indexed="81"/>
            <rFont val="Tahoma"/>
            <family val="2"/>
          </rPr>
          <t>.</t>
        </r>
        <r>
          <rPr>
            <b/>
            <sz val="14"/>
            <color indexed="81"/>
            <rFont val="돋움"/>
            <family val="3"/>
            <charset val="129"/>
          </rPr>
          <t>용어의</t>
        </r>
        <r>
          <rPr>
            <b/>
            <sz val="14"/>
            <color indexed="81"/>
            <rFont val="Tahoma"/>
            <family val="2"/>
          </rPr>
          <t xml:space="preserve"> </t>
        </r>
        <r>
          <rPr>
            <b/>
            <sz val="14"/>
            <color indexed="81"/>
            <rFont val="돋움"/>
            <family val="3"/>
            <charset val="129"/>
          </rPr>
          <t>정의</t>
        </r>
        <r>
          <rPr>
            <b/>
            <sz val="14"/>
            <color indexed="81"/>
            <rFont val="Tahoma"/>
            <family val="2"/>
          </rPr>
          <t xml:space="preserve"> </t>
        </r>
        <r>
          <rPr>
            <b/>
            <sz val="14"/>
            <color indexed="81"/>
            <rFont val="돋움"/>
            <family val="3"/>
            <charset val="129"/>
          </rPr>
          <t>주목적투자분야를</t>
        </r>
        <r>
          <rPr>
            <b/>
            <sz val="14"/>
            <color indexed="81"/>
            <rFont val="Tahoma"/>
            <family val="2"/>
          </rPr>
          <t xml:space="preserve"> </t>
        </r>
        <r>
          <rPr>
            <b/>
            <sz val="14"/>
            <color indexed="81"/>
            <rFont val="돋움"/>
            <family val="3"/>
            <charset val="129"/>
          </rPr>
          <t>참조하여</t>
        </r>
        <r>
          <rPr>
            <b/>
            <sz val="14"/>
            <color indexed="81"/>
            <rFont val="Tahoma"/>
            <family val="2"/>
          </rPr>
          <t xml:space="preserve"> </t>
        </r>
        <r>
          <rPr>
            <b/>
            <sz val="14"/>
            <color indexed="81"/>
            <rFont val="돋움"/>
            <family val="3"/>
            <charset val="129"/>
          </rPr>
          <t>해당</t>
        </r>
        <r>
          <rPr>
            <b/>
            <sz val="14"/>
            <color indexed="81"/>
            <rFont val="Tahoma"/>
            <family val="2"/>
          </rPr>
          <t xml:space="preserve"> </t>
        </r>
        <r>
          <rPr>
            <b/>
            <sz val="14"/>
            <color indexed="81"/>
            <rFont val="돋움"/>
            <family val="3"/>
            <charset val="129"/>
          </rPr>
          <t>기업의</t>
        </r>
        <r>
          <rPr>
            <b/>
            <sz val="14"/>
            <color indexed="81"/>
            <rFont val="Tahoma"/>
            <family val="2"/>
          </rPr>
          <t xml:space="preserve"> </t>
        </r>
        <r>
          <rPr>
            <b/>
            <sz val="14"/>
            <color indexed="81"/>
            <rFont val="돋움"/>
            <family val="3"/>
            <charset val="129"/>
          </rPr>
          <t>유형</t>
        </r>
        <r>
          <rPr>
            <b/>
            <sz val="14"/>
            <color indexed="81"/>
            <rFont val="Tahoma"/>
            <family val="2"/>
          </rPr>
          <t xml:space="preserve"> </t>
        </r>
        <r>
          <rPr>
            <b/>
            <sz val="14"/>
            <color indexed="81"/>
            <rFont val="돋움"/>
            <family val="3"/>
            <charset val="129"/>
          </rPr>
          <t>선택</t>
        </r>
      </text>
    </comment>
    <comment ref="V12" authorId="1" shapeId="0">
      <text>
        <r>
          <rPr>
            <b/>
            <sz val="9"/>
            <color indexed="81"/>
            <rFont val="돋움"/>
            <family val="3"/>
            <charset val="129"/>
          </rPr>
          <t>(</t>
        </r>
        <r>
          <rPr>
            <b/>
            <sz val="11"/>
            <color indexed="81"/>
            <rFont val="돋움"/>
            <family val="3"/>
            <charset val="129"/>
          </rPr>
          <t>작성참고)
원금 회수가 동반되지 않은 회수건은 미회수로 분류
ex) 배당, 이자 등의 회수는 미회수로 분류</t>
        </r>
      </text>
    </comment>
  </commentList>
</comments>
</file>

<file path=xl/comments6.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7.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8.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<sst xmlns="http://schemas.openxmlformats.org/spreadsheetml/2006/main" count="2303" uniqueCount="1371">
  <si>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</si>
  <si>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</si>
  <si>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</si>
  <si>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</si>
  <si>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</si>
  <si>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</si>
  <si>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</si>
  <si>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</si>
  <si>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</si>
  <si>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</si>
  <si>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</si>
  <si>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</si>
  <si>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</si>
  <si>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</si>
  <si>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</si>
  <si>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</si>
  <si>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</si>
  <si>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</si>
  <si>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</si>
  <si>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</si>
  <si>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</si>
  <si>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</si>
  <si>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</si>
  <si>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</si>
  <si>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</si>
  <si>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</si>
  <si>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</si>
  <si>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</si>
  <si>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</si>
  <si>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</si>
  <si>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</si>
  <si>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</si>
  <si>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</si>
  <si>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</si>
  <si>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</si>
  <si>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</si>
  <si>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</si>
  <si>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</si>
  <si>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</si>
  <si>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</si>
  <si>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</si>
  <si>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</si>
  <si>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</si>
  <si>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</si>
  <si>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</si>
  <si>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</si>
  <si>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</si>
  <si>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</si>
  <si>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</si>
  <si>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</si>
  <si>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</si>
  <si>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</si>
  <si>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</si>
  <si>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</si>
  <si>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</si>
  <si>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</si>
  <si>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</si>
  <si>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</si>
  <si>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</si>
  <si>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</si>
  <si>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</si>
  <si>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</si>
  <si>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</si>
  <si>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</si>
  <si>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</si>
  <si>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</si>
  <si>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</si>
  <si>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</si>
  <si>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</si>
  <si>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</si>
  <si>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</si>
  <si>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</si>
  <si>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</si>
  <si>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</si>
  <si>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</si>
  <si>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</si>
  <si>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</si>
  <si>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</si>
  <si>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</si>
  <si>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</si>
  <si>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</si>
  <si>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</si>
  <si>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</si>
  <si>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</si>
  <si>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</si>
  <si>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</si>
  <si>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</si>
  <si>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</si>
  <si>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</si>
  <si>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</si>
  <si>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</si>
  <si>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</si>
  <si>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</si>
  <si>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</si>
  <si>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</si>
  <si>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</si>
  <si>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</si>
  <si>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</si>
  <si>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</si>
  <si>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</si>
  <si>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</si>
  <si>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</si>
  <si>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</si>
  <si>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</si>
  <si>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</si>
  <si>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</si>
  <si>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</si>
  <si>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</si>
  <si>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</si>
  <si>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</si>
  <si>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</si>
  <si>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</si>
  <si>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</si>
  <si>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</si>
  <si>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</si>
  <si>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</si>
  <si>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</si>
  <si>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</si>
  <si>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</si>
  <si>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</si>
  <si>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</si>
  <si>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</si>
  <si>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</si>
  <si>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</si>
  <si>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</si>
  <si>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</si>
  <si>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</si>
  <si>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</si>
  <si>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</si>
  <si>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</si>
  <si>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</si>
  <si>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</si>
  <si>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</si>
  <si>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</si>
  <si>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</si>
  <si>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</si>
  <si>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</si>
  <si>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</si>
  <si>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</si>
  <si>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</si>
  <si>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</si>
  <si>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</si>
  <si>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</si>
  <si>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</si>
  <si>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</si>
  <si>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</si>
  <si>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</si>
  <si>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</si>
  <si>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</si>
  <si>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</si>
  <si>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</si>
  <si>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</si>
  <si>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</si>
  <si>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</si>
  <si>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</si>
  <si>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</si>
  <si>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</si>
  <si>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</si>
  <si>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</si>
  <si>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</si>
  <si>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</si>
  <si>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</si>
  <si>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</si>
  <si>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</si>
  <si>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</si>
  <si>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</si>
  <si>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</si>
  <si>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</si>
  <si>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</si>
  <si>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</si>
  <si>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</si>
  <si>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</si>
  <si>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</si>
  <si>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</si>
  <si>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</si>
  <si>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</si>
  <si>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</si>
  <si>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</si>
  <si>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</si>
  <si>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</si>
  <si>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</si>
  <si>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</si>
  <si>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</si>
  <si>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</si>
  <si>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</si>
  <si>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</si>
  <si>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</si>
  <si>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</si>
  <si>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</si>
  <si>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</si>
  <si>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</si>
  <si>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</si>
  <si>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</si>
  <si>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</si>
  <si>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</si>
  <si>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</si>
  <si>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</si>
  <si>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</si>
  <si>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</si>
  <si>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</si>
  <si>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</si>
  <si>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</si>
  <si>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</si>
  <si>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</si>
  <si>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</si>
  <si>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</si>
  <si>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</si>
  <si>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</si>
  <si>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</si>
  <si>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</si>
  <si>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</si>
  <si>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</si>
  <si>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</si>
  <si>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</si>
  <si>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</si>
  <si>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</si>
  <si>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</si>
  <si>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</si>
  <si>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</si>
  <si>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</si>
  <si>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</si>
  <si>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</si>
  <si>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</si>
  <si>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</si>
  <si>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</si>
  <si>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</si>
  <si>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</si>
  <si>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</si>
  <si>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</si>
  <si>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</si>
  <si>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</si>
  <si>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</si>
  <si>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</si>
  <si>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</si>
  <si>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</si>
  <si>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</si>
  <si>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</si>
  <si>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</si>
  <si>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</si>
  <si>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</si>
  <si>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</si>
  <si>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</si>
  <si>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</si>
  <si>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</si>
  <si>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</si>
  <si>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</si>
  <si>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</si>
  <si>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</si>
  <si>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</si>
  <si>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</si>
  <si>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</si>
  <si>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</si>
  <si>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</si>
  <si>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</si>
  <si>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</si>
  <si>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</si>
  <si>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</si>
  <si>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</si>
  <si>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</si>
  <si>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</si>
  <si>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</si>
  <si>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</si>
  <si>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</si>
  <si>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</si>
  <si>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</si>
  <si>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</si>
  <si>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</si>
  <si>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</si>
  <si>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</si>
  <si>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</si>
  <si>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</si>
  <si>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</si>
  <si>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</si>
  <si>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</si>
  <si>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</si>
  <si>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</si>
  <si>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</si>
  <si>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</si>
  <si>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</si>
  <si>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</si>
  <si>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</si>
  <si>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</si>
  <si>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</si>
  <si>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</si>
  <si>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</si>
  <si>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</si>
  <si>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</si>
  <si>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</si>
  <si>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</si>
  <si>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</si>
  <si>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</si>
  <si>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</si>
  <si>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</si>
  <si>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</si>
  <si>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</si>
  <si>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</si>
  <si>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</si>
  <si>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</si>
  <si>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</si>
  <si>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</si>
  <si>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</si>
  <si>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</si>
  <si>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</si>
  <si>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</si>
  <si>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</si>
  <si>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</si>
  <si>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</si>
  <si>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</si>
  <si>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</si>
  <si>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</si>
  <si>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</si>
  <si>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</si>
  <si>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</si>
  <si>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</si>
  <si>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</si>
  <si>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</si>
  <si>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</si>
  <si>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</si>
  <si>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</si>
  <si>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</si>
  <si>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</si>
  <si>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</si>
  <si>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</si>
  <si>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</si>
  <si>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</si>
  <si>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</si>
  <si>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</si>
  <si>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</si>
  <si>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</si>
  <si>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</si>
  <si>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</si>
  <si>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</si>
  <si>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</si>
  <si>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</si>
  <si>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</si>
  <si>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</si>
  <si>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</si>
  <si>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</si>
  <si>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</si>
  <si>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</si>
  <si>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</si>
  <si>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</si>
  <si>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</si>
  <si>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</si>
  <si>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</si>
  <si>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</si>
  <si>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</si>
  <si>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</si>
  <si>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</si>
  <si>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</si>
  <si>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</si>
  <si>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</si>
  <si>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</si>
  <si>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</si>
  <si>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</si>
  <si>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</si>
  <si>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</si>
  <si>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</si>
  <si>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</si>
  <si>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</si>
  <si>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</si>
  <si>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</si>
  <si>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</si>
  <si>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</si>
  <si>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</si>
  <si>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</si>
  <si>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</si>
  <si>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</si>
  <si>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</si>
  <si>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</si>
  <si>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</si>
  <si>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</si>
  <si>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</si>
  <si>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</si>
  <si>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</si>
  <si>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</si>
  <si>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</si>
  <si>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</si>
  <si>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</si>
  <si>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</si>
  <si>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</si>
  <si>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</si>
  <si>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</si>
  <si>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</si>
  <si>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</si>
  <si>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</si>
  <si>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</si>
  <si>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</si>
  <si>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</si>
  <si>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</si>
  <si>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</si>
  <si>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</si>
  <si>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</si>
  <si>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</si>
  <si>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</si>
  <si>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</si>
  <si>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</si>
  <si>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</si>
  <si>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</si>
  <si>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</si>
  <si>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</si>
  <si>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</si>
  <si>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</si>
  <si>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</si>
  <si>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</si>
  <si>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</si>
  <si>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</si>
  <si>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</si>
  <si>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</si>
  <si>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</si>
  <si>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</si>
  <si>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</si>
  <si>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</si>
  <si>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</si>
  <si>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</si>
  <si>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</si>
  <si>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</si>
  <si>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</si>
  <si>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</si>
  <si>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</si>
  <si>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</si>
  <si>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</si>
  <si>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</si>
  <si>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</si>
  <si>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</si>
  <si>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</si>
  <si>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</si>
  <si>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</si>
  <si>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</si>
  <si>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</si>
  <si>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</si>
  <si>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</si>
  <si>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</si>
  <si>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</si>
  <si>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</si>
  <si>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</si>
  <si>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</si>
  <si>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</si>
  <si>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</si>
  <si>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</si>
  <si>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</si>
  <si>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</si>
  <si>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</si>
  <si>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</si>
  <si>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</si>
  <si>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</si>
  <si>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</si>
  <si>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</si>
  <si>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</si>
  <si>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</si>
  <si>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</si>
  <si>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</si>
  <si>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</si>
  <si>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</si>
  <si>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</si>
  <si>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</si>
  <si>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</si>
  <si>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</si>
  <si>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</si>
  <si>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</si>
  <si>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</si>
  <si>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</si>
  <si>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</si>
  <si>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</si>
  <si>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</si>
  <si>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</si>
  <si>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</si>
  <si>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</si>
  <si>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</si>
  <si>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</si>
  <si>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</si>
  <si>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</si>
  <si>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</si>
  <si>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</si>
  <si>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</si>
  <si>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</si>
  <si>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</si>
  <si>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</si>
  <si>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</si>
  <si>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</si>
  <si>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</si>
  <si>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</si>
  <si>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</si>
  <si>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</si>
  <si>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</si>
  <si>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</si>
  <si>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</si>
  <si>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</si>
  <si>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</si>
  <si>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</si>
  <si>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</si>
  <si>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</si>
  <si>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</si>
  <si>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</si>
  <si>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</si>
  <si>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</si>
  <si>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</si>
  <si>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</si>
  <si>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</si>
  <si>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</si>
  <si>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</si>
  <si>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</si>
  <si>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</si>
  <si>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</si>
  <si>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</si>
  <si>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</si>
  <si>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</si>
  <si>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</si>
  <si>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</si>
  <si>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</si>
  <si>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</si>
  <si>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</si>
  <si>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</si>
  <si>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</si>
  <si>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</si>
  <si>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</si>
  <si>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</si>
  <si>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</si>
  <si>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</si>
  <si>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</si>
  <si>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</si>
  <si>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</si>
  <si>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</si>
  <si>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</si>
  <si>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</si>
  <si>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</si>
  <si>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</si>
  <si>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</si>
  <si>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</si>
  <si>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</si>
  <si>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</si>
  <si>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</si>
  <si>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</si>
  <si>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</si>
  <si>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</si>
  <si>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</si>
  <si>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</si>
  <si>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</si>
  <si>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</si>
  <si>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</si>
  <si>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</si>
  <si>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</si>
  <si>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</si>
  <si>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</si>
  <si>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</si>
  <si>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</si>
  <si>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</si>
  <si>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</si>
  <si>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 xml:space="preserve">   예시) 주식회사 가나다, ㈜가나다, 가나다㈜, 가나다 주식회사 로 입력 금지, 하나의 명칭으로 통일하여 입력</t>
    <phoneticPr fontId="22" type="noConversion"/>
  </si>
  <si>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</si>
  <si>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</si>
  <si>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</si>
  <si>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</si>
  <si>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</si>
  <si>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</si>
  <si>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</si>
  <si>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</si>
  <si>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</si>
  <si>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</si>
  <si>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</si>
  <si>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</si>
  <si>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</si>
  <si>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</si>
  <si>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</si>
  <si>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</si>
  <si>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</si>
  <si>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</si>
  <si>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</si>
  <si>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</si>
  <si>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</si>
  <si>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</si>
  <si>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</si>
  <si>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</si>
  <si>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</si>
  <si>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</si>
  <si>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</si>
  <si>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</si>
  <si>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</si>
  <si>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</si>
  <si>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</si>
  <si>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12.06.13 거래소 종가</t>
  </si>
  <si>
    <t>이00</t>
  </si>
  <si>
    <t>11.12.31장부가액</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</si>
  <si>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</si>
  <si>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</si>
  <si>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</si>
  <si>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</si>
  <si>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</si>
  <si>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</si>
  <si>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</si>
  <si>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</si>
  <si>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</si>
  <si>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</si>
  <si>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</si>
  <si>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</si>
  <si>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</si>
  <si>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</si>
  <si>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</si>
  <si>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</si>
  <si>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</si>
  <si>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</si>
  <si>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</si>
  <si>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</si>
  <si>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</si>
  <si>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</si>
  <si>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</si>
  <si>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</si>
  <si>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</si>
  <si>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</si>
  <si>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</si>
  <si>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</si>
  <si>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</si>
  <si>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</si>
  <si>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</si>
  <si>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</si>
  <si>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</si>
  <si>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</si>
  <si>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</si>
  <si>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</si>
  <si>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</si>
  <si>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</si>
  <si>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</si>
  <si>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</si>
  <si>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</si>
  <si>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</si>
  <si>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</si>
  <si>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</si>
  <si>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</si>
  <si>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</si>
  <si>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</si>
  <si>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</si>
  <si>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</si>
  <si>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 xml:space="preserve">  1) 최근 연도순으로 작성</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</si>
  <si>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</si>
  <si>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</si>
  <si>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</si>
  <si>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</si>
  <si>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</si>
  <si>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</si>
  <si>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</si>
  <si>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</si>
  <si>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</si>
  <si>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</si>
  <si>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</si>
  <si>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</si>
  <si>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</si>
  <si>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</si>
  <si>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</si>
  <si>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</si>
  <si>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</si>
  <si>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</si>
  <si>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</si>
  <si>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</si>
  <si>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</si>
  <si>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</si>
  <si>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</si>
  <si>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</si>
  <si>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</si>
  <si>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</si>
  <si>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</si>
  <si>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</si>
  <si>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</si>
  <si>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</si>
  <si>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</si>
  <si>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</si>
  <si>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</si>
  <si>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</si>
  <si>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</si>
  <si>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</si>
  <si>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</si>
  <si>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</si>
  <si>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</si>
  <si>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</si>
  <si>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</si>
  <si>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</si>
  <si>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</si>
  <si>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</si>
  <si>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</si>
  <si>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</si>
  <si>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</si>
  <si>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</si>
  <si>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</si>
  <si>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</si>
  <si>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</si>
  <si>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</si>
  <si>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</si>
  <si>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</si>
  <si>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</si>
  <si>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</si>
  <si>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</si>
  <si>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</si>
  <si>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</si>
  <si>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</si>
  <si>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</si>
  <si>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</si>
  <si>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</si>
  <si>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</si>
  <si>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</si>
  <si>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r>
      <t xml:space="preserve"> </t>
    </r>
    <r>
      <rPr>
        <sz val="10"/>
        <rFont val="맑은 고딕"/>
        <family val="3"/>
        <charset val="129"/>
      </rPr>
      <t>★행삽입시 주의사항 : 지정된 범위 내에서만 행삽입하기</t>
    </r>
    <phoneticPr fontId="1"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</si>
  <si>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</si>
  <si>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</si>
  <si>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</si>
  <si>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 xml:space="preserve">1. Drop down 메뉴가 있는 선택항에서 </t>
    </r>
    <r>
      <rPr>
        <b/>
        <sz val="10"/>
        <color theme="1"/>
        <rFont val="맑은 고딕"/>
        <family val="3"/>
        <charset val="129"/>
        <scheme val="major"/>
      </rPr>
      <t>Drop down 메뉴를 사용치 않고 수기로 임의 입력한</t>
    </r>
    <r>
      <rPr>
        <sz val="10"/>
        <color theme="1"/>
        <rFont val="맑은 고딕"/>
        <family val="3"/>
        <charset val="129"/>
        <scheme val="major"/>
      </rPr>
      <t xml:space="preserve"> 경우</t>
    </r>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</si>
  <si>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</si>
  <si>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</si>
  <si>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</si>
  <si>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</si>
  <si>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</si>
  <si>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</si>
  <si>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</si>
  <si>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</si>
  <si>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</si>
  <si>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</si>
  <si>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</si>
  <si>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</si>
  <si>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</si>
  <si>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</si>
  <si>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</si>
  <si>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</si>
  <si>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</si>
  <si>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</si>
  <si>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</si>
  <si>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</si>
  <si>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</si>
  <si>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</si>
  <si>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</si>
  <si>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</si>
  <si>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</si>
  <si>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</si>
  <si>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</si>
  <si>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</si>
  <si>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</si>
  <si>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</si>
  <si>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</si>
  <si>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</si>
  <si>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</si>
  <si>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</si>
  <si>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</si>
  <si>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</si>
  <si>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</si>
  <si>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</si>
  <si>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</si>
  <si>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</si>
  <si>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</si>
  <si>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</si>
  <si>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</si>
  <si>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</si>
  <si>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</si>
  <si>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</si>
  <si>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</si>
  <si>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</si>
  <si>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</si>
  <si>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</si>
  <si>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</si>
  <si>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</si>
  <si>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</si>
  <si>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</si>
  <si>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</si>
  <si>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</si>
  <si>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</si>
  <si>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</si>
  <si>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</si>
  <si>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</si>
  <si>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</si>
  <si>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</si>
  <si>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</si>
  <si>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</si>
  <si>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</si>
  <si>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</si>
  <si>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</si>
  <si>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</si>
  <si>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</si>
  <si>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</si>
  <si>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</si>
  <si>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</si>
  <si>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</si>
  <si>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</si>
  <si>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</si>
  <si>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</si>
  <si>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</si>
  <si>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</si>
  <si>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</si>
  <si>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</si>
  <si>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</si>
  <si>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</si>
  <si>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</si>
  <si>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</si>
  <si>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</si>
  <si>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</si>
  <si>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</si>
  <si>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</si>
  <si>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</si>
  <si>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</si>
  <si>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</si>
  <si>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</si>
  <si>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</si>
  <si>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</si>
  <si>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</si>
  <si>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</si>
  <si>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</si>
  <si>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</si>
  <si>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</si>
  <si>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</si>
  <si>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</si>
  <si>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</si>
  <si>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</si>
  <si>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</si>
  <si>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</si>
  <si>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</si>
  <si>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</si>
  <si>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</si>
  <si>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</si>
  <si>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</si>
  <si>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</si>
  <si>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</si>
  <si>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</si>
  <si>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</si>
  <si>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</si>
  <si>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</si>
  <si>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</si>
  <si>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</si>
  <si>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「부품·소재전문기업 등의 육성에 관한 특별조치법」제6조에 따른 부품·소재전문투자조합</t>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</si>
  <si>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</si>
  <si>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</si>
  <si>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</si>
  <si>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</si>
  <si>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</si>
  <si>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</si>
  <si>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</si>
  <si>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</si>
  <si>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</si>
  <si>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</si>
  <si>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</si>
  <si>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</si>
  <si>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</si>
  <si>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</si>
  <si>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</si>
  <si>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</si>
  <si>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</si>
  <si>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</si>
  <si>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</si>
  <si>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</si>
  <si>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</si>
  <si>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</si>
  <si>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</si>
  <si>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</si>
  <si>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</si>
  <si>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</si>
  <si>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</si>
  <si>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</si>
  <si>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</si>
  <si>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</si>
  <si>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</si>
  <si>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</si>
  <si>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</si>
  <si>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</si>
  <si>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</si>
  <si>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</si>
  <si>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</si>
  <si>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</si>
  <si>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</si>
  <si>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</si>
  <si>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</si>
  <si>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</si>
  <si>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</si>
  <si>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</si>
  <si>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</si>
  <si>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</si>
  <si>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</si>
  <si>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</si>
  <si>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</si>
  <si>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</si>
  <si>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</si>
  <si>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창업 벤처전문 경영참여형 PEF</t>
    <phoneticPr fontId="22" type="noConversion"/>
  </si>
  <si>
    <t>기업재무안정 경영참여형 PEF</t>
    <phoneticPr fontId="22"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</si>
  <si>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</si>
  <si>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</si>
  <si>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</si>
  <si>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</si>
  <si>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</si>
  <si>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</si>
  <si>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</si>
  <si>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</si>
  <si>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</si>
  <si>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</si>
  <si>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</si>
  <si>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</si>
  <si>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</si>
  <si>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</si>
  <si>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</si>
  <si>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</si>
  <si>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</si>
  <si>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</si>
  <si>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</si>
  <si>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</si>
  <si>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</si>
  <si>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</si>
  <si>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</si>
  <si>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</si>
  <si>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</si>
  <si>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</si>
  <si>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</si>
  <si>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</si>
  <si>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</si>
  <si>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</si>
  <si>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</si>
  <si>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</si>
  <si>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</si>
  <si>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</si>
  <si>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</si>
  <si>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</si>
  <si>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</si>
  <si>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</si>
  <si>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</si>
  <si>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</si>
  <si>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</si>
  <si>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</si>
  <si>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</si>
  <si>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</si>
  <si>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</si>
  <si>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</si>
  <si>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</si>
  <si>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</si>
  <si>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</si>
  <si>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</si>
  <si>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</si>
  <si>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</si>
  <si>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</si>
  <si>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</si>
  <si>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</si>
  <si>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</si>
  <si>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</si>
  <si>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</si>
  <si>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</si>
  <si>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</si>
  <si>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H게임</t>
    <phoneticPr fontId="1" type="noConversion"/>
  </si>
  <si>
    <t>슈팅 게임 사업부</t>
    <phoneticPr fontId="1" type="noConversion"/>
  </si>
  <si>
    <t>팀장</t>
    <phoneticPr fontId="1" type="noConversion"/>
  </si>
  <si>
    <t>마케팅 전략</t>
    <phoneticPr fontId="1" type="noConversion"/>
  </si>
  <si>
    <t xml:space="preserve">   - 「자본시장과 금융투자업에 관한 법률」제9조 제19항에 따른 사모집합투자기구
     등 사모펀드(또는 이와 유사한 외국집합투자기구)</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</si>
  <si>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</si>
  <si>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</si>
  <si>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</si>
  <si>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중소기업창업투자조합</t>
    <phoneticPr fontId="1" type="noConversion"/>
  </si>
  <si>
    <t>경영참여형 PEF</t>
    <phoneticPr fontId="22" type="noConversion"/>
  </si>
  <si>
    <t>전문투자형 PEF</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</si>
  <si>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</si>
  <si>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</si>
  <si>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</si>
  <si>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</si>
  <si>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</si>
  <si>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</si>
  <si>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</si>
  <si>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</si>
  <si>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</si>
  <si>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</si>
  <si>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</si>
  <si>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</si>
  <si>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</si>
  <si>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</si>
  <si>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</si>
  <si>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</si>
  <si>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</si>
  <si>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</si>
  <si>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</si>
  <si>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</si>
  <si>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</si>
  <si>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</si>
  <si>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</si>
  <si>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</si>
  <si>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</si>
  <si>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</si>
  <si>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</si>
  <si>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 xml:space="preserve"> ※ 당사가 공고 등을 통해 핵심운용인력 전체에 대해 겸임금지 조항 적용을 요구할 경우 그에 따름</t>
    <phoneticPr fontId="1" type="noConversion"/>
  </si>
  <si>
    <t>iv) 자격요건, 참여가능 펀드 수 등 주요출자자가 제시한 조건을 반영</t>
    <phoneticPr fontId="1" type="noConversion"/>
  </si>
  <si>
    <r>
      <t>ⅰ) 펀드 투자규약(정관, 신탁계약서 등) 상에 제안사가 운용사로 기재된</t>
    </r>
    <r>
      <rPr>
        <sz val="10"/>
        <rFont val="맑은 고딕"/>
        <family val="3"/>
        <charset val="129"/>
        <scheme val="minor"/>
      </rPr>
      <t xml:space="preserve"> 펀드로서</t>
    </r>
    <phoneticPr fontId="22" type="noConversion"/>
  </si>
  <si>
    <r>
      <t xml:space="preserve">ⅱ) 해당 법인의 주식 또는 주식연계채권 등의 </t>
    </r>
    <r>
      <rPr>
        <sz val="10"/>
        <rFont val="맑은 고딕"/>
        <family val="3"/>
        <charset val="129"/>
        <scheme val="minor"/>
      </rPr>
      <t>투자업무와 관련하여</t>
    </r>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</si>
  <si>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</si>
  <si>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</si>
  <si>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</si>
  <si>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</si>
  <si>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</si>
  <si>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</si>
  <si>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</si>
  <si>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</si>
  <si>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</si>
  <si>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</si>
  <si>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</si>
  <si>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</si>
  <si>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</si>
  <si>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</si>
  <si>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</si>
  <si>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</si>
  <si>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</si>
  <si>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</si>
  <si>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 회수총액 : 투자에 대한 회수금액 총액으로, 예금 등 금융상품에 대한 원리금 등 회수금액은 포함하지 않음</t>
    <phoneticPr fontId="22"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</si>
  <si>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</si>
  <si>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</si>
  <si>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</si>
  <si>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</si>
  <si>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</si>
  <si>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</si>
  <si>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</si>
  <si>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</si>
  <si>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</si>
  <si>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</si>
  <si>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</si>
  <si>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</si>
  <si>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</si>
  <si>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</si>
  <si>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</si>
  <si>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</si>
  <si>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</si>
  <si>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</si>
  <si>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</si>
  <si>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</si>
  <si>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</si>
  <si>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</si>
  <si>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</si>
  <si>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</si>
  <si>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</si>
  <si>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</si>
  <si>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</si>
  <si>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</si>
  <si>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</si>
  <si>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</si>
  <si>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</si>
  <si>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</si>
  <si>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</si>
  <si>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</si>
  <si>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</si>
  <si>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</si>
  <si>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</si>
  <si>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</si>
  <si>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</si>
  <si>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</si>
  <si>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</si>
  <si>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</si>
  <si>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</si>
  <si>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</si>
  <si>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</si>
  <si>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</si>
  <si>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</si>
  <si>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</si>
  <si>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</si>
  <si>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</si>
  <si>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</si>
  <si>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</si>
  <si>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</si>
  <si>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</si>
  <si>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</si>
  <si>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</si>
  <si>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</si>
  <si>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</si>
  <si>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</si>
  <si>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</si>
  <si>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</si>
  <si>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</si>
  <si>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</si>
  <si>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</si>
  <si>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</si>
  <si>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</si>
  <si>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</si>
  <si>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</si>
  <si>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</si>
  <si>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</si>
  <si>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</si>
  <si>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</si>
  <si>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</si>
  <si>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</si>
  <si>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</si>
  <si>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</si>
  <si>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</si>
  <si>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</si>
  <si>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</si>
  <si>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</si>
  <si>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</si>
  <si>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</si>
  <si>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</si>
  <si>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</si>
  <si>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</si>
  <si>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</si>
  <si>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</si>
  <si>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</si>
  <si>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</si>
  <si>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</si>
  <si>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</si>
  <si>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</si>
  <si>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</si>
  <si>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지원분야</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</si>
  <si>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</si>
  <si>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</si>
  <si>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</si>
  <si>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</si>
  <si>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</si>
  <si>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1" type="noConversion"/>
  </si>
  <si>
    <t>펀드2호</t>
    <phoneticPr fontId="1" type="noConversion"/>
  </si>
  <si>
    <t>펀드3호</t>
    <phoneticPr fontId="1" type="noConversion"/>
  </si>
  <si>
    <t>펀드4호</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</si>
  <si>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</si>
  <si>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</si>
  <si>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</si>
  <si>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</si>
  <si>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</si>
  <si>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</si>
  <si>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</si>
  <si>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</si>
  <si>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</si>
  <si>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</si>
  <si>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</si>
  <si>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</si>
  <si>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</si>
  <si>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t>
  </si>
  <si>
    <t>한국성장금융</t>
    <phoneticPr fontId="22" type="noConversion"/>
  </si>
  <si>
    <t>한국성장금융</t>
    <phoneticPr fontId="22" type="noConversion"/>
  </si>
  <si>
    <t>펀드
(별첨 2.3)</t>
    <phoneticPr fontId="22" type="noConversion"/>
  </si>
  <si>
    <t>기타금융투자업</t>
    <phoneticPr fontId="1" type="noConversion"/>
  </si>
  <si>
    <t>A투자조합</t>
    <phoneticPr fontId="1" type="noConversion"/>
  </si>
  <si>
    <t xml:space="preserve">     ② 제안서 작성기준일 현재 결성예정, 운용예정, 운용중, 청산중인 모든 펀드</t>
    <phoneticPr fontId="1" type="noConversion"/>
  </si>
  <si>
    <t>ⅰ) 부동산 또는 부실채권 이외 자산의 주식 또는 주식연계채권 등(프로젝트 투자 제외)에 대한 투자로서</t>
    <phoneticPr fontId="1" type="noConversion"/>
  </si>
  <si>
    <t>iii) 단, 단기 수익 획득 목적 투자와 주관사 업무·인수업무로 인한 투자 제외</t>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</si>
  <si>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1" type="noConversion"/>
  </si>
  <si>
    <t>펀드결성예정규모</t>
    <phoneticPr fontId="22" type="noConversion"/>
  </si>
  <si>
    <t>한국성장금융 앞 출자요청액</t>
    <phoneticPr fontId="1" type="noConversion"/>
  </si>
  <si>
    <t xml:space="preserve">  ※ 최종 출자약정금액은 당사 심사를 통해 확정 후 통보할 예정</t>
    <phoneticPr fontId="22" type="noConversion"/>
  </si>
  <si>
    <t>[1.1. 제안펀드]</t>
    <phoneticPr fontId="22" type="noConversion"/>
  </si>
  <si>
    <t xml:space="preserve">  3) 보수(관리보수, 성과보수) : 펀드 투자규약(정관, 신탁계약서 등) 상의 보수기준 (없는 경우, 제안사의 목표 보수기준)</t>
    <phoneticPr fontId="22" type="noConversion"/>
  </si>
  <si>
    <t xml:space="preserve">  4) 회수구분 : 제안서작성기준일을 기준으로 판단 (단, 전액 손상차손을 인식한 경우 '회수료' 로 기재하며, 부분 손상차손의 경우 '부분회수'로 기재)</t>
    <phoneticPr fontId="22" type="noConversion"/>
  </si>
  <si>
    <t xml:space="preserve">      (손상차손 인식 후 비망기록 처리된 경우는 '회수료'로 기재)</t>
    <phoneticPr fontId="22" type="noConversion"/>
  </si>
  <si>
    <t>핵심운용인력 투자
및
일반운용인력 투자
(별첨 3.2.1 및 3.2.3)</t>
    <phoneticPr fontId="22" type="noConversion"/>
  </si>
  <si>
    <t>인력-피투자기업 법인유형
(별첨 3.2.1, 3.2.2, 3.2.3)</t>
    <phoneticPr fontId="22" type="noConversion"/>
  </si>
  <si>
    <t xml:space="preserve">       A : 주식, 채권 및 대체투자(Alternative Investment)와 관련된 법인 또는 부서에 재직 중에</t>
    <phoneticPr fontId="22" type="noConversion"/>
  </si>
  <si>
    <t>나인베스트먼트</t>
    <phoneticPr fontId="22" type="noConversion"/>
  </si>
  <si>
    <t>최소결성규모</t>
    <phoneticPr fontId="22" type="noConversion"/>
  </si>
  <si>
    <t>iv) 별첨2.3 펀드에서 투자한 내역은 전부 기재</t>
    <phoneticPr fontId="1" type="noConversion"/>
  </si>
  <si>
    <r>
      <t xml:space="preserve">iii) 단, 펀드 결성부터 해산까지 기간이 </t>
    </r>
    <r>
      <rPr>
        <b/>
        <sz val="10"/>
        <rFont val="맑은 고딕"/>
        <family val="3"/>
        <charset val="129"/>
        <scheme val="minor"/>
      </rPr>
      <t>1년 이내인 펀드는 제외</t>
    </r>
    <phoneticPr fontId="1" type="noConversion"/>
  </si>
  <si>
    <t>펀드계정투자
(별첨 2.4.1)</t>
    <phoneticPr fontId="1" type="noConversion"/>
  </si>
  <si>
    <t>고유계정 투자
(별첨 2.4.1)</t>
    <phoneticPr fontId="22" type="noConversion"/>
  </si>
  <si>
    <t>[3.2.1. 핵심운용인력 투자현황 및 3.2.2. 일반운용인력 투자현황]</t>
    <phoneticPr fontId="22" type="noConversion"/>
  </si>
  <si>
    <t xml:space="preserve">    (투자경력 산정은 별첨 3.1 중 R열 참고)</t>
    <phoneticPr fontId="22" type="noConversion"/>
  </si>
  <si>
    <t>iv) 핵심운용인력 총 3인 이상 참여</t>
    <phoneticPr fontId="1" type="noConversion"/>
  </si>
  <si>
    <t xml:space="preserve">   - 자격요건 : 투자경력 3년 이상 경력자 2인 이상이 핵심운용인력으로 참여하며, 핵심운용인력의 투자경력 평균이 4년 이상일 것</t>
    <phoneticPr fontId="22" type="noConversion"/>
  </si>
  <si>
    <t xml:space="preserve">   - 핵심운용인력 중 1인 이상은 반도체 산업 및 투자에 대한 전문지식을 보유하고 있을 것</t>
    <phoneticPr fontId="22" type="noConversion"/>
  </si>
  <si>
    <t>ⅰ) 제안서작성기준일 현재 제안사에 재직중이면서</t>
    <phoneticPr fontId="1" type="noConversion"/>
  </si>
  <si>
    <t xml:space="preserve"> ※ 단, 기준일 이후 접수일까지 채용이 확정된 인력은 반영 가능</t>
    <phoneticPr fontId="1" type="noConversion"/>
  </si>
  <si>
    <t>ⅰ) 제안서작성기준일 현재 제안사에 재직중이면서</t>
    <phoneticPr fontId="1" type="noConversion"/>
  </si>
  <si>
    <t>ⅰ) 제안서작성기준일 현재 제안사에 재직중이면서</t>
    <phoneticPr fontId="1" type="noConversion"/>
  </si>
  <si>
    <t>주목적
투자
대상
분야</t>
    <phoneticPr fontId="1" type="noConversion"/>
  </si>
  <si>
    <t>대상</t>
    <phoneticPr fontId="1" type="noConversion"/>
  </si>
  <si>
    <t>유형</t>
    <phoneticPr fontId="1" type="noConversion"/>
  </si>
  <si>
    <t>ⅰ) IP기업 : 반도체 설계에 필요한 지식재산(IP), 개발 및 IDM/팹리스에 개발 IP 제공</t>
    <phoneticPr fontId="1" type="noConversion"/>
  </si>
  <si>
    <t>ⅱ) 팹리스 : 반도체 제조시설 없이 설계/개발만을 수행하는 업체로, 팹리스에서 설계한 회로는 생산전문업체(파운드리)를 통해 위탁생산</t>
    <phoneticPr fontId="22" type="noConversion"/>
  </si>
  <si>
    <t>ⅲ) 디자인하우스 : 팹리스가 설계한 회로데이터를 파운드리에서 쉽게 생산할 수 있도록 추가적인 설계 서비스를 제공하는 업체</t>
    <phoneticPr fontId="1" type="noConversion"/>
  </si>
  <si>
    <t>IP기업</t>
  </si>
  <si>
    <t>IP기업</t>
    <phoneticPr fontId="22" type="noConversion"/>
  </si>
  <si>
    <t>팹리스</t>
  </si>
  <si>
    <t>팹리스</t>
    <phoneticPr fontId="22" type="noConversion"/>
  </si>
  <si>
    <t>디자인하우스</t>
    <phoneticPr fontId="22" type="noConversion"/>
  </si>
  <si>
    <t>1. 작성대상 : "Ⅱ.용어의 정의 등 [작성 대상]" 참고</t>
    <phoneticPr fontId="22" type="noConversion"/>
  </si>
  <si>
    <t>유형</t>
    <phoneticPr fontId="1" type="noConversion"/>
  </si>
  <si>
    <t>전자/반도체</t>
    <phoneticPr fontId="1" type="noConversion"/>
  </si>
  <si>
    <t>제안사 시스템반도체 
설계 투자현황</t>
    <phoneticPr fontId="22" type="noConversion"/>
  </si>
  <si>
    <t>ⅱ) 펀드계정 투자 및 고유계정 투자</t>
    <phoneticPr fontId="1" type="noConversion"/>
  </si>
  <si>
    <t>1. 작성대상 : "Ⅱ.용어의 정의 등 [작성 대상]" 참고</t>
    <phoneticPr fontId="22" type="noConversion"/>
  </si>
  <si>
    <t>핵심운용인력 
시스템반도체설계
투자현황
(별첨 3.2.2.)</t>
    <phoneticPr fontId="22" type="noConversion"/>
  </si>
  <si>
    <t>[2.4.1. 제안사 투자현황]</t>
    <phoneticPr fontId="22" type="noConversion"/>
  </si>
  <si>
    <t>[2.4.2. 제안사 시스템반도체설계 투자현황]</t>
    <phoneticPr fontId="22" type="noConversion"/>
  </si>
  <si>
    <t>1. 작성대상 : "Ⅱ.용어의 정의 등 [작성 대상]" 참고</t>
    <phoneticPr fontId="22" type="noConversion"/>
  </si>
  <si>
    <t>[3.2.2. 핵심운용인력 시스템반도체설계 투자현황</t>
    <phoneticPr fontId="22" type="noConversion"/>
  </si>
  <si>
    <t>반도체</t>
    <phoneticPr fontId="1" type="noConversion"/>
  </si>
  <si>
    <t>반도체</t>
    <phoneticPr fontId="22" type="noConversion"/>
  </si>
  <si>
    <t>(상세하게 서술)</t>
  </si>
  <si>
    <t xml:space="preserve">  1) 세부 내용은 「2.4.1. 제안사 투자현황」 sheet의 항목별 작성요령 참고</t>
    <phoneticPr fontId="22" type="noConversion"/>
  </si>
  <si>
    <r>
      <t xml:space="preserve">  4)</t>
    </r>
    <r>
      <rPr>
        <b/>
        <sz val="10"/>
        <rFont val="맑은 고딕"/>
        <family val="3"/>
        <charset val="129"/>
        <scheme val="major"/>
      </rPr>
      <t xml:space="preserve"> 유형 </t>
    </r>
    <r>
      <rPr>
        <sz val="10"/>
        <rFont val="맑은 고딕"/>
        <family val="3"/>
        <charset val="129"/>
        <scheme val="major"/>
      </rPr>
      <t>: IP기업,  팹리스, 디자인하우스 중 택일</t>
    </r>
    <phoneticPr fontId="22" type="noConversion"/>
  </si>
  <si>
    <t xml:space="preserve">    -  투자건 발굴방법, Value-up 지원 내역, 투자 이후 회수한 내역이 있을 경우 회수 방법을 상세 기술</t>
    <phoneticPr fontId="22" type="noConversion"/>
  </si>
  <si>
    <t xml:space="preserve">    - 피투자기업이 선택한 유형에 해당함을 해당함을  &lt;Ⅱ.용어의 정의 주목적투자분야&gt;시스템반도체 설계분야 설명, 특징, 유형과 관련지어 서술</t>
    <phoneticPr fontId="22" type="noConversion"/>
  </si>
  <si>
    <r>
      <t xml:space="preserve">  6) </t>
    </r>
    <r>
      <rPr>
        <b/>
        <sz val="10"/>
        <rFont val="맑은 고딕"/>
        <family val="3"/>
        <charset val="129"/>
        <scheme val="major"/>
      </rPr>
      <t>투자건 발굴, Value 및 회수방법 (상세기술)</t>
    </r>
    <phoneticPr fontId="22" type="noConversion"/>
  </si>
  <si>
    <t>14. "2.3. 제안사 펀드현황", "2.4. 제안사 투자현황","2.4.2. 제안사 시스템반도체설계 투자현황", "3.2.1. 핵심운용인력 투자현황",</t>
    <phoneticPr fontId="22" type="noConversion"/>
  </si>
  <si>
    <t xml:space="preserve">     "3.2.2. 핵심운용인력 시스템반도체설계 투자현황", "3.2.3 일반운용인력 투자현황"에 </t>
    <phoneticPr fontId="22" type="noConversion"/>
  </si>
  <si>
    <r>
      <t xml:space="preserve">  5) </t>
    </r>
    <r>
      <rPr>
        <b/>
        <sz val="10"/>
        <rFont val="맑은 고딕"/>
        <family val="3"/>
        <charset val="129"/>
        <scheme val="major"/>
      </rPr>
      <t>시스템반도체·파워반도체 설계기업에 해당하는지 근거 기재</t>
    </r>
    <phoneticPr fontId="22" type="noConversion"/>
  </si>
  <si>
    <t>투자현황-
시스템반도체 파워반도체 설계 
설계기업 분류
(별첨 2.4.2, 3.2.1)</t>
    <phoneticPr fontId="22" type="noConversion"/>
  </si>
  <si>
    <t>15. 해당사항이 없을 경우 "0"이나 "-"를 입력하지 말고, 공란인 상태로 제출</t>
    <phoneticPr fontId="22" type="noConversion"/>
  </si>
  <si>
    <t>14. 외화거래의 경우, 환율은 투자시점 당시 최초고시 매매기준율을 적용하여 원화 환산</t>
    <phoneticPr fontId="22" type="noConversion"/>
  </si>
  <si>
    <r>
      <t xml:space="preserve">3. </t>
    </r>
    <r>
      <rPr>
        <b/>
        <sz val="10"/>
        <color theme="1"/>
        <rFont val="맑은 고딕"/>
        <family val="3"/>
        <charset val="129"/>
        <scheme val="major"/>
      </rPr>
      <t>손상차손 인식은 원금기준</t>
    </r>
    <phoneticPr fontId="22" type="noConversion"/>
  </si>
  <si>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</si>
  <si>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t xml:space="preserve">   (일부원금을 회수하고 잔여원금 전액에 대해 감액하여 비망기록 시 회수구분 '회수료', 손상차손인식여부 '부분 손상차손'로 기재)</t>
    <phoneticPr fontId="22" type="noConversion"/>
  </si>
  <si>
    <t xml:space="preserve">    예시) 1. 100억원 투자원금 중 80억원은 120억원으로 회수하고, 잔여원금 20억원 감액 시 → 회수구분 '회수료', 손상차손인식여부 '부분 손상차손'</t>
    <phoneticPr fontId="22" type="noConversion"/>
  </si>
  <si>
    <t xml:space="preserve">            2. 100억원 투자원금 중 80억원은 120억원으로 회수하고, 잔여원금 중 10억원 감액 시 → 회수구분 '부분회수', 손상차손인식여부 '부분 손상차손'</t>
    <phoneticPr fontId="22" type="noConversion"/>
  </si>
  <si>
    <t>16. 각 투자현황 시트의 회수구분("부분회수", "회수료", "미회수")을 미기재하거나 잘못 기재하는 경우 : 회수구분은 원금기준</t>
    <phoneticPr fontId="22" type="noConversion"/>
  </si>
  <si>
    <t xml:space="preserve">     예시) 100억원 투자 후 이자 또는 배당수령 시는 원금회수가 아니므로 "미회수" 표기</t>
    <phoneticPr fontId="22" type="noConversion"/>
  </si>
  <si>
    <t>19. 전체투자금액 = 회수투자자산 투자원금 + 미회수투자자산 투자원금 + 손상차손인식 투자원금과 일치해야함 → 공란으로 기재금지</t>
    <phoneticPr fontId="22" type="noConversion"/>
  </si>
  <si>
    <t>ⅱ) 투자 규약(정관, 신탁계약서 등) 상에 펀드결성 목적이 벤처, 중소, 중견기업 투자 목적이거나, 펀드 누적 투자금액 중 60%이상이 벤처, 중소 중견기업 투자금액인 경우</t>
    <phoneticPr fontId="1" type="noConversion"/>
  </si>
  <si>
    <r>
      <rPr>
        <sz val="10"/>
        <rFont val="맑은 고딕"/>
        <family val="3"/>
        <charset val="129"/>
      </rPr>
      <t>ⅳ</t>
    </r>
    <r>
      <rPr>
        <sz val="10"/>
        <rFont val="맑은 고딕"/>
        <family val="3"/>
        <charset val="129"/>
        <scheme val="minor"/>
      </rPr>
      <t>) 파워반도체 : 파워반도체 소자(IGBT, Sic, GaN 등 기반) 등 관련 설계‧개발 업체</t>
    </r>
    <phoneticPr fontId="1" type="noConversion"/>
  </si>
  <si>
    <r>
      <t>ⅱ) ①</t>
    </r>
    <r>
      <rPr>
        <b/>
        <sz val="10"/>
        <color rgb="FFFF0000"/>
        <rFont val="맑은 고딕"/>
        <family val="3"/>
        <charset val="129"/>
        <scheme val="minor"/>
      </rPr>
      <t xml:space="preserve"> 2016년 1월 1일 이후 청산완료</t>
    </r>
    <r>
      <rPr>
        <sz val="10"/>
        <rFont val="맑은 고딕"/>
        <family val="3"/>
        <charset val="129"/>
        <scheme val="minor"/>
      </rPr>
      <t>된 모든 펀드</t>
    </r>
    <phoneticPr fontId="1" type="noConversion"/>
  </si>
  <si>
    <r>
      <t xml:space="preserve">iv) 투자실행일이 </t>
    </r>
    <r>
      <rPr>
        <b/>
        <sz val="10"/>
        <color rgb="FFFF0000"/>
        <rFont val="맑은 고딕"/>
        <family val="3"/>
        <charset val="129"/>
        <scheme val="minor"/>
      </rPr>
      <t>2016년 1월 1일 이후인</t>
    </r>
    <r>
      <rPr>
        <sz val="10"/>
        <rFont val="맑은 고딕"/>
        <family val="3"/>
        <charset val="129"/>
        <scheme val="minor"/>
      </rPr>
      <t xml:space="preserve"> 투자만 작성</t>
    </r>
    <phoneticPr fontId="1" type="noConversion"/>
  </si>
  <si>
    <r>
      <t xml:space="preserve">ⅳ) 투자실행일이 </t>
    </r>
    <r>
      <rPr>
        <b/>
        <sz val="10"/>
        <color rgb="FFFF0000"/>
        <rFont val="맑은 고딕"/>
        <family val="3"/>
        <charset val="129"/>
        <scheme val="minor"/>
      </rPr>
      <t>2016년 1월 1일</t>
    </r>
    <r>
      <rPr>
        <sz val="10"/>
        <rFont val="맑은 고딕"/>
        <family val="3"/>
        <charset val="129"/>
        <scheme val="minor"/>
      </rPr>
      <t xml:space="preserve"> 이후인 </t>
    </r>
    <r>
      <rPr>
        <b/>
        <sz val="10"/>
        <rFont val="맑은 고딕"/>
        <family val="3"/>
        <charset val="129"/>
        <scheme val="minor"/>
      </rPr>
      <t>아래의 조건을 만족하는 투자만 작성</t>
    </r>
    <phoneticPr fontId="1" type="noConversion"/>
  </si>
  <si>
    <r>
      <t xml:space="preserve">ⅰ) 자산에 대한 투자 또는 자산운용을 목적으로 설립된 </t>
    </r>
    <r>
      <rPr>
        <b/>
        <sz val="10"/>
        <rFont val="맑은 고딕"/>
        <family val="3"/>
        <charset val="129"/>
        <scheme val="minor"/>
      </rPr>
      <t>법인 또는 부서에</t>
    </r>
    <r>
      <rPr>
        <sz val="10"/>
        <rFont val="맑은 고딕"/>
        <family val="3"/>
        <charset val="129"/>
        <scheme val="minor"/>
      </rPr>
      <t xml:space="preserve"> 재직 중에</t>
    </r>
    <phoneticPr fontId="1"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</si>
  <si>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1" type="noConversion"/>
  </si>
  <si>
    <t>1. 한국성장금융 앞 출자요청액: 250억원</t>
    <phoneticPr fontId="1" type="noConversion"/>
  </si>
  <si>
    <t>수시납</t>
    <phoneticPr fontId="1" type="noConversion"/>
  </si>
  <si>
    <t xml:space="preserve">  5) 펀드결성목적 또는 주요투자대상 : 투자 규약(정관 신탁계약서 등) 상에 펀드결성 목적이 벤처, 중소, 중견기업 투자 목적이거나, 펀드 누적 투자금액 중 60%이상이 벤처, 중소 중견기업 투자금액인 경우에는,</t>
    <phoneticPr fontId="22" type="noConversion"/>
  </si>
  <si>
    <t xml:space="preserve">     벤처/중소/중견기업에 대한 투자, 해외기업 투자인 경우 해외기업투자, 대기업인 경우 대기업에 대한 투자, 그밖에는 기타</t>
    <phoneticPr fontId="22" type="noConversion"/>
  </si>
  <si>
    <t xml:space="preserve">  6) 투자 및 회수, 미회수자산 : 「2.4. 제안사 투자현황」 Sheet 작성으로 자동반영</t>
    <phoneticPr fontId="22" type="noConversion"/>
  </si>
  <si>
    <t xml:space="preserve">  7) 관리보수지급총액, 기타비용지급총액, 예금 등 투자자산 이외 자산총액, 미지급 등 부채총액 : 제안서작성기준일 기준</t>
    <phoneticPr fontId="22" type="noConversion"/>
  </si>
  <si>
    <t xml:space="preserve">  8) 핵심운용인력 : 투자규약(정관, 신탁계약서 등) 등에 기재되어 있는 인력을 기준으로 최대 3명을 작성</t>
    <phoneticPr fontId="22" type="noConversion"/>
  </si>
  <si>
    <t xml:space="preserve">  9) 핵심운용인력변경횟수 : 펀드 등록/신고일로부터 해산일 또는 공고일까지 핵심운용인력이 변경된 총 횟수</t>
    <phoneticPr fontId="1" type="noConversion"/>
  </si>
  <si>
    <r>
      <t xml:space="preserve">   - 단, 핵심운용인력 투자현황 중 하여 Ⅱ.용어의 정의 </t>
    </r>
    <r>
      <rPr>
        <b/>
        <sz val="10"/>
        <rFont val="맑은 고딕"/>
        <family val="3"/>
        <charset val="129"/>
        <scheme val="major"/>
      </rPr>
      <t xml:space="preserve"> [주목적투자분야]를 참조하여 국내 중소</t>
    </r>
    <r>
      <rPr>
        <b/>
        <sz val="10"/>
        <rFont val="맑은 고딕"/>
        <family val="3"/>
        <charset val="129"/>
      </rPr>
      <t>·중견</t>
    </r>
    <r>
      <rPr>
        <b/>
        <sz val="11.5"/>
        <rFont val="맑은 고딕"/>
        <family val="3"/>
        <charset val="129"/>
      </rPr>
      <t xml:space="preserve"> </t>
    </r>
    <r>
      <rPr>
        <b/>
        <sz val="10"/>
        <rFont val="맑은 고딕"/>
        <family val="3"/>
        <charset val="129"/>
        <scheme val="major"/>
      </rPr>
      <t>시스템반도체</t>
    </r>
    <r>
      <rPr>
        <b/>
        <sz val="10"/>
        <rFont val="맑은 고딕"/>
        <family val="3"/>
        <charset val="129"/>
      </rPr>
      <t>·</t>
    </r>
    <r>
      <rPr>
        <b/>
        <sz val="10"/>
        <rFont val="맑은 고딕"/>
        <family val="3"/>
        <charset val="129"/>
        <scheme val="major"/>
      </rPr>
      <t>파워반도체에 관한 설계기업에 투자한 건</t>
    </r>
    <r>
      <rPr>
        <sz val="10"/>
        <rFont val="맑은 고딕"/>
        <family val="3"/>
        <charset val="129"/>
        <scheme val="major"/>
      </rPr>
      <t>만 작성</t>
    </r>
    <phoneticPr fontId="22" type="noConversion"/>
  </si>
  <si>
    <t xml:space="preserve">    - 피투자기업이 선택한 유형에 해당함을 해당함을  &lt;Ⅱ.용어의 정의 주목적투자분야&gt;국내 중소·중견 시스템반도체 설계분야 설명, 특징, 유형과 관련지어 서술</t>
    <phoneticPr fontId="22" type="noConversion"/>
  </si>
  <si>
    <t xml:space="preserve">   - 「벤처투자촉진에관한법률」제2조 제11호에 따른 벤처투자조합</t>
    <phoneticPr fontId="22" type="noConversion"/>
  </si>
  <si>
    <r>
      <rPr>
        <b/>
        <sz val="10"/>
        <rFont val="맑은 고딕"/>
        <family val="3"/>
        <charset val="129"/>
        <scheme val="minor"/>
      </rPr>
      <t xml:space="preserve">국내 중소·중견 시스템반도체 및 파워반도체 </t>
    </r>
    <r>
      <rPr>
        <sz val="10"/>
        <rFont val="맑은 고딕"/>
        <family val="3"/>
        <charset val="129"/>
        <scheme val="minor"/>
      </rPr>
      <t xml:space="preserve"> </t>
    </r>
    <r>
      <rPr>
        <sz val="10"/>
        <rFont val="맑은 고딕"/>
        <family val="3"/>
        <charset val="129"/>
      </rPr>
      <t>설계기업</t>
    </r>
    <phoneticPr fontId="1" type="noConversion"/>
  </si>
  <si>
    <r>
      <t xml:space="preserve">  5) 투자수익률 : </t>
    </r>
    <r>
      <rPr>
        <b/>
        <sz val="10"/>
        <rFont val="맑은 고딕"/>
        <family val="3"/>
        <charset val="129"/>
        <scheme val="major"/>
      </rPr>
      <t xml:space="preserve">회수료 이거나 감액사실이 있는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</si>
  <si>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    -'기타'선택 시, 비고란에 해당내용 기재</t>
    <phoneticPr fontId="22" type="noConversion"/>
  </si>
  <si>
    <t xml:space="preserve">       단, 코넥스 주식의 경우, 시가(거래가) 제외한 평가기준에 따른 금액 또는 원금 기재(적용일은 제안서작성기준일) </t>
  </si>
  <si>
    <t xml:space="preserve">       ※ 예시) 가치산출근거란에 "000주*@000원=000백만원(XX.XX.XX종가기준)" 또는"시가(공시기관명, XX.XX.XX자 기준)"</t>
  </si>
  <si>
    <t xml:space="preserve">                 등으로 산정근거를 명확하게 기재 </t>
  </si>
  <si>
    <r>
      <t xml:space="preserve">   - 단, 제안사 투자현황 중 하여 Ⅱ.용어의 정의 </t>
    </r>
    <r>
      <rPr>
        <b/>
        <sz val="10"/>
        <rFont val="맑은 고딕"/>
        <family val="3"/>
        <charset val="129"/>
        <scheme val="major"/>
      </rPr>
      <t xml:space="preserve"> [주목적투자분야]를 참조하여 국내 중소·중견 시스템반도체</t>
    </r>
    <r>
      <rPr>
        <b/>
        <sz val="10"/>
        <rFont val="맑은 고딕"/>
        <family val="3"/>
        <charset val="129"/>
      </rPr>
      <t>·파워반도체</t>
    </r>
    <r>
      <rPr>
        <b/>
        <sz val="10"/>
        <rFont val="맑은 고딕"/>
        <family val="3"/>
        <charset val="129"/>
        <scheme val="major"/>
      </rPr>
      <t>에 관한 설계기업에 투자한 건</t>
    </r>
    <r>
      <rPr>
        <sz val="10"/>
        <rFont val="맑은 고딕"/>
        <family val="3"/>
        <charset val="129"/>
        <scheme val="major"/>
      </rPr>
      <t>만 작성</t>
    </r>
    <phoneticPr fontId="22" type="noConversion"/>
  </si>
  <si>
    <r>
      <t xml:space="preserve">  2)</t>
    </r>
    <r>
      <rPr>
        <b/>
        <sz val="10"/>
        <rFont val="맑은 고딕"/>
        <family val="3"/>
        <charset val="129"/>
        <scheme val="major"/>
      </rPr>
      <t xml:space="preserve"> 유형 </t>
    </r>
    <r>
      <rPr>
        <sz val="10"/>
        <rFont val="맑은 고딕"/>
        <family val="3"/>
        <charset val="129"/>
        <scheme val="major"/>
      </rPr>
      <t>: IP기업,  팹리스, 디자인하우스, 파워반도체 중 택일</t>
    </r>
    <phoneticPr fontId="22" type="noConversion"/>
  </si>
  <si>
    <t xml:space="preserve">  2) 기재된 경력은 경력확인서(증명서) 등으로 하여야 함</t>
    <phoneticPr fontId="22" type="noConversion"/>
  </si>
  <si>
    <t>벤처투자조합</t>
  </si>
  <si>
    <t>벤처투자조합</t>
    <phoneticPr fontId="22" type="noConversion"/>
  </si>
  <si>
    <t>파워반도체</t>
    <phoneticPr fontId="22" type="noConversion"/>
  </si>
  <si>
    <t>펀드결성목적 또는 
주요투자대상</t>
    <phoneticPr fontId="22" type="noConversion"/>
  </si>
  <si>
    <t>벤처/중소/중견기업에 대한 투자</t>
    <phoneticPr fontId="22" type="noConversion"/>
  </si>
  <si>
    <t>대기업에 대한 투자</t>
    <phoneticPr fontId="22" type="noConversion"/>
  </si>
  <si>
    <t>해외기업에 대한 투자</t>
    <phoneticPr fontId="22" type="noConversion"/>
  </si>
  <si>
    <t>기타 투자</t>
    <phoneticPr fontId="22" type="noConversion"/>
  </si>
  <si>
    <t>납입방식</t>
    <phoneticPr fontId="22" type="noConversion"/>
  </si>
  <si>
    <t>수시납</t>
    <phoneticPr fontId="22" type="noConversion"/>
  </si>
  <si>
    <t>분할납</t>
    <phoneticPr fontId="22" type="noConversion"/>
  </si>
  <si>
    <t>기업규모</t>
    <phoneticPr fontId="22" type="noConversion"/>
  </si>
  <si>
    <t>중소(벤처)</t>
    <phoneticPr fontId="22" type="noConversion"/>
  </si>
  <si>
    <t>중견</t>
    <phoneticPr fontId="22" type="noConversion"/>
  </si>
  <si>
    <t>대기업</t>
    <phoneticPr fontId="22" type="noConversion"/>
  </si>
  <si>
    <t>시스템반도체상생펀드
(2차/블라인드펀드)</t>
    <phoneticPr fontId="1" type="noConversion"/>
  </si>
  <si>
    <t>벤처/중소/중견기업에 대한 투자</t>
  </si>
  <si>
    <t>해외기업에 대한 투자</t>
  </si>
  <si>
    <t>성장금융
위탁펀드
여부</t>
    <phoneticPr fontId="1" type="noConversion"/>
  </si>
  <si>
    <t>청산(예정)일</t>
    <phoneticPr fontId="1" type="noConversion"/>
  </si>
  <si>
    <t>펀드결성목적
또는
주요투자대상
간략한 설명</t>
    <phoneticPr fontId="1" type="noConversion"/>
  </si>
  <si>
    <t>국내 소재부품장비 중소중견기업 투자</t>
  </si>
  <si>
    <t>LP지분 인수</t>
  </si>
  <si>
    <t>반도체 Chip Netlist 추출 시 구성요소로서 포함 여부(FPGA 경우 Nestlist 가능한 경우도 포함)</t>
  </si>
  <si>
    <t xml:space="preserve">ex)투자당시 A기업은 IP기업으로서, ㅇㅇ부서에서 설계인원 ㅇ명이 AA tool등을 통해 Decorder를 RTL 디자인 레벨로 설계하여 BB회사등에 판매하여 칩생산  </t>
  </si>
  <si>
    <t>설계 Tool(EDA)를 사용하여 설계하는 지 
여부</t>
    <phoneticPr fontId="22" type="noConversion"/>
  </si>
  <si>
    <t xml:space="preserve">ex)투자당시 B기업은 팹리스 기업으로서, ㅇㅇ부서에서 설계인원 ㅇ명이 SS tool등을 통해 DDI 설계 Gate Level로 설계하여 Netlist 구성 후 xx 파운더리에서 위탁생산  </t>
  </si>
  <si>
    <t>파워반도체</t>
  </si>
  <si>
    <t>디자인하우스</t>
  </si>
  <si>
    <t>ex)투자당시 C기업은 디자인하우스로서, 설계인원 ㅇ명이 SS tool등을 통해 Physical design을 설계하며, xx 파운더리와 연계하여 진행 중</t>
    <phoneticPr fontId="22" type="noConversion"/>
  </si>
  <si>
    <t xml:space="preserve">ex)투자당시 D기업은 파워반도체 관련 기업으로, SiC 기반 트랜지스터 생산 </t>
    <phoneticPr fontId="22" type="noConversion"/>
  </si>
  <si>
    <t>기업규모</t>
    <phoneticPr fontId="1" type="noConversion"/>
  </si>
  <si>
    <t>손상차손인식여부</t>
    <phoneticPr fontId="1" type="noConversion"/>
  </si>
  <si>
    <t>SPC통한투자</t>
    <phoneticPr fontId="1" type="noConversion"/>
  </si>
  <si>
    <t>팹리스/IP기업해당 시 기재</t>
    <phoneticPr fontId="22" type="noConversion"/>
  </si>
  <si>
    <t>설계인력 보유 및 해당부서 유무
(Behavior Level, RTL 디자인, Gate Level 등 디자인 설계)</t>
    <phoneticPr fontId="22" type="noConversion"/>
  </si>
  <si>
    <t>중소(벤처)</t>
  </si>
  <si>
    <t>중견</t>
  </si>
  <si>
    <t>기업규모</t>
    <phoneticPr fontId="22" type="noConversion"/>
  </si>
  <si>
    <t>A기업</t>
    <phoneticPr fontId="1" type="noConversion"/>
  </si>
  <si>
    <t>손상차손</t>
    <phoneticPr fontId="1" type="noConversion"/>
  </si>
  <si>
    <t>시스템반도체 /파워반도체 관련 설계기업에 해당하는지 근거 기재
(상세하게 서술)</t>
    <phoneticPr fontId="22" type="noConversion"/>
  </si>
  <si>
    <t xml:space="preserve">ex)투자당시 A기업은 IP기업으로서, ㅇㅇ부서에서 설계인원 ㅇ명이 AA tool등을 통해 Decorder를 RTL 디자인 레벨로 설계하여 BB회사에서 칩 설계 후 생산  </t>
    <phoneticPr fontId="1" type="noConversion"/>
  </si>
  <si>
    <t>펀드4호</t>
  </si>
  <si>
    <t>펀드5호</t>
  </si>
  <si>
    <t>펀드6호</t>
  </si>
  <si>
    <t>펀드7호</t>
  </si>
  <si>
    <t>펀드8호</t>
  </si>
  <si>
    <t>펀드9호</t>
  </si>
  <si>
    <t>펀드10호</t>
  </si>
  <si>
    <t>펀드11호</t>
  </si>
  <si>
    <t>펀드12호</t>
  </si>
  <si>
    <t>펀드13호</t>
  </si>
  <si>
    <t>펀드14호</t>
  </si>
  <si>
    <t>펀드15호</t>
  </si>
  <si>
    <t>펀드16호</t>
  </si>
  <si>
    <t>펀드17호</t>
  </si>
  <si>
    <t>펀드18호</t>
  </si>
  <si>
    <t>펀드19호</t>
  </si>
  <si>
    <t>펀드20호</t>
  </si>
  <si>
    <t>펀드21호</t>
  </si>
  <si>
    <t>펀드22호</t>
  </si>
  <si>
    <t>펀드23호</t>
  </si>
  <si>
    <t>펀드24호</t>
  </si>
  <si>
    <t>펀드25호</t>
  </si>
  <si>
    <t>펀드26호</t>
  </si>
  <si>
    <t>펀드27호</t>
  </si>
  <si>
    <t>펀드28호</t>
  </si>
  <si>
    <t>펀드29호</t>
  </si>
  <si>
    <t>펀드30호</t>
  </si>
  <si>
    <t>펀드31호</t>
  </si>
  <si>
    <t>펀드32호</t>
  </si>
  <si>
    <t>펀드33호</t>
  </si>
  <si>
    <t>펀드34호</t>
  </si>
  <si>
    <t>펀드35호</t>
  </si>
  <si>
    <t>펀드36호</t>
  </si>
  <si>
    <t>펀드37호</t>
  </si>
  <si>
    <t>펀드38호</t>
  </si>
  <si>
    <t>펀드39호</t>
  </si>
  <si>
    <t>펀드40호</t>
  </si>
  <si>
    <t>펀드41호</t>
  </si>
  <si>
    <t>펀드42호</t>
  </si>
  <si>
    <t>펀드43호</t>
  </si>
  <si>
    <t>펀드44호</t>
  </si>
  <si>
    <t>펀드45호</t>
  </si>
  <si>
    <t>펀드46호</t>
  </si>
  <si>
    <t>펀드47호</t>
  </si>
  <si>
    <t>펀드48호</t>
  </si>
  <si>
    <t>펀드49호</t>
  </si>
  <si>
    <t>펀드50호</t>
  </si>
  <si>
    <t>펀드51호</t>
  </si>
  <si>
    <t>펀드52호</t>
  </si>
  <si>
    <t>펀드53호</t>
  </si>
  <si>
    <t>펀드54호</t>
  </si>
  <si>
    <t>펀드55호</t>
  </si>
  <si>
    <t>펀드56호</t>
  </si>
  <si>
    <t>펀드57호</t>
  </si>
  <si>
    <t>펀드58호</t>
  </si>
  <si>
    <t>펀드59호</t>
  </si>
  <si>
    <t>펀드60호</t>
  </si>
  <si>
    <t>펀드61호</t>
  </si>
  <si>
    <t>펀드62호</t>
  </si>
  <si>
    <t>펀드63호</t>
  </si>
  <si>
    <t>펀드64호</t>
  </si>
  <si>
    <t>펀드65호</t>
  </si>
  <si>
    <t>펀드66호</t>
  </si>
  <si>
    <t>펀드67호</t>
  </si>
  <si>
    <t>펀드68호</t>
  </si>
  <si>
    <t>펀드69호</t>
  </si>
  <si>
    <t>펀드70호</t>
  </si>
  <si>
    <t>펀드71호</t>
  </si>
  <si>
    <t>펀드72호</t>
  </si>
  <si>
    <t>펀드73호</t>
  </si>
  <si>
    <t>펀드74호</t>
  </si>
  <si>
    <t>펀드75호</t>
  </si>
  <si>
    <t>펀드76호</t>
  </si>
  <si>
    <t>펀드77호</t>
  </si>
  <si>
    <t>펀드78호</t>
  </si>
  <si>
    <t>펀드79호</t>
  </si>
  <si>
    <t>펀드80호</t>
  </si>
  <si>
    <t>펀드81호</t>
  </si>
  <si>
    <t>펀드82호</t>
  </si>
  <si>
    <t>펀드83호</t>
  </si>
  <si>
    <t>펀드84호</t>
  </si>
  <si>
    <t>펀드85호</t>
  </si>
  <si>
    <t>펀드86호</t>
  </si>
  <si>
    <t>펀드87호</t>
  </si>
  <si>
    <t>펀드88호</t>
  </si>
  <si>
    <t>펀드89호</t>
  </si>
  <si>
    <t>펀드90호</t>
  </si>
  <si>
    <t>펀드91호</t>
  </si>
  <si>
    <t>펀드92호</t>
  </si>
  <si>
    <t>펀드93호</t>
  </si>
  <si>
    <t>펀드94호</t>
  </si>
  <si>
    <t>펀드95호</t>
  </si>
  <si>
    <t>펀드96호</t>
  </si>
  <si>
    <t>펀드97호</t>
  </si>
  <si>
    <t>펀드98호</t>
  </si>
  <si>
    <t>펀드99호</t>
  </si>
  <si>
    <t>펀드100호</t>
  </si>
  <si>
    <r>
      <t xml:space="preserve">  3) </t>
    </r>
    <r>
      <rPr>
        <b/>
        <sz val="10"/>
        <rFont val="맑은 고딕"/>
        <family val="3"/>
        <charset val="129"/>
        <scheme val="major"/>
      </rPr>
      <t>시스템반도체/파워반도체 관련 설계기업에 해당하는지 근거 기재</t>
    </r>
    <phoneticPr fontId="22" type="noConversion"/>
  </si>
  <si>
    <t>투자건 발굴, Value-up 및 회수방법 (기술)</t>
    <phoneticPr fontId="22" type="noConversion"/>
  </si>
  <si>
    <r>
      <t>투자건발굴</t>
    </r>
    <r>
      <rPr>
        <b/>
        <sz val="10"/>
        <color rgb="FF000000"/>
        <rFont val="HCI Poppy"/>
        <family val="2"/>
      </rPr>
      <t xml:space="preserve">, Value-up </t>
    </r>
    <r>
      <rPr>
        <b/>
        <sz val="10"/>
        <color rgb="FF000000"/>
        <rFont val="휴먼명조"/>
        <family val="3"/>
        <charset val="129"/>
      </rPr>
      <t xml:space="preserve">및 회수방법 </t>
    </r>
    <r>
      <rPr>
        <b/>
        <sz val="10"/>
        <color rgb="FF000000"/>
        <rFont val="HCI Poppy"/>
        <family val="2"/>
      </rPr>
      <t>(</t>
    </r>
    <r>
      <rPr>
        <b/>
        <sz val="10"/>
        <color rgb="FF000000"/>
        <rFont val="휴먼명조"/>
        <family val="3"/>
        <charset val="129"/>
      </rPr>
      <t>기술</t>
    </r>
    <r>
      <rPr>
        <b/>
        <sz val="10"/>
        <color rgb="FF000000"/>
        <rFont val="HCI Poppy"/>
        <family val="2"/>
      </rPr>
      <t>)</t>
    </r>
    <phoneticPr fontId="22" type="noConversion"/>
  </si>
  <si>
    <t>RFPID</t>
    <phoneticPr fontId="1" type="noConversion"/>
  </si>
  <si>
    <t>전액 손상차손</t>
  </si>
  <si>
    <t>주목적해당유형</t>
    <phoneticPr fontId="1" type="noConversion"/>
  </si>
  <si>
    <r>
      <t xml:space="preserve"> v) Ⅱ.용어의 정의에 비추어 </t>
    </r>
    <r>
      <rPr>
        <b/>
        <sz val="10"/>
        <color rgb="FFFF0000"/>
        <rFont val="맑은 고딕"/>
        <family val="3"/>
        <charset val="129"/>
        <scheme val="minor"/>
      </rPr>
      <t>국내</t>
    </r>
    <r>
      <rPr>
        <sz val="10"/>
        <color rgb="FFFF0000"/>
        <rFont val="맑은 고딕"/>
        <family val="3"/>
        <charset val="129"/>
        <scheme val="minor"/>
      </rPr>
      <t xml:space="preserve"> </t>
    </r>
    <r>
      <rPr>
        <b/>
        <sz val="10"/>
        <color rgb="FFFF0000"/>
        <rFont val="맑은 고딕"/>
        <family val="3"/>
        <charset val="129"/>
        <scheme val="minor"/>
      </rPr>
      <t>중소</t>
    </r>
    <r>
      <rPr>
        <b/>
        <sz val="10"/>
        <color rgb="FFFF0000"/>
        <rFont val="맑은 고딕"/>
        <family val="3"/>
        <charset val="129"/>
      </rPr>
      <t>·중견</t>
    </r>
    <r>
      <rPr>
        <sz val="11.5"/>
        <rFont val="맑은 고딕"/>
        <family val="3"/>
        <charset val="129"/>
      </rPr>
      <t xml:space="preserve"> </t>
    </r>
    <r>
      <rPr>
        <b/>
        <sz val="10"/>
        <color rgb="FFFF0000"/>
        <rFont val="맑은 고딕"/>
        <family val="3"/>
        <charset val="129"/>
        <scheme val="minor"/>
      </rPr>
      <t>시스템반도체/파워반도체 설계분야 해당기업(주목적투자대상분야)의 투자건만</t>
    </r>
    <r>
      <rPr>
        <sz val="10"/>
        <rFont val="맑은 고딕"/>
        <family val="3"/>
        <charset val="129"/>
        <scheme val="minor"/>
      </rPr>
      <t xml:space="preserve"> 기재</t>
    </r>
    <phoneticPr fontId="22" type="noConversion"/>
  </si>
  <si>
    <r>
      <t xml:space="preserve"> v) Ⅱ.용어의 정의에 비추어</t>
    </r>
    <r>
      <rPr>
        <b/>
        <sz val="10"/>
        <color rgb="FFFF0000"/>
        <rFont val="맑은 고딕"/>
        <family val="3"/>
        <charset val="129"/>
        <scheme val="minor"/>
      </rPr>
      <t xml:space="preserve"> 국내 중소·중견 시스템반도체/파워반도체 설계분야 해당기업(주목적투자대상분야)의 투자건만</t>
    </r>
    <r>
      <rPr>
        <sz val="10"/>
        <rFont val="맑은 고딕"/>
        <family val="3"/>
        <charset val="129"/>
        <scheme val="minor"/>
      </rPr>
      <t xml:space="preserve"> 기재</t>
    </r>
    <phoneticPr fontId="22" type="noConversion"/>
  </si>
  <si>
    <t>박01</t>
    <phoneticPr fontId="1" type="noConversion"/>
  </si>
  <si>
    <t>손상차손
원금</t>
    <phoneticPr fontId="1" type="noConversion"/>
  </si>
  <si>
    <t xml:space="preserve">   - 핵심운용인력 중 1인은 투자기간 만료 또는 약정총액의 70% 이상이 투자되기 전에는 신규 타펀드의 핵심운용인력 겸임 제한(Co-GP인 경우 각 GP별 적용)</t>
    <phoneticPr fontId="22" type="noConversion"/>
  </si>
  <si>
    <t>기타(프로젝트투자 등)</t>
  </si>
  <si>
    <t>기타(프로젝트투자 등)</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</si>
</sst>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81">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1"/>
      <color indexed="81"/>
      <name val="돋움"/>
      <family val="3"/>
      <charset val="129"/>
    </font>
    <font>
      <b/>
      <sz val="12"/>
      <color indexed="81"/>
      <name val="Tahoma"/>
      <family val="2"/>
    </font>
    <font>
      <b/>
      <sz val="12"/>
      <color indexed="81"/>
      <name val="돋움"/>
      <family val="3"/>
      <charset val="129"/>
    </font>
    <font>
      <sz val="12"/>
      <color indexed="81"/>
      <name val="Tahoma"/>
      <family val="2"/>
    </font>
    <font>
      <b/>
      <sz val="10"/>
      <color indexed="81"/>
      <name val="돋움"/>
      <family val="3"/>
      <charset val="129"/>
    </font>
    <font>
      <b/>
      <sz val="10"/>
      <color indexed="81"/>
      <name val="Tahoma"/>
      <family val="2"/>
    </font>
    <font>
      <b/>
      <sz val="10"/>
      <color indexed="81"/>
      <name val="맑은 고딕"/>
      <family val="3"/>
      <charset val="129"/>
      <scheme val="major"/>
    </font>
    <font>
      <b/>
      <sz val="14"/>
      <color indexed="81"/>
      <name val="Tahoma"/>
      <family val="2"/>
    </font>
    <font>
      <b/>
      <sz val="14"/>
      <color indexed="81"/>
      <name val="돋움"/>
      <family val="3"/>
      <charset val="129"/>
    </font>
    <font>
      <b/>
      <sz val="10"/>
      <name val="맑은 고딕"/>
      <family val="3"/>
      <charset val="129"/>
    </font>
    <font>
      <sz val="9"/>
      <color theme="1"/>
      <name val="맑은 고딕"/>
      <family val="3"/>
      <charset val="129"/>
      <scheme val="major"/>
    </font>
    <font>
      <sz val="11.5"/>
      <name val="맑은 고딕"/>
      <family val="3"/>
      <charset val="129"/>
    </font>
    <font>
      <b/>
      <sz val="10"/>
      <color rgb="FFFF0000"/>
      <name val="맑은 고딕"/>
      <family val="3"/>
      <charset val="129"/>
    </font>
    <font>
      <b/>
      <sz val="11.5"/>
      <name val="맑은 고딕"/>
      <family val="3"/>
      <charset val="129"/>
    </font>
    <font>
      <sz val="9"/>
      <color indexed="81"/>
      <name val="Tahoma"/>
      <family val="2"/>
    </font>
    <font>
      <sz val="9"/>
      <color indexed="81"/>
      <name val="돋움"/>
      <family val="3"/>
      <charset val="129"/>
    </font>
    <font>
      <b/>
      <sz val="11"/>
      <color indexed="81"/>
      <name val="Tahoma"/>
      <family val="2"/>
    </font>
    <font>
      <b/>
      <sz val="10"/>
      <color rgb="FF000000"/>
      <name val="휴먼명조"/>
      <family val="3"/>
      <charset val="129"/>
    </font>
    <font>
      <b/>
      <sz val="10"/>
      <color rgb="FF000000"/>
      <name val="HCI Poppy"/>
      <family val="2"/>
    </font>
  </fonts>
  <fills count="42">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
      <patternFill patternType="solid">
        <fgColor rgb="FF92D05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85">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14" fontId="21" fillId="35" borderId="17" xfId="0" applyNumberFormat="1" applyFont="1" applyFill="1" applyBorder="1" applyAlignment="1" applyProtection="1">
      <alignment vertical="center"/>
      <protection hidden="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36" fillId="0" borderId="21" xfId="50" applyBorder="1" applyAlignment="1" applyProtection="1">
      <alignment horizontal="left" vertical="center" wrapText="1"/>
      <protection locked="0"/>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33"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33" fillId="0" borderId="0" xfId="44" applyFont="1" applyFill="1" applyAlignment="1" applyProtection="1">
      <alignment vertical="center" wrapText="1"/>
      <protection locked="0"/>
    </xf>
    <xf numFmtId="0" fontId="33" fillId="0" borderId="0" xfId="44" applyFont="1" applyFill="1" applyAlignment="1" applyProtection="1">
      <alignment horizontal="left" vertical="center" wrapText="1"/>
      <protection locked="0"/>
    </xf>
    <xf numFmtId="0" fontId="24" fillId="0" borderId="23" xfId="0" applyFont="1" applyFill="1" applyBorder="1" applyAlignment="1" applyProtection="1">
      <alignment vertical="center" wrapText="1"/>
      <protection locked="0"/>
    </xf>
    <xf numFmtId="0" fontId="21" fillId="0" borderId="0" xfId="0" applyFont="1" applyBorder="1" applyAlignment="1" applyProtection="1">
      <alignment vertical="center" wrapText="1"/>
    </xf>
    <xf numFmtId="0" fontId="21" fillId="0" borderId="0" xfId="0" applyFont="1" applyBorder="1" applyAlignment="1" applyProtection="1">
      <alignment horizontal="center" vertical="center"/>
    </xf>
    <xf numFmtId="0" fontId="24" fillId="0" borderId="23" xfId="0" applyFont="1" applyFill="1" applyBorder="1" applyAlignment="1" applyProtection="1">
      <alignment horizontal="center" vertical="center" wrapText="1"/>
      <protection locked="0"/>
    </xf>
    <xf numFmtId="0" fontId="33" fillId="0" borderId="0" xfId="44" applyFont="1" applyFill="1" applyAlignment="1" applyProtection="1">
      <alignment horizontal="left" vertical="center" wrapText="1"/>
      <protection locked="0"/>
    </xf>
    <xf numFmtId="0" fontId="24" fillId="0" borderId="0" xfId="0" applyFont="1" applyFill="1" applyBorder="1" applyAlignment="1">
      <alignment vertical="center" wrapText="1"/>
    </xf>
    <xf numFmtId="0" fontId="21"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33" fillId="0" borderId="0" xfId="44" applyFont="1" applyFill="1" applyAlignment="1" applyProtection="1">
      <alignment horizontal="left" vertical="center"/>
      <protection locked="0"/>
    </xf>
    <xf numFmtId="0" fontId="33" fillId="0" borderId="0" xfId="44" applyFont="1" applyFill="1" applyAlignment="1" applyProtection="1">
      <alignment horizontal="left" vertical="center" wrapText="1"/>
      <protection locked="0"/>
    </xf>
    <xf numFmtId="0" fontId="21"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4" fillId="33" borderId="2" xfId="0" applyFont="1" applyFill="1" applyBorder="1" applyAlignment="1" applyProtection="1">
      <alignment horizontal="center" vertical="center" wrapText="1"/>
    </xf>
    <xf numFmtId="0" fontId="24" fillId="0" borderId="0"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33" fillId="0" borderId="0" xfId="44" applyFont="1" applyFill="1" applyAlignment="1" applyProtection="1">
      <alignment horizontal="left" vertical="center"/>
      <protection locked="0"/>
    </xf>
    <xf numFmtId="0" fontId="44" fillId="0" borderId="16" xfId="49" applyFont="1" applyFill="1" applyBorder="1" applyAlignment="1">
      <alignment horizontal="center" vertical="center" wrapText="1"/>
    </xf>
    <xf numFmtId="0" fontId="33" fillId="0" borderId="0" xfId="44" applyFont="1" applyFill="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1" fillId="0" borderId="17" xfId="0"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3" fontId="37" fillId="0" borderId="17" xfId="44" applyNumberFormat="1" applyFont="1" applyFill="1" applyBorder="1">
      <alignment vertical="center"/>
    </xf>
    <xf numFmtId="3" fontId="37" fillId="0" borderId="17" xfId="44" applyNumberFormat="1" applyFont="1" applyFill="1" applyBorder="1" applyAlignment="1">
      <alignment horizontal="left" vertical="center"/>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30"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4" fillId="33" borderId="18" xfId="0" applyFont="1" applyFill="1" applyBorder="1" applyAlignment="1" applyProtection="1">
      <alignment vertical="center" wrapText="1"/>
    </xf>
    <xf numFmtId="0" fontId="24" fillId="33" borderId="21" xfId="0" applyFont="1" applyFill="1" applyBorder="1" applyAlignment="1" applyProtection="1">
      <alignment vertical="center" wrapText="1"/>
    </xf>
    <xf numFmtId="0" fontId="24" fillId="33" borderId="20" xfId="0" applyFont="1" applyFill="1" applyBorder="1" applyAlignment="1" applyProtection="1">
      <alignment vertical="center" wrapText="1"/>
    </xf>
    <xf numFmtId="0" fontId="21" fillId="0" borderId="21" xfId="0" applyFont="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4" fillId="33" borderId="24" xfId="0" applyFont="1" applyFill="1" applyBorder="1" applyAlignment="1" applyProtection="1">
      <alignment vertical="center" wrapText="1"/>
    </xf>
    <xf numFmtId="0" fontId="21" fillId="0" borderId="17" xfId="0" applyFont="1" applyBorder="1" applyAlignment="1" applyProtection="1">
      <alignment vertical="center" wrapText="1"/>
      <protection locked="0"/>
    </xf>
    <xf numFmtId="0" fontId="72" fillId="0" borderId="18" xfId="44" applyFont="1" applyFill="1" applyBorder="1" applyAlignment="1">
      <alignment horizontal="center" vertical="center" wrapText="1"/>
    </xf>
    <xf numFmtId="0" fontId="72" fillId="0" borderId="16" xfId="44" applyFont="1" applyFill="1" applyBorder="1" applyAlignment="1">
      <alignment horizontal="center" vertical="center" wrapText="1"/>
    </xf>
    <xf numFmtId="0" fontId="72" fillId="0" borderId="14" xfId="44" applyFont="1" applyFill="1" applyBorder="1" applyAlignment="1">
      <alignment horizontal="center" vertical="center" wrapText="1"/>
    </xf>
    <xf numFmtId="0" fontId="37" fillId="0" borderId="22" xfId="44" applyFont="1" applyFill="1" applyBorder="1" applyAlignment="1">
      <alignment horizontal="center" vertical="center" wrapText="1"/>
    </xf>
    <xf numFmtId="0" fontId="37" fillId="0" borderId="24" xfId="44" applyFont="1" applyFill="1" applyBorder="1" applyAlignment="1">
      <alignment horizontal="center" vertical="center" wrapText="1"/>
    </xf>
    <xf numFmtId="0" fontId="37" fillId="0" borderId="15" xfId="44" applyFont="1" applyFill="1" applyBorder="1" applyAlignment="1">
      <alignment horizontal="center" vertical="center" wrapText="1"/>
    </xf>
    <xf numFmtId="0" fontId="37" fillId="0" borderId="27" xfId="44" applyFont="1" applyFill="1" applyBorder="1" applyAlignment="1">
      <alignment horizontal="center" vertical="center" wrapText="1"/>
    </xf>
    <xf numFmtId="0" fontId="37" fillId="0" borderId="30" xfId="44" applyFont="1" applyFill="1" applyBorder="1" applyAlignment="1">
      <alignment horizontal="center" vertical="center" wrapText="1"/>
    </xf>
    <xf numFmtId="0" fontId="37" fillId="0" borderId="29" xfId="44" applyFont="1" applyFill="1" applyBorder="1" applyAlignment="1">
      <alignment horizontal="center" vertical="center" wrapText="1"/>
    </xf>
    <xf numFmtId="0" fontId="37" fillId="0" borderId="17" xfId="44" applyFont="1" applyFill="1" applyBorder="1" applyAlignment="1">
      <alignment horizontal="center" vertical="center"/>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26"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21" xfId="0" applyFont="1" applyFill="1" applyBorder="1" applyAlignment="1">
      <alignment vertical="center" wrapText="1"/>
    </xf>
    <xf numFmtId="0" fontId="24" fillId="40" borderId="23" xfId="0" applyFont="1" applyFill="1" applyBorder="1" applyAlignment="1">
      <alignment vertical="center" wrapText="1"/>
    </xf>
    <xf numFmtId="0" fontId="24" fillId="40" borderId="24" xfId="0" applyFont="1" applyFill="1" applyBorder="1" applyAlignment="1">
      <alignment vertical="center" wrapText="1"/>
    </xf>
    <xf numFmtId="0" fontId="24" fillId="40" borderId="28" xfId="0" applyFont="1" applyFill="1" applyBorder="1" applyAlignment="1">
      <alignment vertical="center" wrapText="1"/>
    </xf>
    <xf numFmtId="0" fontId="24" fillId="40" borderId="29" xfId="0" applyFont="1" applyFill="1" applyBorder="1" applyAlignment="1">
      <alignment vertical="center" wrapText="1"/>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33" fillId="0" borderId="0" xfId="44" applyFont="1" applyFill="1" applyAlignment="1" applyProtection="1">
      <alignment vertical="center" wrapText="1"/>
      <protection locked="0"/>
    </xf>
    <xf numFmtId="0" fontId="33" fillId="0" borderId="0" xfId="44" applyFont="1" applyFill="1" applyAlignment="1" applyProtection="1">
      <alignment horizontal="left" vertical="center" wrapText="1"/>
      <protection locked="0"/>
    </xf>
    <xf numFmtId="0" fontId="42"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47" fillId="41"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33" fillId="0" borderId="0" xfId="44" applyFont="1" applyFill="1" applyAlignment="1" applyProtection="1">
      <alignment horizontal="left" vertical="center" wrapText="1" indent="1"/>
      <protection locked="0"/>
    </xf>
    <xf numFmtId="0" fontId="33" fillId="0" borderId="0" xfId="44" quotePrefix="1" applyFont="1" applyFill="1" applyAlignment="1" applyProtection="1">
      <alignment horizontal="left" vertical="center" wrapText="1" inden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43" fillId="0" borderId="0" xfId="0" applyFont="1" applyFill="1" applyAlignment="1">
      <alignment vertical="center" wrapText="1"/>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35" fillId="40" borderId="15" xfId="0" applyFont="1" applyFill="1" applyBorder="1" applyAlignment="1" applyProtection="1">
      <alignment vertical="center" wrapText="1"/>
      <protection locked="0"/>
    </xf>
    <xf numFmtId="0" fontId="34" fillId="40" borderId="0" xfId="0" applyFont="1" applyFill="1" applyBorder="1" applyAlignment="1" applyProtection="1">
      <alignment vertical="center" wrapText="1"/>
      <protection locked="0"/>
    </xf>
    <xf numFmtId="0" fontId="34" fillId="40" borderId="27" xfId="0" applyFont="1" applyFill="1" applyBorder="1" applyAlignment="1" applyProtection="1">
      <alignment vertical="center" wrapText="1"/>
      <protection locked="0"/>
    </xf>
    <xf numFmtId="0" fontId="24" fillId="40" borderId="21" xfId="0" applyFont="1" applyFill="1" applyBorder="1" applyAlignment="1">
      <alignment vertical="center" wrapText="1"/>
    </xf>
    <xf numFmtId="0" fontId="24" fillId="40" borderId="19" xfId="0" applyFont="1" applyFill="1" applyBorder="1" applyAlignment="1">
      <alignment vertical="center" wrapText="1"/>
    </xf>
    <xf numFmtId="0" fontId="24" fillId="4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40" borderId="25" xfId="0" applyFont="1" applyFill="1" applyBorder="1" applyAlignment="1" applyProtection="1">
      <alignment vertical="center" wrapText="1"/>
      <protection locked="0"/>
    </xf>
    <xf numFmtId="0" fontId="33" fillId="0" borderId="0" xfId="44" quotePrefix="1" applyFont="1" applyFill="1" applyAlignment="1" applyProtection="1">
      <alignment horizontal="left" vertical="center" wrapText="1"/>
      <protection locked="0"/>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3" fillId="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14" fontId="30" fillId="40" borderId="21" xfId="0" applyNumberFormat="1" applyFont="1" applyFill="1" applyBorder="1" applyAlignment="1">
      <alignment horizontal="left" vertical="center" wrapText="1"/>
    </xf>
    <xf numFmtId="14" fontId="30" fillId="40" borderId="19" xfId="0" applyNumberFormat="1" applyFont="1" applyFill="1" applyBorder="1" applyAlignment="1">
      <alignment horizontal="left" vertical="center" wrapText="1"/>
    </xf>
    <xf numFmtId="14" fontId="30" fillId="40" borderId="20" xfId="0" applyNumberFormat="1" applyFont="1" applyFill="1" applyBorder="1" applyAlignment="1">
      <alignment horizontal="left"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30" fillId="41" borderId="16" xfId="0" applyFont="1" applyFill="1" applyBorder="1" applyAlignment="1">
      <alignment vertical="center" wrapText="1"/>
    </xf>
    <xf numFmtId="0" fontId="24" fillId="0" borderId="22" xfId="0" applyFont="1" applyFill="1" applyBorder="1" applyAlignment="1" applyProtection="1">
      <alignment vertical="center" wrapText="1"/>
      <protection locked="0"/>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4" fillId="0" borderId="30" xfId="0" applyFont="1" applyFill="1" applyBorder="1" applyAlignment="1" applyProtection="1">
      <alignment horizontal="left" vertical="center" wrapText="1"/>
      <protection locked="0"/>
    </xf>
    <xf numFmtId="0" fontId="24" fillId="0" borderId="28" xfId="0" applyFont="1" applyFill="1" applyBorder="1" applyAlignment="1" applyProtection="1">
      <alignment horizontal="left" vertical="center" wrapText="1"/>
      <protection locked="0"/>
    </xf>
    <xf numFmtId="0" fontId="24" fillId="0" borderId="29" xfId="0" applyFont="1" applyFill="1" applyBorder="1" applyAlignment="1" applyProtection="1">
      <alignment horizontal="left" vertical="center" wrapText="1"/>
      <protection locked="0"/>
    </xf>
    <xf numFmtId="0" fontId="24" fillId="0" borderId="53"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25" xfId="0" applyFont="1" applyFill="1" applyBorder="1" applyAlignment="1" applyProtection="1">
      <alignment vertical="center" wrapText="1"/>
      <protection locked="0"/>
    </xf>
    <xf numFmtId="0" fontId="47" fillId="34" borderId="0" xfId="44" applyFont="1" applyFill="1" applyAlignment="1" applyProtection="1">
      <alignment vertical="center" wrapText="1"/>
      <protection locked="0"/>
    </xf>
    <xf numFmtId="0" fontId="33" fillId="0" borderId="0" xfId="44" applyFont="1" applyFill="1" applyAlignment="1" applyProtection="1">
      <alignment horizontal="left" vertical="center"/>
      <protection locked="0"/>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37" fillId="0" borderId="0" xfId="44" applyFont="1" applyFill="1" applyAlignment="1" applyProtection="1">
      <alignment horizontal="left" vertical="center"/>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16" xfId="0" applyFont="1" applyFill="1" applyBorder="1" applyAlignment="1">
      <alignment vertical="center" wrapText="1"/>
    </xf>
    <xf numFmtId="0" fontId="24" fillId="40" borderId="0" xfId="0" applyFont="1" applyFill="1" applyBorder="1" applyAlignment="1">
      <alignment vertical="center" wrapText="1"/>
    </xf>
    <xf numFmtId="0" fontId="24" fillId="40" borderId="27" xfId="0" applyFont="1" applyFill="1" applyBorder="1" applyAlignment="1">
      <alignment vertical="center" wrapText="1"/>
    </xf>
    <xf numFmtId="0" fontId="47" fillId="0" borderId="0" xfId="44" applyFont="1" applyFill="1" applyAlignment="1" applyProtection="1">
      <alignment horizontal="left" vertical="center"/>
      <protection locked="0"/>
    </xf>
    <xf numFmtId="0" fontId="33" fillId="40" borderId="0" xfId="44" applyFont="1" applyFill="1" applyAlignment="1" applyProtection="1">
      <alignment horizontal="left" vertical="center" wrapText="1"/>
      <protection locked="0"/>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33" fillId="40" borderId="0" xfId="44" applyFont="1" applyFill="1" applyAlignment="1" applyProtection="1">
      <alignment vertical="center" wrapText="1"/>
      <protection locked="0"/>
    </xf>
    <xf numFmtId="0" fontId="33" fillId="41" borderId="0" xfId="44" applyFont="1" applyFill="1" applyAlignment="1" applyProtection="1">
      <alignment vertical="center" wrapText="1"/>
      <protection locked="0"/>
    </xf>
    <xf numFmtId="0" fontId="47" fillId="41" borderId="0" xfId="44" applyFont="1" applyFill="1" applyAlignment="1" applyProtection="1">
      <alignment horizontal="left" vertical="center" wrapText="1"/>
      <protection locked="0"/>
    </xf>
    <xf numFmtId="0" fontId="37" fillId="41" borderId="0" xfId="44" applyFont="1" applyFill="1" applyAlignment="1" applyProtection="1">
      <alignment vertical="center" wrapText="1"/>
      <protection locked="0"/>
    </xf>
    <xf numFmtId="0" fontId="42" fillId="41" borderId="0" xfId="44" applyFont="1" applyFill="1" applyAlignment="1" applyProtection="1">
      <alignment vertical="center" wrapText="1"/>
      <protection locked="0"/>
    </xf>
    <xf numFmtId="0" fontId="37" fillId="41" borderId="0" xfId="44" quotePrefix="1" applyFont="1" applyFill="1" applyAlignment="1" applyProtection="1">
      <alignment vertical="center" wrapText="1"/>
      <protection locked="0"/>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7" xfId="0"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wrapText="1"/>
    </xf>
    <xf numFmtId="0" fontId="24" fillId="33" borderId="24" xfId="0" applyFont="1" applyFill="1" applyBorder="1" applyAlignment="1" applyProtection="1">
      <alignment horizontal="center" vertical="center" wrapText="1"/>
    </xf>
    <xf numFmtId="0" fontId="24" fillId="40" borderId="19"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30" xfId="0" applyFont="1" applyFill="1" applyBorder="1" applyAlignment="1" applyProtection="1">
      <alignment horizontal="center" vertical="center" wrapText="1"/>
    </xf>
    <xf numFmtId="0" fontId="30" fillId="40" borderId="19" xfId="0" applyFont="1" applyFill="1" applyBorder="1" applyAlignment="1" applyProtection="1">
      <alignment horizontal="center" vertical="center" wrapText="1"/>
    </xf>
    <xf numFmtId="0" fontId="30" fillId="40" borderId="20" xfId="0" applyFont="1" applyFill="1" applyBorder="1" applyAlignment="1" applyProtection="1">
      <alignment horizontal="center" vertical="center" wrapText="1"/>
    </xf>
    <xf numFmtId="0" fontId="24" fillId="33" borderId="16" xfId="0"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8">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112057</xdr:colOff>
      <xdr:row>12</xdr:row>
      <xdr:rowOff>67235</xdr:rowOff>
    </xdr:from>
    <xdr:to>
      <xdr:col>16</xdr:col>
      <xdr:colOff>0</xdr:colOff>
      <xdr:row>29</xdr:row>
      <xdr:rowOff>11206</xdr:rowOff>
    </xdr:to>
    <xdr:sp macro="" textlink="">
      <xdr:nvSpPr>
        <xdr:cNvPr id="2" name="TextBox 1"/>
        <xdr:cNvSpPr txBox="1"/>
      </xdr:nvSpPr>
      <xdr:spPr>
        <a:xfrm>
          <a:off x="918881" y="2386853"/>
          <a:ext cx="6241678" cy="2801471"/>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b="1"/>
            <a:t>작성참고</a:t>
          </a:r>
          <a:r>
            <a:rPr lang="en-US" altLang="ko-KR" sz="1100"/>
            <a:t>)</a:t>
          </a:r>
        </a:p>
        <a:p>
          <a:r>
            <a:rPr lang="ko-KR" altLang="en-US" sz="1100"/>
            <a:t>∙ </a:t>
          </a: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한국성장금융 앞 출자요청액</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en-US" altLang="ko-KR" sz="1100">
              <a:solidFill>
                <a:schemeClr val="dk1"/>
              </a:solidFill>
              <a:effectLst/>
              <a:latin typeface="+mn-lt"/>
              <a:ea typeface="+mn-ea"/>
              <a:cs typeface="+mn-cs"/>
            </a:rPr>
            <a:t>250</a:t>
          </a:r>
          <a:r>
            <a:rPr lang="ko-KR" altLang="en-US" sz="1100">
              <a:solidFill>
                <a:schemeClr val="dk1"/>
              </a:solidFill>
              <a:effectLst/>
              <a:latin typeface="+mn-lt"/>
              <a:ea typeface="+mn-ea"/>
              <a:cs typeface="+mn-cs"/>
            </a:rPr>
            <a:t>억원 </a:t>
          </a:r>
          <a:endParaRPr lang="en-US" altLang="ko-KR" sz="1100">
            <a:solidFill>
              <a:schemeClr val="dk1"/>
            </a:solidFill>
            <a:effectLst/>
            <a:latin typeface="+mn-lt"/>
            <a:ea typeface="+mn-ea"/>
            <a:cs typeface="+mn-cs"/>
          </a:endParaRPr>
        </a:p>
        <a:p>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최소결성규모</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en-US" altLang="ko-KR" sz="1100">
              <a:solidFill>
                <a:schemeClr val="dk1"/>
              </a:solidFill>
              <a:effectLst/>
              <a:latin typeface="+mn-lt"/>
              <a:ea typeface="+mn-ea"/>
              <a:cs typeface="+mn-cs"/>
            </a:rPr>
            <a:t> 250</a:t>
          </a:r>
          <a:r>
            <a:rPr lang="ko-KR" altLang="en-US" sz="1100">
              <a:solidFill>
                <a:schemeClr val="dk1"/>
              </a:solidFill>
              <a:effectLst/>
              <a:latin typeface="+mn-lt"/>
              <a:ea typeface="+mn-ea"/>
              <a:cs typeface="+mn-cs"/>
            </a:rPr>
            <a:t>억원</a:t>
          </a:r>
          <a:endParaRPr lang="en-US" altLang="ko-KR" sz="1100">
            <a:solidFill>
              <a:schemeClr val="dk1"/>
            </a:solidFill>
            <a:effectLst/>
            <a:latin typeface="+mn-lt"/>
            <a:ea typeface="+mn-ea"/>
            <a:cs typeface="+mn-cs"/>
          </a:endParaRPr>
        </a:p>
        <a:p>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en-US" altLang="ko-KR" sz="1100" baseline="0">
              <a:solidFill>
                <a:schemeClr val="dk1"/>
              </a:solidFill>
              <a:effectLst/>
              <a:latin typeface="+mn-lt"/>
              <a:ea typeface="+mn-ea"/>
              <a:cs typeface="+mn-cs"/>
            </a:rPr>
            <a:t> </a:t>
          </a:r>
          <a:r>
            <a:rPr lang="ko-KR" altLang="en-US" sz="1100" b="1" baseline="0">
              <a:solidFill>
                <a:schemeClr val="dk1"/>
              </a:solidFill>
              <a:effectLst/>
              <a:latin typeface="+mn-lt"/>
              <a:ea typeface="+mn-ea"/>
              <a:cs typeface="+mn-cs"/>
            </a:rPr>
            <a:t>제안사</a:t>
          </a:r>
          <a:r>
            <a:rPr lang="ko-KR" altLang="en-US" sz="1100" baseline="0">
              <a:solidFill>
                <a:schemeClr val="dk1"/>
              </a:solidFill>
              <a:effectLst/>
              <a:latin typeface="+mn-lt"/>
              <a:ea typeface="+mn-ea"/>
              <a:cs typeface="+mn-cs"/>
            </a:rPr>
            <a:t> </a:t>
          </a:r>
          <a:r>
            <a:rPr lang="ko-KR" altLang="en-US" sz="1100" b="1" baseline="0">
              <a:solidFill>
                <a:schemeClr val="dk1"/>
              </a:solidFill>
              <a:effectLst/>
              <a:latin typeface="+mn-lt"/>
              <a:ea typeface="+mn-ea"/>
              <a:cs typeface="+mn-cs"/>
            </a:rPr>
            <a:t>출자약정예샹액</a:t>
          </a:r>
          <a:r>
            <a:rPr lang="ko-KR" altLang="en-US" sz="1100" baseline="0">
              <a:solidFill>
                <a:schemeClr val="dk1"/>
              </a:solidFill>
              <a:effectLst/>
              <a:latin typeface="+mn-lt"/>
              <a:ea typeface="+mn-ea"/>
              <a:cs typeface="+mn-cs"/>
            </a:rPr>
            <a:t> </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최소결성규모의 </a:t>
          </a:r>
          <a:r>
            <a:rPr lang="en-US" altLang="ko-KR" sz="1100" baseline="0">
              <a:solidFill>
                <a:schemeClr val="dk1"/>
              </a:solidFill>
              <a:effectLst/>
              <a:latin typeface="+mn-lt"/>
              <a:ea typeface="+mn-ea"/>
              <a:cs typeface="+mn-cs"/>
            </a:rPr>
            <a:t>1%</a:t>
          </a:r>
          <a:r>
            <a:rPr lang="ko-KR" altLang="en-US" sz="1100" baseline="0">
              <a:solidFill>
                <a:schemeClr val="dk1"/>
              </a:solidFill>
              <a:effectLst/>
              <a:latin typeface="+mn-lt"/>
              <a:ea typeface="+mn-ea"/>
              <a:cs typeface="+mn-cs"/>
            </a:rPr>
            <a:t>인 </a:t>
          </a:r>
          <a:r>
            <a:rPr lang="en-US" altLang="ko-KR" sz="1100" baseline="0">
              <a:solidFill>
                <a:schemeClr val="dk1"/>
              </a:solidFill>
              <a:effectLst/>
              <a:latin typeface="+mn-lt"/>
              <a:ea typeface="+mn-ea"/>
              <a:cs typeface="+mn-cs"/>
            </a:rPr>
            <a:t>2.5</a:t>
          </a:r>
          <a:r>
            <a:rPr lang="ko-KR" altLang="en-US" sz="1100" baseline="0">
              <a:solidFill>
                <a:schemeClr val="dk1"/>
              </a:solidFill>
              <a:effectLst/>
              <a:latin typeface="+mn-lt"/>
              <a:ea typeface="+mn-ea"/>
              <a:cs typeface="+mn-cs"/>
            </a:rPr>
            <a:t>억원 이상 제안</a:t>
          </a:r>
          <a:endParaRPr lang="en-US" altLang="ko-KR" sz="1100" baseline="0">
            <a:solidFill>
              <a:schemeClr val="dk1"/>
            </a:solidFill>
            <a:effectLst/>
            <a:latin typeface="+mn-lt"/>
            <a:ea typeface="+mn-ea"/>
            <a:cs typeface="+mn-cs"/>
          </a:endParaRPr>
        </a:p>
        <a:p>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존속기간</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펀드 결성일로</a:t>
          </a:r>
          <a:r>
            <a:rPr lang="ko-KR" altLang="en-US" sz="1100" baseline="0">
              <a:solidFill>
                <a:schemeClr val="dk1"/>
              </a:solidFill>
              <a:effectLst/>
              <a:latin typeface="+mn-lt"/>
              <a:ea typeface="+mn-ea"/>
              <a:cs typeface="+mn-cs"/>
            </a:rPr>
            <a:t> 부터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10</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투자기간</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펀드 결성일로 부터 최대 </a:t>
          </a:r>
          <a:r>
            <a:rPr lang="en-US" altLang="ko-KR" sz="1100">
              <a:solidFill>
                <a:schemeClr val="dk1"/>
              </a:solidFill>
              <a:effectLst/>
              <a:latin typeface="+mn-lt"/>
              <a:ea typeface="+mn-ea"/>
              <a:cs typeface="+mn-cs"/>
            </a:rPr>
            <a:t>4</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주목적투자금액</a:t>
          </a:r>
          <a:r>
            <a:rPr lang="en-US" altLang="ko-KR" sz="11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chemeClr val="dk1"/>
              </a:solidFill>
              <a:effectLst/>
              <a:latin typeface="+mn-lt"/>
              <a:ea typeface="+mn-ea"/>
              <a:cs typeface="+mn-cs"/>
            </a:rPr>
            <a:t>  - </a:t>
          </a:r>
          <a:r>
            <a:rPr lang="ko-KR" altLang="en-US" sz="1100">
              <a:solidFill>
                <a:schemeClr val="dk1"/>
              </a:solidFill>
              <a:effectLst/>
              <a:latin typeface="+mn-lt"/>
              <a:ea typeface="+mn-ea"/>
              <a:cs typeface="+mn-cs"/>
            </a:rPr>
            <a:t>시스템반도체</a:t>
          </a:r>
          <a:r>
            <a:rPr lang="ko-KR" altLang="en-US" sz="1100" baseline="0">
              <a:solidFill>
                <a:schemeClr val="dk1"/>
              </a:solidFill>
              <a:effectLst/>
              <a:latin typeface="+mn-lt"/>
              <a:ea typeface="+mn-ea"/>
              <a:cs typeface="+mn-cs"/>
            </a:rPr>
            <a:t> 및 파워반도체 중소</a:t>
          </a:r>
          <a:r>
            <a:rPr lang="en-US" altLang="ko-KR" sz="1100" baseline="0">
              <a:solidFill>
                <a:schemeClr val="dk1"/>
              </a:solidFill>
              <a:effectLst/>
              <a:latin typeface="+mn-lt"/>
              <a:ea typeface="+mn-ea"/>
              <a:cs typeface="+mn-cs"/>
            </a:rPr>
            <a:t>·</a:t>
          </a:r>
          <a:r>
            <a:rPr lang="ko-KR" altLang="en-US" sz="1100" baseline="0">
              <a:solidFill>
                <a:schemeClr val="dk1"/>
              </a:solidFill>
              <a:effectLst/>
              <a:latin typeface="+mn-lt"/>
              <a:ea typeface="+mn-ea"/>
              <a:cs typeface="+mn-cs"/>
            </a:rPr>
            <a:t>중견 설계기업에  </a:t>
          </a:r>
          <a:r>
            <a:rPr lang="en-US" altLang="ko-KR" sz="1100" baseline="0">
              <a:solidFill>
                <a:schemeClr val="dk1"/>
              </a:solidFill>
              <a:effectLst/>
              <a:latin typeface="+mn-lt"/>
              <a:ea typeface="+mn-ea"/>
              <a:cs typeface="+mn-cs"/>
            </a:rPr>
            <a:t>175</a:t>
          </a:r>
          <a:r>
            <a:rPr lang="ko-KR" altLang="en-US" sz="1100" baseline="0">
              <a:solidFill>
                <a:schemeClr val="dk1"/>
              </a:solidFill>
              <a:effectLst/>
              <a:latin typeface="+mn-lt"/>
              <a:ea typeface="+mn-ea"/>
              <a:cs typeface="+mn-cs"/>
            </a:rPr>
            <a:t>억원 이상 투자</a:t>
          </a:r>
          <a:endParaRPr lang="en-US" altLang="ko-K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기준수익률</a:t>
          </a:r>
          <a:r>
            <a:rPr lang="en-US" altLang="ko-KR" sz="1100">
              <a:solidFill>
                <a:schemeClr val="dk1"/>
              </a:solidFill>
              <a:effectLst/>
              <a:latin typeface="+mn-lt"/>
              <a:ea typeface="+mn-ea"/>
              <a:cs typeface="+mn-cs"/>
            </a:rPr>
            <a:t>: IRR</a:t>
          </a:r>
          <a:r>
            <a:rPr lang="ko-KR" altLang="en-US" sz="1100">
              <a:solidFill>
                <a:schemeClr val="dk1"/>
              </a:solidFill>
              <a:effectLst/>
              <a:latin typeface="+mn-lt"/>
              <a:ea typeface="+mn-ea"/>
              <a:cs typeface="+mn-cs"/>
            </a:rPr>
            <a:t> </a:t>
          </a:r>
          <a:r>
            <a:rPr lang="en-US" altLang="ko-KR" sz="1100">
              <a:solidFill>
                <a:schemeClr val="dk1"/>
              </a:solidFill>
              <a:effectLst/>
              <a:latin typeface="+mn-lt"/>
              <a:ea typeface="+mn-ea"/>
              <a:cs typeface="+mn-cs"/>
            </a:rPr>
            <a:t>5</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 제안</a:t>
          </a:r>
          <a:endParaRPr lang="ko-KR"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esktop\&#51648;&#48516;&#53804;&#51088;&#54016;&#50629;&#47924;\6.&#51228;&#50504;&#49900;&#49324;&#54217;&#44032;&#54364;\lp&#51648;&#48516;&#49464;&#52968;&#45908;&#47532;2&#52264;\1.&#44160;&#53664;_&#44277;&#44256;_&#49444;&#47749;&#54924;_&#54217;&#44032;&#54364;\2.&#51228;&#52636;&#49436;&#47448;%20&#50577;&#49885;\(&#50577;&#49885;2)_2019&#45380;_LP&#51648;&#48516;%20&#49464;&#52968;&#45908;&#47532;%20&#54144;&#46300;(3&#52264;)_&#51228;&#52636;&#49436;&#47448;_&#48143;_&#49436;&#49885;(&#50641;&#49472;&#54028;&#51068;)_&#49688;&#51221;&#483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작성요령"/>
      <sheetName val="1.1.제안펀드"/>
      <sheetName val="1.2.출자예상내역"/>
      <sheetName val="2.1.제안사 개요"/>
      <sheetName val="2.2.제안사 재무현황"/>
      <sheetName val="2.3.제안사 펀드현황"/>
      <sheetName val="2.4.제안사 투자현황"/>
      <sheetName val="3.1.참여인력 개요"/>
      <sheetName val="3.2.1.핵심운용인력 투자현황"/>
      <sheetName val="3.2.2.일반운용인력 투자현황"/>
      <sheetName val="3.3.참여인력 학력"/>
      <sheetName val="3.4.1.핵심운용인력 경력"/>
      <sheetName val="3.4.2.일반운용인력 경력"/>
      <sheetName val="4.1.펀드 거래"/>
      <sheetName val="4.2.펀드 인력변경 이력"/>
    </sheetNames>
    <sheetDataSet>
      <sheetData sheetId="0">
        <row r="336">
          <cell r="C336" t="str">
            <v>블라인드펀드</v>
          </cell>
        </row>
        <row r="337">
          <cell r="C337" t="str">
            <v>프로젝트펀드</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73"/>
  <sheetViews>
    <sheetView showGridLines="0" tabSelected="1" view="pageBreakPreview" zoomScale="115" zoomScaleNormal="85" zoomScaleSheetLayoutView="115" workbookViewId="0">
      <selection sqref="A1:F1"/>
    </sheetView>
  </sheetViews>
  <sheetFormatPr defaultRowHeight="16.5" customHeight="1"/>
  <cols>
    <col min="1" max="1" width="5.625" style="310" customWidth="1"/>
    <col min="2" max="2" width="13.125" style="310" customWidth="1"/>
    <col min="3" max="3" width="25.625" style="310" customWidth="1"/>
    <col min="4" max="4" width="7.125" style="310" customWidth="1"/>
    <col min="5" max="5" width="16.25" style="310" customWidth="1"/>
    <col min="6" max="6" width="88.375" style="310" customWidth="1"/>
    <col min="7" max="11" width="9" style="310"/>
    <col min="12" max="12" width="45.625" style="310" customWidth="1"/>
    <col min="13" max="244" width="9" style="310"/>
    <col min="245" max="245" width="100.5" style="310" customWidth="1"/>
    <col min="246" max="500" width="9" style="310"/>
    <col min="501" max="501" width="100.5" style="310" customWidth="1"/>
    <col min="502" max="756" width="9" style="310"/>
    <col min="757" max="757" width="100.5" style="310" customWidth="1"/>
    <col min="758" max="1012" width="9" style="310"/>
    <col min="1013" max="1013" width="100.5" style="310" customWidth="1"/>
    <col min="1014" max="1268" width="9" style="310"/>
    <col min="1269" max="1269" width="100.5" style="310" customWidth="1"/>
    <col min="1270" max="1524" width="9" style="310"/>
    <col min="1525" max="1525" width="100.5" style="310" customWidth="1"/>
    <col min="1526" max="1780" width="9" style="310"/>
    <col min="1781" max="1781" width="100.5" style="310" customWidth="1"/>
    <col min="1782" max="2036" width="9" style="310"/>
    <col min="2037" max="2037" width="100.5" style="310" customWidth="1"/>
    <col min="2038" max="2292" width="9" style="310"/>
    <col min="2293" max="2293" width="100.5" style="310" customWidth="1"/>
    <col min="2294" max="2548" width="9" style="310"/>
    <col min="2549" max="2549" width="100.5" style="310" customWidth="1"/>
    <col min="2550" max="2804" width="9" style="310"/>
    <col min="2805" max="2805" width="100.5" style="310" customWidth="1"/>
    <col min="2806" max="3060" width="9" style="310"/>
    <col min="3061" max="3061" width="100.5" style="310" customWidth="1"/>
    <col min="3062" max="3316" width="9" style="310"/>
    <col min="3317" max="3317" width="100.5" style="310" customWidth="1"/>
    <col min="3318" max="3572" width="9" style="310"/>
    <col min="3573" max="3573" width="100.5" style="310" customWidth="1"/>
    <col min="3574" max="3828" width="9" style="310"/>
    <col min="3829" max="3829" width="100.5" style="310" customWidth="1"/>
    <col min="3830" max="4084" width="9" style="310"/>
    <col min="4085" max="4085" width="100.5" style="310" customWidth="1"/>
    <col min="4086" max="4340" width="9" style="310"/>
    <col min="4341" max="4341" width="100.5" style="310" customWidth="1"/>
    <col min="4342" max="4596" width="9" style="310"/>
    <col min="4597" max="4597" width="100.5" style="310" customWidth="1"/>
    <col min="4598" max="4852" width="9" style="310"/>
    <col min="4853" max="4853" width="100.5" style="310" customWidth="1"/>
    <col min="4854" max="5108" width="9" style="310"/>
    <col min="5109" max="5109" width="100.5" style="310" customWidth="1"/>
    <col min="5110" max="5364" width="9" style="310"/>
    <col min="5365" max="5365" width="100.5" style="310" customWidth="1"/>
    <col min="5366" max="5620" width="9" style="310"/>
    <col min="5621" max="5621" width="100.5" style="310" customWidth="1"/>
    <col min="5622" max="5876" width="9" style="310"/>
    <col min="5877" max="5877" width="100.5" style="310" customWidth="1"/>
    <col min="5878" max="6132" width="9" style="310"/>
    <col min="6133" max="6133" width="100.5" style="310" customWidth="1"/>
    <col min="6134" max="6388" width="9" style="310"/>
    <col min="6389" max="6389" width="100.5" style="310" customWidth="1"/>
    <col min="6390" max="6644" width="9" style="310"/>
    <col min="6645" max="6645" width="100.5" style="310" customWidth="1"/>
    <col min="6646" max="6900" width="9" style="310"/>
    <col min="6901" max="6901" width="100.5" style="310" customWidth="1"/>
    <col min="6902" max="7156" width="9" style="310"/>
    <col min="7157" max="7157" width="100.5" style="310" customWidth="1"/>
    <col min="7158" max="7412" width="9" style="310"/>
    <col min="7413" max="7413" width="100.5" style="310" customWidth="1"/>
    <col min="7414" max="7668" width="9" style="310"/>
    <col min="7669" max="7669" width="100.5" style="310" customWidth="1"/>
    <col min="7670" max="7924" width="9" style="310"/>
    <col min="7925" max="7925" width="100.5" style="310" customWidth="1"/>
    <col min="7926" max="8180" width="9" style="310"/>
    <col min="8181" max="8181" width="100.5" style="310" customWidth="1"/>
    <col min="8182" max="8436" width="9" style="310"/>
    <col min="8437" max="8437" width="100.5" style="310" customWidth="1"/>
    <col min="8438" max="8692" width="9" style="310"/>
    <col min="8693" max="8693" width="100.5" style="310" customWidth="1"/>
    <col min="8694" max="8948" width="9" style="310"/>
    <col min="8949" max="8949" width="100.5" style="310" customWidth="1"/>
    <col min="8950" max="9204" width="9" style="310"/>
    <col min="9205" max="9205" width="100.5" style="310" customWidth="1"/>
    <col min="9206" max="9460" width="9" style="310"/>
    <col min="9461" max="9461" width="100.5" style="310" customWidth="1"/>
    <col min="9462" max="9716" width="9" style="310"/>
    <col min="9717" max="9717" width="100.5" style="310" customWidth="1"/>
    <col min="9718" max="9972" width="9" style="310"/>
    <col min="9973" max="9973" width="100.5" style="310" customWidth="1"/>
    <col min="9974" max="10228" width="9" style="310"/>
    <col min="10229" max="10229" width="100.5" style="310" customWidth="1"/>
    <col min="10230" max="10484" width="9" style="310"/>
    <col min="10485" max="10485" width="100.5" style="310" customWidth="1"/>
    <col min="10486" max="10740" width="9" style="310"/>
    <col min="10741" max="10741" width="100.5" style="310" customWidth="1"/>
    <col min="10742" max="10996" width="9" style="310"/>
    <col min="10997" max="10997" width="100.5" style="310" customWidth="1"/>
    <col min="10998" max="11252" width="9" style="310"/>
    <col min="11253" max="11253" width="100.5" style="310" customWidth="1"/>
    <col min="11254" max="11508" width="9" style="310"/>
    <col min="11509" max="11509" width="100.5" style="310" customWidth="1"/>
    <col min="11510" max="11764" width="9" style="310"/>
    <col min="11765" max="11765" width="100.5" style="310" customWidth="1"/>
    <col min="11766" max="12020" width="9" style="310"/>
    <col min="12021" max="12021" width="100.5" style="310" customWidth="1"/>
    <col min="12022" max="12276" width="9" style="310"/>
    <col min="12277" max="12277" width="100.5" style="310" customWidth="1"/>
    <col min="12278" max="12532" width="9" style="310"/>
    <col min="12533" max="12533" width="100.5" style="310" customWidth="1"/>
    <col min="12534" max="12788" width="9" style="310"/>
    <col min="12789" max="12789" width="100.5" style="310" customWidth="1"/>
    <col min="12790" max="13044" width="9" style="310"/>
    <col min="13045" max="13045" width="100.5" style="310" customWidth="1"/>
    <col min="13046" max="13300" width="9" style="310"/>
    <col min="13301" max="13301" width="100.5" style="310" customWidth="1"/>
    <col min="13302" max="13556" width="9" style="310"/>
    <col min="13557" max="13557" width="100.5" style="310" customWidth="1"/>
    <col min="13558" max="13812" width="9" style="310"/>
    <col min="13813" max="13813" width="100.5" style="310" customWidth="1"/>
    <col min="13814" max="14068" width="9" style="310"/>
    <col min="14069" max="14069" width="100.5" style="310" customWidth="1"/>
    <col min="14070" max="14324" width="9" style="310"/>
    <col min="14325" max="14325" width="100.5" style="310" customWidth="1"/>
    <col min="14326" max="14580" width="9" style="310"/>
    <col min="14581" max="14581" width="100.5" style="310" customWidth="1"/>
    <col min="14582" max="14836" width="9" style="310"/>
    <col min="14837" max="14837" width="100.5" style="310" customWidth="1"/>
    <col min="14838" max="15092" width="9" style="310"/>
    <col min="15093" max="15093" width="100.5" style="310" customWidth="1"/>
    <col min="15094" max="15348" width="9" style="310"/>
    <col min="15349" max="15349" width="100.5" style="310" customWidth="1"/>
    <col min="15350" max="15604" width="9" style="310"/>
    <col min="15605" max="15605" width="100.5" style="310" customWidth="1"/>
    <col min="15606" max="15860" width="9" style="310"/>
    <col min="15861" max="15861" width="100.5" style="310" customWidth="1"/>
    <col min="15862" max="16116" width="9" style="310"/>
    <col min="16117" max="16117" width="100.5" style="310" customWidth="1"/>
    <col min="16118" max="16384" width="9" style="310"/>
  </cols>
  <sheetData>
    <row r="1" spans="1:6" ht="16.5" customHeight="1">
      <c r="A1" s="552" t="s">
        <v>476</v>
      </c>
      <c r="B1" s="552"/>
      <c r="C1" s="552"/>
      <c r="D1" s="552"/>
      <c r="E1" s="552"/>
      <c r="F1" s="552"/>
    </row>
    <row r="2" spans="1:6" ht="16.5" customHeight="1">
      <c r="A2" s="553"/>
      <c r="B2" s="553"/>
      <c r="C2" s="553"/>
      <c r="D2" s="553"/>
      <c r="E2" s="553"/>
      <c r="F2" s="553"/>
    </row>
    <row r="3" spans="1:6" s="346" customFormat="1" ht="16.5" customHeight="1">
      <c r="A3" s="504" t="s">
        <v>463</v>
      </c>
      <c r="B3" s="504"/>
      <c r="C3" s="504"/>
      <c r="D3" s="504"/>
      <c r="E3" s="504"/>
      <c r="F3" s="504"/>
    </row>
    <row r="4" spans="1:6" s="361" customFormat="1" ht="16.5" customHeight="1">
      <c r="A4" s="554" t="s">
        <v>863</v>
      </c>
      <c r="B4" s="554"/>
      <c r="C4" s="554"/>
      <c r="D4" s="554"/>
      <c r="E4" s="554"/>
      <c r="F4" s="554"/>
    </row>
    <row r="5" spans="1:6" s="346" customFormat="1" ht="16.5" customHeight="1">
      <c r="A5" s="501" t="s">
        <v>694</v>
      </c>
      <c r="B5" s="501"/>
      <c r="C5" s="501"/>
      <c r="D5" s="501"/>
      <c r="E5" s="501"/>
      <c r="F5" s="501"/>
    </row>
    <row r="6" spans="1:6" s="346" customFormat="1" ht="16.5" customHeight="1">
      <c r="A6" s="501" t="s">
        <v>864</v>
      </c>
      <c r="B6" s="501"/>
      <c r="C6" s="501"/>
      <c r="D6" s="501"/>
      <c r="E6" s="501"/>
      <c r="F6" s="501"/>
    </row>
    <row r="7" spans="1:6" s="346" customFormat="1" ht="16.5" customHeight="1">
      <c r="A7" s="504" t="s">
        <v>487</v>
      </c>
      <c r="B7" s="504"/>
      <c r="C7" s="504"/>
      <c r="D7" s="504"/>
      <c r="E7" s="504"/>
      <c r="F7" s="504"/>
    </row>
    <row r="8" spans="1:6" s="346" customFormat="1" ht="16.5" customHeight="1">
      <c r="A8" s="504" t="s">
        <v>486</v>
      </c>
      <c r="B8" s="504"/>
      <c r="C8" s="504"/>
      <c r="D8" s="504"/>
      <c r="E8" s="504"/>
      <c r="F8" s="504"/>
    </row>
    <row r="9" spans="1:6" s="346" customFormat="1" ht="16.5" customHeight="1">
      <c r="A9" s="504" t="s">
        <v>695</v>
      </c>
      <c r="B9" s="504"/>
      <c r="C9" s="504"/>
      <c r="D9" s="504"/>
      <c r="E9" s="504"/>
      <c r="F9" s="504"/>
    </row>
    <row r="10" spans="1:6" s="346" customFormat="1" ht="16.5" customHeight="1">
      <c r="A10" s="504" t="s">
        <v>696</v>
      </c>
      <c r="B10" s="504"/>
      <c r="C10" s="504"/>
      <c r="D10" s="504"/>
      <c r="E10" s="504"/>
      <c r="F10" s="504"/>
    </row>
    <row r="11" spans="1:6" s="346" customFormat="1" ht="16.5" customHeight="1">
      <c r="A11" s="501" t="s">
        <v>457</v>
      </c>
      <c r="B11" s="501"/>
      <c r="C11" s="501"/>
      <c r="D11" s="501"/>
      <c r="E11" s="501"/>
      <c r="F11" s="501"/>
    </row>
    <row r="12" spans="1:6" s="346" customFormat="1" ht="16.5" customHeight="1">
      <c r="A12" s="504" t="s">
        <v>825</v>
      </c>
      <c r="B12" s="504"/>
      <c r="C12" s="504"/>
      <c r="D12" s="504"/>
      <c r="E12" s="504"/>
      <c r="F12" s="504"/>
    </row>
    <row r="13" spans="1:6" s="346" customFormat="1" ht="16.5" customHeight="1">
      <c r="A13" s="501" t="s">
        <v>697</v>
      </c>
      <c r="B13" s="501"/>
      <c r="C13" s="501"/>
      <c r="D13" s="501"/>
      <c r="E13" s="501"/>
      <c r="F13" s="501"/>
    </row>
    <row r="14" spans="1:6" s="346" customFormat="1" ht="16.5" customHeight="1">
      <c r="A14" s="501" t="s">
        <v>458</v>
      </c>
      <c r="B14" s="501"/>
      <c r="C14" s="501"/>
      <c r="D14" s="501"/>
      <c r="E14" s="501"/>
      <c r="F14" s="501"/>
    </row>
    <row r="15" spans="1:6" s="346" customFormat="1" ht="16.5" customHeight="1">
      <c r="A15" s="548" t="s">
        <v>698</v>
      </c>
      <c r="B15" s="548"/>
      <c r="C15" s="548"/>
      <c r="D15" s="548"/>
      <c r="E15" s="548"/>
      <c r="F15" s="548"/>
    </row>
    <row r="16" spans="1:6" s="346" customFormat="1" ht="16.5" customHeight="1">
      <c r="A16" s="548" t="s">
        <v>699</v>
      </c>
      <c r="B16" s="548"/>
      <c r="C16" s="548"/>
      <c r="D16" s="548"/>
      <c r="E16" s="548"/>
      <c r="F16" s="548"/>
    </row>
    <row r="17" spans="1:6" s="346" customFormat="1" ht="16.5" customHeight="1">
      <c r="A17" s="501" t="s">
        <v>700</v>
      </c>
      <c r="B17" s="501"/>
      <c r="C17" s="501"/>
      <c r="D17" s="501"/>
      <c r="E17" s="501"/>
      <c r="F17" s="501"/>
    </row>
    <row r="18" spans="1:6" s="346" customFormat="1" ht="16.5" customHeight="1">
      <c r="A18" s="501" t="s">
        <v>459</v>
      </c>
      <c r="B18" s="501"/>
      <c r="C18" s="501"/>
      <c r="D18" s="501"/>
      <c r="E18" s="501"/>
      <c r="F18" s="501"/>
    </row>
    <row r="19" spans="1:6" s="346" customFormat="1" ht="16.5" customHeight="1">
      <c r="A19" s="501" t="s">
        <v>460</v>
      </c>
      <c r="B19" s="501"/>
      <c r="C19" s="501"/>
      <c r="D19" s="501"/>
      <c r="E19" s="501"/>
      <c r="F19" s="501"/>
    </row>
    <row r="20" spans="1:6" s="346" customFormat="1" ht="16.5" customHeight="1">
      <c r="A20" s="501" t="s">
        <v>461</v>
      </c>
      <c r="B20" s="501"/>
      <c r="C20" s="501"/>
      <c r="D20" s="501"/>
      <c r="E20" s="501"/>
      <c r="F20" s="501"/>
    </row>
    <row r="21" spans="1:6" s="346" customFormat="1" ht="16.5" customHeight="1">
      <c r="A21" s="501" t="s">
        <v>314</v>
      </c>
      <c r="B21" s="501"/>
      <c r="C21" s="501"/>
      <c r="D21" s="501"/>
      <c r="E21" s="501"/>
      <c r="F21" s="501"/>
    </row>
    <row r="22" spans="1:6" s="346" customFormat="1" ht="16.5" customHeight="1">
      <c r="A22" s="504" t="s">
        <v>701</v>
      </c>
      <c r="B22" s="504"/>
      <c r="C22" s="504"/>
      <c r="D22" s="504"/>
      <c r="E22" s="504"/>
      <c r="F22" s="504"/>
    </row>
    <row r="23" spans="1:6" s="346" customFormat="1" ht="16.5" customHeight="1">
      <c r="A23" s="504" t="s">
        <v>548</v>
      </c>
      <c r="B23" s="504"/>
      <c r="C23" s="504"/>
      <c r="D23" s="504"/>
      <c r="E23" s="504"/>
      <c r="F23" s="504"/>
    </row>
    <row r="24" spans="1:6" s="346" customFormat="1" ht="16.5" customHeight="1">
      <c r="A24" s="501" t="s">
        <v>854</v>
      </c>
      <c r="B24" s="501"/>
      <c r="C24" s="501"/>
      <c r="D24" s="501"/>
      <c r="E24" s="501"/>
      <c r="F24" s="501"/>
    </row>
    <row r="25" spans="1:6" s="346" customFormat="1" ht="16.5" customHeight="1">
      <c r="A25" s="504" t="s">
        <v>1182</v>
      </c>
      <c r="B25" s="504"/>
      <c r="C25" s="504"/>
      <c r="D25" s="504"/>
      <c r="E25" s="504"/>
      <c r="F25" s="504"/>
    </row>
    <row r="26" spans="1:6" s="346" customFormat="1" ht="16.5" customHeight="1">
      <c r="A26" s="504" t="s">
        <v>1181</v>
      </c>
      <c r="B26" s="504"/>
      <c r="C26" s="504"/>
      <c r="D26" s="504"/>
      <c r="E26" s="504"/>
      <c r="F26" s="504"/>
    </row>
    <row r="27" spans="1:6" ht="16.5" customHeight="1">
      <c r="A27" s="319"/>
      <c r="B27" s="319"/>
      <c r="C27" s="319"/>
      <c r="D27" s="319"/>
      <c r="E27" s="319"/>
      <c r="F27" s="319"/>
    </row>
    <row r="28" spans="1:6" s="346" customFormat="1" ht="16.5" customHeight="1">
      <c r="A28" s="549" t="s">
        <v>462</v>
      </c>
      <c r="B28" s="549"/>
      <c r="C28" s="549"/>
      <c r="D28" s="549"/>
      <c r="E28" s="549"/>
      <c r="F28" s="549"/>
    </row>
    <row r="29" spans="1:6" s="346" customFormat="1" ht="16.5" customHeight="1">
      <c r="A29" s="506" t="s">
        <v>702</v>
      </c>
      <c r="B29" s="506"/>
      <c r="C29" s="506"/>
      <c r="D29" s="506"/>
      <c r="E29" s="506"/>
      <c r="F29" s="506"/>
    </row>
    <row r="30" spans="1:6" s="346" customFormat="1" ht="16.5" customHeight="1">
      <c r="A30" s="506" t="s">
        <v>962</v>
      </c>
      <c r="B30" s="506"/>
      <c r="C30" s="506"/>
      <c r="D30" s="506"/>
      <c r="E30" s="506"/>
      <c r="F30" s="506"/>
    </row>
    <row r="31" spans="1:6" s="346" customFormat="1" ht="16.5" customHeight="1">
      <c r="A31" s="611" t="s">
        <v>1183</v>
      </c>
      <c r="B31" s="611"/>
      <c r="C31" s="611"/>
      <c r="D31" s="611"/>
      <c r="E31" s="611"/>
      <c r="F31" s="611"/>
    </row>
    <row r="32" spans="1:6" s="346" customFormat="1" ht="16.5" customHeight="1">
      <c r="A32" s="611" t="s">
        <v>1184</v>
      </c>
      <c r="B32" s="611"/>
      <c r="C32" s="611"/>
      <c r="D32" s="611"/>
      <c r="E32" s="611"/>
      <c r="F32" s="611"/>
    </row>
    <row r="33" spans="1:12" s="346" customFormat="1" ht="16.5" customHeight="1">
      <c r="A33" s="611" t="s">
        <v>951</v>
      </c>
      <c r="B33" s="611"/>
      <c r="C33" s="611"/>
      <c r="D33" s="611"/>
      <c r="E33" s="611"/>
      <c r="F33" s="611"/>
    </row>
    <row r="34" spans="1:12" s="346" customFormat="1" ht="16.5" customHeight="1">
      <c r="A34" s="612" t="s">
        <v>1185</v>
      </c>
      <c r="B34" s="612"/>
      <c r="C34" s="612"/>
      <c r="D34" s="612"/>
      <c r="E34" s="612"/>
      <c r="F34" s="612"/>
    </row>
    <row r="35" spans="1:12" s="346" customFormat="1" ht="16.5" customHeight="1">
      <c r="A35" s="611" t="s">
        <v>1186</v>
      </c>
      <c r="B35" s="611"/>
      <c r="C35" s="611"/>
      <c r="D35" s="611"/>
      <c r="E35" s="611"/>
      <c r="F35" s="611"/>
    </row>
    <row r="36" spans="1:12" s="346" customFormat="1" ht="16.5" customHeight="1">
      <c r="A36" s="611" t="s">
        <v>1187</v>
      </c>
      <c r="B36" s="611"/>
      <c r="C36" s="611"/>
      <c r="D36" s="611"/>
      <c r="E36" s="611"/>
      <c r="F36" s="611"/>
    </row>
    <row r="37" spans="1:12" s="346" customFormat="1" ht="16.5" customHeight="1">
      <c r="A37" s="613" t="s">
        <v>964</v>
      </c>
      <c r="B37" s="611"/>
      <c r="C37" s="611"/>
      <c r="D37" s="611"/>
      <c r="E37" s="611"/>
      <c r="F37" s="611"/>
    </row>
    <row r="38" spans="1:12" s="346" customFormat="1" ht="16.5" customHeight="1">
      <c r="A38" s="503" t="s">
        <v>865</v>
      </c>
      <c r="B38" s="503"/>
      <c r="C38" s="503"/>
      <c r="D38" s="503"/>
      <c r="E38" s="503"/>
      <c r="F38" s="503"/>
    </row>
    <row r="39" spans="1:12" s="346" customFormat="1" ht="16.5" customHeight="1">
      <c r="A39" s="506" t="s">
        <v>703</v>
      </c>
      <c r="B39" s="506"/>
      <c r="C39" s="506"/>
      <c r="D39" s="506"/>
      <c r="E39" s="506"/>
      <c r="F39" s="506"/>
      <c r="G39" s="597"/>
      <c r="H39" s="597"/>
      <c r="I39" s="597"/>
      <c r="J39" s="597"/>
      <c r="K39" s="597"/>
      <c r="L39" s="597"/>
    </row>
    <row r="40" spans="1:12" s="346" customFormat="1" ht="16.5" customHeight="1">
      <c r="A40" s="506" t="s">
        <v>822</v>
      </c>
      <c r="B40" s="506"/>
      <c r="C40" s="506"/>
      <c r="D40" s="506"/>
      <c r="E40" s="506"/>
      <c r="F40" s="506"/>
      <c r="G40" s="597"/>
      <c r="H40" s="597"/>
      <c r="I40" s="597"/>
      <c r="J40" s="597"/>
      <c r="K40" s="597"/>
      <c r="L40" s="597"/>
    </row>
    <row r="41" spans="1:12" s="346" customFormat="1" ht="16.5" customHeight="1">
      <c r="A41" s="506" t="s">
        <v>704</v>
      </c>
      <c r="B41" s="506"/>
      <c r="C41" s="506"/>
      <c r="D41" s="506"/>
      <c r="E41" s="506"/>
      <c r="F41" s="506"/>
      <c r="G41" s="597"/>
      <c r="H41" s="597"/>
      <c r="I41" s="597"/>
      <c r="J41" s="597"/>
      <c r="K41" s="597"/>
      <c r="L41" s="597"/>
    </row>
    <row r="42" spans="1:12" s="346" customFormat="1" ht="16.5" customHeight="1">
      <c r="A42" s="506" t="s">
        <v>705</v>
      </c>
      <c r="B42" s="506"/>
      <c r="C42" s="506"/>
      <c r="D42" s="506"/>
      <c r="E42" s="506"/>
      <c r="F42" s="506"/>
      <c r="G42" s="597"/>
      <c r="H42" s="597"/>
      <c r="I42" s="597"/>
      <c r="J42" s="597"/>
      <c r="K42" s="597"/>
      <c r="L42" s="597"/>
    </row>
    <row r="43" spans="1:12" s="346" customFormat="1" ht="16.5" customHeight="1">
      <c r="A43" s="506" t="s">
        <v>706</v>
      </c>
      <c r="B43" s="506"/>
      <c r="C43" s="506"/>
      <c r="D43" s="506"/>
      <c r="E43" s="506"/>
      <c r="F43" s="506"/>
      <c r="G43" s="597"/>
      <c r="H43" s="597"/>
      <c r="I43" s="597"/>
      <c r="J43" s="597"/>
      <c r="K43" s="597"/>
      <c r="L43" s="597"/>
    </row>
    <row r="44" spans="1:12" s="346" customFormat="1" ht="16.5" customHeight="1">
      <c r="A44" s="506" t="s">
        <v>826</v>
      </c>
      <c r="B44" s="506"/>
      <c r="C44" s="506"/>
      <c r="D44" s="506"/>
      <c r="E44" s="506"/>
      <c r="F44" s="506"/>
      <c r="G44" s="597"/>
      <c r="H44" s="597"/>
      <c r="I44" s="597"/>
      <c r="J44" s="597"/>
      <c r="K44" s="597"/>
      <c r="L44" s="597"/>
    </row>
    <row r="45" spans="1:12" s="346" customFormat="1" ht="16.5" customHeight="1">
      <c r="A45" s="506" t="s">
        <v>823</v>
      </c>
      <c r="B45" s="506"/>
      <c r="C45" s="506"/>
      <c r="D45" s="506"/>
      <c r="E45" s="506"/>
      <c r="F45" s="506"/>
      <c r="G45" s="597"/>
      <c r="H45" s="597"/>
      <c r="I45" s="597"/>
      <c r="J45" s="597"/>
      <c r="K45" s="597"/>
      <c r="L45" s="597"/>
    </row>
    <row r="46" spans="1:12" s="346" customFormat="1" ht="16.5" customHeight="1">
      <c r="A46" s="501" t="s">
        <v>707</v>
      </c>
      <c r="B46" s="501"/>
      <c r="C46" s="501"/>
      <c r="D46" s="501"/>
      <c r="E46" s="501"/>
      <c r="F46" s="501"/>
      <c r="G46" s="593"/>
      <c r="H46" s="593"/>
      <c r="I46" s="593"/>
      <c r="J46" s="593"/>
      <c r="K46" s="593"/>
      <c r="L46" s="593"/>
    </row>
    <row r="47" spans="1:12" s="346" customFormat="1" ht="16.5" customHeight="1">
      <c r="A47" s="501" t="s">
        <v>824</v>
      </c>
      <c r="B47" s="501"/>
      <c r="C47" s="501"/>
      <c r="D47" s="501"/>
      <c r="E47" s="501"/>
      <c r="F47" s="501"/>
      <c r="G47" s="593"/>
      <c r="H47" s="593"/>
      <c r="I47" s="593"/>
      <c r="J47" s="593"/>
      <c r="K47" s="593"/>
      <c r="L47" s="593"/>
    </row>
    <row r="48" spans="1:12" s="346" customFormat="1" ht="16.5" customHeight="1">
      <c r="A48" s="501" t="s">
        <v>708</v>
      </c>
      <c r="B48" s="501"/>
      <c r="C48" s="501"/>
      <c r="D48" s="501"/>
      <c r="E48" s="501"/>
      <c r="F48" s="501"/>
      <c r="G48" s="593"/>
      <c r="H48" s="593"/>
      <c r="I48" s="593"/>
      <c r="J48" s="593"/>
      <c r="K48" s="593"/>
      <c r="L48" s="593"/>
    </row>
    <row r="49" spans="1:12" s="346" customFormat="1" ht="16.5" customHeight="1">
      <c r="A49" s="501" t="s">
        <v>709</v>
      </c>
      <c r="B49" s="501"/>
      <c r="C49" s="501"/>
      <c r="D49" s="501"/>
      <c r="E49" s="501"/>
      <c r="F49" s="501"/>
      <c r="G49" s="593"/>
      <c r="H49" s="593"/>
      <c r="I49" s="593"/>
      <c r="J49" s="593"/>
      <c r="K49" s="593"/>
      <c r="L49" s="593"/>
    </row>
    <row r="50" spans="1:12" s="346" customFormat="1" ht="16.5" customHeight="1">
      <c r="A50" s="501" t="s">
        <v>710</v>
      </c>
      <c r="B50" s="501"/>
      <c r="C50" s="501"/>
      <c r="D50" s="501"/>
      <c r="E50" s="501"/>
      <c r="F50" s="501"/>
      <c r="G50" s="593"/>
      <c r="H50" s="593"/>
      <c r="I50" s="593"/>
      <c r="J50" s="593"/>
      <c r="K50" s="593"/>
      <c r="L50" s="593"/>
    </row>
    <row r="51" spans="1:12" s="346" customFormat="1" ht="16.5" customHeight="1">
      <c r="A51" s="501" t="s">
        <v>1177</v>
      </c>
      <c r="B51" s="501"/>
      <c r="C51" s="501"/>
      <c r="D51" s="501"/>
      <c r="E51" s="501"/>
      <c r="F51" s="501"/>
      <c r="G51" s="593"/>
      <c r="H51" s="593"/>
      <c r="I51" s="593"/>
      <c r="J51" s="593"/>
      <c r="K51" s="593"/>
      <c r="L51" s="593"/>
    </row>
    <row r="52" spans="1:12" s="346" customFormat="1" ht="16.5" customHeight="1">
      <c r="A52" s="502" t="s">
        <v>1178</v>
      </c>
      <c r="B52" s="502"/>
      <c r="C52" s="502"/>
      <c r="D52" s="502"/>
      <c r="E52" s="502"/>
      <c r="F52" s="502"/>
      <c r="G52" s="432"/>
      <c r="H52" s="432"/>
      <c r="I52" s="432"/>
      <c r="J52" s="432"/>
      <c r="K52" s="432"/>
      <c r="L52" s="432"/>
    </row>
    <row r="53" spans="1:12" s="346" customFormat="1" ht="16.5" customHeight="1">
      <c r="A53" s="504" t="s">
        <v>711</v>
      </c>
      <c r="B53" s="504"/>
      <c r="C53" s="504"/>
      <c r="D53" s="504"/>
      <c r="E53" s="504"/>
      <c r="F53" s="504"/>
      <c r="G53" s="603"/>
      <c r="H53" s="603"/>
      <c r="I53" s="603"/>
      <c r="J53" s="603"/>
      <c r="K53" s="603"/>
      <c r="L53" s="603"/>
    </row>
    <row r="54" spans="1:12" s="346" customFormat="1" ht="16.5" customHeight="1">
      <c r="A54" s="501" t="s">
        <v>712</v>
      </c>
      <c r="B54" s="501"/>
      <c r="C54" s="501"/>
      <c r="D54" s="501"/>
      <c r="E54" s="501"/>
      <c r="F54" s="501"/>
      <c r="G54" s="593"/>
      <c r="H54" s="593"/>
      <c r="I54" s="593"/>
      <c r="J54" s="593"/>
      <c r="K54" s="593"/>
      <c r="L54" s="593"/>
    </row>
    <row r="55" spans="1:12" s="346" customFormat="1" ht="16.5" customHeight="1">
      <c r="A55" s="501" t="s">
        <v>713</v>
      </c>
      <c r="B55" s="501"/>
      <c r="C55" s="501"/>
      <c r="D55" s="501"/>
      <c r="E55" s="501"/>
      <c r="F55" s="501"/>
      <c r="G55" s="593"/>
      <c r="H55" s="593"/>
      <c r="I55" s="593"/>
      <c r="J55" s="593"/>
      <c r="K55" s="593"/>
      <c r="L55" s="593"/>
    </row>
    <row r="56" spans="1:12" s="346" customFormat="1" ht="16.5" customHeight="1">
      <c r="A56" s="505" t="s">
        <v>1188</v>
      </c>
      <c r="B56" s="505"/>
      <c r="C56" s="505"/>
      <c r="D56" s="505"/>
      <c r="E56" s="505"/>
      <c r="F56" s="505"/>
      <c r="G56" s="593"/>
      <c r="H56" s="593"/>
      <c r="I56" s="593"/>
      <c r="J56" s="593"/>
      <c r="K56" s="593"/>
      <c r="L56" s="593"/>
    </row>
    <row r="57" spans="1:12" s="346" customFormat="1" ht="16.5" customHeight="1">
      <c r="A57" s="611" t="s">
        <v>1189</v>
      </c>
      <c r="B57" s="611"/>
      <c r="C57" s="611"/>
      <c r="D57" s="611"/>
      <c r="E57" s="611"/>
      <c r="F57" s="611"/>
      <c r="G57" s="440"/>
      <c r="H57" s="440"/>
      <c r="I57" s="440"/>
      <c r="J57" s="440"/>
      <c r="K57" s="440"/>
      <c r="L57" s="440"/>
    </row>
    <row r="58" spans="1:12" s="346" customFormat="1" ht="16.5" customHeight="1">
      <c r="A58" s="501" t="s">
        <v>961</v>
      </c>
      <c r="B58" s="501"/>
      <c r="C58" s="501"/>
      <c r="D58" s="501"/>
      <c r="E58" s="501"/>
      <c r="F58" s="501"/>
      <c r="G58" s="384"/>
      <c r="H58" s="384"/>
      <c r="I58" s="384"/>
      <c r="J58" s="384"/>
      <c r="K58" s="384"/>
      <c r="L58" s="384"/>
    </row>
    <row r="59" spans="1:12" s="346" customFormat="1" ht="16.5" customHeight="1">
      <c r="A59" s="501" t="s">
        <v>963</v>
      </c>
      <c r="B59" s="501"/>
      <c r="C59" s="501"/>
      <c r="D59" s="501"/>
      <c r="E59" s="501"/>
      <c r="F59" s="501"/>
      <c r="G59" s="386"/>
      <c r="H59" s="386"/>
      <c r="I59" s="386"/>
      <c r="J59" s="386"/>
      <c r="K59" s="386"/>
      <c r="L59" s="386"/>
    </row>
    <row r="60" spans="1:12" s="346" customFormat="1" ht="16.5" customHeight="1">
      <c r="A60" s="505" t="s">
        <v>1190</v>
      </c>
      <c r="B60" s="505"/>
      <c r="C60" s="505"/>
      <c r="D60" s="505"/>
      <c r="E60" s="505"/>
      <c r="F60" s="505"/>
      <c r="G60" s="386"/>
      <c r="H60" s="386"/>
      <c r="I60" s="386"/>
      <c r="J60" s="386"/>
      <c r="K60" s="386"/>
      <c r="L60" s="386"/>
    </row>
    <row r="61" spans="1:12" s="346" customFormat="1" ht="16.5" customHeight="1">
      <c r="A61" s="501" t="s">
        <v>1090</v>
      </c>
      <c r="B61" s="501"/>
      <c r="C61" s="501"/>
      <c r="D61" s="501"/>
      <c r="E61" s="501"/>
      <c r="F61" s="501"/>
      <c r="G61" s="386"/>
      <c r="H61" s="386"/>
      <c r="I61" s="386"/>
      <c r="J61" s="386"/>
      <c r="K61" s="386"/>
      <c r="L61" s="386"/>
    </row>
    <row r="62" spans="1:12" s="346" customFormat="1" ht="16.5" customHeight="1">
      <c r="A62" s="501" t="s">
        <v>1091</v>
      </c>
      <c r="B62" s="501"/>
      <c r="C62" s="501"/>
      <c r="D62" s="501"/>
      <c r="E62" s="501"/>
      <c r="F62" s="501"/>
      <c r="G62" s="386"/>
      <c r="H62" s="386"/>
      <c r="I62" s="386"/>
      <c r="J62" s="386"/>
      <c r="K62" s="386"/>
      <c r="L62" s="386"/>
    </row>
    <row r="63" spans="1:12" ht="16.5" customHeight="1">
      <c r="A63" s="319"/>
      <c r="B63" s="319"/>
      <c r="C63" s="319"/>
      <c r="D63" s="319"/>
      <c r="E63" s="319"/>
      <c r="F63" s="319"/>
    </row>
    <row r="64" spans="1:12" ht="16.5" customHeight="1">
      <c r="A64" s="547" t="s">
        <v>456</v>
      </c>
      <c r="B64" s="547"/>
      <c r="C64" s="547"/>
      <c r="D64" s="547"/>
      <c r="E64" s="547"/>
      <c r="F64" s="547"/>
    </row>
    <row r="65" spans="1:7" ht="16.5" customHeight="1">
      <c r="A65" s="397"/>
      <c r="B65" s="397"/>
      <c r="C65" s="397"/>
      <c r="D65" s="397"/>
      <c r="E65" s="397"/>
      <c r="F65" s="397"/>
    </row>
    <row r="66" spans="1:7" ht="16.5" customHeight="1">
      <c r="A66" s="568" t="s">
        <v>714</v>
      </c>
      <c r="B66" s="569"/>
      <c r="C66" s="559">
        <v>44347</v>
      </c>
      <c r="D66" s="560"/>
      <c r="E66" s="560"/>
      <c r="F66" s="561"/>
      <c r="G66" s="320"/>
    </row>
    <row r="67" spans="1:7" ht="16.5" customHeight="1">
      <c r="A67" s="568" t="s">
        <v>11</v>
      </c>
      <c r="B67" s="569"/>
      <c r="C67" s="485" t="s">
        <v>977</v>
      </c>
      <c r="D67" s="480"/>
      <c r="E67" s="480"/>
      <c r="F67" s="481"/>
      <c r="G67" s="320"/>
    </row>
    <row r="68" spans="1:7" ht="16.5" customHeight="1">
      <c r="A68" s="550" t="s">
        <v>715</v>
      </c>
      <c r="B68" s="551"/>
      <c r="C68" s="482" t="s">
        <v>978</v>
      </c>
      <c r="D68" s="483"/>
      <c r="E68" s="483"/>
      <c r="F68" s="484"/>
      <c r="G68" s="320"/>
    </row>
    <row r="69" spans="1:7" ht="16.5" customHeight="1">
      <c r="A69" s="555"/>
      <c r="B69" s="556"/>
      <c r="C69" s="521" t="s">
        <v>979</v>
      </c>
      <c r="D69" s="522"/>
      <c r="E69" s="522"/>
      <c r="F69" s="523"/>
      <c r="G69" s="320"/>
    </row>
    <row r="70" spans="1:7" ht="16.5" customHeight="1">
      <c r="A70" s="557"/>
      <c r="B70" s="558"/>
      <c r="C70" s="474" t="s">
        <v>331</v>
      </c>
      <c r="D70" s="475"/>
      <c r="E70" s="475"/>
      <c r="F70" s="476"/>
      <c r="G70" s="320"/>
    </row>
    <row r="71" spans="1:7" ht="16.5" customHeight="1">
      <c r="A71" s="543" t="s">
        <v>716</v>
      </c>
      <c r="B71" s="544"/>
      <c r="C71" s="482" t="s">
        <v>717</v>
      </c>
      <c r="D71" s="483"/>
      <c r="E71" s="483"/>
      <c r="F71" s="484"/>
      <c r="G71" s="320"/>
    </row>
    <row r="72" spans="1:7" ht="16.5" customHeight="1">
      <c r="A72" s="555"/>
      <c r="B72" s="556"/>
      <c r="C72" s="521" t="s">
        <v>980</v>
      </c>
      <c r="D72" s="522"/>
      <c r="E72" s="522"/>
      <c r="F72" s="523"/>
      <c r="G72" s="320"/>
    </row>
    <row r="73" spans="1:7" ht="16.5" customHeight="1">
      <c r="A73" s="555"/>
      <c r="B73" s="556"/>
      <c r="C73" s="521" t="s">
        <v>981</v>
      </c>
      <c r="D73" s="522"/>
      <c r="E73" s="522"/>
      <c r="F73" s="523"/>
      <c r="G73" s="320"/>
    </row>
    <row r="74" spans="1:7" ht="16.5" customHeight="1">
      <c r="A74" s="557"/>
      <c r="B74" s="558"/>
      <c r="C74" s="474" t="s">
        <v>982</v>
      </c>
      <c r="D74" s="475"/>
      <c r="E74" s="475"/>
      <c r="F74" s="476"/>
      <c r="G74" s="320"/>
    </row>
    <row r="75" spans="1:7" ht="15.75" customHeight="1">
      <c r="A75" s="509" t="s">
        <v>625</v>
      </c>
      <c r="B75" s="510"/>
      <c r="C75" s="562" t="s">
        <v>868</v>
      </c>
      <c r="D75" s="563"/>
      <c r="E75" s="563"/>
      <c r="F75" s="564"/>
      <c r="G75" s="320"/>
    </row>
    <row r="76" spans="1:7" ht="15.75" customHeight="1">
      <c r="A76" s="580"/>
      <c r="B76" s="581"/>
      <c r="C76" s="565" t="s">
        <v>1208</v>
      </c>
      <c r="D76" s="566"/>
      <c r="E76" s="566"/>
      <c r="F76" s="567"/>
      <c r="G76" s="398"/>
    </row>
    <row r="77" spans="1:7" ht="13.5" customHeight="1">
      <c r="A77" s="580"/>
      <c r="B77" s="581"/>
      <c r="C77" s="518" t="s">
        <v>956</v>
      </c>
      <c r="D77" s="519"/>
      <c r="E77" s="519"/>
      <c r="F77" s="520"/>
      <c r="G77" s="320"/>
    </row>
    <row r="78" spans="1:7" ht="13.5" customHeight="1">
      <c r="A78" s="580"/>
      <c r="B78" s="581"/>
      <c r="C78" s="518" t="s">
        <v>819</v>
      </c>
      <c r="D78" s="519"/>
      <c r="E78" s="519"/>
      <c r="F78" s="520"/>
      <c r="G78" s="320"/>
    </row>
    <row r="79" spans="1:7" ht="13.5" customHeight="1">
      <c r="A79" s="580"/>
      <c r="B79" s="581"/>
      <c r="C79" s="518" t="s">
        <v>820</v>
      </c>
      <c r="D79" s="519"/>
      <c r="E79" s="519"/>
      <c r="F79" s="520"/>
      <c r="G79" s="320"/>
    </row>
    <row r="80" spans="1:7" ht="13.5" customHeight="1">
      <c r="A80" s="580"/>
      <c r="B80" s="581"/>
      <c r="C80" s="518" t="s">
        <v>821</v>
      </c>
      <c r="D80" s="519"/>
      <c r="E80" s="519"/>
      <c r="F80" s="520"/>
      <c r="G80" s="320"/>
    </row>
    <row r="81" spans="1:7" ht="27" customHeight="1">
      <c r="A81" s="580"/>
      <c r="B81" s="581"/>
      <c r="C81" s="518" t="s">
        <v>953</v>
      </c>
      <c r="D81" s="519"/>
      <c r="E81" s="519"/>
      <c r="F81" s="520"/>
      <c r="G81" s="320"/>
    </row>
    <row r="82" spans="1:7" ht="27" customHeight="1">
      <c r="A82" s="580"/>
      <c r="B82" s="581"/>
      <c r="C82" s="518" t="s">
        <v>939</v>
      </c>
      <c r="D82" s="519"/>
      <c r="E82" s="519"/>
      <c r="F82" s="520"/>
      <c r="G82" s="320"/>
    </row>
    <row r="83" spans="1:7" ht="17.25" customHeight="1">
      <c r="A83" s="580"/>
      <c r="B83" s="581"/>
      <c r="C83" s="524" t="s">
        <v>1191</v>
      </c>
      <c r="D83" s="525"/>
      <c r="E83" s="525"/>
      <c r="F83" s="526"/>
      <c r="G83" s="398"/>
    </row>
    <row r="84" spans="1:7" ht="13.5" customHeight="1">
      <c r="A84" s="582"/>
      <c r="B84" s="583"/>
      <c r="C84" s="584" t="s">
        <v>1135</v>
      </c>
      <c r="D84" s="585"/>
      <c r="E84" s="585"/>
      <c r="F84" s="586"/>
      <c r="G84" s="320"/>
    </row>
    <row r="85" spans="1:7" s="346" customFormat="1" ht="16.5" customHeight="1">
      <c r="A85" s="568" t="s">
        <v>464</v>
      </c>
      <c r="B85" s="569"/>
      <c r="C85" s="485" t="s">
        <v>983</v>
      </c>
      <c r="D85" s="480"/>
      <c r="E85" s="480"/>
      <c r="F85" s="481"/>
      <c r="G85" s="347"/>
    </row>
    <row r="86" spans="1:7" s="346" customFormat="1" ht="16.5" customHeight="1">
      <c r="A86" s="550" t="s">
        <v>969</v>
      </c>
      <c r="B86" s="551"/>
      <c r="C86" s="482" t="s">
        <v>970</v>
      </c>
      <c r="D86" s="483"/>
      <c r="E86" s="483"/>
      <c r="F86" s="484"/>
      <c r="G86" s="369"/>
    </row>
    <row r="87" spans="1:7" s="346" customFormat="1" ht="29.25" customHeight="1">
      <c r="A87" s="545"/>
      <c r="B87" s="546"/>
      <c r="C87" s="474" t="s">
        <v>971</v>
      </c>
      <c r="D87" s="475"/>
      <c r="E87" s="475"/>
      <c r="F87" s="476"/>
      <c r="G87" s="369"/>
    </row>
    <row r="88" spans="1:7" s="346" customFormat="1" ht="16.5" customHeight="1">
      <c r="A88" s="568" t="s">
        <v>312</v>
      </c>
      <c r="B88" s="569"/>
      <c r="C88" s="485" t="s">
        <v>972</v>
      </c>
      <c r="D88" s="480"/>
      <c r="E88" s="480"/>
      <c r="F88" s="481"/>
      <c r="G88" s="369"/>
    </row>
    <row r="89" spans="1:7" s="346" customFormat="1" ht="16.5" customHeight="1">
      <c r="A89" s="550" t="s">
        <v>328</v>
      </c>
      <c r="B89" s="551"/>
      <c r="C89" s="482" t="s">
        <v>718</v>
      </c>
      <c r="D89" s="483"/>
      <c r="E89" s="483"/>
      <c r="F89" s="484"/>
      <c r="G89" s="347"/>
    </row>
    <row r="90" spans="1:7" s="346" customFormat="1" ht="16.5" customHeight="1">
      <c r="A90" s="545"/>
      <c r="B90" s="546"/>
      <c r="C90" s="474" t="s">
        <v>719</v>
      </c>
      <c r="D90" s="475"/>
      <c r="E90" s="475"/>
      <c r="F90" s="476"/>
      <c r="G90" s="347"/>
    </row>
    <row r="91" spans="1:7" s="346" customFormat="1" ht="19.5" customHeight="1">
      <c r="A91" s="550" t="s">
        <v>720</v>
      </c>
      <c r="B91" s="551"/>
      <c r="C91" s="482" t="s">
        <v>721</v>
      </c>
      <c r="D91" s="483"/>
      <c r="E91" s="483"/>
      <c r="F91" s="484"/>
      <c r="G91" s="347"/>
    </row>
    <row r="92" spans="1:7" s="346" customFormat="1" ht="28.5" customHeight="1">
      <c r="A92" s="545"/>
      <c r="B92" s="546"/>
      <c r="C92" s="474" t="s">
        <v>940</v>
      </c>
      <c r="D92" s="475"/>
      <c r="E92" s="475"/>
      <c r="F92" s="476"/>
      <c r="G92" s="347"/>
    </row>
    <row r="93" spans="1:7" s="346" customFormat="1" ht="16.5" customHeight="1">
      <c r="A93" s="598" t="s">
        <v>329</v>
      </c>
      <c r="B93" s="599"/>
      <c r="C93" s="485" t="s">
        <v>722</v>
      </c>
      <c r="D93" s="480"/>
      <c r="E93" s="480"/>
      <c r="F93" s="481"/>
    </row>
    <row r="94" spans="1:7" s="346" customFormat="1" ht="16.5" customHeight="1">
      <c r="A94" s="535" t="s">
        <v>723</v>
      </c>
      <c r="B94" s="348" t="s">
        <v>69</v>
      </c>
      <c r="C94" s="485" t="s">
        <v>320</v>
      </c>
      <c r="D94" s="480"/>
      <c r="E94" s="480"/>
      <c r="F94" s="481"/>
    </row>
    <row r="95" spans="1:7" s="346" customFormat="1" ht="16.5" customHeight="1">
      <c r="A95" s="537"/>
      <c r="B95" s="349" t="s">
        <v>321</v>
      </c>
      <c r="C95" s="485" t="s">
        <v>322</v>
      </c>
      <c r="D95" s="480"/>
      <c r="E95" s="480"/>
      <c r="F95" s="481"/>
    </row>
    <row r="96" spans="1:7" s="346" customFormat="1" ht="28.5" customHeight="1">
      <c r="A96" s="535" t="s">
        <v>356</v>
      </c>
      <c r="B96" s="396" t="s">
        <v>315</v>
      </c>
      <c r="C96" s="485" t="s">
        <v>984</v>
      </c>
      <c r="D96" s="480"/>
      <c r="E96" s="480"/>
      <c r="F96" s="481"/>
    </row>
    <row r="97" spans="1:6" s="346" customFormat="1" ht="16.5" customHeight="1">
      <c r="A97" s="536"/>
      <c r="B97" s="396" t="s">
        <v>316</v>
      </c>
      <c r="C97" s="485" t="s">
        <v>724</v>
      </c>
      <c r="D97" s="480"/>
      <c r="E97" s="480"/>
      <c r="F97" s="481"/>
    </row>
    <row r="98" spans="1:6" s="346" customFormat="1" ht="16.5" customHeight="1">
      <c r="A98" s="536"/>
      <c r="B98" s="396" t="s">
        <v>38</v>
      </c>
      <c r="C98" s="485" t="s">
        <v>725</v>
      </c>
      <c r="D98" s="480"/>
      <c r="E98" s="480"/>
      <c r="F98" s="481"/>
    </row>
    <row r="99" spans="1:6" s="346" customFormat="1" ht="16.5" customHeight="1">
      <c r="A99" s="536"/>
      <c r="B99" s="396" t="s">
        <v>317</v>
      </c>
      <c r="C99" s="485" t="s">
        <v>318</v>
      </c>
      <c r="D99" s="480"/>
      <c r="E99" s="480"/>
      <c r="F99" s="481"/>
    </row>
    <row r="100" spans="1:6" s="346" customFormat="1" ht="16.5" customHeight="1">
      <c r="A100" s="537"/>
      <c r="B100" s="396" t="s">
        <v>36</v>
      </c>
      <c r="C100" s="485" t="s">
        <v>319</v>
      </c>
      <c r="D100" s="480"/>
      <c r="E100" s="480"/>
      <c r="F100" s="481"/>
    </row>
    <row r="101" spans="1:6" s="346" customFormat="1" ht="16.5" customHeight="1">
      <c r="A101" s="535" t="s">
        <v>726</v>
      </c>
      <c r="B101" s="394" t="s">
        <v>626</v>
      </c>
      <c r="C101" s="485" t="s">
        <v>985</v>
      </c>
      <c r="D101" s="480"/>
      <c r="E101" s="480"/>
      <c r="F101" s="481"/>
    </row>
    <row r="102" spans="1:6" s="346" customFormat="1" ht="16.5" customHeight="1">
      <c r="A102" s="536"/>
      <c r="B102" s="535" t="s">
        <v>727</v>
      </c>
      <c r="C102" s="482" t="s">
        <v>986</v>
      </c>
      <c r="D102" s="483"/>
      <c r="E102" s="483"/>
      <c r="F102" s="484"/>
    </row>
    <row r="103" spans="1:6" s="346" customFormat="1" ht="16.5" customHeight="1">
      <c r="A103" s="536"/>
      <c r="B103" s="537"/>
      <c r="C103" s="474" t="s">
        <v>531</v>
      </c>
      <c r="D103" s="475"/>
      <c r="E103" s="475"/>
      <c r="F103" s="476"/>
    </row>
    <row r="104" spans="1:6" s="346" customFormat="1" ht="42" customHeight="1">
      <c r="A104" s="536"/>
      <c r="B104" s="393" t="s">
        <v>860</v>
      </c>
      <c r="C104" s="485" t="s">
        <v>862</v>
      </c>
      <c r="D104" s="480"/>
      <c r="E104" s="480"/>
      <c r="F104" s="481"/>
    </row>
    <row r="105" spans="1:6" s="346" customFormat="1" ht="16.5" customHeight="1">
      <c r="A105" s="536"/>
      <c r="B105" s="394" t="s">
        <v>728</v>
      </c>
      <c r="C105" s="485" t="s">
        <v>729</v>
      </c>
      <c r="D105" s="480"/>
      <c r="E105" s="480"/>
      <c r="F105" s="481"/>
    </row>
    <row r="106" spans="1:6" s="346" customFormat="1" ht="16.5" customHeight="1">
      <c r="A106" s="537"/>
      <c r="B106" s="394" t="s">
        <v>628</v>
      </c>
      <c r="C106" s="485" t="s">
        <v>730</v>
      </c>
      <c r="D106" s="480"/>
      <c r="E106" s="480"/>
      <c r="F106" s="481"/>
    </row>
    <row r="107" spans="1:6" s="346" customFormat="1" ht="16.5" customHeight="1">
      <c r="A107" s="543" t="s">
        <v>330</v>
      </c>
      <c r="B107" s="544"/>
      <c r="C107" s="482" t="s">
        <v>987</v>
      </c>
      <c r="D107" s="483"/>
      <c r="E107" s="483"/>
      <c r="F107" s="484"/>
    </row>
    <row r="108" spans="1:6" s="346" customFormat="1" ht="16.5" customHeight="1">
      <c r="A108" s="545"/>
      <c r="B108" s="546"/>
      <c r="C108" s="474" t="s">
        <v>731</v>
      </c>
      <c r="D108" s="475"/>
      <c r="E108" s="475"/>
      <c r="F108" s="476"/>
    </row>
    <row r="109" spans="1:6" s="346" customFormat="1" ht="16.5" customHeight="1">
      <c r="A109" s="550" t="s">
        <v>732</v>
      </c>
      <c r="B109" s="551"/>
      <c r="C109" s="482" t="s">
        <v>733</v>
      </c>
      <c r="D109" s="483"/>
      <c r="E109" s="483"/>
      <c r="F109" s="484"/>
    </row>
    <row r="110" spans="1:6" s="346" customFormat="1" ht="16.5" customHeight="1">
      <c r="A110" s="555"/>
      <c r="B110" s="556"/>
      <c r="C110" s="521" t="s">
        <v>734</v>
      </c>
      <c r="D110" s="522"/>
      <c r="E110" s="522"/>
      <c r="F110" s="523"/>
    </row>
    <row r="111" spans="1:6" s="346" customFormat="1" ht="16.5" customHeight="1">
      <c r="A111" s="545"/>
      <c r="B111" s="546"/>
      <c r="C111" s="474" t="s">
        <v>988</v>
      </c>
      <c r="D111" s="475"/>
      <c r="E111" s="475"/>
      <c r="F111" s="476"/>
    </row>
    <row r="112" spans="1:6" s="346" customFormat="1" ht="16.5" customHeight="1">
      <c r="A112" s="550" t="s">
        <v>735</v>
      </c>
      <c r="B112" s="570" t="s">
        <v>334</v>
      </c>
      <c r="C112" s="482" t="s">
        <v>1143</v>
      </c>
      <c r="D112" s="483"/>
      <c r="E112" s="483"/>
      <c r="F112" s="484"/>
    </row>
    <row r="113" spans="1:10" s="346" customFormat="1" ht="16.5" customHeight="1">
      <c r="A113" s="555"/>
      <c r="B113" s="536"/>
      <c r="C113" s="521" t="s">
        <v>736</v>
      </c>
      <c r="D113" s="522"/>
      <c r="E113" s="522"/>
      <c r="F113" s="523"/>
      <c r="G113" s="600"/>
      <c r="H113" s="600"/>
      <c r="I113" s="600"/>
      <c r="J113" s="521"/>
    </row>
    <row r="114" spans="1:10" s="346" customFormat="1" ht="16.5" customHeight="1">
      <c r="A114" s="555"/>
      <c r="B114" s="536"/>
      <c r="C114" s="521" t="s">
        <v>737</v>
      </c>
      <c r="D114" s="522"/>
      <c r="E114" s="522"/>
      <c r="F114" s="523"/>
    </row>
    <row r="115" spans="1:10" s="346" customFormat="1" ht="16.5" customHeight="1">
      <c r="A115" s="555"/>
      <c r="B115" s="536"/>
      <c r="C115" s="521" t="s">
        <v>974</v>
      </c>
      <c r="D115" s="522"/>
      <c r="E115" s="522"/>
      <c r="F115" s="523"/>
    </row>
    <row r="116" spans="1:10" s="346" customFormat="1" ht="16.5" customHeight="1">
      <c r="A116" s="555"/>
      <c r="B116" s="536"/>
      <c r="C116" s="578" t="s">
        <v>1140</v>
      </c>
      <c r="D116" s="578"/>
      <c r="E116" s="578"/>
      <c r="F116" s="578"/>
    </row>
    <row r="117" spans="1:10" s="346" customFormat="1" ht="16.5" customHeight="1">
      <c r="A117" s="555"/>
      <c r="B117" s="536"/>
      <c r="C117" s="578" t="s">
        <v>1141</v>
      </c>
      <c r="D117" s="578"/>
      <c r="E117" s="578"/>
      <c r="F117" s="578"/>
    </row>
    <row r="118" spans="1:10" s="346" customFormat="1" ht="16.5" customHeight="1">
      <c r="A118" s="555"/>
      <c r="B118" s="536"/>
      <c r="C118" s="578" t="s">
        <v>1139</v>
      </c>
      <c r="D118" s="578"/>
      <c r="E118" s="578"/>
      <c r="F118" s="578"/>
    </row>
    <row r="119" spans="1:10" s="346" customFormat="1" ht="16.5" customHeight="1">
      <c r="A119" s="555"/>
      <c r="B119" s="536"/>
      <c r="C119" s="578" t="s">
        <v>1368</v>
      </c>
      <c r="D119" s="578"/>
      <c r="E119" s="578"/>
      <c r="F119" s="578"/>
    </row>
    <row r="120" spans="1:10" s="346" customFormat="1" ht="16.5" customHeight="1">
      <c r="A120" s="555"/>
      <c r="B120" s="536"/>
      <c r="C120" s="578" t="s">
        <v>1142</v>
      </c>
      <c r="D120" s="578"/>
      <c r="E120" s="578"/>
      <c r="F120" s="578"/>
    </row>
    <row r="121" spans="1:10" s="346" customFormat="1" ht="16.5" customHeight="1">
      <c r="A121" s="555"/>
      <c r="B121" s="536"/>
      <c r="C121" s="594" t="s">
        <v>1144</v>
      </c>
      <c r="D121" s="595"/>
      <c r="E121" s="595"/>
      <c r="F121" s="596"/>
    </row>
    <row r="122" spans="1:10" s="346" customFormat="1" ht="16.5" customHeight="1">
      <c r="A122" s="555"/>
      <c r="B122" s="571"/>
      <c r="C122" s="474" t="s">
        <v>973</v>
      </c>
      <c r="D122" s="475"/>
      <c r="E122" s="475"/>
      <c r="F122" s="476"/>
    </row>
    <row r="123" spans="1:10" s="346" customFormat="1" ht="16.5" customHeight="1">
      <c r="A123" s="555"/>
      <c r="B123" s="570" t="s">
        <v>335</v>
      </c>
      <c r="C123" s="482" t="s">
        <v>1145</v>
      </c>
      <c r="D123" s="483"/>
      <c r="E123" s="483"/>
      <c r="F123" s="484"/>
    </row>
    <row r="124" spans="1:10" s="346" customFormat="1" ht="16.5" customHeight="1">
      <c r="A124" s="555"/>
      <c r="B124" s="536"/>
      <c r="C124" s="521" t="s">
        <v>989</v>
      </c>
      <c r="D124" s="522"/>
      <c r="E124" s="522"/>
      <c r="F124" s="523"/>
    </row>
    <row r="125" spans="1:10" s="346" customFormat="1" ht="31.5" customHeight="1">
      <c r="A125" s="555"/>
      <c r="B125" s="571"/>
      <c r="C125" s="474" t="s">
        <v>738</v>
      </c>
      <c r="D125" s="475"/>
      <c r="E125" s="475"/>
      <c r="F125" s="476"/>
    </row>
    <row r="126" spans="1:10" s="346" customFormat="1" ht="16.5" customHeight="1">
      <c r="A126" s="555"/>
      <c r="B126" s="570" t="s">
        <v>739</v>
      </c>
      <c r="C126" s="482" t="s">
        <v>1146</v>
      </c>
      <c r="D126" s="483"/>
      <c r="E126" s="483"/>
      <c r="F126" s="484"/>
    </row>
    <row r="127" spans="1:10" s="346" customFormat="1" ht="16.5" customHeight="1">
      <c r="A127" s="555"/>
      <c r="B127" s="537"/>
      <c r="C127" s="474" t="s">
        <v>740</v>
      </c>
      <c r="D127" s="475"/>
      <c r="E127" s="475"/>
      <c r="F127" s="476"/>
    </row>
    <row r="128" spans="1:10" s="346" customFormat="1" ht="16.5" customHeight="1">
      <c r="A128" s="557"/>
      <c r="B128" s="350"/>
      <c r="C128" s="480" t="s">
        <v>741</v>
      </c>
      <c r="D128" s="480"/>
      <c r="E128" s="480"/>
      <c r="F128" s="481"/>
    </row>
    <row r="129" spans="1:16382" s="346" customFormat="1" ht="16.5" customHeight="1">
      <c r="A129" s="535" t="s">
        <v>742</v>
      </c>
      <c r="B129" s="396" t="s">
        <v>73</v>
      </c>
      <c r="C129" s="485" t="s">
        <v>323</v>
      </c>
      <c r="D129" s="480"/>
      <c r="E129" s="480"/>
      <c r="F129" s="481"/>
    </row>
    <row r="130" spans="1:16382" s="346" customFormat="1" ht="16.5" customHeight="1">
      <c r="A130" s="536"/>
      <c r="B130" s="396" t="s">
        <v>74</v>
      </c>
      <c r="C130" s="485" t="s">
        <v>743</v>
      </c>
      <c r="D130" s="480"/>
      <c r="E130" s="480"/>
      <c r="F130" s="481"/>
    </row>
    <row r="131" spans="1:16382" s="346" customFormat="1" ht="16.5" customHeight="1">
      <c r="A131" s="536"/>
      <c r="B131" s="396" t="s">
        <v>46</v>
      </c>
      <c r="C131" s="485" t="s">
        <v>324</v>
      </c>
      <c r="D131" s="480"/>
      <c r="E131" s="480"/>
      <c r="F131" s="481"/>
    </row>
    <row r="132" spans="1:16382" s="346" customFormat="1" ht="16.5" customHeight="1">
      <c r="A132" s="536"/>
      <c r="B132" s="412" t="s">
        <v>325</v>
      </c>
      <c r="C132" s="485" t="s">
        <v>326</v>
      </c>
      <c r="D132" s="480"/>
      <c r="E132" s="480"/>
      <c r="F132" s="481"/>
    </row>
    <row r="133" spans="1:16382" s="346" customFormat="1" ht="33.75" customHeight="1">
      <c r="A133" s="537"/>
      <c r="B133" s="394" t="s">
        <v>327</v>
      </c>
      <c r="C133" s="485" t="s">
        <v>744</v>
      </c>
      <c r="D133" s="480"/>
      <c r="E133" s="480"/>
      <c r="F133" s="481"/>
    </row>
    <row r="134" spans="1:16382" s="346" customFormat="1" ht="13.5" customHeight="1">
      <c r="A134" s="535" t="s">
        <v>1147</v>
      </c>
      <c r="B134" s="439" t="s">
        <v>1148</v>
      </c>
      <c r="C134" s="532" t="s">
        <v>1209</v>
      </c>
      <c r="D134" s="533"/>
      <c r="E134" s="533"/>
      <c r="F134" s="534"/>
    </row>
    <row r="135" spans="1:16382" s="346" customFormat="1" ht="13.5" customHeight="1">
      <c r="A135" s="536"/>
      <c r="B135" s="535" t="s">
        <v>1149</v>
      </c>
      <c r="C135" s="486" t="s">
        <v>1150</v>
      </c>
      <c r="D135" s="486"/>
      <c r="E135" s="486"/>
      <c r="F135" s="487"/>
    </row>
    <row r="136" spans="1:16382" s="346" customFormat="1" ht="13.5">
      <c r="A136" s="536"/>
      <c r="B136" s="536"/>
      <c r="C136" s="601" t="s">
        <v>1151</v>
      </c>
      <c r="D136" s="601"/>
      <c r="E136" s="601"/>
      <c r="F136" s="602"/>
    </row>
    <row r="137" spans="1:16382" s="346" customFormat="1" ht="13.5">
      <c r="A137" s="536"/>
      <c r="B137" s="536"/>
      <c r="C137" s="488" t="s">
        <v>1152</v>
      </c>
      <c r="D137" s="488"/>
      <c r="E137" s="488"/>
      <c r="F137" s="489"/>
    </row>
    <row r="138" spans="1:16382" s="346" customFormat="1" ht="13.5">
      <c r="A138" s="537"/>
      <c r="B138" s="537"/>
      <c r="C138" s="488" t="s">
        <v>1192</v>
      </c>
      <c r="D138" s="488"/>
      <c r="E138" s="488"/>
      <c r="F138" s="489"/>
    </row>
    <row r="139" spans="1:16382" s="346" customFormat="1" ht="13.5">
      <c r="A139" s="438"/>
      <c r="B139" s="438"/>
      <c r="C139" s="423"/>
      <c r="D139" s="423"/>
      <c r="E139" s="423"/>
      <c r="F139" s="423"/>
    </row>
    <row r="140" spans="1:16382" ht="16.5" customHeight="1">
      <c r="A140" s="413"/>
      <c r="B140" s="413"/>
      <c r="C140" s="413"/>
      <c r="D140" s="413"/>
      <c r="E140" s="413"/>
      <c r="F140" s="413"/>
    </row>
    <row r="141" spans="1:16382" ht="16.5" customHeight="1">
      <c r="A141" s="351" t="s">
        <v>745</v>
      </c>
      <c r="B141" s="410"/>
      <c r="C141" s="410"/>
      <c r="D141" s="410"/>
      <c r="E141" s="410"/>
      <c r="F141" s="410"/>
    </row>
    <row r="142" spans="1:16382" ht="16.5" customHeight="1">
      <c r="A142" s="572" t="s">
        <v>1115</v>
      </c>
      <c r="B142" s="588"/>
      <c r="C142" s="477" t="s">
        <v>975</v>
      </c>
      <c r="D142" s="478"/>
      <c r="E142" s="478"/>
      <c r="F142" s="479"/>
      <c r="G142" s="323"/>
      <c r="H142" s="323"/>
      <c r="I142" s="323"/>
      <c r="J142" s="323"/>
      <c r="K142" s="323"/>
      <c r="L142" s="323"/>
      <c r="M142" s="323"/>
      <c r="N142" s="323"/>
      <c r="O142" s="323"/>
      <c r="P142" s="323"/>
      <c r="Q142" s="323"/>
      <c r="R142" s="323"/>
      <c r="S142" s="323"/>
      <c r="T142" s="323"/>
      <c r="U142" s="323"/>
      <c r="V142" s="323"/>
      <c r="W142" s="323"/>
      <c r="X142" s="323"/>
      <c r="Y142" s="323"/>
      <c r="Z142" s="323"/>
      <c r="AA142" s="323"/>
      <c r="AB142" s="323"/>
      <c r="AC142" s="323"/>
      <c r="AD142" s="323"/>
      <c r="AE142" s="323"/>
      <c r="AF142" s="323"/>
      <c r="AG142" s="323"/>
      <c r="AH142" s="323"/>
      <c r="AI142" s="323"/>
      <c r="AJ142" s="323"/>
      <c r="AK142" s="323"/>
      <c r="AL142" s="323"/>
      <c r="AM142" s="323"/>
      <c r="AN142" s="323"/>
      <c r="AO142" s="323"/>
      <c r="AP142" s="323"/>
      <c r="AQ142" s="323"/>
      <c r="AR142" s="323"/>
      <c r="AS142" s="323"/>
      <c r="AT142" s="323"/>
      <c r="AU142" s="323"/>
      <c r="AV142" s="323"/>
      <c r="AW142" s="323"/>
      <c r="AX142" s="323"/>
      <c r="AY142" s="323"/>
      <c r="AZ142" s="323"/>
      <c r="BA142" s="323"/>
      <c r="BB142" s="323"/>
      <c r="BC142" s="323"/>
      <c r="BD142" s="323"/>
      <c r="BE142" s="323"/>
      <c r="BF142" s="323"/>
      <c r="BG142" s="323"/>
      <c r="BH142" s="323"/>
      <c r="BI142" s="323"/>
      <c r="BJ142" s="323"/>
      <c r="BK142" s="323"/>
      <c r="BL142" s="323"/>
      <c r="BM142" s="323"/>
      <c r="BN142" s="323"/>
      <c r="BO142" s="323"/>
      <c r="BP142" s="323"/>
      <c r="BQ142" s="323"/>
      <c r="BR142" s="323"/>
      <c r="BS142" s="323"/>
      <c r="BT142" s="323"/>
      <c r="BU142" s="323"/>
      <c r="BV142" s="323"/>
      <c r="BW142" s="323"/>
      <c r="BX142" s="323"/>
      <c r="BY142" s="323"/>
      <c r="BZ142" s="323"/>
      <c r="CA142" s="323"/>
      <c r="CB142" s="323"/>
      <c r="CC142" s="323"/>
      <c r="CD142" s="323"/>
      <c r="CE142" s="323"/>
      <c r="CF142" s="323"/>
      <c r="CG142" s="323"/>
      <c r="CH142" s="323"/>
      <c r="CI142" s="323"/>
      <c r="CJ142" s="323"/>
      <c r="CK142" s="323"/>
      <c r="CL142" s="323"/>
      <c r="CM142" s="323"/>
      <c r="CN142" s="323"/>
      <c r="CO142" s="323"/>
      <c r="CP142" s="323"/>
      <c r="CQ142" s="323"/>
      <c r="CR142" s="323"/>
      <c r="CS142" s="323"/>
      <c r="CT142" s="323"/>
      <c r="CU142" s="323"/>
      <c r="CV142" s="323"/>
      <c r="CW142" s="323"/>
      <c r="CX142" s="323"/>
      <c r="CY142" s="323"/>
      <c r="CZ142" s="323"/>
      <c r="DA142" s="323"/>
      <c r="DB142" s="323"/>
      <c r="DC142" s="323"/>
      <c r="DD142" s="323"/>
      <c r="DE142" s="323"/>
      <c r="DF142" s="323"/>
      <c r="DG142" s="323"/>
      <c r="DH142" s="323"/>
      <c r="DI142" s="323"/>
      <c r="DJ142" s="323"/>
      <c r="DK142" s="323"/>
      <c r="DL142" s="323"/>
      <c r="DM142" s="323"/>
      <c r="DN142" s="323"/>
      <c r="DO142" s="323"/>
      <c r="DP142" s="323"/>
      <c r="DQ142" s="323"/>
      <c r="DR142" s="323"/>
      <c r="DS142" s="323"/>
      <c r="DT142" s="323"/>
      <c r="DU142" s="323"/>
      <c r="DV142" s="323"/>
      <c r="DW142" s="323"/>
      <c r="DX142" s="323"/>
      <c r="DY142" s="323"/>
      <c r="DZ142" s="323"/>
      <c r="EA142" s="323"/>
      <c r="EB142" s="323"/>
      <c r="EC142" s="323"/>
      <c r="ED142" s="323"/>
      <c r="EE142" s="323"/>
      <c r="EF142" s="323"/>
      <c r="EG142" s="323"/>
      <c r="EH142" s="323"/>
      <c r="EI142" s="323"/>
      <c r="EJ142" s="323"/>
      <c r="EK142" s="323"/>
      <c r="EL142" s="323"/>
      <c r="EM142" s="323"/>
      <c r="EN142" s="323"/>
      <c r="EO142" s="323"/>
      <c r="EP142" s="323"/>
      <c r="EQ142" s="323"/>
      <c r="ER142" s="323"/>
      <c r="ES142" s="323"/>
      <c r="ET142" s="323"/>
      <c r="EU142" s="323"/>
      <c r="EV142" s="323"/>
      <c r="EW142" s="323"/>
      <c r="EX142" s="323"/>
      <c r="EY142" s="323"/>
      <c r="EZ142" s="323"/>
      <c r="FA142" s="323"/>
      <c r="FB142" s="323"/>
      <c r="FC142" s="323"/>
      <c r="FD142" s="323"/>
      <c r="FE142" s="323"/>
      <c r="FF142" s="323"/>
      <c r="FG142" s="323"/>
      <c r="FH142" s="323"/>
      <c r="FI142" s="323"/>
      <c r="FJ142" s="323"/>
      <c r="FK142" s="323"/>
      <c r="FL142" s="323"/>
      <c r="FM142" s="323"/>
      <c r="FN142" s="323"/>
      <c r="FO142" s="323"/>
      <c r="FP142" s="323"/>
      <c r="FQ142" s="323"/>
      <c r="FR142" s="323"/>
      <c r="FS142" s="323"/>
      <c r="FT142" s="323"/>
      <c r="FU142" s="323"/>
      <c r="FV142" s="323"/>
      <c r="FW142" s="323"/>
      <c r="FX142" s="323"/>
      <c r="FY142" s="323"/>
      <c r="FZ142" s="323"/>
      <c r="GA142" s="323"/>
      <c r="GB142" s="323"/>
      <c r="GC142" s="323"/>
      <c r="GD142" s="323"/>
      <c r="GE142" s="323"/>
      <c r="GF142" s="323"/>
      <c r="GG142" s="323"/>
      <c r="GH142" s="323"/>
      <c r="GI142" s="323"/>
      <c r="GJ142" s="323"/>
      <c r="GK142" s="323"/>
      <c r="GL142" s="323"/>
      <c r="GM142" s="323"/>
      <c r="GN142" s="323"/>
      <c r="GO142" s="323"/>
      <c r="GP142" s="323"/>
      <c r="GQ142" s="323"/>
      <c r="GR142" s="323"/>
      <c r="GS142" s="323"/>
      <c r="GT142" s="323"/>
      <c r="GU142" s="323"/>
      <c r="GV142" s="323"/>
      <c r="GW142" s="323"/>
      <c r="GX142" s="323"/>
      <c r="GY142" s="323"/>
      <c r="GZ142" s="323"/>
      <c r="HA142" s="323"/>
      <c r="HB142" s="323"/>
      <c r="HC142" s="323"/>
      <c r="HD142" s="323"/>
      <c r="HE142" s="323"/>
      <c r="HF142" s="323"/>
      <c r="HG142" s="323"/>
      <c r="HH142" s="323"/>
      <c r="HI142" s="323"/>
      <c r="HJ142" s="323"/>
      <c r="HK142" s="323"/>
      <c r="HL142" s="323"/>
      <c r="HM142" s="323"/>
      <c r="HN142" s="323"/>
      <c r="HO142" s="323"/>
      <c r="HP142" s="323"/>
      <c r="HQ142" s="323"/>
      <c r="HR142" s="323"/>
      <c r="HS142" s="323"/>
      <c r="HT142" s="323"/>
      <c r="HU142" s="323"/>
      <c r="HV142" s="323"/>
      <c r="HW142" s="323"/>
      <c r="HX142" s="323"/>
      <c r="HY142" s="323"/>
      <c r="HZ142" s="323"/>
      <c r="IA142" s="323"/>
      <c r="IB142" s="323"/>
      <c r="IC142" s="323"/>
      <c r="ID142" s="323"/>
      <c r="IE142" s="323"/>
      <c r="IF142" s="323"/>
      <c r="IG142" s="323"/>
      <c r="IH142" s="323"/>
      <c r="II142" s="323"/>
      <c r="IJ142" s="323"/>
      <c r="IK142" s="323"/>
      <c r="IL142" s="323"/>
      <c r="IM142" s="323"/>
      <c r="IN142" s="323"/>
      <c r="IO142" s="323"/>
      <c r="IP142" s="323"/>
      <c r="IQ142" s="323"/>
      <c r="IR142" s="323"/>
      <c r="IS142" s="323"/>
      <c r="IT142" s="323"/>
      <c r="IU142" s="323"/>
      <c r="IV142" s="323"/>
      <c r="IW142" s="323"/>
      <c r="IX142" s="323"/>
      <c r="IY142" s="323"/>
      <c r="IZ142" s="323"/>
      <c r="JA142" s="323"/>
      <c r="JB142" s="323"/>
      <c r="JC142" s="323"/>
      <c r="JD142" s="323"/>
      <c r="JE142" s="323"/>
      <c r="JF142" s="323"/>
      <c r="JG142" s="323"/>
      <c r="JH142" s="323"/>
      <c r="JI142" s="323"/>
      <c r="JJ142" s="323"/>
      <c r="JK142" s="323"/>
      <c r="JL142" s="323"/>
      <c r="JM142" s="323"/>
      <c r="JN142" s="323"/>
      <c r="JO142" s="323"/>
      <c r="JP142" s="323"/>
      <c r="JQ142" s="323"/>
      <c r="JR142" s="323"/>
      <c r="JS142" s="323"/>
      <c r="JT142" s="323"/>
      <c r="JU142" s="323"/>
      <c r="JV142" s="323"/>
      <c r="JW142" s="323"/>
      <c r="JX142" s="323"/>
      <c r="JY142" s="323"/>
      <c r="JZ142" s="323"/>
      <c r="KA142" s="323"/>
      <c r="KB142" s="323"/>
      <c r="KC142" s="323"/>
      <c r="KD142" s="323"/>
      <c r="KE142" s="323"/>
      <c r="KF142" s="323"/>
      <c r="KG142" s="323"/>
      <c r="KH142" s="323"/>
      <c r="KI142" s="323"/>
      <c r="KJ142" s="323"/>
      <c r="KK142" s="323"/>
      <c r="KL142" s="323"/>
      <c r="KM142" s="323"/>
      <c r="KN142" s="323"/>
      <c r="KO142" s="323"/>
      <c r="KP142" s="323"/>
      <c r="KQ142" s="323"/>
      <c r="KR142" s="323"/>
      <c r="KS142" s="323"/>
      <c r="KT142" s="323"/>
      <c r="KU142" s="323"/>
      <c r="KV142" s="323"/>
      <c r="KW142" s="323"/>
      <c r="KX142" s="323"/>
      <c r="KY142" s="323"/>
      <c r="KZ142" s="323"/>
      <c r="LA142" s="323"/>
      <c r="LB142" s="323"/>
      <c r="LC142" s="323"/>
      <c r="LD142" s="323"/>
      <c r="LE142" s="323"/>
      <c r="LF142" s="323"/>
      <c r="LG142" s="323"/>
      <c r="LH142" s="323"/>
      <c r="LI142" s="323"/>
      <c r="LJ142" s="323"/>
      <c r="LK142" s="323"/>
      <c r="LL142" s="323"/>
      <c r="LM142" s="323"/>
      <c r="LN142" s="323"/>
      <c r="LO142" s="323"/>
      <c r="LP142" s="323"/>
      <c r="LQ142" s="323"/>
      <c r="LR142" s="323"/>
      <c r="LS142" s="323"/>
      <c r="LT142" s="323"/>
      <c r="LU142" s="323"/>
      <c r="LV142" s="323"/>
      <c r="LW142" s="323"/>
      <c r="LX142" s="323"/>
      <c r="LY142" s="323"/>
      <c r="LZ142" s="323"/>
      <c r="MA142" s="323"/>
      <c r="MB142" s="323"/>
      <c r="MC142" s="323"/>
      <c r="MD142" s="323"/>
      <c r="ME142" s="323"/>
      <c r="MF142" s="323"/>
      <c r="MG142" s="323"/>
      <c r="MH142" s="323"/>
      <c r="MI142" s="323"/>
      <c r="MJ142" s="323"/>
      <c r="MK142" s="323"/>
      <c r="ML142" s="323"/>
      <c r="MM142" s="323"/>
      <c r="MN142" s="323"/>
      <c r="MO142" s="323"/>
      <c r="MP142" s="323"/>
      <c r="MQ142" s="323"/>
      <c r="MR142" s="323"/>
      <c r="MS142" s="323"/>
      <c r="MT142" s="323"/>
      <c r="MU142" s="323"/>
      <c r="MV142" s="323"/>
      <c r="MW142" s="323"/>
      <c r="MX142" s="323"/>
      <c r="MY142" s="323"/>
      <c r="MZ142" s="323"/>
      <c r="NA142" s="323"/>
      <c r="NB142" s="323"/>
      <c r="NC142" s="323"/>
      <c r="ND142" s="323"/>
      <c r="NE142" s="323"/>
      <c r="NF142" s="323"/>
      <c r="NG142" s="323"/>
      <c r="NH142" s="323"/>
      <c r="NI142" s="323"/>
      <c r="NJ142" s="323"/>
      <c r="NK142" s="323"/>
      <c r="NL142" s="323"/>
      <c r="NM142" s="323"/>
      <c r="NN142" s="323"/>
      <c r="NO142" s="323"/>
      <c r="NP142" s="323"/>
      <c r="NQ142" s="323"/>
      <c r="NR142" s="323"/>
      <c r="NS142" s="323"/>
      <c r="NT142" s="323"/>
      <c r="NU142" s="323"/>
      <c r="NV142" s="323"/>
      <c r="NW142" s="323"/>
      <c r="NX142" s="323"/>
      <c r="NY142" s="323"/>
      <c r="NZ142" s="323"/>
      <c r="OA142" s="323"/>
      <c r="OB142" s="323"/>
      <c r="OC142" s="323"/>
      <c r="OD142" s="323"/>
      <c r="OE142" s="323"/>
      <c r="OF142" s="323"/>
      <c r="OG142" s="323"/>
      <c r="OH142" s="323"/>
      <c r="OI142" s="323"/>
      <c r="OJ142" s="323"/>
      <c r="OK142" s="323"/>
      <c r="OL142" s="323"/>
      <c r="OM142" s="323"/>
      <c r="ON142" s="323"/>
      <c r="OO142" s="323"/>
      <c r="OP142" s="323"/>
      <c r="OQ142" s="323"/>
      <c r="OR142" s="323"/>
      <c r="OS142" s="323"/>
      <c r="OT142" s="323"/>
      <c r="OU142" s="323"/>
      <c r="OV142" s="323"/>
      <c r="OW142" s="323"/>
      <c r="OX142" s="323"/>
      <c r="OY142" s="323"/>
      <c r="OZ142" s="323"/>
      <c r="PA142" s="323"/>
      <c r="PB142" s="323"/>
      <c r="PC142" s="323"/>
      <c r="PD142" s="323"/>
      <c r="PE142" s="323"/>
      <c r="PF142" s="323"/>
      <c r="PG142" s="323"/>
      <c r="PH142" s="323"/>
      <c r="PI142" s="323"/>
      <c r="PJ142" s="323"/>
      <c r="PK142" s="323"/>
      <c r="PL142" s="323"/>
      <c r="PM142" s="323"/>
      <c r="PN142" s="323"/>
      <c r="PO142" s="323"/>
      <c r="PP142" s="323"/>
      <c r="PQ142" s="323"/>
      <c r="PR142" s="323"/>
      <c r="PS142" s="323"/>
      <c r="PT142" s="323"/>
      <c r="PU142" s="323"/>
      <c r="PV142" s="323"/>
      <c r="PW142" s="323"/>
      <c r="PX142" s="323"/>
      <c r="PY142" s="323"/>
      <c r="PZ142" s="323"/>
      <c r="QA142" s="323"/>
      <c r="QB142" s="323"/>
      <c r="QC142" s="323"/>
      <c r="QD142" s="323"/>
      <c r="QE142" s="323"/>
      <c r="QF142" s="323"/>
      <c r="QG142" s="323"/>
      <c r="QH142" s="323"/>
      <c r="QI142" s="323"/>
      <c r="QJ142" s="323"/>
      <c r="QK142" s="323"/>
      <c r="QL142" s="323"/>
      <c r="QM142" s="323"/>
      <c r="QN142" s="323"/>
      <c r="QO142" s="323"/>
      <c r="QP142" s="323"/>
      <c r="QQ142" s="323"/>
      <c r="QR142" s="323"/>
      <c r="QS142" s="323"/>
      <c r="QT142" s="323"/>
      <c r="QU142" s="323"/>
      <c r="QV142" s="323"/>
      <c r="QW142" s="323"/>
      <c r="QX142" s="323"/>
      <c r="QY142" s="323"/>
      <c r="QZ142" s="323"/>
      <c r="RA142" s="323"/>
      <c r="RB142" s="323"/>
      <c r="RC142" s="323"/>
      <c r="RD142" s="323"/>
      <c r="RE142" s="323"/>
      <c r="RF142" s="323"/>
      <c r="RG142" s="323"/>
      <c r="RH142" s="323"/>
      <c r="RI142" s="323"/>
      <c r="RJ142" s="323"/>
      <c r="RK142" s="323"/>
      <c r="RL142" s="323"/>
      <c r="RM142" s="323"/>
      <c r="RN142" s="323"/>
      <c r="RO142" s="323"/>
      <c r="RP142" s="323"/>
      <c r="RQ142" s="323"/>
      <c r="RR142" s="323"/>
      <c r="RS142" s="323"/>
      <c r="RT142" s="323"/>
      <c r="RU142" s="323"/>
      <c r="RV142" s="323"/>
      <c r="RW142" s="323"/>
      <c r="RX142" s="323"/>
      <c r="RY142" s="323"/>
      <c r="RZ142" s="323"/>
      <c r="SA142" s="323"/>
      <c r="SB142" s="323"/>
      <c r="SC142" s="323"/>
      <c r="SD142" s="323"/>
      <c r="SE142" s="323"/>
      <c r="SF142" s="323"/>
      <c r="SG142" s="323"/>
      <c r="SH142" s="323"/>
      <c r="SI142" s="323"/>
      <c r="SJ142" s="323"/>
      <c r="SK142" s="323"/>
      <c r="SL142" s="323"/>
      <c r="SM142" s="323"/>
      <c r="SN142" s="323"/>
      <c r="SO142" s="323"/>
      <c r="SP142" s="323"/>
      <c r="SQ142" s="323"/>
      <c r="SR142" s="323"/>
      <c r="SS142" s="323"/>
      <c r="ST142" s="323"/>
      <c r="SU142" s="323"/>
      <c r="SV142" s="323"/>
      <c r="SW142" s="323"/>
      <c r="SX142" s="323"/>
      <c r="SY142" s="323"/>
      <c r="SZ142" s="323"/>
      <c r="TA142" s="323"/>
      <c r="TB142" s="323"/>
      <c r="TC142" s="323"/>
      <c r="TD142" s="323"/>
      <c r="TE142" s="323"/>
      <c r="TF142" s="323"/>
      <c r="TG142" s="323"/>
      <c r="TH142" s="323"/>
      <c r="TI142" s="323"/>
      <c r="TJ142" s="323"/>
      <c r="TK142" s="323"/>
      <c r="TL142" s="323"/>
      <c r="TM142" s="323"/>
      <c r="TN142" s="323"/>
      <c r="TO142" s="323"/>
      <c r="TP142" s="323"/>
      <c r="TQ142" s="323"/>
      <c r="TR142" s="323"/>
      <c r="TS142" s="323"/>
      <c r="TT142" s="323"/>
      <c r="TU142" s="323"/>
      <c r="TV142" s="323"/>
      <c r="TW142" s="323"/>
      <c r="TX142" s="323"/>
      <c r="TY142" s="323"/>
      <c r="TZ142" s="323"/>
      <c r="UA142" s="323"/>
      <c r="UB142" s="323"/>
      <c r="UC142" s="323"/>
      <c r="UD142" s="323"/>
      <c r="UE142" s="323"/>
      <c r="UF142" s="323"/>
      <c r="UG142" s="323"/>
      <c r="UH142" s="323"/>
      <c r="UI142" s="323"/>
      <c r="UJ142" s="323"/>
      <c r="UK142" s="323"/>
      <c r="UL142" s="323"/>
      <c r="UM142" s="323"/>
      <c r="UN142" s="323"/>
      <c r="UO142" s="323"/>
      <c r="UP142" s="323"/>
      <c r="UQ142" s="323"/>
      <c r="UR142" s="323"/>
      <c r="US142" s="323"/>
      <c r="UT142" s="323"/>
      <c r="UU142" s="323"/>
      <c r="UV142" s="323"/>
      <c r="UW142" s="323"/>
      <c r="UX142" s="323"/>
      <c r="UY142" s="323"/>
      <c r="UZ142" s="323"/>
      <c r="VA142" s="323"/>
      <c r="VB142" s="323"/>
      <c r="VC142" s="323"/>
      <c r="VD142" s="323"/>
      <c r="VE142" s="323"/>
      <c r="VF142" s="323"/>
      <c r="VG142" s="323"/>
      <c r="VH142" s="323"/>
      <c r="VI142" s="323"/>
      <c r="VJ142" s="323"/>
      <c r="VK142" s="323"/>
      <c r="VL142" s="323"/>
      <c r="VM142" s="323"/>
      <c r="VN142" s="323"/>
      <c r="VO142" s="323"/>
      <c r="VP142" s="323"/>
      <c r="VQ142" s="323"/>
      <c r="VR142" s="323"/>
      <c r="VS142" s="323"/>
      <c r="VT142" s="323"/>
      <c r="VU142" s="323"/>
      <c r="VV142" s="323"/>
      <c r="VW142" s="323"/>
      <c r="VX142" s="323"/>
      <c r="VY142" s="323"/>
      <c r="VZ142" s="323"/>
      <c r="WA142" s="323"/>
      <c r="WB142" s="323"/>
      <c r="WC142" s="323"/>
      <c r="WD142" s="323"/>
      <c r="WE142" s="323"/>
      <c r="WF142" s="323"/>
      <c r="WG142" s="323"/>
      <c r="WH142" s="323"/>
      <c r="WI142" s="323"/>
      <c r="WJ142" s="323"/>
      <c r="WK142" s="323"/>
      <c r="WL142" s="323"/>
      <c r="WM142" s="323"/>
      <c r="WN142" s="323"/>
      <c r="WO142" s="323"/>
      <c r="WP142" s="323"/>
      <c r="WQ142" s="323"/>
      <c r="WR142" s="323"/>
      <c r="WS142" s="323"/>
      <c r="WT142" s="323"/>
      <c r="WU142" s="323"/>
      <c r="WV142" s="323"/>
      <c r="WW142" s="323"/>
      <c r="WX142" s="323"/>
      <c r="WY142" s="323"/>
      <c r="WZ142" s="323"/>
      <c r="XA142" s="323"/>
      <c r="XB142" s="323"/>
      <c r="XC142" s="323"/>
      <c r="XD142" s="323"/>
      <c r="XE142" s="323"/>
      <c r="XF142" s="323"/>
      <c r="XG142" s="323"/>
      <c r="XH142" s="323"/>
      <c r="XI142" s="323"/>
      <c r="XJ142" s="323"/>
      <c r="XK142" s="323"/>
      <c r="XL142" s="323"/>
      <c r="XM142" s="323"/>
      <c r="XN142" s="323"/>
      <c r="XO142" s="323"/>
      <c r="XP142" s="323"/>
      <c r="XQ142" s="323"/>
      <c r="XR142" s="323"/>
      <c r="XS142" s="323"/>
      <c r="XT142" s="323"/>
      <c r="XU142" s="323"/>
      <c r="XV142" s="323"/>
      <c r="XW142" s="323"/>
      <c r="XX142" s="323"/>
      <c r="XY142" s="323"/>
      <c r="XZ142" s="323"/>
      <c r="YA142" s="323"/>
      <c r="YB142" s="323"/>
      <c r="YC142" s="323"/>
      <c r="YD142" s="323"/>
      <c r="YE142" s="323"/>
      <c r="YF142" s="323"/>
      <c r="YG142" s="323"/>
      <c r="YH142" s="323"/>
      <c r="YI142" s="323"/>
      <c r="YJ142" s="323"/>
      <c r="YK142" s="323"/>
      <c r="YL142" s="323"/>
      <c r="YM142" s="323"/>
      <c r="YN142" s="323"/>
      <c r="YO142" s="323"/>
      <c r="YP142" s="323"/>
      <c r="YQ142" s="323"/>
      <c r="YR142" s="323"/>
      <c r="YS142" s="323"/>
      <c r="YT142" s="323"/>
      <c r="YU142" s="323"/>
      <c r="YV142" s="323"/>
      <c r="YW142" s="323"/>
      <c r="YX142" s="323"/>
      <c r="YY142" s="323"/>
      <c r="YZ142" s="323"/>
      <c r="ZA142" s="323"/>
      <c r="ZB142" s="323"/>
      <c r="ZC142" s="323"/>
      <c r="ZD142" s="323"/>
      <c r="ZE142" s="323"/>
      <c r="ZF142" s="323"/>
      <c r="ZG142" s="323"/>
      <c r="ZH142" s="323"/>
      <c r="ZI142" s="323"/>
      <c r="ZJ142" s="323"/>
      <c r="ZK142" s="323"/>
      <c r="ZL142" s="323"/>
      <c r="ZM142" s="323"/>
      <c r="ZN142" s="323"/>
      <c r="ZO142" s="323"/>
      <c r="ZP142" s="323"/>
      <c r="ZQ142" s="323"/>
      <c r="ZR142" s="323"/>
      <c r="ZS142" s="323"/>
      <c r="ZT142" s="323"/>
      <c r="ZU142" s="323"/>
      <c r="ZV142" s="323"/>
      <c r="ZW142" s="323"/>
      <c r="ZX142" s="323"/>
      <c r="ZY142" s="323"/>
      <c r="ZZ142" s="323"/>
      <c r="AAA142" s="323"/>
      <c r="AAB142" s="323"/>
      <c r="AAC142" s="323"/>
      <c r="AAD142" s="323"/>
      <c r="AAE142" s="323"/>
      <c r="AAF142" s="323"/>
      <c r="AAG142" s="323"/>
      <c r="AAH142" s="323"/>
      <c r="AAI142" s="323"/>
      <c r="AAJ142" s="323"/>
      <c r="AAK142" s="323"/>
      <c r="AAL142" s="323"/>
      <c r="AAM142" s="323"/>
      <c r="AAN142" s="323"/>
      <c r="AAO142" s="323"/>
      <c r="AAP142" s="323"/>
      <c r="AAQ142" s="323"/>
      <c r="AAR142" s="323"/>
      <c r="AAS142" s="323"/>
      <c r="AAT142" s="323"/>
      <c r="AAU142" s="323"/>
      <c r="AAV142" s="323"/>
      <c r="AAW142" s="323"/>
      <c r="AAX142" s="323"/>
      <c r="AAY142" s="323"/>
      <c r="AAZ142" s="323"/>
      <c r="ABA142" s="323"/>
      <c r="ABB142" s="323"/>
      <c r="ABC142" s="323"/>
      <c r="ABD142" s="323"/>
      <c r="ABE142" s="323"/>
      <c r="ABF142" s="323"/>
      <c r="ABG142" s="323"/>
      <c r="ABH142" s="323"/>
      <c r="ABI142" s="323"/>
      <c r="ABJ142" s="323"/>
      <c r="ABK142" s="323"/>
      <c r="ABL142" s="323"/>
      <c r="ABM142" s="323"/>
      <c r="ABN142" s="323"/>
      <c r="ABO142" s="323"/>
      <c r="ABP142" s="323"/>
      <c r="ABQ142" s="323"/>
      <c r="ABR142" s="323"/>
      <c r="ABS142" s="323"/>
      <c r="ABT142" s="323"/>
      <c r="ABU142" s="323"/>
      <c r="ABV142" s="323"/>
      <c r="ABW142" s="323"/>
      <c r="ABX142" s="323"/>
      <c r="ABY142" s="323"/>
      <c r="ABZ142" s="323"/>
      <c r="ACA142" s="323"/>
      <c r="ACB142" s="323"/>
      <c r="ACC142" s="323"/>
      <c r="ACD142" s="323"/>
      <c r="ACE142" s="323"/>
      <c r="ACF142" s="323"/>
      <c r="ACG142" s="323"/>
      <c r="ACH142" s="323"/>
      <c r="ACI142" s="323"/>
      <c r="ACJ142" s="323"/>
      <c r="ACK142" s="323"/>
      <c r="ACL142" s="323"/>
      <c r="ACM142" s="323"/>
      <c r="ACN142" s="323"/>
      <c r="ACO142" s="323"/>
      <c r="ACP142" s="323"/>
      <c r="ACQ142" s="323"/>
      <c r="ACR142" s="323"/>
      <c r="ACS142" s="323"/>
      <c r="ACT142" s="323"/>
      <c r="ACU142" s="323"/>
      <c r="ACV142" s="323"/>
      <c r="ACW142" s="323"/>
      <c r="ACX142" s="323"/>
      <c r="ACY142" s="323"/>
      <c r="ACZ142" s="323"/>
      <c r="ADA142" s="323"/>
      <c r="ADB142" s="323"/>
      <c r="ADC142" s="323"/>
      <c r="ADD142" s="323"/>
      <c r="ADE142" s="323"/>
      <c r="ADF142" s="323"/>
      <c r="ADG142" s="323"/>
      <c r="ADH142" s="323"/>
      <c r="ADI142" s="323"/>
      <c r="ADJ142" s="323"/>
      <c r="ADK142" s="323"/>
      <c r="ADL142" s="323"/>
      <c r="ADM142" s="323"/>
      <c r="ADN142" s="323"/>
      <c r="ADO142" s="323"/>
      <c r="ADP142" s="323"/>
      <c r="ADQ142" s="323"/>
      <c r="ADR142" s="323"/>
      <c r="ADS142" s="323"/>
      <c r="ADT142" s="323"/>
      <c r="ADU142" s="323"/>
      <c r="ADV142" s="323"/>
      <c r="ADW142" s="323"/>
      <c r="ADX142" s="323"/>
      <c r="ADY142" s="323"/>
      <c r="ADZ142" s="323"/>
      <c r="AEA142" s="323"/>
      <c r="AEB142" s="323"/>
      <c r="AEC142" s="323"/>
      <c r="AED142" s="323"/>
      <c r="AEE142" s="323"/>
      <c r="AEF142" s="323"/>
      <c r="AEG142" s="323"/>
      <c r="AEH142" s="323"/>
      <c r="AEI142" s="323"/>
      <c r="AEJ142" s="323"/>
      <c r="AEK142" s="323"/>
      <c r="AEL142" s="323"/>
      <c r="AEM142" s="323"/>
      <c r="AEN142" s="323"/>
      <c r="AEO142" s="323"/>
      <c r="AEP142" s="323"/>
      <c r="AEQ142" s="323"/>
      <c r="AER142" s="323"/>
      <c r="AES142" s="323"/>
      <c r="AET142" s="323"/>
      <c r="AEU142" s="323"/>
      <c r="AEV142" s="323"/>
      <c r="AEW142" s="323"/>
      <c r="AEX142" s="323"/>
      <c r="AEY142" s="323"/>
      <c r="AEZ142" s="323"/>
      <c r="AFA142" s="323"/>
      <c r="AFB142" s="323"/>
      <c r="AFC142" s="323"/>
      <c r="AFD142" s="323"/>
      <c r="AFE142" s="323"/>
      <c r="AFF142" s="323"/>
      <c r="AFG142" s="323"/>
      <c r="AFH142" s="323"/>
      <c r="AFI142" s="323"/>
      <c r="AFJ142" s="323"/>
      <c r="AFK142" s="323"/>
      <c r="AFL142" s="323"/>
      <c r="AFM142" s="323"/>
      <c r="AFN142" s="323"/>
      <c r="AFO142" s="323"/>
      <c r="AFP142" s="323"/>
      <c r="AFQ142" s="323"/>
      <c r="AFR142" s="323"/>
      <c r="AFS142" s="323"/>
      <c r="AFT142" s="323"/>
      <c r="AFU142" s="323"/>
      <c r="AFV142" s="323"/>
      <c r="AFW142" s="323"/>
      <c r="AFX142" s="323"/>
      <c r="AFY142" s="323"/>
      <c r="AFZ142" s="323"/>
      <c r="AGA142" s="323"/>
      <c r="AGB142" s="323"/>
      <c r="AGC142" s="323"/>
      <c r="AGD142" s="323"/>
      <c r="AGE142" s="323"/>
      <c r="AGF142" s="323"/>
      <c r="AGG142" s="323"/>
      <c r="AGH142" s="323"/>
      <c r="AGI142" s="323"/>
      <c r="AGJ142" s="323"/>
      <c r="AGK142" s="323"/>
      <c r="AGL142" s="323"/>
      <c r="AGM142" s="323"/>
      <c r="AGN142" s="323"/>
      <c r="AGO142" s="323"/>
      <c r="AGP142" s="323"/>
      <c r="AGQ142" s="323"/>
      <c r="AGR142" s="323"/>
      <c r="AGS142" s="323"/>
      <c r="AGT142" s="323"/>
      <c r="AGU142" s="323"/>
      <c r="AGV142" s="323"/>
      <c r="AGW142" s="323"/>
      <c r="AGX142" s="323"/>
      <c r="AGY142" s="323"/>
      <c r="AGZ142" s="323"/>
      <c r="AHA142" s="323"/>
      <c r="AHB142" s="323"/>
      <c r="AHC142" s="323"/>
      <c r="AHD142" s="323"/>
      <c r="AHE142" s="323"/>
      <c r="AHF142" s="323"/>
      <c r="AHG142" s="323"/>
      <c r="AHH142" s="323"/>
      <c r="AHI142" s="323"/>
      <c r="AHJ142" s="323"/>
      <c r="AHK142" s="323"/>
      <c r="AHL142" s="323"/>
      <c r="AHM142" s="323"/>
      <c r="AHN142" s="323"/>
      <c r="AHO142" s="323"/>
      <c r="AHP142" s="323"/>
      <c r="AHQ142" s="323"/>
      <c r="AHR142" s="323"/>
      <c r="AHS142" s="323"/>
      <c r="AHT142" s="323"/>
      <c r="AHU142" s="323"/>
      <c r="AHV142" s="323"/>
      <c r="AHW142" s="323"/>
      <c r="AHX142" s="323"/>
      <c r="AHY142" s="323"/>
      <c r="AHZ142" s="323"/>
      <c r="AIA142" s="323"/>
      <c r="AIB142" s="323"/>
      <c r="AIC142" s="323"/>
      <c r="AID142" s="323"/>
      <c r="AIE142" s="323"/>
      <c r="AIF142" s="323"/>
      <c r="AIG142" s="323"/>
      <c r="AIH142" s="323"/>
      <c r="AII142" s="323"/>
      <c r="AIJ142" s="323"/>
      <c r="AIK142" s="323"/>
      <c r="AIL142" s="323"/>
      <c r="AIM142" s="323"/>
      <c r="AIN142" s="323"/>
      <c r="AIO142" s="323"/>
      <c r="AIP142" s="323"/>
      <c r="AIQ142" s="323"/>
      <c r="AIR142" s="323"/>
      <c r="AIS142" s="323"/>
      <c r="AIT142" s="323"/>
      <c r="AIU142" s="323"/>
      <c r="AIV142" s="323"/>
      <c r="AIW142" s="323"/>
      <c r="AIX142" s="323"/>
      <c r="AIY142" s="323"/>
      <c r="AIZ142" s="323"/>
      <c r="AJA142" s="323"/>
      <c r="AJB142" s="323"/>
      <c r="AJC142" s="323"/>
      <c r="AJD142" s="323"/>
      <c r="AJE142" s="323"/>
      <c r="AJF142" s="323"/>
      <c r="AJG142" s="323"/>
      <c r="AJH142" s="323"/>
      <c r="AJI142" s="323"/>
      <c r="AJJ142" s="323"/>
      <c r="AJK142" s="323"/>
      <c r="AJL142" s="323"/>
      <c r="AJM142" s="323"/>
      <c r="AJN142" s="323"/>
      <c r="AJO142" s="323"/>
      <c r="AJP142" s="323"/>
      <c r="AJQ142" s="323"/>
      <c r="AJR142" s="323"/>
      <c r="AJS142" s="323"/>
      <c r="AJT142" s="323"/>
      <c r="AJU142" s="323"/>
      <c r="AJV142" s="323"/>
      <c r="AJW142" s="323"/>
      <c r="AJX142" s="323"/>
      <c r="AJY142" s="323"/>
      <c r="AJZ142" s="323"/>
      <c r="AKA142" s="323"/>
      <c r="AKB142" s="323"/>
      <c r="AKC142" s="323"/>
      <c r="AKD142" s="323"/>
      <c r="AKE142" s="323"/>
      <c r="AKF142" s="323"/>
      <c r="AKG142" s="323"/>
      <c r="AKH142" s="323"/>
      <c r="AKI142" s="323"/>
      <c r="AKJ142" s="323"/>
      <c r="AKK142" s="323"/>
      <c r="AKL142" s="323"/>
      <c r="AKM142" s="323"/>
      <c r="AKN142" s="323"/>
      <c r="AKO142" s="323"/>
      <c r="AKP142" s="323"/>
      <c r="AKQ142" s="323"/>
      <c r="AKR142" s="323"/>
      <c r="AKS142" s="323"/>
      <c r="AKT142" s="323"/>
      <c r="AKU142" s="323"/>
      <c r="AKV142" s="323"/>
      <c r="AKW142" s="323"/>
      <c r="AKX142" s="323"/>
      <c r="AKY142" s="323"/>
      <c r="AKZ142" s="323"/>
      <c r="ALA142" s="323"/>
      <c r="ALB142" s="323"/>
      <c r="ALC142" s="323"/>
      <c r="ALD142" s="323"/>
      <c r="ALE142" s="323"/>
      <c r="ALF142" s="323"/>
      <c r="ALG142" s="323"/>
      <c r="ALH142" s="323"/>
      <c r="ALI142" s="323"/>
      <c r="ALJ142" s="323"/>
      <c r="ALK142" s="323"/>
      <c r="ALL142" s="323"/>
      <c r="ALM142" s="323"/>
      <c r="ALN142" s="323"/>
      <c r="ALO142" s="323"/>
      <c r="ALP142" s="323"/>
      <c r="ALQ142" s="323"/>
      <c r="ALR142" s="323"/>
      <c r="ALS142" s="323"/>
      <c r="ALT142" s="323"/>
      <c r="ALU142" s="323"/>
      <c r="ALV142" s="323"/>
      <c r="ALW142" s="323"/>
      <c r="ALX142" s="323"/>
      <c r="ALY142" s="323"/>
      <c r="ALZ142" s="323"/>
      <c r="AMA142" s="323"/>
      <c r="AMB142" s="323"/>
      <c r="AMC142" s="323"/>
      <c r="AMD142" s="323"/>
      <c r="AME142" s="323"/>
      <c r="AMF142" s="323"/>
      <c r="AMG142" s="323"/>
      <c r="AMH142" s="323"/>
      <c r="AMI142" s="323"/>
      <c r="AMJ142" s="323"/>
      <c r="AMK142" s="323"/>
      <c r="AML142" s="323"/>
      <c r="AMM142" s="323"/>
      <c r="AMN142" s="323"/>
      <c r="AMO142" s="323"/>
      <c r="AMP142" s="323"/>
      <c r="AMQ142" s="323"/>
      <c r="AMR142" s="323"/>
      <c r="AMS142" s="323"/>
      <c r="AMT142" s="323"/>
      <c r="AMU142" s="323"/>
      <c r="AMV142" s="323"/>
      <c r="AMW142" s="323"/>
      <c r="AMX142" s="323"/>
      <c r="AMY142" s="323"/>
      <c r="AMZ142" s="323"/>
      <c r="ANA142" s="323"/>
      <c r="ANB142" s="323"/>
      <c r="ANC142" s="323"/>
      <c r="AND142" s="323"/>
      <c r="ANE142" s="323"/>
      <c r="ANF142" s="323"/>
      <c r="ANG142" s="323"/>
      <c r="ANH142" s="323"/>
      <c r="ANI142" s="323"/>
      <c r="ANJ142" s="323"/>
      <c r="ANK142" s="323"/>
      <c r="ANL142" s="323"/>
      <c r="ANM142" s="323"/>
      <c r="ANN142" s="323"/>
      <c r="ANO142" s="323"/>
      <c r="ANP142" s="323"/>
      <c r="ANQ142" s="323"/>
      <c r="ANR142" s="323"/>
      <c r="ANS142" s="323"/>
      <c r="ANT142" s="323"/>
      <c r="ANU142" s="323"/>
      <c r="ANV142" s="323"/>
      <c r="ANW142" s="323"/>
      <c r="ANX142" s="323"/>
      <c r="ANY142" s="323"/>
      <c r="ANZ142" s="323"/>
      <c r="AOA142" s="323"/>
      <c r="AOB142" s="323"/>
      <c r="AOC142" s="323"/>
      <c r="AOD142" s="323"/>
      <c r="AOE142" s="323"/>
      <c r="AOF142" s="323"/>
      <c r="AOG142" s="323"/>
      <c r="AOH142" s="323"/>
      <c r="AOI142" s="323"/>
      <c r="AOJ142" s="323"/>
      <c r="AOK142" s="323"/>
      <c r="AOL142" s="323"/>
      <c r="AOM142" s="323"/>
      <c r="AON142" s="323"/>
      <c r="AOO142" s="323"/>
      <c r="AOP142" s="323"/>
      <c r="AOQ142" s="323"/>
      <c r="AOR142" s="323"/>
      <c r="AOS142" s="323"/>
      <c r="AOT142" s="323"/>
      <c r="AOU142" s="323"/>
      <c r="AOV142" s="323"/>
      <c r="AOW142" s="323"/>
      <c r="AOX142" s="323"/>
      <c r="AOY142" s="323"/>
      <c r="AOZ142" s="323"/>
      <c r="APA142" s="323"/>
      <c r="APB142" s="323"/>
      <c r="APC142" s="323"/>
      <c r="APD142" s="323"/>
      <c r="APE142" s="323"/>
      <c r="APF142" s="323"/>
      <c r="APG142" s="323"/>
      <c r="APH142" s="323"/>
      <c r="API142" s="323"/>
      <c r="APJ142" s="323"/>
      <c r="APK142" s="323"/>
      <c r="APL142" s="323"/>
      <c r="APM142" s="323"/>
      <c r="APN142" s="323"/>
      <c r="APO142" s="323"/>
      <c r="APP142" s="323"/>
      <c r="APQ142" s="323"/>
      <c r="APR142" s="323"/>
      <c r="APS142" s="323"/>
      <c r="APT142" s="323"/>
      <c r="APU142" s="323"/>
      <c r="APV142" s="323"/>
      <c r="APW142" s="323"/>
      <c r="APX142" s="323"/>
      <c r="APY142" s="323"/>
      <c r="APZ142" s="323"/>
      <c r="AQA142" s="323"/>
      <c r="AQB142" s="323"/>
      <c r="AQC142" s="323"/>
      <c r="AQD142" s="323"/>
      <c r="AQE142" s="323"/>
      <c r="AQF142" s="323"/>
      <c r="AQG142" s="323"/>
      <c r="AQH142" s="323"/>
      <c r="AQI142" s="323"/>
      <c r="AQJ142" s="323"/>
      <c r="AQK142" s="323"/>
      <c r="AQL142" s="323"/>
      <c r="AQM142" s="323"/>
      <c r="AQN142" s="323"/>
      <c r="AQO142" s="323"/>
      <c r="AQP142" s="323"/>
      <c r="AQQ142" s="323"/>
      <c r="AQR142" s="323"/>
      <c r="AQS142" s="323"/>
      <c r="AQT142" s="323"/>
      <c r="AQU142" s="323"/>
      <c r="AQV142" s="323"/>
      <c r="AQW142" s="323"/>
      <c r="AQX142" s="323"/>
      <c r="AQY142" s="323"/>
      <c r="AQZ142" s="323"/>
      <c r="ARA142" s="323"/>
      <c r="ARB142" s="323"/>
      <c r="ARC142" s="323"/>
      <c r="ARD142" s="323"/>
      <c r="ARE142" s="323"/>
      <c r="ARF142" s="323"/>
      <c r="ARG142" s="323"/>
      <c r="ARH142" s="323"/>
      <c r="ARI142" s="323"/>
      <c r="ARJ142" s="323"/>
      <c r="ARK142" s="323"/>
      <c r="ARL142" s="323"/>
      <c r="ARM142" s="323"/>
      <c r="ARN142" s="323"/>
      <c r="ARO142" s="323"/>
      <c r="ARP142" s="323"/>
      <c r="ARQ142" s="323"/>
      <c r="ARR142" s="323"/>
      <c r="ARS142" s="323"/>
      <c r="ART142" s="323"/>
      <c r="ARU142" s="323"/>
      <c r="ARV142" s="323"/>
      <c r="ARW142" s="323"/>
      <c r="ARX142" s="323"/>
      <c r="ARY142" s="323"/>
      <c r="ARZ142" s="323"/>
      <c r="ASA142" s="323"/>
      <c r="ASB142" s="323"/>
      <c r="ASC142" s="323"/>
      <c r="ASD142" s="323"/>
      <c r="ASE142" s="323"/>
      <c r="ASF142" s="323"/>
      <c r="ASG142" s="323"/>
      <c r="ASH142" s="323"/>
      <c r="ASI142" s="323"/>
      <c r="ASJ142" s="323"/>
      <c r="ASK142" s="323"/>
      <c r="ASL142" s="323"/>
      <c r="ASM142" s="323"/>
      <c r="ASN142" s="323"/>
      <c r="ASO142" s="323"/>
      <c r="ASP142" s="323"/>
      <c r="ASQ142" s="323"/>
      <c r="ASR142" s="323"/>
      <c r="ASS142" s="323"/>
      <c r="AST142" s="323"/>
      <c r="ASU142" s="323"/>
      <c r="ASV142" s="323"/>
      <c r="ASW142" s="323"/>
      <c r="ASX142" s="323"/>
      <c r="ASY142" s="323"/>
      <c r="ASZ142" s="323"/>
      <c r="ATA142" s="323"/>
      <c r="ATB142" s="323"/>
      <c r="ATC142" s="323"/>
      <c r="ATD142" s="323"/>
      <c r="ATE142" s="323"/>
      <c r="ATF142" s="323"/>
      <c r="ATG142" s="323"/>
      <c r="ATH142" s="323"/>
      <c r="ATI142" s="323"/>
      <c r="ATJ142" s="323"/>
      <c r="ATK142" s="323"/>
      <c r="ATL142" s="323"/>
      <c r="ATM142" s="323"/>
      <c r="ATN142" s="323"/>
      <c r="ATO142" s="323"/>
      <c r="ATP142" s="323"/>
      <c r="ATQ142" s="323"/>
      <c r="ATR142" s="323"/>
      <c r="ATS142" s="323"/>
      <c r="ATT142" s="323"/>
      <c r="ATU142" s="323"/>
      <c r="ATV142" s="323"/>
      <c r="ATW142" s="323"/>
      <c r="ATX142" s="323"/>
      <c r="ATY142" s="323"/>
      <c r="ATZ142" s="323"/>
      <c r="AUA142" s="323"/>
      <c r="AUB142" s="323"/>
      <c r="AUC142" s="323"/>
      <c r="AUD142" s="323"/>
      <c r="AUE142" s="323"/>
      <c r="AUF142" s="323"/>
      <c r="AUG142" s="323"/>
      <c r="AUH142" s="323"/>
      <c r="AUI142" s="323"/>
      <c r="AUJ142" s="323"/>
      <c r="AUK142" s="323"/>
      <c r="AUL142" s="323"/>
      <c r="AUM142" s="323"/>
      <c r="AUN142" s="323"/>
      <c r="AUO142" s="323"/>
      <c r="AUP142" s="323"/>
      <c r="AUQ142" s="323"/>
      <c r="AUR142" s="323"/>
      <c r="AUS142" s="323"/>
      <c r="AUT142" s="323"/>
      <c r="AUU142" s="323"/>
      <c r="AUV142" s="323"/>
      <c r="AUW142" s="323"/>
      <c r="AUX142" s="323"/>
      <c r="AUY142" s="323"/>
      <c r="AUZ142" s="323"/>
      <c r="AVA142" s="323"/>
      <c r="AVB142" s="323"/>
      <c r="AVC142" s="323"/>
      <c r="AVD142" s="323"/>
      <c r="AVE142" s="323"/>
      <c r="AVF142" s="323"/>
      <c r="AVG142" s="323"/>
      <c r="AVH142" s="323"/>
      <c r="AVI142" s="323"/>
      <c r="AVJ142" s="323"/>
      <c r="AVK142" s="323"/>
      <c r="AVL142" s="323"/>
      <c r="AVM142" s="323"/>
      <c r="AVN142" s="323"/>
      <c r="AVO142" s="323"/>
      <c r="AVP142" s="323"/>
      <c r="AVQ142" s="323"/>
      <c r="AVR142" s="323"/>
      <c r="AVS142" s="323"/>
      <c r="AVT142" s="323"/>
      <c r="AVU142" s="323"/>
      <c r="AVV142" s="323"/>
      <c r="AVW142" s="323"/>
      <c r="AVX142" s="323"/>
      <c r="AVY142" s="323"/>
      <c r="AVZ142" s="323"/>
      <c r="AWA142" s="323"/>
      <c r="AWB142" s="323"/>
      <c r="AWC142" s="323"/>
      <c r="AWD142" s="323"/>
      <c r="AWE142" s="323"/>
      <c r="AWF142" s="323"/>
      <c r="AWG142" s="323"/>
      <c r="AWH142" s="323"/>
      <c r="AWI142" s="323"/>
      <c r="AWJ142" s="323"/>
      <c r="AWK142" s="323"/>
      <c r="AWL142" s="323"/>
      <c r="AWM142" s="323"/>
      <c r="AWN142" s="323"/>
      <c r="AWO142" s="323"/>
      <c r="AWP142" s="323"/>
      <c r="AWQ142" s="323"/>
      <c r="AWR142" s="323"/>
      <c r="AWS142" s="323"/>
      <c r="AWT142" s="323"/>
      <c r="AWU142" s="323"/>
      <c r="AWV142" s="323"/>
      <c r="AWW142" s="323"/>
      <c r="AWX142" s="323"/>
      <c r="AWY142" s="323"/>
      <c r="AWZ142" s="323"/>
      <c r="AXA142" s="323"/>
      <c r="AXB142" s="323"/>
      <c r="AXC142" s="323"/>
      <c r="AXD142" s="323"/>
      <c r="AXE142" s="323"/>
      <c r="AXF142" s="323"/>
      <c r="AXG142" s="323"/>
      <c r="AXH142" s="323"/>
      <c r="AXI142" s="323"/>
      <c r="AXJ142" s="323"/>
      <c r="AXK142" s="323"/>
      <c r="AXL142" s="323"/>
      <c r="AXM142" s="323"/>
      <c r="AXN142" s="323"/>
      <c r="AXO142" s="323"/>
      <c r="AXP142" s="323"/>
      <c r="AXQ142" s="323"/>
      <c r="AXR142" s="323"/>
      <c r="AXS142" s="323"/>
      <c r="AXT142" s="323"/>
      <c r="AXU142" s="323"/>
      <c r="AXV142" s="323"/>
      <c r="AXW142" s="323"/>
      <c r="AXX142" s="323"/>
      <c r="AXY142" s="323"/>
      <c r="AXZ142" s="323"/>
      <c r="AYA142" s="323"/>
      <c r="AYB142" s="323"/>
      <c r="AYC142" s="323"/>
      <c r="AYD142" s="323"/>
      <c r="AYE142" s="323"/>
      <c r="AYF142" s="323"/>
      <c r="AYG142" s="323"/>
      <c r="AYH142" s="323"/>
      <c r="AYI142" s="323"/>
      <c r="AYJ142" s="323"/>
      <c r="AYK142" s="323"/>
      <c r="AYL142" s="323"/>
      <c r="AYM142" s="323"/>
      <c r="AYN142" s="323"/>
      <c r="AYO142" s="323"/>
      <c r="AYP142" s="323"/>
      <c r="AYQ142" s="323"/>
      <c r="AYR142" s="323"/>
      <c r="AYS142" s="323"/>
      <c r="AYT142" s="323"/>
      <c r="AYU142" s="323"/>
      <c r="AYV142" s="323"/>
      <c r="AYW142" s="323"/>
      <c r="AYX142" s="323"/>
      <c r="AYY142" s="323"/>
      <c r="AYZ142" s="323"/>
      <c r="AZA142" s="323"/>
      <c r="AZB142" s="323"/>
      <c r="AZC142" s="323"/>
      <c r="AZD142" s="323"/>
      <c r="AZE142" s="323"/>
      <c r="AZF142" s="323"/>
      <c r="AZG142" s="323"/>
      <c r="AZH142" s="323"/>
      <c r="AZI142" s="323"/>
      <c r="AZJ142" s="323"/>
      <c r="AZK142" s="323"/>
      <c r="AZL142" s="323"/>
      <c r="AZM142" s="323"/>
      <c r="AZN142" s="323"/>
      <c r="AZO142" s="323"/>
      <c r="AZP142" s="323"/>
      <c r="AZQ142" s="323"/>
      <c r="AZR142" s="323"/>
      <c r="AZS142" s="323"/>
      <c r="AZT142" s="323"/>
      <c r="AZU142" s="323"/>
      <c r="AZV142" s="323"/>
      <c r="AZW142" s="323"/>
      <c r="AZX142" s="323"/>
      <c r="AZY142" s="323"/>
      <c r="AZZ142" s="323"/>
      <c r="BAA142" s="323"/>
      <c r="BAB142" s="323"/>
      <c r="BAC142" s="323"/>
      <c r="BAD142" s="323"/>
      <c r="BAE142" s="323"/>
      <c r="BAF142" s="323"/>
      <c r="BAG142" s="323"/>
      <c r="BAH142" s="323"/>
      <c r="BAI142" s="323"/>
      <c r="BAJ142" s="323"/>
      <c r="BAK142" s="323"/>
      <c r="BAL142" s="323"/>
      <c r="BAM142" s="323"/>
      <c r="BAN142" s="323"/>
      <c r="BAO142" s="323"/>
      <c r="BAP142" s="323"/>
      <c r="BAQ142" s="323"/>
      <c r="BAR142" s="323"/>
      <c r="BAS142" s="323"/>
      <c r="BAT142" s="323"/>
      <c r="BAU142" s="323"/>
      <c r="BAV142" s="323"/>
      <c r="BAW142" s="323"/>
      <c r="BAX142" s="323"/>
      <c r="BAY142" s="323"/>
      <c r="BAZ142" s="323"/>
      <c r="BBA142" s="323"/>
      <c r="BBB142" s="323"/>
      <c r="BBC142" s="323"/>
      <c r="BBD142" s="323"/>
      <c r="BBE142" s="323"/>
      <c r="BBF142" s="323"/>
      <c r="BBG142" s="323"/>
      <c r="BBH142" s="323"/>
      <c r="BBI142" s="323"/>
      <c r="BBJ142" s="323"/>
      <c r="BBK142" s="323"/>
      <c r="BBL142" s="323"/>
      <c r="BBM142" s="323"/>
      <c r="BBN142" s="323"/>
      <c r="BBO142" s="323"/>
      <c r="BBP142" s="323"/>
      <c r="BBQ142" s="323"/>
      <c r="BBR142" s="323"/>
      <c r="BBS142" s="323"/>
      <c r="BBT142" s="323"/>
      <c r="BBU142" s="323"/>
      <c r="BBV142" s="323"/>
      <c r="BBW142" s="323"/>
      <c r="BBX142" s="323"/>
      <c r="BBY142" s="323"/>
      <c r="BBZ142" s="323"/>
      <c r="BCA142" s="323"/>
      <c r="BCB142" s="323"/>
      <c r="BCC142" s="323"/>
      <c r="BCD142" s="323"/>
      <c r="BCE142" s="323"/>
      <c r="BCF142" s="323"/>
      <c r="BCG142" s="323"/>
      <c r="BCH142" s="323"/>
      <c r="BCI142" s="323"/>
      <c r="BCJ142" s="323"/>
      <c r="BCK142" s="323"/>
      <c r="BCL142" s="323"/>
      <c r="BCM142" s="323"/>
      <c r="BCN142" s="323"/>
      <c r="BCO142" s="323"/>
      <c r="BCP142" s="323"/>
      <c r="BCQ142" s="323"/>
      <c r="BCR142" s="323"/>
      <c r="BCS142" s="323"/>
      <c r="BCT142" s="323"/>
      <c r="BCU142" s="323"/>
      <c r="BCV142" s="323"/>
      <c r="BCW142" s="323"/>
      <c r="BCX142" s="323"/>
      <c r="BCY142" s="323"/>
      <c r="BCZ142" s="323"/>
      <c r="BDA142" s="323"/>
      <c r="BDB142" s="323"/>
      <c r="BDC142" s="323"/>
      <c r="BDD142" s="323"/>
      <c r="BDE142" s="323"/>
      <c r="BDF142" s="323"/>
      <c r="BDG142" s="323"/>
      <c r="BDH142" s="323"/>
      <c r="BDI142" s="323"/>
      <c r="BDJ142" s="323"/>
      <c r="BDK142" s="323"/>
      <c r="BDL142" s="323"/>
      <c r="BDM142" s="323"/>
      <c r="BDN142" s="323"/>
      <c r="BDO142" s="323"/>
      <c r="BDP142" s="323"/>
      <c r="BDQ142" s="323"/>
      <c r="BDR142" s="323"/>
      <c r="BDS142" s="323"/>
      <c r="BDT142" s="323"/>
      <c r="BDU142" s="323"/>
      <c r="BDV142" s="323"/>
      <c r="BDW142" s="323"/>
      <c r="BDX142" s="323"/>
      <c r="BDY142" s="323"/>
      <c r="BDZ142" s="323"/>
      <c r="BEA142" s="323"/>
      <c r="BEB142" s="323"/>
      <c r="BEC142" s="323"/>
      <c r="BED142" s="323"/>
      <c r="BEE142" s="323"/>
      <c r="BEF142" s="323"/>
      <c r="BEG142" s="323"/>
      <c r="BEH142" s="323"/>
      <c r="BEI142" s="323"/>
      <c r="BEJ142" s="323"/>
      <c r="BEK142" s="323"/>
      <c r="BEL142" s="323"/>
      <c r="BEM142" s="323"/>
      <c r="BEN142" s="323"/>
      <c r="BEO142" s="323"/>
      <c r="BEP142" s="323"/>
      <c r="BEQ142" s="323"/>
      <c r="BER142" s="323"/>
      <c r="BES142" s="323"/>
      <c r="BET142" s="323"/>
      <c r="BEU142" s="323"/>
      <c r="BEV142" s="323"/>
      <c r="BEW142" s="323"/>
      <c r="BEX142" s="323"/>
      <c r="BEY142" s="323"/>
      <c r="BEZ142" s="323"/>
      <c r="BFA142" s="323"/>
      <c r="BFB142" s="323"/>
      <c r="BFC142" s="323"/>
      <c r="BFD142" s="323"/>
      <c r="BFE142" s="323"/>
      <c r="BFF142" s="323"/>
      <c r="BFG142" s="323"/>
      <c r="BFH142" s="323"/>
      <c r="BFI142" s="323"/>
      <c r="BFJ142" s="323"/>
      <c r="BFK142" s="323"/>
      <c r="BFL142" s="323"/>
      <c r="BFM142" s="323"/>
      <c r="BFN142" s="323"/>
      <c r="BFO142" s="323"/>
      <c r="BFP142" s="323"/>
      <c r="BFQ142" s="323"/>
      <c r="BFR142" s="323"/>
      <c r="BFS142" s="323"/>
      <c r="BFT142" s="323"/>
      <c r="BFU142" s="323"/>
      <c r="BFV142" s="323"/>
      <c r="BFW142" s="323"/>
      <c r="BFX142" s="323"/>
      <c r="BFY142" s="323"/>
      <c r="BFZ142" s="323"/>
      <c r="BGA142" s="323"/>
      <c r="BGB142" s="323"/>
      <c r="BGC142" s="323"/>
      <c r="BGD142" s="323"/>
      <c r="BGE142" s="323"/>
      <c r="BGF142" s="323"/>
      <c r="BGG142" s="323"/>
      <c r="BGH142" s="323"/>
      <c r="BGI142" s="323"/>
      <c r="BGJ142" s="323"/>
      <c r="BGK142" s="323"/>
      <c r="BGL142" s="323"/>
      <c r="BGM142" s="323"/>
      <c r="BGN142" s="323"/>
      <c r="BGO142" s="323"/>
      <c r="BGP142" s="323"/>
      <c r="BGQ142" s="323"/>
      <c r="BGR142" s="323"/>
      <c r="BGS142" s="323"/>
      <c r="BGT142" s="323"/>
      <c r="BGU142" s="323"/>
      <c r="BGV142" s="323"/>
      <c r="BGW142" s="323"/>
      <c r="BGX142" s="323"/>
      <c r="BGY142" s="323"/>
      <c r="BGZ142" s="323"/>
      <c r="BHA142" s="323"/>
      <c r="BHB142" s="323"/>
      <c r="BHC142" s="323"/>
      <c r="BHD142" s="323"/>
      <c r="BHE142" s="323"/>
      <c r="BHF142" s="323"/>
      <c r="BHG142" s="323"/>
      <c r="BHH142" s="323"/>
      <c r="BHI142" s="323"/>
      <c r="BHJ142" s="323"/>
      <c r="BHK142" s="323"/>
      <c r="BHL142" s="323"/>
      <c r="BHM142" s="323"/>
      <c r="BHN142" s="323"/>
      <c r="BHO142" s="323"/>
      <c r="BHP142" s="323"/>
      <c r="BHQ142" s="323"/>
      <c r="BHR142" s="323"/>
      <c r="BHS142" s="323"/>
      <c r="BHT142" s="323"/>
      <c r="BHU142" s="323"/>
      <c r="BHV142" s="323"/>
      <c r="BHW142" s="323"/>
      <c r="BHX142" s="323"/>
      <c r="BHY142" s="323"/>
      <c r="BHZ142" s="323"/>
      <c r="BIA142" s="323"/>
      <c r="BIB142" s="323"/>
      <c r="BIC142" s="323"/>
      <c r="BID142" s="323"/>
      <c r="BIE142" s="323"/>
      <c r="BIF142" s="323"/>
      <c r="BIG142" s="323"/>
      <c r="BIH142" s="323"/>
      <c r="BII142" s="323"/>
      <c r="BIJ142" s="323"/>
      <c r="BIK142" s="323"/>
      <c r="BIL142" s="323"/>
      <c r="BIM142" s="323"/>
      <c r="BIN142" s="323"/>
      <c r="BIO142" s="323"/>
      <c r="BIP142" s="323"/>
      <c r="BIQ142" s="323"/>
      <c r="BIR142" s="323"/>
      <c r="BIS142" s="323"/>
      <c r="BIT142" s="323"/>
      <c r="BIU142" s="323"/>
      <c r="BIV142" s="323"/>
      <c r="BIW142" s="323"/>
      <c r="BIX142" s="323"/>
      <c r="BIY142" s="323"/>
      <c r="BIZ142" s="323"/>
      <c r="BJA142" s="323"/>
      <c r="BJB142" s="323"/>
      <c r="BJC142" s="323"/>
      <c r="BJD142" s="323"/>
      <c r="BJE142" s="323"/>
      <c r="BJF142" s="323"/>
      <c r="BJG142" s="323"/>
      <c r="BJH142" s="323"/>
      <c r="BJI142" s="323"/>
      <c r="BJJ142" s="323"/>
      <c r="BJK142" s="323"/>
      <c r="BJL142" s="323"/>
      <c r="BJM142" s="323"/>
      <c r="BJN142" s="323"/>
      <c r="BJO142" s="323"/>
      <c r="BJP142" s="323"/>
      <c r="BJQ142" s="323"/>
      <c r="BJR142" s="323"/>
      <c r="BJS142" s="323"/>
      <c r="BJT142" s="323"/>
      <c r="BJU142" s="323"/>
      <c r="BJV142" s="323"/>
      <c r="BJW142" s="323"/>
      <c r="BJX142" s="323"/>
      <c r="BJY142" s="323"/>
      <c r="BJZ142" s="323"/>
      <c r="BKA142" s="323"/>
      <c r="BKB142" s="323"/>
      <c r="BKC142" s="323"/>
      <c r="BKD142" s="323"/>
      <c r="BKE142" s="323"/>
      <c r="BKF142" s="323"/>
      <c r="BKG142" s="323"/>
      <c r="BKH142" s="323"/>
      <c r="BKI142" s="323"/>
      <c r="BKJ142" s="323"/>
      <c r="BKK142" s="323"/>
      <c r="BKL142" s="323"/>
      <c r="BKM142" s="323"/>
      <c r="BKN142" s="323"/>
      <c r="BKO142" s="323"/>
      <c r="BKP142" s="323"/>
      <c r="BKQ142" s="323"/>
      <c r="BKR142" s="323"/>
      <c r="BKS142" s="323"/>
      <c r="BKT142" s="323"/>
      <c r="BKU142" s="323"/>
      <c r="BKV142" s="323"/>
      <c r="BKW142" s="323"/>
      <c r="BKX142" s="323"/>
      <c r="BKY142" s="323"/>
      <c r="BKZ142" s="323"/>
      <c r="BLA142" s="323"/>
      <c r="BLB142" s="323"/>
      <c r="BLC142" s="323"/>
      <c r="BLD142" s="323"/>
      <c r="BLE142" s="323"/>
      <c r="BLF142" s="323"/>
      <c r="BLG142" s="323"/>
      <c r="BLH142" s="323"/>
      <c r="BLI142" s="323"/>
      <c r="BLJ142" s="323"/>
      <c r="BLK142" s="323"/>
      <c r="BLL142" s="323"/>
      <c r="BLM142" s="323"/>
      <c r="BLN142" s="323"/>
      <c r="BLO142" s="323"/>
      <c r="BLP142" s="323"/>
      <c r="BLQ142" s="323"/>
      <c r="BLR142" s="323"/>
      <c r="BLS142" s="323"/>
      <c r="BLT142" s="323"/>
      <c r="BLU142" s="323"/>
      <c r="BLV142" s="323"/>
      <c r="BLW142" s="323"/>
      <c r="BLX142" s="323"/>
      <c r="BLY142" s="323"/>
      <c r="BLZ142" s="323"/>
      <c r="BMA142" s="323"/>
      <c r="BMB142" s="323"/>
      <c r="BMC142" s="323"/>
      <c r="BMD142" s="323"/>
      <c r="BME142" s="323"/>
      <c r="BMF142" s="323"/>
      <c r="BMG142" s="323"/>
      <c r="BMH142" s="323"/>
      <c r="BMI142" s="323"/>
      <c r="BMJ142" s="323"/>
      <c r="BMK142" s="323"/>
      <c r="BML142" s="323"/>
      <c r="BMM142" s="323"/>
      <c r="BMN142" s="323"/>
      <c r="BMO142" s="323"/>
      <c r="BMP142" s="323"/>
      <c r="BMQ142" s="323"/>
      <c r="BMR142" s="323"/>
      <c r="BMS142" s="323"/>
      <c r="BMT142" s="323"/>
      <c r="BMU142" s="323"/>
      <c r="BMV142" s="323"/>
      <c r="BMW142" s="323"/>
      <c r="BMX142" s="323"/>
      <c r="BMY142" s="323"/>
      <c r="BMZ142" s="323"/>
      <c r="BNA142" s="323"/>
      <c r="BNB142" s="323"/>
      <c r="BNC142" s="323"/>
      <c r="BND142" s="323"/>
      <c r="BNE142" s="323"/>
      <c r="BNF142" s="323"/>
      <c r="BNG142" s="323"/>
      <c r="BNH142" s="323"/>
      <c r="BNI142" s="323"/>
      <c r="BNJ142" s="323"/>
      <c r="BNK142" s="323"/>
      <c r="BNL142" s="323"/>
      <c r="BNM142" s="323"/>
      <c r="BNN142" s="323"/>
      <c r="BNO142" s="323"/>
      <c r="BNP142" s="323"/>
      <c r="BNQ142" s="323"/>
      <c r="BNR142" s="323"/>
      <c r="BNS142" s="323"/>
      <c r="BNT142" s="323"/>
      <c r="BNU142" s="323"/>
      <c r="BNV142" s="323"/>
      <c r="BNW142" s="323"/>
      <c r="BNX142" s="323"/>
      <c r="BNY142" s="323"/>
      <c r="BNZ142" s="323"/>
      <c r="BOA142" s="323"/>
      <c r="BOB142" s="323"/>
      <c r="BOC142" s="323"/>
      <c r="BOD142" s="323"/>
      <c r="BOE142" s="323"/>
      <c r="BOF142" s="323"/>
      <c r="BOG142" s="323"/>
      <c r="BOH142" s="323"/>
      <c r="BOI142" s="323"/>
      <c r="BOJ142" s="323"/>
      <c r="BOK142" s="323"/>
      <c r="BOL142" s="323"/>
      <c r="BOM142" s="323"/>
      <c r="BON142" s="323"/>
      <c r="BOO142" s="323"/>
      <c r="BOP142" s="323"/>
      <c r="BOQ142" s="323"/>
      <c r="BOR142" s="323"/>
      <c r="BOS142" s="323"/>
      <c r="BOT142" s="323"/>
      <c r="BOU142" s="323"/>
      <c r="BOV142" s="323"/>
      <c r="BOW142" s="323"/>
      <c r="BOX142" s="323"/>
      <c r="BOY142" s="323"/>
      <c r="BOZ142" s="323"/>
      <c r="BPA142" s="323"/>
      <c r="BPB142" s="323"/>
      <c r="BPC142" s="323"/>
      <c r="BPD142" s="323"/>
      <c r="BPE142" s="323"/>
      <c r="BPF142" s="323"/>
      <c r="BPG142" s="323"/>
      <c r="BPH142" s="323"/>
      <c r="BPI142" s="323"/>
      <c r="BPJ142" s="323"/>
      <c r="BPK142" s="323"/>
      <c r="BPL142" s="323"/>
      <c r="BPM142" s="323"/>
      <c r="BPN142" s="323"/>
      <c r="BPO142" s="323"/>
      <c r="BPP142" s="323"/>
      <c r="BPQ142" s="323"/>
      <c r="BPR142" s="323"/>
      <c r="BPS142" s="323"/>
      <c r="BPT142" s="323"/>
      <c r="BPU142" s="323"/>
      <c r="BPV142" s="323"/>
      <c r="BPW142" s="323"/>
      <c r="BPX142" s="323"/>
      <c r="BPY142" s="323"/>
      <c r="BPZ142" s="323"/>
      <c r="BQA142" s="323"/>
      <c r="BQB142" s="323"/>
      <c r="BQC142" s="323"/>
      <c r="BQD142" s="323"/>
      <c r="BQE142" s="323"/>
      <c r="BQF142" s="323"/>
      <c r="BQG142" s="323"/>
      <c r="BQH142" s="323"/>
      <c r="BQI142" s="323"/>
      <c r="BQJ142" s="323"/>
      <c r="BQK142" s="323"/>
      <c r="BQL142" s="323"/>
      <c r="BQM142" s="323"/>
      <c r="BQN142" s="323"/>
      <c r="BQO142" s="323"/>
      <c r="BQP142" s="323"/>
      <c r="BQQ142" s="323"/>
      <c r="BQR142" s="323"/>
      <c r="BQS142" s="323"/>
      <c r="BQT142" s="323"/>
      <c r="BQU142" s="323"/>
      <c r="BQV142" s="323"/>
      <c r="BQW142" s="323"/>
      <c r="BQX142" s="323"/>
      <c r="BQY142" s="323"/>
      <c r="BQZ142" s="323"/>
      <c r="BRA142" s="323"/>
      <c r="BRB142" s="323"/>
      <c r="BRC142" s="323"/>
      <c r="BRD142" s="323"/>
      <c r="BRE142" s="323"/>
      <c r="BRF142" s="323"/>
      <c r="BRG142" s="323"/>
      <c r="BRH142" s="323"/>
      <c r="BRI142" s="323"/>
      <c r="BRJ142" s="323"/>
      <c r="BRK142" s="323"/>
      <c r="BRL142" s="323"/>
      <c r="BRM142" s="323"/>
      <c r="BRN142" s="323"/>
      <c r="BRO142" s="323"/>
      <c r="BRP142" s="323"/>
      <c r="BRQ142" s="323"/>
      <c r="BRR142" s="323"/>
      <c r="BRS142" s="323"/>
      <c r="BRT142" s="323"/>
      <c r="BRU142" s="323"/>
      <c r="BRV142" s="323"/>
      <c r="BRW142" s="323"/>
      <c r="BRX142" s="323"/>
      <c r="BRY142" s="323"/>
      <c r="BRZ142" s="323"/>
      <c r="BSA142" s="323"/>
      <c r="BSB142" s="323"/>
      <c r="BSC142" s="323"/>
      <c r="BSD142" s="323"/>
      <c r="BSE142" s="323"/>
      <c r="BSF142" s="323"/>
      <c r="BSG142" s="323"/>
      <c r="BSH142" s="323"/>
      <c r="BSI142" s="323"/>
      <c r="BSJ142" s="323"/>
      <c r="BSK142" s="323"/>
      <c r="BSL142" s="323"/>
      <c r="BSM142" s="323"/>
      <c r="BSN142" s="323"/>
      <c r="BSO142" s="323"/>
      <c r="BSP142" s="323"/>
      <c r="BSQ142" s="323"/>
      <c r="BSR142" s="323"/>
      <c r="BSS142" s="323"/>
      <c r="BST142" s="323"/>
      <c r="BSU142" s="323"/>
      <c r="BSV142" s="323"/>
      <c r="BSW142" s="323"/>
      <c r="BSX142" s="323"/>
      <c r="BSY142" s="323"/>
      <c r="BSZ142" s="323"/>
      <c r="BTA142" s="323"/>
      <c r="BTB142" s="323"/>
      <c r="BTC142" s="323"/>
      <c r="BTD142" s="323"/>
      <c r="BTE142" s="323"/>
      <c r="BTF142" s="323"/>
      <c r="BTG142" s="323"/>
      <c r="BTH142" s="323"/>
      <c r="BTI142" s="323"/>
      <c r="BTJ142" s="323"/>
      <c r="BTK142" s="323"/>
      <c r="BTL142" s="323"/>
      <c r="BTM142" s="323"/>
      <c r="BTN142" s="323"/>
      <c r="BTO142" s="323"/>
      <c r="BTP142" s="323"/>
      <c r="BTQ142" s="323"/>
      <c r="BTR142" s="323"/>
      <c r="BTS142" s="323"/>
      <c r="BTT142" s="323"/>
      <c r="BTU142" s="323"/>
      <c r="BTV142" s="323"/>
      <c r="BTW142" s="323"/>
      <c r="BTX142" s="323"/>
      <c r="BTY142" s="323"/>
      <c r="BTZ142" s="323"/>
      <c r="BUA142" s="323"/>
      <c r="BUB142" s="323"/>
      <c r="BUC142" s="323"/>
      <c r="BUD142" s="323"/>
      <c r="BUE142" s="323"/>
      <c r="BUF142" s="323"/>
      <c r="BUG142" s="323"/>
      <c r="BUH142" s="323"/>
      <c r="BUI142" s="323"/>
      <c r="BUJ142" s="323"/>
      <c r="BUK142" s="323"/>
      <c r="BUL142" s="323"/>
      <c r="BUM142" s="323"/>
      <c r="BUN142" s="323"/>
      <c r="BUO142" s="323"/>
      <c r="BUP142" s="323"/>
      <c r="BUQ142" s="323"/>
      <c r="BUR142" s="323"/>
      <c r="BUS142" s="323"/>
      <c r="BUT142" s="323"/>
      <c r="BUU142" s="323"/>
      <c r="BUV142" s="323"/>
      <c r="BUW142" s="323"/>
      <c r="BUX142" s="323"/>
      <c r="BUY142" s="323"/>
      <c r="BUZ142" s="323"/>
      <c r="BVA142" s="323"/>
      <c r="BVB142" s="323"/>
      <c r="BVC142" s="323"/>
      <c r="BVD142" s="323"/>
      <c r="BVE142" s="323"/>
      <c r="BVF142" s="323"/>
      <c r="BVG142" s="323"/>
      <c r="BVH142" s="323"/>
      <c r="BVI142" s="323"/>
      <c r="BVJ142" s="323"/>
      <c r="BVK142" s="323"/>
      <c r="BVL142" s="323"/>
      <c r="BVM142" s="323"/>
      <c r="BVN142" s="323"/>
      <c r="BVO142" s="323"/>
      <c r="BVP142" s="323"/>
      <c r="BVQ142" s="323"/>
      <c r="BVR142" s="323"/>
      <c r="BVS142" s="323"/>
      <c r="BVT142" s="323"/>
      <c r="BVU142" s="323"/>
      <c r="BVV142" s="323"/>
      <c r="BVW142" s="323"/>
      <c r="BVX142" s="323"/>
      <c r="BVY142" s="323"/>
      <c r="BVZ142" s="323"/>
      <c r="BWA142" s="323"/>
      <c r="BWB142" s="323"/>
      <c r="BWC142" s="323"/>
      <c r="BWD142" s="323"/>
      <c r="BWE142" s="323"/>
      <c r="BWF142" s="323"/>
      <c r="BWG142" s="323"/>
      <c r="BWH142" s="323"/>
      <c r="BWI142" s="323"/>
      <c r="BWJ142" s="323"/>
      <c r="BWK142" s="323"/>
      <c r="BWL142" s="323"/>
      <c r="BWM142" s="323"/>
      <c r="BWN142" s="323"/>
      <c r="BWO142" s="323"/>
      <c r="BWP142" s="323"/>
      <c r="BWQ142" s="323"/>
      <c r="BWR142" s="323"/>
      <c r="BWS142" s="323"/>
      <c r="BWT142" s="323"/>
      <c r="BWU142" s="323"/>
      <c r="BWV142" s="323"/>
      <c r="BWW142" s="323"/>
      <c r="BWX142" s="323"/>
      <c r="BWY142" s="323"/>
      <c r="BWZ142" s="323"/>
      <c r="BXA142" s="323"/>
      <c r="BXB142" s="323"/>
      <c r="BXC142" s="323"/>
      <c r="BXD142" s="323"/>
      <c r="BXE142" s="323"/>
      <c r="BXF142" s="323"/>
      <c r="BXG142" s="323"/>
      <c r="BXH142" s="323"/>
      <c r="BXI142" s="323"/>
      <c r="BXJ142" s="323"/>
      <c r="BXK142" s="323"/>
      <c r="BXL142" s="323"/>
      <c r="BXM142" s="323"/>
      <c r="BXN142" s="323"/>
      <c r="BXO142" s="323"/>
      <c r="BXP142" s="323"/>
      <c r="BXQ142" s="323"/>
      <c r="BXR142" s="323"/>
      <c r="BXS142" s="323"/>
      <c r="BXT142" s="323"/>
      <c r="BXU142" s="323"/>
      <c r="BXV142" s="323"/>
      <c r="BXW142" s="323"/>
      <c r="BXX142" s="323"/>
      <c r="BXY142" s="323"/>
      <c r="BXZ142" s="323"/>
      <c r="BYA142" s="323"/>
      <c r="BYB142" s="323"/>
      <c r="BYC142" s="323"/>
      <c r="BYD142" s="323"/>
      <c r="BYE142" s="323"/>
      <c r="BYF142" s="323"/>
      <c r="BYG142" s="323"/>
      <c r="BYH142" s="323"/>
      <c r="BYI142" s="323"/>
      <c r="BYJ142" s="323"/>
      <c r="BYK142" s="323"/>
      <c r="BYL142" s="323"/>
      <c r="BYM142" s="323"/>
      <c r="BYN142" s="323"/>
      <c r="BYO142" s="323"/>
      <c r="BYP142" s="323"/>
      <c r="BYQ142" s="323"/>
      <c r="BYR142" s="323"/>
      <c r="BYS142" s="323"/>
      <c r="BYT142" s="323"/>
      <c r="BYU142" s="323"/>
      <c r="BYV142" s="323"/>
      <c r="BYW142" s="323"/>
      <c r="BYX142" s="323"/>
      <c r="BYY142" s="323"/>
      <c r="BYZ142" s="323"/>
      <c r="BZA142" s="323"/>
      <c r="BZB142" s="323"/>
      <c r="BZC142" s="323"/>
      <c r="BZD142" s="323"/>
      <c r="BZE142" s="323"/>
      <c r="BZF142" s="323"/>
      <c r="BZG142" s="323"/>
      <c r="BZH142" s="323"/>
      <c r="BZI142" s="323"/>
      <c r="BZJ142" s="323"/>
      <c r="BZK142" s="323"/>
      <c r="BZL142" s="323"/>
      <c r="BZM142" s="323"/>
      <c r="BZN142" s="323"/>
      <c r="BZO142" s="323"/>
      <c r="BZP142" s="323"/>
      <c r="BZQ142" s="323"/>
      <c r="BZR142" s="323"/>
      <c r="BZS142" s="323"/>
      <c r="BZT142" s="323"/>
      <c r="BZU142" s="323"/>
      <c r="BZV142" s="323"/>
      <c r="BZW142" s="323"/>
      <c r="BZX142" s="323"/>
      <c r="BZY142" s="323"/>
      <c r="BZZ142" s="323"/>
      <c r="CAA142" s="323"/>
      <c r="CAB142" s="323"/>
      <c r="CAC142" s="323"/>
      <c r="CAD142" s="323"/>
      <c r="CAE142" s="323"/>
      <c r="CAF142" s="323"/>
      <c r="CAG142" s="323"/>
      <c r="CAH142" s="323"/>
      <c r="CAI142" s="323"/>
      <c r="CAJ142" s="323"/>
      <c r="CAK142" s="323"/>
      <c r="CAL142" s="323"/>
      <c r="CAM142" s="323"/>
      <c r="CAN142" s="323"/>
      <c r="CAO142" s="323"/>
      <c r="CAP142" s="323"/>
      <c r="CAQ142" s="323"/>
      <c r="CAR142" s="323"/>
      <c r="CAS142" s="323"/>
      <c r="CAT142" s="323"/>
      <c r="CAU142" s="323"/>
      <c r="CAV142" s="323"/>
      <c r="CAW142" s="323"/>
      <c r="CAX142" s="323"/>
      <c r="CAY142" s="323"/>
      <c r="CAZ142" s="323"/>
      <c r="CBA142" s="323"/>
      <c r="CBB142" s="323"/>
      <c r="CBC142" s="323"/>
      <c r="CBD142" s="323"/>
      <c r="CBE142" s="323"/>
      <c r="CBF142" s="323"/>
      <c r="CBG142" s="323"/>
      <c r="CBH142" s="323"/>
      <c r="CBI142" s="323"/>
      <c r="CBJ142" s="323"/>
      <c r="CBK142" s="323"/>
      <c r="CBL142" s="323"/>
      <c r="CBM142" s="323"/>
      <c r="CBN142" s="323"/>
      <c r="CBO142" s="323"/>
      <c r="CBP142" s="323"/>
      <c r="CBQ142" s="323"/>
      <c r="CBR142" s="323"/>
      <c r="CBS142" s="323"/>
      <c r="CBT142" s="323"/>
      <c r="CBU142" s="323"/>
      <c r="CBV142" s="323"/>
      <c r="CBW142" s="323"/>
      <c r="CBX142" s="323"/>
      <c r="CBY142" s="323"/>
      <c r="CBZ142" s="323"/>
      <c r="CCA142" s="323"/>
      <c r="CCB142" s="323"/>
      <c r="CCC142" s="323"/>
      <c r="CCD142" s="323"/>
      <c r="CCE142" s="323"/>
      <c r="CCF142" s="323"/>
      <c r="CCG142" s="323"/>
      <c r="CCH142" s="323"/>
      <c r="CCI142" s="323"/>
      <c r="CCJ142" s="323"/>
      <c r="CCK142" s="323"/>
      <c r="CCL142" s="323"/>
      <c r="CCM142" s="323"/>
      <c r="CCN142" s="323"/>
      <c r="CCO142" s="323"/>
      <c r="CCP142" s="323"/>
      <c r="CCQ142" s="323"/>
      <c r="CCR142" s="323"/>
      <c r="CCS142" s="323"/>
      <c r="CCT142" s="323"/>
      <c r="CCU142" s="323"/>
      <c r="CCV142" s="323"/>
      <c r="CCW142" s="323"/>
      <c r="CCX142" s="323"/>
      <c r="CCY142" s="323"/>
      <c r="CCZ142" s="323"/>
      <c r="CDA142" s="323"/>
      <c r="CDB142" s="323"/>
      <c r="CDC142" s="323"/>
      <c r="CDD142" s="323"/>
      <c r="CDE142" s="323"/>
      <c r="CDF142" s="323"/>
      <c r="CDG142" s="323"/>
      <c r="CDH142" s="323"/>
      <c r="CDI142" s="323"/>
      <c r="CDJ142" s="323"/>
      <c r="CDK142" s="323"/>
      <c r="CDL142" s="323"/>
      <c r="CDM142" s="323"/>
      <c r="CDN142" s="323"/>
      <c r="CDO142" s="323"/>
      <c r="CDP142" s="323"/>
      <c r="CDQ142" s="323"/>
      <c r="CDR142" s="323"/>
      <c r="CDS142" s="323"/>
      <c r="CDT142" s="323"/>
      <c r="CDU142" s="323"/>
      <c r="CDV142" s="323"/>
      <c r="CDW142" s="323"/>
      <c r="CDX142" s="323"/>
      <c r="CDY142" s="323"/>
      <c r="CDZ142" s="323"/>
      <c r="CEA142" s="323"/>
      <c r="CEB142" s="323"/>
      <c r="CEC142" s="323"/>
      <c r="CED142" s="323"/>
      <c r="CEE142" s="323"/>
      <c r="CEF142" s="323"/>
      <c r="CEG142" s="323"/>
      <c r="CEH142" s="323"/>
      <c r="CEI142" s="323"/>
      <c r="CEJ142" s="323"/>
      <c r="CEK142" s="323"/>
      <c r="CEL142" s="323"/>
      <c r="CEM142" s="323"/>
      <c r="CEN142" s="323"/>
      <c r="CEO142" s="323"/>
      <c r="CEP142" s="323"/>
      <c r="CEQ142" s="323"/>
      <c r="CER142" s="323"/>
      <c r="CES142" s="323"/>
      <c r="CET142" s="323"/>
      <c r="CEU142" s="323"/>
      <c r="CEV142" s="323"/>
      <c r="CEW142" s="323"/>
      <c r="CEX142" s="323"/>
      <c r="CEY142" s="323"/>
      <c r="CEZ142" s="323"/>
      <c r="CFA142" s="323"/>
      <c r="CFB142" s="323"/>
      <c r="CFC142" s="323"/>
      <c r="CFD142" s="323"/>
      <c r="CFE142" s="323"/>
      <c r="CFF142" s="323"/>
      <c r="CFG142" s="323"/>
      <c r="CFH142" s="323"/>
      <c r="CFI142" s="323"/>
      <c r="CFJ142" s="323"/>
      <c r="CFK142" s="323"/>
      <c r="CFL142" s="323"/>
      <c r="CFM142" s="323"/>
      <c r="CFN142" s="323"/>
      <c r="CFO142" s="323"/>
      <c r="CFP142" s="323"/>
      <c r="CFQ142" s="323"/>
      <c r="CFR142" s="323"/>
      <c r="CFS142" s="323"/>
      <c r="CFT142" s="323"/>
      <c r="CFU142" s="323"/>
      <c r="CFV142" s="323"/>
      <c r="CFW142" s="323"/>
      <c r="CFX142" s="323"/>
      <c r="CFY142" s="323"/>
      <c r="CFZ142" s="323"/>
      <c r="CGA142" s="323"/>
      <c r="CGB142" s="323"/>
      <c r="CGC142" s="323"/>
      <c r="CGD142" s="323"/>
      <c r="CGE142" s="323"/>
      <c r="CGF142" s="323"/>
      <c r="CGG142" s="323"/>
      <c r="CGH142" s="323"/>
      <c r="CGI142" s="323"/>
      <c r="CGJ142" s="323"/>
      <c r="CGK142" s="323"/>
      <c r="CGL142" s="323"/>
      <c r="CGM142" s="323"/>
      <c r="CGN142" s="323"/>
      <c r="CGO142" s="323"/>
      <c r="CGP142" s="323"/>
      <c r="CGQ142" s="323"/>
      <c r="CGR142" s="323"/>
      <c r="CGS142" s="323"/>
      <c r="CGT142" s="323"/>
      <c r="CGU142" s="323"/>
      <c r="CGV142" s="323"/>
      <c r="CGW142" s="323"/>
      <c r="CGX142" s="323"/>
      <c r="CGY142" s="323"/>
      <c r="CGZ142" s="323"/>
      <c r="CHA142" s="323"/>
      <c r="CHB142" s="323"/>
      <c r="CHC142" s="323"/>
      <c r="CHD142" s="323"/>
      <c r="CHE142" s="323"/>
      <c r="CHF142" s="323"/>
      <c r="CHG142" s="323"/>
      <c r="CHH142" s="323"/>
      <c r="CHI142" s="323"/>
      <c r="CHJ142" s="323"/>
      <c r="CHK142" s="323"/>
      <c r="CHL142" s="323"/>
      <c r="CHM142" s="323"/>
      <c r="CHN142" s="323"/>
      <c r="CHO142" s="323"/>
      <c r="CHP142" s="323"/>
      <c r="CHQ142" s="323"/>
      <c r="CHR142" s="323"/>
      <c r="CHS142" s="323"/>
      <c r="CHT142" s="323"/>
      <c r="CHU142" s="323"/>
      <c r="CHV142" s="323"/>
      <c r="CHW142" s="323"/>
      <c r="CHX142" s="323"/>
      <c r="CHY142" s="323"/>
      <c r="CHZ142" s="323"/>
      <c r="CIA142" s="323"/>
      <c r="CIB142" s="323"/>
      <c r="CIC142" s="323"/>
      <c r="CID142" s="323"/>
      <c r="CIE142" s="323"/>
      <c r="CIF142" s="323"/>
      <c r="CIG142" s="323"/>
      <c r="CIH142" s="323"/>
      <c r="CII142" s="323"/>
      <c r="CIJ142" s="323"/>
      <c r="CIK142" s="323"/>
      <c r="CIL142" s="323"/>
      <c r="CIM142" s="323"/>
      <c r="CIN142" s="323"/>
      <c r="CIO142" s="323"/>
      <c r="CIP142" s="323"/>
      <c r="CIQ142" s="323"/>
      <c r="CIR142" s="323"/>
      <c r="CIS142" s="323"/>
      <c r="CIT142" s="323"/>
      <c r="CIU142" s="323"/>
      <c r="CIV142" s="323"/>
      <c r="CIW142" s="323"/>
      <c r="CIX142" s="323"/>
      <c r="CIY142" s="323"/>
      <c r="CIZ142" s="323"/>
      <c r="CJA142" s="323"/>
      <c r="CJB142" s="323"/>
      <c r="CJC142" s="323"/>
      <c r="CJD142" s="323"/>
      <c r="CJE142" s="323"/>
      <c r="CJF142" s="323"/>
      <c r="CJG142" s="323"/>
      <c r="CJH142" s="323"/>
      <c r="CJI142" s="323"/>
      <c r="CJJ142" s="323"/>
      <c r="CJK142" s="323"/>
      <c r="CJL142" s="323"/>
      <c r="CJM142" s="323"/>
      <c r="CJN142" s="323"/>
      <c r="CJO142" s="323"/>
      <c r="CJP142" s="323"/>
      <c r="CJQ142" s="323"/>
      <c r="CJR142" s="323"/>
      <c r="CJS142" s="323"/>
      <c r="CJT142" s="323"/>
      <c r="CJU142" s="323"/>
      <c r="CJV142" s="323"/>
      <c r="CJW142" s="323"/>
      <c r="CJX142" s="323"/>
      <c r="CJY142" s="323"/>
      <c r="CJZ142" s="323"/>
      <c r="CKA142" s="323"/>
      <c r="CKB142" s="323"/>
      <c r="CKC142" s="323"/>
      <c r="CKD142" s="323"/>
      <c r="CKE142" s="323"/>
      <c r="CKF142" s="323"/>
      <c r="CKG142" s="323"/>
      <c r="CKH142" s="323"/>
      <c r="CKI142" s="323"/>
      <c r="CKJ142" s="323"/>
      <c r="CKK142" s="323"/>
      <c r="CKL142" s="323"/>
      <c r="CKM142" s="323"/>
      <c r="CKN142" s="323"/>
      <c r="CKO142" s="323"/>
      <c r="CKP142" s="323"/>
      <c r="CKQ142" s="323"/>
      <c r="CKR142" s="323"/>
      <c r="CKS142" s="323"/>
      <c r="CKT142" s="323"/>
      <c r="CKU142" s="323"/>
      <c r="CKV142" s="323"/>
      <c r="CKW142" s="323"/>
      <c r="CKX142" s="323"/>
      <c r="CKY142" s="323"/>
      <c r="CKZ142" s="323"/>
      <c r="CLA142" s="323"/>
      <c r="CLB142" s="323"/>
      <c r="CLC142" s="323"/>
      <c r="CLD142" s="323"/>
      <c r="CLE142" s="323"/>
      <c r="CLF142" s="323"/>
      <c r="CLG142" s="323"/>
      <c r="CLH142" s="323"/>
      <c r="CLI142" s="323"/>
      <c r="CLJ142" s="323"/>
      <c r="CLK142" s="323"/>
      <c r="CLL142" s="323"/>
      <c r="CLM142" s="323"/>
      <c r="CLN142" s="323"/>
      <c r="CLO142" s="323"/>
      <c r="CLP142" s="323"/>
      <c r="CLQ142" s="323"/>
      <c r="CLR142" s="323"/>
      <c r="CLS142" s="323"/>
      <c r="CLT142" s="323"/>
      <c r="CLU142" s="323"/>
      <c r="CLV142" s="323"/>
      <c r="CLW142" s="323"/>
      <c r="CLX142" s="323"/>
      <c r="CLY142" s="323"/>
      <c r="CLZ142" s="323"/>
      <c r="CMA142" s="323"/>
      <c r="CMB142" s="323"/>
      <c r="CMC142" s="323"/>
      <c r="CMD142" s="323"/>
      <c r="CME142" s="323"/>
      <c r="CMF142" s="323"/>
      <c r="CMG142" s="323"/>
      <c r="CMH142" s="323"/>
      <c r="CMI142" s="323"/>
      <c r="CMJ142" s="323"/>
      <c r="CMK142" s="323"/>
      <c r="CML142" s="323"/>
      <c r="CMM142" s="323"/>
      <c r="CMN142" s="323"/>
      <c r="CMO142" s="323"/>
      <c r="CMP142" s="323"/>
      <c r="CMQ142" s="323"/>
      <c r="CMR142" s="323"/>
      <c r="CMS142" s="323"/>
      <c r="CMT142" s="323"/>
      <c r="CMU142" s="323"/>
      <c r="CMV142" s="323"/>
      <c r="CMW142" s="323"/>
      <c r="CMX142" s="323"/>
      <c r="CMY142" s="323"/>
      <c r="CMZ142" s="323"/>
      <c r="CNA142" s="323"/>
      <c r="CNB142" s="323"/>
      <c r="CNC142" s="323"/>
      <c r="CND142" s="323"/>
      <c r="CNE142" s="323"/>
      <c r="CNF142" s="323"/>
      <c r="CNG142" s="323"/>
      <c r="CNH142" s="323"/>
      <c r="CNI142" s="323"/>
      <c r="CNJ142" s="323"/>
      <c r="CNK142" s="323"/>
      <c r="CNL142" s="323"/>
      <c r="CNM142" s="323"/>
      <c r="CNN142" s="323"/>
      <c r="CNO142" s="323"/>
      <c r="CNP142" s="323"/>
      <c r="CNQ142" s="323"/>
      <c r="CNR142" s="323"/>
      <c r="CNS142" s="323"/>
      <c r="CNT142" s="323"/>
      <c r="CNU142" s="323"/>
      <c r="CNV142" s="323"/>
      <c r="CNW142" s="323"/>
      <c r="CNX142" s="323"/>
      <c r="CNY142" s="323"/>
      <c r="CNZ142" s="323"/>
      <c r="COA142" s="323"/>
      <c r="COB142" s="323"/>
      <c r="COC142" s="323"/>
      <c r="COD142" s="323"/>
      <c r="COE142" s="323"/>
      <c r="COF142" s="323"/>
      <c r="COG142" s="323"/>
      <c r="COH142" s="323"/>
      <c r="COI142" s="323"/>
      <c r="COJ142" s="323"/>
      <c r="COK142" s="323"/>
      <c r="COL142" s="323"/>
      <c r="COM142" s="323"/>
      <c r="CON142" s="323"/>
      <c r="COO142" s="323"/>
      <c r="COP142" s="323"/>
      <c r="COQ142" s="323"/>
      <c r="COR142" s="323"/>
      <c r="COS142" s="323"/>
      <c r="COT142" s="323"/>
      <c r="COU142" s="323"/>
      <c r="COV142" s="323"/>
      <c r="COW142" s="323"/>
      <c r="COX142" s="323"/>
      <c r="COY142" s="323"/>
      <c r="COZ142" s="323"/>
      <c r="CPA142" s="323"/>
      <c r="CPB142" s="323"/>
      <c r="CPC142" s="323"/>
      <c r="CPD142" s="323"/>
      <c r="CPE142" s="323"/>
      <c r="CPF142" s="323"/>
      <c r="CPG142" s="323"/>
      <c r="CPH142" s="323"/>
      <c r="CPI142" s="323"/>
      <c r="CPJ142" s="323"/>
      <c r="CPK142" s="323"/>
      <c r="CPL142" s="323"/>
      <c r="CPM142" s="323"/>
      <c r="CPN142" s="323"/>
      <c r="CPO142" s="323"/>
      <c r="CPP142" s="323"/>
      <c r="CPQ142" s="323"/>
      <c r="CPR142" s="323"/>
      <c r="CPS142" s="323"/>
      <c r="CPT142" s="323"/>
      <c r="CPU142" s="323"/>
      <c r="CPV142" s="323"/>
      <c r="CPW142" s="323"/>
      <c r="CPX142" s="323"/>
      <c r="CPY142" s="323"/>
      <c r="CPZ142" s="323"/>
      <c r="CQA142" s="323"/>
      <c r="CQB142" s="323"/>
      <c r="CQC142" s="323"/>
      <c r="CQD142" s="323"/>
      <c r="CQE142" s="323"/>
      <c r="CQF142" s="323"/>
      <c r="CQG142" s="323"/>
      <c r="CQH142" s="323"/>
      <c r="CQI142" s="323"/>
      <c r="CQJ142" s="323"/>
      <c r="CQK142" s="323"/>
      <c r="CQL142" s="323"/>
      <c r="CQM142" s="323"/>
      <c r="CQN142" s="323"/>
      <c r="CQO142" s="323"/>
      <c r="CQP142" s="323"/>
      <c r="CQQ142" s="323"/>
      <c r="CQR142" s="323"/>
      <c r="CQS142" s="323"/>
      <c r="CQT142" s="323"/>
      <c r="CQU142" s="323"/>
      <c r="CQV142" s="323"/>
      <c r="CQW142" s="323"/>
      <c r="CQX142" s="323"/>
      <c r="CQY142" s="323"/>
      <c r="CQZ142" s="323"/>
      <c r="CRA142" s="323"/>
      <c r="CRB142" s="323"/>
      <c r="CRC142" s="323"/>
      <c r="CRD142" s="323"/>
      <c r="CRE142" s="323"/>
      <c r="CRF142" s="323"/>
      <c r="CRG142" s="323"/>
      <c r="CRH142" s="323"/>
      <c r="CRI142" s="323"/>
      <c r="CRJ142" s="323"/>
      <c r="CRK142" s="323"/>
      <c r="CRL142" s="323"/>
      <c r="CRM142" s="323"/>
      <c r="CRN142" s="323"/>
      <c r="CRO142" s="323"/>
      <c r="CRP142" s="323"/>
      <c r="CRQ142" s="323"/>
      <c r="CRR142" s="323"/>
      <c r="CRS142" s="323"/>
      <c r="CRT142" s="323"/>
      <c r="CRU142" s="323"/>
      <c r="CRV142" s="323"/>
      <c r="CRW142" s="323"/>
      <c r="CRX142" s="323"/>
      <c r="CRY142" s="323"/>
      <c r="CRZ142" s="323"/>
      <c r="CSA142" s="323"/>
      <c r="CSB142" s="323"/>
      <c r="CSC142" s="323"/>
      <c r="CSD142" s="323"/>
      <c r="CSE142" s="323"/>
      <c r="CSF142" s="323"/>
      <c r="CSG142" s="323"/>
      <c r="CSH142" s="323"/>
      <c r="CSI142" s="323"/>
      <c r="CSJ142" s="323"/>
      <c r="CSK142" s="323"/>
      <c r="CSL142" s="323"/>
      <c r="CSM142" s="323"/>
      <c r="CSN142" s="323"/>
      <c r="CSO142" s="323"/>
      <c r="CSP142" s="323"/>
      <c r="CSQ142" s="323"/>
      <c r="CSR142" s="323"/>
      <c r="CSS142" s="323"/>
      <c r="CST142" s="323"/>
      <c r="CSU142" s="323"/>
      <c r="CSV142" s="323"/>
      <c r="CSW142" s="323"/>
      <c r="CSX142" s="323"/>
      <c r="CSY142" s="323"/>
      <c r="CSZ142" s="323"/>
      <c r="CTA142" s="323"/>
      <c r="CTB142" s="323"/>
      <c r="CTC142" s="323"/>
      <c r="CTD142" s="323"/>
      <c r="CTE142" s="323"/>
      <c r="CTF142" s="323"/>
      <c r="CTG142" s="323"/>
      <c r="CTH142" s="323"/>
      <c r="CTI142" s="323"/>
      <c r="CTJ142" s="323"/>
      <c r="CTK142" s="323"/>
      <c r="CTL142" s="323"/>
      <c r="CTM142" s="323"/>
      <c r="CTN142" s="323"/>
      <c r="CTO142" s="323"/>
      <c r="CTP142" s="323"/>
      <c r="CTQ142" s="323"/>
      <c r="CTR142" s="323"/>
      <c r="CTS142" s="323"/>
      <c r="CTT142" s="323"/>
      <c r="CTU142" s="323"/>
      <c r="CTV142" s="323"/>
      <c r="CTW142" s="323"/>
      <c r="CTX142" s="323"/>
      <c r="CTY142" s="323"/>
      <c r="CTZ142" s="323"/>
      <c r="CUA142" s="323"/>
      <c r="CUB142" s="323"/>
      <c r="CUC142" s="323"/>
      <c r="CUD142" s="323"/>
      <c r="CUE142" s="323"/>
      <c r="CUF142" s="323"/>
      <c r="CUG142" s="323"/>
      <c r="CUH142" s="323"/>
      <c r="CUI142" s="323"/>
      <c r="CUJ142" s="323"/>
      <c r="CUK142" s="323"/>
      <c r="CUL142" s="323"/>
      <c r="CUM142" s="323"/>
      <c r="CUN142" s="323"/>
      <c r="CUO142" s="323"/>
      <c r="CUP142" s="323"/>
      <c r="CUQ142" s="323"/>
      <c r="CUR142" s="323"/>
      <c r="CUS142" s="323"/>
      <c r="CUT142" s="323"/>
      <c r="CUU142" s="323"/>
      <c r="CUV142" s="323"/>
      <c r="CUW142" s="323"/>
      <c r="CUX142" s="323"/>
      <c r="CUY142" s="323"/>
      <c r="CUZ142" s="323"/>
      <c r="CVA142" s="323"/>
      <c r="CVB142" s="323"/>
      <c r="CVC142" s="323"/>
      <c r="CVD142" s="323"/>
      <c r="CVE142" s="323"/>
      <c r="CVF142" s="323"/>
      <c r="CVG142" s="323"/>
      <c r="CVH142" s="323"/>
      <c r="CVI142" s="323"/>
      <c r="CVJ142" s="323"/>
      <c r="CVK142" s="323"/>
      <c r="CVL142" s="323"/>
      <c r="CVM142" s="323"/>
      <c r="CVN142" s="323"/>
      <c r="CVO142" s="323"/>
      <c r="CVP142" s="323"/>
      <c r="CVQ142" s="323"/>
      <c r="CVR142" s="323"/>
      <c r="CVS142" s="323"/>
      <c r="CVT142" s="323"/>
      <c r="CVU142" s="323"/>
      <c r="CVV142" s="323"/>
      <c r="CVW142" s="323"/>
      <c r="CVX142" s="323"/>
      <c r="CVY142" s="323"/>
      <c r="CVZ142" s="323"/>
      <c r="CWA142" s="323"/>
      <c r="CWB142" s="323"/>
      <c r="CWC142" s="323"/>
      <c r="CWD142" s="323"/>
      <c r="CWE142" s="323"/>
      <c r="CWF142" s="323"/>
      <c r="CWG142" s="323"/>
      <c r="CWH142" s="323"/>
      <c r="CWI142" s="323"/>
      <c r="CWJ142" s="323"/>
      <c r="CWK142" s="323"/>
      <c r="CWL142" s="323"/>
      <c r="CWM142" s="323"/>
      <c r="CWN142" s="323"/>
      <c r="CWO142" s="323"/>
      <c r="CWP142" s="323"/>
      <c r="CWQ142" s="323"/>
      <c r="CWR142" s="323"/>
      <c r="CWS142" s="323"/>
      <c r="CWT142" s="323"/>
      <c r="CWU142" s="323"/>
      <c r="CWV142" s="323"/>
      <c r="CWW142" s="323"/>
      <c r="CWX142" s="323"/>
      <c r="CWY142" s="323"/>
      <c r="CWZ142" s="323"/>
      <c r="CXA142" s="323"/>
      <c r="CXB142" s="323"/>
      <c r="CXC142" s="323"/>
      <c r="CXD142" s="323"/>
      <c r="CXE142" s="323"/>
      <c r="CXF142" s="323"/>
      <c r="CXG142" s="323"/>
      <c r="CXH142" s="323"/>
      <c r="CXI142" s="323"/>
      <c r="CXJ142" s="323"/>
      <c r="CXK142" s="323"/>
      <c r="CXL142" s="323"/>
      <c r="CXM142" s="323"/>
      <c r="CXN142" s="323"/>
      <c r="CXO142" s="323"/>
      <c r="CXP142" s="323"/>
      <c r="CXQ142" s="323"/>
      <c r="CXR142" s="323"/>
      <c r="CXS142" s="323"/>
      <c r="CXT142" s="323"/>
      <c r="CXU142" s="323"/>
      <c r="CXV142" s="323"/>
      <c r="CXW142" s="323"/>
      <c r="CXX142" s="323"/>
      <c r="CXY142" s="323"/>
      <c r="CXZ142" s="323"/>
      <c r="CYA142" s="323"/>
      <c r="CYB142" s="323"/>
      <c r="CYC142" s="323"/>
      <c r="CYD142" s="323"/>
      <c r="CYE142" s="323"/>
      <c r="CYF142" s="323"/>
      <c r="CYG142" s="323"/>
      <c r="CYH142" s="323"/>
      <c r="CYI142" s="323"/>
      <c r="CYJ142" s="323"/>
      <c r="CYK142" s="323"/>
      <c r="CYL142" s="323"/>
      <c r="CYM142" s="323"/>
      <c r="CYN142" s="323"/>
      <c r="CYO142" s="323"/>
      <c r="CYP142" s="323"/>
      <c r="CYQ142" s="323"/>
      <c r="CYR142" s="323"/>
      <c r="CYS142" s="323"/>
      <c r="CYT142" s="323"/>
      <c r="CYU142" s="323"/>
      <c r="CYV142" s="323"/>
      <c r="CYW142" s="323"/>
      <c r="CYX142" s="323"/>
      <c r="CYY142" s="323"/>
      <c r="CYZ142" s="323"/>
      <c r="CZA142" s="323"/>
      <c r="CZB142" s="323"/>
      <c r="CZC142" s="323"/>
      <c r="CZD142" s="323"/>
      <c r="CZE142" s="323"/>
      <c r="CZF142" s="323"/>
      <c r="CZG142" s="323"/>
      <c r="CZH142" s="323"/>
      <c r="CZI142" s="323"/>
      <c r="CZJ142" s="323"/>
      <c r="CZK142" s="323"/>
      <c r="CZL142" s="323"/>
      <c r="CZM142" s="323"/>
      <c r="CZN142" s="323"/>
      <c r="CZO142" s="323"/>
      <c r="CZP142" s="323"/>
      <c r="CZQ142" s="323"/>
      <c r="CZR142" s="323"/>
      <c r="CZS142" s="323"/>
      <c r="CZT142" s="323"/>
      <c r="CZU142" s="323"/>
      <c r="CZV142" s="323"/>
      <c r="CZW142" s="323"/>
      <c r="CZX142" s="323"/>
      <c r="CZY142" s="323"/>
      <c r="CZZ142" s="323"/>
      <c r="DAA142" s="323"/>
      <c r="DAB142" s="323"/>
      <c r="DAC142" s="323"/>
      <c r="DAD142" s="323"/>
      <c r="DAE142" s="323"/>
      <c r="DAF142" s="323"/>
      <c r="DAG142" s="323"/>
      <c r="DAH142" s="323"/>
      <c r="DAI142" s="323"/>
      <c r="DAJ142" s="323"/>
      <c r="DAK142" s="323"/>
      <c r="DAL142" s="323"/>
      <c r="DAM142" s="323"/>
      <c r="DAN142" s="323"/>
      <c r="DAO142" s="323"/>
      <c r="DAP142" s="323"/>
      <c r="DAQ142" s="323"/>
      <c r="DAR142" s="323"/>
      <c r="DAS142" s="323"/>
      <c r="DAT142" s="323"/>
      <c r="DAU142" s="323"/>
      <c r="DAV142" s="323"/>
      <c r="DAW142" s="323"/>
      <c r="DAX142" s="323"/>
      <c r="DAY142" s="323"/>
      <c r="DAZ142" s="323"/>
      <c r="DBA142" s="323"/>
      <c r="DBB142" s="323"/>
      <c r="DBC142" s="323"/>
      <c r="DBD142" s="323"/>
      <c r="DBE142" s="323"/>
      <c r="DBF142" s="323"/>
      <c r="DBG142" s="323"/>
      <c r="DBH142" s="323"/>
      <c r="DBI142" s="323"/>
      <c r="DBJ142" s="323"/>
      <c r="DBK142" s="323"/>
      <c r="DBL142" s="323"/>
      <c r="DBM142" s="323"/>
      <c r="DBN142" s="323"/>
      <c r="DBO142" s="323"/>
      <c r="DBP142" s="323"/>
      <c r="DBQ142" s="323"/>
      <c r="DBR142" s="323"/>
      <c r="DBS142" s="323"/>
      <c r="DBT142" s="323"/>
      <c r="DBU142" s="323"/>
      <c r="DBV142" s="323"/>
      <c r="DBW142" s="323"/>
      <c r="DBX142" s="323"/>
      <c r="DBY142" s="323"/>
      <c r="DBZ142" s="323"/>
      <c r="DCA142" s="323"/>
      <c r="DCB142" s="323"/>
      <c r="DCC142" s="323"/>
      <c r="DCD142" s="323"/>
      <c r="DCE142" s="323"/>
      <c r="DCF142" s="323"/>
      <c r="DCG142" s="323"/>
      <c r="DCH142" s="323"/>
      <c r="DCI142" s="323"/>
      <c r="DCJ142" s="323"/>
      <c r="DCK142" s="323"/>
      <c r="DCL142" s="323"/>
      <c r="DCM142" s="323"/>
      <c r="DCN142" s="323"/>
      <c r="DCO142" s="323"/>
      <c r="DCP142" s="323"/>
      <c r="DCQ142" s="323"/>
      <c r="DCR142" s="323"/>
      <c r="DCS142" s="323"/>
      <c r="DCT142" s="323"/>
      <c r="DCU142" s="323"/>
      <c r="DCV142" s="323"/>
      <c r="DCW142" s="323"/>
      <c r="DCX142" s="323"/>
      <c r="DCY142" s="323"/>
      <c r="DCZ142" s="323"/>
      <c r="DDA142" s="323"/>
      <c r="DDB142" s="323"/>
      <c r="DDC142" s="323"/>
      <c r="DDD142" s="323"/>
      <c r="DDE142" s="323"/>
      <c r="DDF142" s="323"/>
      <c r="DDG142" s="323"/>
      <c r="DDH142" s="323"/>
      <c r="DDI142" s="323"/>
      <c r="DDJ142" s="323"/>
      <c r="DDK142" s="323"/>
      <c r="DDL142" s="323"/>
      <c r="DDM142" s="323"/>
      <c r="DDN142" s="323"/>
      <c r="DDO142" s="323"/>
      <c r="DDP142" s="323"/>
      <c r="DDQ142" s="323"/>
      <c r="DDR142" s="323"/>
      <c r="DDS142" s="323"/>
      <c r="DDT142" s="323"/>
      <c r="DDU142" s="323"/>
      <c r="DDV142" s="323"/>
      <c r="DDW142" s="323"/>
      <c r="DDX142" s="323"/>
      <c r="DDY142" s="323"/>
      <c r="DDZ142" s="323"/>
      <c r="DEA142" s="323"/>
      <c r="DEB142" s="323"/>
      <c r="DEC142" s="323"/>
      <c r="DED142" s="323"/>
      <c r="DEE142" s="323"/>
      <c r="DEF142" s="323"/>
      <c r="DEG142" s="323"/>
      <c r="DEH142" s="323"/>
      <c r="DEI142" s="323"/>
      <c r="DEJ142" s="323"/>
      <c r="DEK142" s="323"/>
      <c r="DEL142" s="323"/>
      <c r="DEM142" s="323"/>
      <c r="DEN142" s="323"/>
      <c r="DEO142" s="323"/>
      <c r="DEP142" s="323"/>
      <c r="DEQ142" s="323"/>
      <c r="DER142" s="323"/>
      <c r="DES142" s="323"/>
      <c r="DET142" s="323"/>
      <c r="DEU142" s="323"/>
      <c r="DEV142" s="323"/>
      <c r="DEW142" s="323"/>
      <c r="DEX142" s="323"/>
      <c r="DEY142" s="323"/>
      <c r="DEZ142" s="323"/>
      <c r="DFA142" s="323"/>
      <c r="DFB142" s="323"/>
      <c r="DFC142" s="323"/>
      <c r="DFD142" s="323"/>
      <c r="DFE142" s="323"/>
      <c r="DFF142" s="323"/>
      <c r="DFG142" s="323"/>
      <c r="DFH142" s="323"/>
      <c r="DFI142" s="323"/>
      <c r="DFJ142" s="323"/>
      <c r="DFK142" s="323"/>
      <c r="DFL142" s="323"/>
      <c r="DFM142" s="323"/>
      <c r="DFN142" s="323"/>
      <c r="DFO142" s="323"/>
      <c r="DFP142" s="323"/>
      <c r="DFQ142" s="323"/>
      <c r="DFR142" s="323"/>
      <c r="DFS142" s="323"/>
      <c r="DFT142" s="323"/>
      <c r="DFU142" s="323"/>
      <c r="DFV142" s="323"/>
      <c r="DFW142" s="323"/>
      <c r="DFX142" s="323"/>
      <c r="DFY142" s="323"/>
      <c r="DFZ142" s="323"/>
      <c r="DGA142" s="323"/>
      <c r="DGB142" s="323"/>
      <c r="DGC142" s="323"/>
      <c r="DGD142" s="323"/>
      <c r="DGE142" s="323"/>
      <c r="DGF142" s="323"/>
      <c r="DGG142" s="323"/>
      <c r="DGH142" s="323"/>
      <c r="DGI142" s="323"/>
      <c r="DGJ142" s="323"/>
      <c r="DGK142" s="323"/>
      <c r="DGL142" s="323"/>
      <c r="DGM142" s="323"/>
      <c r="DGN142" s="323"/>
      <c r="DGO142" s="323"/>
      <c r="DGP142" s="323"/>
      <c r="DGQ142" s="323"/>
      <c r="DGR142" s="323"/>
      <c r="DGS142" s="323"/>
      <c r="DGT142" s="323"/>
      <c r="DGU142" s="323"/>
      <c r="DGV142" s="323"/>
      <c r="DGW142" s="323"/>
      <c r="DGX142" s="323"/>
      <c r="DGY142" s="323"/>
      <c r="DGZ142" s="323"/>
      <c r="DHA142" s="323"/>
      <c r="DHB142" s="323"/>
      <c r="DHC142" s="323"/>
      <c r="DHD142" s="323"/>
      <c r="DHE142" s="323"/>
      <c r="DHF142" s="323"/>
      <c r="DHG142" s="323"/>
      <c r="DHH142" s="323"/>
      <c r="DHI142" s="323"/>
      <c r="DHJ142" s="323"/>
      <c r="DHK142" s="323"/>
      <c r="DHL142" s="323"/>
      <c r="DHM142" s="323"/>
      <c r="DHN142" s="323"/>
      <c r="DHO142" s="323"/>
      <c r="DHP142" s="323"/>
      <c r="DHQ142" s="323"/>
      <c r="DHR142" s="323"/>
      <c r="DHS142" s="323"/>
      <c r="DHT142" s="323"/>
      <c r="DHU142" s="323"/>
      <c r="DHV142" s="323"/>
      <c r="DHW142" s="323"/>
      <c r="DHX142" s="323"/>
      <c r="DHY142" s="323"/>
      <c r="DHZ142" s="323"/>
      <c r="DIA142" s="323"/>
      <c r="DIB142" s="323"/>
      <c r="DIC142" s="323"/>
      <c r="DID142" s="323"/>
      <c r="DIE142" s="323"/>
      <c r="DIF142" s="323"/>
      <c r="DIG142" s="323"/>
      <c r="DIH142" s="323"/>
      <c r="DII142" s="323"/>
      <c r="DIJ142" s="323"/>
      <c r="DIK142" s="323"/>
      <c r="DIL142" s="323"/>
      <c r="DIM142" s="323"/>
      <c r="DIN142" s="323"/>
      <c r="DIO142" s="323"/>
      <c r="DIP142" s="323"/>
      <c r="DIQ142" s="323"/>
      <c r="DIR142" s="323"/>
      <c r="DIS142" s="323"/>
      <c r="DIT142" s="323"/>
      <c r="DIU142" s="323"/>
      <c r="DIV142" s="323"/>
      <c r="DIW142" s="323"/>
      <c r="DIX142" s="323"/>
      <c r="DIY142" s="323"/>
      <c r="DIZ142" s="323"/>
      <c r="DJA142" s="323"/>
      <c r="DJB142" s="323"/>
      <c r="DJC142" s="323"/>
      <c r="DJD142" s="323"/>
      <c r="DJE142" s="323"/>
      <c r="DJF142" s="323"/>
      <c r="DJG142" s="323"/>
      <c r="DJH142" s="323"/>
      <c r="DJI142" s="323"/>
      <c r="DJJ142" s="323"/>
      <c r="DJK142" s="323"/>
      <c r="DJL142" s="323"/>
      <c r="DJM142" s="323"/>
      <c r="DJN142" s="323"/>
      <c r="DJO142" s="323"/>
      <c r="DJP142" s="323"/>
      <c r="DJQ142" s="323"/>
      <c r="DJR142" s="323"/>
      <c r="DJS142" s="323"/>
      <c r="DJT142" s="323"/>
      <c r="DJU142" s="323"/>
      <c r="DJV142" s="323"/>
      <c r="DJW142" s="323"/>
      <c r="DJX142" s="323"/>
      <c r="DJY142" s="323"/>
      <c r="DJZ142" s="323"/>
      <c r="DKA142" s="323"/>
      <c r="DKB142" s="323"/>
      <c r="DKC142" s="323"/>
      <c r="DKD142" s="323"/>
      <c r="DKE142" s="323"/>
      <c r="DKF142" s="323"/>
      <c r="DKG142" s="323"/>
      <c r="DKH142" s="323"/>
      <c r="DKI142" s="323"/>
      <c r="DKJ142" s="323"/>
      <c r="DKK142" s="323"/>
      <c r="DKL142" s="323"/>
      <c r="DKM142" s="323"/>
      <c r="DKN142" s="323"/>
      <c r="DKO142" s="323"/>
      <c r="DKP142" s="323"/>
      <c r="DKQ142" s="323"/>
      <c r="DKR142" s="323"/>
      <c r="DKS142" s="323"/>
      <c r="DKT142" s="323"/>
      <c r="DKU142" s="323"/>
      <c r="DKV142" s="323"/>
      <c r="DKW142" s="323"/>
      <c r="DKX142" s="323"/>
      <c r="DKY142" s="323"/>
      <c r="DKZ142" s="323"/>
      <c r="DLA142" s="323"/>
      <c r="DLB142" s="323"/>
      <c r="DLC142" s="323"/>
      <c r="DLD142" s="323"/>
      <c r="DLE142" s="323"/>
      <c r="DLF142" s="323"/>
      <c r="DLG142" s="323"/>
      <c r="DLH142" s="323"/>
      <c r="DLI142" s="323"/>
      <c r="DLJ142" s="323"/>
      <c r="DLK142" s="323"/>
      <c r="DLL142" s="323"/>
      <c r="DLM142" s="323"/>
      <c r="DLN142" s="323"/>
      <c r="DLO142" s="323"/>
      <c r="DLP142" s="323"/>
      <c r="DLQ142" s="323"/>
      <c r="DLR142" s="323"/>
      <c r="DLS142" s="323"/>
      <c r="DLT142" s="323"/>
      <c r="DLU142" s="323"/>
      <c r="DLV142" s="323"/>
      <c r="DLW142" s="323"/>
      <c r="DLX142" s="323"/>
      <c r="DLY142" s="323"/>
      <c r="DLZ142" s="323"/>
      <c r="DMA142" s="323"/>
      <c r="DMB142" s="323"/>
      <c r="DMC142" s="323"/>
      <c r="DMD142" s="323"/>
      <c r="DME142" s="323"/>
      <c r="DMF142" s="323"/>
      <c r="DMG142" s="323"/>
      <c r="DMH142" s="323"/>
      <c r="DMI142" s="323"/>
      <c r="DMJ142" s="323"/>
      <c r="DMK142" s="323"/>
      <c r="DML142" s="323"/>
      <c r="DMM142" s="323"/>
      <c r="DMN142" s="323"/>
      <c r="DMO142" s="323"/>
      <c r="DMP142" s="323"/>
      <c r="DMQ142" s="323"/>
      <c r="DMR142" s="323"/>
      <c r="DMS142" s="323"/>
      <c r="DMT142" s="323"/>
      <c r="DMU142" s="323"/>
      <c r="DMV142" s="323"/>
      <c r="DMW142" s="323"/>
      <c r="DMX142" s="323"/>
      <c r="DMY142" s="323"/>
      <c r="DMZ142" s="323"/>
      <c r="DNA142" s="323"/>
      <c r="DNB142" s="323"/>
      <c r="DNC142" s="323"/>
      <c r="DND142" s="323"/>
      <c r="DNE142" s="323"/>
      <c r="DNF142" s="323"/>
      <c r="DNG142" s="323"/>
      <c r="DNH142" s="323"/>
      <c r="DNI142" s="323"/>
      <c r="DNJ142" s="323"/>
      <c r="DNK142" s="323"/>
      <c r="DNL142" s="323"/>
      <c r="DNM142" s="323"/>
      <c r="DNN142" s="323"/>
      <c r="DNO142" s="323"/>
      <c r="DNP142" s="323"/>
      <c r="DNQ142" s="323"/>
      <c r="DNR142" s="323"/>
      <c r="DNS142" s="323"/>
      <c r="DNT142" s="323"/>
      <c r="DNU142" s="323"/>
      <c r="DNV142" s="323"/>
      <c r="DNW142" s="323"/>
      <c r="DNX142" s="323"/>
      <c r="DNY142" s="323"/>
      <c r="DNZ142" s="323"/>
      <c r="DOA142" s="323"/>
      <c r="DOB142" s="323"/>
      <c r="DOC142" s="323"/>
      <c r="DOD142" s="323"/>
      <c r="DOE142" s="323"/>
      <c r="DOF142" s="323"/>
      <c r="DOG142" s="323"/>
      <c r="DOH142" s="323"/>
      <c r="DOI142" s="323"/>
      <c r="DOJ142" s="323"/>
      <c r="DOK142" s="323"/>
      <c r="DOL142" s="323"/>
      <c r="DOM142" s="323"/>
      <c r="DON142" s="323"/>
      <c r="DOO142" s="323"/>
      <c r="DOP142" s="323"/>
      <c r="DOQ142" s="323"/>
      <c r="DOR142" s="323"/>
      <c r="DOS142" s="323"/>
      <c r="DOT142" s="323"/>
      <c r="DOU142" s="323"/>
      <c r="DOV142" s="323"/>
      <c r="DOW142" s="323"/>
      <c r="DOX142" s="323"/>
      <c r="DOY142" s="323"/>
      <c r="DOZ142" s="323"/>
      <c r="DPA142" s="323"/>
      <c r="DPB142" s="323"/>
      <c r="DPC142" s="323"/>
      <c r="DPD142" s="323"/>
      <c r="DPE142" s="323"/>
      <c r="DPF142" s="323"/>
      <c r="DPG142" s="323"/>
      <c r="DPH142" s="323"/>
      <c r="DPI142" s="323"/>
      <c r="DPJ142" s="323"/>
      <c r="DPK142" s="323"/>
      <c r="DPL142" s="323"/>
      <c r="DPM142" s="323"/>
      <c r="DPN142" s="323"/>
      <c r="DPO142" s="323"/>
      <c r="DPP142" s="323"/>
      <c r="DPQ142" s="323"/>
      <c r="DPR142" s="323"/>
      <c r="DPS142" s="323"/>
      <c r="DPT142" s="323"/>
      <c r="DPU142" s="323"/>
      <c r="DPV142" s="323"/>
      <c r="DPW142" s="323"/>
      <c r="DPX142" s="323"/>
      <c r="DPY142" s="323"/>
      <c r="DPZ142" s="323"/>
      <c r="DQA142" s="323"/>
      <c r="DQB142" s="323"/>
      <c r="DQC142" s="323"/>
      <c r="DQD142" s="323"/>
      <c r="DQE142" s="323"/>
      <c r="DQF142" s="323"/>
      <c r="DQG142" s="323"/>
      <c r="DQH142" s="323"/>
      <c r="DQI142" s="323"/>
      <c r="DQJ142" s="323"/>
      <c r="DQK142" s="323"/>
      <c r="DQL142" s="323"/>
      <c r="DQM142" s="323"/>
      <c r="DQN142" s="323"/>
      <c r="DQO142" s="323"/>
      <c r="DQP142" s="323"/>
      <c r="DQQ142" s="323"/>
      <c r="DQR142" s="323"/>
      <c r="DQS142" s="323"/>
      <c r="DQT142" s="323"/>
      <c r="DQU142" s="323"/>
      <c r="DQV142" s="323"/>
      <c r="DQW142" s="323"/>
      <c r="DQX142" s="323"/>
      <c r="DQY142" s="323"/>
      <c r="DQZ142" s="323"/>
      <c r="DRA142" s="323"/>
      <c r="DRB142" s="323"/>
      <c r="DRC142" s="323"/>
      <c r="DRD142" s="323"/>
      <c r="DRE142" s="323"/>
      <c r="DRF142" s="323"/>
      <c r="DRG142" s="323"/>
      <c r="DRH142" s="323"/>
      <c r="DRI142" s="323"/>
      <c r="DRJ142" s="323"/>
      <c r="DRK142" s="323"/>
      <c r="DRL142" s="323"/>
      <c r="DRM142" s="323"/>
      <c r="DRN142" s="323"/>
      <c r="DRO142" s="323"/>
      <c r="DRP142" s="323"/>
      <c r="DRQ142" s="323"/>
      <c r="DRR142" s="323"/>
      <c r="DRS142" s="323"/>
      <c r="DRT142" s="323"/>
      <c r="DRU142" s="323"/>
      <c r="DRV142" s="323"/>
      <c r="DRW142" s="323"/>
      <c r="DRX142" s="323"/>
      <c r="DRY142" s="323"/>
      <c r="DRZ142" s="323"/>
      <c r="DSA142" s="323"/>
      <c r="DSB142" s="323"/>
      <c r="DSC142" s="323"/>
      <c r="DSD142" s="323"/>
      <c r="DSE142" s="323"/>
      <c r="DSF142" s="323"/>
      <c r="DSG142" s="323"/>
      <c r="DSH142" s="323"/>
      <c r="DSI142" s="323"/>
      <c r="DSJ142" s="323"/>
      <c r="DSK142" s="323"/>
      <c r="DSL142" s="323"/>
      <c r="DSM142" s="323"/>
      <c r="DSN142" s="323"/>
      <c r="DSO142" s="323"/>
      <c r="DSP142" s="323"/>
      <c r="DSQ142" s="323"/>
      <c r="DSR142" s="323"/>
      <c r="DSS142" s="323"/>
      <c r="DST142" s="323"/>
      <c r="DSU142" s="323"/>
      <c r="DSV142" s="323"/>
      <c r="DSW142" s="323"/>
      <c r="DSX142" s="323"/>
      <c r="DSY142" s="323"/>
      <c r="DSZ142" s="323"/>
      <c r="DTA142" s="323"/>
      <c r="DTB142" s="323"/>
      <c r="DTC142" s="323"/>
      <c r="DTD142" s="323"/>
      <c r="DTE142" s="323"/>
      <c r="DTF142" s="323"/>
      <c r="DTG142" s="323"/>
      <c r="DTH142" s="323"/>
      <c r="DTI142" s="323"/>
      <c r="DTJ142" s="323"/>
      <c r="DTK142" s="323"/>
      <c r="DTL142" s="323"/>
      <c r="DTM142" s="323"/>
      <c r="DTN142" s="323"/>
      <c r="DTO142" s="323"/>
      <c r="DTP142" s="323"/>
      <c r="DTQ142" s="323"/>
      <c r="DTR142" s="323"/>
      <c r="DTS142" s="323"/>
      <c r="DTT142" s="323"/>
      <c r="DTU142" s="323"/>
      <c r="DTV142" s="323"/>
      <c r="DTW142" s="323"/>
      <c r="DTX142" s="323"/>
      <c r="DTY142" s="323"/>
      <c r="DTZ142" s="323"/>
      <c r="DUA142" s="323"/>
      <c r="DUB142" s="323"/>
      <c r="DUC142" s="323"/>
      <c r="DUD142" s="323"/>
      <c r="DUE142" s="323"/>
      <c r="DUF142" s="323"/>
      <c r="DUG142" s="323"/>
      <c r="DUH142" s="323"/>
      <c r="DUI142" s="323"/>
      <c r="DUJ142" s="323"/>
      <c r="DUK142" s="323"/>
      <c r="DUL142" s="323"/>
      <c r="DUM142" s="323"/>
      <c r="DUN142" s="323"/>
      <c r="DUO142" s="323"/>
      <c r="DUP142" s="323"/>
      <c r="DUQ142" s="323"/>
      <c r="DUR142" s="323"/>
      <c r="DUS142" s="323"/>
      <c r="DUT142" s="323"/>
      <c r="DUU142" s="323"/>
      <c r="DUV142" s="323"/>
      <c r="DUW142" s="323"/>
      <c r="DUX142" s="323"/>
      <c r="DUY142" s="323"/>
      <c r="DUZ142" s="323"/>
      <c r="DVA142" s="323"/>
      <c r="DVB142" s="323"/>
      <c r="DVC142" s="323"/>
      <c r="DVD142" s="323"/>
      <c r="DVE142" s="323"/>
      <c r="DVF142" s="323"/>
      <c r="DVG142" s="323"/>
      <c r="DVH142" s="323"/>
      <c r="DVI142" s="323"/>
      <c r="DVJ142" s="323"/>
      <c r="DVK142" s="323"/>
      <c r="DVL142" s="323"/>
      <c r="DVM142" s="323"/>
      <c r="DVN142" s="323"/>
      <c r="DVO142" s="323"/>
      <c r="DVP142" s="323"/>
      <c r="DVQ142" s="323"/>
      <c r="DVR142" s="323"/>
      <c r="DVS142" s="323"/>
      <c r="DVT142" s="323"/>
      <c r="DVU142" s="323"/>
      <c r="DVV142" s="323"/>
      <c r="DVW142" s="323"/>
      <c r="DVX142" s="323"/>
      <c r="DVY142" s="323"/>
      <c r="DVZ142" s="323"/>
      <c r="DWA142" s="323"/>
      <c r="DWB142" s="323"/>
      <c r="DWC142" s="323"/>
      <c r="DWD142" s="323"/>
      <c r="DWE142" s="323"/>
      <c r="DWF142" s="323"/>
      <c r="DWG142" s="323"/>
      <c r="DWH142" s="323"/>
      <c r="DWI142" s="323"/>
      <c r="DWJ142" s="323"/>
      <c r="DWK142" s="323"/>
      <c r="DWL142" s="323"/>
      <c r="DWM142" s="323"/>
      <c r="DWN142" s="323"/>
      <c r="DWO142" s="323"/>
      <c r="DWP142" s="323"/>
      <c r="DWQ142" s="323"/>
      <c r="DWR142" s="323"/>
      <c r="DWS142" s="323"/>
      <c r="DWT142" s="323"/>
      <c r="DWU142" s="323"/>
      <c r="DWV142" s="323"/>
      <c r="DWW142" s="323"/>
      <c r="DWX142" s="323"/>
      <c r="DWY142" s="323"/>
      <c r="DWZ142" s="323"/>
      <c r="DXA142" s="323"/>
      <c r="DXB142" s="323"/>
      <c r="DXC142" s="323"/>
      <c r="DXD142" s="323"/>
      <c r="DXE142" s="323"/>
      <c r="DXF142" s="323"/>
      <c r="DXG142" s="323"/>
      <c r="DXH142" s="323"/>
      <c r="DXI142" s="323"/>
      <c r="DXJ142" s="323"/>
      <c r="DXK142" s="323"/>
      <c r="DXL142" s="323"/>
      <c r="DXM142" s="323"/>
      <c r="DXN142" s="323"/>
      <c r="DXO142" s="323"/>
      <c r="DXP142" s="323"/>
      <c r="DXQ142" s="323"/>
      <c r="DXR142" s="323"/>
      <c r="DXS142" s="323"/>
      <c r="DXT142" s="323"/>
      <c r="DXU142" s="323"/>
      <c r="DXV142" s="323"/>
      <c r="DXW142" s="323"/>
      <c r="DXX142" s="323"/>
      <c r="DXY142" s="323"/>
      <c r="DXZ142" s="323"/>
      <c r="DYA142" s="323"/>
      <c r="DYB142" s="323"/>
      <c r="DYC142" s="323"/>
      <c r="DYD142" s="323"/>
      <c r="DYE142" s="323"/>
      <c r="DYF142" s="323"/>
      <c r="DYG142" s="323"/>
      <c r="DYH142" s="323"/>
      <c r="DYI142" s="323"/>
      <c r="DYJ142" s="323"/>
      <c r="DYK142" s="323"/>
      <c r="DYL142" s="323"/>
      <c r="DYM142" s="323"/>
      <c r="DYN142" s="323"/>
      <c r="DYO142" s="323"/>
      <c r="DYP142" s="323"/>
      <c r="DYQ142" s="323"/>
      <c r="DYR142" s="323"/>
      <c r="DYS142" s="323"/>
      <c r="DYT142" s="323"/>
      <c r="DYU142" s="323"/>
      <c r="DYV142" s="323"/>
      <c r="DYW142" s="323"/>
      <c r="DYX142" s="323"/>
      <c r="DYY142" s="323"/>
      <c r="DYZ142" s="323"/>
      <c r="DZA142" s="323"/>
      <c r="DZB142" s="323"/>
      <c r="DZC142" s="323"/>
      <c r="DZD142" s="323"/>
      <c r="DZE142" s="323"/>
      <c r="DZF142" s="323"/>
      <c r="DZG142" s="323"/>
      <c r="DZH142" s="323"/>
      <c r="DZI142" s="323"/>
      <c r="DZJ142" s="323"/>
      <c r="DZK142" s="323"/>
      <c r="DZL142" s="323"/>
      <c r="DZM142" s="323"/>
      <c r="DZN142" s="323"/>
      <c r="DZO142" s="323"/>
      <c r="DZP142" s="323"/>
      <c r="DZQ142" s="323"/>
      <c r="DZR142" s="323"/>
      <c r="DZS142" s="323"/>
      <c r="DZT142" s="323"/>
      <c r="DZU142" s="323"/>
      <c r="DZV142" s="323"/>
      <c r="DZW142" s="323"/>
      <c r="DZX142" s="323"/>
      <c r="DZY142" s="323"/>
      <c r="DZZ142" s="323"/>
      <c r="EAA142" s="323"/>
      <c r="EAB142" s="323"/>
      <c r="EAC142" s="323"/>
      <c r="EAD142" s="323"/>
      <c r="EAE142" s="323"/>
      <c r="EAF142" s="323"/>
      <c r="EAG142" s="323"/>
      <c r="EAH142" s="323"/>
      <c r="EAI142" s="323"/>
      <c r="EAJ142" s="323"/>
      <c r="EAK142" s="323"/>
      <c r="EAL142" s="323"/>
      <c r="EAM142" s="323"/>
      <c r="EAN142" s="323"/>
      <c r="EAO142" s="323"/>
      <c r="EAP142" s="323"/>
      <c r="EAQ142" s="323"/>
      <c r="EAR142" s="323"/>
      <c r="EAS142" s="323"/>
      <c r="EAT142" s="323"/>
      <c r="EAU142" s="323"/>
      <c r="EAV142" s="323"/>
      <c r="EAW142" s="323"/>
      <c r="EAX142" s="323"/>
      <c r="EAY142" s="323"/>
      <c r="EAZ142" s="323"/>
      <c r="EBA142" s="323"/>
      <c r="EBB142" s="323"/>
      <c r="EBC142" s="323"/>
      <c r="EBD142" s="323"/>
      <c r="EBE142" s="323"/>
      <c r="EBF142" s="323"/>
      <c r="EBG142" s="323"/>
      <c r="EBH142" s="323"/>
      <c r="EBI142" s="323"/>
      <c r="EBJ142" s="323"/>
      <c r="EBK142" s="323"/>
      <c r="EBL142" s="323"/>
      <c r="EBM142" s="323"/>
      <c r="EBN142" s="323"/>
      <c r="EBO142" s="323"/>
      <c r="EBP142" s="323"/>
      <c r="EBQ142" s="323"/>
      <c r="EBR142" s="323"/>
      <c r="EBS142" s="323"/>
      <c r="EBT142" s="323"/>
      <c r="EBU142" s="323"/>
      <c r="EBV142" s="323"/>
      <c r="EBW142" s="323"/>
      <c r="EBX142" s="323"/>
      <c r="EBY142" s="323"/>
      <c r="EBZ142" s="323"/>
      <c r="ECA142" s="323"/>
      <c r="ECB142" s="323"/>
      <c r="ECC142" s="323"/>
      <c r="ECD142" s="323"/>
      <c r="ECE142" s="323"/>
      <c r="ECF142" s="323"/>
      <c r="ECG142" s="323"/>
      <c r="ECH142" s="323"/>
      <c r="ECI142" s="323"/>
      <c r="ECJ142" s="323"/>
      <c r="ECK142" s="323"/>
      <c r="ECL142" s="323"/>
      <c r="ECM142" s="323"/>
      <c r="ECN142" s="323"/>
      <c r="ECO142" s="323"/>
      <c r="ECP142" s="323"/>
      <c r="ECQ142" s="323"/>
      <c r="ECR142" s="323"/>
      <c r="ECS142" s="323"/>
      <c r="ECT142" s="323"/>
      <c r="ECU142" s="323"/>
      <c r="ECV142" s="323"/>
      <c r="ECW142" s="323"/>
      <c r="ECX142" s="323"/>
      <c r="ECY142" s="323"/>
      <c r="ECZ142" s="323"/>
      <c r="EDA142" s="323"/>
      <c r="EDB142" s="323"/>
      <c r="EDC142" s="323"/>
      <c r="EDD142" s="323"/>
      <c r="EDE142" s="323"/>
      <c r="EDF142" s="323"/>
      <c r="EDG142" s="323"/>
      <c r="EDH142" s="323"/>
      <c r="EDI142" s="323"/>
      <c r="EDJ142" s="323"/>
      <c r="EDK142" s="323"/>
      <c r="EDL142" s="323"/>
      <c r="EDM142" s="323"/>
      <c r="EDN142" s="323"/>
      <c r="EDO142" s="323"/>
      <c r="EDP142" s="323"/>
      <c r="EDQ142" s="323"/>
      <c r="EDR142" s="323"/>
      <c r="EDS142" s="323"/>
      <c r="EDT142" s="323"/>
      <c r="EDU142" s="323"/>
      <c r="EDV142" s="323"/>
      <c r="EDW142" s="323"/>
      <c r="EDX142" s="323"/>
      <c r="EDY142" s="323"/>
      <c r="EDZ142" s="323"/>
      <c r="EEA142" s="323"/>
      <c r="EEB142" s="323"/>
      <c r="EEC142" s="323"/>
      <c r="EED142" s="323"/>
      <c r="EEE142" s="323"/>
      <c r="EEF142" s="323"/>
      <c r="EEG142" s="323"/>
      <c r="EEH142" s="323"/>
      <c r="EEI142" s="323"/>
      <c r="EEJ142" s="323"/>
      <c r="EEK142" s="323"/>
      <c r="EEL142" s="323"/>
      <c r="EEM142" s="323"/>
      <c r="EEN142" s="323"/>
      <c r="EEO142" s="323"/>
      <c r="EEP142" s="323"/>
      <c r="EEQ142" s="323"/>
      <c r="EER142" s="323"/>
      <c r="EES142" s="323"/>
      <c r="EET142" s="323"/>
      <c r="EEU142" s="323"/>
      <c r="EEV142" s="323"/>
      <c r="EEW142" s="323"/>
      <c r="EEX142" s="323"/>
      <c r="EEY142" s="323"/>
      <c r="EEZ142" s="323"/>
      <c r="EFA142" s="323"/>
      <c r="EFB142" s="323"/>
      <c r="EFC142" s="323"/>
      <c r="EFD142" s="323"/>
      <c r="EFE142" s="323"/>
      <c r="EFF142" s="323"/>
      <c r="EFG142" s="323"/>
      <c r="EFH142" s="323"/>
      <c r="EFI142" s="323"/>
      <c r="EFJ142" s="323"/>
      <c r="EFK142" s="323"/>
      <c r="EFL142" s="323"/>
      <c r="EFM142" s="323"/>
      <c r="EFN142" s="323"/>
      <c r="EFO142" s="323"/>
      <c r="EFP142" s="323"/>
      <c r="EFQ142" s="323"/>
      <c r="EFR142" s="323"/>
      <c r="EFS142" s="323"/>
      <c r="EFT142" s="323"/>
      <c r="EFU142" s="323"/>
      <c r="EFV142" s="323"/>
      <c r="EFW142" s="323"/>
      <c r="EFX142" s="323"/>
      <c r="EFY142" s="323"/>
      <c r="EFZ142" s="323"/>
      <c r="EGA142" s="323"/>
      <c r="EGB142" s="323"/>
      <c r="EGC142" s="323"/>
      <c r="EGD142" s="323"/>
      <c r="EGE142" s="323"/>
      <c r="EGF142" s="323"/>
      <c r="EGG142" s="323"/>
      <c r="EGH142" s="323"/>
      <c r="EGI142" s="323"/>
      <c r="EGJ142" s="323"/>
      <c r="EGK142" s="323"/>
      <c r="EGL142" s="323"/>
      <c r="EGM142" s="323"/>
      <c r="EGN142" s="323"/>
      <c r="EGO142" s="323"/>
      <c r="EGP142" s="323"/>
      <c r="EGQ142" s="323"/>
      <c r="EGR142" s="323"/>
      <c r="EGS142" s="323"/>
      <c r="EGT142" s="323"/>
      <c r="EGU142" s="323"/>
      <c r="EGV142" s="323"/>
      <c r="EGW142" s="323"/>
      <c r="EGX142" s="323"/>
      <c r="EGY142" s="323"/>
      <c r="EGZ142" s="323"/>
      <c r="EHA142" s="323"/>
      <c r="EHB142" s="323"/>
      <c r="EHC142" s="323"/>
      <c r="EHD142" s="323"/>
      <c r="EHE142" s="323"/>
      <c r="EHF142" s="323"/>
      <c r="EHG142" s="323"/>
      <c r="EHH142" s="323"/>
      <c r="EHI142" s="323"/>
      <c r="EHJ142" s="323"/>
      <c r="EHK142" s="323"/>
      <c r="EHL142" s="323"/>
      <c r="EHM142" s="323"/>
      <c r="EHN142" s="323"/>
      <c r="EHO142" s="323"/>
      <c r="EHP142" s="323"/>
      <c r="EHQ142" s="323"/>
      <c r="EHR142" s="323"/>
      <c r="EHS142" s="323"/>
      <c r="EHT142" s="323"/>
      <c r="EHU142" s="323"/>
      <c r="EHV142" s="323"/>
      <c r="EHW142" s="323"/>
      <c r="EHX142" s="323"/>
      <c r="EHY142" s="323"/>
      <c r="EHZ142" s="323"/>
      <c r="EIA142" s="323"/>
      <c r="EIB142" s="323"/>
      <c r="EIC142" s="323"/>
      <c r="EID142" s="323"/>
      <c r="EIE142" s="323"/>
      <c r="EIF142" s="323"/>
      <c r="EIG142" s="323"/>
      <c r="EIH142" s="323"/>
      <c r="EII142" s="323"/>
      <c r="EIJ142" s="323"/>
      <c r="EIK142" s="323"/>
      <c r="EIL142" s="323"/>
      <c r="EIM142" s="323"/>
      <c r="EIN142" s="323"/>
      <c r="EIO142" s="323"/>
      <c r="EIP142" s="323"/>
      <c r="EIQ142" s="323"/>
      <c r="EIR142" s="323"/>
      <c r="EIS142" s="323"/>
      <c r="EIT142" s="323"/>
      <c r="EIU142" s="323"/>
      <c r="EIV142" s="323"/>
      <c r="EIW142" s="323"/>
      <c r="EIX142" s="323"/>
      <c r="EIY142" s="323"/>
      <c r="EIZ142" s="323"/>
      <c r="EJA142" s="323"/>
      <c r="EJB142" s="323"/>
      <c r="EJC142" s="323"/>
      <c r="EJD142" s="323"/>
      <c r="EJE142" s="323"/>
      <c r="EJF142" s="323"/>
      <c r="EJG142" s="323"/>
      <c r="EJH142" s="323"/>
      <c r="EJI142" s="323"/>
      <c r="EJJ142" s="323"/>
      <c r="EJK142" s="323"/>
      <c r="EJL142" s="323"/>
      <c r="EJM142" s="323"/>
      <c r="EJN142" s="323"/>
      <c r="EJO142" s="323"/>
      <c r="EJP142" s="323"/>
      <c r="EJQ142" s="323"/>
      <c r="EJR142" s="323"/>
      <c r="EJS142" s="323"/>
      <c r="EJT142" s="323"/>
      <c r="EJU142" s="323"/>
      <c r="EJV142" s="323"/>
      <c r="EJW142" s="323"/>
      <c r="EJX142" s="323"/>
      <c r="EJY142" s="323"/>
      <c r="EJZ142" s="323"/>
      <c r="EKA142" s="323"/>
      <c r="EKB142" s="323"/>
      <c r="EKC142" s="323"/>
      <c r="EKD142" s="323"/>
      <c r="EKE142" s="323"/>
      <c r="EKF142" s="323"/>
      <c r="EKG142" s="323"/>
      <c r="EKH142" s="323"/>
      <c r="EKI142" s="323"/>
      <c r="EKJ142" s="323"/>
      <c r="EKK142" s="323"/>
      <c r="EKL142" s="323"/>
      <c r="EKM142" s="323"/>
      <c r="EKN142" s="323"/>
      <c r="EKO142" s="323"/>
      <c r="EKP142" s="323"/>
      <c r="EKQ142" s="323"/>
      <c r="EKR142" s="323"/>
      <c r="EKS142" s="323"/>
      <c r="EKT142" s="323"/>
      <c r="EKU142" s="323"/>
      <c r="EKV142" s="323"/>
      <c r="EKW142" s="323"/>
      <c r="EKX142" s="323"/>
      <c r="EKY142" s="323"/>
      <c r="EKZ142" s="323"/>
      <c r="ELA142" s="323"/>
      <c r="ELB142" s="323"/>
      <c r="ELC142" s="323"/>
      <c r="ELD142" s="323"/>
      <c r="ELE142" s="323"/>
      <c r="ELF142" s="323"/>
      <c r="ELG142" s="323"/>
      <c r="ELH142" s="323"/>
      <c r="ELI142" s="323"/>
      <c r="ELJ142" s="323"/>
      <c r="ELK142" s="323"/>
      <c r="ELL142" s="323"/>
      <c r="ELM142" s="323"/>
      <c r="ELN142" s="323"/>
      <c r="ELO142" s="323"/>
      <c r="ELP142" s="323"/>
      <c r="ELQ142" s="323"/>
      <c r="ELR142" s="323"/>
      <c r="ELS142" s="323"/>
      <c r="ELT142" s="323"/>
      <c r="ELU142" s="323"/>
      <c r="ELV142" s="323"/>
      <c r="ELW142" s="323"/>
      <c r="ELX142" s="323"/>
      <c r="ELY142" s="323"/>
      <c r="ELZ142" s="323"/>
      <c r="EMA142" s="323"/>
      <c r="EMB142" s="323"/>
      <c r="EMC142" s="323"/>
      <c r="EMD142" s="323"/>
      <c r="EME142" s="323"/>
      <c r="EMF142" s="323"/>
      <c r="EMG142" s="323"/>
      <c r="EMH142" s="323"/>
      <c r="EMI142" s="323"/>
      <c r="EMJ142" s="323"/>
      <c r="EMK142" s="323"/>
      <c r="EML142" s="323"/>
      <c r="EMM142" s="323"/>
      <c r="EMN142" s="323"/>
      <c r="EMO142" s="323"/>
      <c r="EMP142" s="323"/>
      <c r="EMQ142" s="323"/>
      <c r="EMR142" s="323"/>
      <c r="EMS142" s="323"/>
      <c r="EMT142" s="323"/>
      <c r="EMU142" s="323"/>
      <c r="EMV142" s="323"/>
      <c r="EMW142" s="323"/>
      <c r="EMX142" s="323"/>
      <c r="EMY142" s="323"/>
      <c r="EMZ142" s="323"/>
      <c r="ENA142" s="323"/>
      <c r="ENB142" s="323"/>
      <c r="ENC142" s="323"/>
      <c r="END142" s="323"/>
      <c r="ENE142" s="323"/>
      <c r="ENF142" s="323"/>
      <c r="ENG142" s="323"/>
      <c r="ENH142" s="323"/>
      <c r="ENI142" s="323"/>
      <c r="ENJ142" s="323"/>
      <c r="ENK142" s="323"/>
      <c r="ENL142" s="323"/>
      <c r="ENM142" s="323"/>
      <c r="ENN142" s="323"/>
      <c r="ENO142" s="323"/>
      <c r="ENP142" s="323"/>
      <c r="ENQ142" s="323"/>
      <c r="ENR142" s="323"/>
      <c r="ENS142" s="323"/>
      <c r="ENT142" s="323"/>
      <c r="ENU142" s="323"/>
      <c r="ENV142" s="323"/>
      <c r="ENW142" s="323"/>
      <c r="ENX142" s="323"/>
      <c r="ENY142" s="323"/>
      <c r="ENZ142" s="323"/>
      <c r="EOA142" s="323"/>
      <c r="EOB142" s="323"/>
      <c r="EOC142" s="323"/>
      <c r="EOD142" s="323"/>
      <c r="EOE142" s="323"/>
      <c r="EOF142" s="323"/>
      <c r="EOG142" s="323"/>
      <c r="EOH142" s="323"/>
      <c r="EOI142" s="323"/>
      <c r="EOJ142" s="323"/>
      <c r="EOK142" s="323"/>
      <c r="EOL142" s="323"/>
      <c r="EOM142" s="323"/>
      <c r="EON142" s="323"/>
      <c r="EOO142" s="323"/>
      <c r="EOP142" s="323"/>
      <c r="EOQ142" s="323"/>
      <c r="EOR142" s="323"/>
      <c r="EOS142" s="323"/>
      <c r="EOT142" s="323"/>
      <c r="EOU142" s="323"/>
      <c r="EOV142" s="323"/>
      <c r="EOW142" s="323"/>
      <c r="EOX142" s="323"/>
      <c r="EOY142" s="323"/>
      <c r="EOZ142" s="323"/>
      <c r="EPA142" s="323"/>
      <c r="EPB142" s="323"/>
      <c r="EPC142" s="323"/>
      <c r="EPD142" s="323"/>
      <c r="EPE142" s="323"/>
      <c r="EPF142" s="323"/>
      <c r="EPG142" s="323"/>
      <c r="EPH142" s="323"/>
      <c r="EPI142" s="323"/>
      <c r="EPJ142" s="323"/>
      <c r="EPK142" s="323"/>
      <c r="EPL142" s="323"/>
      <c r="EPM142" s="323"/>
      <c r="EPN142" s="323"/>
      <c r="EPO142" s="323"/>
      <c r="EPP142" s="323"/>
      <c r="EPQ142" s="323"/>
      <c r="EPR142" s="323"/>
      <c r="EPS142" s="323"/>
      <c r="EPT142" s="323"/>
      <c r="EPU142" s="323"/>
      <c r="EPV142" s="323"/>
      <c r="EPW142" s="323"/>
      <c r="EPX142" s="323"/>
      <c r="EPY142" s="323"/>
      <c r="EPZ142" s="323"/>
      <c r="EQA142" s="323"/>
      <c r="EQB142" s="323"/>
      <c r="EQC142" s="323"/>
      <c r="EQD142" s="323"/>
      <c r="EQE142" s="323"/>
      <c r="EQF142" s="323"/>
      <c r="EQG142" s="323"/>
      <c r="EQH142" s="323"/>
      <c r="EQI142" s="323"/>
      <c r="EQJ142" s="323"/>
      <c r="EQK142" s="323"/>
      <c r="EQL142" s="323"/>
      <c r="EQM142" s="323"/>
      <c r="EQN142" s="323"/>
      <c r="EQO142" s="323"/>
      <c r="EQP142" s="323"/>
      <c r="EQQ142" s="323"/>
      <c r="EQR142" s="323"/>
      <c r="EQS142" s="323"/>
      <c r="EQT142" s="323"/>
      <c r="EQU142" s="323"/>
      <c r="EQV142" s="323"/>
      <c r="EQW142" s="323"/>
      <c r="EQX142" s="323"/>
      <c r="EQY142" s="323"/>
      <c r="EQZ142" s="323"/>
      <c r="ERA142" s="323"/>
      <c r="ERB142" s="323"/>
      <c r="ERC142" s="323"/>
      <c r="ERD142" s="323"/>
      <c r="ERE142" s="323"/>
      <c r="ERF142" s="323"/>
      <c r="ERG142" s="323"/>
      <c r="ERH142" s="323"/>
      <c r="ERI142" s="323"/>
      <c r="ERJ142" s="323"/>
      <c r="ERK142" s="323"/>
      <c r="ERL142" s="323"/>
      <c r="ERM142" s="323"/>
      <c r="ERN142" s="323"/>
      <c r="ERO142" s="323"/>
      <c r="ERP142" s="323"/>
      <c r="ERQ142" s="323"/>
      <c r="ERR142" s="323"/>
      <c r="ERS142" s="323"/>
      <c r="ERT142" s="323"/>
      <c r="ERU142" s="323"/>
      <c r="ERV142" s="323"/>
      <c r="ERW142" s="323"/>
      <c r="ERX142" s="323"/>
      <c r="ERY142" s="323"/>
      <c r="ERZ142" s="323"/>
      <c r="ESA142" s="323"/>
      <c r="ESB142" s="323"/>
      <c r="ESC142" s="323"/>
      <c r="ESD142" s="323"/>
      <c r="ESE142" s="323"/>
      <c r="ESF142" s="323"/>
      <c r="ESG142" s="323"/>
      <c r="ESH142" s="323"/>
      <c r="ESI142" s="323"/>
      <c r="ESJ142" s="323"/>
      <c r="ESK142" s="323"/>
      <c r="ESL142" s="323"/>
      <c r="ESM142" s="323"/>
      <c r="ESN142" s="323"/>
      <c r="ESO142" s="323"/>
      <c r="ESP142" s="323"/>
      <c r="ESQ142" s="323"/>
      <c r="ESR142" s="323"/>
      <c r="ESS142" s="323"/>
      <c r="EST142" s="323"/>
      <c r="ESU142" s="323"/>
      <c r="ESV142" s="323"/>
      <c r="ESW142" s="323"/>
      <c r="ESX142" s="323"/>
      <c r="ESY142" s="323"/>
      <c r="ESZ142" s="323"/>
      <c r="ETA142" s="323"/>
      <c r="ETB142" s="323"/>
      <c r="ETC142" s="323"/>
      <c r="ETD142" s="323"/>
      <c r="ETE142" s="323"/>
      <c r="ETF142" s="323"/>
      <c r="ETG142" s="323"/>
      <c r="ETH142" s="323"/>
      <c r="ETI142" s="323"/>
      <c r="ETJ142" s="323"/>
      <c r="ETK142" s="323"/>
      <c r="ETL142" s="323"/>
      <c r="ETM142" s="323"/>
      <c r="ETN142" s="323"/>
      <c r="ETO142" s="323"/>
      <c r="ETP142" s="323"/>
      <c r="ETQ142" s="323"/>
      <c r="ETR142" s="323"/>
      <c r="ETS142" s="323"/>
      <c r="ETT142" s="323"/>
      <c r="ETU142" s="323"/>
      <c r="ETV142" s="323"/>
      <c r="ETW142" s="323"/>
      <c r="ETX142" s="323"/>
      <c r="ETY142" s="323"/>
      <c r="ETZ142" s="323"/>
      <c r="EUA142" s="323"/>
      <c r="EUB142" s="323"/>
      <c r="EUC142" s="323"/>
      <c r="EUD142" s="323"/>
      <c r="EUE142" s="323"/>
      <c r="EUF142" s="323"/>
      <c r="EUG142" s="323"/>
      <c r="EUH142" s="323"/>
      <c r="EUI142" s="323"/>
      <c r="EUJ142" s="323"/>
      <c r="EUK142" s="323"/>
      <c r="EUL142" s="323"/>
      <c r="EUM142" s="323"/>
      <c r="EUN142" s="323"/>
      <c r="EUO142" s="323"/>
      <c r="EUP142" s="323"/>
      <c r="EUQ142" s="323"/>
      <c r="EUR142" s="323"/>
      <c r="EUS142" s="323"/>
      <c r="EUT142" s="323"/>
      <c r="EUU142" s="323"/>
      <c r="EUV142" s="323"/>
      <c r="EUW142" s="323"/>
      <c r="EUX142" s="323"/>
      <c r="EUY142" s="323"/>
      <c r="EUZ142" s="323"/>
      <c r="EVA142" s="323"/>
      <c r="EVB142" s="323"/>
      <c r="EVC142" s="323"/>
      <c r="EVD142" s="323"/>
      <c r="EVE142" s="323"/>
      <c r="EVF142" s="323"/>
      <c r="EVG142" s="323"/>
      <c r="EVH142" s="323"/>
      <c r="EVI142" s="323"/>
      <c r="EVJ142" s="323"/>
      <c r="EVK142" s="323"/>
      <c r="EVL142" s="323"/>
      <c r="EVM142" s="323"/>
      <c r="EVN142" s="323"/>
      <c r="EVO142" s="323"/>
      <c r="EVP142" s="323"/>
      <c r="EVQ142" s="323"/>
      <c r="EVR142" s="323"/>
      <c r="EVS142" s="323"/>
      <c r="EVT142" s="323"/>
      <c r="EVU142" s="323"/>
      <c r="EVV142" s="323"/>
      <c r="EVW142" s="323"/>
      <c r="EVX142" s="323"/>
      <c r="EVY142" s="323"/>
      <c r="EVZ142" s="323"/>
      <c r="EWA142" s="323"/>
      <c r="EWB142" s="323"/>
      <c r="EWC142" s="323"/>
      <c r="EWD142" s="323"/>
      <c r="EWE142" s="323"/>
      <c r="EWF142" s="323"/>
      <c r="EWG142" s="323"/>
      <c r="EWH142" s="323"/>
      <c r="EWI142" s="323"/>
      <c r="EWJ142" s="323"/>
      <c r="EWK142" s="323"/>
      <c r="EWL142" s="323"/>
      <c r="EWM142" s="323"/>
      <c r="EWN142" s="323"/>
      <c r="EWO142" s="323"/>
      <c r="EWP142" s="323"/>
      <c r="EWQ142" s="323"/>
      <c r="EWR142" s="323"/>
      <c r="EWS142" s="323"/>
      <c r="EWT142" s="323"/>
      <c r="EWU142" s="323"/>
      <c r="EWV142" s="323"/>
      <c r="EWW142" s="323"/>
      <c r="EWX142" s="323"/>
      <c r="EWY142" s="323"/>
      <c r="EWZ142" s="323"/>
      <c r="EXA142" s="323"/>
      <c r="EXB142" s="323"/>
      <c r="EXC142" s="323"/>
      <c r="EXD142" s="323"/>
      <c r="EXE142" s="323"/>
      <c r="EXF142" s="323"/>
      <c r="EXG142" s="323"/>
      <c r="EXH142" s="323"/>
      <c r="EXI142" s="323"/>
      <c r="EXJ142" s="323"/>
      <c r="EXK142" s="323"/>
      <c r="EXL142" s="323"/>
      <c r="EXM142" s="323"/>
      <c r="EXN142" s="323"/>
      <c r="EXO142" s="323"/>
      <c r="EXP142" s="323"/>
      <c r="EXQ142" s="323"/>
      <c r="EXR142" s="323"/>
      <c r="EXS142" s="323"/>
      <c r="EXT142" s="323"/>
      <c r="EXU142" s="323"/>
      <c r="EXV142" s="323"/>
      <c r="EXW142" s="323"/>
      <c r="EXX142" s="323"/>
      <c r="EXY142" s="323"/>
      <c r="EXZ142" s="323"/>
      <c r="EYA142" s="323"/>
      <c r="EYB142" s="323"/>
      <c r="EYC142" s="323"/>
      <c r="EYD142" s="323"/>
      <c r="EYE142" s="323"/>
      <c r="EYF142" s="323"/>
      <c r="EYG142" s="323"/>
      <c r="EYH142" s="323"/>
      <c r="EYI142" s="323"/>
      <c r="EYJ142" s="323"/>
      <c r="EYK142" s="323"/>
      <c r="EYL142" s="323"/>
      <c r="EYM142" s="323"/>
      <c r="EYN142" s="323"/>
      <c r="EYO142" s="323"/>
      <c r="EYP142" s="323"/>
      <c r="EYQ142" s="323"/>
      <c r="EYR142" s="323"/>
      <c r="EYS142" s="323"/>
      <c r="EYT142" s="323"/>
      <c r="EYU142" s="323"/>
      <c r="EYV142" s="323"/>
      <c r="EYW142" s="323"/>
      <c r="EYX142" s="323"/>
      <c r="EYY142" s="323"/>
      <c r="EYZ142" s="323"/>
      <c r="EZA142" s="323"/>
      <c r="EZB142" s="323"/>
      <c r="EZC142" s="323"/>
      <c r="EZD142" s="323"/>
      <c r="EZE142" s="323"/>
      <c r="EZF142" s="323"/>
      <c r="EZG142" s="323"/>
      <c r="EZH142" s="323"/>
      <c r="EZI142" s="323"/>
      <c r="EZJ142" s="323"/>
      <c r="EZK142" s="323"/>
      <c r="EZL142" s="323"/>
      <c r="EZM142" s="323"/>
      <c r="EZN142" s="323"/>
      <c r="EZO142" s="323"/>
      <c r="EZP142" s="323"/>
      <c r="EZQ142" s="323"/>
      <c r="EZR142" s="323"/>
      <c r="EZS142" s="323"/>
      <c r="EZT142" s="323"/>
      <c r="EZU142" s="323"/>
      <c r="EZV142" s="323"/>
      <c r="EZW142" s="323"/>
      <c r="EZX142" s="323"/>
      <c r="EZY142" s="323"/>
      <c r="EZZ142" s="323"/>
      <c r="FAA142" s="323"/>
      <c r="FAB142" s="323"/>
      <c r="FAC142" s="323"/>
      <c r="FAD142" s="323"/>
      <c r="FAE142" s="323"/>
      <c r="FAF142" s="323"/>
      <c r="FAG142" s="323"/>
      <c r="FAH142" s="323"/>
      <c r="FAI142" s="323"/>
      <c r="FAJ142" s="323"/>
      <c r="FAK142" s="323"/>
      <c r="FAL142" s="323"/>
      <c r="FAM142" s="323"/>
      <c r="FAN142" s="323"/>
      <c r="FAO142" s="323"/>
      <c r="FAP142" s="323"/>
      <c r="FAQ142" s="323"/>
      <c r="FAR142" s="323"/>
      <c r="FAS142" s="323"/>
      <c r="FAT142" s="323"/>
      <c r="FAU142" s="323"/>
      <c r="FAV142" s="323"/>
      <c r="FAW142" s="323"/>
      <c r="FAX142" s="323"/>
      <c r="FAY142" s="323"/>
      <c r="FAZ142" s="323"/>
      <c r="FBA142" s="323"/>
      <c r="FBB142" s="323"/>
      <c r="FBC142" s="323"/>
      <c r="FBD142" s="323"/>
      <c r="FBE142" s="323"/>
      <c r="FBF142" s="323"/>
      <c r="FBG142" s="323"/>
      <c r="FBH142" s="323"/>
      <c r="FBI142" s="323"/>
      <c r="FBJ142" s="323"/>
      <c r="FBK142" s="323"/>
      <c r="FBL142" s="323"/>
      <c r="FBM142" s="323"/>
      <c r="FBN142" s="323"/>
      <c r="FBO142" s="323"/>
      <c r="FBP142" s="323"/>
      <c r="FBQ142" s="323"/>
      <c r="FBR142" s="323"/>
      <c r="FBS142" s="323"/>
      <c r="FBT142" s="323"/>
      <c r="FBU142" s="323"/>
      <c r="FBV142" s="323"/>
      <c r="FBW142" s="323"/>
      <c r="FBX142" s="323"/>
      <c r="FBY142" s="323"/>
      <c r="FBZ142" s="323"/>
      <c r="FCA142" s="323"/>
      <c r="FCB142" s="323"/>
      <c r="FCC142" s="323"/>
      <c r="FCD142" s="323"/>
      <c r="FCE142" s="323"/>
      <c r="FCF142" s="323"/>
      <c r="FCG142" s="323"/>
      <c r="FCH142" s="323"/>
      <c r="FCI142" s="323"/>
      <c r="FCJ142" s="323"/>
      <c r="FCK142" s="323"/>
      <c r="FCL142" s="323"/>
      <c r="FCM142" s="323"/>
      <c r="FCN142" s="323"/>
      <c r="FCO142" s="323"/>
      <c r="FCP142" s="323"/>
      <c r="FCQ142" s="323"/>
      <c r="FCR142" s="323"/>
      <c r="FCS142" s="323"/>
      <c r="FCT142" s="323"/>
      <c r="FCU142" s="323"/>
      <c r="FCV142" s="323"/>
      <c r="FCW142" s="323"/>
      <c r="FCX142" s="323"/>
      <c r="FCY142" s="323"/>
      <c r="FCZ142" s="323"/>
      <c r="FDA142" s="323"/>
      <c r="FDB142" s="323"/>
      <c r="FDC142" s="323"/>
      <c r="FDD142" s="323"/>
      <c r="FDE142" s="323"/>
      <c r="FDF142" s="323"/>
      <c r="FDG142" s="323"/>
      <c r="FDH142" s="323"/>
      <c r="FDI142" s="323"/>
      <c r="FDJ142" s="323"/>
      <c r="FDK142" s="323"/>
      <c r="FDL142" s="323"/>
      <c r="FDM142" s="323"/>
      <c r="FDN142" s="323"/>
      <c r="FDO142" s="323"/>
      <c r="FDP142" s="323"/>
      <c r="FDQ142" s="323"/>
      <c r="FDR142" s="323"/>
      <c r="FDS142" s="323"/>
      <c r="FDT142" s="323"/>
      <c r="FDU142" s="323"/>
      <c r="FDV142" s="323"/>
      <c r="FDW142" s="323"/>
      <c r="FDX142" s="323"/>
      <c r="FDY142" s="323"/>
      <c r="FDZ142" s="323"/>
      <c r="FEA142" s="323"/>
      <c r="FEB142" s="323"/>
      <c r="FEC142" s="323"/>
      <c r="FED142" s="323"/>
      <c r="FEE142" s="323"/>
      <c r="FEF142" s="323"/>
      <c r="FEG142" s="323"/>
      <c r="FEH142" s="323"/>
      <c r="FEI142" s="323"/>
      <c r="FEJ142" s="323"/>
      <c r="FEK142" s="323"/>
      <c r="FEL142" s="323"/>
      <c r="FEM142" s="323"/>
      <c r="FEN142" s="323"/>
      <c r="FEO142" s="323"/>
      <c r="FEP142" s="323"/>
      <c r="FEQ142" s="323"/>
      <c r="FER142" s="323"/>
      <c r="FES142" s="323"/>
      <c r="FET142" s="323"/>
      <c r="FEU142" s="323"/>
      <c r="FEV142" s="323"/>
      <c r="FEW142" s="323"/>
      <c r="FEX142" s="323"/>
      <c r="FEY142" s="323"/>
      <c r="FEZ142" s="323"/>
      <c r="FFA142" s="323"/>
      <c r="FFB142" s="323"/>
      <c r="FFC142" s="323"/>
      <c r="FFD142" s="323"/>
      <c r="FFE142" s="323"/>
      <c r="FFF142" s="323"/>
      <c r="FFG142" s="323"/>
      <c r="FFH142" s="323"/>
      <c r="FFI142" s="323"/>
      <c r="FFJ142" s="323"/>
      <c r="FFK142" s="323"/>
      <c r="FFL142" s="323"/>
      <c r="FFM142" s="323"/>
      <c r="FFN142" s="323"/>
      <c r="FFO142" s="323"/>
      <c r="FFP142" s="323"/>
      <c r="FFQ142" s="323"/>
      <c r="FFR142" s="323"/>
      <c r="FFS142" s="323"/>
      <c r="FFT142" s="323"/>
      <c r="FFU142" s="323"/>
      <c r="FFV142" s="323"/>
      <c r="FFW142" s="323"/>
      <c r="FFX142" s="323"/>
      <c r="FFY142" s="323"/>
      <c r="FFZ142" s="323"/>
      <c r="FGA142" s="323"/>
      <c r="FGB142" s="323"/>
      <c r="FGC142" s="323"/>
      <c r="FGD142" s="323"/>
      <c r="FGE142" s="323"/>
      <c r="FGF142" s="323"/>
      <c r="FGG142" s="323"/>
      <c r="FGH142" s="323"/>
      <c r="FGI142" s="323"/>
      <c r="FGJ142" s="323"/>
      <c r="FGK142" s="323"/>
      <c r="FGL142" s="323"/>
      <c r="FGM142" s="323"/>
      <c r="FGN142" s="323"/>
      <c r="FGO142" s="323"/>
      <c r="FGP142" s="323"/>
      <c r="FGQ142" s="323"/>
      <c r="FGR142" s="323"/>
      <c r="FGS142" s="323"/>
      <c r="FGT142" s="323"/>
      <c r="FGU142" s="323"/>
      <c r="FGV142" s="323"/>
      <c r="FGW142" s="323"/>
      <c r="FGX142" s="323"/>
      <c r="FGY142" s="323"/>
      <c r="FGZ142" s="323"/>
      <c r="FHA142" s="323"/>
      <c r="FHB142" s="323"/>
      <c r="FHC142" s="323"/>
      <c r="FHD142" s="323"/>
      <c r="FHE142" s="323"/>
      <c r="FHF142" s="323"/>
      <c r="FHG142" s="323"/>
      <c r="FHH142" s="323"/>
      <c r="FHI142" s="323"/>
      <c r="FHJ142" s="323"/>
      <c r="FHK142" s="323"/>
      <c r="FHL142" s="323"/>
      <c r="FHM142" s="323"/>
      <c r="FHN142" s="323"/>
      <c r="FHO142" s="323"/>
      <c r="FHP142" s="323"/>
      <c r="FHQ142" s="323"/>
      <c r="FHR142" s="323"/>
      <c r="FHS142" s="323"/>
      <c r="FHT142" s="323"/>
      <c r="FHU142" s="323"/>
      <c r="FHV142" s="323"/>
      <c r="FHW142" s="323"/>
      <c r="FHX142" s="323"/>
      <c r="FHY142" s="323"/>
      <c r="FHZ142" s="323"/>
      <c r="FIA142" s="323"/>
      <c r="FIB142" s="323"/>
      <c r="FIC142" s="323"/>
      <c r="FID142" s="323"/>
      <c r="FIE142" s="323"/>
      <c r="FIF142" s="323"/>
      <c r="FIG142" s="323"/>
      <c r="FIH142" s="323"/>
      <c r="FII142" s="323"/>
      <c r="FIJ142" s="323"/>
      <c r="FIK142" s="323"/>
      <c r="FIL142" s="323"/>
      <c r="FIM142" s="323"/>
      <c r="FIN142" s="323"/>
      <c r="FIO142" s="323"/>
      <c r="FIP142" s="323"/>
      <c r="FIQ142" s="323"/>
      <c r="FIR142" s="323"/>
      <c r="FIS142" s="323"/>
      <c r="FIT142" s="323"/>
      <c r="FIU142" s="323"/>
      <c r="FIV142" s="323"/>
      <c r="FIW142" s="323"/>
      <c r="FIX142" s="323"/>
      <c r="FIY142" s="323"/>
      <c r="FIZ142" s="323"/>
      <c r="FJA142" s="323"/>
      <c r="FJB142" s="323"/>
      <c r="FJC142" s="323"/>
      <c r="FJD142" s="323"/>
      <c r="FJE142" s="323"/>
      <c r="FJF142" s="323"/>
      <c r="FJG142" s="323"/>
      <c r="FJH142" s="323"/>
      <c r="FJI142" s="323"/>
      <c r="FJJ142" s="323"/>
      <c r="FJK142" s="323"/>
      <c r="FJL142" s="323"/>
      <c r="FJM142" s="323"/>
      <c r="FJN142" s="323"/>
      <c r="FJO142" s="323"/>
      <c r="FJP142" s="323"/>
      <c r="FJQ142" s="323"/>
      <c r="FJR142" s="323"/>
      <c r="FJS142" s="323"/>
      <c r="FJT142" s="323"/>
      <c r="FJU142" s="323"/>
      <c r="FJV142" s="323"/>
      <c r="FJW142" s="323"/>
      <c r="FJX142" s="323"/>
      <c r="FJY142" s="323"/>
      <c r="FJZ142" s="323"/>
      <c r="FKA142" s="323"/>
      <c r="FKB142" s="323"/>
      <c r="FKC142" s="323"/>
      <c r="FKD142" s="323"/>
      <c r="FKE142" s="323"/>
      <c r="FKF142" s="323"/>
      <c r="FKG142" s="323"/>
      <c r="FKH142" s="323"/>
      <c r="FKI142" s="323"/>
      <c r="FKJ142" s="323"/>
      <c r="FKK142" s="323"/>
      <c r="FKL142" s="323"/>
      <c r="FKM142" s="323"/>
      <c r="FKN142" s="323"/>
      <c r="FKO142" s="323"/>
      <c r="FKP142" s="323"/>
      <c r="FKQ142" s="323"/>
      <c r="FKR142" s="323"/>
      <c r="FKS142" s="323"/>
      <c r="FKT142" s="323"/>
      <c r="FKU142" s="323"/>
      <c r="FKV142" s="323"/>
      <c r="FKW142" s="323"/>
      <c r="FKX142" s="323"/>
      <c r="FKY142" s="323"/>
      <c r="FKZ142" s="323"/>
      <c r="FLA142" s="323"/>
      <c r="FLB142" s="323"/>
      <c r="FLC142" s="323"/>
      <c r="FLD142" s="323"/>
      <c r="FLE142" s="323"/>
      <c r="FLF142" s="323"/>
      <c r="FLG142" s="323"/>
      <c r="FLH142" s="323"/>
      <c r="FLI142" s="323"/>
      <c r="FLJ142" s="323"/>
      <c r="FLK142" s="323"/>
      <c r="FLL142" s="323"/>
      <c r="FLM142" s="323"/>
      <c r="FLN142" s="323"/>
      <c r="FLO142" s="323"/>
      <c r="FLP142" s="323"/>
      <c r="FLQ142" s="323"/>
      <c r="FLR142" s="323"/>
      <c r="FLS142" s="323"/>
      <c r="FLT142" s="323"/>
      <c r="FLU142" s="323"/>
      <c r="FLV142" s="323"/>
      <c r="FLW142" s="323"/>
      <c r="FLX142" s="323"/>
      <c r="FLY142" s="323"/>
      <c r="FLZ142" s="323"/>
      <c r="FMA142" s="323"/>
      <c r="FMB142" s="323"/>
      <c r="FMC142" s="323"/>
      <c r="FMD142" s="323"/>
      <c r="FME142" s="323"/>
      <c r="FMF142" s="323"/>
      <c r="FMG142" s="323"/>
      <c r="FMH142" s="323"/>
      <c r="FMI142" s="323"/>
      <c r="FMJ142" s="323"/>
      <c r="FMK142" s="323"/>
      <c r="FML142" s="323"/>
      <c r="FMM142" s="323"/>
      <c r="FMN142" s="323"/>
      <c r="FMO142" s="323"/>
      <c r="FMP142" s="323"/>
      <c r="FMQ142" s="323"/>
      <c r="FMR142" s="323"/>
      <c r="FMS142" s="323"/>
      <c r="FMT142" s="323"/>
      <c r="FMU142" s="323"/>
      <c r="FMV142" s="323"/>
      <c r="FMW142" s="323"/>
      <c r="FMX142" s="323"/>
      <c r="FMY142" s="323"/>
      <c r="FMZ142" s="323"/>
      <c r="FNA142" s="323"/>
      <c r="FNB142" s="323"/>
      <c r="FNC142" s="323"/>
      <c r="FND142" s="323"/>
      <c r="FNE142" s="323"/>
      <c r="FNF142" s="323"/>
      <c r="FNG142" s="323"/>
      <c r="FNH142" s="323"/>
      <c r="FNI142" s="323"/>
      <c r="FNJ142" s="323"/>
      <c r="FNK142" s="323"/>
      <c r="FNL142" s="323"/>
      <c r="FNM142" s="323"/>
      <c r="FNN142" s="323"/>
      <c r="FNO142" s="323"/>
      <c r="FNP142" s="323"/>
      <c r="FNQ142" s="323"/>
      <c r="FNR142" s="323"/>
      <c r="FNS142" s="323"/>
      <c r="FNT142" s="323"/>
      <c r="FNU142" s="323"/>
      <c r="FNV142" s="323"/>
      <c r="FNW142" s="323"/>
      <c r="FNX142" s="323"/>
      <c r="FNY142" s="323"/>
      <c r="FNZ142" s="323"/>
      <c r="FOA142" s="323"/>
      <c r="FOB142" s="323"/>
      <c r="FOC142" s="323"/>
      <c r="FOD142" s="323"/>
      <c r="FOE142" s="323"/>
      <c r="FOF142" s="323"/>
      <c r="FOG142" s="323"/>
      <c r="FOH142" s="323"/>
      <c r="FOI142" s="323"/>
      <c r="FOJ142" s="323"/>
      <c r="FOK142" s="323"/>
      <c r="FOL142" s="323"/>
      <c r="FOM142" s="323"/>
      <c r="FON142" s="323"/>
      <c r="FOO142" s="323"/>
      <c r="FOP142" s="323"/>
      <c r="FOQ142" s="323"/>
      <c r="FOR142" s="323"/>
      <c r="FOS142" s="323"/>
      <c r="FOT142" s="323"/>
      <c r="FOU142" s="323"/>
      <c r="FOV142" s="323"/>
      <c r="FOW142" s="323"/>
      <c r="FOX142" s="323"/>
      <c r="FOY142" s="323"/>
      <c r="FOZ142" s="323"/>
      <c r="FPA142" s="323"/>
      <c r="FPB142" s="323"/>
      <c r="FPC142" s="323"/>
      <c r="FPD142" s="323"/>
      <c r="FPE142" s="323"/>
      <c r="FPF142" s="323"/>
      <c r="FPG142" s="323"/>
      <c r="FPH142" s="323"/>
      <c r="FPI142" s="323"/>
      <c r="FPJ142" s="323"/>
      <c r="FPK142" s="323"/>
      <c r="FPL142" s="323"/>
      <c r="FPM142" s="323"/>
      <c r="FPN142" s="323"/>
      <c r="FPO142" s="323"/>
      <c r="FPP142" s="323"/>
      <c r="FPQ142" s="323"/>
      <c r="FPR142" s="323"/>
      <c r="FPS142" s="323"/>
      <c r="FPT142" s="323"/>
      <c r="FPU142" s="323"/>
      <c r="FPV142" s="323"/>
      <c r="FPW142" s="323"/>
      <c r="FPX142" s="323"/>
      <c r="FPY142" s="323"/>
      <c r="FPZ142" s="323"/>
      <c r="FQA142" s="323"/>
      <c r="FQB142" s="323"/>
      <c r="FQC142" s="323"/>
      <c r="FQD142" s="323"/>
      <c r="FQE142" s="323"/>
      <c r="FQF142" s="323"/>
      <c r="FQG142" s="323"/>
      <c r="FQH142" s="323"/>
      <c r="FQI142" s="323"/>
      <c r="FQJ142" s="323"/>
      <c r="FQK142" s="323"/>
      <c r="FQL142" s="323"/>
      <c r="FQM142" s="323"/>
      <c r="FQN142" s="323"/>
      <c r="FQO142" s="323"/>
      <c r="FQP142" s="323"/>
      <c r="FQQ142" s="323"/>
      <c r="FQR142" s="323"/>
      <c r="FQS142" s="323"/>
      <c r="FQT142" s="323"/>
      <c r="FQU142" s="323"/>
      <c r="FQV142" s="323"/>
      <c r="FQW142" s="323"/>
      <c r="FQX142" s="323"/>
      <c r="FQY142" s="323"/>
      <c r="FQZ142" s="323"/>
      <c r="FRA142" s="323"/>
      <c r="FRB142" s="323"/>
      <c r="FRC142" s="323"/>
      <c r="FRD142" s="323"/>
      <c r="FRE142" s="323"/>
      <c r="FRF142" s="323"/>
      <c r="FRG142" s="323"/>
      <c r="FRH142" s="323"/>
      <c r="FRI142" s="323"/>
      <c r="FRJ142" s="323"/>
      <c r="FRK142" s="323"/>
      <c r="FRL142" s="323"/>
      <c r="FRM142" s="323"/>
      <c r="FRN142" s="323"/>
      <c r="FRO142" s="323"/>
      <c r="FRP142" s="323"/>
      <c r="FRQ142" s="323"/>
      <c r="FRR142" s="323"/>
      <c r="FRS142" s="323"/>
      <c r="FRT142" s="323"/>
      <c r="FRU142" s="323"/>
      <c r="FRV142" s="323"/>
      <c r="FRW142" s="323"/>
      <c r="FRX142" s="323"/>
      <c r="FRY142" s="323"/>
      <c r="FRZ142" s="323"/>
      <c r="FSA142" s="323"/>
      <c r="FSB142" s="323"/>
      <c r="FSC142" s="323"/>
      <c r="FSD142" s="323"/>
      <c r="FSE142" s="323"/>
      <c r="FSF142" s="323"/>
      <c r="FSG142" s="323"/>
      <c r="FSH142" s="323"/>
      <c r="FSI142" s="323"/>
      <c r="FSJ142" s="323"/>
      <c r="FSK142" s="323"/>
      <c r="FSL142" s="323"/>
      <c r="FSM142" s="323"/>
      <c r="FSN142" s="323"/>
      <c r="FSO142" s="323"/>
      <c r="FSP142" s="323"/>
      <c r="FSQ142" s="323"/>
      <c r="FSR142" s="323"/>
      <c r="FSS142" s="323"/>
      <c r="FST142" s="323"/>
      <c r="FSU142" s="323"/>
      <c r="FSV142" s="323"/>
      <c r="FSW142" s="323"/>
      <c r="FSX142" s="323"/>
      <c r="FSY142" s="323"/>
      <c r="FSZ142" s="323"/>
      <c r="FTA142" s="323"/>
      <c r="FTB142" s="323"/>
      <c r="FTC142" s="323"/>
      <c r="FTD142" s="323"/>
      <c r="FTE142" s="323"/>
      <c r="FTF142" s="323"/>
      <c r="FTG142" s="323"/>
      <c r="FTH142" s="323"/>
      <c r="FTI142" s="323"/>
      <c r="FTJ142" s="323"/>
      <c r="FTK142" s="323"/>
      <c r="FTL142" s="323"/>
      <c r="FTM142" s="323"/>
      <c r="FTN142" s="323"/>
      <c r="FTO142" s="323"/>
      <c r="FTP142" s="323"/>
      <c r="FTQ142" s="323"/>
      <c r="FTR142" s="323"/>
      <c r="FTS142" s="323"/>
      <c r="FTT142" s="323"/>
      <c r="FTU142" s="323"/>
      <c r="FTV142" s="323"/>
      <c r="FTW142" s="323"/>
      <c r="FTX142" s="323"/>
      <c r="FTY142" s="323"/>
      <c r="FTZ142" s="323"/>
      <c r="FUA142" s="323"/>
      <c r="FUB142" s="323"/>
      <c r="FUC142" s="323"/>
      <c r="FUD142" s="323"/>
      <c r="FUE142" s="323"/>
      <c r="FUF142" s="323"/>
      <c r="FUG142" s="323"/>
      <c r="FUH142" s="323"/>
      <c r="FUI142" s="323"/>
      <c r="FUJ142" s="323"/>
      <c r="FUK142" s="323"/>
      <c r="FUL142" s="323"/>
      <c r="FUM142" s="323"/>
      <c r="FUN142" s="323"/>
      <c r="FUO142" s="323"/>
      <c r="FUP142" s="323"/>
      <c r="FUQ142" s="323"/>
      <c r="FUR142" s="323"/>
      <c r="FUS142" s="323"/>
      <c r="FUT142" s="323"/>
      <c r="FUU142" s="323"/>
      <c r="FUV142" s="323"/>
      <c r="FUW142" s="323"/>
      <c r="FUX142" s="323"/>
      <c r="FUY142" s="323"/>
      <c r="FUZ142" s="323"/>
      <c r="FVA142" s="323"/>
      <c r="FVB142" s="323"/>
      <c r="FVC142" s="323"/>
      <c r="FVD142" s="323"/>
      <c r="FVE142" s="323"/>
      <c r="FVF142" s="323"/>
      <c r="FVG142" s="323"/>
      <c r="FVH142" s="323"/>
      <c r="FVI142" s="323"/>
      <c r="FVJ142" s="323"/>
      <c r="FVK142" s="323"/>
      <c r="FVL142" s="323"/>
      <c r="FVM142" s="323"/>
      <c r="FVN142" s="323"/>
      <c r="FVO142" s="323"/>
      <c r="FVP142" s="323"/>
      <c r="FVQ142" s="323"/>
      <c r="FVR142" s="323"/>
      <c r="FVS142" s="323"/>
      <c r="FVT142" s="323"/>
      <c r="FVU142" s="323"/>
      <c r="FVV142" s="323"/>
      <c r="FVW142" s="323"/>
      <c r="FVX142" s="323"/>
      <c r="FVY142" s="323"/>
      <c r="FVZ142" s="323"/>
      <c r="FWA142" s="323"/>
      <c r="FWB142" s="323"/>
      <c r="FWC142" s="323"/>
      <c r="FWD142" s="323"/>
      <c r="FWE142" s="323"/>
      <c r="FWF142" s="323"/>
      <c r="FWG142" s="323"/>
      <c r="FWH142" s="323"/>
      <c r="FWI142" s="323"/>
      <c r="FWJ142" s="323"/>
      <c r="FWK142" s="323"/>
      <c r="FWL142" s="323"/>
      <c r="FWM142" s="323"/>
      <c r="FWN142" s="323"/>
      <c r="FWO142" s="323"/>
      <c r="FWP142" s="323"/>
      <c r="FWQ142" s="323"/>
      <c r="FWR142" s="323"/>
      <c r="FWS142" s="323"/>
      <c r="FWT142" s="323"/>
      <c r="FWU142" s="323"/>
      <c r="FWV142" s="323"/>
      <c r="FWW142" s="323"/>
      <c r="FWX142" s="323"/>
      <c r="FWY142" s="323"/>
      <c r="FWZ142" s="323"/>
      <c r="FXA142" s="323"/>
      <c r="FXB142" s="323"/>
      <c r="FXC142" s="323"/>
      <c r="FXD142" s="323"/>
      <c r="FXE142" s="323"/>
      <c r="FXF142" s="323"/>
      <c r="FXG142" s="323"/>
      <c r="FXH142" s="323"/>
      <c r="FXI142" s="323"/>
      <c r="FXJ142" s="323"/>
      <c r="FXK142" s="323"/>
      <c r="FXL142" s="323"/>
      <c r="FXM142" s="323"/>
      <c r="FXN142" s="323"/>
      <c r="FXO142" s="323"/>
      <c r="FXP142" s="323"/>
      <c r="FXQ142" s="323"/>
      <c r="FXR142" s="323"/>
      <c r="FXS142" s="323"/>
      <c r="FXT142" s="323"/>
      <c r="FXU142" s="323"/>
      <c r="FXV142" s="323"/>
      <c r="FXW142" s="323"/>
      <c r="FXX142" s="323"/>
      <c r="FXY142" s="323"/>
      <c r="FXZ142" s="323"/>
      <c r="FYA142" s="323"/>
      <c r="FYB142" s="323"/>
      <c r="FYC142" s="323"/>
      <c r="FYD142" s="323"/>
      <c r="FYE142" s="323"/>
      <c r="FYF142" s="323"/>
      <c r="FYG142" s="323"/>
      <c r="FYH142" s="323"/>
      <c r="FYI142" s="323"/>
      <c r="FYJ142" s="323"/>
      <c r="FYK142" s="323"/>
      <c r="FYL142" s="323"/>
      <c r="FYM142" s="323"/>
      <c r="FYN142" s="323"/>
      <c r="FYO142" s="323"/>
      <c r="FYP142" s="323"/>
      <c r="FYQ142" s="323"/>
      <c r="FYR142" s="323"/>
      <c r="FYS142" s="323"/>
      <c r="FYT142" s="323"/>
      <c r="FYU142" s="323"/>
      <c r="FYV142" s="323"/>
      <c r="FYW142" s="323"/>
      <c r="FYX142" s="323"/>
      <c r="FYY142" s="323"/>
      <c r="FYZ142" s="323"/>
      <c r="FZA142" s="323"/>
      <c r="FZB142" s="323"/>
      <c r="FZC142" s="323"/>
      <c r="FZD142" s="323"/>
      <c r="FZE142" s="323"/>
      <c r="FZF142" s="323"/>
      <c r="FZG142" s="323"/>
      <c r="FZH142" s="323"/>
      <c r="FZI142" s="323"/>
      <c r="FZJ142" s="323"/>
      <c r="FZK142" s="323"/>
      <c r="FZL142" s="323"/>
      <c r="FZM142" s="323"/>
      <c r="FZN142" s="323"/>
      <c r="FZO142" s="323"/>
      <c r="FZP142" s="323"/>
      <c r="FZQ142" s="323"/>
      <c r="FZR142" s="323"/>
      <c r="FZS142" s="323"/>
      <c r="FZT142" s="323"/>
      <c r="FZU142" s="323"/>
      <c r="FZV142" s="323"/>
      <c r="FZW142" s="323"/>
      <c r="FZX142" s="323"/>
      <c r="FZY142" s="323"/>
      <c r="FZZ142" s="323"/>
      <c r="GAA142" s="323"/>
      <c r="GAB142" s="323"/>
      <c r="GAC142" s="323"/>
      <c r="GAD142" s="323"/>
      <c r="GAE142" s="323"/>
      <c r="GAF142" s="323"/>
      <c r="GAG142" s="323"/>
      <c r="GAH142" s="323"/>
      <c r="GAI142" s="323"/>
      <c r="GAJ142" s="323"/>
      <c r="GAK142" s="323"/>
      <c r="GAL142" s="323"/>
      <c r="GAM142" s="323"/>
      <c r="GAN142" s="323"/>
      <c r="GAO142" s="323"/>
      <c r="GAP142" s="323"/>
      <c r="GAQ142" s="323"/>
      <c r="GAR142" s="323"/>
      <c r="GAS142" s="323"/>
      <c r="GAT142" s="323"/>
      <c r="GAU142" s="323"/>
      <c r="GAV142" s="323"/>
      <c r="GAW142" s="323"/>
      <c r="GAX142" s="323"/>
      <c r="GAY142" s="323"/>
      <c r="GAZ142" s="323"/>
      <c r="GBA142" s="323"/>
      <c r="GBB142" s="323"/>
      <c r="GBC142" s="323"/>
      <c r="GBD142" s="323"/>
      <c r="GBE142" s="323"/>
      <c r="GBF142" s="323"/>
      <c r="GBG142" s="323"/>
      <c r="GBH142" s="323"/>
      <c r="GBI142" s="323"/>
      <c r="GBJ142" s="323"/>
      <c r="GBK142" s="323"/>
      <c r="GBL142" s="323"/>
      <c r="GBM142" s="323"/>
      <c r="GBN142" s="323"/>
      <c r="GBO142" s="323"/>
      <c r="GBP142" s="323"/>
      <c r="GBQ142" s="323"/>
      <c r="GBR142" s="323"/>
      <c r="GBS142" s="323"/>
      <c r="GBT142" s="323"/>
      <c r="GBU142" s="323"/>
      <c r="GBV142" s="323"/>
      <c r="GBW142" s="323"/>
      <c r="GBX142" s="323"/>
      <c r="GBY142" s="323"/>
      <c r="GBZ142" s="323"/>
      <c r="GCA142" s="323"/>
      <c r="GCB142" s="323"/>
      <c r="GCC142" s="323"/>
      <c r="GCD142" s="323"/>
      <c r="GCE142" s="323"/>
      <c r="GCF142" s="323"/>
      <c r="GCG142" s="323"/>
      <c r="GCH142" s="323"/>
      <c r="GCI142" s="323"/>
      <c r="GCJ142" s="323"/>
      <c r="GCK142" s="323"/>
      <c r="GCL142" s="323"/>
      <c r="GCM142" s="323"/>
      <c r="GCN142" s="323"/>
      <c r="GCO142" s="323"/>
      <c r="GCP142" s="323"/>
      <c r="GCQ142" s="323"/>
      <c r="GCR142" s="323"/>
      <c r="GCS142" s="323"/>
      <c r="GCT142" s="323"/>
      <c r="GCU142" s="323"/>
      <c r="GCV142" s="323"/>
      <c r="GCW142" s="323"/>
      <c r="GCX142" s="323"/>
      <c r="GCY142" s="323"/>
      <c r="GCZ142" s="323"/>
      <c r="GDA142" s="323"/>
      <c r="GDB142" s="323"/>
      <c r="GDC142" s="323"/>
      <c r="GDD142" s="323"/>
      <c r="GDE142" s="323"/>
      <c r="GDF142" s="323"/>
      <c r="GDG142" s="323"/>
      <c r="GDH142" s="323"/>
      <c r="GDI142" s="323"/>
      <c r="GDJ142" s="323"/>
      <c r="GDK142" s="323"/>
      <c r="GDL142" s="323"/>
      <c r="GDM142" s="323"/>
      <c r="GDN142" s="323"/>
      <c r="GDO142" s="323"/>
      <c r="GDP142" s="323"/>
      <c r="GDQ142" s="323"/>
      <c r="GDR142" s="323"/>
      <c r="GDS142" s="323"/>
      <c r="GDT142" s="323"/>
      <c r="GDU142" s="323"/>
      <c r="GDV142" s="323"/>
      <c r="GDW142" s="323"/>
      <c r="GDX142" s="323"/>
      <c r="GDY142" s="323"/>
      <c r="GDZ142" s="323"/>
      <c r="GEA142" s="323"/>
      <c r="GEB142" s="323"/>
      <c r="GEC142" s="323"/>
      <c r="GED142" s="323"/>
      <c r="GEE142" s="323"/>
      <c r="GEF142" s="323"/>
      <c r="GEG142" s="323"/>
      <c r="GEH142" s="323"/>
      <c r="GEI142" s="323"/>
      <c r="GEJ142" s="323"/>
      <c r="GEK142" s="323"/>
      <c r="GEL142" s="323"/>
      <c r="GEM142" s="323"/>
      <c r="GEN142" s="323"/>
      <c r="GEO142" s="323"/>
      <c r="GEP142" s="323"/>
      <c r="GEQ142" s="323"/>
      <c r="GER142" s="323"/>
      <c r="GES142" s="323"/>
      <c r="GET142" s="323"/>
      <c r="GEU142" s="323"/>
      <c r="GEV142" s="323"/>
      <c r="GEW142" s="323"/>
      <c r="GEX142" s="323"/>
      <c r="GEY142" s="323"/>
      <c r="GEZ142" s="323"/>
      <c r="GFA142" s="323"/>
      <c r="GFB142" s="323"/>
      <c r="GFC142" s="323"/>
      <c r="GFD142" s="323"/>
      <c r="GFE142" s="323"/>
      <c r="GFF142" s="323"/>
      <c r="GFG142" s="323"/>
      <c r="GFH142" s="323"/>
      <c r="GFI142" s="323"/>
      <c r="GFJ142" s="323"/>
      <c r="GFK142" s="323"/>
      <c r="GFL142" s="323"/>
      <c r="GFM142" s="323"/>
      <c r="GFN142" s="323"/>
      <c r="GFO142" s="323"/>
      <c r="GFP142" s="323"/>
      <c r="GFQ142" s="323"/>
      <c r="GFR142" s="323"/>
      <c r="GFS142" s="323"/>
      <c r="GFT142" s="323"/>
      <c r="GFU142" s="323"/>
      <c r="GFV142" s="323"/>
      <c r="GFW142" s="323"/>
      <c r="GFX142" s="323"/>
      <c r="GFY142" s="323"/>
      <c r="GFZ142" s="323"/>
      <c r="GGA142" s="323"/>
      <c r="GGB142" s="323"/>
      <c r="GGC142" s="323"/>
      <c r="GGD142" s="323"/>
      <c r="GGE142" s="323"/>
      <c r="GGF142" s="323"/>
      <c r="GGG142" s="323"/>
      <c r="GGH142" s="323"/>
      <c r="GGI142" s="323"/>
      <c r="GGJ142" s="323"/>
      <c r="GGK142" s="323"/>
      <c r="GGL142" s="323"/>
      <c r="GGM142" s="323"/>
      <c r="GGN142" s="323"/>
      <c r="GGO142" s="323"/>
      <c r="GGP142" s="323"/>
      <c r="GGQ142" s="323"/>
      <c r="GGR142" s="323"/>
      <c r="GGS142" s="323"/>
      <c r="GGT142" s="323"/>
      <c r="GGU142" s="323"/>
      <c r="GGV142" s="323"/>
      <c r="GGW142" s="323"/>
      <c r="GGX142" s="323"/>
      <c r="GGY142" s="323"/>
      <c r="GGZ142" s="323"/>
      <c r="GHA142" s="323"/>
      <c r="GHB142" s="323"/>
      <c r="GHC142" s="323"/>
      <c r="GHD142" s="323"/>
      <c r="GHE142" s="323"/>
      <c r="GHF142" s="323"/>
      <c r="GHG142" s="323"/>
      <c r="GHH142" s="323"/>
      <c r="GHI142" s="323"/>
      <c r="GHJ142" s="323"/>
      <c r="GHK142" s="323"/>
      <c r="GHL142" s="323"/>
      <c r="GHM142" s="323"/>
      <c r="GHN142" s="323"/>
      <c r="GHO142" s="323"/>
      <c r="GHP142" s="323"/>
      <c r="GHQ142" s="323"/>
      <c r="GHR142" s="323"/>
      <c r="GHS142" s="323"/>
      <c r="GHT142" s="323"/>
      <c r="GHU142" s="323"/>
      <c r="GHV142" s="323"/>
      <c r="GHW142" s="323"/>
      <c r="GHX142" s="323"/>
      <c r="GHY142" s="323"/>
      <c r="GHZ142" s="323"/>
      <c r="GIA142" s="323"/>
      <c r="GIB142" s="323"/>
      <c r="GIC142" s="323"/>
      <c r="GID142" s="323"/>
      <c r="GIE142" s="323"/>
      <c r="GIF142" s="323"/>
      <c r="GIG142" s="323"/>
      <c r="GIH142" s="323"/>
      <c r="GII142" s="323"/>
      <c r="GIJ142" s="323"/>
      <c r="GIK142" s="323"/>
      <c r="GIL142" s="323"/>
      <c r="GIM142" s="323"/>
      <c r="GIN142" s="323"/>
      <c r="GIO142" s="323"/>
      <c r="GIP142" s="323"/>
      <c r="GIQ142" s="323"/>
      <c r="GIR142" s="323"/>
      <c r="GIS142" s="323"/>
      <c r="GIT142" s="323"/>
      <c r="GIU142" s="323"/>
      <c r="GIV142" s="323"/>
      <c r="GIW142" s="323"/>
      <c r="GIX142" s="323"/>
      <c r="GIY142" s="323"/>
      <c r="GIZ142" s="323"/>
      <c r="GJA142" s="323"/>
      <c r="GJB142" s="323"/>
      <c r="GJC142" s="323"/>
      <c r="GJD142" s="323"/>
      <c r="GJE142" s="323"/>
      <c r="GJF142" s="323"/>
      <c r="GJG142" s="323"/>
      <c r="GJH142" s="323"/>
      <c r="GJI142" s="323"/>
      <c r="GJJ142" s="323"/>
      <c r="GJK142" s="323"/>
      <c r="GJL142" s="323"/>
      <c r="GJM142" s="323"/>
      <c r="GJN142" s="323"/>
      <c r="GJO142" s="323"/>
      <c r="GJP142" s="323"/>
      <c r="GJQ142" s="323"/>
      <c r="GJR142" s="323"/>
      <c r="GJS142" s="323"/>
      <c r="GJT142" s="323"/>
      <c r="GJU142" s="323"/>
      <c r="GJV142" s="323"/>
      <c r="GJW142" s="323"/>
      <c r="GJX142" s="323"/>
      <c r="GJY142" s="323"/>
      <c r="GJZ142" s="323"/>
      <c r="GKA142" s="323"/>
      <c r="GKB142" s="323"/>
      <c r="GKC142" s="323"/>
      <c r="GKD142" s="323"/>
      <c r="GKE142" s="323"/>
      <c r="GKF142" s="323"/>
      <c r="GKG142" s="323"/>
      <c r="GKH142" s="323"/>
      <c r="GKI142" s="323"/>
      <c r="GKJ142" s="323"/>
      <c r="GKK142" s="323"/>
      <c r="GKL142" s="323"/>
      <c r="GKM142" s="323"/>
      <c r="GKN142" s="323"/>
      <c r="GKO142" s="323"/>
      <c r="GKP142" s="323"/>
      <c r="GKQ142" s="323"/>
      <c r="GKR142" s="323"/>
      <c r="GKS142" s="323"/>
      <c r="GKT142" s="323"/>
      <c r="GKU142" s="323"/>
      <c r="GKV142" s="323"/>
      <c r="GKW142" s="323"/>
      <c r="GKX142" s="323"/>
      <c r="GKY142" s="323"/>
      <c r="GKZ142" s="323"/>
      <c r="GLA142" s="323"/>
      <c r="GLB142" s="323"/>
      <c r="GLC142" s="323"/>
      <c r="GLD142" s="323"/>
      <c r="GLE142" s="323"/>
      <c r="GLF142" s="323"/>
      <c r="GLG142" s="323"/>
      <c r="GLH142" s="323"/>
      <c r="GLI142" s="323"/>
      <c r="GLJ142" s="323"/>
      <c r="GLK142" s="323"/>
      <c r="GLL142" s="323"/>
      <c r="GLM142" s="323"/>
      <c r="GLN142" s="323"/>
      <c r="GLO142" s="323"/>
      <c r="GLP142" s="323"/>
      <c r="GLQ142" s="323"/>
      <c r="GLR142" s="323"/>
      <c r="GLS142" s="323"/>
      <c r="GLT142" s="323"/>
      <c r="GLU142" s="323"/>
      <c r="GLV142" s="323"/>
      <c r="GLW142" s="323"/>
      <c r="GLX142" s="323"/>
      <c r="GLY142" s="323"/>
      <c r="GLZ142" s="323"/>
      <c r="GMA142" s="323"/>
      <c r="GMB142" s="323"/>
      <c r="GMC142" s="323"/>
      <c r="GMD142" s="323"/>
      <c r="GME142" s="323"/>
      <c r="GMF142" s="323"/>
      <c r="GMG142" s="323"/>
      <c r="GMH142" s="323"/>
      <c r="GMI142" s="323"/>
      <c r="GMJ142" s="323"/>
      <c r="GMK142" s="323"/>
      <c r="GML142" s="323"/>
      <c r="GMM142" s="323"/>
      <c r="GMN142" s="323"/>
      <c r="GMO142" s="323"/>
      <c r="GMP142" s="323"/>
      <c r="GMQ142" s="323"/>
      <c r="GMR142" s="323"/>
      <c r="GMS142" s="323"/>
      <c r="GMT142" s="323"/>
      <c r="GMU142" s="323"/>
      <c r="GMV142" s="323"/>
      <c r="GMW142" s="323"/>
      <c r="GMX142" s="323"/>
      <c r="GMY142" s="323"/>
      <c r="GMZ142" s="323"/>
      <c r="GNA142" s="323"/>
      <c r="GNB142" s="323"/>
      <c r="GNC142" s="323"/>
      <c r="GND142" s="323"/>
      <c r="GNE142" s="323"/>
      <c r="GNF142" s="323"/>
      <c r="GNG142" s="323"/>
      <c r="GNH142" s="323"/>
      <c r="GNI142" s="323"/>
      <c r="GNJ142" s="323"/>
      <c r="GNK142" s="323"/>
      <c r="GNL142" s="323"/>
      <c r="GNM142" s="323"/>
      <c r="GNN142" s="323"/>
      <c r="GNO142" s="323"/>
      <c r="GNP142" s="323"/>
      <c r="GNQ142" s="323"/>
      <c r="GNR142" s="323"/>
      <c r="GNS142" s="323"/>
      <c r="GNT142" s="323"/>
      <c r="GNU142" s="323"/>
      <c r="GNV142" s="323"/>
      <c r="GNW142" s="323"/>
      <c r="GNX142" s="323"/>
      <c r="GNY142" s="323"/>
      <c r="GNZ142" s="323"/>
      <c r="GOA142" s="323"/>
      <c r="GOB142" s="323"/>
      <c r="GOC142" s="323"/>
      <c r="GOD142" s="323"/>
      <c r="GOE142" s="323"/>
      <c r="GOF142" s="323"/>
      <c r="GOG142" s="323"/>
      <c r="GOH142" s="323"/>
      <c r="GOI142" s="323"/>
      <c r="GOJ142" s="323"/>
      <c r="GOK142" s="323"/>
      <c r="GOL142" s="323"/>
      <c r="GOM142" s="323"/>
      <c r="GON142" s="323"/>
      <c r="GOO142" s="323"/>
      <c r="GOP142" s="323"/>
      <c r="GOQ142" s="323"/>
      <c r="GOR142" s="323"/>
      <c r="GOS142" s="323"/>
      <c r="GOT142" s="323"/>
      <c r="GOU142" s="323"/>
      <c r="GOV142" s="323"/>
      <c r="GOW142" s="323"/>
      <c r="GOX142" s="323"/>
      <c r="GOY142" s="323"/>
      <c r="GOZ142" s="323"/>
      <c r="GPA142" s="323"/>
      <c r="GPB142" s="323"/>
      <c r="GPC142" s="323"/>
      <c r="GPD142" s="323"/>
      <c r="GPE142" s="323"/>
      <c r="GPF142" s="323"/>
      <c r="GPG142" s="323"/>
      <c r="GPH142" s="323"/>
      <c r="GPI142" s="323"/>
      <c r="GPJ142" s="323"/>
      <c r="GPK142" s="323"/>
      <c r="GPL142" s="323"/>
      <c r="GPM142" s="323"/>
      <c r="GPN142" s="323"/>
      <c r="GPO142" s="323"/>
      <c r="GPP142" s="323"/>
      <c r="GPQ142" s="323"/>
      <c r="GPR142" s="323"/>
      <c r="GPS142" s="323"/>
      <c r="GPT142" s="323"/>
      <c r="GPU142" s="323"/>
      <c r="GPV142" s="323"/>
      <c r="GPW142" s="323"/>
      <c r="GPX142" s="323"/>
      <c r="GPY142" s="323"/>
      <c r="GPZ142" s="323"/>
      <c r="GQA142" s="323"/>
      <c r="GQB142" s="323"/>
      <c r="GQC142" s="323"/>
      <c r="GQD142" s="323"/>
      <c r="GQE142" s="323"/>
      <c r="GQF142" s="323"/>
      <c r="GQG142" s="323"/>
      <c r="GQH142" s="323"/>
      <c r="GQI142" s="323"/>
      <c r="GQJ142" s="323"/>
      <c r="GQK142" s="323"/>
      <c r="GQL142" s="323"/>
      <c r="GQM142" s="323"/>
      <c r="GQN142" s="323"/>
      <c r="GQO142" s="323"/>
      <c r="GQP142" s="323"/>
      <c r="GQQ142" s="323"/>
      <c r="GQR142" s="323"/>
      <c r="GQS142" s="323"/>
      <c r="GQT142" s="323"/>
      <c r="GQU142" s="323"/>
      <c r="GQV142" s="323"/>
      <c r="GQW142" s="323"/>
      <c r="GQX142" s="323"/>
      <c r="GQY142" s="323"/>
      <c r="GQZ142" s="323"/>
      <c r="GRA142" s="323"/>
      <c r="GRB142" s="323"/>
      <c r="GRC142" s="323"/>
      <c r="GRD142" s="323"/>
      <c r="GRE142" s="323"/>
      <c r="GRF142" s="323"/>
      <c r="GRG142" s="323"/>
      <c r="GRH142" s="323"/>
      <c r="GRI142" s="323"/>
      <c r="GRJ142" s="323"/>
      <c r="GRK142" s="323"/>
      <c r="GRL142" s="323"/>
      <c r="GRM142" s="323"/>
      <c r="GRN142" s="323"/>
      <c r="GRO142" s="323"/>
      <c r="GRP142" s="323"/>
      <c r="GRQ142" s="323"/>
      <c r="GRR142" s="323"/>
      <c r="GRS142" s="323"/>
      <c r="GRT142" s="323"/>
      <c r="GRU142" s="323"/>
      <c r="GRV142" s="323"/>
      <c r="GRW142" s="323"/>
      <c r="GRX142" s="323"/>
      <c r="GRY142" s="323"/>
      <c r="GRZ142" s="323"/>
      <c r="GSA142" s="323"/>
      <c r="GSB142" s="323"/>
      <c r="GSC142" s="323"/>
      <c r="GSD142" s="323"/>
      <c r="GSE142" s="323"/>
      <c r="GSF142" s="323"/>
      <c r="GSG142" s="323"/>
      <c r="GSH142" s="323"/>
      <c r="GSI142" s="323"/>
      <c r="GSJ142" s="323"/>
      <c r="GSK142" s="323"/>
      <c r="GSL142" s="323"/>
      <c r="GSM142" s="323"/>
      <c r="GSN142" s="323"/>
      <c r="GSO142" s="323"/>
      <c r="GSP142" s="323"/>
      <c r="GSQ142" s="323"/>
      <c r="GSR142" s="323"/>
      <c r="GSS142" s="323"/>
      <c r="GST142" s="323"/>
      <c r="GSU142" s="323"/>
      <c r="GSV142" s="323"/>
      <c r="GSW142" s="323"/>
      <c r="GSX142" s="323"/>
      <c r="GSY142" s="323"/>
      <c r="GSZ142" s="323"/>
      <c r="GTA142" s="323"/>
      <c r="GTB142" s="323"/>
      <c r="GTC142" s="323"/>
      <c r="GTD142" s="323"/>
      <c r="GTE142" s="323"/>
      <c r="GTF142" s="323"/>
      <c r="GTG142" s="323"/>
      <c r="GTH142" s="323"/>
      <c r="GTI142" s="323"/>
      <c r="GTJ142" s="323"/>
      <c r="GTK142" s="323"/>
      <c r="GTL142" s="323"/>
      <c r="GTM142" s="323"/>
      <c r="GTN142" s="323"/>
      <c r="GTO142" s="323"/>
      <c r="GTP142" s="323"/>
      <c r="GTQ142" s="323"/>
      <c r="GTR142" s="323"/>
      <c r="GTS142" s="323"/>
      <c r="GTT142" s="323"/>
      <c r="GTU142" s="323"/>
      <c r="GTV142" s="323"/>
      <c r="GTW142" s="323"/>
      <c r="GTX142" s="323"/>
      <c r="GTY142" s="323"/>
      <c r="GTZ142" s="323"/>
      <c r="GUA142" s="323"/>
      <c r="GUB142" s="323"/>
      <c r="GUC142" s="323"/>
      <c r="GUD142" s="323"/>
      <c r="GUE142" s="323"/>
      <c r="GUF142" s="323"/>
      <c r="GUG142" s="323"/>
      <c r="GUH142" s="323"/>
      <c r="GUI142" s="323"/>
      <c r="GUJ142" s="323"/>
      <c r="GUK142" s="323"/>
      <c r="GUL142" s="323"/>
      <c r="GUM142" s="323"/>
      <c r="GUN142" s="323"/>
      <c r="GUO142" s="323"/>
      <c r="GUP142" s="323"/>
      <c r="GUQ142" s="323"/>
      <c r="GUR142" s="323"/>
      <c r="GUS142" s="323"/>
      <c r="GUT142" s="323"/>
      <c r="GUU142" s="323"/>
      <c r="GUV142" s="323"/>
      <c r="GUW142" s="323"/>
      <c r="GUX142" s="323"/>
      <c r="GUY142" s="323"/>
      <c r="GUZ142" s="323"/>
      <c r="GVA142" s="323"/>
      <c r="GVB142" s="323"/>
      <c r="GVC142" s="323"/>
      <c r="GVD142" s="323"/>
      <c r="GVE142" s="323"/>
      <c r="GVF142" s="323"/>
      <c r="GVG142" s="323"/>
      <c r="GVH142" s="323"/>
      <c r="GVI142" s="323"/>
      <c r="GVJ142" s="323"/>
      <c r="GVK142" s="323"/>
      <c r="GVL142" s="323"/>
      <c r="GVM142" s="323"/>
      <c r="GVN142" s="323"/>
      <c r="GVO142" s="323"/>
      <c r="GVP142" s="323"/>
      <c r="GVQ142" s="323"/>
      <c r="GVR142" s="323"/>
      <c r="GVS142" s="323"/>
      <c r="GVT142" s="323"/>
      <c r="GVU142" s="323"/>
      <c r="GVV142" s="323"/>
      <c r="GVW142" s="323"/>
      <c r="GVX142" s="323"/>
      <c r="GVY142" s="323"/>
      <c r="GVZ142" s="323"/>
      <c r="GWA142" s="323"/>
      <c r="GWB142" s="323"/>
      <c r="GWC142" s="323"/>
      <c r="GWD142" s="323"/>
      <c r="GWE142" s="323"/>
      <c r="GWF142" s="323"/>
      <c r="GWG142" s="323"/>
      <c r="GWH142" s="323"/>
      <c r="GWI142" s="323"/>
      <c r="GWJ142" s="323"/>
      <c r="GWK142" s="323"/>
      <c r="GWL142" s="323"/>
      <c r="GWM142" s="323"/>
      <c r="GWN142" s="323"/>
      <c r="GWO142" s="323"/>
      <c r="GWP142" s="323"/>
      <c r="GWQ142" s="323"/>
      <c r="GWR142" s="323"/>
      <c r="GWS142" s="323"/>
      <c r="GWT142" s="323"/>
      <c r="GWU142" s="323"/>
      <c r="GWV142" s="323"/>
      <c r="GWW142" s="323"/>
      <c r="GWX142" s="323"/>
      <c r="GWY142" s="323"/>
      <c r="GWZ142" s="323"/>
      <c r="GXA142" s="323"/>
      <c r="GXB142" s="323"/>
      <c r="GXC142" s="323"/>
      <c r="GXD142" s="323"/>
      <c r="GXE142" s="323"/>
      <c r="GXF142" s="323"/>
      <c r="GXG142" s="323"/>
      <c r="GXH142" s="323"/>
      <c r="GXI142" s="323"/>
      <c r="GXJ142" s="323"/>
      <c r="GXK142" s="323"/>
      <c r="GXL142" s="323"/>
      <c r="GXM142" s="323"/>
      <c r="GXN142" s="323"/>
      <c r="GXO142" s="323"/>
      <c r="GXP142" s="323"/>
      <c r="GXQ142" s="323"/>
      <c r="GXR142" s="323"/>
      <c r="GXS142" s="323"/>
      <c r="GXT142" s="323"/>
      <c r="GXU142" s="323"/>
      <c r="GXV142" s="323"/>
      <c r="GXW142" s="323"/>
      <c r="GXX142" s="323"/>
      <c r="GXY142" s="323"/>
      <c r="GXZ142" s="323"/>
      <c r="GYA142" s="323"/>
      <c r="GYB142" s="323"/>
      <c r="GYC142" s="323"/>
      <c r="GYD142" s="323"/>
      <c r="GYE142" s="323"/>
      <c r="GYF142" s="323"/>
      <c r="GYG142" s="323"/>
      <c r="GYH142" s="323"/>
      <c r="GYI142" s="323"/>
      <c r="GYJ142" s="323"/>
      <c r="GYK142" s="323"/>
      <c r="GYL142" s="323"/>
      <c r="GYM142" s="323"/>
      <c r="GYN142" s="323"/>
      <c r="GYO142" s="323"/>
      <c r="GYP142" s="323"/>
      <c r="GYQ142" s="323"/>
      <c r="GYR142" s="323"/>
      <c r="GYS142" s="323"/>
      <c r="GYT142" s="323"/>
      <c r="GYU142" s="323"/>
      <c r="GYV142" s="323"/>
      <c r="GYW142" s="323"/>
      <c r="GYX142" s="323"/>
      <c r="GYY142" s="323"/>
      <c r="GYZ142" s="323"/>
      <c r="GZA142" s="323"/>
      <c r="GZB142" s="323"/>
      <c r="GZC142" s="323"/>
      <c r="GZD142" s="323"/>
      <c r="GZE142" s="323"/>
      <c r="GZF142" s="323"/>
      <c r="GZG142" s="323"/>
      <c r="GZH142" s="323"/>
      <c r="GZI142" s="323"/>
      <c r="GZJ142" s="323"/>
      <c r="GZK142" s="323"/>
      <c r="GZL142" s="323"/>
      <c r="GZM142" s="323"/>
      <c r="GZN142" s="323"/>
      <c r="GZO142" s="323"/>
      <c r="GZP142" s="323"/>
      <c r="GZQ142" s="323"/>
      <c r="GZR142" s="323"/>
      <c r="GZS142" s="323"/>
      <c r="GZT142" s="323"/>
      <c r="GZU142" s="323"/>
      <c r="GZV142" s="323"/>
      <c r="GZW142" s="323"/>
      <c r="GZX142" s="323"/>
      <c r="GZY142" s="323"/>
      <c r="GZZ142" s="323"/>
      <c r="HAA142" s="323"/>
      <c r="HAB142" s="323"/>
      <c r="HAC142" s="323"/>
      <c r="HAD142" s="323"/>
      <c r="HAE142" s="323"/>
      <c r="HAF142" s="323"/>
      <c r="HAG142" s="323"/>
      <c r="HAH142" s="323"/>
      <c r="HAI142" s="323"/>
      <c r="HAJ142" s="323"/>
      <c r="HAK142" s="323"/>
      <c r="HAL142" s="323"/>
      <c r="HAM142" s="323"/>
      <c r="HAN142" s="323"/>
      <c r="HAO142" s="323"/>
      <c r="HAP142" s="323"/>
      <c r="HAQ142" s="323"/>
      <c r="HAR142" s="323"/>
      <c r="HAS142" s="323"/>
      <c r="HAT142" s="323"/>
      <c r="HAU142" s="323"/>
      <c r="HAV142" s="323"/>
      <c r="HAW142" s="323"/>
      <c r="HAX142" s="323"/>
      <c r="HAY142" s="323"/>
      <c r="HAZ142" s="323"/>
      <c r="HBA142" s="323"/>
      <c r="HBB142" s="323"/>
      <c r="HBC142" s="323"/>
      <c r="HBD142" s="323"/>
      <c r="HBE142" s="323"/>
      <c r="HBF142" s="323"/>
      <c r="HBG142" s="323"/>
      <c r="HBH142" s="323"/>
      <c r="HBI142" s="323"/>
      <c r="HBJ142" s="323"/>
      <c r="HBK142" s="323"/>
      <c r="HBL142" s="323"/>
      <c r="HBM142" s="323"/>
      <c r="HBN142" s="323"/>
      <c r="HBO142" s="323"/>
      <c r="HBP142" s="323"/>
      <c r="HBQ142" s="323"/>
      <c r="HBR142" s="323"/>
      <c r="HBS142" s="323"/>
      <c r="HBT142" s="323"/>
      <c r="HBU142" s="323"/>
      <c r="HBV142" s="323"/>
      <c r="HBW142" s="323"/>
      <c r="HBX142" s="323"/>
      <c r="HBY142" s="323"/>
      <c r="HBZ142" s="323"/>
      <c r="HCA142" s="323"/>
      <c r="HCB142" s="323"/>
      <c r="HCC142" s="323"/>
      <c r="HCD142" s="323"/>
      <c r="HCE142" s="323"/>
      <c r="HCF142" s="323"/>
      <c r="HCG142" s="323"/>
      <c r="HCH142" s="323"/>
      <c r="HCI142" s="323"/>
      <c r="HCJ142" s="323"/>
      <c r="HCK142" s="323"/>
      <c r="HCL142" s="323"/>
      <c r="HCM142" s="323"/>
      <c r="HCN142" s="323"/>
      <c r="HCO142" s="323"/>
      <c r="HCP142" s="323"/>
      <c r="HCQ142" s="323"/>
      <c r="HCR142" s="323"/>
      <c r="HCS142" s="323"/>
      <c r="HCT142" s="323"/>
      <c r="HCU142" s="323"/>
      <c r="HCV142" s="323"/>
      <c r="HCW142" s="323"/>
      <c r="HCX142" s="323"/>
      <c r="HCY142" s="323"/>
      <c r="HCZ142" s="323"/>
      <c r="HDA142" s="323"/>
      <c r="HDB142" s="323"/>
      <c r="HDC142" s="323"/>
      <c r="HDD142" s="323"/>
      <c r="HDE142" s="323"/>
      <c r="HDF142" s="323"/>
      <c r="HDG142" s="323"/>
      <c r="HDH142" s="323"/>
      <c r="HDI142" s="323"/>
      <c r="HDJ142" s="323"/>
      <c r="HDK142" s="323"/>
      <c r="HDL142" s="323"/>
      <c r="HDM142" s="323"/>
      <c r="HDN142" s="323"/>
      <c r="HDO142" s="323"/>
      <c r="HDP142" s="323"/>
      <c r="HDQ142" s="323"/>
      <c r="HDR142" s="323"/>
      <c r="HDS142" s="323"/>
      <c r="HDT142" s="323"/>
      <c r="HDU142" s="323"/>
      <c r="HDV142" s="323"/>
      <c r="HDW142" s="323"/>
      <c r="HDX142" s="323"/>
      <c r="HDY142" s="323"/>
      <c r="HDZ142" s="323"/>
      <c r="HEA142" s="323"/>
      <c r="HEB142" s="323"/>
      <c r="HEC142" s="323"/>
      <c r="HED142" s="323"/>
      <c r="HEE142" s="323"/>
      <c r="HEF142" s="323"/>
      <c r="HEG142" s="323"/>
      <c r="HEH142" s="323"/>
      <c r="HEI142" s="323"/>
      <c r="HEJ142" s="323"/>
      <c r="HEK142" s="323"/>
      <c r="HEL142" s="323"/>
      <c r="HEM142" s="323"/>
      <c r="HEN142" s="323"/>
      <c r="HEO142" s="323"/>
      <c r="HEP142" s="323"/>
      <c r="HEQ142" s="323"/>
      <c r="HER142" s="323"/>
      <c r="HES142" s="323"/>
      <c r="HET142" s="323"/>
      <c r="HEU142" s="323"/>
      <c r="HEV142" s="323"/>
      <c r="HEW142" s="323"/>
      <c r="HEX142" s="323"/>
      <c r="HEY142" s="323"/>
      <c r="HEZ142" s="323"/>
      <c r="HFA142" s="323"/>
      <c r="HFB142" s="323"/>
      <c r="HFC142" s="323"/>
      <c r="HFD142" s="323"/>
      <c r="HFE142" s="323"/>
      <c r="HFF142" s="323"/>
      <c r="HFG142" s="323"/>
      <c r="HFH142" s="323"/>
      <c r="HFI142" s="323"/>
      <c r="HFJ142" s="323"/>
      <c r="HFK142" s="323"/>
      <c r="HFL142" s="323"/>
      <c r="HFM142" s="323"/>
      <c r="HFN142" s="323"/>
      <c r="HFO142" s="323"/>
      <c r="HFP142" s="323"/>
      <c r="HFQ142" s="323"/>
      <c r="HFR142" s="323"/>
      <c r="HFS142" s="323"/>
      <c r="HFT142" s="323"/>
      <c r="HFU142" s="323"/>
      <c r="HFV142" s="323"/>
      <c r="HFW142" s="323"/>
      <c r="HFX142" s="323"/>
      <c r="HFY142" s="323"/>
      <c r="HFZ142" s="323"/>
      <c r="HGA142" s="323"/>
      <c r="HGB142" s="323"/>
      <c r="HGC142" s="323"/>
      <c r="HGD142" s="323"/>
      <c r="HGE142" s="323"/>
      <c r="HGF142" s="323"/>
      <c r="HGG142" s="323"/>
      <c r="HGH142" s="323"/>
      <c r="HGI142" s="323"/>
      <c r="HGJ142" s="323"/>
      <c r="HGK142" s="323"/>
      <c r="HGL142" s="323"/>
      <c r="HGM142" s="323"/>
      <c r="HGN142" s="323"/>
      <c r="HGO142" s="323"/>
      <c r="HGP142" s="323"/>
      <c r="HGQ142" s="323"/>
      <c r="HGR142" s="323"/>
      <c r="HGS142" s="323"/>
      <c r="HGT142" s="323"/>
      <c r="HGU142" s="323"/>
      <c r="HGV142" s="323"/>
      <c r="HGW142" s="323"/>
      <c r="HGX142" s="323"/>
      <c r="HGY142" s="323"/>
      <c r="HGZ142" s="323"/>
      <c r="HHA142" s="323"/>
      <c r="HHB142" s="323"/>
      <c r="HHC142" s="323"/>
      <c r="HHD142" s="323"/>
      <c r="HHE142" s="323"/>
      <c r="HHF142" s="323"/>
      <c r="HHG142" s="323"/>
      <c r="HHH142" s="323"/>
      <c r="HHI142" s="323"/>
      <c r="HHJ142" s="323"/>
      <c r="HHK142" s="323"/>
      <c r="HHL142" s="323"/>
      <c r="HHM142" s="323"/>
      <c r="HHN142" s="323"/>
      <c r="HHO142" s="323"/>
      <c r="HHP142" s="323"/>
      <c r="HHQ142" s="323"/>
      <c r="HHR142" s="323"/>
      <c r="HHS142" s="323"/>
      <c r="HHT142" s="323"/>
      <c r="HHU142" s="323"/>
      <c r="HHV142" s="323"/>
      <c r="HHW142" s="323"/>
      <c r="HHX142" s="323"/>
      <c r="HHY142" s="323"/>
      <c r="HHZ142" s="323"/>
      <c r="HIA142" s="323"/>
      <c r="HIB142" s="323"/>
      <c r="HIC142" s="323"/>
      <c r="HID142" s="323"/>
      <c r="HIE142" s="323"/>
      <c r="HIF142" s="323"/>
      <c r="HIG142" s="323"/>
      <c r="HIH142" s="323"/>
      <c r="HII142" s="323"/>
      <c r="HIJ142" s="323"/>
      <c r="HIK142" s="323"/>
      <c r="HIL142" s="323"/>
      <c r="HIM142" s="323"/>
      <c r="HIN142" s="323"/>
      <c r="HIO142" s="323"/>
      <c r="HIP142" s="323"/>
      <c r="HIQ142" s="323"/>
      <c r="HIR142" s="323"/>
      <c r="HIS142" s="323"/>
      <c r="HIT142" s="323"/>
      <c r="HIU142" s="323"/>
      <c r="HIV142" s="323"/>
      <c r="HIW142" s="323"/>
      <c r="HIX142" s="323"/>
      <c r="HIY142" s="323"/>
      <c r="HIZ142" s="323"/>
      <c r="HJA142" s="323"/>
      <c r="HJB142" s="323"/>
      <c r="HJC142" s="323"/>
      <c r="HJD142" s="323"/>
      <c r="HJE142" s="323"/>
      <c r="HJF142" s="323"/>
      <c r="HJG142" s="323"/>
      <c r="HJH142" s="323"/>
      <c r="HJI142" s="323"/>
      <c r="HJJ142" s="323"/>
      <c r="HJK142" s="323"/>
      <c r="HJL142" s="323"/>
      <c r="HJM142" s="323"/>
      <c r="HJN142" s="323"/>
      <c r="HJO142" s="323"/>
      <c r="HJP142" s="323"/>
      <c r="HJQ142" s="323"/>
      <c r="HJR142" s="323"/>
      <c r="HJS142" s="323"/>
      <c r="HJT142" s="323"/>
      <c r="HJU142" s="323"/>
      <c r="HJV142" s="323"/>
      <c r="HJW142" s="323"/>
      <c r="HJX142" s="323"/>
      <c r="HJY142" s="323"/>
      <c r="HJZ142" s="323"/>
      <c r="HKA142" s="323"/>
      <c r="HKB142" s="323"/>
      <c r="HKC142" s="323"/>
      <c r="HKD142" s="323"/>
      <c r="HKE142" s="323"/>
      <c r="HKF142" s="323"/>
      <c r="HKG142" s="323"/>
      <c r="HKH142" s="323"/>
      <c r="HKI142" s="323"/>
      <c r="HKJ142" s="323"/>
      <c r="HKK142" s="323"/>
      <c r="HKL142" s="323"/>
      <c r="HKM142" s="323"/>
      <c r="HKN142" s="323"/>
      <c r="HKO142" s="323"/>
      <c r="HKP142" s="323"/>
      <c r="HKQ142" s="323"/>
      <c r="HKR142" s="323"/>
      <c r="HKS142" s="323"/>
      <c r="HKT142" s="323"/>
      <c r="HKU142" s="323"/>
      <c r="HKV142" s="323"/>
      <c r="HKW142" s="323"/>
      <c r="HKX142" s="323"/>
      <c r="HKY142" s="323"/>
      <c r="HKZ142" s="323"/>
      <c r="HLA142" s="323"/>
      <c r="HLB142" s="323"/>
      <c r="HLC142" s="323"/>
      <c r="HLD142" s="323"/>
      <c r="HLE142" s="323"/>
      <c r="HLF142" s="323"/>
      <c r="HLG142" s="323"/>
      <c r="HLH142" s="323"/>
      <c r="HLI142" s="323"/>
      <c r="HLJ142" s="323"/>
      <c r="HLK142" s="323"/>
      <c r="HLL142" s="323"/>
      <c r="HLM142" s="323"/>
      <c r="HLN142" s="323"/>
      <c r="HLO142" s="323"/>
      <c r="HLP142" s="323"/>
      <c r="HLQ142" s="323"/>
      <c r="HLR142" s="323"/>
      <c r="HLS142" s="323"/>
      <c r="HLT142" s="323"/>
      <c r="HLU142" s="323"/>
      <c r="HLV142" s="323"/>
      <c r="HLW142" s="323"/>
      <c r="HLX142" s="323"/>
      <c r="HLY142" s="323"/>
      <c r="HLZ142" s="323"/>
      <c r="HMA142" s="323"/>
      <c r="HMB142" s="323"/>
      <c r="HMC142" s="323"/>
      <c r="HMD142" s="323"/>
      <c r="HME142" s="323"/>
      <c r="HMF142" s="323"/>
      <c r="HMG142" s="323"/>
      <c r="HMH142" s="323"/>
      <c r="HMI142" s="323"/>
      <c r="HMJ142" s="323"/>
      <c r="HMK142" s="323"/>
      <c r="HML142" s="323"/>
      <c r="HMM142" s="323"/>
      <c r="HMN142" s="323"/>
      <c r="HMO142" s="323"/>
      <c r="HMP142" s="323"/>
      <c r="HMQ142" s="323"/>
      <c r="HMR142" s="323"/>
      <c r="HMS142" s="323"/>
      <c r="HMT142" s="323"/>
      <c r="HMU142" s="323"/>
      <c r="HMV142" s="323"/>
      <c r="HMW142" s="323"/>
      <c r="HMX142" s="323"/>
      <c r="HMY142" s="323"/>
      <c r="HMZ142" s="323"/>
      <c r="HNA142" s="323"/>
      <c r="HNB142" s="323"/>
      <c r="HNC142" s="323"/>
      <c r="HND142" s="323"/>
      <c r="HNE142" s="323"/>
      <c r="HNF142" s="323"/>
      <c r="HNG142" s="323"/>
      <c r="HNH142" s="323"/>
      <c r="HNI142" s="323"/>
      <c r="HNJ142" s="323"/>
      <c r="HNK142" s="323"/>
      <c r="HNL142" s="323"/>
      <c r="HNM142" s="323"/>
      <c r="HNN142" s="323"/>
      <c r="HNO142" s="323"/>
      <c r="HNP142" s="323"/>
      <c r="HNQ142" s="323"/>
      <c r="HNR142" s="323"/>
      <c r="HNS142" s="323"/>
      <c r="HNT142" s="323"/>
      <c r="HNU142" s="323"/>
      <c r="HNV142" s="323"/>
      <c r="HNW142" s="323"/>
      <c r="HNX142" s="323"/>
      <c r="HNY142" s="323"/>
      <c r="HNZ142" s="323"/>
      <c r="HOA142" s="323"/>
      <c r="HOB142" s="323"/>
      <c r="HOC142" s="323"/>
      <c r="HOD142" s="323"/>
      <c r="HOE142" s="323"/>
      <c r="HOF142" s="323"/>
      <c r="HOG142" s="323"/>
      <c r="HOH142" s="323"/>
      <c r="HOI142" s="323"/>
      <c r="HOJ142" s="323"/>
      <c r="HOK142" s="323"/>
      <c r="HOL142" s="323"/>
      <c r="HOM142" s="323"/>
      <c r="HON142" s="323"/>
      <c r="HOO142" s="323"/>
      <c r="HOP142" s="323"/>
      <c r="HOQ142" s="323"/>
      <c r="HOR142" s="323"/>
      <c r="HOS142" s="323"/>
      <c r="HOT142" s="323"/>
      <c r="HOU142" s="323"/>
      <c r="HOV142" s="323"/>
      <c r="HOW142" s="323"/>
      <c r="HOX142" s="323"/>
      <c r="HOY142" s="323"/>
      <c r="HOZ142" s="323"/>
      <c r="HPA142" s="323"/>
      <c r="HPB142" s="323"/>
      <c r="HPC142" s="323"/>
      <c r="HPD142" s="323"/>
      <c r="HPE142" s="323"/>
      <c r="HPF142" s="323"/>
      <c r="HPG142" s="323"/>
      <c r="HPH142" s="323"/>
      <c r="HPI142" s="323"/>
      <c r="HPJ142" s="323"/>
      <c r="HPK142" s="323"/>
      <c r="HPL142" s="323"/>
      <c r="HPM142" s="323"/>
      <c r="HPN142" s="323"/>
      <c r="HPO142" s="323"/>
      <c r="HPP142" s="323"/>
      <c r="HPQ142" s="323"/>
      <c r="HPR142" s="323"/>
      <c r="HPS142" s="323"/>
      <c r="HPT142" s="323"/>
      <c r="HPU142" s="323"/>
      <c r="HPV142" s="323"/>
      <c r="HPW142" s="323"/>
      <c r="HPX142" s="323"/>
      <c r="HPY142" s="323"/>
      <c r="HPZ142" s="323"/>
      <c r="HQA142" s="323"/>
      <c r="HQB142" s="323"/>
      <c r="HQC142" s="323"/>
      <c r="HQD142" s="323"/>
      <c r="HQE142" s="323"/>
      <c r="HQF142" s="323"/>
      <c r="HQG142" s="323"/>
      <c r="HQH142" s="323"/>
      <c r="HQI142" s="323"/>
      <c r="HQJ142" s="323"/>
      <c r="HQK142" s="323"/>
      <c r="HQL142" s="323"/>
      <c r="HQM142" s="323"/>
      <c r="HQN142" s="323"/>
      <c r="HQO142" s="323"/>
      <c r="HQP142" s="323"/>
      <c r="HQQ142" s="323"/>
      <c r="HQR142" s="323"/>
      <c r="HQS142" s="323"/>
      <c r="HQT142" s="323"/>
      <c r="HQU142" s="323"/>
      <c r="HQV142" s="323"/>
      <c r="HQW142" s="323"/>
      <c r="HQX142" s="323"/>
      <c r="HQY142" s="323"/>
      <c r="HQZ142" s="323"/>
      <c r="HRA142" s="323"/>
      <c r="HRB142" s="323"/>
      <c r="HRC142" s="323"/>
      <c r="HRD142" s="323"/>
      <c r="HRE142" s="323"/>
      <c r="HRF142" s="323"/>
      <c r="HRG142" s="323"/>
      <c r="HRH142" s="323"/>
      <c r="HRI142" s="323"/>
      <c r="HRJ142" s="323"/>
      <c r="HRK142" s="323"/>
      <c r="HRL142" s="323"/>
      <c r="HRM142" s="323"/>
      <c r="HRN142" s="323"/>
      <c r="HRO142" s="323"/>
      <c r="HRP142" s="323"/>
      <c r="HRQ142" s="323"/>
      <c r="HRR142" s="323"/>
      <c r="HRS142" s="323"/>
      <c r="HRT142" s="323"/>
      <c r="HRU142" s="323"/>
      <c r="HRV142" s="323"/>
      <c r="HRW142" s="323"/>
      <c r="HRX142" s="323"/>
      <c r="HRY142" s="323"/>
      <c r="HRZ142" s="323"/>
      <c r="HSA142" s="323"/>
      <c r="HSB142" s="323"/>
      <c r="HSC142" s="323"/>
      <c r="HSD142" s="323"/>
      <c r="HSE142" s="323"/>
      <c r="HSF142" s="323"/>
      <c r="HSG142" s="323"/>
      <c r="HSH142" s="323"/>
      <c r="HSI142" s="323"/>
      <c r="HSJ142" s="323"/>
      <c r="HSK142" s="323"/>
      <c r="HSL142" s="323"/>
      <c r="HSM142" s="323"/>
      <c r="HSN142" s="323"/>
      <c r="HSO142" s="323"/>
      <c r="HSP142" s="323"/>
      <c r="HSQ142" s="323"/>
      <c r="HSR142" s="323"/>
      <c r="HSS142" s="323"/>
      <c r="HST142" s="323"/>
      <c r="HSU142" s="323"/>
      <c r="HSV142" s="323"/>
      <c r="HSW142" s="323"/>
      <c r="HSX142" s="323"/>
      <c r="HSY142" s="323"/>
      <c r="HSZ142" s="323"/>
      <c r="HTA142" s="323"/>
      <c r="HTB142" s="323"/>
      <c r="HTC142" s="323"/>
      <c r="HTD142" s="323"/>
      <c r="HTE142" s="323"/>
      <c r="HTF142" s="323"/>
      <c r="HTG142" s="323"/>
      <c r="HTH142" s="323"/>
      <c r="HTI142" s="323"/>
      <c r="HTJ142" s="323"/>
      <c r="HTK142" s="323"/>
      <c r="HTL142" s="323"/>
      <c r="HTM142" s="323"/>
      <c r="HTN142" s="323"/>
      <c r="HTO142" s="323"/>
      <c r="HTP142" s="323"/>
      <c r="HTQ142" s="323"/>
      <c r="HTR142" s="323"/>
      <c r="HTS142" s="323"/>
      <c r="HTT142" s="323"/>
      <c r="HTU142" s="323"/>
      <c r="HTV142" s="323"/>
      <c r="HTW142" s="323"/>
      <c r="HTX142" s="323"/>
      <c r="HTY142" s="323"/>
      <c r="HTZ142" s="323"/>
      <c r="HUA142" s="323"/>
      <c r="HUB142" s="323"/>
      <c r="HUC142" s="323"/>
      <c r="HUD142" s="323"/>
      <c r="HUE142" s="323"/>
      <c r="HUF142" s="323"/>
      <c r="HUG142" s="323"/>
      <c r="HUH142" s="323"/>
      <c r="HUI142" s="323"/>
      <c r="HUJ142" s="323"/>
      <c r="HUK142" s="323"/>
      <c r="HUL142" s="323"/>
      <c r="HUM142" s="323"/>
      <c r="HUN142" s="323"/>
      <c r="HUO142" s="323"/>
      <c r="HUP142" s="323"/>
      <c r="HUQ142" s="323"/>
      <c r="HUR142" s="323"/>
      <c r="HUS142" s="323"/>
      <c r="HUT142" s="323"/>
      <c r="HUU142" s="323"/>
      <c r="HUV142" s="323"/>
      <c r="HUW142" s="323"/>
      <c r="HUX142" s="323"/>
      <c r="HUY142" s="323"/>
      <c r="HUZ142" s="323"/>
      <c r="HVA142" s="323"/>
      <c r="HVB142" s="323"/>
      <c r="HVC142" s="323"/>
      <c r="HVD142" s="323"/>
      <c r="HVE142" s="323"/>
      <c r="HVF142" s="323"/>
      <c r="HVG142" s="323"/>
      <c r="HVH142" s="323"/>
      <c r="HVI142" s="323"/>
      <c r="HVJ142" s="323"/>
      <c r="HVK142" s="323"/>
      <c r="HVL142" s="323"/>
      <c r="HVM142" s="323"/>
      <c r="HVN142" s="323"/>
      <c r="HVO142" s="323"/>
      <c r="HVP142" s="323"/>
      <c r="HVQ142" s="323"/>
      <c r="HVR142" s="323"/>
      <c r="HVS142" s="323"/>
      <c r="HVT142" s="323"/>
      <c r="HVU142" s="323"/>
      <c r="HVV142" s="323"/>
      <c r="HVW142" s="323"/>
      <c r="HVX142" s="323"/>
      <c r="HVY142" s="323"/>
      <c r="HVZ142" s="323"/>
      <c r="HWA142" s="323"/>
      <c r="HWB142" s="323"/>
      <c r="HWC142" s="323"/>
      <c r="HWD142" s="323"/>
      <c r="HWE142" s="323"/>
      <c r="HWF142" s="323"/>
      <c r="HWG142" s="323"/>
      <c r="HWH142" s="323"/>
      <c r="HWI142" s="323"/>
      <c r="HWJ142" s="323"/>
      <c r="HWK142" s="323"/>
      <c r="HWL142" s="323"/>
      <c r="HWM142" s="323"/>
      <c r="HWN142" s="323"/>
      <c r="HWO142" s="323"/>
      <c r="HWP142" s="323"/>
      <c r="HWQ142" s="323"/>
      <c r="HWR142" s="323"/>
      <c r="HWS142" s="323"/>
      <c r="HWT142" s="323"/>
      <c r="HWU142" s="323"/>
      <c r="HWV142" s="323"/>
      <c r="HWW142" s="323"/>
      <c r="HWX142" s="323"/>
      <c r="HWY142" s="323"/>
      <c r="HWZ142" s="323"/>
      <c r="HXA142" s="323"/>
      <c r="HXB142" s="323"/>
      <c r="HXC142" s="323"/>
      <c r="HXD142" s="323"/>
      <c r="HXE142" s="323"/>
      <c r="HXF142" s="323"/>
      <c r="HXG142" s="323"/>
      <c r="HXH142" s="323"/>
      <c r="HXI142" s="323"/>
      <c r="HXJ142" s="323"/>
      <c r="HXK142" s="323"/>
      <c r="HXL142" s="323"/>
      <c r="HXM142" s="323"/>
      <c r="HXN142" s="323"/>
      <c r="HXO142" s="323"/>
      <c r="HXP142" s="323"/>
      <c r="HXQ142" s="323"/>
      <c r="HXR142" s="323"/>
      <c r="HXS142" s="323"/>
      <c r="HXT142" s="323"/>
      <c r="HXU142" s="323"/>
      <c r="HXV142" s="323"/>
      <c r="HXW142" s="323"/>
      <c r="HXX142" s="323"/>
      <c r="HXY142" s="323"/>
      <c r="HXZ142" s="323"/>
      <c r="HYA142" s="323"/>
      <c r="HYB142" s="323"/>
      <c r="HYC142" s="323"/>
      <c r="HYD142" s="323"/>
      <c r="HYE142" s="323"/>
      <c r="HYF142" s="323"/>
      <c r="HYG142" s="323"/>
      <c r="HYH142" s="323"/>
      <c r="HYI142" s="323"/>
      <c r="HYJ142" s="323"/>
      <c r="HYK142" s="323"/>
      <c r="HYL142" s="323"/>
      <c r="HYM142" s="323"/>
      <c r="HYN142" s="323"/>
      <c r="HYO142" s="323"/>
      <c r="HYP142" s="323"/>
      <c r="HYQ142" s="323"/>
      <c r="HYR142" s="323"/>
      <c r="HYS142" s="323"/>
      <c r="HYT142" s="323"/>
      <c r="HYU142" s="323"/>
      <c r="HYV142" s="323"/>
      <c r="HYW142" s="323"/>
      <c r="HYX142" s="323"/>
      <c r="HYY142" s="323"/>
      <c r="HYZ142" s="323"/>
      <c r="HZA142" s="323"/>
      <c r="HZB142" s="323"/>
      <c r="HZC142" s="323"/>
      <c r="HZD142" s="323"/>
      <c r="HZE142" s="323"/>
      <c r="HZF142" s="323"/>
      <c r="HZG142" s="323"/>
      <c r="HZH142" s="323"/>
      <c r="HZI142" s="323"/>
      <c r="HZJ142" s="323"/>
      <c r="HZK142" s="323"/>
      <c r="HZL142" s="323"/>
      <c r="HZM142" s="323"/>
      <c r="HZN142" s="323"/>
      <c r="HZO142" s="323"/>
      <c r="HZP142" s="323"/>
      <c r="HZQ142" s="323"/>
      <c r="HZR142" s="323"/>
      <c r="HZS142" s="323"/>
      <c r="HZT142" s="323"/>
      <c r="HZU142" s="323"/>
      <c r="HZV142" s="323"/>
      <c r="HZW142" s="323"/>
      <c r="HZX142" s="323"/>
      <c r="HZY142" s="323"/>
      <c r="HZZ142" s="323"/>
      <c r="IAA142" s="323"/>
      <c r="IAB142" s="323"/>
      <c r="IAC142" s="323"/>
      <c r="IAD142" s="323"/>
      <c r="IAE142" s="323"/>
      <c r="IAF142" s="323"/>
      <c r="IAG142" s="323"/>
      <c r="IAH142" s="323"/>
      <c r="IAI142" s="323"/>
      <c r="IAJ142" s="323"/>
      <c r="IAK142" s="323"/>
      <c r="IAL142" s="323"/>
      <c r="IAM142" s="323"/>
      <c r="IAN142" s="323"/>
      <c r="IAO142" s="323"/>
      <c r="IAP142" s="323"/>
      <c r="IAQ142" s="323"/>
      <c r="IAR142" s="323"/>
      <c r="IAS142" s="323"/>
      <c r="IAT142" s="323"/>
      <c r="IAU142" s="323"/>
      <c r="IAV142" s="323"/>
      <c r="IAW142" s="323"/>
      <c r="IAX142" s="323"/>
      <c r="IAY142" s="323"/>
      <c r="IAZ142" s="323"/>
      <c r="IBA142" s="323"/>
      <c r="IBB142" s="323"/>
      <c r="IBC142" s="323"/>
      <c r="IBD142" s="323"/>
      <c r="IBE142" s="323"/>
      <c r="IBF142" s="323"/>
      <c r="IBG142" s="323"/>
      <c r="IBH142" s="323"/>
      <c r="IBI142" s="323"/>
      <c r="IBJ142" s="323"/>
      <c r="IBK142" s="323"/>
      <c r="IBL142" s="323"/>
      <c r="IBM142" s="323"/>
      <c r="IBN142" s="323"/>
      <c r="IBO142" s="323"/>
      <c r="IBP142" s="323"/>
      <c r="IBQ142" s="323"/>
      <c r="IBR142" s="323"/>
      <c r="IBS142" s="323"/>
      <c r="IBT142" s="323"/>
      <c r="IBU142" s="323"/>
      <c r="IBV142" s="323"/>
      <c r="IBW142" s="323"/>
      <c r="IBX142" s="323"/>
      <c r="IBY142" s="323"/>
      <c r="IBZ142" s="323"/>
      <c r="ICA142" s="323"/>
      <c r="ICB142" s="323"/>
      <c r="ICC142" s="323"/>
      <c r="ICD142" s="323"/>
      <c r="ICE142" s="323"/>
      <c r="ICF142" s="323"/>
      <c r="ICG142" s="323"/>
      <c r="ICH142" s="323"/>
      <c r="ICI142" s="323"/>
      <c r="ICJ142" s="323"/>
      <c r="ICK142" s="323"/>
      <c r="ICL142" s="323"/>
      <c r="ICM142" s="323"/>
      <c r="ICN142" s="323"/>
      <c r="ICO142" s="323"/>
      <c r="ICP142" s="323"/>
      <c r="ICQ142" s="323"/>
      <c r="ICR142" s="323"/>
      <c r="ICS142" s="323"/>
      <c r="ICT142" s="323"/>
      <c r="ICU142" s="323"/>
      <c r="ICV142" s="323"/>
      <c r="ICW142" s="323"/>
      <c r="ICX142" s="323"/>
      <c r="ICY142" s="323"/>
      <c r="ICZ142" s="323"/>
      <c r="IDA142" s="323"/>
      <c r="IDB142" s="323"/>
      <c r="IDC142" s="323"/>
      <c r="IDD142" s="323"/>
      <c r="IDE142" s="323"/>
      <c r="IDF142" s="323"/>
      <c r="IDG142" s="323"/>
      <c r="IDH142" s="323"/>
      <c r="IDI142" s="323"/>
      <c r="IDJ142" s="323"/>
      <c r="IDK142" s="323"/>
      <c r="IDL142" s="323"/>
      <c r="IDM142" s="323"/>
      <c r="IDN142" s="323"/>
      <c r="IDO142" s="323"/>
      <c r="IDP142" s="323"/>
      <c r="IDQ142" s="323"/>
      <c r="IDR142" s="323"/>
      <c r="IDS142" s="323"/>
      <c r="IDT142" s="323"/>
      <c r="IDU142" s="323"/>
      <c r="IDV142" s="323"/>
      <c r="IDW142" s="323"/>
      <c r="IDX142" s="323"/>
      <c r="IDY142" s="323"/>
      <c r="IDZ142" s="323"/>
      <c r="IEA142" s="323"/>
      <c r="IEB142" s="323"/>
      <c r="IEC142" s="323"/>
      <c r="IED142" s="323"/>
      <c r="IEE142" s="323"/>
      <c r="IEF142" s="323"/>
      <c r="IEG142" s="323"/>
      <c r="IEH142" s="323"/>
      <c r="IEI142" s="323"/>
      <c r="IEJ142" s="323"/>
      <c r="IEK142" s="323"/>
      <c r="IEL142" s="323"/>
      <c r="IEM142" s="323"/>
      <c r="IEN142" s="323"/>
      <c r="IEO142" s="323"/>
      <c r="IEP142" s="323"/>
      <c r="IEQ142" s="323"/>
      <c r="IER142" s="323"/>
      <c r="IES142" s="323"/>
      <c r="IET142" s="323"/>
      <c r="IEU142" s="323"/>
      <c r="IEV142" s="323"/>
      <c r="IEW142" s="323"/>
      <c r="IEX142" s="323"/>
      <c r="IEY142" s="323"/>
      <c r="IEZ142" s="323"/>
      <c r="IFA142" s="323"/>
      <c r="IFB142" s="323"/>
      <c r="IFC142" s="323"/>
      <c r="IFD142" s="323"/>
      <c r="IFE142" s="323"/>
      <c r="IFF142" s="323"/>
      <c r="IFG142" s="323"/>
      <c r="IFH142" s="323"/>
      <c r="IFI142" s="323"/>
      <c r="IFJ142" s="323"/>
      <c r="IFK142" s="323"/>
      <c r="IFL142" s="323"/>
      <c r="IFM142" s="323"/>
      <c r="IFN142" s="323"/>
      <c r="IFO142" s="323"/>
      <c r="IFP142" s="323"/>
      <c r="IFQ142" s="323"/>
      <c r="IFR142" s="323"/>
      <c r="IFS142" s="323"/>
      <c r="IFT142" s="323"/>
      <c r="IFU142" s="323"/>
      <c r="IFV142" s="323"/>
      <c r="IFW142" s="323"/>
      <c r="IFX142" s="323"/>
      <c r="IFY142" s="323"/>
      <c r="IFZ142" s="323"/>
      <c r="IGA142" s="323"/>
      <c r="IGB142" s="323"/>
      <c r="IGC142" s="323"/>
      <c r="IGD142" s="323"/>
      <c r="IGE142" s="323"/>
      <c r="IGF142" s="323"/>
      <c r="IGG142" s="323"/>
      <c r="IGH142" s="323"/>
      <c r="IGI142" s="323"/>
      <c r="IGJ142" s="323"/>
      <c r="IGK142" s="323"/>
      <c r="IGL142" s="323"/>
      <c r="IGM142" s="323"/>
      <c r="IGN142" s="323"/>
      <c r="IGO142" s="323"/>
      <c r="IGP142" s="323"/>
      <c r="IGQ142" s="323"/>
      <c r="IGR142" s="323"/>
      <c r="IGS142" s="323"/>
      <c r="IGT142" s="323"/>
      <c r="IGU142" s="323"/>
      <c r="IGV142" s="323"/>
      <c r="IGW142" s="323"/>
      <c r="IGX142" s="323"/>
      <c r="IGY142" s="323"/>
      <c r="IGZ142" s="323"/>
      <c r="IHA142" s="323"/>
      <c r="IHB142" s="323"/>
      <c r="IHC142" s="323"/>
      <c r="IHD142" s="323"/>
      <c r="IHE142" s="323"/>
      <c r="IHF142" s="323"/>
      <c r="IHG142" s="323"/>
      <c r="IHH142" s="323"/>
      <c r="IHI142" s="323"/>
      <c r="IHJ142" s="323"/>
      <c r="IHK142" s="323"/>
      <c r="IHL142" s="323"/>
      <c r="IHM142" s="323"/>
      <c r="IHN142" s="323"/>
      <c r="IHO142" s="323"/>
      <c r="IHP142" s="323"/>
      <c r="IHQ142" s="323"/>
      <c r="IHR142" s="323"/>
      <c r="IHS142" s="323"/>
      <c r="IHT142" s="323"/>
      <c r="IHU142" s="323"/>
      <c r="IHV142" s="323"/>
      <c r="IHW142" s="323"/>
      <c r="IHX142" s="323"/>
      <c r="IHY142" s="323"/>
      <c r="IHZ142" s="323"/>
      <c r="IIA142" s="323"/>
      <c r="IIB142" s="323"/>
      <c r="IIC142" s="323"/>
      <c r="IID142" s="323"/>
      <c r="IIE142" s="323"/>
      <c r="IIF142" s="323"/>
      <c r="IIG142" s="323"/>
      <c r="IIH142" s="323"/>
      <c r="III142" s="323"/>
      <c r="IIJ142" s="323"/>
      <c r="IIK142" s="323"/>
      <c r="IIL142" s="323"/>
      <c r="IIM142" s="323"/>
      <c r="IIN142" s="323"/>
      <c r="IIO142" s="323"/>
      <c r="IIP142" s="323"/>
      <c r="IIQ142" s="323"/>
      <c r="IIR142" s="323"/>
      <c r="IIS142" s="323"/>
      <c r="IIT142" s="323"/>
      <c r="IIU142" s="323"/>
      <c r="IIV142" s="323"/>
      <c r="IIW142" s="323"/>
      <c r="IIX142" s="323"/>
      <c r="IIY142" s="323"/>
      <c r="IIZ142" s="323"/>
      <c r="IJA142" s="323"/>
      <c r="IJB142" s="323"/>
      <c r="IJC142" s="323"/>
      <c r="IJD142" s="323"/>
      <c r="IJE142" s="323"/>
      <c r="IJF142" s="323"/>
      <c r="IJG142" s="323"/>
      <c r="IJH142" s="323"/>
      <c r="IJI142" s="323"/>
      <c r="IJJ142" s="323"/>
      <c r="IJK142" s="323"/>
      <c r="IJL142" s="323"/>
      <c r="IJM142" s="323"/>
      <c r="IJN142" s="323"/>
      <c r="IJO142" s="323"/>
      <c r="IJP142" s="323"/>
      <c r="IJQ142" s="323"/>
      <c r="IJR142" s="323"/>
      <c r="IJS142" s="323"/>
      <c r="IJT142" s="323"/>
      <c r="IJU142" s="323"/>
      <c r="IJV142" s="323"/>
      <c r="IJW142" s="323"/>
      <c r="IJX142" s="323"/>
      <c r="IJY142" s="323"/>
      <c r="IJZ142" s="323"/>
      <c r="IKA142" s="323"/>
      <c r="IKB142" s="323"/>
      <c r="IKC142" s="323"/>
      <c r="IKD142" s="323"/>
      <c r="IKE142" s="323"/>
      <c r="IKF142" s="323"/>
      <c r="IKG142" s="323"/>
      <c r="IKH142" s="323"/>
      <c r="IKI142" s="323"/>
      <c r="IKJ142" s="323"/>
      <c r="IKK142" s="323"/>
      <c r="IKL142" s="323"/>
      <c r="IKM142" s="323"/>
      <c r="IKN142" s="323"/>
      <c r="IKO142" s="323"/>
      <c r="IKP142" s="323"/>
      <c r="IKQ142" s="323"/>
      <c r="IKR142" s="323"/>
      <c r="IKS142" s="323"/>
      <c r="IKT142" s="323"/>
      <c r="IKU142" s="323"/>
      <c r="IKV142" s="323"/>
      <c r="IKW142" s="323"/>
      <c r="IKX142" s="323"/>
      <c r="IKY142" s="323"/>
      <c r="IKZ142" s="323"/>
      <c r="ILA142" s="323"/>
      <c r="ILB142" s="323"/>
      <c r="ILC142" s="323"/>
      <c r="ILD142" s="323"/>
      <c r="ILE142" s="323"/>
      <c r="ILF142" s="323"/>
      <c r="ILG142" s="323"/>
      <c r="ILH142" s="323"/>
      <c r="ILI142" s="323"/>
      <c r="ILJ142" s="323"/>
      <c r="ILK142" s="323"/>
      <c r="ILL142" s="323"/>
      <c r="ILM142" s="323"/>
      <c r="ILN142" s="323"/>
      <c r="ILO142" s="323"/>
      <c r="ILP142" s="323"/>
      <c r="ILQ142" s="323"/>
      <c r="ILR142" s="323"/>
      <c r="ILS142" s="323"/>
      <c r="ILT142" s="323"/>
      <c r="ILU142" s="323"/>
      <c r="ILV142" s="323"/>
      <c r="ILW142" s="323"/>
      <c r="ILX142" s="323"/>
      <c r="ILY142" s="323"/>
      <c r="ILZ142" s="323"/>
      <c r="IMA142" s="323"/>
      <c r="IMB142" s="323"/>
      <c r="IMC142" s="323"/>
      <c r="IMD142" s="323"/>
      <c r="IME142" s="323"/>
      <c r="IMF142" s="323"/>
      <c r="IMG142" s="323"/>
      <c r="IMH142" s="323"/>
      <c r="IMI142" s="323"/>
      <c r="IMJ142" s="323"/>
      <c r="IMK142" s="323"/>
      <c r="IML142" s="323"/>
      <c r="IMM142" s="323"/>
      <c r="IMN142" s="323"/>
      <c r="IMO142" s="323"/>
      <c r="IMP142" s="323"/>
      <c r="IMQ142" s="323"/>
      <c r="IMR142" s="323"/>
      <c r="IMS142" s="323"/>
      <c r="IMT142" s="323"/>
      <c r="IMU142" s="323"/>
      <c r="IMV142" s="323"/>
      <c r="IMW142" s="323"/>
      <c r="IMX142" s="323"/>
      <c r="IMY142" s="323"/>
      <c r="IMZ142" s="323"/>
      <c r="INA142" s="323"/>
      <c r="INB142" s="323"/>
      <c r="INC142" s="323"/>
      <c r="IND142" s="323"/>
      <c r="INE142" s="323"/>
      <c r="INF142" s="323"/>
      <c r="ING142" s="323"/>
      <c r="INH142" s="323"/>
      <c r="INI142" s="323"/>
      <c r="INJ142" s="323"/>
      <c r="INK142" s="323"/>
      <c r="INL142" s="323"/>
      <c r="INM142" s="323"/>
      <c r="INN142" s="323"/>
      <c r="INO142" s="323"/>
      <c r="INP142" s="323"/>
      <c r="INQ142" s="323"/>
      <c r="INR142" s="323"/>
      <c r="INS142" s="323"/>
      <c r="INT142" s="323"/>
      <c r="INU142" s="323"/>
      <c r="INV142" s="323"/>
      <c r="INW142" s="323"/>
      <c r="INX142" s="323"/>
      <c r="INY142" s="323"/>
      <c r="INZ142" s="323"/>
      <c r="IOA142" s="323"/>
      <c r="IOB142" s="323"/>
      <c r="IOC142" s="323"/>
      <c r="IOD142" s="323"/>
      <c r="IOE142" s="323"/>
      <c r="IOF142" s="323"/>
      <c r="IOG142" s="323"/>
      <c r="IOH142" s="323"/>
      <c r="IOI142" s="323"/>
      <c r="IOJ142" s="323"/>
      <c r="IOK142" s="323"/>
      <c r="IOL142" s="323"/>
      <c r="IOM142" s="323"/>
      <c r="ION142" s="323"/>
      <c r="IOO142" s="323"/>
      <c r="IOP142" s="323"/>
      <c r="IOQ142" s="323"/>
      <c r="IOR142" s="323"/>
      <c r="IOS142" s="323"/>
      <c r="IOT142" s="323"/>
      <c r="IOU142" s="323"/>
      <c r="IOV142" s="323"/>
      <c r="IOW142" s="323"/>
      <c r="IOX142" s="323"/>
      <c r="IOY142" s="323"/>
      <c r="IOZ142" s="323"/>
      <c r="IPA142" s="323"/>
      <c r="IPB142" s="323"/>
      <c r="IPC142" s="323"/>
      <c r="IPD142" s="323"/>
      <c r="IPE142" s="323"/>
      <c r="IPF142" s="323"/>
      <c r="IPG142" s="323"/>
      <c r="IPH142" s="323"/>
      <c r="IPI142" s="323"/>
      <c r="IPJ142" s="323"/>
      <c r="IPK142" s="323"/>
      <c r="IPL142" s="323"/>
      <c r="IPM142" s="323"/>
      <c r="IPN142" s="323"/>
      <c r="IPO142" s="323"/>
      <c r="IPP142" s="323"/>
      <c r="IPQ142" s="323"/>
      <c r="IPR142" s="323"/>
      <c r="IPS142" s="323"/>
      <c r="IPT142" s="323"/>
      <c r="IPU142" s="323"/>
      <c r="IPV142" s="323"/>
      <c r="IPW142" s="323"/>
      <c r="IPX142" s="323"/>
      <c r="IPY142" s="323"/>
      <c r="IPZ142" s="323"/>
      <c r="IQA142" s="323"/>
      <c r="IQB142" s="323"/>
      <c r="IQC142" s="323"/>
      <c r="IQD142" s="323"/>
      <c r="IQE142" s="323"/>
      <c r="IQF142" s="323"/>
      <c r="IQG142" s="323"/>
      <c r="IQH142" s="323"/>
      <c r="IQI142" s="323"/>
      <c r="IQJ142" s="323"/>
      <c r="IQK142" s="323"/>
      <c r="IQL142" s="323"/>
      <c r="IQM142" s="323"/>
      <c r="IQN142" s="323"/>
      <c r="IQO142" s="323"/>
      <c r="IQP142" s="323"/>
      <c r="IQQ142" s="323"/>
      <c r="IQR142" s="323"/>
      <c r="IQS142" s="323"/>
      <c r="IQT142" s="323"/>
      <c r="IQU142" s="323"/>
      <c r="IQV142" s="323"/>
      <c r="IQW142" s="323"/>
      <c r="IQX142" s="323"/>
      <c r="IQY142" s="323"/>
      <c r="IQZ142" s="323"/>
      <c r="IRA142" s="323"/>
      <c r="IRB142" s="323"/>
      <c r="IRC142" s="323"/>
      <c r="IRD142" s="323"/>
      <c r="IRE142" s="323"/>
      <c r="IRF142" s="323"/>
      <c r="IRG142" s="323"/>
      <c r="IRH142" s="323"/>
      <c r="IRI142" s="323"/>
      <c r="IRJ142" s="323"/>
      <c r="IRK142" s="323"/>
      <c r="IRL142" s="323"/>
      <c r="IRM142" s="323"/>
      <c r="IRN142" s="323"/>
      <c r="IRO142" s="323"/>
      <c r="IRP142" s="323"/>
      <c r="IRQ142" s="323"/>
      <c r="IRR142" s="323"/>
      <c r="IRS142" s="323"/>
      <c r="IRT142" s="323"/>
      <c r="IRU142" s="323"/>
      <c r="IRV142" s="323"/>
      <c r="IRW142" s="323"/>
      <c r="IRX142" s="323"/>
      <c r="IRY142" s="323"/>
      <c r="IRZ142" s="323"/>
      <c r="ISA142" s="323"/>
      <c r="ISB142" s="323"/>
      <c r="ISC142" s="323"/>
      <c r="ISD142" s="323"/>
      <c r="ISE142" s="323"/>
      <c r="ISF142" s="323"/>
      <c r="ISG142" s="323"/>
      <c r="ISH142" s="323"/>
      <c r="ISI142" s="323"/>
      <c r="ISJ142" s="323"/>
      <c r="ISK142" s="323"/>
      <c r="ISL142" s="323"/>
      <c r="ISM142" s="323"/>
      <c r="ISN142" s="323"/>
      <c r="ISO142" s="323"/>
      <c r="ISP142" s="323"/>
      <c r="ISQ142" s="323"/>
      <c r="ISR142" s="323"/>
      <c r="ISS142" s="323"/>
      <c r="IST142" s="323"/>
      <c r="ISU142" s="323"/>
      <c r="ISV142" s="323"/>
      <c r="ISW142" s="323"/>
      <c r="ISX142" s="323"/>
      <c r="ISY142" s="323"/>
      <c r="ISZ142" s="323"/>
      <c r="ITA142" s="323"/>
      <c r="ITB142" s="323"/>
      <c r="ITC142" s="323"/>
      <c r="ITD142" s="323"/>
      <c r="ITE142" s="323"/>
      <c r="ITF142" s="323"/>
      <c r="ITG142" s="323"/>
      <c r="ITH142" s="323"/>
      <c r="ITI142" s="323"/>
      <c r="ITJ142" s="323"/>
      <c r="ITK142" s="323"/>
      <c r="ITL142" s="323"/>
      <c r="ITM142" s="323"/>
      <c r="ITN142" s="323"/>
      <c r="ITO142" s="323"/>
      <c r="ITP142" s="323"/>
      <c r="ITQ142" s="323"/>
      <c r="ITR142" s="323"/>
      <c r="ITS142" s="323"/>
      <c r="ITT142" s="323"/>
      <c r="ITU142" s="323"/>
      <c r="ITV142" s="323"/>
      <c r="ITW142" s="323"/>
      <c r="ITX142" s="323"/>
      <c r="ITY142" s="323"/>
      <c r="ITZ142" s="323"/>
      <c r="IUA142" s="323"/>
      <c r="IUB142" s="323"/>
      <c r="IUC142" s="323"/>
      <c r="IUD142" s="323"/>
      <c r="IUE142" s="323"/>
      <c r="IUF142" s="323"/>
      <c r="IUG142" s="323"/>
      <c r="IUH142" s="323"/>
      <c r="IUI142" s="323"/>
      <c r="IUJ142" s="323"/>
      <c r="IUK142" s="323"/>
      <c r="IUL142" s="323"/>
      <c r="IUM142" s="323"/>
      <c r="IUN142" s="323"/>
      <c r="IUO142" s="323"/>
      <c r="IUP142" s="323"/>
      <c r="IUQ142" s="323"/>
      <c r="IUR142" s="323"/>
      <c r="IUS142" s="323"/>
      <c r="IUT142" s="323"/>
      <c r="IUU142" s="323"/>
      <c r="IUV142" s="323"/>
      <c r="IUW142" s="323"/>
      <c r="IUX142" s="323"/>
      <c r="IUY142" s="323"/>
      <c r="IUZ142" s="323"/>
      <c r="IVA142" s="323"/>
      <c r="IVB142" s="323"/>
      <c r="IVC142" s="323"/>
      <c r="IVD142" s="323"/>
      <c r="IVE142" s="323"/>
      <c r="IVF142" s="323"/>
      <c r="IVG142" s="323"/>
      <c r="IVH142" s="323"/>
      <c r="IVI142" s="323"/>
      <c r="IVJ142" s="323"/>
      <c r="IVK142" s="323"/>
      <c r="IVL142" s="323"/>
      <c r="IVM142" s="323"/>
      <c r="IVN142" s="323"/>
      <c r="IVO142" s="323"/>
      <c r="IVP142" s="323"/>
      <c r="IVQ142" s="323"/>
      <c r="IVR142" s="323"/>
      <c r="IVS142" s="323"/>
      <c r="IVT142" s="323"/>
      <c r="IVU142" s="323"/>
      <c r="IVV142" s="323"/>
      <c r="IVW142" s="323"/>
      <c r="IVX142" s="323"/>
      <c r="IVY142" s="323"/>
      <c r="IVZ142" s="323"/>
      <c r="IWA142" s="323"/>
      <c r="IWB142" s="323"/>
      <c r="IWC142" s="323"/>
      <c r="IWD142" s="323"/>
      <c r="IWE142" s="323"/>
      <c r="IWF142" s="323"/>
      <c r="IWG142" s="323"/>
      <c r="IWH142" s="323"/>
      <c r="IWI142" s="323"/>
      <c r="IWJ142" s="323"/>
      <c r="IWK142" s="323"/>
      <c r="IWL142" s="323"/>
      <c r="IWM142" s="323"/>
      <c r="IWN142" s="323"/>
      <c r="IWO142" s="323"/>
      <c r="IWP142" s="323"/>
      <c r="IWQ142" s="323"/>
      <c r="IWR142" s="323"/>
      <c r="IWS142" s="323"/>
      <c r="IWT142" s="323"/>
      <c r="IWU142" s="323"/>
      <c r="IWV142" s="323"/>
      <c r="IWW142" s="323"/>
      <c r="IWX142" s="323"/>
      <c r="IWY142" s="323"/>
      <c r="IWZ142" s="323"/>
      <c r="IXA142" s="323"/>
      <c r="IXB142" s="323"/>
      <c r="IXC142" s="323"/>
      <c r="IXD142" s="323"/>
      <c r="IXE142" s="323"/>
      <c r="IXF142" s="323"/>
      <c r="IXG142" s="323"/>
      <c r="IXH142" s="323"/>
      <c r="IXI142" s="323"/>
      <c r="IXJ142" s="323"/>
      <c r="IXK142" s="323"/>
      <c r="IXL142" s="323"/>
      <c r="IXM142" s="323"/>
      <c r="IXN142" s="323"/>
      <c r="IXO142" s="323"/>
      <c r="IXP142" s="323"/>
      <c r="IXQ142" s="323"/>
      <c r="IXR142" s="323"/>
      <c r="IXS142" s="323"/>
      <c r="IXT142" s="323"/>
      <c r="IXU142" s="323"/>
      <c r="IXV142" s="323"/>
      <c r="IXW142" s="323"/>
      <c r="IXX142" s="323"/>
      <c r="IXY142" s="323"/>
      <c r="IXZ142" s="323"/>
      <c r="IYA142" s="323"/>
      <c r="IYB142" s="323"/>
      <c r="IYC142" s="323"/>
      <c r="IYD142" s="323"/>
      <c r="IYE142" s="323"/>
      <c r="IYF142" s="323"/>
      <c r="IYG142" s="323"/>
      <c r="IYH142" s="323"/>
      <c r="IYI142" s="323"/>
      <c r="IYJ142" s="323"/>
      <c r="IYK142" s="323"/>
      <c r="IYL142" s="323"/>
      <c r="IYM142" s="323"/>
      <c r="IYN142" s="323"/>
      <c r="IYO142" s="323"/>
      <c r="IYP142" s="323"/>
      <c r="IYQ142" s="323"/>
      <c r="IYR142" s="323"/>
      <c r="IYS142" s="323"/>
      <c r="IYT142" s="323"/>
      <c r="IYU142" s="323"/>
      <c r="IYV142" s="323"/>
      <c r="IYW142" s="323"/>
      <c r="IYX142" s="323"/>
      <c r="IYY142" s="323"/>
      <c r="IYZ142" s="323"/>
      <c r="IZA142" s="323"/>
      <c r="IZB142" s="323"/>
      <c r="IZC142" s="323"/>
      <c r="IZD142" s="323"/>
      <c r="IZE142" s="323"/>
      <c r="IZF142" s="323"/>
      <c r="IZG142" s="323"/>
      <c r="IZH142" s="323"/>
      <c r="IZI142" s="323"/>
      <c r="IZJ142" s="323"/>
      <c r="IZK142" s="323"/>
      <c r="IZL142" s="323"/>
      <c r="IZM142" s="323"/>
      <c r="IZN142" s="323"/>
      <c r="IZO142" s="323"/>
      <c r="IZP142" s="323"/>
      <c r="IZQ142" s="323"/>
      <c r="IZR142" s="323"/>
      <c r="IZS142" s="323"/>
      <c r="IZT142" s="323"/>
      <c r="IZU142" s="323"/>
      <c r="IZV142" s="323"/>
      <c r="IZW142" s="323"/>
      <c r="IZX142" s="323"/>
      <c r="IZY142" s="323"/>
      <c r="IZZ142" s="323"/>
      <c r="JAA142" s="323"/>
      <c r="JAB142" s="323"/>
      <c r="JAC142" s="323"/>
      <c r="JAD142" s="323"/>
      <c r="JAE142" s="323"/>
      <c r="JAF142" s="323"/>
      <c r="JAG142" s="323"/>
      <c r="JAH142" s="323"/>
      <c r="JAI142" s="323"/>
      <c r="JAJ142" s="323"/>
      <c r="JAK142" s="323"/>
      <c r="JAL142" s="323"/>
      <c r="JAM142" s="323"/>
      <c r="JAN142" s="323"/>
      <c r="JAO142" s="323"/>
      <c r="JAP142" s="323"/>
      <c r="JAQ142" s="323"/>
      <c r="JAR142" s="323"/>
      <c r="JAS142" s="323"/>
      <c r="JAT142" s="323"/>
      <c r="JAU142" s="323"/>
      <c r="JAV142" s="323"/>
      <c r="JAW142" s="323"/>
      <c r="JAX142" s="323"/>
      <c r="JAY142" s="323"/>
      <c r="JAZ142" s="323"/>
      <c r="JBA142" s="323"/>
      <c r="JBB142" s="323"/>
      <c r="JBC142" s="323"/>
      <c r="JBD142" s="323"/>
      <c r="JBE142" s="323"/>
      <c r="JBF142" s="323"/>
      <c r="JBG142" s="323"/>
      <c r="JBH142" s="323"/>
      <c r="JBI142" s="323"/>
      <c r="JBJ142" s="323"/>
      <c r="JBK142" s="323"/>
      <c r="JBL142" s="323"/>
      <c r="JBM142" s="323"/>
      <c r="JBN142" s="323"/>
      <c r="JBO142" s="323"/>
      <c r="JBP142" s="323"/>
      <c r="JBQ142" s="323"/>
      <c r="JBR142" s="323"/>
      <c r="JBS142" s="323"/>
      <c r="JBT142" s="323"/>
      <c r="JBU142" s="323"/>
      <c r="JBV142" s="323"/>
      <c r="JBW142" s="323"/>
      <c r="JBX142" s="323"/>
      <c r="JBY142" s="323"/>
      <c r="JBZ142" s="323"/>
      <c r="JCA142" s="323"/>
      <c r="JCB142" s="323"/>
      <c r="JCC142" s="323"/>
      <c r="JCD142" s="323"/>
      <c r="JCE142" s="323"/>
      <c r="JCF142" s="323"/>
      <c r="JCG142" s="323"/>
      <c r="JCH142" s="323"/>
      <c r="JCI142" s="323"/>
      <c r="JCJ142" s="323"/>
      <c r="JCK142" s="323"/>
      <c r="JCL142" s="323"/>
      <c r="JCM142" s="323"/>
      <c r="JCN142" s="323"/>
      <c r="JCO142" s="323"/>
      <c r="JCP142" s="323"/>
      <c r="JCQ142" s="323"/>
      <c r="JCR142" s="323"/>
      <c r="JCS142" s="323"/>
      <c r="JCT142" s="323"/>
      <c r="JCU142" s="323"/>
      <c r="JCV142" s="323"/>
      <c r="JCW142" s="323"/>
      <c r="JCX142" s="323"/>
      <c r="JCY142" s="323"/>
      <c r="JCZ142" s="323"/>
      <c r="JDA142" s="323"/>
      <c r="JDB142" s="323"/>
      <c r="JDC142" s="323"/>
      <c r="JDD142" s="323"/>
      <c r="JDE142" s="323"/>
      <c r="JDF142" s="323"/>
      <c r="JDG142" s="323"/>
      <c r="JDH142" s="323"/>
      <c r="JDI142" s="323"/>
      <c r="JDJ142" s="323"/>
      <c r="JDK142" s="323"/>
      <c r="JDL142" s="323"/>
      <c r="JDM142" s="323"/>
      <c r="JDN142" s="323"/>
      <c r="JDO142" s="323"/>
      <c r="JDP142" s="323"/>
      <c r="JDQ142" s="323"/>
      <c r="JDR142" s="323"/>
      <c r="JDS142" s="323"/>
      <c r="JDT142" s="323"/>
      <c r="JDU142" s="323"/>
      <c r="JDV142" s="323"/>
      <c r="JDW142" s="323"/>
      <c r="JDX142" s="323"/>
      <c r="JDY142" s="323"/>
      <c r="JDZ142" s="323"/>
      <c r="JEA142" s="323"/>
      <c r="JEB142" s="323"/>
      <c r="JEC142" s="323"/>
      <c r="JED142" s="323"/>
      <c r="JEE142" s="323"/>
      <c r="JEF142" s="323"/>
      <c r="JEG142" s="323"/>
      <c r="JEH142" s="323"/>
      <c r="JEI142" s="323"/>
      <c r="JEJ142" s="323"/>
      <c r="JEK142" s="323"/>
      <c r="JEL142" s="323"/>
      <c r="JEM142" s="323"/>
      <c r="JEN142" s="323"/>
      <c r="JEO142" s="323"/>
      <c r="JEP142" s="323"/>
      <c r="JEQ142" s="323"/>
      <c r="JER142" s="323"/>
      <c r="JES142" s="323"/>
      <c r="JET142" s="323"/>
      <c r="JEU142" s="323"/>
      <c r="JEV142" s="323"/>
      <c r="JEW142" s="323"/>
      <c r="JEX142" s="323"/>
      <c r="JEY142" s="323"/>
      <c r="JEZ142" s="323"/>
      <c r="JFA142" s="323"/>
      <c r="JFB142" s="323"/>
      <c r="JFC142" s="323"/>
      <c r="JFD142" s="323"/>
      <c r="JFE142" s="323"/>
      <c r="JFF142" s="323"/>
      <c r="JFG142" s="323"/>
      <c r="JFH142" s="323"/>
      <c r="JFI142" s="323"/>
      <c r="JFJ142" s="323"/>
      <c r="JFK142" s="323"/>
      <c r="JFL142" s="323"/>
      <c r="JFM142" s="323"/>
      <c r="JFN142" s="323"/>
      <c r="JFO142" s="323"/>
      <c r="JFP142" s="323"/>
      <c r="JFQ142" s="323"/>
      <c r="JFR142" s="323"/>
      <c r="JFS142" s="323"/>
      <c r="JFT142" s="323"/>
      <c r="JFU142" s="323"/>
      <c r="JFV142" s="323"/>
      <c r="JFW142" s="323"/>
      <c r="JFX142" s="323"/>
      <c r="JFY142" s="323"/>
      <c r="JFZ142" s="323"/>
      <c r="JGA142" s="323"/>
      <c r="JGB142" s="323"/>
      <c r="JGC142" s="323"/>
      <c r="JGD142" s="323"/>
      <c r="JGE142" s="323"/>
      <c r="JGF142" s="323"/>
      <c r="JGG142" s="323"/>
      <c r="JGH142" s="323"/>
      <c r="JGI142" s="323"/>
      <c r="JGJ142" s="323"/>
      <c r="JGK142" s="323"/>
      <c r="JGL142" s="323"/>
      <c r="JGM142" s="323"/>
      <c r="JGN142" s="323"/>
      <c r="JGO142" s="323"/>
      <c r="JGP142" s="323"/>
      <c r="JGQ142" s="323"/>
      <c r="JGR142" s="323"/>
      <c r="JGS142" s="323"/>
      <c r="JGT142" s="323"/>
      <c r="JGU142" s="323"/>
      <c r="JGV142" s="323"/>
      <c r="JGW142" s="323"/>
      <c r="JGX142" s="323"/>
      <c r="JGY142" s="323"/>
      <c r="JGZ142" s="323"/>
      <c r="JHA142" s="323"/>
      <c r="JHB142" s="323"/>
      <c r="JHC142" s="323"/>
      <c r="JHD142" s="323"/>
      <c r="JHE142" s="323"/>
      <c r="JHF142" s="323"/>
      <c r="JHG142" s="323"/>
      <c r="JHH142" s="323"/>
      <c r="JHI142" s="323"/>
      <c r="JHJ142" s="323"/>
      <c r="JHK142" s="323"/>
      <c r="JHL142" s="323"/>
      <c r="JHM142" s="323"/>
      <c r="JHN142" s="323"/>
      <c r="JHO142" s="323"/>
      <c r="JHP142" s="323"/>
      <c r="JHQ142" s="323"/>
      <c r="JHR142" s="323"/>
      <c r="JHS142" s="323"/>
      <c r="JHT142" s="323"/>
      <c r="JHU142" s="323"/>
      <c r="JHV142" s="323"/>
      <c r="JHW142" s="323"/>
      <c r="JHX142" s="323"/>
      <c r="JHY142" s="323"/>
      <c r="JHZ142" s="323"/>
      <c r="JIA142" s="323"/>
      <c r="JIB142" s="323"/>
      <c r="JIC142" s="323"/>
      <c r="JID142" s="323"/>
      <c r="JIE142" s="323"/>
      <c r="JIF142" s="323"/>
      <c r="JIG142" s="323"/>
      <c r="JIH142" s="323"/>
      <c r="JII142" s="323"/>
      <c r="JIJ142" s="323"/>
      <c r="JIK142" s="323"/>
      <c r="JIL142" s="323"/>
      <c r="JIM142" s="323"/>
      <c r="JIN142" s="323"/>
      <c r="JIO142" s="323"/>
      <c r="JIP142" s="323"/>
      <c r="JIQ142" s="323"/>
      <c r="JIR142" s="323"/>
      <c r="JIS142" s="323"/>
      <c r="JIT142" s="323"/>
      <c r="JIU142" s="323"/>
      <c r="JIV142" s="323"/>
      <c r="JIW142" s="323"/>
      <c r="JIX142" s="323"/>
      <c r="JIY142" s="323"/>
      <c r="JIZ142" s="323"/>
      <c r="JJA142" s="323"/>
      <c r="JJB142" s="323"/>
      <c r="JJC142" s="323"/>
      <c r="JJD142" s="323"/>
      <c r="JJE142" s="323"/>
      <c r="JJF142" s="323"/>
      <c r="JJG142" s="323"/>
      <c r="JJH142" s="323"/>
      <c r="JJI142" s="323"/>
      <c r="JJJ142" s="323"/>
      <c r="JJK142" s="323"/>
      <c r="JJL142" s="323"/>
      <c r="JJM142" s="323"/>
      <c r="JJN142" s="323"/>
      <c r="JJO142" s="323"/>
      <c r="JJP142" s="323"/>
      <c r="JJQ142" s="323"/>
      <c r="JJR142" s="323"/>
      <c r="JJS142" s="323"/>
      <c r="JJT142" s="323"/>
      <c r="JJU142" s="323"/>
      <c r="JJV142" s="323"/>
      <c r="JJW142" s="323"/>
      <c r="JJX142" s="323"/>
      <c r="JJY142" s="323"/>
      <c r="JJZ142" s="323"/>
      <c r="JKA142" s="323"/>
      <c r="JKB142" s="323"/>
      <c r="JKC142" s="323"/>
      <c r="JKD142" s="323"/>
      <c r="JKE142" s="323"/>
      <c r="JKF142" s="323"/>
      <c r="JKG142" s="323"/>
      <c r="JKH142" s="323"/>
      <c r="JKI142" s="323"/>
      <c r="JKJ142" s="323"/>
      <c r="JKK142" s="323"/>
      <c r="JKL142" s="323"/>
      <c r="JKM142" s="323"/>
      <c r="JKN142" s="323"/>
      <c r="JKO142" s="323"/>
      <c r="JKP142" s="323"/>
      <c r="JKQ142" s="323"/>
      <c r="JKR142" s="323"/>
      <c r="JKS142" s="323"/>
      <c r="JKT142" s="323"/>
      <c r="JKU142" s="323"/>
      <c r="JKV142" s="323"/>
      <c r="JKW142" s="323"/>
      <c r="JKX142" s="323"/>
      <c r="JKY142" s="323"/>
      <c r="JKZ142" s="323"/>
      <c r="JLA142" s="323"/>
      <c r="JLB142" s="323"/>
      <c r="JLC142" s="323"/>
      <c r="JLD142" s="323"/>
      <c r="JLE142" s="323"/>
      <c r="JLF142" s="323"/>
      <c r="JLG142" s="323"/>
      <c r="JLH142" s="323"/>
      <c r="JLI142" s="323"/>
      <c r="JLJ142" s="323"/>
      <c r="JLK142" s="323"/>
      <c r="JLL142" s="323"/>
      <c r="JLM142" s="323"/>
      <c r="JLN142" s="323"/>
      <c r="JLO142" s="323"/>
      <c r="JLP142" s="323"/>
      <c r="JLQ142" s="323"/>
      <c r="JLR142" s="323"/>
      <c r="JLS142" s="323"/>
      <c r="JLT142" s="323"/>
      <c r="JLU142" s="323"/>
      <c r="JLV142" s="323"/>
      <c r="JLW142" s="323"/>
      <c r="JLX142" s="323"/>
      <c r="JLY142" s="323"/>
      <c r="JLZ142" s="323"/>
      <c r="JMA142" s="323"/>
      <c r="JMB142" s="323"/>
      <c r="JMC142" s="323"/>
      <c r="JMD142" s="323"/>
      <c r="JME142" s="323"/>
      <c r="JMF142" s="323"/>
      <c r="JMG142" s="323"/>
      <c r="JMH142" s="323"/>
      <c r="JMI142" s="323"/>
      <c r="JMJ142" s="323"/>
      <c r="JMK142" s="323"/>
      <c r="JML142" s="323"/>
      <c r="JMM142" s="323"/>
      <c r="JMN142" s="323"/>
      <c r="JMO142" s="323"/>
      <c r="JMP142" s="323"/>
      <c r="JMQ142" s="323"/>
      <c r="JMR142" s="323"/>
      <c r="JMS142" s="323"/>
      <c r="JMT142" s="323"/>
      <c r="JMU142" s="323"/>
      <c r="JMV142" s="323"/>
      <c r="JMW142" s="323"/>
      <c r="JMX142" s="323"/>
      <c r="JMY142" s="323"/>
      <c r="JMZ142" s="323"/>
      <c r="JNA142" s="323"/>
      <c r="JNB142" s="323"/>
      <c r="JNC142" s="323"/>
      <c r="JND142" s="323"/>
      <c r="JNE142" s="323"/>
      <c r="JNF142" s="323"/>
      <c r="JNG142" s="323"/>
      <c r="JNH142" s="323"/>
      <c r="JNI142" s="323"/>
      <c r="JNJ142" s="323"/>
      <c r="JNK142" s="323"/>
      <c r="JNL142" s="323"/>
      <c r="JNM142" s="323"/>
      <c r="JNN142" s="323"/>
      <c r="JNO142" s="323"/>
      <c r="JNP142" s="323"/>
      <c r="JNQ142" s="323"/>
      <c r="JNR142" s="323"/>
      <c r="JNS142" s="323"/>
      <c r="JNT142" s="323"/>
      <c r="JNU142" s="323"/>
      <c r="JNV142" s="323"/>
      <c r="JNW142" s="323"/>
      <c r="JNX142" s="323"/>
      <c r="JNY142" s="323"/>
      <c r="JNZ142" s="323"/>
      <c r="JOA142" s="323"/>
      <c r="JOB142" s="323"/>
      <c r="JOC142" s="323"/>
      <c r="JOD142" s="323"/>
      <c r="JOE142" s="323"/>
      <c r="JOF142" s="323"/>
      <c r="JOG142" s="323"/>
      <c r="JOH142" s="323"/>
      <c r="JOI142" s="323"/>
      <c r="JOJ142" s="323"/>
      <c r="JOK142" s="323"/>
      <c r="JOL142" s="323"/>
      <c r="JOM142" s="323"/>
      <c r="JON142" s="323"/>
      <c r="JOO142" s="323"/>
      <c r="JOP142" s="323"/>
      <c r="JOQ142" s="323"/>
      <c r="JOR142" s="323"/>
      <c r="JOS142" s="323"/>
      <c r="JOT142" s="323"/>
      <c r="JOU142" s="323"/>
      <c r="JOV142" s="323"/>
      <c r="JOW142" s="323"/>
      <c r="JOX142" s="323"/>
      <c r="JOY142" s="323"/>
      <c r="JOZ142" s="323"/>
      <c r="JPA142" s="323"/>
      <c r="JPB142" s="323"/>
      <c r="JPC142" s="323"/>
      <c r="JPD142" s="323"/>
      <c r="JPE142" s="323"/>
      <c r="JPF142" s="323"/>
      <c r="JPG142" s="323"/>
      <c r="JPH142" s="323"/>
      <c r="JPI142" s="323"/>
      <c r="JPJ142" s="323"/>
      <c r="JPK142" s="323"/>
      <c r="JPL142" s="323"/>
      <c r="JPM142" s="323"/>
      <c r="JPN142" s="323"/>
      <c r="JPO142" s="323"/>
      <c r="JPP142" s="323"/>
      <c r="JPQ142" s="323"/>
      <c r="JPR142" s="323"/>
      <c r="JPS142" s="323"/>
      <c r="JPT142" s="323"/>
      <c r="JPU142" s="323"/>
      <c r="JPV142" s="323"/>
      <c r="JPW142" s="323"/>
      <c r="JPX142" s="323"/>
      <c r="JPY142" s="323"/>
      <c r="JPZ142" s="323"/>
      <c r="JQA142" s="323"/>
      <c r="JQB142" s="323"/>
      <c r="JQC142" s="323"/>
      <c r="JQD142" s="323"/>
      <c r="JQE142" s="323"/>
      <c r="JQF142" s="323"/>
      <c r="JQG142" s="323"/>
      <c r="JQH142" s="323"/>
      <c r="JQI142" s="323"/>
      <c r="JQJ142" s="323"/>
      <c r="JQK142" s="323"/>
      <c r="JQL142" s="323"/>
      <c r="JQM142" s="323"/>
      <c r="JQN142" s="323"/>
      <c r="JQO142" s="323"/>
      <c r="JQP142" s="323"/>
      <c r="JQQ142" s="323"/>
      <c r="JQR142" s="323"/>
      <c r="JQS142" s="323"/>
      <c r="JQT142" s="323"/>
      <c r="JQU142" s="323"/>
      <c r="JQV142" s="323"/>
      <c r="JQW142" s="323"/>
      <c r="JQX142" s="323"/>
      <c r="JQY142" s="323"/>
      <c r="JQZ142" s="323"/>
      <c r="JRA142" s="323"/>
      <c r="JRB142" s="323"/>
      <c r="JRC142" s="323"/>
      <c r="JRD142" s="323"/>
      <c r="JRE142" s="323"/>
      <c r="JRF142" s="323"/>
      <c r="JRG142" s="323"/>
      <c r="JRH142" s="323"/>
      <c r="JRI142" s="323"/>
      <c r="JRJ142" s="323"/>
      <c r="JRK142" s="323"/>
      <c r="JRL142" s="323"/>
      <c r="JRM142" s="323"/>
      <c r="JRN142" s="323"/>
      <c r="JRO142" s="323"/>
      <c r="JRP142" s="323"/>
      <c r="JRQ142" s="323"/>
      <c r="JRR142" s="323"/>
      <c r="JRS142" s="323"/>
      <c r="JRT142" s="323"/>
      <c r="JRU142" s="323"/>
      <c r="JRV142" s="323"/>
      <c r="JRW142" s="323"/>
      <c r="JRX142" s="323"/>
      <c r="JRY142" s="323"/>
      <c r="JRZ142" s="323"/>
      <c r="JSA142" s="323"/>
      <c r="JSB142" s="323"/>
      <c r="JSC142" s="323"/>
      <c r="JSD142" s="323"/>
      <c r="JSE142" s="323"/>
      <c r="JSF142" s="323"/>
      <c r="JSG142" s="323"/>
      <c r="JSH142" s="323"/>
      <c r="JSI142" s="323"/>
      <c r="JSJ142" s="323"/>
      <c r="JSK142" s="323"/>
      <c r="JSL142" s="323"/>
      <c r="JSM142" s="323"/>
      <c r="JSN142" s="323"/>
      <c r="JSO142" s="323"/>
      <c r="JSP142" s="323"/>
      <c r="JSQ142" s="323"/>
      <c r="JSR142" s="323"/>
      <c r="JSS142" s="323"/>
      <c r="JST142" s="323"/>
      <c r="JSU142" s="323"/>
      <c r="JSV142" s="323"/>
      <c r="JSW142" s="323"/>
      <c r="JSX142" s="323"/>
      <c r="JSY142" s="323"/>
      <c r="JSZ142" s="323"/>
      <c r="JTA142" s="323"/>
      <c r="JTB142" s="323"/>
      <c r="JTC142" s="323"/>
      <c r="JTD142" s="323"/>
      <c r="JTE142" s="323"/>
      <c r="JTF142" s="323"/>
      <c r="JTG142" s="323"/>
      <c r="JTH142" s="323"/>
      <c r="JTI142" s="323"/>
      <c r="JTJ142" s="323"/>
      <c r="JTK142" s="323"/>
      <c r="JTL142" s="323"/>
      <c r="JTM142" s="323"/>
      <c r="JTN142" s="323"/>
      <c r="JTO142" s="323"/>
      <c r="JTP142" s="323"/>
      <c r="JTQ142" s="323"/>
      <c r="JTR142" s="323"/>
      <c r="JTS142" s="323"/>
      <c r="JTT142" s="323"/>
      <c r="JTU142" s="323"/>
      <c r="JTV142" s="323"/>
      <c r="JTW142" s="323"/>
      <c r="JTX142" s="323"/>
      <c r="JTY142" s="323"/>
      <c r="JTZ142" s="323"/>
      <c r="JUA142" s="323"/>
      <c r="JUB142" s="323"/>
      <c r="JUC142" s="323"/>
      <c r="JUD142" s="323"/>
      <c r="JUE142" s="323"/>
      <c r="JUF142" s="323"/>
      <c r="JUG142" s="323"/>
      <c r="JUH142" s="323"/>
      <c r="JUI142" s="323"/>
      <c r="JUJ142" s="323"/>
      <c r="JUK142" s="323"/>
      <c r="JUL142" s="323"/>
      <c r="JUM142" s="323"/>
      <c r="JUN142" s="323"/>
      <c r="JUO142" s="323"/>
      <c r="JUP142" s="323"/>
      <c r="JUQ142" s="323"/>
      <c r="JUR142" s="323"/>
      <c r="JUS142" s="323"/>
      <c r="JUT142" s="323"/>
      <c r="JUU142" s="323"/>
      <c r="JUV142" s="323"/>
      <c r="JUW142" s="323"/>
      <c r="JUX142" s="323"/>
      <c r="JUY142" s="323"/>
      <c r="JUZ142" s="323"/>
      <c r="JVA142" s="323"/>
      <c r="JVB142" s="323"/>
      <c r="JVC142" s="323"/>
      <c r="JVD142" s="323"/>
      <c r="JVE142" s="323"/>
      <c r="JVF142" s="323"/>
      <c r="JVG142" s="323"/>
      <c r="JVH142" s="323"/>
      <c r="JVI142" s="323"/>
      <c r="JVJ142" s="323"/>
      <c r="JVK142" s="323"/>
      <c r="JVL142" s="323"/>
      <c r="JVM142" s="323"/>
      <c r="JVN142" s="323"/>
      <c r="JVO142" s="323"/>
      <c r="JVP142" s="323"/>
      <c r="JVQ142" s="323"/>
      <c r="JVR142" s="323"/>
      <c r="JVS142" s="323"/>
      <c r="JVT142" s="323"/>
      <c r="JVU142" s="323"/>
      <c r="JVV142" s="323"/>
      <c r="JVW142" s="323"/>
      <c r="JVX142" s="323"/>
      <c r="JVY142" s="323"/>
      <c r="JVZ142" s="323"/>
      <c r="JWA142" s="323"/>
      <c r="JWB142" s="323"/>
      <c r="JWC142" s="323"/>
      <c r="JWD142" s="323"/>
      <c r="JWE142" s="323"/>
      <c r="JWF142" s="323"/>
      <c r="JWG142" s="323"/>
      <c r="JWH142" s="323"/>
      <c r="JWI142" s="323"/>
      <c r="JWJ142" s="323"/>
      <c r="JWK142" s="323"/>
      <c r="JWL142" s="323"/>
      <c r="JWM142" s="323"/>
      <c r="JWN142" s="323"/>
      <c r="JWO142" s="323"/>
      <c r="JWP142" s="323"/>
      <c r="JWQ142" s="323"/>
      <c r="JWR142" s="323"/>
      <c r="JWS142" s="323"/>
      <c r="JWT142" s="323"/>
      <c r="JWU142" s="323"/>
      <c r="JWV142" s="323"/>
      <c r="JWW142" s="323"/>
      <c r="JWX142" s="323"/>
      <c r="JWY142" s="323"/>
      <c r="JWZ142" s="323"/>
      <c r="JXA142" s="323"/>
      <c r="JXB142" s="323"/>
      <c r="JXC142" s="323"/>
      <c r="JXD142" s="323"/>
      <c r="JXE142" s="323"/>
      <c r="JXF142" s="323"/>
      <c r="JXG142" s="323"/>
      <c r="JXH142" s="323"/>
      <c r="JXI142" s="323"/>
      <c r="JXJ142" s="323"/>
      <c r="JXK142" s="323"/>
      <c r="JXL142" s="323"/>
      <c r="JXM142" s="323"/>
      <c r="JXN142" s="323"/>
      <c r="JXO142" s="323"/>
      <c r="JXP142" s="323"/>
      <c r="JXQ142" s="323"/>
      <c r="JXR142" s="323"/>
      <c r="JXS142" s="323"/>
      <c r="JXT142" s="323"/>
      <c r="JXU142" s="323"/>
      <c r="JXV142" s="323"/>
      <c r="JXW142" s="323"/>
      <c r="JXX142" s="323"/>
      <c r="JXY142" s="323"/>
      <c r="JXZ142" s="323"/>
      <c r="JYA142" s="323"/>
      <c r="JYB142" s="323"/>
      <c r="JYC142" s="323"/>
      <c r="JYD142" s="323"/>
      <c r="JYE142" s="323"/>
      <c r="JYF142" s="323"/>
      <c r="JYG142" s="323"/>
      <c r="JYH142" s="323"/>
      <c r="JYI142" s="323"/>
      <c r="JYJ142" s="323"/>
      <c r="JYK142" s="323"/>
      <c r="JYL142" s="323"/>
      <c r="JYM142" s="323"/>
      <c r="JYN142" s="323"/>
      <c r="JYO142" s="323"/>
      <c r="JYP142" s="323"/>
      <c r="JYQ142" s="323"/>
      <c r="JYR142" s="323"/>
      <c r="JYS142" s="323"/>
      <c r="JYT142" s="323"/>
      <c r="JYU142" s="323"/>
      <c r="JYV142" s="323"/>
      <c r="JYW142" s="323"/>
      <c r="JYX142" s="323"/>
      <c r="JYY142" s="323"/>
      <c r="JYZ142" s="323"/>
      <c r="JZA142" s="323"/>
      <c r="JZB142" s="323"/>
      <c r="JZC142" s="323"/>
      <c r="JZD142" s="323"/>
      <c r="JZE142" s="323"/>
      <c r="JZF142" s="323"/>
      <c r="JZG142" s="323"/>
      <c r="JZH142" s="323"/>
      <c r="JZI142" s="323"/>
      <c r="JZJ142" s="323"/>
      <c r="JZK142" s="323"/>
      <c r="JZL142" s="323"/>
      <c r="JZM142" s="323"/>
      <c r="JZN142" s="323"/>
      <c r="JZO142" s="323"/>
      <c r="JZP142" s="323"/>
      <c r="JZQ142" s="323"/>
      <c r="JZR142" s="323"/>
      <c r="JZS142" s="323"/>
      <c r="JZT142" s="323"/>
      <c r="JZU142" s="323"/>
      <c r="JZV142" s="323"/>
      <c r="JZW142" s="323"/>
      <c r="JZX142" s="323"/>
      <c r="JZY142" s="323"/>
      <c r="JZZ142" s="323"/>
      <c r="KAA142" s="323"/>
      <c r="KAB142" s="323"/>
      <c r="KAC142" s="323"/>
      <c r="KAD142" s="323"/>
      <c r="KAE142" s="323"/>
      <c r="KAF142" s="323"/>
      <c r="KAG142" s="323"/>
      <c r="KAH142" s="323"/>
      <c r="KAI142" s="323"/>
      <c r="KAJ142" s="323"/>
      <c r="KAK142" s="323"/>
      <c r="KAL142" s="323"/>
      <c r="KAM142" s="323"/>
      <c r="KAN142" s="323"/>
      <c r="KAO142" s="323"/>
      <c r="KAP142" s="323"/>
      <c r="KAQ142" s="323"/>
      <c r="KAR142" s="323"/>
      <c r="KAS142" s="323"/>
      <c r="KAT142" s="323"/>
      <c r="KAU142" s="323"/>
      <c r="KAV142" s="323"/>
      <c r="KAW142" s="323"/>
      <c r="KAX142" s="323"/>
      <c r="KAY142" s="323"/>
      <c r="KAZ142" s="323"/>
      <c r="KBA142" s="323"/>
      <c r="KBB142" s="323"/>
      <c r="KBC142" s="323"/>
      <c r="KBD142" s="323"/>
      <c r="KBE142" s="323"/>
      <c r="KBF142" s="323"/>
      <c r="KBG142" s="323"/>
      <c r="KBH142" s="323"/>
      <c r="KBI142" s="323"/>
      <c r="KBJ142" s="323"/>
      <c r="KBK142" s="323"/>
      <c r="KBL142" s="323"/>
      <c r="KBM142" s="323"/>
      <c r="KBN142" s="323"/>
      <c r="KBO142" s="323"/>
      <c r="KBP142" s="323"/>
      <c r="KBQ142" s="323"/>
      <c r="KBR142" s="323"/>
      <c r="KBS142" s="323"/>
      <c r="KBT142" s="323"/>
      <c r="KBU142" s="323"/>
      <c r="KBV142" s="323"/>
      <c r="KBW142" s="323"/>
      <c r="KBX142" s="323"/>
      <c r="KBY142" s="323"/>
      <c r="KBZ142" s="323"/>
      <c r="KCA142" s="323"/>
      <c r="KCB142" s="323"/>
      <c r="KCC142" s="323"/>
      <c r="KCD142" s="323"/>
      <c r="KCE142" s="323"/>
      <c r="KCF142" s="323"/>
      <c r="KCG142" s="323"/>
      <c r="KCH142" s="323"/>
      <c r="KCI142" s="323"/>
      <c r="KCJ142" s="323"/>
      <c r="KCK142" s="323"/>
      <c r="KCL142" s="323"/>
      <c r="KCM142" s="323"/>
      <c r="KCN142" s="323"/>
      <c r="KCO142" s="323"/>
      <c r="KCP142" s="323"/>
      <c r="KCQ142" s="323"/>
      <c r="KCR142" s="323"/>
      <c r="KCS142" s="323"/>
      <c r="KCT142" s="323"/>
      <c r="KCU142" s="323"/>
      <c r="KCV142" s="323"/>
      <c r="KCW142" s="323"/>
      <c r="KCX142" s="323"/>
      <c r="KCY142" s="323"/>
      <c r="KCZ142" s="323"/>
      <c r="KDA142" s="323"/>
      <c r="KDB142" s="323"/>
      <c r="KDC142" s="323"/>
      <c r="KDD142" s="323"/>
      <c r="KDE142" s="323"/>
      <c r="KDF142" s="323"/>
      <c r="KDG142" s="323"/>
      <c r="KDH142" s="323"/>
      <c r="KDI142" s="323"/>
      <c r="KDJ142" s="323"/>
      <c r="KDK142" s="323"/>
      <c r="KDL142" s="323"/>
      <c r="KDM142" s="323"/>
      <c r="KDN142" s="323"/>
      <c r="KDO142" s="323"/>
      <c r="KDP142" s="323"/>
      <c r="KDQ142" s="323"/>
      <c r="KDR142" s="323"/>
      <c r="KDS142" s="323"/>
      <c r="KDT142" s="323"/>
      <c r="KDU142" s="323"/>
      <c r="KDV142" s="323"/>
      <c r="KDW142" s="323"/>
      <c r="KDX142" s="323"/>
      <c r="KDY142" s="323"/>
      <c r="KDZ142" s="323"/>
      <c r="KEA142" s="323"/>
      <c r="KEB142" s="323"/>
      <c r="KEC142" s="323"/>
      <c r="KED142" s="323"/>
      <c r="KEE142" s="323"/>
      <c r="KEF142" s="323"/>
      <c r="KEG142" s="323"/>
      <c r="KEH142" s="323"/>
      <c r="KEI142" s="323"/>
      <c r="KEJ142" s="323"/>
      <c r="KEK142" s="323"/>
      <c r="KEL142" s="323"/>
      <c r="KEM142" s="323"/>
      <c r="KEN142" s="323"/>
      <c r="KEO142" s="323"/>
      <c r="KEP142" s="323"/>
      <c r="KEQ142" s="323"/>
      <c r="KER142" s="323"/>
      <c r="KES142" s="323"/>
      <c r="KET142" s="323"/>
      <c r="KEU142" s="323"/>
      <c r="KEV142" s="323"/>
      <c r="KEW142" s="323"/>
      <c r="KEX142" s="323"/>
      <c r="KEY142" s="323"/>
      <c r="KEZ142" s="323"/>
      <c r="KFA142" s="323"/>
      <c r="KFB142" s="323"/>
      <c r="KFC142" s="323"/>
      <c r="KFD142" s="323"/>
      <c r="KFE142" s="323"/>
      <c r="KFF142" s="323"/>
      <c r="KFG142" s="323"/>
      <c r="KFH142" s="323"/>
      <c r="KFI142" s="323"/>
      <c r="KFJ142" s="323"/>
      <c r="KFK142" s="323"/>
      <c r="KFL142" s="323"/>
      <c r="KFM142" s="323"/>
      <c r="KFN142" s="323"/>
      <c r="KFO142" s="323"/>
      <c r="KFP142" s="323"/>
      <c r="KFQ142" s="323"/>
      <c r="KFR142" s="323"/>
      <c r="KFS142" s="323"/>
      <c r="KFT142" s="323"/>
      <c r="KFU142" s="323"/>
      <c r="KFV142" s="323"/>
      <c r="KFW142" s="323"/>
      <c r="KFX142" s="323"/>
      <c r="KFY142" s="323"/>
      <c r="KFZ142" s="323"/>
      <c r="KGA142" s="323"/>
      <c r="KGB142" s="323"/>
      <c r="KGC142" s="323"/>
      <c r="KGD142" s="323"/>
      <c r="KGE142" s="323"/>
      <c r="KGF142" s="323"/>
      <c r="KGG142" s="323"/>
      <c r="KGH142" s="323"/>
      <c r="KGI142" s="323"/>
      <c r="KGJ142" s="323"/>
      <c r="KGK142" s="323"/>
      <c r="KGL142" s="323"/>
      <c r="KGM142" s="323"/>
      <c r="KGN142" s="323"/>
      <c r="KGO142" s="323"/>
      <c r="KGP142" s="323"/>
      <c r="KGQ142" s="323"/>
      <c r="KGR142" s="323"/>
      <c r="KGS142" s="323"/>
      <c r="KGT142" s="323"/>
      <c r="KGU142" s="323"/>
      <c r="KGV142" s="323"/>
      <c r="KGW142" s="323"/>
      <c r="KGX142" s="323"/>
      <c r="KGY142" s="323"/>
      <c r="KGZ142" s="323"/>
      <c r="KHA142" s="323"/>
      <c r="KHB142" s="323"/>
      <c r="KHC142" s="323"/>
      <c r="KHD142" s="323"/>
      <c r="KHE142" s="323"/>
      <c r="KHF142" s="323"/>
      <c r="KHG142" s="323"/>
      <c r="KHH142" s="323"/>
      <c r="KHI142" s="323"/>
      <c r="KHJ142" s="323"/>
      <c r="KHK142" s="323"/>
      <c r="KHL142" s="323"/>
      <c r="KHM142" s="323"/>
      <c r="KHN142" s="323"/>
      <c r="KHO142" s="323"/>
      <c r="KHP142" s="323"/>
      <c r="KHQ142" s="323"/>
      <c r="KHR142" s="323"/>
      <c r="KHS142" s="323"/>
      <c r="KHT142" s="323"/>
      <c r="KHU142" s="323"/>
      <c r="KHV142" s="323"/>
      <c r="KHW142" s="323"/>
      <c r="KHX142" s="323"/>
      <c r="KHY142" s="323"/>
      <c r="KHZ142" s="323"/>
      <c r="KIA142" s="323"/>
      <c r="KIB142" s="323"/>
      <c r="KIC142" s="323"/>
      <c r="KID142" s="323"/>
      <c r="KIE142" s="323"/>
      <c r="KIF142" s="323"/>
      <c r="KIG142" s="323"/>
      <c r="KIH142" s="323"/>
      <c r="KII142" s="323"/>
      <c r="KIJ142" s="323"/>
      <c r="KIK142" s="323"/>
      <c r="KIL142" s="323"/>
      <c r="KIM142" s="323"/>
      <c r="KIN142" s="323"/>
      <c r="KIO142" s="323"/>
      <c r="KIP142" s="323"/>
      <c r="KIQ142" s="323"/>
      <c r="KIR142" s="323"/>
      <c r="KIS142" s="323"/>
      <c r="KIT142" s="323"/>
      <c r="KIU142" s="323"/>
      <c r="KIV142" s="323"/>
      <c r="KIW142" s="323"/>
      <c r="KIX142" s="323"/>
      <c r="KIY142" s="323"/>
      <c r="KIZ142" s="323"/>
      <c r="KJA142" s="323"/>
      <c r="KJB142" s="323"/>
      <c r="KJC142" s="323"/>
      <c r="KJD142" s="323"/>
      <c r="KJE142" s="323"/>
      <c r="KJF142" s="323"/>
      <c r="KJG142" s="323"/>
      <c r="KJH142" s="323"/>
      <c r="KJI142" s="323"/>
      <c r="KJJ142" s="323"/>
      <c r="KJK142" s="323"/>
      <c r="KJL142" s="323"/>
      <c r="KJM142" s="323"/>
      <c r="KJN142" s="323"/>
      <c r="KJO142" s="323"/>
      <c r="KJP142" s="323"/>
      <c r="KJQ142" s="323"/>
      <c r="KJR142" s="323"/>
      <c r="KJS142" s="323"/>
      <c r="KJT142" s="323"/>
      <c r="KJU142" s="323"/>
      <c r="KJV142" s="323"/>
      <c r="KJW142" s="323"/>
      <c r="KJX142" s="323"/>
      <c r="KJY142" s="323"/>
      <c r="KJZ142" s="323"/>
      <c r="KKA142" s="323"/>
      <c r="KKB142" s="323"/>
      <c r="KKC142" s="323"/>
      <c r="KKD142" s="323"/>
      <c r="KKE142" s="323"/>
      <c r="KKF142" s="323"/>
      <c r="KKG142" s="323"/>
      <c r="KKH142" s="323"/>
      <c r="KKI142" s="323"/>
      <c r="KKJ142" s="323"/>
      <c r="KKK142" s="323"/>
      <c r="KKL142" s="323"/>
      <c r="KKM142" s="323"/>
      <c r="KKN142" s="323"/>
      <c r="KKO142" s="323"/>
      <c r="KKP142" s="323"/>
      <c r="KKQ142" s="323"/>
      <c r="KKR142" s="323"/>
      <c r="KKS142" s="323"/>
      <c r="KKT142" s="323"/>
      <c r="KKU142" s="323"/>
      <c r="KKV142" s="323"/>
      <c r="KKW142" s="323"/>
      <c r="KKX142" s="323"/>
      <c r="KKY142" s="323"/>
      <c r="KKZ142" s="323"/>
      <c r="KLA142" s="323"/>
      <c r="KLB142" s="323"/>
      <c r="KLC142" s="323"/>
      <c r="KLD142" s="323"/>
      <c r="KLE142" s="323"/>
      <c r="KLF142" s="323"/>
      <c r="KLG142" s="323"/>
      <c r="KLH142" s="323"/>
      <c r="KLI142" s="323"/>
      <c r="KLJ142" s="323"/>
      <c r="KLK142" s="323"/>
      <c r="KLL142" s="323"/>
      <c r="KLM142" s="323"/>
      <c r="KLN142" s="323"/>
      <c r="KLO142" s="323"/>
      <c r="KLP142" s="323"/>
      <c r="KLQ142" s="323"/>
      <c r="KLR142" s="323"/>
      <c r="KLS142" s="323"/>
      <c r="KLT142" s="323"/>
      <c r="KLU142" s="323"/>
      <c r="KLV142" s="323"/>
      <c r="KLW142" s="323"/>
      <c r="KLX142" s="323"/>
      <c r="KLY142" s="323"/>
      <c r="KLZ142" s="323"/>
      <c r="KMA142" s="323"/>
      <c r="KMB142" s="323"/>
      <c r="KMC142" s="323"/>
      <c r="KMD142" s="323"/>
      <c r="KME142" s="323"/>
      <c r="KMF142" s="323"/>
      <c r="KMG142" s="323"/>
      <c r="KMH142" s="323"/>
      <c r="KMI142" s="323"/>
      <c r="KMJ142" s="323"/>
      <c r="KMK142" s="323"/>
      <c r="KML142" s="323"/>
      <c r="KMM142" s="323"/>
      <c r="KMN142" s="323"/>
      <c r="KMO142" s="323"/>
      <c r="KMP142" s="323"/>
      <c r="KMQ142" s="323"/>
      <c r="KMR142" s="323"/>
      <c r="KMS142" s="323"/>
      <c r="KMT142" s="323"/>
      <c r="KMU142" s="323"/>
      <c r="KMV142" s="323"/>
      <c r="KMW142" s="323"/>
      <c r="KMX142" s="323"/>
      <c r="KMY142" s="323"/>
      <c r="KMZ142" s="323"/>
      <c r="KNA142" s="323"/>
      <c r="KNB142" s="323"/>
      <c r="KNC142" s="323"/>
      <c r="KND142" s="323"/>
      <c r="KNE142" s="323"/>
      <c r="KNF142" s="323"/>
      <c r="KNG142" s="323"/>
      <c r="KNH142" s="323"/>
      <c r="KNI142" s="323"/>
      <c r="KNJ142" s="323"/>
      <c r="KNK142" s="323"/>
      <c r="KNL142" s="323"/>
      <c r="KNM142" s="323"/>
      <c r="KNN142" s="323"/>
      <c r="KNO142" s="323"/>
      <c r="KNP142" s="323"/>
      <c r="KNQ142" s="323"/>
      <c r="KNR142" s="323"/>
      <c r="KNS142" s="323"/>
      <c r="KNT142" s="323"/>
      <c r="KNU142" s="323"/>
      <c r="KNV142" s="323"/>
      <c r="KNW142" s="323"/>
      <c r="KNX142" s="323"/>
      <c r="KNY142" s="323"/>
      <c r="KNZ142" s="323"/>
      <c r="KOA142" s="323"/>
      <c r="KOB142" s="323"/>
      <c r="KOC142" s="323"/>
      <c r="KOD142" s="323"/>
      <c r="KOE142" s="323"/>
      <c r="KOF142" s="323"/>
      <c r="KOG142" s="323"/>
      <c r="KOH142" s="323"/>
      <c r="KOI142" s="323"/>
      <c r="KOJ142" s="323"/>
      <c r="KOK142" s="323"/>
      <c r="KOL142" s="323"/>
      <c r="KOM142" s="323"/>
      <c r="KON142" s="323"/>
      <c r="KOO142" s="323"/>
      <c r="KOP142" s="323"/>
      <c r="KOQ142" s="323"/>
      <c r="KOR142" s="323"/>
      <c r="KOS142" s="323"/>
      <c r="KOT142" s="323"/>
      <c r="KOU142" s="323"/>
      <c r="KOV142" s="323"/>
      <c r="KOW142" s="323"/>
      <c r="KOX142" s="323"/>
      <c r="KOY142" s="323"/>
      <c r="KOZ142" s="323"/>
      <c r="KPA142" s="323"/>
      <c r="KPB142" s="323"/>
      <c r="KPC142" s="323"/>
      <c r="KPD142" s="323"/>
      <c r="KPE142" s="323"/>
      <c r="KPF142" s="323"/>
      <c r="KPG142" s="323"/>
      <c r="KPH142" s="323"/>
      <c r="KPI142" s="323"/>
      <c r="KPJ142" s="323"/>
      <c r="KPK142" s="323"/>
      <c r="KPL142" s="323"/>
      <c r="KPM142" s="323"/>
      <c r="KPN142" s="323"/>
      <c r="KPO142" s="323"/>
      <c r="KPP142" s="323"/>
      <c r="KPQ142" s="323"/>
      <c r="KPR142" s="323"/>
      <c r="KPS142" s="323"/>
      <c r="KPT142" s="323"/>
      <c r="KPU142" s="323"/>
      <c r="KPV142" s="323"/>
      <c r="KPW142" s="323"/>
      <c r="KPX142" s="323"/>
      <c r="KPY142" s="323"/>
      <c r="KPZ142" s="323"/>
      <c r="KQA142" s="323"/>
      <c r="KQB142" s="323"/>
      <c r="KQC142" s="323"/>
      <c r="KQD142" s="323"/>
      <c r="KQE142" s="323"/>
      <c r="KQF142" s="323"/>
      <c r="KQG142" s="323"/>
      <c r="KQH142" s="323"/>
      <c r="KQI142" s="323"/>
      <c r="KQJ142" s="323"/>
      <c r="KQK142" s="323"/>
      <c r="KQL142" s="323"/>
      <c r="KQM142" s="323"/>
      <c r="KQN142" s="323"/>
      <c r="KQO142" s="323"/>
      <c r="KQP142" s="323"/>
      <c r="KQQ142" s="323"/>
      <c r="KQR142" s="323"/>
      <c r="KQS142" s="323"/>
      <c r="KQT142" s="323"/>
      <c r="KQU142" s="323"/>
      <c r="KQV142" s="323"/>
      <c r="KQW142" s="323"/>
      <c r="KQX142" s="323"/>
      <c r="KQY142" s="323"/>
      <c r="KQZ142" s="323"/>
      <c r="KRA142" s="323"/>
      <c r="KRB142" s="323"/>
      <c r="KRC142" s="323"/>
      <c r="KRD142" s="323"/>
      <c r="KRE142" s="323"/>
      <c r="KRF142" s="323"/>
      <c r="KRG142" s="323"/>
      <c r="KRH142" s="323"/>
      <c r="KRI142" s="323"/>
      <c r="KRJ142" s="323"/>
      <c r="KRK142" s="323"/>
      <c r="KRL142" s="323"/>
      <c r="KRM142" s="323"/>
      <c r="KRN142" s="323"/>
      <c r="KRO142" s="323"/>
      <c r="KRP142" s="323"/>
      <c r="KRQ142" s="323"/>
      <c r="KRR142" s="323"/>
      <c r="KRS142" s="323"/>
      <c r="KRT142" s="323"/>
      <c r="KRU142" s="323"/>
      <c r="KRV142" s="323"/>
      <c r="KRW142" s="323"/>
      <c r="KRX142" s="323"/>
      <c r="KRY142" s="323"/>
      <c r="KRZ142" s="323"/>
      <c r="KSA142" s="323"/>
      <c r="KSB142" s="323"/>
      <c r="KSC142" s="323"/>
      <c r="KSD142" s="323"/>
      <c r="KSE142" s="323"/>
      <c r="KSF142" s="323"/>
      <c r="KSG142" s="323"/>
      <c r="KSH142" s="323"/>
      <c r="KSI142" s="323"/>
      <c r="KSJ142" s="323"/>
      <c r="KSK142" s="323"/>
      <c r="KSL142" s="323"/>
      <c r="KSM142" s="323"/>
      <c r="KSN142" s="323"/>
      <c r="KSO142" s="323"/>
      <c r="KSP142" s="323"/>
      <c r="KSQ142" s="323"/>
      <c r="KSR142" s="323"/>
      <c r="KSS142" s="323"/>
      <c r="KST142" s="323"/>
      <c r="KSU142" s="323"/>
      <c r="KSV142" s="323"/>
      <c r="KSW142" s="323"/>
      <c r="KSX142" s="323"/>
      <c r="KSY142" s="323"/>
      <c r="KSZ142" s="323"/>
      <c r="KTA142" s="323"/>
      <c r="KTB142" s="323"/>
      <c r="KTC142" s="323"/>
      <c r="KTD142" s="323"/>
      <c r="KTE142" s="323"/>
      <c r="KTF142" s="323"/>
      <c r="KTG142" s="323"/>
      <c r="KTH142" s="323"/>
      <c r="KTI142" s="323"/>
      <c r="KTJ142" s="323"/>
      <c r="KTK142" s="323"/>
      <c r="KTL142" s="323"/>
      <c r="KTM142" s="323"/>
      <c r="KTN142" s="323"/>
      <c r="KTO142" s="323"/>
      <c r="KTP142" s="323"/>
      <c r="KTQ142" s="323"/>
      <c r="KTR142" s="323"/>
      <c r="KTS142" s="323"/>
      <c r="KTT142" s="323"/>
      <c r="KTU142" s="323"/>
      <c r="KTV142" s="323"/>
      <c r="KTW142" s="323"/>
      <c r="KTX142" s="323"/>
      <c r="KTY142" s="323"/>
      <c r="KTZ142" s="323"/>
      <c r="KUA142" s="323"/>
      <c r="KUB142" s="323"/>
      <c r="KUC142" s="323"/>
      <c r="KUD142" s="323"/>
      <c r="KUE142" s="323"/>
      <c r="KUF142" s="323"/>
      <c r="KUG142" s="323"/>
      <c r="KUH142" s="323"/>
      <c r="KUI142" s="323"/>
      <c r="KUJ142" s="323"/>
      <c r="KUK142" s="323"/>
      <c r="KUL142" s="323"/>
      <c r="KUM142" s="323"/>
      <c r="KUN142" s="323"/>
      <c r="KUO142" s="323"/>
      <c r="KUP142" s="323"/>
      <c r="KUQ142" s="323"/>
      <c r="KUR142" s="323"/>
      <c r="KUS142" s="323"/>
      <c r="KUT142" s="323"/>
      <c r="KUU142" s="323"/>
      <c r="KUV142" s="323"/>
      <c r="KUW142" s="323"/>
      <c r="KUX142" s="323"/>
      <c r="KUY142" s="323"/>
      <c r="KUZ142" s="323"/>
      <c r="KVA142" s="323"/>
      <c r="KVB142" s="323"/>
      <c r="KVC142" s="323"/>
      <c r="KVD142" s="323"/>
      <c r="KVE142" s="323"/>
      <c r="KVF142" s="323"/>
      <c r="KVG142" s="323"/>
      <c r="KVH142" s="323"/>
      <c r="KVI142" s="323"/>
      <c r="KVJ142" s="323"/>
      <c r="KVK142" s="323"/>
      <c r="KVL142" s="323"/>
      <c r="KVM142" s="323"/>
      <c r="KVN142" s="323"/>
      <c r="KVO142" s="323"/>
      <c r="KVP142" s="323"/>
      <c r="KVQ142" s="323"/>
      <c r="KVR142" s="323"/>
      <c r="KVS142" s="323"/>
      <c r="KVT142" s="323"/>
      <c r="KVU142" s="323"/>
      <c r="KVV142" s="323"/>
      <c r="KVW142" s="323"/>
      <c r="KVX142" s="323"/>
      <c r="KVY142" s="323"/>
      <c r="KVZ142" s="323"/>
      <c r="KWA142" s="323"/>
      <c r="KWB142" s="323"/>
      <c r="KWC142" s="323"/>
      <c r="KWD142" s="323"/>
      <c r="KWE142" s="323"/>
      <c r="KWF142" s="323"/>
      <c r="KWG142" s="323"/>
      <c r="KWH142" s="323"/>
      <c r="KWI142" s="323"/>
      <c r="KWJ142" s="323"/>
      <c r="KWK142" s="323"/>
      <c r="KWL142" s="323"/>
      <c r="KWM142" s="323"/>
      <c r="KWN142" s="323"/>
      <c r="KWO142" s="323"/>
      <c r="KWP142" s="323"/>
      <c r="KWQ142" s="323"/>
      <c r="KWR142" s="323"/>
      <c r="KWS142" s="323"/>
      <c r="KWT142" s="323"/>
      <c r="KWU142" s="323"/>
      <c r="KWV142" s="323"/>
      <c r="KWW142" s="323"/>
      <c r="KWX142" s="323"/>
      <c r="KWY142" s="323"/>
      <c r="KWZ142" s="323"/>
      <c r="KXA142" s="323"/>
      <c r="KXB142" s="323"/>
      <c r="KXC142" s="323"/>
      <c r="KXD142" s="323"/>
      <c r="KXE142" s="323"/>
      <c r="KXF142" s="323"/>
      <c r="KXG142" s="323"/>
      <c r="KXH142" s="323"/>
      <c r="KXI142" s="323"/>
      <c r="KXJ142" s="323"/>
      <c r="KXK142" s="323"/>
      <c r="KXL142" s="323"/>
      <c r="KXM142" s="323"/>
      <c r="KXN142" s="323"/>
      <c r="KXO142" s="323"/>
      <c r="KXP142" s="323"/>
      <c r="KXQ142" s="323"/>
      <c r="KXR142" s="323"/>
      <c r="KXS142" s="323"/>
      <c r="KXT142" s="323"/>
      <c r="KXU142" s="323"/>
      <c r="KXV142" s="323"/>
      <c r="KXW142" s="323"/>
      <c r="KXX142" s="323"/>
      <c r="KXY142" s="323"/>
      <c r="KXZ142" s="323"/>
      <c r="KYA142" s="323"/>
      <c r="KYB142" s="323"/>
      <c r="KYC142" s="323"/>
      <c r="KYD142" s="323"/>
      <c r="KYE142" s="323"/>
      <c r="KYF142" s="323"/>
      <c r="KYG142" s="323"/>
      <c r="KYH142" s="323"/>
      <c r="KYI142" s="323"/>
      <c r="KYJ142" s="323"/>
      <c r="KYK142" s="323"/>
      <c r="KYL142" s="323"/>
      <c r="KYM142" s="323"/>
      <c r="KYN142" s="323"/>
      <c r="KYO142" s="323"/>
      <c r="KYP142" s="323"/>
      <c r="KYQ142" s="323"/>
      <c r="KYR142" s="323"/>
      <c r="KYS142" s="323"/>
      <c r="KYT142" s="323"/>
      <c r="KYU142" s="323"/>
      <c r="KYV142" s="323"/>
      <c r="KYW142" s="323"/>
      <c r="KYX142" s="323"/>
      <c r="KYY142" s="323"/>
      <c r="KYZ142" s="323"/>
      <c r="KZA142" s="323"/>
      <c r="KZB142" s="323"/>
      <c r="KZC142" s="323"/>
      <c r="KZD142" s="323"/>
      <c r="KZE142" s="323"/>
      <c r="KZF142" s="323"/>
      <c r="KZG142" s="323"/>
      <c r="KZH142" s="323"/>
      <c r="KZI142" s="323"/>
      <c r="KZJ142" s="323"/>
      <c r="KZK142" s="323"/>
      <c r="KZL142" s="323"/>
      <c r="KZM142" s="323"/>
      <c r="KZN142" s="323"/>
      <c r="KZO142" s="323"/>
      <c r="KZP142" s="323"/>
      <c r="KZQ142" s="323"/>
      <c r="KZR142" s="323"/>
      <c r="KZS142" s="323"/>
      <c r="KZT142" s="323"/>
      <c r="KZU142" s="323"/>
      <c r="KZV142" s="323"/>
      <c r="KZW142" s="323"/>
      <c r="KZX142" s="323"/>
      <c r="KZY142" s="323"/>
      <c r="KZZ142" s="323"/>
      <c r="LAA142" s="323"/>
      <c r="LAB142" s="323"/>
      <c r="LAC142" s="323"/>
      <c r="LAD142" s="323"/>
      <c r="LAE142" s="323"/>
      <c r="LAF142" s="323"/>
      <c r="LAG142" s="323"/>
      <c r="LAH142" s="323"/>
      <c r="LAI142" s="323"/>
      <c r="LAJ142" s="323"/>
      <c r="LAK142" s="323"/>
      <c r="LAL142" s="323"/>
      <c r="LAM142" s="323"/>
      <c r="LAN142" s="323"/>
      <c r="LAO142" s="323"/>
      <c r="LAP142" s="323"/>
      <c r="LAQ142" s="323"/>
      <c r="LAR142" s="323"/>
      <c r="LAS142" s="323"/>
      <c r="LAT142" s="323"/>
      <c r="LAU142" s="323"/>
      <c r="LAV142" s="323"/>
      <c r="LAW142" s="323"/>
      <c r="LAX142" s="323"/>
      <c r="LAY142" s="323"/>
      <c r="LAZ142" s="323"/>
      <c r="LBA142" s="323"/>
      <c r="LBB142" s="323"/>
      <c r="LBC142" s="323"/>
      <c r="LBD142" s="323"/>
      <c r="LBE142" s="323"/>
      <c r="LBF142" s="323"/>
      <c r="LBG142" s="323"/>
      <c r="LBH142" s="323"/>
      <c r="LBI142" s="323"/>
      <c r="LBJ142" s="323"/>
      <c r="LBK142" s="323"/>
      <c r="LBL142" s="323"/>
      <c r="LBM142" s="323"/>
      <c r="LBN142" s="323"/>
      <c r="LBO142" s="323"/>
      <c r="LBP142" s="323"/>
      <c r="LBQ142" s="323"/>
      <c r="LBR142" s="323"/>
      <c r="LBS142" s="323"/>
      <c r="LBT142" s="323"/>
      <c r="LBU142" s="323"/>
      <c r="LBV142" s="323"/>
      <c r="LBW142" s="323"/>
      <c r="LBX142" s="323"/>
      <c r="LBY142" s="323"/>
      <c r="LBZ142" s="323"/>
      <c r="LCA142" s="323"/>
      <c r="LCB142" s="323"/>
      <c r="LCC142" s="323"/>
      <c r="LCD142" s="323"/>
      <c r="LCE142" s="323"/>
      <c r="LCF142" s="323"/>
      <c r="LCG142" s="323"/>
      <c r="LCH142" s="323"/>
      <c r="LCI142" s="323"/>
      <c r="LCJ142" s="323"/>
      <c r="LCK142" s="323"/>
      <c r="LCL142" s="323"/>
      <c r="LCM142" s="323"/>
      <c r="LCN142" s="323"/>
      <c r="LCO142" s="323"/>
      <c r="LCP142" s="323"/>
      <c r="LCQ142" s="323"/>
      <c r="LCR142" s="323"/>
      <c r="LCS142" s="323"/>
      <c r="LCT142" s="323"/>
      <c r="LCU142" s="323"/>
      <c r="LCV142" s="323"/>
      <c r="LCW142" s="323"/>
      <c r="LCX142" s="323"/>
      <c r="LCY142" s="323"/>
      <c r="LCZ142" s="323"/>
      <c r="LDA142" s="323"/>
      <c r="LDB142" s="323"/>
      <c r="LDC142" s="323"/>
      <c r="LDD142" s="323"/>
      <c r="LDE142" s="323"/>
      <c r="LDF142" s="323"/>
      <c r="LDG142" s="323"/>
      <c r="LDH142" s="323"/>
      <c r="LDI142" s="323"/>
      <c r="LDJ142" s="323"/>
      <c r="LDK142" s="323"/>
      <c r="LDL142" s="323"/>
      <c r="LDM142" s="323"/>
      <c r="LDN142" s="323"/>
      <c r="LDO142" s="323"/>
      <c r="LDP142" s="323"/>
      <c r="LDQ142" s="323"/>
      <c r="LDR142" s="323"/>
      <c r="LDS142" s="323"/>
      <c r="LDT142" s="323"/>
      <c r="LDU142" s="323"/>
      <c r="LDV142" s="323"/>
      <c r="LDW142" s="323"/>
      <c r="LDX142" s="323"/>
      <c r="LDY142" s="323"/>
      <c r="LDZ142" s="323"/>
      <c r="LEA142" s="323"/>
      <c r="LEB142" s="323"/>
      <c r="LEC142" s="323"/>
      <c r="LED142" s="323"/>
      <c r="LEE142" s="323"/>
      <c r="LEF142" s="323"/>
      <c r="LEG142" s="323"/>
      <c r="LEH142" s="323"/>
      <c r="LEI142" s="323"/>
      <c r="LEJ142" s="323"/>
      <c r="LEK142" s="323"/>
      <c r="LEL142" s="323"/>
      <c r="LEM142" s="323"/>
      <c r="LEN142" s="323"/>
      <c r="LEO142" s="323"/>
      <c r="LEP142" s="323"/>
      <c r="LEQ142" s="323"/>
      <c r="LER142" s="323"/>
      <c r="LES142" s="323"/>
      <c r="LET142" s="323"/>
      <c r="LEU142" s="323"/>
      <c r="LEV142" s="323"/>
      <c r="LEW142" s="323"/>
      <c r="LEX142" s="323"/>
      <c r="LEY142" s="323"/>
      <c r="LEZ142" s="323"/>
      <c r="LFA142" s="323"/>
      <c r="LFB142" s="323"/>
      <c r="LFC142" s="323"/>
      <c r="LFD142" s="323"/>
      <c r="LFE142" s="323"/>
      <c r="LFF142" s="323"/>
      <c r="LFG142" s="323"/>
      <c r="LFH142" s="323"/>
      <c r="LFI142" s="323"/>
      <c r="LFJ142" s="323"/>
      <c r="LFK142" s="323"/>
      <c r="LFL142" s="323"/>
      <c r="LFM142" s="323"/>
      <c r="LFN142" s="323"/>
      <c r="LFO142" s="323"/>
      <c r="LFP142" s="323"/>
      <c r="LFQ142" s="323"/>
      <c r="LFR142" s="323"/>
      <c r="LFS142" s="323"/>
      <c r="LFT142" s="323"/>
      <c r="LFU142" s="323"/>
      <c r="LFV142" s="323"/>
      <c r="LFW142" s="323"/>
      <c r="LFX142" s="323"/>
      <c r="LFY142" s="323"/>
      <c r="LFZ142" s="323"/>
      <c r="LGA142" s="323"/>
      <c r="LGB142" s="323"/>
      <c r="LGC142" s="323"/>
      <c r="LGD142" s="323"/>
      <c r="LGE142" s="323"/>
      <c r="LGF142" s="323"/>
      <c r="LGG142" s="323"/>
      <c r="LGH142" s="323"/>
      <c r="LGI142" s="323"/>
      <c r="LGJ142" s="323"/>
      <c r="LGK142" s="323"/>
      <c r="LGL142" s="323"/>
      <c r="LGM142" s="323"/>
      <c r="LGN142" s="323"/>
      <c r="LGO142" s="323"/>
      <c r="LGP142" s="323"/>
      <c r="LGQ142" s="323"/>
      <c r="LGR142" s="323"/>
      <c r="LGS142" s="323"/>
      <c r="LGT142" s="323"/>
      <c r="LGU142" s="323"/>
      <c r="LGV142" s="323"/>
      <c r="LGW142" s="323"/>
      <c r="LGX142" s="323"/>
      <c r="LGY142" s="323"/>
      <c r="LGZ142" s="323"/>
      <c r="LHA142" s="323"/>
      <c r="LHB142" s="323"/>
      <c r="LHC142" s="323"/>
      <c r="LHD142" s="323"/>
      <c r="LHE142" s="323"/>
      <c r="LHF142" s="323"/>
      <c r="LHG142" s="323"/>
      <c r="LHH142" s="323"/>
      <c r="LHI142" s="323"/>
      <c r="LHJ142" s="323"/>
      <c r="LHK142" s="323"/>
      <c r="LHL142" s="323"/>
      <c r="LHM142" s="323"/>
      <c r="LHN142" s="323"/>
      <c r="LHO142" s="323"/>
      <c r="LHP142" s="323"/>
      <c r="LHQ142" s="323"/>
      <c r="LHR142" s="323"/>
      <c r="LHS142" s="323"/>
      <c r="LHT142" s="323"/>
      <c r="LHU142" s="323"/>
      <c r="LHV142" s="323"/>
      <c r="LHW142" s="323"/>
      <c r="LHX142" s="323"/>
      <c r="LHY142" s="323"/>
      <c r="LHZ142" s="323"/>
      <c r="LIA142" s="323"/>
      <c r="LIB142" s="323"/>
      <c r="LIC142" s="323"/>
      <c r="LID142" s="323"/>
      <c r="LIE142" s="323"/>
      <c r="LIF142" s="323"/>
      <c r="LIG142" s="323"/>
      <c r="LIH142" s="323"/>
      <c r="LII142" s="323"/>
      <c r="LIJ142" s="323"/>
      <c r="LIK142" s="323"/>
      <c r="LIL142" s="323"/>
      <c r="LIM142" s="323"/>
      <c r="LIN142" s="323"/>
      <c r="LIO142" s="323"/>
      <c r="LIP142" s="323"/>
      <c r="LIQ142" s="323"/>
      <c r="LIR142" s="323"/>
      <c r="LIS142" s="323"/>
      <c r="LIT142" s="323"/>
      <c r="LIU142" s="323"/>
      <c r="LIV142" s="323"/>
      <c r="LIW142" s="323"/>
      <c r="LIX142" s="323"/>
      <c r="LIY142" s="323"/>
      <c r="LIZ142" s="323"/>
      <c r="LJA142" s="323"/>
      <c r="LJB142" s="323"/>
      <c r="LJC142" s="323"/>
      <c r="LJD142" s="323"/>
      <c r="LJE142" s="323"/>
      <c r="LJF142" s="323"/>
      <c r="LJG142" s="323"/>
      <c r="LJH142" s="323"/>
      <c r="LJI142" s="323"/>
      <c r="LJJ142" s="323"/>
      <c r="LJK142" s="323"/>
      <c r="LJL142" s="323"/>
      <c r="LJM142" s="323"/>
      <c r="LJN142" s="323"/>
      <c r="LJO142" s="323"/>
      <c r="LJP142" s="323"/>
      <c r="LJQ142" s="323"/>
      <c r="LJR142" s="323"/>
      <c r="LJS142" s="323"/>
      <c r="LJT142" s="323"/>
      <c r="LJU142" s="323"/>
      <c r="LJV142" s="323"/>
      <c r="LJW142" s="323"/>
      <c r="LJX142" s="323"/>
      <c r="LJY142" s="323"/>
      <c r="LJZ142" s="323"/>
      <c r="LKA142" s="323"/>
      <c r="LKB142" s="323"/>
      <c r="LKC142" s="323"/>
      <c r="LKD142" s="323"/>
      <c r="LKE142" s="323"/>
      <c r="LKF142" s="323"/>
      <c r="LKG142" s="323"/>
      <c r="LKH142" s="323"/>
      <c r="LKI142" s="323"/>
      <c r="LKJ142" s="323"/>
      <c r="LKK142" s="323"/>
      <c r="LKL142" s="323"/>
      <c r="LKM142" s="323"/>
      <c r="LKN142" s="323"/>
      <c r="LKO142" s="323"/>
      <c r="LKP142" s="323"/>
      <c r="LKQ142" s="323"/>
      <c r="LKR142" s="323"/>
      <c r="LKS142" s="323"/>
      <c r="LKT142" s="323"/>
      <c r="LKU142" s="323"/>
      <c r="LKV142" s="323"/>
      <c r="LKW142" s="323"/>
      <c r="LKX142" s="323"/>
      <c r="LKY142" s="323"/>
      <c r="LKZ142" s="323"/>
      <c r="LLA142" s="323"/>
      <c r="LLB142" s="323"/>
      <c r="LLC142" s="323"/>
      <c r="LLD142" s="323"/>
      <c r="LLE142" s="323"/>
      <c r="LLF142" s="323"/>
      <c r="LLG142" s="323"/>
      <c r="LLH142" s="323"/>
      <c r="LLI142" s="323"/>
      <c r="LLJ142" s="323"/>
      <c r="LLK142" s="323"/>
      <c r="LLL142" s="323"/>
      <c r="LLM142" s="323"/>
      <c r="LLN142" s="323"/>
      <c r="LLO142" s="323"/>
      <c r="LLP142" s="323"/>
      <c r="LLQ142" s="323"/>
      <c r="LLR142" s="323"/>
      <c r="LLS142" s="323"/>
      <c r="LLT142" s="323"/>
      <c r="LLU142" s="323"/>
      <c r="LLV142" s="323"/>
      <c r="LLW142" s="323"/>
      <c r="LLX142" s="323"/>
      <c r="LLY142" s="323"/>
      <c r="LLZ142" s="323"/>
      <c r="LMA142" s="323"/>
      <c r="LMB142" s="323"/>
      <c r="LMC142" s="323"/>
      <c r="LMD142" s="323"/>
      <c r="LME142" s="323"/>
      <c r="LMF142" s="323"/>
      <c r="LMG142" s="323"/>
      <c r="LMH142" s="323"/>
      <c r="LMI142" s="323"/>
      <c r="LMJ142" s="323"/>
      <c r="LMK142" s="323"/>
      <c r="LML142" s="323"/>
      <c r="LMM142" s="323"/>
      <c r="LMN142" s="323"/>
      <c r="LMO142" s="323"/>
      <c r="LMP142" s="323"/>
      <c r="LMQ142" s="323"/>
      <c r="LMR142" s="323"/>
      <c r="LMS142" s="323"/>
      <c r="LMT142" s="323"/>
      <c r="LMU142" s="323"/>
      <c r="LMV142" s="323"/>
      <c r="LMW142" s="323"/>
      <c r="LMX142" s="323"/>
      <c r="LMY142" s="323"/>
      <c r="LMZ142" s="323"/>
      <c r="LNA142" s="323"/>
      <c r="LNB142" s="323"/>
      <c r="LNC142" s="323"/>
      <c r="LND142" s="323"/>
      <c r="LNE142" s="323"/>
      <c r="LNF142" s="323"/>
      <c r="LNG142" s="323"/>
      <c r="LNH142" s="323"/>
      <c r="LNI142" s="323"/>
      <c r="LNJ142" s="323"/>
      <c r="LNK142" s="323"/>
      <c r="LNL142" s="323"/>
      <c r="LNM142" s="323"/>
      <c r="LNN142" s="323"/>
      <c r="LNO142" s="323"/>
      <c r="LNP142" s="323"/>
      <c r="LNQ142" s="323"/>
      <c r="LNR142" s="323"/>
      <c r="LNS142" s="323"/>
      <c r="LNT142" s="323"/>
      <c r="LNU142" s="323"/>
      <c r="LNV142" s="323"/>
      <c r="LNW142" s="323"/>
      <c r="LNX142" s="323"/>
      <c r="LNY142" s="323"/>
      <c r="LNZ142" s="323"/>
      <c r="LOA142" s="323"/>
      <c r="LOB142" s="323"/>
      <c r="LOC142" s="323"/>
      <c r="LOD142" s="323"/>
      <c r="LOE142" s="323"/>
      <c r="LOF142" s="323"/>
      <c r="LOG142" s="323"/>
      <c r="LOH142" s="323"/>
      <c r="LOI142" s="323"/>
      <c r="LOJ142" s="323"/>
      <c r="LOK142" s="323"/>
      <c r="LOL142" s="323"/>
      <c r="LOM142" s="323"/>
      <c r="LON142" s="323"/>
      <c r="LOO142" s="323"/>
      <c r="LOP142" s="323"/>
      <c r="LOQ142" s="323"/>
      <c r="LOR142" s="323"/>
      <c r="LOS142" s="323"/>
      <c r="LOT142" s="323"/>
      <c r="LOU142" s="323"/>
      <c r="LOV142" s="323"/>
      <c r="LOW142" s="323"/>
      <c r="LOX142" s="323"/>
      <c r="LOY142" s="323"/>
      <c r="LOZ142" s="323"/>
      <c r="LPA142" s="323"/>
      <c r="LPB142" s="323"/>
      <c r="LPC142" s="323"/>
      <c r="LPD142" s="323"/>
      <c r="LPE142" s="323"/>
      <c r="LPF142" s="323"/>
      <c r="LPG142" s="323"/>
      <c r="LPH142" s="323"/>
      <c r="LPI142" s="323"/>
      <c r="LPJ142" s="323"/>
      <c r="LPK142" s="323"/>
      <c r="LPL142" s="323"/>
      <c r="LPM142" s="323"/>
      <c r="LPN142" s="323"/>
      <c r="LPO142" s="323"/>
      <c r="LPP142" s="323"/>
      <c r="LPQ142" s="323"/>
      <c r="LPR142" s="323"/>
      <c r="LPS142" s="323"/>
      <c r="LPT142" s="323"/>
      <c r="LPU142" s="323"/>
      <c r="LPV142" s="323"/>
      <c r="LPW142" s="323"/>
      <c r="LPX142" s="323"/>
      <c r="LPY142" s="323"/>
      <c r="LPZ142" s="323"/>
      <c r="LQA142" s="323"/>
      <c r="LQB142" s="323"/>
      <c r="LQC142" s="323"/>
      <c r="LQD142" s="323"/>
      <c r="LQE142" s="323"/>
      <c r="LQF142" s="323"/>
      <c r="LQG142" s="323"/>
      <c r="LQH142" s="323"/>
      <c r="LQI142" s="323"/>
      <c r="LQJ142" s="323"/>
      <c r="LQK142" s="323"/>
      <c r="LQL142" s="323"/>
      <c r="LQM142" s="323"/>
      <c r="LQN142" s="323"/>
      <c r="LQO142" s="323"/>
      <c r="LQP142" s="323"/>
      <c r="LQQ142" s="323"/>
      <c r="LQR142" s="323"/>
      <c r="LQS142" s="323"/>
      <c r="LQT142" s="323"/>
      <c r="LQU142" s="323"/>
      <c r="LQV142" s="323"/>
      <c r="LQW142" s="323"/>
      <c r="LQX142" s="323"/>
      <c r="LQY142" s="323"/>
      <c r="LQZ142" s="323"/>
      <c r="LRA142" s="323"/>
      <c r="LRB142" s="323"/>
      <c r="LRC142" s="323"/>
      <c r="LRD142" s="323"/>
      <c r="LRE142" s="323"/>
      <c r="LRF142" s="323"/>
      <c r="LRG142" s="323"/>
      <c r="LRH142" s="323"/>
      <c r="LRI142" s="323"/>
      <c r="LRJ142" s="323"/>
      <c r="LRK142" s="323"/>
      <c r="LRL142" s="323"/>
      <c r="LRM142" s="323"/>
      <c r="LRN142" s="323"/>
      <c r="LRO142" s="323"/>
      <c r="LRP142" s="323"/>
      <c r="LRQ142" s="323"/>
      <c r="LRR142" s="323"/>
      <c r="LRS142" s="323"/>
      <c r="LRT142" s="323"/>
      <c r="LRU142" s="323"/>
      <c r="LRV142" s="323"/>
      <c r="LRW142" s="323"/>
      <c r="LRX142" s="323"/>
      <c r="LRY142" s="323"/>
      <c r="LRZ142" s="323"/>
      <c r="LSA142" s="323"/>
      <c r="LSB142" s="323"/>
      <c r="LSC142" s="323"/>
      <c r="LSD142" s="323"/>
      <c r="LSE142" s="323"/>
      <c r="LSF142" s="323"/>
      <c r="LSG142" s="323"/>
      <c r="LSH142" s="323"/>
      <c r="LSI142" s="323"/>
      <c r="LSJ142" s="323"/>
      <c r="LSK142" s="323"/>
      <c r="LSL142" s="323"/>
      <c r="LSM142" s="323"/>
      <c r="LSN142" s="323"/>
      <c r="LSO142" s="323"/>
      <c r="LSP142" s="323"/>
      <c r="LSQ142" s="323"/>
      <c r="LSR142" s="323"/>
      <c r="LSS142" s="323"/>
      <c r="LST142" s="323"/>
      <c r="LSU142" s="323"/>
      <c r="LSV142" s="323"/>
      <c r="LSW142" s="323"/>
      <c r="LSX142" s="323"/>
      <c r="LSY142" s="323"/>
      <c r="LSZ142" s="323"/>
      <c r="LTA142" s="323"/>
      <c r="LTB142" s="323"/>
      <c r="LTC142" s="323"/>
      <c r="LTD142" s="323"/>
      <c r="LTE142" s="323"/>
      <c r="LTF142" s="323"/>
      <c r="LTG142" s="323"/>
      <c r="LTH142" s="323"/>
      <c r="LTI142" s="323"/>
      <c r="LTJ142" s="323"/>
      <c r="LTK142" s="323"/>
      <c r="LTL142" s="323"/>
      <c r="LTM142" s="323"/>
      <c r="LTN142" s="323"/>
      <c r="LTO142" s="323"/>
      <c r="LTP142" s="323"/>
      <c r="LTQ142" s="323"/>
      <c r="LTR142" s="323"/>
      <c r="LTS142" s="323"/>
      <c r="LTT142" s="323"/>
      <c r="LTU142" s="323"/>
      <c r="LTV142" s="323"/>
      <c r="LTW142" s="323"/>
      <c r="LTX142" s="323"/>
      <c r="LTY142" s="323"/>
      <c r="LTZ142" s="323"/>
      <c r="LUA142" s="323"/>
      <c r="LUB142" s="323"/>
      <c r="LUC142" s="323"/>
      <c r="LUD142" s="323"/>
      <c r="LUE142" s="323"/>
      <c r="LUF142" s="323"/>
      <c r="LUG142" s="323"/>
      <c r="LUH142" s="323"/>
      <c r="LUI142" s="323"/>
      <c r="LUJ142" s="323"/>
      <c r="LUK142" s="323"/>
      <c r="LUL142" s="323"/>
      <c r="LUM142" s="323"/>
      <c r="LUN142" s="323"/>
      <c r="LUO142" s="323"/>
      <c r="LUP142" s="323"/>
      <c r="LUQ142" s="323"/>
      <c r="LUR142" s="323"/>
      <c r="LUS142" s="323"/>
      <c r="LUT142" s="323"/>
      <c r="LUU142" s="323"/>
      <c r="LUV142" s="323"/>
      <c r="LUW142" s="323"/>
      <c r="LUX142" s="323"/>
      <c r="LUY142" s="323"/>
      <c r="LUZ142" s="323"/>
      <c r="LVA142" s="323"/>
      <c r="LVB142" s="323"/>
      <c r="LVC142" s="323"/>
      <c r="LVD142" s="323"/>
      <c r="LVE142" s="323"/>
      <c r="LVF142" s="323"/>
      <c r="LVG142" s="323"/>
      <c r="LVH142" s="323"/>
      <c r="LVI142" s="323"/>
      <c r="LVJ142" s="323"/>
      <c r="LVK142" s="323"/>
      <c r="LVL142" s="323"/>
      <c r="LVM142" s="323"/>
      <c r="LVN142" s="323"/>
      <c r="LVO142" s="323"/>
      <c r="LVP142" s="323"/>
      <c r="LVQ142" s="323"/>
      <c r="LVR142" s="323"/>
      <c r="LVS142" s="323"/>
      <c r="LVT142" s="323"/>
      <c r="LVU142" s="323"/>
      <c r="LVV142" s="323"/>
      <c r="LVW142" s="323"/>
      <c r="LVX142" s="323"/>
      <c r="LVY142" s="323"/>
      <c r="LVZ142" s="323"/>
      <c r="LWA142" s="323"/>
      <c r="LWB142" s="323"/>
      <c r="LWC142" s="323"/>
      <c r="LWD142" s="323"/>
      <c r="LWE142" s="323"/>
      <c r="LWF142" s="323"/>
      <c r="LWG142" s="323"/>
      <c r="LWH142" s="323"/>
      <c r="LWI142" s="323"/>
      <c r="LWJ142" s="323"/>
      <c r="LWK142" s="323"/>
      <c r="LWL142" s="323"/>
      <c r="LWM142" s="323"/>
      <c r="LWN142" s="323"/>
      <c r="LWO142" s="323"/>
      <c r="LWP142" s="323"/>
      <c r="LWQ142" s="323"/>
      <c r="LWR142" s="323"/>
      <c r="LWS142" s="323"/>
      <c r="LWT142" s="323"/>
      <c r="LWU142" s="323"/>
      <c r="LWV142" s="323"/>
      <c r="LWW142" s="323"/>
      <c r="LWX142" s="323"/>
      <c r="LWY142" s="323"/>
      <c r="LWZ142" s="323"/>
      <c r="LXA142" s="323"/>
      <c r="LXB142" s="323"/>
      <c r="LXC142" s="323"/>
      <c r="LXD142" s="323"/>
      <c r="LXE142" s="323"/>
      <c r="LXF142" s="323"/>
      <c r="LXG142" s="323"/>
      <c r="LXH142" s="323"/>
      <c r="LXI142" s="323"/>
      <c r="LXJ142" s="323"/>
      <c r="LXK142" s="323"/>
      <c r="LXL142" s="323"/>
      <c r="LXM142" s="323"/>
      <c r="LXN142" s="323"/>
      <c r="LXO142" s="323"/>
      <c r="LXP142" s="323"/>
      <c r="LXQ142" s="323"/>
      <c r="LXR142" s="323"/>
      <c r="LXS142" s="323"/>
      <c r="LXT142" s="323"/>
      <c r="LXU142" s="323"/>
      <c r="LXV142" s="323"/>
      <c r="LXW142" s="323"/>
      <c r="LXX142" s="323"/>
      <c r="LXY142" s="323"/>
      <c r="LXZ142" s="323"/>
      <c r="LYA142" s="323"/>
      <c r="LYB142" s="323"/>
      <c r="LYC142" s="323"/>
      <c r="LYD142" s="323"/>
      <c r="LYE142" s="323"/>
      <c r="LYF142" s="323"/>
      <c r="LYG142" s="323"/>
      <c r="LYH142" s="323"/>
      <c r="LYI142" s="323"/>
      <c r="LYJ142" s="323"/>
      <c r="LYK142" s="323"/>
      <c r="LYL142" s="323"/>
      <c r="LYM142" s="323"/>
      <c r="LYN142" s="323"/>
      <c r="LYO142" s="323"/>
      <c r="LYP142" s="323"/>
      <c r="LYQ142" s="323"/>
      <c r="LYR142" s="323"/>
      <c r="LYS142" s="323"/>
      <c r="LYT142" s="323"/>
      <c r="LYU142" s="323"/>
      <c r="LYV142" s="323"/>
      <c r="LYW142" s="323"/>
      <c r="LYX142" s="323"/>
      <c r="LYY142" s="323"/>
      <c r="LYZ142" s="323"/>
      <c r="LZA142" s="323"/>
      <c r="LZB142" s="323"/>
      <c r="LZC142" s="323"/>
      <c r="LZD142" s="323"/>
      <c r="LZE142" s="323"/>
      <c r="LZF142" s="323"/>
      <c r="LZG142" s="323"/>
      <c r="LZH142" s="323"/>
      <c r="LZI142" s="323"/>
      <c r="LZJ142" s="323"/>
      <c r="LZK142" s="323"/>
      <c r="LZL142" s="323"/>
      <c r="LZM142" s="323"/>
      <c r="LZN142" s="323"/>
      <c r="LZO142" s="323"/>
      <c r="LZP142" s="323"/>
      <c r="LZQ142" s="323"/>
      <c r="LZR142" s="323"/>
      <c r="LZS142" s="323"/>
      <c r="LZT142" s="323"/>
      <c r="LZU142" s="323"/>
      <c r="LZV142" s="323"/>
      <c r="LZW142" s="323"/>
      <c r="LZX142" s="323"/>
      <c r="LZY142" s="323"/>
      <c r="LZZ142" s="323"/>
      <c r="MAA142" s="323"/>
      <c r="MAB142" s="323"/>
      <c r="MAC142" s="323"/>
      <c r="MAD142" s="323"/>
      <c r="MAE142" s="323"/>
      <c r="MAF142" s="323"/>
      <c r="MAG142" s="323"/>
      <c r="MAH142" s="323"/>
      <c r="MAI142" s="323"/>
      <c r="MAJ142" s="323"/>
      <c r="MAK142" s="323"/>
      <c r="MAL142" s="323"/>
      <c r="MAM142" s="323"/>
      <c r="MAN142" s="323"/>
      <c r="MAO142" s="323"/>
      <c r="MAP142" s="323"/>
      <c r="MAQ142" s="323"/>
      <c r="MAR142" s="323"/>
      <c r="MAS142" s="323"/>
      <c r="MAT142" s="323"/>
      <c r="MAU142" s="323"/>
      <c r="MAV142" s="323"/>
      <c r="MAW142" s="323"/>
      <c r="MAX142" s="323"/>
      <c r="MAY142" s="323"/>
      <c r="MAZ142" s="323"/>
      <c r="MBA142" s="323"/>
      <c r="MBB142" s="323"/>
      <c r="MBC142" s="323"/>
      <c r="MBD142" s="323"/>
      <c r="MBE142" s="323"/>
      <c r="MBF142" s="323"/>
      <c r="MBG142" s="323"/>
      <c r="MBH142" s="323"/>
      <c r="MBI142" s="323"/>
      <c r="MBJ142" s="323"/>
      <c r="MBK142" s="323"/>
      <c r="MBL142" s="323"/>
      <c r="MBM142" s="323"/>
      <c r="MBN142" s="323"/>
      <c r="MBO142" s="323"/>
      <c r="MBP142" s="323"/>
      <c r="MBQ142" s="323"/>
      <c r="MBR142" s="323"/>
      <c r="MBS142" s="323"/>
      <c r="MBT142" s="323"/>
      <c r="MBU142" s="323"/>
      <c r="MBV142" s="323"/>
      <c r="MBW142" s="323"/>
      <c r="MBX142" s="323"/>
      <c r="MBY142" s="323"/>
      <c r="MBZ142" s="323"/>
      <c r="MCA142" s="323"/>
      <c r="MCB142" s="323"/>
      <c r="MCC142" s="323"/>
      <c r="MCD142" s="323"/>
      <c r="MCE142" s="323"/>
      <c r="MCF142" s="323"/>
      <c r="MCG142" s="323"/>
      <c r="MCH142" s="323"/>
      <c r="MCI142" s="323"/>
      <c r="MCJ142" s="323"/>
      <c r="MCK142" s="323"/>
      <c r="MCL142" s="323"/>
      <c r="MCM142" s="323"/>
      <c r="MCN142" s="323"/>
      <c r="MCO142" s="323"/>
      <c r="MCP142" s="323"/>
      <c r="MCQ142" s="323"/>
      <c r="MCR142" s="323"/>
      <c r="MCS142" s="323"/>
      <c r="MCT142" s="323"/>
      <c r="MCU142" s="323"/>
      <c r="MCV142" s="323"/>
      <c r="MCW142" s="323"/>
      <c r="MCX142" s="323"/>
      <c r="MCY142" s="323"/>
      <c r="MCZ142" s="323"/>
      <c r="MDA142" s="323"/>
      <c r="MDB142" s="323"/>
      <c r="MDC142" s="323"/>
      <c r="MDD142" s="323"/>
      <c r="MDE142" s="323"/>
      <c r="MDF142" s="323"/>
      <c r="MDG142" s="323"/>
      <c r="MDH142" s="323"/>
      <c r="MDI142" s="323"/>
      <c r="MDJ142" s="323"/>
      <c r="MDK142" s="323"/>
      <c r="MDL142" s="323"/>
      <c r="MDM142" s="323"/>
      <c r="MDN142" s="323"/>
      <c r="MDO142" s="323"/>
      <c r="MDP142" s="323"/>
      <c r="MDQ142" s="323"/>
      <c r="MDR142" s="323"/>
      <c r="MDS142" s="323"/>
      <c r="MDT142" s="323"/>
      <c r="MDU142" s="323"/>
      <c r="MDV142" s="323"/>
      <c r="MDW142" s="323"/>
      <c r="MDX142" s="323"/>
      <c r="MDY142" s="323"/>
      <c r="MDZ142" s="323"/>
      <c r="MEA142" s="323"/>
      <c r="MEB142" s="323"/>
      <c r="MEC142" s="323"/>
      <c r="MED142" s="323"/>
      <c r="MEE142" s="323"/>
      <c r="MEF142" s="323"/>
      <c r="MEG142" s="323"/>
      <c r="MEH142" s="323"/>
      <c r="MEI142" s="323"/>
      <c r="MEJ142" s="323"/>
      <c r="MEK142" s="323"/>
      <c r="MEL142" s="323"/>
      <c r="MEM142" s="323"/>
      <c r="MEN142" s="323"/>
      <c r="MEO142" s="323"/>
      <c r="MEP142" s="323"/>
      <c r="MEQ142" s="323"/>
      <c r="MER142" s="323"/>
      <c r="MES142" s="323"/>
      <c r="MET142" s="323"/>
      <c r="MEU142" s="323"/>
      <c r="MEV142" s="323"/>
      <c r="MEW142" s="323"/>
      <c r="MEX142" s="323"/>
      <c r="MEY142" s="323"/>
      <c r="MEZ142" s="323"/>
      <c r="MFA142" s="323"/>
      <c r="MFB142" s="323"/>
      <c r="MFC142" s="323"/>
      <c r="MFD142" s="323"/>
      <c r="MFE142" s="323"/>
      <c r="MFF142" s="323"/>
      <c r="MFG142" s="323"/>
      <c r="MFH142" s="323"/>
      <c r="MFI142" s="323"/>
      <c r="MFJ142" s="323"/>
      <c r="MFK142" s="323"/>
      <c r="MFL142" s="323"/>
      <c r="MFM142" s="323"/>
      <c r="MFN142" s="323"/>
      <c r="MFO142" s="323"/>
      <c r="MFP142" s="323"/>
      <c r="MFQ142" s="323"/>
      <c r="MFR142" s="323"/>
      <c r="MFS142" s="323"/>
      <c r="MFT142" s="323"/>
      <c r="MFU142" s="323"/>
      <c r="MFV142" s="323"/>
      <c r="MFW142" s="323"/>
      <c r="MFX142" s="323"/>
      <c r="MFY142" s="323"/>
      <c r="MFZ142" s="323"/>
      <c r="MGA142" s="323"/>
      <c r="MGB142" s="323"/>
      <c r="MGC142" s="323"/>
      <c r="MGD142" s="323"/>
      <c r="MGE142" s="323"/>
      <c r="MGF142" s="323"/>
      <c r="MGG142" s="323"/>
      <c r="MGH142" s="323"/>
      <c r="MGI142" s="323"/>
      <c r="MGJ142" s="323"/>
      <c r="MGK142" s="323"/>
      <c r="MGL142" s="323"/>
      <c r="MGM142" s="323"/>
      <c r="MGN142" s="323"/>
      <c r="MGO142" s="323"/>
      <c r="MGP142" s="323"/>
      <c r="MGQ142" s="323"/>
      <c r="MGR142" s="323"/>
      <c r="MGS142" s="323"/>
      <c r="MGT142" s="323"/>
      <c r="MGU142" s="323"/>
      <c r="MGV142" s="323"/>
      <c r="MGW142" s="323"/>
      <c r="MGX142" s="323"/>
      <c r="MGY142" s="323"/>
      <c r="MGZ142" s="323"/>
      <c r="MHA142" s="323"/>
      <c r="MHB142" s="323"/>
      <c r="MHC142" s="323"/>
      <c r="MHD142" s="323"/>
      <c r="MHE142" s="323"/>
      <c r="MHF142" s="323"/>
      <c r="MHG142" s="323"/>
      <c r="MHH142" s="323"/>
      <c r="MHI142" s="323"/>
      <c r="MHJ142" s="323"/>
      <c r="MHK142" s="323"/>
      <c r="MHL142" s="323"/>
      <c r="MHM142" s="323"/>
      <c r="MHN142" s="323"/>
      <c r="MHO142" s="323"/>
      <c r="MHP142" s="323"/>
      <c r="MHQ142" s="323"/>
      <c r="MHR142" s="323"/>
      <c r="MHS142" s="323"/>
      <c r="MHT142" s="323"/>
      <c r="MHU142" s="323"/>
      <c r="MHV142" s="323"/>
      <c r="MHW142" s="323"/>
      <c r="MHX142" s="323"/>
      <c r="MHY142" s="323"/>
      <c r="MHZ142" s="323"/>
      <c r="MIA142" s="323"/>
      <c r="MIB142" s="323"/>
      <c r="MIC142" s="323"/>
      <c r="MID142" s="323"/>
      <c r="MIE142" s="323"/>
      <c r="MIF142" s="323"/>
      <c r="MIG142" s="323"/>
      <c r="MIH142" s="323"/>
      <c r="MII142" s="323"/>
      <c r="MIJ142" s="323"/>
      <c r="MIK142" s="323"/>
      <c r="MIL142" s="323"/>
      <c r="MIM142" s="323"/>
      <c r="MIN142" s="323"/>
      <c r="MIO142" s="323"/>
      <c r="MIP142" s="323"/>
      <c r="MIQ142" s="323"/>
      <c r="MIR142" s="323"/>
      <c r="MIS142" s="323"/>
      <c r="MIT142" s="323"/>
      <c r="MIU142" s="323"/>
      <c r="MIV142" s="323"/>
      <c r="MIW142" s="323"/>
      <c r="MIX142" s="323"/>
      <c r="MIY142" s="323"/>
      <c r="MIZ142" s="323"/>
      <c r="MJA142" s="323"/>
      <c r="MJB142" s="323"/>
      <c r="MJC142" s="323"/>
      <c r="MJD142" s="323"/>
      <c r="MJE142" s="323"/>
      <c r="MJF142" s="323"/>
      <c r="MJG142" s="323"/>
      <c r="MJH142" s="323"/>
      <c r="MJI142" s="323"/>
      <c r="MJJ142" s="323"/>
      <c r="MJK142" s="323"/>
      <c r="MJL142" s="323"/>
      <c r="MJM142" s="323"/>
      <c r="MJN142" s="323"/>
      <c r="MJO142" s="323"/>
      <c r="MJP142" s="323"/>
      <c r="MJQ142" s="323"/>
      <c r="MJR142" s="323"/>
      <c r="MJS142" s="323"/>
      <c r="MJT142" s="323"/>
      <c r="MJU142" s="323"/>
      <c r="MJV142" s="323"/>
      <c r="MJW142" s="323"/>
      <c r="MJX142" s="323"/>
      <c r="MJY142" s="323"/>
      <c r="MJZ142" s="323"/>
      <c r="MKA142" s="323"/>
      <c r="MKB142" s="323"/>
      <c r="MKC142" s="323"/>
      <c r="MKD142" s="323"/>
      <c r="MKE142" s="323"/>
      <c r="MKF142" s="323"/>
      <c r="MKG142" s="323"/>
      <c r="MKH142" s="323"/>
      <c r="MKI142" s="323"/>
      <c r="MKJ142" s="323"/>
      <c r="MKK142" s="323"/>
      <c r="MKL142" s="323"/>
      <c r="MKM142" s="323"/>
      <c r="MKN142" s="323"/>
      <c r="MKO142" s="323"/>
      <c r="MKP142" s="323"/>
      <c r="MKQ142" s="323"/>
      <c r="MKR142" s="323"/>
      <c r="MKS142" s="323"/>
      <c r="MKT142" s="323"/>
      <c r="MKU142" s="323"/>
      <c r="MKV142" s="323"/>
      <c r="MKW142" s="323"/>
      <c r="MKX142" s="323"/>
      <c r="MKY142" s="323"/>
      <c r="MKZ142" s="323"/>
      <c r="MLA142" s="323"/>
      <c r="MLB142" s="323"/>
      <c r="MLC142" s="323"/>
      <c r="MLD142" s="323"/>
      <c r="MLE142" s="323"/>
      <c r="MLF142" s="323"/>
      <c r="MLG142" s="323"/>
      <c r="MLH142" s="323"/>
      <c r="MLI142" s="323"/>
      <c r="MLJ142" s="323"/>
      <c r="MLK142" s="323"/>
      <c r="MLL142" s="323"/>
      <c r="MLM142" s="323"/>
      <c r="MLN142" s="323"/>
      <c r="MLO142" s="323"/>
      <c r="MLP142" s="323"/>
      <c r="MLQ142" s="323"/>
      <c r="MLR142" s="323"/>
      <c r="MLS142" s="323"/>
      <c r="MLT142" s="323"/>
      <c r="MLU142" s="323"/>
      <c r="MLV142" s="323"/>
      <c r="MLW142" s="323"/>
      <c r="MLX142" s="323"/>
      <c r="MLY142" s="323"/>
      <c r="MLZ142" s="323"/>
      <c r="MMA142" s="323"/>
      <c r="MMB142" s="323"/>
      <c r="MMC142" s="323"/>
      <c r="MMD142" s="323"/>
      <c r="MME142" s="323"/>
      <c r="MMF142" s="323"/>
      <c r="MMG142" s="323"/>
      <c r="MMH142" s="323"/>
      <c r="MMI142" s="323"/>
      <c r="MMJ142" s="323"/>
      <c r="MMK142" s="323"/>
      <c r="MML142" s="323"/>
      <c r="MMM142" s="323"/>
      <c r="MMN142" s="323"/>
      <c r="MMO142" s="323"/>
      <c r="MMP142" s="323"/>
      <c r="MMQ142" s="323"/>
      <c r="MMR142" s="323"/>
      <c r="MMS142" s="323"/>
      <c r="MMT142" s="323"/>
      <c r="MMU142" s="323"/>
      <c r="MMV142" s="323"/>
      <c r="MMW142" s="323"/>
      <c r="MMX142" s="323"/>
      <c r="MMY142" s="323"/>
      <c r="MMZ142" s="323"/>
      <c r="MNA142" s="323"/>
      <c r="MNB142" s="323"/>
      <c r="MNC142" s="323"/>
      <c r="MND142" s="323"/>
      <c r="MNE142" s="323"/>
      <c r="MNF142" s="323"/>
      <c r="MNG142" s="323"/>
      <c r="MNH142" s="323"/>
      <c r="MNI142" s="323"/>
      <c r="MNJ142" s="323"/>
      <c r="MNK142" s="323"/>
      <c r="MNL142" s="323"/>
      <c r="MNM142" s="323"/>
      <c r="MNN142" s="323"/>
      <c r="MNO142" s="323"/>
      <c r="MNP142" s="323"/>
      <c r="MNQ142" s="323"/>
      <c r="MNR142" s="323"/>
      <c r="MNS142" s="323"/>
      <c r="MNT142" s="323"/>
      <c r="MNU142" s="323"/>
      <c r="MNV142" s="323"/>
      <c r="MNW142" s="323"/>
      <c r="MNX142" s="323"/>
      <c r="MNY142" s="323"/>
      <c r="MNZ142" s="323"/>
      <c r="MOA142" s="323"/>
      <c r="MOB142" s="323"/>
      <c r="MOC142" s="323"/>
      <c r="MOD142" s="323"/>
      <c r="MOE142" s="323"/>
      <c r="MOF142" s="323"/>
      <c r="MOG142" s="323"/>
      <c r="MOH142" s="323"/>
      <c r="MOI142" s="323"/>
      <c r="MOJ142" s="323"/>
      <c r="MOK142" s="323"/>
      <c r="MOL142" s="323"/>
      <c r="MOM142" s="323"/>
      <c r="MON142" s="323"/>
      <c r="MOO142" s="323"/>
      <c r="MOP142" s="323"/>
      <c r="MOQ142" s="323"/>
      <c r="MOR142" s="323"/>
      <c r="MOS142" s="323"/>
      <c r="MOT142" s="323"/>
      <c r="MOU142" s="323"/>
      <c r="MOV142" s="323"/>
      <c r="MOW142" s="323"/>
      <c r="MOX142" s="323"/>
      <c r="MOY142" s="323"/>
      <c r="MOZ142" s="323"/>
      <c r="MPA142" s="323"/>
      <c r="MPB142" s="323"/>
      <c r="MPC142" s="323"/>
      <c r="MPD142" s="323"/>
      <c r="MPE142" s="323"/>
      <c r="MPF142" s="323"/>
      <c r="MPG142" s="323"/>
      <c r="MPH142" s="323"/>
      <c r="MPI142" s="323"/>
      <c r="MPJ142" s="323"/>
      <c r="MPK142" s="323"/>
      <c r="MPL142" s="323"/>
      <c r="MPM142" s="323"/>
      <c r="MPN142" s="323"/>
      <c r="MPO142" s="323"/>
      <c r="MPP142" s="323"/>
      <c r="MPQ142" s="323"/>
      <c r="MPR142" s="323"/>
      <c r="MPS142" s="323"/>
      <c r="MPT142" s="323"/>
      <c r="MPU142" s="323"/>
      <c r="MPV142" s="323"/>
      <c r="MPW142" s="323"/>
      <c r="MPX142" s="323"/>
      <c r="MPY142" s="323"/>
      <c r="MPZ142" s="323"/>
      <c r="MQA142" s="323"/>
      <c r="MQB142" s="323"/>
      <c r="MQC142" s="323"/>
      <c r="MQD142" s="323"/>
      <c r="MQE142" s="323"/>
      <c r="MQF142" s="323"/>
      <c r="MQG142" s="323"/>
      <c r="MQH142" s="323"/>
      <c r="MQI142" s="323"/>
      <c r="MQJ142" s="323"/>
      <c r="MQK142" s="323"/>
      <c r="MQL142" s="323"/>
      <c r="MQM142" s="323"/>
      <c r="MQN142" s="323"/>
      <c r="MQO142" s="323"/>
      <c r="MQP142" s="323"/>
      <c r="MQQ142" s="323"/>
      <c r="MQR142" s="323"/>
      <c r="MQS142" s="323"/>
      <c r="MQT142" s="323"/>
      <c r="MQU142" s="323"/>
      <c r="MQV142" s="323"/>
      <c r="MQW142" s="323"/>
      <c r="MQX142" s="323"/>
      <c r="MQY142" s="323"/>
      <c r="MQZ142" s="323"/>
      <c r="MRA142" s="323"/>
      <c r="MRB142" s="323"/>
      <c r="MRC142" s="323"/>
      <c r="MRD142" s="323"/>
      <c r="MRE142" s="323"/>
      <c r="MRF142" s="323"/>
      <c r="MRG142" s="323"/>
      <c r="MRH142" s="323"/>
      <c r="MRI142" s="323"/>
      <c r="MRJ142" s="323"/>
      <c r="MRK142" s="323"/>
      <c r="MRL142" s="323"/>
      <c r="MRM142" s="323"/>
      <c r="MRN142" s="323"/>
      <c r="MRO142" s="323"/>
      <c r="MRP142" s="323"/>
      <c r="MRQ142" s="323"/>
      <c r="MRR142" s="323"/>
      <c r="MRS142" s="323"/>
      <c r="MRT142" s="323"/>
      <c r="MRU142" s="323"/>
      <c r="MRV142" s="323"/>
      <c r="MRW142" s="323"/>
      <c r="MRX142" s="323"/>
      <c r="MRY142" s="323"/>
      <c r="MRZ142" s="323"/>
      <c r="MSA142" s="323"/>
      <c r="MSB142" s="323"/>
      <c r="MSC142" s="323"/>
      <c r="MSD142" s="323"/>
      <c r="MSE142" s="323"/>
      <c r="MSF142" s="323"/>
      <c r="MSG142" s="323"/>
      <c r="MSH142" s="323"/>
      <c r="MSI142" s="323"/>
      <c r="MSJ142" s="323"/>
      <c r="MSK142" s="323"/>
      <c r="MSL142" s="323"/>
      <c r="MSM142" s="323"/>
      <c r="MSN142" s="323"/>
      <c r="MSO142" s="323"/>
      <c r="MSP142" s="323"/>
      <c r="MSQ142" s="323"/>
      <c r="MSR142" s="323"/>
      <c r="MSS142" s="323"/>
      <c r="MST142" s="323"/>
      <c r="MSU142" s="323"/>
      <c r="MSV142" s="323"/>
      <c r="MSW142" s="323"/>
      <c r="MSX142" s="323"/>
      <c r="MSY142" s="323"/>
      <c r="MSZ142" s="323"/>
      <c r="MTA142" s="323"/>
      <c r="MTB142" s="323"/>
      <c r="MTC142" s="323"/>
      <c r="MTD142" s="323"/>
      <c r="MTE142" s="323"/>
      <c r="MTF142" s="323"/>
      <c r="MTG142" s="323"/>
      <c r="MTH142" s="323"/>
      <c r="MTI142" s="323"/>
      <c r="MTJ142" s="323"/>
      <c r="MTK142" s="323"/>
      <c r="MTL142" s="323"/>
      <c r="MTM142" s="323"/>
      <c r="MTN142" s="323"/>
      <c r="MTO142" s="323"/>
      <c r="MTP142" s="323"/>
      <c r="MTQ142" s="323"/>
      <c r="MTR142" s="323"/>
      <c r="MTS142" s="323"/>
      <c r="MTT142" s="323"/>
      <c r="MTU142" s="323"/>
      <c r="MTV142" s="323"/>
      <c r="MTW142" s="323"/>
      <c r="MTX142" s="323"/>
      <c r="MTY142" s="323"/>
      <c r="MTZ142" s="323"/>
      <c r="MUA142" s="323"/>
      <c r="MUB142" s="323"/>
      <c r="MUC142" s="323"/>
      <c r="MUD142" s="323"/>
      <c r="MUE142" s="323"/>
      <c r="MUF142" s="323"/>
      <c r="MUG142" s="323"/>
      <c r="MUH142" s="323"/>
      <c r="MUI142" s="323"/>
      <c r="MUJ142" s="323"/>
      <c r="MUK142" s="323"/>
      <c r="MUL142" s="323"/>
      <c r="MUM142" s="323"/>
      <c r="MUN142" s="323"/>
      <c r="MUO142" s="323"/>
      <c r="MUP142" s="323"/>
      <c r="MUQ142" s="323"/>
      <c r="MUR142" s="323"/>
      <c r="MUS142" s="323"/>
      <c r="MUT142" s="323"/>
      <c r="MUU142" s="323"/>
      <c r="MUV142" s="323"/>
      <c r="MUW142" s="323"/>
      <c r="MUX142" s="323"/>
      <c r="MUY142" s="323"/>
      <c r="MUZ142" s="323"/>
      <c r="MVA142" s="323"/>
      <c r="MVB142" s="323"/>
      <c r="MVC142" s="323"/>
      <c r="MVD142" s="323"/>
      <c r="MVE142" s="323"/>
      <c r="MVF142" s="323"/>
      <c r="MVG142" s="323"/>
      <c r="MVH142" s="323"/>
      <c r="MVI142" s="323"/>
      <c r="MVJ142" s="323"/>
      <c r="MVK142" s="323"/>
      <c r="MVL142" s="323"/>
      <c r="MVM142" s="323"/>
      <c r="MVN142" s="323"/>
      <c r="MVO142" s="323"/>
      <c r="MVP142" s="323"/>
      <c r="MVQ142" s="323"/>
      <c r="MVR142" s="323"/>
      <c r="MVS142" s="323"/>
      <c r="MVT142" s="323"/>
      <c r="MVU142" s="323"/>
      <c r="MVV142" s="323"/>
      <c r="MVW142" s="323"/>
      <c r="MVX142" s="323"/>
      <c r="MVY142" s="323"/>
      <c r="MVZ142" s="323"/>
      <c r="MWA142" s="323"/>
      <c r="MWB142" s="323"/>
      <c r="MWC142" s="323"/>
      <c r="MWD142" s="323"/>
      <c r="MWE142" s="323"/>
      <c r="MWF142" s="323"/>
      <c r="MWG142" s="323"/>
      <c r="MWH142" s="323"/>
      <c r="MWI142" s="323"/>
      <c r="MWJ142" s="323"/>
      <c r="MWK142" s="323"/>
      <c r="MWL142" s="323"/>
      <c r="MWM142" s="323"/>
      <c r="MWN142" s="323"/>
      <c r="MWO142" s="323"/>
      <c r="MWP142" s="323"/>
      <c r="MWQ142" s="323"/>
      <c r="MWR142" s="323"/>
      <c r="MWS142" s="323"/>
      <c r="MWT142" s="323"/>
      <c r="MWU142" s="323"/>
      <c r="MWV142" s="323"/>
      <c r="MWW142" s="323"/>
      <c r="MWX142" s="323"/>
      <c r="MWY142" s="323"/>
      <c r="MWZ142" s="323"/>
      <c r="MXA142" s="323"/>
      <c r="MXB142" s="323"/>
      <c r="MXC142" s="323"/>
      <c r="MXD142" s="323"/>
      <c r="MXE142" s="323"/>
      <c r="MXF142" s="323"/>
      <c r="MXG142" s="323"/>
      <c r="MXH142" s="323"/>
      <c r="MXI142" s="323"/>
      <c r="MXJ142" s="323"/>
      <c r="MXK142" s="323"/>
      <c r="MXL142" s="323"/>
      <c r="MXM142" s="323"/>
      <c r="MXN142" s="323"/>
      <c r="MXO142" s="323"/>
      <c r="MXP142" s="323"/>
      <c r="MXQ142" s="323"/>
      <c r="MXR142" s="323"/>
      <c r="MXS142" s="323"/>
      <c r="MXT142" s="323"/>
      <c r="MXU142" s="323"/>
      <c r="MXV142" s="323"/>
      <c r="MXW142" s="323"/>
      <c r="MXX142" s="323"/>
      <c r="MXY142" s="323"/>
      <c r="MXZ142" s="323"/>
      <c r="MYA142" s="323"/>
      <c r="MYB142" s="323"/>
      <c r="MYC142" s="323"/>
      <c r="MYD142" s="323"/>
      <c r="MYE142" s="323"/>
      <c r="MYF142" s="323"/>
      <c r="MYG142" s="323"/>
      <c r="MYH142" s="323"/>
      <c r="MYI142" s="323"/>
      <c r="MYJ142" s="323"/>
      <c r="MYK142" s="323"/>
      <c r="MYL142" s="323"/>
      <c r="MYM142" s="323"/>
      <c r="MYN142" s="323"/>
      <c r="MYO142" s="323"/>
      <c r="MYP142" s="323"/>
      <c r="MYQ142" s="323"/>
      <c r="MYR142" s="323"/>
      <c r="MYS142" s="323"/>
      <c r="MYT142" s="323"/>
      <c r="MYU142" s="323"/>
      <c r="MYV142" s="323"/>
      <c r="MYW142" s="323"/>
      <c r="MYX142" s="323"/>
      <c r="MYY142" s="323"/>
      <c r="MYZ142" s="323"/>
      <c r="MZA142" s="323"/>
      <c r="MZB142" s="323"/>
      <c r="MZC142" s="323"/>
      <c r="MZD142" s="323"/>
      <c r="MZE142" s="323"/>
      <c r="MZF142" s="323"/>
      <c r="MZG142" s="323"/>
      <c r="MZH142" s="323"/>
      <c r="MZI142" s="323"/>
      <c r="MZJ142" s="323"/>
      <c r="MZK142" s="323"/>
      <c r="MZL142" s="323"/>
      <c r="MZM142" s="323"/>
      <c r="MZN142" s="323"/>
      <c r="MZO142" s="323"/>
      <c r="MZP142" s="323"/>
      <c r="MZQ142" s="323"/>
      <c r="MZR142" s="323"/>
      <c r="MZS142" s="323"/>
      <c r="MZT142" s="323"/>
      <c r="MZU142" s="323"/>
      <c r="MZV142" s="323"/>
      <c r="MZW142" s="323"/>
      <c r="MZX142" s="323"/>
      <c r="MZY142" s="323"/>
      <c r="MZZ142" s="323"/>
      <c r="NAA142" s="323"/>
      <c r="NAB142" s="323"/>
      <c r="NAC142" s="323"/>
      <c r="NAD142" s="323"/>
      <c r="NAE142" s="323"/>
      <c r="NAF142" s="323"/>
      <c r="NAG142" s="323"/>
      <c r="NAH142" s="323"/>
      <c r="NAI142" s="323"/>
      <c r="NAJ142" s="323"/>
      <c r="NAK142" s="323"/>
      <c r="NAL142" s="323"/>
      <c r="NAM142" s="323"/>
      <c r="NAN142" s="323"/>
      <c r="NAO142" s="323"/>
      <c r="NAP142" s="323"/>
      <c r="NAQ142" s="323"/>
      <c r="NAR142" s="323"/>
      <c r="NAS142" s="323"/>
      <c r="NAT142" s="323"/>
      <c r="NAU142" s="323"/>
      <c r="NAV142" s="323"/>
      <c r="NAW142" s="323"/>
      <c r="NAX142" s="323"/>
      <c r="NAY142" s="323"/>
      <c r="NAZ142" s="323"/>
      <c r="NBA142" s="323"/>
      <c r="NBB142" s="323"/>
      <c r="NBC142" s="323"/>
      <c r="NBD142" s="323"/>
      <c r="NBE142" s="323"/>
      <c r="NBF142" s="323"/>
      <c r="NBG142" s="323"/>
      <c r="NBH142" s="323"/>
      <c r="NBI142" s="323"/>
      <c r="NBJ142" s="323"/>
      <c r="NBK142" s="323"/>
      <c r="NBL142" s="323"/>
      <c r="NBM142" s="323"/>
      <c r="NBN142" s="323"/>
      <c r="NBO142" s="323"/>
      <c r="NBP142" s="323"/>
      <c r="NBQ142" s="323"/>
      <c r="NBR142" s="323"/>
      <c r="NBS142" s="323"/>
      <c r="NBT142" s="323"/>
      <c r="NBU142" s="323"/>
      <c r="NBV142" s="323"/>
      <c r="NBW142" s="323"/>
      <c r="NBX142" s="323"/>
      <c r="NBY142" s="323"/>
      <c r="NBZ142" s="323"/>
      <c r="NCA142" s="323"/>
      <c r="NCB142" s="323"/>
      <c r="NCC142" s="323"/>
      <c r="NCD142" s="323"/>
      <c r="NCE142" s="323"/>
      <c r="NCF142" s="323"/>
      <c r="NCG142" s="323"/>
      <c r="NCH142" s="323"/>
      <c r="NCI142" s="323"/>
      <c r="NCJ142" s="323"/>
      <c r="NCK142" s="323"/>
      <c r="NCL142" s="323"/>
      <c r="NCM142" s="323"/>
      <c r="NCN142" s="323"/>
      <c r="NCO142" s="323"/>
      <c r="NCP142" s="323"/>
      <c r="NCQ142" s="323"/>
      <c r="NCR142" s="323"/>
      <c r="NCS142" s="323"/>
      <c r="NCT142" s="323"/>
      <c r="NCU142" s="323"/>
      <c r="NCV142" s="323"/>
      <c r="NCW142" s="323"/>
      <c r="NCX142" s="323"/>
      <c r="NCY142" s="323"/>
      <c r="NCZ142" s="323"/>
      <c r="NDA142" s="323"/>
      <c r="NDB142" s="323"/>
      <c r="NDC142" s="323"/>
      <c r="NDD142" s="323"/>
      <c r="NDE142" s="323"/>
      <c r="NDF142" s="323"/>
      <c r="NDG142" s="323"/>
      <c r="NDH142" s="323"/>
      <c r="NDI142" s="323"/>
      <c r="NDJ142" s="323"/>
      <c r="NDK142" s="323"/>
      <c r="NDL142" s="323"/>
      <c r="NDM142" s="323"/>
      <c r="NDN142" s="323"/>
      <c r="NDO142" s="323"/>
      <c r="NDP142" s="323"/>
      <c r="NDQ142" s="323"/>
      <c r="NDR142" s="323"/>
      <c r="NDS142" s="323"/>
      <c r="NDT142" s="323"/>
      <c r="NDU142" s="323"/>
      <c r="NDV142" s="323"/>
      <c r="NDW142" s="323"/>
      <c r="NDX142" s="323"/>
      <c r="NDY142" s="323"/>
      <c r="NDZ142" s="323"/>
      <c r="NEA142" s="323"/>
      <c r="NEB142" s="323"/>
      <c r="NEC142" s="323"/>
      <c r="NED142" s="323"/>
      <c r="NEE142" s="323"/>
      <c r="NEF142" s="323"/>
      <c r="NEG142" s="323"/>
      <c r="NEH142" s="323"/>
      <c r="NEI142" s="323"/>
      <c r="NEJ142" s="323"/>
      <c r="NEK142" s="323"/>
      <c r="NEL142" s="323"/>
      <c r="NEM142" s="323"/>
      <c r="NEN142" s="323"/>
      <c r="NEO142" s="323"/>
      <c r="NEP142" s="323"/>
      <c r="NEQ142" s="323"/>
      <c r="NER142" s="323"/>
      <c r="NES142" s="323"/>
      <c r="NET142" s="323"/>
      <c r="NEU142" s="323"/>
      <c r="NEV142" s="323"/>
      <c r="NEW142" s="323"/>
      <c r="NEX142" s="323"/>
      <c r="NEY142" s="323"/>
      <c r="NEZ142" s="323"/>
      <c r="NFA142" s="323"/>
      <c r="NFB142" s="323"/>
      <c r="NFC142" s="323"/>
      <c r="NFD142" s="323"/>
      <c r="NFE142" s="323"/>
      <c r="NFF142" s="323"/>
      <c r="NFG142" s="323"/>
      <c r="NFH142" s="323"/>
      <c r="NFI142" s="323"/>
      <c r="NFJ142" s="323"/>
      <c r="NFK142" s="323"/>
      <c r="NFL142" s="323"/>
      <c r="NFM142" s="323"/>
      <c r="NFN142" s="323"/>
      <c r="NFO142" s="323"/>
      <c r="NFP142" s="323"/>
      <c r="NFQ142" s="323"/>
      <c r="NFR142" s="323"/>
      <c r="NFS142" s="323"/>
      <c r="NFT142" s="323"/>
      <c r="NFU142" s="323"/>
      <c r="NFV142" s="323"/>
      <c r="NFW142" s="323"/>
      <c r="NFX142" s="323"/>
      <c r="NFY142" s="323"/>
      <c r="NFZ142" s="323"/>
      <c r="NGA142" s="323"/>
      <c r="NGB142" s="323"/>
      <c r="NGC142" s="323"/>
      <c r="NGD142" s="323"/>
      <c r="NGE142" s="323"/>
      <c r="NGF142" s="323"/>
      <c r="NGG142" s="323"/>
      <c r="NGH142" s="323"/>
      <c r="NGI142" s="323"/>
      <c r="NGJ142" s="323"/>
      <c r="NGK142" s="323"/>
      <c r="NGL142" s="323"/>
      <c r="NGM142" s="323"/>
      <c r="NGN142" s="323"/>
      <c r="NGO142" s="323"/>
      <c r="NGP142" s="323"/>
      <c r="NGQ142" s="323"/>
      <c r="NGR142" s="323"/>
      <c r="NGS142" s="323"/>
      <c r="NGT142" s="323"/>
      <c r="NGU142" s="323"/>
      <c r="NGV142" s="323"/>
      <c r="NGW142" s="323"/>
      <c r="NGX142" s="323"/>
      <c r="NGY142" s="323"/>
      <c r="NGZ142" s="323"/>
      <c r="NHA142" s="323"/>
      <c r="NHB142" s="323"/>
      <c r="NHC142" s="323"/>
      <c r="NHD142" s="323"/>
      <c r="NHE142" s="323"/>
      <c r="NHF142" s="323"/>
      <c r="NHG142" s="323"/>
      <c r="NHH142" s="323"/>
      <c r="NHI142" s="323"/>
      <c r="NHJ142" s="323"/>
      <c r="NHK142" s="323"/>
      <c r="NHL142" s="323"/>
      <c r="NHM142" s="323"/>
      <c r="NHN142" s="323"/>
      <c r="NHO142" s="323"/>
      <c r="NHP142" s="323"/>
      <c r="NHQ142" s="323"/>
      <c r="NHR142" s="323"/>
      <c r="NHS142" s="323"/>
      <c r="NHT142" s="323"/>
      <c r="NHU142" s="323"/>
      <c r="NHV142" s="323"/>
      <c r="NHW142" s="323"/>
      <c r="NHX142" s="323"/>
      <c r="NHY142" s="323"/>
      <c r="NHZ142" s="323"/>
      <c r="NIA142" s="323"/>
      <c r="NIB142" s="323"/>
      <c r="NIC142" s="323"/>
      <c r="NID142" s="323"/>
      <c r="NIE142" s="323"/>
      <c r="NIF142" s="323"/>
      <c r="NIG142" s="323"/>
      <c r="NIH142" s="323"/>
      <c r="NII142" s="323"/>
      <c r="NIJ142" s="323"/>
      <c r="NIK142" s="323"/>
      <c r="NIL142" s="323"/>
      <c r="NIM142" s="323"/>
      <c r="NIN142" s="323"/>
      <c r="NIO142" s="323"/>
      <c r="NIP142" s="323"/>
      <c r="NIQ142" s="323"/>
      <c r="NIR142" s="323"/>
      <c r="NIS142" s="323"/>
      <c r="NIT142" s="323"/>
      <c r="NIU142" s="323"/>
      <c r="NIV142" s="323"/>
      <c r="NIW142" s="323"/>
      <c r="NIX142" s="323"/>
      <c r="NIY142" s="323"/>
      <c r="NIZ142" s="323"/>
      <c r="NJA142" s="323"/>
      <c r="NJB142" s="323"/>
      <c r="NJC142" s="323"/>
      <c r="NJD142" s="323"/>
      <c r="NJE142" s="323"/>
      <c r="NJF142" s="323"/>
      <c r="NJG142" s="323"/>
      <c r="NJH142" s="323"/>
      <c r="NJI142" s="323"/>
      <c r="NJJ142" s="323"/>
      <c r="NJK142" s="323"/>
      <c r="NJL142" s="323"/>
      <c r="NJM142" s="323"/>
      <c r="NJN142" s="323"/>
      <c r="NJO142" s="323"/>
      <c r="NJP142" s="323"/>
      <c r="NJQ142" s="323"/>
      <c r="NJR142" s="323"/>
      <c r="NJS142" s="323"/>
      <c r="NJT142" s="323"/>
      <c r="NJU142" s="323"/>
      <c r="NJV142" s="323"/>
      <c r="NJW142" s="323"/>
      <c r="NJX142" s="323"/>
      <c r="NJY142" s="323"/>
      <c r="NJZ142" s="323"/>
      <c r="NKA142" s="323"/>
      <c r="NKB142" s="323"/>
      <c r="NKC142" s="323"/>
      <c r="NKD142" s="323"/>
      <c r="NKE142" s="323"/>
      <c r="NKF142" s="323"/>
      <c r="NKG142" s="323"/>
      <c r="NKH142" s="323"/>
      <c r="NKI142" s="323"/>
      <c r="NKJ142" s="323"/>
      <c r="NKK142" s="323"/>
      <c r="NKL142" s="323"/>
      <c r="NKM142" s="323"/>
      <c r="NKN142" s="323"/>
      <c r="NKO142" s="323"/>
      <c r="NKP142" s="323"/>
      <c r="NKQ142" s="323"/>
      <c r="NKR142" s="323"/>
      <c r="NKS142" s="323"/>
      <c r="NKT142" s="323"/>
      <c r="NKU142" s="323"/>
      <c r="NKV142" s="323"/>
      <c r="NKW142" s="323"/>
      <c r="NKX142" s="323"/>
      <c r="NKY142" s="323"/>
      <c r="NKZ142" s="323"/>
      <c r="NLA142" s="323"/>
      <c r="NLB142" s="323"/>
      <c r="NLC142" s="323"/>
      <c r="NLD142" s="323"/>
      <c r="NLE142" s="323"/>
      <c r="NLF142" s="323"/>
      <c r="NLG142" s="323"/>
      <c r="NLH142" s="323"/>
      <c r="NLI142" s="323"/>
      <c r="NLJ142" s="323"/>
      <c r="NLK142" s="323"/>
      <c r="NLL142" s="323"/>
      <c r="NLM142" s="323"/>
      <c r="NLN142" s="323"/>
      <c r="NLO142" s="323"/>
      <c r="NLP142" s="323"/>
      <c r="NLQ142" s="323"/>
      <c r="NLR142" s="323"/>
      <c r="NLS142" s="323"/>
      <c r="NLT142" s="323"/>
      <c r="NLU142" s="323"/>
      <c r="NLV142" s="323"/>
      <c r="NLW142" s="323"/>
      <c r="NLX142" s="323"/>
      <c r="NLY142" s="323"/>
      <c r="NLZ142" s="323"/>
      <c r="NMA142" s="323"/>
      <c r="NMB142" s="323"/>
      <c r="NMC142" s="323"/>
      <c r="NMD142" s="323"/>
      <c r="NME142" s="323"/>
      <c r="NMF142" s="323"/>
      <c r="NMG142" s="323"/>
      <c r="NMH142" s="323"/>
      <c r="NMI142" s="323"/>
      <c r="NMJ142" s="323"/>
      <c r="NMK142" s="323"/>
      <c r="NML142" s="323"/>
      <c r="NMM142" s="323"/>
      <c r="NMN142" s="323"/>
      <c r="NMO142" s="323"/>
      <c r="NMP142" s="323"/>
      <c r="NMQ142" s="323"/>
      <c r="NMR142" s="323"/>
      <c r="NMS142" s="323"/>
      <c r="NMT142" s="323"/>
      <c r="NMU142" s="323"/>
      <c r="NMV142" s="323"/>
      <c r="NMW142" s="323"/>
      <c r="NMX142" s="323"/>
      <c r="NMY142" s="323"/>
      <c r="NMZ142" s="323"/>
      <c r="NNA142" s="323"/>
      <c r="NNB142" s="323"/>
      <c r="NNC142" s="323"/>
      <c r="NND142" s="323"/>
      <c r="NNE142" s="323"/>
      <c r="NNF142" s="323"/>
      <c r="NNG142" s="323"/>
      <c r="NNH142" s="323"/>
      <c r="NNI142" s="323"/>
      <c r="NNJ142" s="323"/>
      <c r="NNK142" s="323"/>
      <c r="NNL142" s="323"/>
      <c r="NNM142" s="323"/>
      <c r="NNN142" s="323"/>
      <c r="NNO142" s="323"/>
      <c r="NNP142" s="323"/>
      <c r="NNQ142" s="323"/>
      <c r="NNR142" s="323"/>
      <c r="NNS142" s="323"/>
      <c r="NNT142" s="323"/>
      <c r="NNU142" s="323"/>
      <c r="NNV142" s="323"/>
      <c r="NNW142" s="323"/>
      <c r="NNX142" s="323"/>
      <c r="NNY142" s="323"/>
      <c r="NNZ142" s="323"/>
      <c r="NOA142" s="323"/>
      <c r="NOB142" s="323"/>
      <c r="NOC142" s="323"/>
      <c r="NOD142" s="323"/>
      <c r="NOE142" s="323"/>
      <c r="NOF142" s="323"/>
      <c r="NOG142" s="323"/>
      <c r="NOH142" s="323"/>
      <c r="NOI142" s="323"/>
      <c r="NOJ142" s="323"/>
      <c r="NOK142" s="323"/>
      <c r="NOL142" s="323"/>
      <c r="NOM142" s="323"/>
      <c r="NON142" s="323"/>
      <c r="NOO142" s="323"/>
      <c r="NOP142" s="323"/>
      <c r="NOQ142" s="323"/>
      <c r="NOR142" s="323"/>
      <c r="NOS142" s="323"/>
      <c r="NOT142" s="323"/>
      <c r="NOU142" s="323"/>
      <c r="NOV142" s="323"/>
      <c r="NOW142" s="323"/>
      <c r="NOX142" s="323"/>
      <c r="NOY142" s="323"/>
      <c r="NOZ142" s="323"/>
      <c r="NPA142" s="323"/>
      <c r="NPB142" s="323"/>
      <c r="NPC142" s="323"/>
      <c r="NPD142" s="323"/>
      <c r="NPE142" s="323"/>
      <c r="NPF142" s="323"/>
      <c r="NPG142" s="323"/>
      <c r="NPH142" s="323"/>
      <c r="NPI142" s="323"/>
      <c r="NPJ142" s="323"/>
      <c r="NPK142" s="323"/>
      <c r="NPL142" s="323"/>
      <c r="NPM142" s="323"/>
      <c r="NPN142" s="323"/>
      <c r="NPO142" s="323"/>
      <c r="NPP142" s="323"/>
      <c r="NPQ142" s="323"/>
      <c r="NPR142" s="323"/>
      <c r="NPS142" s="323"/>
      <c r="NPT142" s="323"/>
      <c r="NPU142" s="323"/>
      <c r="NPV142" s="323"/>
      <c r="NPW142" s="323"/>
      <c r="NPX142" s="323"/>
      <c r="NPY142" s="323"/>
      <c r="NPZ142" s="323"/>
      <c r="NQA142" s="323"/>
      <c r="NQB142" s="323"/>
      <c r="NQC142" s="323"/>
      <c r="NQD142" s="323"/>
      <c r="NQE142" s="323"/>
      <c r="NQF142" s="323"/>
      <c r="NQG142" s="323"/>
      <c r="NQH142" s="323"/>
      <c r="NQI142" s="323"/>
      <c r="NQJ142" s="323"/>
      <c r="NQK142" s="323"/>
      <c r="NQL142" s="323"/>
      <c r="NQM142" s="323"/>
      <c r="NQN142" s="323"/>
      <c r="NQO142" s="323"/>
      <c r="NQP142" s="323"/>
      <c r="NQQ142" s="323"/>
      <c r="NQR142" s="323"/>
      <c r="NQS142" s="323"/>
      <c r="NQT142" s="323"/>
      <c r="NQU142" s="323"/>
      <c r="NQV142" s="323"/>
      <c r="NQW142" s="323"/>
      <c r="NQX142" s="323"/>
      <c r="NQY142" s="323"/>
      <c r="NQZ142" s="323"/>
      <c r="NRA142" s="323"/>
      <c r="NRB142" s="323"/>
      <c r="NRC142" s="323"/>
      <c r="NRD142" s="323"/>
      <c r="NRE142" s="323"/>
      <c r="NRF142" s="323"/>
      <c r="NRG142" s="323"/>
      <c r="NRH142" s="323"/>
      <c r="NRI142" s="323"/>
      <c r="NRJ142" s="323"/>
      <c r="NRK142" s="323"/>
      <c r="NRL142" s="323"/>
      <c r="NRM142" s="323"/>
      <c r="NRN142" s="323"/>
      <c r="NRO142" s="323"/>
      <c r="NRP142" s="323"/>
      <c r="NRQ142" s="323"/>
      <c r="NRR142" s="323"/>
      <c r="NRS142" s="323"/>
      <c r="NRT142" s="323"/>
      <c r="NRU142" s="323"/>
      <c r="NRV142" s="323"/>
      <c r="NRW142" s="323"/>
      <c r="NRX142" s="323"/>
      <c r="NRY142" s="323"/>
      <c r="NRZ142" s="323"/>
      <c r="NSA142" s="323"/>
      <c r="NSB142" s="323"/>
      <c r="NSC142" s="323"/>
      <c r="NSD142" s="323"/>
      <c r="NSE142" s="323"/>
      <c r="NSF142" s="323"/>
      <c r="NSG142" s="323"/>
      <c r="NSH142" s="323"/>
      <c r="NSI142" s="323"/>
      <c r="NSJ142" s="323"/>
      <c r="NSK142" s="323"/>
      <c r="NSL142" s="323"/>
      <c r="NSM142" s="323"/>
      <c r="NSN142" s="323"/>
      <c r="NSO142" s="323"/>
      <c r="NSP142" s="323"/>
      <c r="NSQ142" s="323"/>
      <c r="NSR142" s="323"/>
      <c r="NSS142" s="323"/>
      <c r="NST142" s="323"/>
      <c r="NSU142" s="323"/>
      <c r="NSV142" s="323"/>
      <c r="NSW142" s="323"/>
      <c r="NSX142" s="323"/>
      <c r="NSY142" s="323"/>
      <c r="NSZ142" s="323"/>
      <c r="NTA142" s="323"/>
      <c r="NTB142" s="323"/>
      <c r="NTC142" s="323"/>
      <c r="NTD142" s="323"/>
      <c r="NTE142" s="323"/>
      <c r="NTF142" s="323"/>
      <c r="NTG142" s="323"/>
      <c r="NTH142" s="323"/>
      <c r="NTI142" s="323"/>
      <c r="NTJ142" s="323"/>
      <c r="NTK142" s="323"/>
      <c r="NTL142" s="323"/>
      <c r="NTM142" s="323"/>
      <c r="NTN142" s="323"/>
      <c r="NTO142" s="323"/>
      <c r="NTP142" s="323"/>
      <c r="NTQ142" s="323"/>
      <c r="NTR142" s="323"/>
      <c r="NTS142" s="323"/>
      <c r="NTT142" s="323"/>
      <c r="NTU142" s="323"/>
      <c r="NTV142" s="323"/>
      <c r="NTW142" s="323"/>
      <c r="NTX142" s="323"/>
      <c r="NTY142" s="323"/>
      <c r="NTZ142" s="323"/>
      <c r="NUA142" s="323"/>
      <c r="NUB142" s="323"/>
      <c r="NUC142" s="323"/>
      <c r="NUD142" s="323"/>
      <c r="NUE142" s="323"/>
      <c r="NUF142" s="323"/>
      <c r="NUG142" s="323"/>
      <c r="NUH142" s="323"/>
      <c r="NUI142" s="323"/>
      <c r="NUJ142" s="323"/>
      <c r="NUK142" s="323"/>
      <c r="NUL142" s="323"/>
      <c r="NUM142" s="323"/>
      <c r="NUN142" s="323"/>
      <c r="NUO142" s="323"/>
      <c r="NUP142" s="323"/>
      <c r="NUQ142" s="323"/>
      <c r="NUR142" s="323"/>
      <c r="NUS142" s="323"/>
      <c r="NUT142" s="323"/>
      <c r="NUU142" s="323"/>
      <c r="NUV142" s="323"/>
      <c r="NUW142" s="323"/>
      <c r="NUX142" s="323"/>
      <c r="NUY142" s="323"/>
      <c r="NUZ142" s="323"/>
      <c r="NVA142" s="323"/>
      <c r="NVB142" s="323"/>
      <c r="NVC142" s="323"/>
      <c r="NVD142" s="323"/>
      <c r="NVE142" s="323"/>
      <c r="NVF142" s="323"/>
      <c r="NVG142" s="323"/>
      <c r="NVH142" s="323"/>
      <c r="NVI142" s="323"/>
      <c r="NVJ142" s="323"/>
      <c r="NVK142" s="323"/>
      <c r="NVL142" s="323"/>
      <c r="NVM142" s="323"/>
      <c r="NVN142" s="323"/>
      <c r="NVO142" s="323"/>
      <c r="NVP142" s="323"/>
      <c r="NVQ142" s="323"/>
      <c r="NVR142" s="323"/>
      <c r="NVS142" s="323"/>
      <c r="NVT142" s="323"/>
      <c r="NVU142" s="323"/>
      <c r="NVV142" s="323"/>
      <c r="NVW142" s="323"/>
      <c r="NVX142" s="323"/>
      <c r="NVY142" s="323"/>
      <c r="NVZ142" s="323"/>
      <c r="NWA142" s="323"/>
      <c r="NWB142" s="323"/>
      <c r="NWC142" s="323"/>
      <c r="NWD142" s="323"/>
      <c r="NWE142" s="323"/>
      <c r="NWF142" s="323"/>
      <c r="NWG142" s="323"/>
      <c r="NWH142" s="323"/>
      <c r="NWI142" s="323"/>
      <c r="NWJ142" s="323"/>
      <c r="NWK142" s="323"/>
      <c r="NWL142" s="323"/>
      <c r="NWM142" s="323"/>
      <c r="NWN142" s="323"/>
      <c r="NWO142" s="323"/>
      <c r="NWP142" s="323"/>
      <c r="NWQ142" s="323"/>
      <c r="NWR142" s="323"/>
      <c r="NWS142" s="323"/>
      <c r="NWT142" s="323"/>
      <c r="NWU142" s="323"/>
      <c r="NWV142" s="323"/>
      <c r="NWW142" s="323"/>
      <c r="NWX142" s="323"/>
      <c r="NWY142" s="323"/>
      <c r="NWZ142" s="323"/>
      <c r="NXA142" s="323"/>
      <c r="NXB142" s="323"/>
      <c r="NXC142" s="323"/>
      <c r="NXD142" s="323"/>
      <c r="NXE142" s="323"/>
      <c r="NXF142" s="323"/>
      <c r="NXG142" s="323"/>
      <c r="NXH142" s="323"/>
      <c r="NXI142" s="323"/>
      <c r="NXJ142" s="323"/>
      <c r="NXK142" s="323"/>
      <c r="NXL142" s="323"/>
      <c r="NXM142" s="323"/>
      <c r="NXN142" s="323"/>
      <c r="NXO142" s="323"/>
      <c r="NXP142" s="323"/>
      <c r="NXQ142" s="323"/>
      <c r="NXR142" s="323"/>
      <c r="NXS142" s="323"/>
      <c r="NXT142" s="323"/>
      <c r="NXU142" s="323"/>
      <c r="NXV142" s="323"/>
      <c r="NXW142" s="323"/>
      <c r="NXX142" s="323"/>
      <c r="NXY142" s="323"/>
      <c r="NXZ142" s="323"/>
      <c r="NYA142" s="323"/>
      <c r="NYB142" s="323"/>
      <c r="NYC142" s="323"/>
      <c r="NYD142" s="323"/>
      <c r="NYE142" s="323"/>
      <c r="NYF142" s="323"/>
      <c r="NYG142" s="323"/>
      <c r="NYH142" s="323"/>
      <c r="NYI142" s="323"/>
      <c r="NYJ142" s="323"/>
      <c r="NYK142" s="323"/>
      <c r="NYL142" s="323"/>
      <c r="NYM142" s="323"/>
      <c r="NYN142" s="323"/>
      <c r="NYO142" s="323"/>
      <c r="NYP142" s="323"/>
      <c r="NYQ142" s="323"/>
      <c r="NYR142" s="323"/>
      <c r="NYS142" s="323"/>
      <c r="NYT142" s="323"/>
      <c r="NYU142" s="323"/>
      <c r="NYV142" s="323"/>
      <c r="NYW142" s="323"/>
      <c r="NYX142" s="323"/>
      <c r="NYY142" s="323"/>
      <c r="NYZ142" s="323"/>
      <c r="NZA142" s="323"/>
      <c r="NZB142" s="323"/>
      <c r="NZC142" s="323"/>
      <c r="NZD142" s="323"/>
      <c r="NZE142" s="323"/>
      <c r="NZF142" s="323"/>
      <c r="NZG142" s="323"/>
      <c r="NZH142" s="323"/>
      <c r="NZI142" s="323"/>
      <c r="NZJ142" s="323"/>
      <c r="NZK142" s="323"/>
      <c r="NZL142" s="323"/>
      <c r="NZM142" s="323"/>
      <c r="NZN142" s="323"/>
      <c r="NZO142" s="323"/>
      <c r="NZP142" s="323"/>
      <c r="NZQ142" s="323"/>
      <c r="NZR142" s="323"/>
      <c r="NZS142" s="323"/>
      <c r="NZT142" s="323"/>
      <c r="NZU142" s="323"/>
      <c r="NZV142" s="323"/>
      <c r="NZW142" s="323"/>
      <c r="NZX142" s="323"/>
      <c r="NZY142" s="323"/>
      <c r="NZZ142" s="323"/>
      <c r="OAA142" s="323"/>
      <c r="OAB142" s="323"/>
      <c r="OAC142" s="323"/>
      <c r="OAD142" s="323"/>
      <c r="OAE142" s="323"/>
      <c r="OAF142" s="323"/>
      <c r="OAG142" s="323"/>
      <c r="OAH142" s="323"/>
      <c r="OAI142" s="323"/>
      <c r="OAJ142" s="323"/>
      <c r="OAK142" s="323"/>
      <c r="OAL142" s="323"/>
      <c r="OAM142" s="323"/>
      <c r="OAN142" s="323"/>
      <c r="OAO142" s="323"/>
      <c r="OAP142" s="323"/>
      <c r="OAQ142" s="323"/>
      <c r="OAR142" s="323"/>
      <c r="OAS142" s="323"/>
      <c r="OAT142" s="323"/>
      <c r="OAU142" s="323"/>
      <c r="OAV142" s="323"/>
      <c r="OAW142" s="323"/>
      <c r="OAX142" s="323"/>
      <c r="OAY142" s="323"/>
      <c r="OAZ142" s="323"/>
      <c r="OBA142" s="323"/>
      <c r="OBB142" s="323"/>
      <c r="OBC142" s="323"/>
      <c r="OBD142" s="323"/>
      <c r="OBE142" s="323"/>
      <c r="OBF142" s="323"/>
      <c r="OBG142" s="323"/>
      <c r="OBH142" s="323"/>
      <c r="OBI142" s="323"/>
      <c r="OBJ142" s="323"/>
      <c r="OBK142" s="323"/>
      <c r="OBL142" s="323"/>
      <c r="OBM142" s="323"/>
      <c r="OBN142" s="323"/>
      <c r="OBO142" s="323"/>
      <c r="OBP142" s="323"/>
      <c r="OBQ142" s="323"/>
      <c r="OBR142" s="323"/>
      <c r="OBS142" s="323"/>
      <c r="OBT142" s="323"/>
      <c r="OBU142" s="323"/>
      <c r="OBV142" s="323"/>
      <c r="OBW142" s="323"/>
      <c r="OBX142" s="323"/>
      <c r="OBY142" s="323"/>
      <c r="OBZ142" s="323"/>
      <c r="OCA142" s="323"/>
      <c r="OCB142" s="323"/>
      <c r="OCC142" s="323"/>
      <c r="OCD142" s="323"/>
      <c r="OCE142" s="323"/>
      <c r="OCF142" s="323"/>
      <c r="OCG142" s="323"/>
      <c r="OCH142" s="323"/>
      <c r="OCI142" s="323"/>
      <c r="OCJ142" s="323"/>
      <c r="OCK142" s="323"/>
      <c r="OCL142" s="323"/>
      <c r="OCM142" s="323"/>
      <c r="OCN142" s="323"/>
      <c r="OCO142" s="323"/>
      <c r="OCP142" s="323"/>
      <c r="OCQ142" s="323"/>
      <c r="OCR142" s="323"/>
      <c r="OCS142" s="323"/>
      <c r="OCT142" s="323"/>
      <c r="OCU142" s="323"/>
      <c r="OCV142" s="323"/>
      <c r="OCW142" s="323"/>
      <c r="OCX142" s="323"/>
      <c r="OCY142" s="323"/>
      <c r="OCZ142" s="323"/>
      <c r="ODA142" s="323"/>
      <c r="ODB142" s="323"/>
      <c r="ODC142" s="323"/>
      <c r="ODD142" s="323"/>
      <c r="ODE142" s="323"/>
      <c r="ODF142" s="323"/>
      <c r="ODG142" s="323"/>
      <c r="ODH142" s="323"/>
      <c r="ODI142" s="323"/>
      <c r="ODJ142" s="323"/>
      <c r="ODK142" s="323"/>
      <c r="ODL142" s="323"/>
      <c r="ODM142" s="323"/>
      <c r="ODN142" s="323"/>
      <c r="ODO142" s="323"/>
      <c r="ODP142" s="323"/>
      <c r="ODQ142" s="323"/>
      <c r="ODR142" s="323"/>
      <c r="ODS142" s="323"/>
      <c r="ODT142" s="323"/>
      <c r="ODU142" s="323"/>
      <c r="ODV142" s="323"/>
      <c r="ODW142" s="323"/>
      <c r="ODX142" s="323"/>
      <c r="ODY142" s="323"/>
      <c r="ODZ142" s="323"/>
      <c r="OEA142" s="323"/>
      <c r="OEB142" s="323"/>
      <c r="OEC142" s="323"/>
      <c r="OED142" s="323"/>
      <c r="OEE142" s="323"/>
      <c r="OEF142" s="323"/>
      <c r="OEG142" s="323"/>
      <c r="OEH142" s="323"/>
      <c r="OEI142" s="323"/>
      <c r="OEJ142" s="323"/>
      <c r="OEK142" s="323"/>
      <c r="OEL142" s="323"/>
      <c r="OEM142" s="323"/>
      <c r="OEN142" s="323"/>
      <c r="OEO142" s="323"/>
      <c r="OEP142" s="323"/>
      <c r="OEQ142" s="323"/>
      <c r="OER142" s="323"/>
      <c r="OES142" s="323"/>
      <c r="OET142" s="323"/>
      <c r="OEU142" s="323"/>
      <c r="OEV142" s="323"/>
      <c r="OEW142" s="323"/>
      <c r="OEX142" s="323"/>
      <c r="OEY142" s="323"/>
      <c r="OEZ142" s="323"/>
      <c r="OFA142" s="323"/>
      <c r="OFB142" s="323"/>
      <c r="OFC142" s="323"/>
      <c r="OFD142" s="323"/>
      <c r="OFE142" s="323"/>
      <c r="OFF142" s="323"/>
      <c r="OFG142" s="323"/>
      <c r="OFH142" s="323"/>
      <c r="OFI142" s="323"/>
      <c r="OFJ142" s="323"/>
      <c r="OFK142" s="323"/>
      <c r="OFL142" s="323"/>
      <c r="OFM142" s="323"/>
      <c r="OFN142" s="323"/>
      <c r="OFO142" s="323"/>
      <c r="OFP142" s="323"/>
      <c r="OFQ142" s="323"/>
      <c r="OFR142" s="323"/>
      <c r="OFS142" s="323"/>
      <c r="OFT142" s="323"/>
      <c r="OFU142" s="323"/>
      <c r="OFV142" s="323"/>
      <c r="OFW142" s="323"/>
      <c r="OFX142" s="323"/>
      <c r="OFY142" s="323"/>
      <c r="OFZ142" s="323"/>
      <c r="OGA142" s="323"/>
      <c r="OGB142" s="323"/>
      <c r="OGC142" s="323"/>
      <c r="OGD142" s="323"/>
      <c r="OGE142" s="323"/>
      <c r="OGF142" s="323"/>
      <c r="OGG142" s="323"/>
      <c r="OGH142" s="323"/>
      <c r="OGI142" s="323"/>
      <c r="OGJ142" s="323"/>
      <c r="OGK142" s="323"/>
      <c r="OGL142" s="323"/>
      <c r="OGM142" s="323"/>
      <c r="OGN142" s="323"/>
      <c r="OGO142" s="323"/>
      <c r="OGP142" s="323"/>
      <c r="OGQ142" s="323"/>
      <c r="OGR142" s="323"/>
      <c r="OGS142" s="323"/>
      <c r="OGT142" s="323"/>
      <c r="OGU142" s="323"/>
      <c r="OGV142" s="323"/>
      <c r="OGW142" s="323"/>
      <c r="OGX142" s="323"/>
      <c r="OGY142" s="323"/>
      <c r="OGZ142" s="323"/>
      <c r="OHA142" s="323"/>
      <c r="OHB142" s="323"/>
      <c r="OHC142" s="323"/>
      <c r="OHD142" s="323"/>
      <c r="OHE142" s="323"/>
      <c r="OHF142" s="323"/>
      <c r="OHG142" s="323"/>
      <c r="OHH142" s="323"/>
      <c r="OHI142" s="323"/>
      <c r="OHJ142" s="323"/>
      <c r="OHK142" s="323"/>
      <c r="OHL142" s="323"/>
      <c r="OHM142" s="323"/>
      <c r="OHN142" s="323"/>
      <c r="OHO142" s="323"/>
      <c r="OHP142" s="323"/>
      <c r="OHQ142" s="323"/>
      <c r="OHR142" s="323"/>
      <c r="OHS142" s="323"/>
      <c r="OHT142" s="323"/>
      <c r="OHU142" s="323"/>
      <c r="OHV142" s="323"/>
      <c r="OHW142" s="323"/>
      <c r="OHX142" s="323"/>
      <c r="OHY142" s="323"/>
      <c r="OHZ142" s="323"/>
      <c r="OIA142" s="323"/>
      <c r="OIB142" s="323"/>
      <c r="OIC142" s="323"/>
      <c r="OID142" s="323"/>
      <c r="OIE142" s="323"/>
      <c r="OIF142" s="323"/>
      <c r="OIG142" s="323"/>
      <c r="OIH142" s="323"/>
      <c r="OII142" s="323"/>
      <c r="OIJ142" s="323"/>
      <c r="OIK142" s="323"/>
      <c r="OIL142" s="323"/>
      <c r="OIM142" s="323"/>
      <c r="OIN142" s="323"/>
      <c r="OIO142" s="323"/>
      <c r="OIP142" s="323"/>
      <c r="OIQ142" s="323"/>
      <c r="OIR142" s="323"/>
      <c r="OIS142" s="323"/>
      <c r="OIT142" s="323"/>
      <c r="OIU142" s="323"/>
      <c r="OIV142" s="323"/>
      <c r="OIW142" s="323"/>
      <c r="OIX142" s="323"/>
      <c r="OIY142" s="323"/>
      <c r="OIZ142" s="323"/>
      <c r="OJA142" s="323"/>
      <c r="OJB142" s="323"/>
      <c r="OJC142" s="323"/>
      <c r="OJD142" s="323"/>
      <c r="OJE142" s="323"/>
      <c r="OJF142" s="323"/>
      <c r="OJG142" s="323"/>
      <c r="OJH142" s="323"/>
      <c r="OJI142" s="323"/>
      <c r="OJJ142" s="323"/>
      <c r="OJK142" s="323"/>
      <c r="OJL142" s="323"/>
      <c r="OJM142" s="323"/>
      <c r="OJN142" s="323"/>
      <c r="OJO142" s="323"/>
      <c r="OJP142" s="323"/>
      <c r="OJQ142" s="323"/>
      <c r="OJR142" s="323"/>
      <c r="OJS142" s="323"/>
      <c r="OJT142" s="323"/>
      <c r="OJU142" s="323"/>
      <c r="OJV142" s="323"/>
      <c r="OJW142" s="323"/>
      <c r="OJX142" s="323"/>
      <c r="OJY142" s="323"/>
      <c r="OJZ142" s="323"/>
      <c r="OKA142" s="323"/>
      <c r="OKB142" s="323"/>
      <c r="OKC142" s="323"/>
      <c r="OKD142" s="323"/>
      <c r="OKE142" s="323"/>
      <c r="OKF142" s="323"/>
      <c r="OKG142" s="323"/>
      <c r="OKH142" s="323"/>
      <c r="OKI142" s="323"/>
      <c r="OKJ142" s="323"/>
      <c r="OKK142" s="323"/>
      <c r="OKL142" s="323"/>
      <c r="OKM142" s="323"/>
      <c r="OKN142" s="323"/>
      <c r="OKO142" s="323"/>
      <c r="OKP142" s="323"/>
      <c r="OKQ142" s="323"/>
      <c r="OKR142" s="323"/>
      <c r="OKS142" s="323"/>
      <c r="OKT142" s="323"/>
      <c r="OKU142" s="323"/>
      <c r="OKV142" s="323"/>
      <c r="OKW142" s="323"/>
      <c r="OKX142" s="323"/>
      <c r="OKY142" s="323"/>
      <c r="OKZ142" s="323"/>
      <c r="OLA142" s="323"/>
      <c r="OLB142" s="323"/>
      <c r="OLC142" s="323"/>
      <c r="OLD142" s="323"/>
      <c r="OLE142" s="323"/>
      <c r="OLF142" s="323"/>
      <c r="OLG142" s="323"/>
      <c r="OLH142" s="323"/>
      <c r="OLI142" s="323"/>
      <c r="OLJ142" s="323"/>
      <c r="OLK142" s="323"/>
      <c r="OLL142" s="323"/>
      <c r="OLM142" s="323"/>
      <c r="OLN142" s="323"/>
      <c r="OLO142" s="323"/>
      <c r="OLP142" s="323"/>
      <c r="OLQ142" s="323"/>
      <c r="OLR142" s="323"/>
      <c r="OLS142" s="323"/>
      <c r="OLT142" s="323"/>
      <c r="OLU142" s="323"/>
      <c r="OLV142" s="323"/>
      <c r="OLW142" s="323"/>
      <c r="OLX142" s="323"/>
      <c r="OLY142" s="323"/>
      <c r="OLZ142" s="323"/>
      <c r="OMA142" s="323"/>
      <c r="OMB142" s="323"/>
      <c r="OMC142" s="323"/>
      <c r="OMD142" s="323"/>
      <c r="OME142" s="323"/>
      <c r="OMF142" s="323"/>
      <c r="OMG142" s="323"/>
      <c r="OMH142" s="323"/>
      <c r="OMI142" s="323"/>
      <c r="OMJ142" s="323"/>
      <c r="OMK142" s="323"/>
      <c r="OML142" s="323"/>
      <c r="OMM142" s="323"/>
      <c r="OMN142" s="323"/>
      <c r="OMO142" s="323"/>
      <c r="OMP142" s="323"/>
      <c r="OMQ142" s="323"/>
      <c r="OMR142" s="323"/>
      <c r="OMS142" s="323"/>
      <c r="OMT142" s="323"/>
      <c r="OMU142" s="323"/>
      <c r="OMV142" s="323"/>
      <c r="OMW142" s="323"/>
      <c r="OMX142" s="323"/>
      <c r="OMY142" s="323"/>
      <c r="OMZ142" s="323"/>
      <c r="ONA142" s="323"/>
      <c r="ONB142" s="323"/>
      <c r="ONC142" s="323"/>
      <c r="OND142" s="323"/>
      <c r="ONE142" s="323"/>
      <c r="ONF142" s="323"/>
      <c r="ONG142" s="323"/>
      <c r="ONH142" s="323"/>
      <c r="ONI142" s="323"/>
      <c r="ONJ142" s="323"/>
      <c r="ONK142" s="323"/>
      <c r="ONL142" s="323"/>
      <c r="ONM142" s="323"/>
      <c r="ONN142" s="323"/>
      <c r="ONO142" s="323"/>
      <c r="ONP142" s="323"/>
      <c r="ONQ142" s="323"/>
      <c r="ONR142" s="323"/>
      <c r="ONS142" s="323"/>
      <c r="ONT142" s="323"/>
      <c r="ONU142" s="323"/>
      <c r="ONV142" s="323"/>
      <c r="ONW142" s="323"/>
      <c r="ONX142" s="323"/>
      <c r="ONY142" s="323"/>
      <c r="ONZ142" s="323"/>
      <c r="OOA142" s="323"/>
      <c r="OOB142" s="323"/>
      <c r="OOC142" s="323"/>
      <c r="OOD142" s="323"/>
      <c r="OOE142" s="323"/>
      <c r="OOF142" s="323"/>
      <c r="OOG142" s="323"/>
      <c r="OOH142" s="323"/>
      <c r="OOI142" s="323"/>
      <c r="OOJ142" s="323"/>
      <c r="OOK142" s="323"/>
      <c r="OOL142" s="323"/>
      <c r="OOM142" s="323"/>
      <c r="OON142" s="323"/>
      <c r="OOO142" s="323"/>
      <c r="OOP142" s="323"/>
      <c r="OOQ142" s="323"/>
      <c r="OOR142" s="323"/>
      <c r="OOS142" s="323"/>
      <c r="OOT142" s="323"/>
      <c r="OOU142" s="323"/>
      <c r="OOV142" s="323"/>
      <c r="OOW142" s="323"/>
      <c r="OOX142" s="323"/>
      <c r="OOY142" s="323"/>
      <c r="OOZ142" s="323"/>
      <c r="OPA142" s="323"/>
      <c r="OPB142" s="323"/>
      <c r="OPC142" s="323"/>
      <c r="OPD142" s="323"/>
      <c r="OPE142" s="323"/>
      <c r="OPF142" s="323"/>
      <c r="OPG142" s="323"/>
      <c r="OPH142" s="323"/>
      <c r="OPI142" s="323"/>
      <c r="OPJ142" s="323"/>
      <c r="OPK142" s="323"/>
      <c r="OPL142" s="323"/>
      <c r="OPM142" s="323"/>
      <c r="OPN142" s="323"/>
      <c r="OPO142" s="323"/>
      <c r="OPP142" s="323"/>
      <c r="OPQ142" s="323"/>
      <c r="OPR142" s="323"/>
      <c r="OPS142" s="323"/>
      <c r="OPT142" s="323"/>
      <c r="OPU142" s="323"/>
      <c r="OPV142" s="323"/>
      <c r="OPW142" s="323"/>
      <c r="OPX142" s="323"/>
      <c r="OPY142" s="323"/>
      <c r="OPZ142" s="323"/>
      <c r="OQA142" s="323"/>
      <c r="OQB142" s="323"/>
      <c r="OQC142" s="323"/>
      <c r="OQD142" s="323"/>
      <c r="OQE142" s="323"/>
      <c r="OQF142" s="323"/>
      <c r="OQG142" s="323"/>
      <c r="OQH142" s="323"/>
      <c r="OQI142" s="323"/>
      <c r="OQJ142" s="323"/>
      <c r="OQK142" s="323"/>
      <c r="OQL142" s="323"/>
      <c r="OQM142" s="323"/>
      <c r="OQN142" s="323"/>
      <c r="OQO142" s="323"/>
      <c r="OQP142" s="323"/>
      <c r="OQQ142" s="323"/>
      <c r="OQR142" s="323"/>
      <c r="OQS142" s="323"/>
      <c r="OQT142" s="323"/>
      <c r="OQU142" s="323"/>
      <c r="OQV142" s="323"/>
      <c r="OQW142" s="323"/>
      <c r="OQX142" s="323"/>
      <c r="OQY142" s="323"/>
      <c r="OQZ142" s="323"/>
      <c r="ORA142" s="323"/>
      <c r="ORB142" s="323"/>
      <c r="ORC142" s="323"/>
      <c r="ORD142" s="323"/>
      <c r="ORE142" s="323"/>
      <c r="ORF142" s="323"/>
      <c r="ORG142" s="323"/>
      <c r="ORH142" s="323"/>
      <c r="ORI142" s="323"/>
      <c r="ORJ142" s="323"/>
      <c r="ORK142" s="323"/>
      <c r="ORL142" s="323"/>
      <c r="ORM142" s="323"/>
      <c r="ORN142" s="323"/>
      <c r="ORO142" s="323"/>
      <c r="ORP142" s="323"/>
      <c r="ORQ142" s="323"/>
      <c r="ORR142" s="323"/>
      <c r="ORS142" s="323"/>
      <c r="ORT142" s="323"/>
      <c r="ORU142" s="323"/>
      <c r="ORV142" s="323"/>
      <c r="ORW142" s="323"/>
      <c r="ORX142" s="323"/>
      <c r="ORY142" s="323"/>
      <c r="ORZ142" s="323"/>
      <c r="OSA142" s="323"/>
      <c r="OSB142" s="323"/>
      <c r="OSC142" s="323"/>
      <c r="OSD142" s="323"/>
      <c r="OSE142" s="323"/>
      <c r="OSF142" s="323"/>
      <c r="OSG142" s="323"/>
      <c r="OSH142" s="323"/>
      <c r="OSI142" s="323"/>
      <c r="OSJ142" s="323"/>
      <c r="OSK142" s="323"/>
      <c r="OSL142" s="323"/>
      <c r="OSM142" s="323"/>
      <c r="OSN142" s="323"/>
      <c r="OSO142" s="323"/>
      <c r="OSP142" s="323"/>
      <c r="OSQ142" s="323"/>
      <c r="OSR142" s="323"/>
      <c r="OSS142" s="323"/>
      <c r="OST142" s="323"/>
      <c r="OSU142" s="323"/>
      <c r="OSV142" s="323"/>
      <c r="OSW142" s="323"/>
      <c r="OSX142" s="323"/>
      <c r="OSY142" s="323"/>
      <c r="OSZ142" s="323"/>
      <c r="OTA142" s="323"/>
      <c r="OTB142" s="323"/>
      <c r="OTC142" s="323"/>
      <c r="OTD142" s="323"/>
      <c r="OTE142" s="323"/>
      <c r="OTF142" s="323"/>
      <c r="OTG142" s="323"/>
      <c r="OTH142" s="323"/>
      <c r="OTI142" s="323"/>
      <c r="OTJ142" s="323"/>
      <c r="OTK142" s="323"/>
      <c r="OTL142" s="323"/>
      <c r="OTM142" s="323"/>
      <c r="OTN142" s="323"/>
      <c r="OTO142" s="323"/>
      <c r="OTP142" s="323"/>
      <c r="OTQ142" s="323"/>
      <c r="OTR142" s="323"/>
      <c r="OTS142" s="323"/>
      <c r="OTT142" s="323"/>
      <c r="OTU142" s="323"/>
      <c r="OTV142" s="323"/>
      <c r="OTW142" s="323"/>
      <c r="OTX142" s="323"/>
      <c r="OTY142" s="323"/>
      <c r="OTZ142" s="323"/>
      <c r="OUA142" s="323"/>
      <c r="OUB142" s="323"/>
      <c r="OUC142" s="323"/>
      <c r="OUD142" s="323"/>
      <c r="OUE142" s="323"/>
      <c r="OUF142" s="323"/>
      <c r="OUG142" s="323"/>
      <c r="OUH142" s="323"/>
      <c r="OUI142" s="323"/>
      <c r="OUJ142" s="323"/>
      <c r="OUK142" s="323"/>
      <c r="OUL142" s="323"/>
      <c r="OUM142" s="323"/>
      <c r="OUN142" s="323"/>
      <c r="OUO142" s="323"/>
      <c r="OUP142" s="323"/>
      <c r="OUQ142" s="323"/>
      <c r="OUR142" s="323"/>
      <c r="OUS142" s="323"/>
      <c r="OUT142" s="323"/>
      <c r="OUU142" s="323"/>
      <c r="OUV142" s="323"/>
      <c r="OUW142" s="323"/>
      <c r="OUX142" s="323"/>
      <c r="OUY142" s="323"/>
      <c r="OUZ142" s="323"/>
      <c r="OVA142" s="323"/>
      <c r="OVB142" s="323"/>
      <c r="OVC142" s="323"/>
      <c r="OVD142" s="323"/>
      <c r="OVE142" s="323"/>
      <c r="OVF142" s="323"/>
      <c r="OVG142" s="323"/>
      <c r="OVH142" s="323"/>
      <c r="OVI142" s="323"/>
      <c r="OVJ142" s="323"/>
      <c r="OVK142" s="323"/>
      <c r="OVL142" s="323"/>
      <c r="OVM142" s="323"/>
      <c r="OVN142" s="323"/>
      <c r="OVO142" s="323"/>
      <c r="OVP142" s="323"/>
      <c r="OVQ142" s="323"/>
      <c r="OVR142" s="323"/>
      <c r="OVS142" s="323"/>
      <c r="OVT142" s="323"/>
      <c r="OVU142" s="323"/>
      <c r="OVV142" s="323"/>
      <c r="OVW142" s="323"/>
      <c r="OVX142" s="323"/>
      <c r="OVY142" s="323"/>
      <c r="OVZ142" s="323"/>
      <c r="OWA142" s="323"/>
      <c r="OWB142" s="323"/>
      <c r="OWC142" s="323"/>
      <c r="OWD142" s="323"/>
      <c r="OWE142" s="323"/>
      <c r="OWF142" s="323"/>
      <c r="OWG142" s="323"/>
      <c r="OWH142" s="323"/>
      <c r="OWI142" s="323"/>
      <c r="OWJ142" s="323"/>
      <c r="OWK142" s="323"/>
      <c r="OWL142" s="323"/>
      <c r="OWM142" s="323"/>
      <c r="OWN142" s="323"/>
      <c r="OWO142" s="323"/>
      <c r="OWP142" s="323"/>
      <c r="OWQ142" s="323"/>
      <c r="OWR142" s="323"/>
      <c r="OWS142" s="323"/>
      <c r="OWT142" s="323"/>
      <c r="OWU142" s="323"/>
      <c r="OWV142" s="323"/>
      <c r="OWW142" s="323"/>
      <c r="OWX142" s="323"/>
      <c r="OWY142" s="323"/>
      <c r="OWZ142" s="323"/>
      <c r="OXA142" s="323"/>
      <c r="OXB142" s="323"/>
      <c r="OXC142" s="323"/>
      <c r="OXD142" s="323"/>
      <c r="OXE142" s="323"/>
      <c r="OXF142" s="323"/>
      <c r="OXG142" s="323"/>
      <c r="OXH142" s="323"/>
      <c r="OXI142" s="323"/>
      <c r="OXJ142" s="323"/>
      <c r="OXK142" s="323"/>
      <c r="OXL142" s="323"/>
      <c r="OXM142" s="323"/>
      <c r="OXN142" s="323"/>
      <c r="OXO142" s="323"/>
      <c r="OXP142" s="323"/>
      <c r="OXQ142" s="323"/>
      <c r="OXR142" s="323"/>
      <c r="OXS142" s="323"/>
      <c r="OXT142" s="323"/>
      <c r="OXU142" s="323"/>
      <c r="OXV142" s="323"/>
      <c r="OXW142" s="323"/>
      <c r="OXX142" s="323"/>
      <c r="OXY142" s="323"/>
      <c r="OXZ142" s="323"/>
      <c r="OYA142" s="323"/>
      <c r="OYB142" s="323"/>
      <c r="OYC142" s="323"/>
      <c r="OYD142" s="323"/>
      <c r="OYE142" s="323"/>
      <c r="OYF142" s="323"/>
      <c r="OYG142" s="323"/>
      <c r="OYH142" s="323"/>
      <c r="OYI142" s="323"/>
      <c r="OYJ142" s="323"/>
      <c r="OYK142" s="323"/>
      <c r="OYL142" s="323"/>
      <c r="OYM142" s="323"/>
      <c r="OYN142" s="323"/>
      <c r="OYO142" s="323"/>
      <c r="OYP142" s="323"/>
      <c r="OYQ142" s="323"/>
      <c r="OYR142" s="323"/>
      <c r="OYS142" s="323"/>
      <c r="OYT142" s="323"/>
      <c r="OYU142" s="323"/>
      <c r="OYV142" s="323"/>
      <c r="OYW142" s="323"/>
      <c r="OYX142" s="323"/>
      <c r="OYY142" s="323"/>
      <c r="OYZ142" s="323"/>
      <c r="OZA142" s="323"/>
      <c r="OZB142" s="323"/>
      <c r="OZC142" s="323"/>
      <c r="OZD142" s="323"/>
      <c r="OZE142" s="323"/>
      <c r="OZF142" s="323"/>
      <c r="OZG142" s="323"/>
      <c r="OZH142" s="323"/>
      <c r="OZI142" s="323"/>
      <c r="OZJ142" s="323"/>
      <c r="OZK142" s="323"/>
      <c r="OZL142" s="323"/>
      <c r="OZM142" s="323"/>
      <c r="OZN142" s="323"/>
      <c r="OZO142" s="323"/>
      <c r="OZP142" s="323"/>
      <c r="OZQ142" s="323"/>
      <c r="OZR142" s="323"/>
      <c r="OZS142" s="323"/>
      <c r="OZT142" s="323"/>
      <c r="OZU142" s="323"/>
      <c r="OZV142" s="323"/>
      <c r="OZW142" s="323"/>
      <c r="OZX142" s="323"/>
      <c r="OZY142" s="323"/>
      <c r="OZZ142" s="323"/>
      <c r="PAA142" s="323"/>
      <c r="PAB142" s="323"/>
      <c r="PAC142" s="323"/>
      <c r="PAD142" s="323"/>
      <c r="PAE142" s="323"/>
      <c r="PAF142" s="323"/>
      <c r="PAG142" s="323"/>
      <c r="PAH142" s="323"/>
      <c r="PAI142" s="323"/>
      <c r="PAJ142" s="323"/>
      <c r="PAK142" s="323"/>
      <c r="PAL142" s="323"/>
      <c r="PAM142" s="323"/>
      <c r="PAN142" s="323"/>
      <c r="PAO142" s="323"/>
      <c r="PAP142" s="323"/>
      <c r="PAQ142" s="323"/>
      <c r="PAR142" s="323"/>
      <c r="PAS142" s="323"/>
      <c r="PAT142" s="323"/>
      <c r="PAU142" s="323"/>
      <c r="PAV142" s="323"/>
      <c r="PAW142" s="323"/>
      <c r="PAX142" s="323"/>
      <c r="PAY142" s="323"/>
      <c r="PAZ142" s="323"/>
      <c r="PBA142" s="323"/>
      <c r="PBB142" s="323"/>
      <c r="PBC142" s="323"/>
      <c r="PBD142" s="323"/>
      <c r="PBE142" s="323"/>
      <c r="PBF142" s="323"/>
      <c r="PBG142" s="323"/>
      <c r="PBH142" s="323"/>
      <c r="PBI142" s="323"/>
      <c r="PBJ142" s="323"/>
      <c r="PBK142" s="323"/>
      <c r="PBL142" s="323"/>
      <c r="PBM142" s="323"/>
      <c r="PBN142" s="323"/>
      <c r="PBO142" s="323"/>
      <c r="PBP142" s="323"/>
      <c r="PBQ142" s="323"/>
      <c r="PBR142" s="323"/>
      <c r="PBS142" s="323"/>
      <c r="PBT142" s="323"/>
      <c r="PBU142" s="323"/>
      <c r="PBV142" s="323"/>
      <c r="PBW142" s="323"/>
      <c r="PBX142" s="323"/>
      <c r="PBY142" s="323"/>
      <c r="PBZ142" s="323"/>
      <c r="PCA142" s="323"/>
      <c r="PCB142" s="323"/>
      <c r="PCC142" s="323"/>
      <c r="PCD142" s="323"/>
      <c r="PCE142" s="323"/>
      <c r="PCF142" s="323"/>
      <c r="PCG142" s="323"/>
      <c r="PCH142" s="323"/>
      <c r="PCI142" s="323"/>
      <c r="PCJ142" s="323"/>
      <c r="PCK142" s="323"/>
      <c r="PCL142" s="323"/>
      <c r="PCM142" s="323"/>
      <c r="PCN142" s="323"/>
      <c r="PCO142" s="323"/>
      <c r="PCP142" s="323"/>
      <c r="PCQ142" s="323"/>
      <c r="PCR142" s="323"/>
      <c r="PCS142" s="323"/>
      <c r="PCT142" s="323"/>
      <c r="PCU142" s="323"/>
      <c r="PCV142" s="323"/>
      <c r="PCW142" s="323"/>
      <c r="PCX142" s="323"/>
      <c r="PCY142" s="323"/>
      <c r="PCZ142" s="323"/>
      <c r="PDA142" s="323"/>
      <c r="PDB142" s="323"/>
      <c r="PDC142" s="323"/>
      <c r="PDD142" s="323"/>
      <c r="PDE142" s="323"/>
      <c r="PDF142" s="323"/>
      <c r="PDG142" s="323"/>
      <c r="PDH142" s="323"/>
      <c r="PDI142" s="323"/>
      <c r="PDJ142" s="323"/>
      <c r="PDK142" s="323"/>
      <c r="PDL142" s="323"/>
      <c r="PDM142" s="323"/>
      <c r="PDN142" s="323"/>
      <c r="PDO142" s="323"/>
      <c r="PDP142" s="323"/>
      <c r="PDQ142" s="323"/>
      <c r="PDR142" s="323"/>
      <c r="PDS142" s="323"/>
      <c r="PDT142" s="323"/>
      <c r="PDU142" s="323"/>
      <c r="PDV142" s="323"/>
      <c r="PDW142" s="323"/>
      <c r="PDX142" s="323"/>
      <c r="PDY142" s="323"/>
      <c r="PDZ142" s="323"/>
      <c r="PEA142" s="323"/>
      <c r="PEB142" s="323"/>
      <c r="PEC142" s="323"/>
      <c r="PED142" s="323"/>
      <c r="PEE142" s="323"/>
      <c r="PEF142" s="323"/>
      <c r="PEG142" s="323"/>
      <c r="PEH142" s="323"/>
      <c r="PEI142" s="323"/>
      <c r="PEJ142" s="323"/>
      <c r="PEK142" s="323"/>
      <c r="PEL142" s="323"/>
      <c r="PEM142" s="323"/>
      <c r="PEN142" s="323"/>
      <c r="PEO142" s="323"/>
      <c r="PEP142" s="323"/>
      <c r="PEQ142" s="323"/>
      <c r="PER142" s="323"/>
      <c r="PES142" s="323"/>
      <c r="PET142" s="323"/>
      <c r="PEU142" s="323"/>
      <c r="PEV142" s="323"/>
      <c r="PEW142" s="323"/>
      <c r="PEX142" s="323"/>
      <c r="PEY142" s="323"/>
      <c r="PEZ142" s="323"/>
      <c r="PFA142" s="323"/>
      <c r="PFB142" s="323"/>
      <c r="PFC142" s="323"/>
      <c r="PFD142" s="323"/>
      <c r="PFE142" s="323"/>
      <c r="PFF142" s="323"/>
      <c r="PFG142" s="323"/>
      <c r="PFH142" s="323"/>
      <c r="PFI142" s="323"/>
      <c r="PFJ142" s="323"/>
      <c r="PFK142" s="323"/>
      <c r="PFL142" s="323"/>
      <c r="PFM142" s="323"/>
      <c r="PFN142" s="323"/>
      <c r="PFO142" s="323"/>
      <c r="PFP142" s="323"/>
      <c r="PFQ142" s="323"/>
      <c r="PFR142" s="323"/>
      <c r="PFS142" s="323"/>
      <c r="PFT142" s="323"/>
      <c r="PFU142" s="323"/>
      <c r="PFV142" s="323"/>
      <c r="PFW142" s="323"/>
      <c r="PFX142" s="323"/>
      <c r="PFY142" s="323"/>
      <c r="PFZ142" s="323"/>
      <c r="PGA142" s="323"/>
      <c r="PGB142" s="323"/>
      <c r="PGC142" s="323"/>
      <c r="PGD142" s="323"/>
      <c r="PGE142" s="323"/>
      <c r="PGF142" s="323"/>
      <c r="PGG142" s="323"/>
      <c r="PGH142" s="323"/>
      <c r="PGI142" s="323"/>
      <c r="PGJ142" s="323"/>
      <c r="PGK142" s="323"/>
      <c r="PGL142" s="323"/>
      <c r="PGM142" s="323"/>
      <c r="PGN142" s="323"/>
      <c r="PGO142" s="323"/>
      <c r="PGP142" s="323"/>
      <c r="PGQ142" s="323"/>
      <c r="PGR142" s="323"/>
      <c r="PGS142" s="323"/>
      <c r="PGT142" s="323"/>
      <c r="PGU142" s="323"/>
      <c r="PGV142" s="323"/>
      <c r="PGW142" s="323"/>
      <c r="PGX142" s="323"/>
      <c r="PGY142" s="323"/>
      <c r="PGZ142" s="323"/>
      <c r="PHA142" s="323"/>
      <c r="PHB142" s="323"/>
      <c r="PHC142" s="323"/>
      <c r="PHD142" s="323"/>
      <c r="PHE142" s="323"/>
      <c r="PHF142" s="323"/>
      <c r="PHG142" s="323"/>
      <c r="PHH142" s="323"/>
      <c r="PHI142" s="323"/>
      <c r="PHJ142" s="323"/>
      <c r="PHK142" s="323"/>
      <c r="PHL142" s="323"/>
      <c r="PHM142" s="323"/>
      <c r="PHN142" s="323"/>
      <c r="PHO142" s="323"/>
      <c r="PHP142" s="323"/>
      <c r="PHQ142" s="323"/>
      <c r="PHR142" s="323"/>
      <c r="PHS142" s="323"/>
      <c r="PHT142" s="323"/>
      <c r="PHU142" s="323"/>
      <c r="PHV142" s="323"/>
      <c r="PHW142" s="323"/>
      <c r="PHX142" s="323"/>
      <c r="PHY142" s="323"/>
      <c r="PHZ142" s="323"/>
      <c r="PIA142" s="323"/>
      <c r="PIB142" s="323"/>
      <c r="PIC142" s="323"/>
      <c r="PID142" s="323"/>
      <c r="PIE142" s="323"/>
      <c r="PIF142" s="323"/>
      <c r="PIG142" s="323"/>
      <c r="PIH142" s="323"/>
      <c r="PII142" s="323"/>
      <c r="PIJ142" s="323"/>
      <c r="PIK142" s="323"/>
      <c r="PIL142" s="323"/>
      <c r="PIM142" s="323"/>
      <c r="PIN142" s="323"/>
      <c r="PIO142" s="323"/>
      <c r="PIP142" s="323"/>
      <c r="PIQ142" s="323"/>
      <c r="PIR142" s="323"/>
      <c r="PIS142" s="323"/>
      <c r="PIT142" s="323"/>
      <c r="PIU142" s="323"/>
      <c r="PIV142" s="323"/>
      <c r="PIW142" s="323"/>
      <c r="PIX142" s="323"/>
      <c r="PIY142" s="323"/>
      <c r="PIZ142" s="323"/>
      <c r="PJA142" s="323"/>
      <c r="PJB142" s="323"/>
      <c r="PJC142" s="323"/>
      <c r="PJD142" s="323"/>
      <c r="PJE142" s="323"/>
      <c r="PJF142" s="323"/>
      <c r="PJG142" s="323"/>
      <c r="PJH142" s="323"/>
      <c r="PJI142" s="323"/>
      <c r="PJJ142" s="323"/>
      <c r="PJK142" s="323"/>
      <c r="PJL142" s="323"/>
      <c r="PJM142" s="323"/>
      <c r="PJN142" s="323"/>
      <c r="PJO142" s="323"/>
      <c r="PJP142" s="323"/>
      <c r="PJQ142" s="323"/>
      <c r="PJR142" s="323"/>
      <c r="PJS142" s="323"/>
      <c r="PJT142" s="323"/>
      <c r="PJU142" s="323"/>
      <c r="PJV142" s="323"/>
      <c r="PJW142" s="323"/>
      <c r="PJX142" s="323"/>
      <c r="PJY142" s="323"/>
      <c r="PJZ142" s="323"/>
      <c r="PKA142" s="323"/>
      <c r="PKB142" s="323"/>
      <c r="PKC142" s="323"/>
      <c r="PKD142" s="323"/>
      <c r="PKE142" s="323"/>
      <c r="PKF142" s="323"/>
      <c r="PKG142" s="323"/>
      <c r="PKH142" s="323"/>
      <c r="PKI142" s="323"/>
      <c r="PKJ142" s="323"/>
      <c r="PKK142" s="323"/>
      <c r="PKL142" s="323"/>
      <c r="PKM142" s="323"/>
      <c r="PKN142" s="323"/>
      <c r="PKO142" s="323"/>
      <c r="PKP142" s="323"/>
      <c r="PKQ142" s="323"/>
      <c r="PKR142" s="323"/>
      <c r="PKS142" s="323"/>
      <c r="PKT142" s="323"/>
      <c r="PKU142" s="323"/>
      <c r="PKV142" s="323"/>
      <c r="PKW142" s="323"/>
      <c r="PKX142" s="323"/>
      <c r="PKY142" s="323"/>
      <c r="PKZ142" s="323"/>
      <c r="PLA142" s="323"/>
      <c r="PLB142" s="323"/>
      <c r="PLC142" s="323"/>
      <c r="PLD142" s="323"/>
      <c r="PLE142" s="323"/>
      <c r="PLF142" s="323"/>
      <c r="PLG142" s="323"/>
      <c r="PLH142" s="323"/>
      <c r="PLI142" s="323"/>
      <c r="PLJ142" s="323"/>
      <c r="PLK142" s="323"/>
      <c r="PLL142" s="323"/>
      <c r="PLM142" s="323"/>
      <c r="PLN142" s="323"/>
      <c r="PLO142" s="323"/>
      <c r="PLP142" s="323"/>
      <c r="PLQ142" s="323"/>
      <c r="PLR142" s="323"/>
      <c r="PLS142" s="323"/>
      <c r="PLT142" s="323"/>
      <c r="PLU142" s="323"/>
      <c r="PLV142" s="323"/>
      <c r="PLW142" s="323"/>
      <c r="PLX142" s="323"/>
      <c r="PLY142" s="323"/>
      <c r="PLZ142" s="323"/>
      <c r="PMA142" s="323"/>
      <c r="PMB142" s="323"/>
      <c r="PMC142" s="323"/>
      <c r="PMD142" s="323"/>
      <c r="PME142" s="323"/>
      <c r="PMF142" s="323"/>
      <c r="PMG142" s="323"/>
      <c r="PMH142" s="323"/>
      <c r="PMI142" s="323"/>
      <c r="PMJ142" s="323"/>
      <c r="PMK142" s="323"/>
      <c r="PML142" s="323"/>
      <c r="PMM142" s="323"/>
      <c r="PMN142" s="323"/>
      <c r="PMO142" s="323"/>
      <c r="PMP142" s="323"/>
      <c r="PMQ142" s="323"/>
      <c r="PMR142" s="323"/>
      <c r="PMS142" s="323"/>
      <c r="PMT142" s="323"/>
      <c r="PMU142" s="323"/>
      <c r="PMV142" s="323"/>
      <c r="PMW142" s="323"/>
      <c r="PMX142" s="323"/>
      <c r="PMY142" s="323"/>
      <c r="PMZ142" s="323"/>
      <c r="PNA142" s="323"/>
      <c r="PNB142" s="323"/>
      <c r="PNC142" s="323"/>
      <c r="PND142" s="323"/>
      <c r="PNE142" s="323"/>
      <c r="PNF142" s="323"/>
      <c r="PNG142" s="323"/>
      <c r="PNH142" s="323"/>
      <c r="PNI142" s="323"/>
      <c r="PNJ142" s="323"/>
      <c r="PNK142" s="323"/>
      <c r="PNL142" s="323"/>
      <c r="PNM142" s="323"/>
      <c r="PNN142" s="323"/>
      <c r="PNO142" s="323"/>
      <c r="PNP142" s="323"/>
      <c r="PNQ142" s="323"/>
      <c r="PNR142" s="323"/>
      <c r="PNS142" s="323"/>
      <c r="PNT142" s="323"/>
      <c r="PNU142" s="323"/>
      <c r="PNV142" s="323"/>
      <c r="PNW142" s="323"/>
      <c r="PNX142" s="323"/>
      <c r="PNY142" s="323"/>
      <c r="PNZ142" s="323"/>
      <c r="POA142" s="323"/>
      <c r="POB142" s="323"/>
      <c r="POC142" s="323"/>
      <c r="POD142" s="323"/>
      <c r="POE142" s="323"/>
      <c r="POF142" s="323"/>
      <c r="POG142" s="323"/>
      <c r="POH142" s="323"/>
      <c r="POI142" s="323"/>
      <c r="POJ142" s="323"/>
      <c r="POK142" s="323"/>
      <c r="POL142" s="323"/>
      <c r="POM142" s="323"/>
      <c r="PON142" s="323"/>
      <c r="POO142" s="323"/>
      <c r="POP142" s="323"/>
      <c r="POQ142" s="323"/>
      <c r="POR142" s="323"/>
      <c r="POS142" s="323"/>
      <c r="POT142" s="323"/>
      <c r="POU142" s="323"/>
      <c r="POV142" s="323"/>
      <c r="POW142" s="323"/>
      <c r="POX142" s="323"/>
      <c r="POY142" s="323"/>
      <c r="POZ142" s="323"/>
      <c r="PPA142" s="323"/>
      <c r="PPB142" s="323"/>
      <c r="PPC142" s="323"/>
      <c r="PPD142" s="323"/>
      <c r="PPE142" s="323"/>
      <c r="PPF142" s="323"/>
      <c r="PPG142" s="323"/>
      <c r="PPH142" s="323"/>
      <c r="PPI142" s="323"/>
      <c r="PPJ142" s="323"/>
      <c r="PPK142" s="323"/>
      <c r="PPL142" s="323"/>
      <c r="PPM142" s="323"/>
      <c r="PPN142" s="323"/>
      <c r="PPO142" s="323"/>
      <c r="PPP142" s="323"/>
      <c r="PPQ142" s="323"/>
      <c r="PPR142" s="323"/>
      <c r="PPS142" s="323"/>
      <c r="PPT142" s="323"/>
      <c r="PPU142" s="323"/>
      <c r="PPV142" s="323"/>
      <c r="PPW142" s="323"/>
      <c r="PPX142" s="323"/>
      <c r="PPY142" s="323"/>
      <c r="PPZ142" s="323"/>
      <c r="PQA142" s="323"/>
      <c r="PQB142" s="323"/>
      <c r="PQC142" s="323"/>
      <c r="PQD142" s="323"/>
      <c r="PQE142" s="323"/>
      <c r="PQF142" s="323"/>
      <c r="PQG142" s="323"/>
      <c r="PQH142" s="323"/>
      <c r="PQI142" s="323"/>
      <c r="PQJ142" s="323"/>
      <c r="PQK142" s="323"/>
      <c r="PQL142" s="323"/>
      <c r="PQM142" s="323"/>
      <c r="PQN142" s="323"/>
      <c r="PQO142" s="323"/>
      <c r="PQP142" s="323"/>
      <c r="PQQ142" s="323"/>
      <c r="PQR142" s="323"/>
      <c r="PQS142" s="323"/>
      <c r="PQT142" s="323"/>
      <c r="PQU142" s="323"/>
      <c r="PQV142" s="323"/>
      <c r="PQW142" s="323"/>
      <c r="PQX142" s="323"/>
      <c r="PQY142" s="323"/>
      <c r="PQZ142" s="323"/>
      <c r="PRA142" s="323"/>
      <c r="PRB142" s="323"/>
      <c r="PRC142" s="323"/>
      <c r="PRD142" s="323"/>
      <c r="PRE142" s="323"/>
      <c r="PRF142" s="323"/>
      <c r="PRG142" s="323"/>
      <c r="PRH142" s="323"/>
      <c r="PRI142" s="323"/>
      <c r="PRJ142" s="323"/>
      <c r="PRK142" s="323"/>
      <c r="PRL142" s="323"/>
      <c r="PRM142" s="323"/>
      <c r="PRN142" s="323"/>
      <c r="PRO142" s="323"/>
      <c r="PRP142" s="323"/>
      <c r="PRQ142" s="323"/>
      <c r="PRR142" s="323"/>
      <c r="PRS142" s="323"/>
      <c r="PRT142" s="323"/>
      <c r="PRU142" s="323"/>
      <c r="PRV142" s="323"/>
      <c r="PRW142" s="323"/>
      <c r="PRX142" s="323"/>
      <c r="PRY142" s="323"/>
      <c r="PRZ142" s="323"/>
      <c r="PSA142" s="323"/>
      <c r="PSB142" s="323"/>
      <c r="PSC142" s="323"/>
      <c r="PSD142" s="323"/>
      <c r="PSE142" s="323"/>
      <c r="PSF142" s="323"/>
      <c r="PSG142" s="323"/>
      <c r="PSH142" s="323"/>
      <c r="PSI142" s="323"/>
      <c r="PSJ142" s="323"/>
      <c r="PSK142" s="323"/>
      <c r="PSL142" s="323"/>
      <c r="PSM142" s="323"/>
      <c r="PSN142" s="323"/>
      <c r="PSO142" s="323"/>
      <c r="PSP142" s="323"/>
      <c r="PSQ142" s="323"/>
      <c r="PSR142" s="323"/>
      <c r="PSS142" s="323"/>
      <c r="PST142" s="323"/>
      <c r="PSU142" s="323"/>
      <c r="PSV142" s="323"/>
      <c r="PSW142" s="323"/>
      <c r="PSX142" s="323"/>
      <c r="PSY142" s="323"/>
      <c r="PSZ142" s="323"/>
      <c r="PTA142" s="323"/>
      <c r="PTB142" s="323"/>
      <c r="PTC142" s="323"/>
      <c r="PTD142" s="323"/>
      <c r="PTE142" s="323"/>
      <c r="PTF142" s="323"/>
      <c r="PTG142" s="323"/>
      <c r="PTH142" s="323"/>
      <c r="PTI142" s="323"/>
      <c r="PTJ142" s="323"/>
      <c r="PTK142" s="323"/>
      <c r="PTL142" s="323"/>
      <c r="PTM142" s="323"/>
      <c r="PTN142" s="323"/>
      <c r="PTO142" s="323"/>
      <c r="PTP142" s="323"/>
      <c r="PTQ142" s="323"/>
      <c r="PTR142" s="323"/>
      <c r="PTS142" s="323"/>
      <c r="PTT142" s="323"/>
      <c r="PTU142" s="323"/>
      <c r="PTV142" s="323"/>
      <c r="PTW142" s="323"/>
      <c r="PTX142" s="323"/>
      <c r="PTY142" s="323"/>
      <c r="PTZ142" s="323"/>
      <c r="PUA142" s="323"/>
      <c r="PUB142" s="323"/>
      <c r="PUC142" s="323"/>
      <c r="PUD142" s="323"/>
      <c r="PUE142" s="323"/>
      <c r="PUF142" s="323"/>
      <c r="PUG142" s="323"/>
      <c r="PUH142" s="323"/>
      <c r="PUI142" s="323"/>
      <c r="PUJ142" s="323"/>
      <c r="PUK142" s="323"/>
      <c r="PUL142" s="323"/>
      <c r="PUM142" s="323"/>
      <c r="PUN142" s="323"/>
      <c r="PUO142" s="323"/>
      <c r="PUP142" s="323"/>
      <c r="PUQ142" s="323"/>
      <c r="PUR142" s="323"/>
      <c r="PUS142" s="323"/>
      <c r="PUT142" s="323"/>
      <c r="PUU142" s="323"/>
      <c r="PUV142" s="323"/>
      <c r="PUW142" s="323"/>
      <c r="PUX142" s="323"/>
      <c r="PUY142" s="323"/>
      <c r="PUZ142" s="323"/>
      <c r="PVA142" s="323"/>
      <c r="PVB142" s="323"/>
      <c r="PVC142" s="323"/>
      <c r="PVD142" s="323"/>
      <c r="PVE142" s="323"/>
      <c r="PVF142" s="323"/>
      <c r="PVG142" s="323"/>
      <c r="PVH142" s="323"/>
      <c r="PVI142" s="323"/>
      <c r="PVJ142" s="323"/>
      <c r="PVK142" s="323"/>
      <c r="PVL142" s="323"/>
      <c r="PVM142" s="323"/>
      <c r="PVN142" s="323"/>
      <c r="PVO142" s="323"/>
      <c r="PVP142" s="323"/>
      <c r="PVQ142" s="323"/>
      <c r="PVR142" s="323"/>
      <c r="PVS142" s="323"/>
      <c r="PVT142" s="323"/>
      <c r="PVU142" s="323"/>
      <c r="PVV142" s="323"/>
      <c r="PVW142" s="323"/>
      <c r="PVX142" s="323"/>
      <c r="PVY142" s="323"/>
      <c r="PVZ142" s="323"/>
      <c r="PWA142" s="323"/>
      <c r="PWB142" s="323"/>
      <c r="PWC142" s="323"/>
      <c r="PWD142" s="323"/>
      <c r="PWE142" s="323"/>
      <c r="PWF142" s="323"/>
      <c r="PWG142" s="323"/>
      <c r="PWH142" s="323"/>
      <c r="PWI142" s="323"/>
      <c r="PWJ142" s="323"/>
      <c r="PWK142" s="323"/>
      <c r="PWL142" s="323"/>
      <c r="PWM142" s="323"/>
      <c r="PWN142" s="323"/>
      <c r="PWO142" s="323"/>
      <c r="PWP142" s="323"/>
      <c r="PWQ142" s="323"/>
      <c r="PWR142" s="323"/>
      <c r="PWS142" s="323"/>
      <c r="PWT142" s="323"/>
      <c r="PWU142" s="323"/>
      <c r="PWV142" s="323"/>
      <c r="PWW142" s="323"/>
      <c r="PWX142" s="323"/>
      <c r="PWY142" s="323"/>
      <c r="PWZ142" s="323"/>
      <c r="PXA142" s="323"/>
      <c r="PXB142" s="323"/>
      <c r="PXC142" s="323"/>
      <c r="PXD142" s="323"/>
      <c r="PXE142" s="323"/>
      <c r="PXF142" s="323"/>
      <c r="PXG142" s="323"/>
      <c r="PXH142" s="323"/>
      <c r="PXI142" s="323"/>
      <c r="PXJ142" s="323"/>
      <c r="PXK142" s="323"/>
      <c r="PXL142" s="323"/>
      <c r="PXM142" s="323"/>
      <c r="PXN142" s="323"/>
      <c r="PXO142" s="323"/>
      <c r="PXP142" s="323"/>
      <c r="PXQ142" s="323"/>
      <c r="PXR142" s="323"/>
      <c r="PXS142" s="323"/>
      <c r="PXT142" s="323"/>
      <c r="PXU142" s="323"/>
      <c r="PXV142" s="323"/>
      <c r="PXW142" s="323"/>
      <c r="PXX142" s="323"/>
      <c r="PXY142" s="323"/>
      <c r="PXZ142" s="323"/>
      <c r="PYA142" s="323"/>
      <c r="PYB142" s="323"/>
      <c r="PYC142" s="323"/>
      <c r="PYD142" s="323"/>
      <c r="PYE142" s="323"/>
      <c r="PYF142" s="323"/>
      <c r="PYG142" s="323"/>
      <c r="PYH142" s="323"/>
      <c r="PYI142" s="323"/>
      <c r="PYJ142" s="323"/>
      <c r="PYK142" s="323"/>
      <c r="PYL142" s="323"/>
      <c r="PYM142" s="323"/>
      <c r="PYN142" s="323"/>
      <c r="PYO142" s="323"/>
      <c r="PYP142" s="323"/>
      <c r="PYQ142" s="323"/>
      <c r="PYR142" s="323"/>
      <c r="PYS142" s="323"/>
      <c r="PYT142" s="323"/>
      <c r="PYU142" s="323"/>
      <c r="PYV142" s="323"/>
      <c r="PYW142" s="323"/>
      <c r="PYX142" s="323"/>
      <c r="PYY142" s="323"/>
      <c r="PYZ142" s="323"/>
      <c r="PZA142" s="323"/>
      <c r="PZB142" s="323"/>
      <c r="PZC142" s="323"/>
      <c r="PZD142" s="323"/>
      <c r="PZE142" s="323"/>
      <c r="PZF142" s="323"/>
      <c r="PZG142" s="323"/>
      <c r="PZH142" s="323"/>
      <c r="PZI142" s="323"/>
      <c r="PZJ142" s="323"/>
      <c r="PZK142" s="323"/>
      <c r="PZL142" s="323"/>
      <c r="PZM142" s="323"/>
      <c r="PZN142" s="323"/>
      <c r="PZO142" s="323"/>
      <c r="PZP142" s="323"/>
      <c r="PZQ142" s="323"/>
      <c r="PZR142" s="323"/>
      <c r="PZS142" s="323"/>
      <c r="PZT142" s="323"/>
      <c r="PZU142" s="323"/>
      <c r="PZV142" s="323"/>
      <c r="PZW142" s="323"/>
      <c r="PZX142" s="323"/>
      <c r="PZY142" s="323"/>
      <c r="PZZ142" s="323"/>
      <c r="QAA142" s="323"/>
      <c r="QAB142" s="323"/>
      <c r="QAC142" s="323"/>
      <c r="QAD142" s="323"/>
      <c r="QAE142" s="323"/>
      <c r="QAF142" s="323"/>
      <c r="QAG142" s="323"/>
      <c r="QAH142" s="323"/>
      <c r="QAI142" s="323"/>
      <c r="QAJ142" s="323"/>
      <c r="QAK142" s="323"/>
      <c r="QAL142" s="323"/>
      <c r="QAM142" s="323"/>
      <c r="QAN142" s="323"/>
      <c r="QAO142" s="323"/>
      <c r="QAP142" s="323"/>
      <c r="QAQ142" s="323"/>
      <c r="QAR142" s="323"/>
      <c r="QAS142" s="323"/>
      <c r="QAT142" s="323"/>
      <c r="QAU142" s="323"/>
      <c r="QAV142" s="323"/>
      <c r="QAW142" s="323"/>
      <c r="QAX142" s="323"/>
      <c r="QAY142" s="323"/>
      <c r="QAZ142" s="323"/>
      <c r="QBA142" s="323"/>
      <c r="QBB142" s="323"/>
      <c r="QBC142" s="323"/>
      <c r="QBD142" s="323"/>
      <c r="QBE142" s="323"/>
      <c r="QBF142" s="323"/>
      <c r="QBG142" s="323"/>
      <c r="QBH142" s="323"/>
      <c r="QBI142" s="323"/>
      <c r="QBJ142" s="323"/>
      <c r="QBK142" s="323"/>
      <c r="QBL142" s="323"/>
      <c r="QBM142" s="323"/>
      <c r="QBN142" s="323"/>
      <c r="QBO142" s="323"/>
      <c r="QBP142" s="323"/>
      <c r="QBQ142" s="323"/>
      <c r="QBR142" s="323"/>
      <c r="QBS142" s="323"/>
      <c r="QBT142" s="323"/>
      <c r="QBU142" s="323"/>
      <c r="QBV142" s="323"/>
      <c r="QBW142" s="323"/>
      <c r="QBX142" s="323"/>
      <c r="QBY142" s="323"/>
      <c r="QBZ142" s="323"/>
      <c r="QCA142" s="323"/>
      <c r="QCB142" s="323"/>
      <c r="QCC142" s="323"/>
      <c r="QCD142" s="323"/>
      <c r="QCE142" s="323"/>
      <c r="QCF142" s="323"/>
      <c r="QCG142" s="323"/>
      <c r="QCH142" s="323"/>
      <c r="QCI142" s="323"/>
      <c r="QCJ142" s="323"/>
      <c r="QCK142" s="323"/>
      <c r="QCL142" s="323"/>
      <c r="QCM142" s="323"/>
      <c r="QCN142" s="323"/>
      <c r="QCO142" s="323"/>
      <c r="QCP142" s="323"/>
      <c r="QCQ142" s="323"/>
      <c r="QCR142" s="323"/>
      <c r="QCS142" s="323"/>
      <c r="QCT142" s="323"/>
      <c r="QCU142" s="323"/>
      <c r="QCV142" s="323"/>
      <c r="QCW142" s="323"/>
      <c r="QCX142" s="323"/>
      <c r="QCY142" s="323"/>
      <c r="QCZ142" s="323"/>
      <c r="QDA142" s="323"/>
      <c r="QDB142" s="323"/>
      <c r="QDC142" s="323"/>
      <c r="QDD142" s="323"/>
      <c r="QDE142" s="323"/>
      <c r="QDF142" s="323"/>
      <c r="QDG142" s="323"/>
      <c r="QDH142" s="323"/>
      <c r="QDI142" s="323"/>
      <c r="QDJ142" s="323"/>
      <c r="QDK142" s="323"/>
      <c r="QDL142" s="323"/>
      <c r="QDM142" s="323"/>
      <c r="QDN142" s="323"/>
      <c r="QDO142" s="323"/>
      <c r="QDP142" s="323"/>
      <c r="QDQ142" s="323"/>
      <c r="QDR142" s="323"/>
      <c r="QDS142" s="323"/>
      <c r="QDT142" s="323"/>
      <c r="QDU142" s="323"/>
      <c r="QDV142" s="323"/>
      <c r="QDW142" s="323"/>
      <c r="QDX142" s="323"/>
      <c r="QDY142" s="323"/>
      <c r="QDZ142" s="323"/>
      <c r="QEA142" s="323"/>
      <c r="QEB142" s="323"/>
      <c r="QEC142" s="323"/>
      <c r="QED142" s="323"/>
      <c r="QEE142" s="323"/>
      <c r="QEF142" s="323"/>
      <c r="QEG142" s="323"/>
      <c r="QEH142" s="323"/>
      <c r="QEI142" s="323"/>
      <c r="QEJ142" s="323"/>
      <c r="QEK142" s="323"/>
      <c r="QEL142" s="323"/>
      <c r="QEM142" s="323"/>
      <c r="QEN142" s="323"/>
      <c r="QEO142" s="323"/>
      <c r="QEP142" s="323"/>
      <c r="QEQ142" s="323"/>
      <c r="QER142" s="323"/>
      <c r="QES142" s="323"/>
      <c r="QET142" s="323"/>
      <c r="QEU142" s="323"/>
      <c r="QEV142" s="323"/>
      <c r="QEW142" s="323"/>
      <c r="QEX142" s="323"/>
      <c r="QEY142" s="323"/>
      <c r="QEZ142" s="323"/>
      <c r="QFA142" s="323"/>
      <c r="QFB142" s="323"/>
      <c r="QFC142" s="323"/>
      <c r="QFD142" s="323"/>
      <c r="QFE142" s="323"/>
      <c r="QFF142" s="323"/>
      <c r="QFG142" s="323"/>
      <c r="QFH142" s="323"/>
      <c r="QFI142" s="323"/>
      <c r="QFJ142" s="323"/>
      <c r="QFK142" s="323"/>
      <c r="QFL142" s="323"/>
      <c r="QFM142" s="323"/>
      <c r="QFN142" s="323"/>
      <c r="QFO142" s="323"/>
      <c r="QFP142" s="323"/>
      <c r="QFQ142" s="323"/>
      <c r="QFR142" s="323"/>
      <c r="QFS142" s="323"/>
      <c r="QFT142" s="323"/>
      <c r="QFU142" s="323"/>
      <c r="QFV142" s="323"/>
      <c r="QFW142" s="323"/>
      <c r="QFX142" s="323"/>
      <c r="QFY142" s="323"/>
      <c r="QFZ142" s="323"/>
      <c r="QGA142" s="323"/>
      <c r="QGB142" s="323"/>
      <c r="QGC142" s="323"/>
      <c r="QGD142" s="323"/>
      <c r="QGE142" s="323"/>
      <c r="QGF142" s="323"/>
      <c r="QGG142" s="323"/>
      <c r="QGH142" s="323"/>
      <c r="QGI142" s="323"/>
      <c r="QGJ142" s="323"/>
      <c r="QGK142" s="323"/>
      <c r="QGL142" s="323"/>
      <c r="QGM142" s="323"/>
      <c r="QGN142" s="323"/>
      <c r="QGO142" s="323"/>
      <c r="QGP142" s="323"/>
      <c r="QGQ142" s="323"/>
      <c r="QGR142" s="323"/>
      <c r="QGS142" s="323"/>
      <c r="QGT142" s="323"/>
      <c r="QGU142" s="323"/>
      <c r="QGV142" s="323"/>
      <c r="QGW142" s="323"/>
      <c r="QGX142" s="323"/>
      <c r="QGY142" s="323"/>
      <c r="QGZ142" s="323"/>
      <c r="QHA142" s="323"/>
      <c r="QHB142" s="323"/>
      <c r="QHC142" s="323"/>
      <c r="QHD142" s="323"/>
      <c r="QHE142" s="323"/>
      <c r="QHF142" s="323"/>
      <c r="QHG142" s="323"/>
      <c r="QHH142" s="323"/>
      <c r="QHI142" s="323"/>
      <c r="QHJ142" s="323"/>
      <c r="QHK142" s="323"/>
      <c r="QHL142" s="323"/>
      <c r="QHM142" s="323"/>
      <c r="QHN142" s="323"/>
      <c r="QHO142" s="323"/>
      <c r="QHP142" s="323"/>
      <c r="QHQ142" s="323"/>
      <c r="QHR142" s="323"/>
      <c r="QHS142" s="323"/>
      <c r="QHT142" s="323"/>
      <c r="QHU142" s="323"/>
      <c r="QHV142" s="323"/>
      <c r="QHW142" s="323"/>
      <c r="QHX142" s="323"/>
      <c r="QHY142" s="323"/>
      <c r="QHZ142" s="323"/>
      <c r="QIA142" s="323"/>
      <c r="QIB142" s="323"/>
      <c r="QIC142" s="323"/>
      <c r="QID142" s="323"/>
      <c r="QIE142" s="323"/>
      <c r="QIF142" s="323"/>
      <c r="QIG142" s="323"/>
      <c r="QIH142" s="323"/>
      <c r="QII142" s="323"/>
      <c r="QIJ142" s="323"/>
      <c r="QIK142" s="323"/>
      <c r="QIL142" s="323"/>
      <c r="QIM142" s="323"/>
      <c r="QIN142" s="323"/>
      <c r="QIO142" s="323"/>
      <c r="QIP142" s="323"/>
      <c r="QIQ142" s="323"/>
      <c r="QIR142" s="323"/>
      <c r="QIS142" s="323"/>
      <c r="QIT142" s="323"/>
      <c r="QIU142" s="323"/>
      <c r="QIV142" s="323"/>
      <c r="QIW142" s="323"/>
      <c r="QIX142" s="323"/>
      <c r="QIY142" s="323"/>
      <c r="QIZ142" s="323"/>
      <c r="QJA142" s="323"/>
      <c r="QJB142" s="323"/>
      <c r="QJC142" s="323"/>
      <c r="QJD142" s="323"/>
      <c r="QJE142" s="323"/>
      <c r="QJF142" s="323"/>
      <c r="QJG142" s="323"/>
      <c r="QJH142" s="323"/>
      <c r="QJI142" s="323"/>
      <c r="QJJ142" s="323"/>
      <c r="QJK142" s="323"/>
      <c r="QJL142" s="323"/>
      <c r="QJM142" s="323"/>
      <c r="QJN142" s="323"/>
      <c r="QJO142" s="323"/>
      <c r="QJP142" s="323"/>
      <c r="QJQ142" s="323"/>
      <c r="QJR142" s="323"/>
      <c r="QJS142" s="323"/>
      <c r="QJT142" s="323"/>
      <c r="QJU142" s="323"/>
      <c r="QJV142" s="323"/>
      <c r="QJW142" s="323"/>
      <c r="QJX142" s="323"/>
      <c r="QJY142" s="323"/>
      <c r="QJZ142" s="323"/>
      <c r="QKA142" s="323"/>
      <c r="QKB142" s="323"/>
      <c r="QKC142" s="323"/>
      <c r="QKD142" s="323"/>
      <c r="QKE142" s="323"/>
      <c r="QKF142" s="323"/>
      <c r="QKG142" s="323"/>
      <c r="QKH142" s="323"/>
      <c r="QKI142" s="323"/>
      <c r="QKJ142" s="323"/>
      <c r="QKK142" s="323"/>
      <c r="QKL142" s="323"/>
      <c r="QKM142" s="323"/>
      <c r="QKN142" s="323"/>
      <c r="QKO142" s="323"/>
      <c r="QKP142" s="323"/>
      <c r="QKQ142" s="323"/>
      <c r="QKR142" s="323"/>
      <c r="QKS142" s="323"/>
      <c r="QKT142" s="323"/>
      <c r="QKU142" s="323"/>
      <c r="QKV142" s="323"/>
      <c r="QKW142" s="323"/>
      <c r="QKX142" s="323"/>
      <c r="QKY142" s="323"/>
      <c r="QKZ142" s="323"/>
      <c r="QLA142" s="323"/>
      <c r="QLB142" s="323"/>
      <c r="QLC142" s="323"/>
      <c r="QLD142" s="323"/>
      <c r="QLE142" s="323"/>
      <c r="QLF142" s="323"/>
      <c r="QLG142" s="323"/>
      <c r="QLH142" s="323"/>
      <c r="QLI142" s="323"/>
      <c r="QLJ142" s="323"/>
      <c r="QLK142" s="323"/>
      <c r="QLL142" s="323"/>
      <c r="QLM142" s="323"/>
      <c r="QLN142" s="323"/>
      <c r="QLO142" s="323"/>
      <c r="QLP142" s="323"/>
      <c r="QLQ142" s="323"/>
      <c r="QLR142" s="323"/>
      <c r="QLS142" s="323"/>
      <c r="QLT142" s="323"/>
      <c r="QLU142" s="323"/>
      <c r="QLV142" s="323"/>
      <c r="QLW142" s="323"/>
      <c r="QLX142" s="323"/>
      <c r="QLY142" s="323"/>
      <c r="QLZ142" s="323"/>
      <c r="QMA142" s="323"/>
      <c r="QMB142" s="323"/>
      <c r="QMC142" s="323"/>
      <c r="QMD142" s="323"/>
      <c r="QME142" s="323"/>
      <c r="QMF142" s="323"/>
      <c r="QMG142" s="323"/>
      <c r="QMH142" s="323"/>
      <c r="QMI142" s="323"/>
      <c r="QMJ142" s="323"/>
      <c r="QMK142" s="323"/>
      <c r="QML142" s="323"/>
      <c r="QMM142" s="323"/>
      <c r="QMN142" s="323"/>
      <c r="QMO142" s="323"/>
      <c r="QMP142" s="323"/>
      <c r="QMQ142" s="323"/>
      <c r="QMR142" s="323"/>
      <c r="QMS142" s="323"/>
      <c r="QMT142" s="323"/>
      <c r="QMU142" s="323"/>
      <c r="QMV142" s="323"/>
      <c r="QMW142" s="323"/>
      <c r="QMX142" s="323"/>
      <c r="QMY142" s="323"/>
      <c r="QMZ142" s="323"/>
      <c r="QNA142" s="323"/>
      <c r="QNB142" s="323"/>
      <c r="QNC142" s="323"/>
      <c r="QND142" s="323"/>
      <c r="QNE142" s="323"/>
      <c r="QNF142" s="323"/>
      <c r="QNG142" s="323"/>
      <c r="QNH142" s="323"/>
      <c r="QNI142" s="323"/>
      <c r="QNJ142" s="323"/>
      <c r="QNK142" s="323"/>
      <c r="QNL142" s="323"/>
      <c r="QNM142" s="323"/>
      <c r="QNN142" s="323"/>
      <c r="QNO142" s="323"/>
      <c r="QNP142" s="323"/>
      <c r="QNQ142" s="323"/>
      <c r="QNR142" s="323"/>
      <c r="QNS142" s="323"/>
      <c r="QNT142" s="323"/>
      <c r="QNU142" s="323"/>
      <c r="QNV142" s="323"/>
      <c r="QNW142" s="323"/>
      <c r="QNX142" s="323"/>
      <c r="QNY142" s="323"/>
      <c r="QNZ142" s="323"/>
      <c r="QOA142" s="323"/>
      <c r="QOB142" s="323"/>
      <c r="QOC142" s="323"/>
      <c r="QOD142" s="323"/>
      <c r="QOE142" s="323"/>
      <c r="QOF142" s="323"/>
      <c r="QOG142" s="323"/>
      <c r="QOH142" s="323"/>
      <c r="QOI142" s="323"/>
      <c r="QOJ142" s="323"/>
      <c r="QOK142" s="323"/>
      <c r="QOL142" s="323"/>
      <c r="QOM142" s="323"/>
      <c r="QON142" s="323"/>
      <c r="QOO142" s="323"/>
      <c r="QOP142" s="323"/>
      <c r="QOQ142" s="323"/>
      <c r="QOR142" s="323"/>
      <c r="QOS142" s="323"/>
      <c r="QOT142" s="323"/>
      <c r="QOU142" s="323"/>
      <c r="QOV142" s="323"/>
      <c r="QOW142" s="323"/>
      <c r="QOX142" s="323"/>
      <c r="QOY142" s="323"/>
      <c r="QOZ142" s="323"/>
      <c r="QPA142" s="323"/>
      <c r="QPB142" s="323"/>
      <c r="QPC142" s="323"/>
      <c r="QPD142" s="323"/>
      <c r="QPE142" s="323"/>
      <c r="QPF142" s="323"/>
      <c r="QPG142" s="323"/>
      <c r="QPH142" s="323"/>
      <c r="QPI142" s="323"/>
      <c r="QPJ142" s="323"/>
      <c r="QPK142" s="323"/>
      <c r="QPL142" s="323"/>
      <c r="QPM142" s="323"/>
      <c r="QPN142" s="323"/>
      <c r="QPO142" s="323"/>
      <c r="QPP142" s="323"/>
      <c r="QPQ142" s="323"/>
      <c r="QPR142" s="323"/>
      <c r="QPS142" s="323"/>
      <c r="QPT142" s="323"/>
      <c r="QPU142" s="323"/>
      <c r="QPV142" s="323"/>
      <c r="QPW142" s="323"/>
      <c r="QPX142" s="323"/>
      <c r="QPY142" s="323"/>
      <c r="QPZ142" s="323"/>
      <c r="QQA142" s="323"/>
      <c r="QQB142" s="323"/>
      <c r="QQC142" s="323"/>
      <c r="QQD142" s="323"/>
      <c r="QQE142" s="323"/>
      <c r="QQF142" s="323"/>
      <c r="QQG142" s="323"/>
      <c r="QQH142" s="323"/>
      <c r="QQI142" s="323"/>
      <c r="QQJ142" s="323"/>
      <c r="QQK142" s="323"/>
      <c r="QQL142" s="323"/>
      <c r="QQM142" s="323"/>
      <c r="QQN142" s="323"/>
      <c r="QQO142" s="323"/>
      <c r="QQP142" s="323"/>
      <c r="QQQ142" s="323"/>
      <c r="QQR142" s="323"/>
      <c r="QQS142" s="323"/>
      <c r="QQT142" s="323"/>
      <c r="QQU142" s="323"/>
      <c r="QQV142" s="323"/>
      <c r="QQW142" s="323"/>
      <c r="QQX142" s="323"/>
      <c r="QQY142" s="323"/>
      <c r="QQZ142" s="323"/>
      <c r="QRA142" s="323"/>
      <c r="QRB142" s="323"/>
      <c r="QRC142" s="323"/>
      <c r="QRD142" s="323"/>
      <c r="QRE142" s="323"/>
      <c r="QRF142" s="323"/>
      <c r="QRG142" s="323"/>
      <c r="QRH142" s="323"/>
      <c r="QRI142" s="323"/>
      <c r="QRJ142" s="323"/>
      <c r="QRK142" s="323"/>
      <c r="QRL142" s="323"/>
      <c r="QRM142" s="323"/>
      <c r="QRN142" s="323"/>
      <c r="QRO142" s="323"/>
      <c r="QRP142" s="323"/>
      <c r="QRQ142" s="323"/>
      <c r="QRR142" s="323"/>
      <c r="QRS142" s="323"/>
      <c r="QRT142" s="323"/>
      <c r="QRU142" s="323"/>
      <c r="QRV142" s="323"/>
      <c r="QRW142" s="323"/>
      <c r="QRX142" s="323"/>
      <c r="QRY142" s="323"/>
      <c r="QRZ142" s="323"/>
      <c r="QSA142" s="323"/>
      <c r="QSB142" s="323"/>
      <c r="QSC142" s="323"/>
      <c r="QSD142" s="323"/>
      <c r="QSE142" s="323"/>
      <c r="QSF142" s="323"/>
      <c r="QSG142" s="323"/>
      <c r="QSH142" s="323"/>
      <c r="QSI142" s="323"/>
      <c r="QSJ142" s="323"/>
      <c r="QSK142" s="323"/>
      <c r="QSL142" s="323"/>
      <c r="QSM142" s="323"/>
      <c r="QSN142" s="323"/>
      <c r="QSO142" s="323"/>
      <c r="QSP142" s="323"/>
      <c r="QSQ142" s="323"/>
      <c r="QSR142" s="323"/>
      <c r="QSS142" s="323"/>
      <c r="QST142" s="323"/>
      <c r="QSU142" s="323"/>
      <c r="QSV142" s="323"/>
      <c r="QSW142" s="323"/>
      <c r="QSX142" s="323"/>
      <c r="QSY142" s="323"/>
      <c r="QSZ142" s="323"/>
      <c r="QTA142" s="323"/>
      <c r="QTB142" s="323"/>
      <c r="QTC142" s="323"/>
      <c r="QTD142" s="323"/>
      <c r="QTE142" s="323"/>
      <c r="QTF142" s="323"/>
      <c r="QTG142" s="323"/>
      <c r="QTH142" s="323"/>
      <c r="QTI142" s="323"/>
      <c r="QTJ142" s="323"/>
      <c r="QTK142" s="323"/>
      <c r="QTL142" s="323"/>
      <c r="QTM142" s="323"/>
      <c r="QTN142" s="323"/>
      <c r="QTO142" s="323"/>
      <c r="QTP142" s="323"/>
      <c r="QTQ142" s="323"/>
      <c r="QTR142" s="323"/>
      <c r="QTS142" s="323"/>
      <c r="QTT142" s="323"/>
      <c r="QTU142" s="323"/>
      <c r="QTV142" s="323"/>
      <c r="QTW142" s="323"/>
      <c r="QTX142" s="323"/>
      <c r="QTY142" s="323"/>
      <c r="QTZ142" s="323"/>
      <c r="QUA142" s="323"/>
      <c r="QUB142" s="323"/>
      <c r="QUC142" s="323"/>
      <c r="QUD142" s="323"/>
      <c r="QUE142" s="323"/>
      <c r="QUF142" s="323"/>
      <c r="QUG142" s="323"/>
      <c r="QUH142" s="323"/>
      <c r="QUI142" s="323"/>
      <c r="QUJ142" s="323"/>
      <c r="QUK142" s="323"/>
      <c r="QUL142" s="323"/>
      <c r="QUM142" s="323"/>
      <c r="QUN142" s="323"/>
      <c r="QUO142" s="323"/>
      <c r="QUP142" s="323"/>
      <c r="QUQ142" s="323"/>
      <c r="QUR142" s="323"/>
      <c r="QUS142" s="323"/>
      <c r="QUT142" s="323"/>
      <c r="QUU142" s="323"/>
      <c r="QUV142" s="323"/>
      <c r="QUW142" s="323"/>
      <c r="QUX142" s="323"/>
      <c r="QUY142" s="323"/>
      <c r="QUZ142" s="323"/>
      <c r="QVA142" s="323"/>
      <c r="QVB142" s="323"/>
      <c r="QVC142" s="323"/>
      <c r="QVD142" s="323"/>
      <c r="QVE142" s="323"/>
      <c r="QVF142" s="323"/>
      <c r="QVG142" s="323"/>
      <c r="QVH142" s="323"/>
      <c r="QVI142" s="323"/>
      <c r="QVJ142" s="323"/>
      <c r="QVK142" s="323"/>
      <c r="QVL142" s="323"/>
      <c r="QVM142" s="323"/>
      <c r="QVN142" s="323"/>
      <c r="QVO142" s="323"/>
      <c r="QVP142" s="323"/>
      <c r="QVQ142" s="323"/>
      <c r="QVR142" s="323"/>
      <c r="QVS142" s="323"/>
      <c r="QVT142" s="323"/>
      <c r="QVU142" s="323"/>
      <c r="QVV142" s="323"/>
      <c r="QVW142" s="323"/>
      <c r="QVX142" s="323"/>
      <c r="QVY142" s="323"/>
      <c r="QVZ142" s="323"/>
      <c r="QWA142" s="323"/>
      <c r="QWB142" s="323"/>
      <c r="QWC142" s="323"/>
      <c r="QWD142" s="323"/>
      <c r="QWE142" s="323"/>
      <c r="QWF142" s="323"/>
      <c r="QWG142" s="323"/>
      <c r="QWH142" s="323"/>
      <c r="QWI142" s="323"/>
      <c r="QWJ142" s="323"/>
      <c r="QWK142" s="323"/>
      <c r="QWL142" s="323"/>
      <c r="QWM142" s="323"/>
      <c r="QWN142" s="323"/>
      <c r="QWO142" s="323"/>
      <c r="QWP142" s="323"/>
      <c r="QWQ142" s="323"/>
      <c r="QWR142" s="323"/>
      <c r="QWS142" s="323"/>
      <c r="QWT142" s="323"/>
      <c r="QWU142" s="323"/>
      <c r="QWV142" s="323"/>
      <c r="QWW142" s="323"/>
      <c r="QWX142" s="323"/>
      <c r="QWY142" s="323"/>
      <c r="QWZ142" s="323"/>
      <c r="QXA142" s="323"/>
      <c r="QXB142" s="323"/>
      <c r="QXC142" s="323"/>
      <c r="QXD142" s="323"/>
      <c r="QXE142" s="323"/>
      <c r="QXF142" s="323"/>
      <c r="QXG142" s="323"/>
      <c r="QXH142" s="323"/>
      <c r="QXI142" s="323"/>
      <c r="QXJ142" s="323"/>
      <c r="QXK142" s="323"/>
      <c r="QXL142" s="323"/>
      <c r="QXM142" s="323"/>
      <c r="QXN142" s="323"/>
      <c r="QXO142" s="323"/>
      <c r="QXP142" s="323"/>
      <c r="QXQ142" s="323"/>
      <c r="QXR142" s="323"/>
      <c r="QXS142" s="323"/>
      <c r="QXT142" s="323"/>
      <c r="QXU142" s="323"/>
      <c r="QXV142" s="323"/>
      <c r="QXW142" s="323"/>
      <c r="QXX142" s="323"/>
      <c r="QXY142" s="323"/>
      <c r="QXZ142" s="323"/>
      <c r="QYA142" s="323"/>
      <c r="QYB142" s="323"/>
      <c r="QYC142" s="323"/>
      <c r="QYD142" s="323"/>
      <c r="QYE142" s="323"/>
      <c r="QYF142" s="323"/>
      <c r="QYG142" s="323"/>
      <c r="QYH142" s="323"/>
      <c r="QYI142" s="323"/>
      <c r="QYJ142" s="323"/>
      <c r="QYK142" s="323"/>
      <c r="QYL142" s="323"/>
      <c r="QYM142" s="323"/>
      <c r="QYN142" s="323"/>
      <c r="QYO142" s="323"/>
      <c r="QYP142" s="323"/>
      <c r="QYQ142" s="323"/>
      <c r="QYR142" s="323"/>
      <c r="QYS142" s="323"/>
      <c r="QYT142" s="323"/>
      <c r="QYU142" s="323"/>
      <c r="QYV142" s="323"/>
      <c r="QYW142" s="323"/>
      <c r="QYX142" s="323"/>
      <c r="QYY142" s="323"/>
      <c r="QYZ142" s="323"/>
      <c r="QZA142" s="323"/>
      <c r="QZB142" s="323"/>
      <c r="QZC142" s="323"/>
      <c r="QZD142" s="323"/>
      <c r="QZE142" s="323"/>
      <c r="QZF142" s="323"/>
      <c r="QZG142" s="323"/>
      <c r="QZH142" s="323"/>
      <c r="QZI142" s="323"/>
      <c r="QZJ142" s="323"/>
      <c r="QZK142" s="323"/>
      <c r="QZL142" s="323"/>
      <c r="QZM142" s="323"/>
      <c r="QZN142" s="323"/>
      <c r="QZO142" s="323"/>
      <c r="QZP142" s="323"/>
      <c r="QZQ142" s="323"/>
      <c r="QZR142" s="323"/>
      <c r="QZS142" s="323"/>
      <c r="QZT142" s="323"/>
      <c r="QZU142" s="323"/>
      <c r="QZV142" s="323"/>
      <c r="QZW142" s="323"/>
      <c r="QZX142" s="323"/>
      <c r="QZY142" s="323"/>
      <c r="QZZ142" s="323"/>
      <c r="RAA142" s="323"/>
      <c r="RAB142" s="323"/>
      <c r="RAC142" s="323"/>
      <c r="RAD142" s="323"/>
      <c r="RAE142" s="323"/>
      <c r="RAF142" s="323"/>
      <c r="RAG142" s="323"/>
      <c r="RAH142" s="323"/>
      <c r="RAI142" s="323"/>
      <c r="RAJ142" s="323"/>
      <c r="RAK142" s="323"/>
      <c r="RAL142" s="323"/>
      <c r="RAM142" s="323"/>
      <c r="RAN142" s="323"/>
      <c r="RAO142" s="323"/>
      <c r="RAP142" s="323"/>
      <c r="RAQ142" s="323"/>
      <c r="RAR142" s="323"/>
      <c r="RAS142" s="323"/>
      <c r="RAT142" s="323"/>
      <c r="RAU142" s="323"/>
      <c r="RAV142" s="323"/>
      <c r="RAW142" s="323"/>
      <c r="RAX142" s="323"/>
      <c r="RAY142" s="323"/>
      <c r="RAZ142" s="323"/>
      <c r="RBA142" s="323"/>
      <c r="RBB142" s="323"/>
      <c r="RBC142" s="323"/>
      <c r="RBD142" s="323"/>
      <c r="RBE142" s="323"/>
      <c r="RBF142" s="323"/>
      <c r="RBG142" s="323"/>
      <c r="RBH142" s="323"/>
      <c r="RBI142" s="323"/>
      <c r="RBJ142" s="323"/>
      <c r="RBK142" s="323"/>
      <c r="RBL142" s="323"/>
      <c r="RBM142" s="323"/>
      <c r="RBN142" s="323"/>
      <c r="RBO142" s="323"/>
      <c r="RBP142" s="323"/>
      <c r="RBQ142" s="323"/>
      <c r="RBR142" s="323"/>
      <c r="RBS142" s="323"/>
      <c r="RBT142" s="323"/>
      <c r="RBU142" s="323"/>
      <c r="RBV142" s="323"/>
      <c r="RBW142" s="323"/>
      <c r="RBX142" s="323"/>
      <c r="RBY142" s="323"/>
      <c r="RBZ142" s="323"/>
      <c r="RCA142" s="323"/>
      <c r="RCB142" s="323"/>
      <c r="RCC142" s="323"/>
      <c r="RCD142" s="323"/>
      <c r="RCE142" s="323"/>
      <c r="RCF142" s="323"/>
      <c r="RCG142" s="323"/>
      <c r="RCH142" s="323"/>
      <c r="RCI142" s="323"/>
      <c r="RCJ142" s="323"/>
      <c r="RCK142" s="323"/>
      <c r="RCL142" s="323"/>
      <c r="RCM142" s="323"/>
      <c r="RCN142" s="323"/>
      <c r="RCO142" s="323"/>
      <c r="RCP142" s="323"/>
      <c r="RCQ142" s="323"/>
      <c r="RCR142" s="323"/>
      <c r="RCS142" s="323"/>
      <c r="RCT142" s="323"/>
      <c r="RCU142" s="323"/>
      <c r="RCV142" s="323"/>
      <c r="RCW142" s="323"/>
      <c r="RCX142" s="323"/>
      <c r="RCY142" s="323"/>
      <c r="RCZ142" s="323"/>
      <c r="RDA142" s="323"/>
      <c r="RDB142" s="323"/>
      <c r="RDC142" s="323"/>
      <c r="RDD142" s="323"/>
      <c r="RDE142" s="323"/>
      <c r="RDF142" s="323"/>
      <c r="RDG142" s="323"/>
      <c r="RDH142" s="323"/>
      <c r="RDI142" s="323"/>
      <c r="RDJ142" s="323"/>
      <c r="RDK142" s="323"/>
      <c r="RDL142" s="323"/>
      <c r="RDM142" s="323"/>
      <c r="RDN142" s="323"/>
      <c r="RDO142" s="323"/>
      <c r="RDP142" s="323"/>
      <c r="RDQ142" s="323"/>
      <c r="RDR142" s="323"/>
      <c r="RDS142" s="323"/>
      <c r="RDT142" s="323"/>
      <c r="RDU142" s="323"/>
      <c r="RDV142" s="323"/>
      <c r="RDW142" s="323"/>
      <c r="RDX142" s="323"/>
      <c r="RDY142" s="323"/>
      <c r="RDZ142" s="323"/>
      <c r="REA142" s="323"/>
      <c r="REB142" s="323"/>
      <c r="REC142" s="323"/>
      <c r="RED142" s="323"/>
      <c r="REE142" s="323"/>
      <c r="REF142" s="323"/>
      <c r="REG142" s="323"/>
      <c r="REH142" s="323"/>
      <c r="REI142" s="323"/>
      <c r="REJ142" s="323"/>
      <c r="REK142" s="323"/>
      <c r="REL142" s="323"/>
      <c r="REM142" s="323"/>
      <c r="REN142" s="323"/>
      <c r="REO142" s="323"/>
      <c r="REP142" s="323"/>
      <c r="REQ142" s="323"/>
      <c r="RER142" s="323"/>
      <c r="RES142" s="323"/>
      <c r="RET142" s="323"/>
      <c r="REU142" s="323"/>
      <c r="REV142" s="323"/>
      <c r="REW142" s="323"/>
      <c r="REX142" s="323"/>
      <c r="REY142" s="323"/>
      <c r="REZ142" s="323"/>
      <c r="RFA142" s="323"/>
      <c r="RFB142" s="323"/>
      <c r="RFC142" s="323"/>
      <c r="RFD142" s="323"/>
      <c r="RFE142" s="323"/>
      <c r="RFF142" s="323"/>
      <c r="RFG142" s="323"/>
      <c r="RFH142" s="323"/>
      <c r="RFI142" s="323"/>
      <c r="RFJ142" s="323"/>
      <c r="RFK142" s="323"/>
      <c r="RFL142" s="323"/>
      <c r="RFM142" s="323"/>
      <c r="RFN142" s="323"/>
      <c r="RFO142" s="323"/>
      <c r="RFP142" s="323"/>
      <c r="RFQ142" s="323"/>
      <c r="RFR142" s="323"/>
      <c r="RFS142" s="323"/>
      <c r="RFT142" s="323"/>
      <c r="RFU142" s="323"/>
      <c r="RFV142" s="323"/>
      <c r="RFW142" s="323"/>
      <c r="RFX142" s="323"/>
      <c r="RFY142" s="323"/>
      <c r="RFZ142" s="323"/>
      <c r="RGA142" s="323"/>
      <c r="RGB142" s="323"/>
      <c r="RGC142" s="323"/>
      <c r="RGD142" s="323"/>
      <c r="RGE142" s="323"/>
      <c r="RGF142" s="323"/>
      <c r="RGG142" s="323"/>
      <c r="RGH142" s="323"/>
      <c r="RGI142" s="323"/>
      <c r="RGJ142" s="323"/>
      <c r="RGK142" s="323"/>
      <c r="RGL142" s="323"/>
      <c r="RGM142" s="323"/>
      <c r="RGN142" s="323"/>
      <c r="RGO142" s="323"/>
      <c r="RGP142" s="323"/>
      <c r="RGQ142" s="323"/>
      <c r="RGR142" s="323"/>
      <c r="RGS142" s="323"/>
      <c r="RGT142" s="323"/>
      <c r="RGU142" s="323"/>
      <c r="RGV142" s="323"/>
      <c r="RGW142" s="323"/>
      <c r="RGX142" s="323"/>
      <c r="RGY142" s="323"/>
      <c r="RGZ142" s="323"/>
      <c r="RHA142" s="323"/>
      <c r="RHB142" s="323"/>
      <c r="RHC142" s="323"/>
      <c r="RHD142" s="323"/>
      <c r="RHE142" s="323"/>
      <c r="RHF142" s="323"/>
      <c r="RHG142" s="323"/>
      <c r="RHH142" s="323"/>
      <c r="RHI142" s="323"/>
      <c r="RHJ142" s="323"/>
      <c r="RHK142" s="323"/>
      <c r="RHL142" s="323"/>
      <c r="RHM142" s="323"/>
      <c r="RHN142" s="323"/>
      <c r="RHO142" s="323"/>
      <c r="RHP142" s="323"/>
      <c r="RHQ142" s="323"/>
      <c r="RHR142" s="323"/>
      <c r="RHS142" s="323"/>
      <c r="RHT142" s="323"/>
      <c r="RHU142" s="323"/>
      <c r="RHV142" s="323"/>
      <c r="RHW142" s="323"/>
      <c r="RHX142" s="323"/>
      <c r="RHY142" s="323"/>
      <c r="RHZ142" s="323"/>
      <c r="RIA142" s="323"/>
      <c r="RIB142" s="323"/>
      <c r="RIC142" s="323"/>
      <c r="RID142" s="323"/>
      <c r="RIE142" s="323"/>
      <c r="RIF142" s="323"/>
      <c r="RIG142" s="323"/>
      <c r="RIH142" s="323"/>
      <c r="RII142" s="323"/>
      <c r="RIJ142" s="323"/>
      <c r="RIK142" s="323"/>
      <c r="RIL142" s="323"/>
      <c r="RIM142" s="323"/>
      <c r="RIN142" s="323"/>
      <c r="RIO142" s="323"/>
      <c r="RIP142" s="323"/>
      <c r="RIQ142" s="323"/>
      <c r="RIR142" s="323"/>
      <c r="RIS142" s="323"/>
      <c r="RIT142" s="323"/>
      <c r="RIU142" s="323"/>
      <c r="RIV142" s="323"/>
      <c r="RIW142" s="323"/>
      <c r="RIX142" s="323"/>
      <c r="RIY142" s="323"/>
      <c r="RIZ142" s="323"/>
      <c r="RJA142" s="323"/>
      <c r="RJB142" s="323"/>
      <c r="RJC142" s="323"/>
      <c r="RJD142" s="323"/>
      <c r="RJE142" s="323"/>
      <c r="RJF142" s="323"/>
      <c r="RJG142" s="323"/>
      <c r="RJH142" s="323"/>
      <c r="RJI142" s="323"/>
      <c r="RJJ142" s="323"/>
      <c r="RJK142" s="323"/>
      <c r="RJL142" s="323"/>
      <c r="RJM142" s="323"/>
      <c r="RJN142" s="323"/>
      <c r="RJO142" s="323"/>
      <c r="RJP142" s="323"/>
      <c r="RJQ142" s="323"/>
      <c r="RJR142" s="323"/>
      <c r="RJS142" s="323"/>
      <c r="RJT142" s="323"/>
      <c r="RJU142" s="323"/>
      <c r="RJV142" s="323"/>
      <c r="RJW142" s="323"/>
      <c r="RJX142" s="323"/>
      <c r="RJY142" s="323"/>
      <c r="RJZ142" s="323"/>
      <c r="RKA142" s="323"/>
      <c r="RKB142" s="323"/>
      <c r="RKC142" s="323"/>
      <c r="RKD142" s="323"/>
      <c r="RKE142" s="323"/>
      <c r="RKF142" s="323"/>
      <c r="RKG142" s="323"/>
      <c r="RKH142" s="323"/>
      <c r="RKI142" s="323"/>
      <c r="RKJ142" s="323"/>
      <c r="RKK142" s="323"/>
      <c r="RKL142" s="323"/>
      <c r="RKM142" s="323"/>
      <c r="RKN142" s="323"/>
      <c r="RKO142" s="323"/>
      <c r="RKP142" s="323"/>
      <c r="RKQ142" s="323"/>
      <c r="RKR142" s="323"/>
      <c r="RKS142" s="323"/>
      <c r="RKT142" s="323"/>
      <c r="RKU142" s="323"/>
      <c r="RKV142" s="323"/>
      <c r="RKW142" s="323"/>
      <c r="RKX142" s="323"/>
      <c r="RKY142" s="323"/>
      <c r="RKZ142" s="323"/>
      <c r="RLA142" s="323"/>
      <c r="RLB142" s="323"/>
      <c r="RLC142" s="323"/>
      <c r="RLD142" s="323"/>
      <c r="RLE142" s="323"/>
      <c r="RLF142" s="323"/>
      <c r="RLG142" s="323"/>
      <c r="RLH142" s="323"/>
      <c r="RLI142" s="323"/>
      <c r="RLJ142" s="323"/>
      <c r="RLK142" s="323"/>
      <c r="RLL142" s="323"/>
      <c r="RLM142" s="323"/>
      <c r="RLN142" s="323"/>
      <c r="RLO142" s="323"/>
      <c r="RLP142" s="323"/>
      <c r="RLQ142" s="323"/>
      <c r="RLR142" s="323"/>
      <c r="RLS142" s="323"/>
      <c r="RLT142" s="323"/>
      <c r="RLU142" s="323"/>
      <c r="RLV142" s="323"/>
      <c r="RLW142" s="323"/>
      <c r="RLX142" s="323"/>
      <c r="RLY142" s="323"/>
      <c r="RLZ142" s="323"/>
      <c r="RMA142" s="323"/>
      <c r="RMB142" s="323"/>
      <c r="RMC142" s="323"/>
      <c r="RMD142" s="323"/>
      <c r="RME142" s="323"/>
      <c r="RMF142" s="323"/>
      <c r="RMG142" s="323"/>
      <c r="RMH142" s="323"/>
      <c r="RMI142" s="323"/>
      <c r="RMJ142" s="323"/>
      <c r="RMK142" s="323"/>
      <c r="RML142" s="323"/>
      <c r="RMM142" s="323"/>
      <c r="RMN142" s="323"/>
      <c r="RMO142" s="323"/>
      <c r="RMP142" s="323"/>
      <c r="RMQ142" s="323"/>
      <c r="RMR142" s="323"/>
      <c r="RMS142" s="323"/>
      <c r="RMT142" s="323"/>
      <c r="RMU142" s="323"/>
      <c r="RMV142" s="323"/>
      <c r="RMW142" s="323"/>
      <c r="RMX142" s="323"/>
      <c r="RMY142" s="323"/>
      <c r="RMZ142" s="323"/>
      <c r="RNA142" s="323"/>
      <c r="RNB142" s="323"/>
      <c r="RNC142" s="323"/>
      <c r="RND142" s="323"/>
      <c r="RNE142" s="323"/>
      <c r="RNF142" s="323"/>
      <c r="RNG142" s="323"/>
      <c r="RNH142" s="323"/>
      <c r="RNI142" s="323"/>
      <c r="RNJ142" s="323"/>
      <c r="RNK142" s="323"/>
      <c r="RNL142" s="323"/>
      <c r="RNM142" s="323"/>
      <c r="RNN142" s="323"/>
      <c r="RNO142" s="323"/>
      <c r="RNP142" s="323"/>
      <c r="RNQ142" s="323"/>
      <c r="RNR142" s="323"/>
      <c r="RNS142" s="323"/>
      <c r="RNT142" s="323"/>
      <c r="RNU142" s="323"/>
      <c r="RNV142" s="323"/>
      <c r="RNW142" s="323"/>
      <c r="RNX142" s="323"/>
      <c r="RNY142" s="323"/>
      <c r="RNZ142" s="323"/>
      <c r="ROA142" s="323"/>
      <c r="ROB142" s="323"/>
      <c r="ROC142" s="323"/>
      <c r="ROD142" s="323"/>
      <c r="ROE142" s="323"/>
      <c r="ROF142" s="323"/>
      <c r="ROG142" s="323"/>
      <c r="ROH142" s="323"/>
      <c r="ROI142" s="323"/>
      <c r="ROJ142" s="323"/>
      <c r="ROK142" s="323"/>
      <c r="ROL142" s="323"/>
      <c r="ROM142" s="323"/>
      <c r="RON142" s="323"/>
      <c r="ROO142" s="323"/>
      <c r="ROP142" s="323"/>
      <c r="ROQ142" s="323"/>
      <c r="ROR142" s="323"/>
      <c r="ROS142" s="323"/>
      <c r="ROT142" s="323"/>
      <c r="ROU142" s="323"/>
      <c r="ROV142" s="323"/>
      <c r="ROW142" s="323"/>
      <c r="ROX142" s="323"/>
      <c r="ROY142" s="323"/>
      <c r="ROZ142" s="323"/>
      <c r="RPA142" s="323"/>
      <c r="RPB142" s="323"/>
      <c r="RPC142" s="323"/>
      <c r="RPD142" s="323"/>
      <c r="RPE142" s="323"/>
      <c r="RPF142" s="323"/>
      <c r="RPG142" s="323"/>
      <c r="RPH142" s="323"/>
      <c r="RPI142" s="323"/>
      <c r="RPJ142" s="323"/>
      <c r="RPK142" s="323"/>
      <c r="RPL142" s="323"/>
      <c r="RPM142" s="323"/>
      <c r="RPN142" s="323"/>
      <c r="RPO142" s="323"/>
      <c r="RPP142" s="323"/>
      <c r="RPQ142" s="323"/>
      <c r="RPR142" s="323"/>
      <c r="RPS142" s="323"/>
      <c r="RPT142" s="323"/>
      <c r="RPU142" s="323"/>
      <c r="RPV142" s="323"/>
      <c r="RPW142" s="323"/>
      <c r="RPX142" s="323"/>
      <c r="RPY142" s="323"/>
      <c r="RPZ142" s="323"/>
      <c r="RQA142" s="323"/>
      <c r="RQB142" s="323"/>
      <c r="RQC142" s="323"/>
      <c r="RQD142" s="323"/>
      <c r="RQE142" s="323"/>
      <c r="RQF142" s="323"/>
      <c r="RQG142" s="323"/>
      <c r="RQH142" s="323"/>
      <c r="RQI142" s="323"/>
      <c r="RQJ142" s="323"/>
      <c r="RQK142" s="323"/>
      <c r="RQL142" s="323"/>
      <c r="RQM142" s="323"/>
      <c r="RQN142" s="323"/>
      <c r="RQO142" s="323"/>
      <c r="RQP142" s="323"/>
      <c r="RQQ142" s="323"/>
      <c r="RQR142" s="323"/>
      <c r="RQS142" s="323"/>
      <c r="RQT142" s="323"/>
      <c r="RQU142" s="323"/>
      <c r="RQV142" s="323"/>
      <c r="RQW142" s="323"/>
      <c r="RQX142" s="323"/>
      <c r="RQY142" s="323"/>
      <c r="RQZ142" s="323"/>
      <c r="RRA142" s="323"/>
      <c r="RRB142" s="323"/>
      <c r="RRC142" s="323"/>
      <c r="RRD142" s="323"/>
      <c r="RRE142" s="323"/>
      <c r="RRF142" s="323"/>
      <c r="RRG142" s="323"/>
      <c r="RRH142" s="323"/>
      <c r="RRI142" s="323"/>
      <c r="RRJ142" s="323"/>
      <c r="RRK142" s="323"/>
      <c r="RRL142" s="323"/>
      <c r="RRM142" s="323"/>
      <c r="RRN142" s="323"/>
      <c r="RRO142" s="323"/>
      <c r="RRP142" s="323"/>
      <c r="RRQ142" s="323"/>
      <c r="RRR142" s="323"/>
      <c r="RRS142" s="323"/>
      <c r="RRT142" s="323"/>
      <c r="RRU142" s="323"/>
      <c r="RRV142" s="323"/>
      <c r="RRW142" s="323"/>
      <c r="RRX142" s="323"/>
      <c r="RRY142" s="323"/>
      <c r="RRZ142" s="323"/>
      <c r="RSA142" s="323"/>
      <c r="RSB142" s="323"/>
      <c r="RSC142" s="323"/>
      <c r="RSD142" s="323"/>
      <c r="RSE142" s="323"/>
      <c r="RSF142" s="323"/>
      <c r="RSG142" s="323"/>
      <c r="RSH142" s="323"/>
      <c r="RSI142" s="323"/>
      <c r="RSJ142" s="323"/>
      <c r="RSK142" s="323"/>
      <c r="RSL142" s="323"/>
      <c r="RSM142" s="323"/>
      <c r="RSN142" s="323"/>
      <c r="RSO142" s="323"/>
      <c r="RSP142" s="323"/>
      <c r="RSQ142" s="323"/>
      <c r="RSR142" s="323"/>
      <c r="RSS142" s="323"/>
      <c r="RST142" s="323"/>
      <c r="RSU142" s="323"/>
      <c r="RSV142" s="323"/>
      <c r="RSW142" s="323"/>
      <c r="RSX142" s="323"/>
      <c r="RSY142" s="323"/>
      <c r="RSZ142" s="323"/>
      <c r="RTA142" s="323"/>
      <c r="RTB142" s="323"/>
      <c r="RTC142" s="323"/>
      <c r="RTD142" s="323"/>
      <c r="RTE142" s="323"/>
      <c r="RTF142" s="323"/>
      <c r="RTG142" s="323"/>
      <c r="RTH142" s="323"/>
      <c r="RTI142" s="323"/>
      <c r="RTJ142" s="323"/>
      <c r="RTK142" s="323"/>
      <c r="RTL142" s="323"/>
      <c r="RTM142" s="323"/>
      <c r="RTN142" s="323"/>
      <c r="RTO142" s="323"/>
      <c r="RTP142" s="323"/>
      <c r="RTQ142" s="323"/>
      <c r="RTR142" s="323"/>
      <c r="RTS142" s="323"/>
      <c r="RTT142" s="323"/>
      <c r="RTU142" s="323"/>
      <c r="RTV142" s="323"/>
      <c r="RTW142" s="323"/>
      <c r="RTX142" s="323"/>
      <c r="RTY142" s="323"/>
      <c r="RTZ142" s="323"/>
      <c r="RUA142" s="323"/>
      <c r="RUB142" s="323"/>
      <c r="RUC142" s="323"/>
      <c r="RUD142" s="323"/>
      <c r="RUE142" s="323"/>
      <c r="RUF142" s="323"/>
      <c r="RUG142" s="323"/>
      <c r="RUH142" s="323"/>
      <c r="RUI142" s="323"/>
      <c r="RUJ142" s="323"/>
      <c r="RUK142" s="323"/>
      <c r="RUL142" s="323"/>
      <c r="RUM142" s="323"/>
      <c r="RUN142" s="323"/>
      <c r="RUO142" s="323"/>
      <c r="RUP142" s="323"/>
      <c r="RUQ142" s="323"/>
      <c r="RUR142" s="323"/>
      <c r="RUS142" s="323"/>
      <c r="RUT142" s="323"/>
      <c r="RUU142" s="323"/>
      <c r="RUV142" s="323"/>
      <c r="RUW142" s="323"/>
      <c r="RUX142" s="323"/>
      <c r="RUY142" s="323"/>
      <c r="RUZ142" s="323"/>
      <c r="RVA142" s="323"/>
      <c r="RVB142" s="323"/>
      <c r="RVC142" s="323"/>
      <c r="RVD142" s="323"/>
      <c r="RVE142" s="323"/>
      <c r="RVF142" s="323"/>
      <c r="RVG142" s="323"/>
      <c r="RVH142" s="323"/>
      <c r="RVI142" s="323"/>
      <c r="RVJ142" s="323"/>
      <c r="RVK142" s="323"/>
      <c r="RVL142" s="323"/>
      <c r="RVM142" s="323"/>
      <c r="RVN142" s="323"/>
      <c r="RVO142" s="323"/>
      <c r="RVP142" s="323"/>
      <c r="RVQ142" s="323"/>
      <c r="RVR142" s="323"/>
      <c r="RVS142" s="323"/>
      <c r="RVT142" s="323"/>
      <c r="RVU142" s="323"/>
      <c r="RVV142" s="323"/>
      <c r="RVW142" s="323"/>
      <c r="RVX142" s="323"/>
      <c r="RVY142" s="323"/>
      <c r="RVZ142" s="323"/>
      <c r="RWA142" s="323"/>
      <c r="RWB142" s="323"/>
      <c r="RWC142" s="323"/>
      <c r="RWD142" s="323"/>
      <c r="RWE142" s="323"/>
      <c r="RWF142" s="323"/>
      <c r="RWG142" s="323"/>
      <c r="RWH142" s="323"/>
      <c r="RWI142" s="323"/>
      <c r="RWJ142" s="323"/>
      <c r="RWK142" s="323"/>
      <c r="RWL142" s="323"/>
      <c r="RWM142" s="323"/>
      <c r="RWN142" s="323"/>
      <c r="RWO142" s="323"/>
      <c r="RWP142" s="323"/>
      <c r="RWQ142" s="323"/>
      <c r="RWR142" s="323"/>
      <c r="RWS142" s="323"/>
      <c r="RWT142" s="323"/>
      <c r="RWU142" s="323"/>
      <c r="RWV142" s="323"/>
      <c r="RWW142" s="323"/>
      <c r="RWX142" s="323"/>
      <c r="RWY142" s="323"/>
      <c r="RWZ142" s="323"/>
      <c r="RXA142" s="323"/>
      <c r="RXB142" s="323"/>
      <c r="RXC142" s="323"/>
      <c r="RXD142" s="323"/>
      <c r="RXE142" s="323"/>
      <c r="RXF142" s="323"/>
      <c r="RXG142" s="323"/>
      <c r="RXH142" s="323"/>
      <c r="RXI142" s="323"/>
      <c r="RXJ142" s="323"/>
      <c r="RXK142" s="323"/>
      <c r="RXL142" s="323"/>
      <c r="RXM142" s="323"/>
      <c r="RXN142" s="323"/>
      <c r="RXO142" s="323"/>
      <c r="RXP142" s="323"/>
      <c r="RXQ142" s="323"/>
      <c r="RXR142" s="323"/>
      <c r="RXS142" s="323"/>
      <c r="RXT142" s="323"/>
      <c r="RXU142" s="323"/>
      <c r="RXV142" s="323"/>
      <c r="RXW142" s="323"/>
      <c r="RXX142" s="323"/>
      <c r="RXY142" s="323"/>
      <c r="RXZ142" s="323"/>
      <c r="RYA142" s="323"/>
      <c r="RYB142" s="323"/>
      <c r="RYC142" s="323"/>
      <c r="RYD142" s="323"/>
      <c r="RYE142" s="323"/>
      <c r="RYF142" s="323"/>
      <c r="RYG142" s="323"/>
      <c r="RYH142" s="323"/>
      <c r="RYI142" s="323"/>
      <c r="RYJ142" s="323"/>
      <c r="RYK142" s="323"/>
      <c r="RYL142" s="323"/>
      <c r="RYM142" s="323"/>
      <c r="RYN142" s="323"/>
      <c r="RYO142" s="323"/>
      <c r="RYP142" s="323"/>
      <c r="RYQ142" s="323"/>
      <c r="RYR142" s="323"/>
      <c r="RYS142" s="323"/>
      <c r="RYT142" s="323"/>
      <c r="RYU142" s="323"/>
      <c r="RYV142" s="323"/>
      <c r="RYW142" s="323"/>
      <c r="RYX142" s="323"/>
      <c r="RYY142" s="323"/>
      <c r="RYZ142" s="323"/>
      <c r="RZA142" s="323"/>
      <c r="RZB142" s="323"/>
      <c r="RZC142" s="323"/>
      <c r="RZD142" s="323"/>
      <c r="RZE142" s="323"/>
      <c r="RZF142" s="323"/>
      <c r="RZG142" s="323"/>
      <c r="RZH142" s="323"/>
      <c r="RZI142" s="323"/>
      <c r="RZJ142" s="323"/>
      <c r="RZK142" s="323"/>
      <c r="RZL142" s="323"/>
      <c r="RZM142" s="323"/>
      <c r="RZN142" s="323"/>
      <c r="RZO142" s="323"/>
      <c r="RZP142" s="323"/>
      <c r="RZQ142" s="323"/>
      <c r="RZR142" s="323"/>
      <c r="RZS142" s="323"/>
      <c r="RZT142" s="323"/>
      <c r="RZU142" s="323"/>
      <c r="RZV142" s="323"/>
      <c r="RZW142" s="323"/>
      <c r="RZX142" s="323"/>
      <c r="RZY142" s="323"/>
      <c r="RZZ142" s="323"/>
      <c r="SAA142" s="323"/>
      <c r="SAB142" s="323"/>
      <c r="SAC142" s="323"/>
      <c r="SAD142" s="323"/>
      <c r="SAE142" s="323"/>
      <c r="SAF142" s="323"/>
      <c r="SAG142" s="323"/>
      <c r="SAH142" s="323"/>
      <c r="SAI142" s="323"/>
      <c r="SAJ142" s="323"/>
      <c r="SAK142" s="323"/>
      <c r="SAL142" s="323"/>
      <c r="SAM142" s="323"/>
      <c r="SAN142" s="323"/>
      <c r="SAO142" s="323"/>
      <c r="SAP142" s="323"/>
      <c r="SAQ142" s="323"/>
      <c r="SAR142" s="323"/>
      <c r="SAS142" s="323"/>
      <c r="SAT142" s="323"/>
      <c r="SAU142" s="323"/>
      <c r="SAV142" s="323"/>
      <c r="SAW142" s="323"/>
      <c r="SAX142" s="323"/>
      <c r="SAY142" s="323"/>
      <c r="SAZ142" s="323"/>
      <c r="SBA142" s="323"/>
      <c r="SBB142" s="323"/>
      <c r="SBC142" s="323"/>
      <c r="SBD142" s="323"/>
      <c r="SBE142" s="323"/>
      <c r="SBF142" s="323"/>
      <c r="SBG142" s="323"/>
      <c r="SBH142" s="323"/>
      <c r="SBI142" s="323"/>
      <c r="SBJ142" s="323"/>
      <c r="SBK142" s="323"/>
      <c r="SBL142" s="323"/>
      <c r="SBM142" s="323"/>
      <c r="SBN142" s="323"/>
      <c r="SBO142" s="323"/>
      <c r="SBP142" s="323"/>
      <c r="SBQ142" s="323"/>
      <c r="SBR142" s="323"/>
      <c r="SBS142" s="323"/>
      <c r="SBT142" s="323"/>
      <c r="SBU142" s="323"/>
      <c r="SBV142" s="323"/>
      <c r="SBW142" s="323"/>
      <c r="SBX142" s="323"/>
      <c r="SBY142" s="323"/>
      <c r="SBZ142" s="323"/>
      <c r="SCA142" s="323"/>
      <c r="SCB142" s="323"/>
      <c r="SCC142" s="323"/>
      <c r="SCD142" s="323"/>
      <c r="SCE142" s="323"/>
      <c r="SCF142" s="323"/>
      <c r="SCG142" s="323"/>
      <c r="SCH142" s="323"/>
      <c r="SCI142" s="323"/>
      <c r="SCJ142" s="323"/>
      <c r="SCK142" s="323"/>
      <c r="SCL142" s="323"/>
      <c r="SCM142" s="323"/>
      <c r="SCN142" s="323"/>
      <c r="SCO142" s="323"/>
      <c r="SCP142" s="323"/>
      <c r="SCQ142" s="323"/>
      <c r="SCR142" s="323"/>
      <c r="SCS142" s="323"/>
      <c r="SCT142" s="323"/>
      <c r="SCU142" s="323"/>
      <c r="SCV142" s="323"/>
      <c r="SCW142" s="323"/>
      <c r="SCX142" s="323"/>
      <c r="SCY142" s="323"/>
      <c r="SCZ142" s="323"/>
      <c r="SDA142" s="323"/>
      <c r="SDB142" s="323"/>
      <c r="SDC142" s="323"/>
      <c r="SDD142" s="323"/>
      <c r="SDE142" s="323"/>
      <c r="SDF142" s="323"/>
      <c r="SDG142" s="323"/>
      <c r="SDH142" s="323"/>
      <c r="SDI142" s="323"/>
      <c r="SDJ142" s="323"/>
      <c r="SDK142" s="323"/>
      <c r="SDL142" s="323"/>
      <c r="SDM142" s="323"/>
      <c r="SDN142" s="323"/>
      <c r="SDO142" s="323"/>
      <c r="SDP142" s="323"/>
      <c r="SDQ142" s="323"/>
      <c r="SDR142" s="323"/>
      <c r="SDS142" s="323"/>
      <c r="SDT142" s="323"/>
      <c r="SDU142" s="323"/>
      <c r="SDV142" s="323"/>
      <c r="SDW142" s="323"/>
      <c r="SDX142" s="323"/>
      <c r="SDY142" s="323"/>
      <c r="SDZ142" s="323"/>
      <c r="SEA142" s="323"/>
      <c r="SEB142" s="323"/>
      <c r="SEC142" s="323"/>
      <c r="SED142" s="323"/>
      <c r="SEE142" s="323"/>
      <c r="SEF142" s="323"/>
      <c r="SEG142" s="323"/>
      <c r="SEH142" s="323"/>
      <c r="SEI142" s="323"/>
      <c r="SEJ142" s="323"/>
      <c r="SEK142" s="323"/>
      <c r="SEL142" s="323"/>
      <c r="SEM142" s="323"/>
      <c r="SEN142" s="323"/>
      <c r="SEO142" s="323"/>
      <c r="SEP142" s="323"/>
      <c r="SEQ142" s="323"/>
      <c r="SER142" s="323"/>
      <c r="SES142" s="323"/>
      <c r="SET142" s="323"/>
      <c r="SEU142" s="323"/>
      <c r="SEV142" s="323"/>
      <c r="SEW142" s="323"/>
      <c r="SEX142" s="323"/>
      <c r="SEY142" s="323"/>
      <c r="SEZ142" s="323"/>
      <c r="SFA142" s="323"/>
      <c r="SFB142" s="323"/>
      <c r="SFC142" s="323"/>
      <c r="SFD142" s="323"/>
      <c r="SFE142" s="323"/>
      <c r="SFF142" s="323"/>
      <c r="SFG142" s="323"/>
      <c r="SFH142" s="323"/>
      <c r="SFI142" s="323"/>
      <c r="SFJ142" s="323"/>
      <c r="SFK142" s="323"/>
      <c r="SFL142" s="323"/>
      <c r="SFM142" s="323"/>
      <c r="SFN142" s="323"/>
      <c r="SFO142" s="323"/>
      <c r="SFP142" s="323"/>
      <c r="SFQ142" s="323"/>
      <c r="SFR142" s="323"/>
      <c r="SFS142" s="323"/>
      <c r="SFT142" s="323"/>
      <c r="SFU142" s="323"/>
      <c r="SFV142" s="323"/>
      <c r="SFW142" s="323"/>
      <c r="SFX142" s="323"/>
      <c r="SFY142" s="323"/>
      <c r="SFZ142" s="323"/>
      <c r="SGA142" s="323"/>
      <c r="SGB142" s="323"/>
      <c r="SGC142" s="323"/>
      <c r="SGD142" s="323"/>
      <c r="SGE142" s="323"/>
      <c r="SGF142" s="323"/>
      <c r="SGG142" s="323"/>
      <c r="SGH142" s="323"/>
      <c r="SGI142" s="323"/>
      <c r="SGJ142" s="323"/>
      <c r="SGK142" s="323"/>
      <c r="SGL142" s="323"/>
      <c r="SGM142" s="323"/>
      <c r="SGN142" s="323"/>
      <c r="SGO142" s="323"/>
      <c r="SGP142" s="323"/>
      <c r="SGQ142" s="323"/>
      <c r="SGR142" s="323"/>
      <c r="SGS142" s="323"/>
      <c r="SGT142" s="323"/>
      <c r="SGU142" s="323"/>
      <c r="SGV142" s="323"/>
      <c r="SGW142" s="323"/>
      <c r="SGX142" s="323"/>
      <c r="SGY142" s="323"/>
      <c r="SGZ142" s="323"/>
      <c r="SHA142" s="323"/>
      <c r="SHB142" s="323"/>
      <c r="SHC142" s="323"/>
      <c r="SHD142" s="323"/>
      <c r="SHE142" s="323"/>
      <c r="SHF142" s="323"/>
      <c r="SHG142" s="323"/>
      <c r="SHH142" s="323"/>
      <c r="SHI142" s="323"/>
      <c r="SHJ142" s="323"/>
      <c r="SHK142" s="323"/>
      <c r="SHL142" s="323"/>
      <c r="SHM142" s="323"/>
      <c r="SHN142" s="323"/>
      <c r="SHO142" s="323"/>
      <c r="SHP142" s="323"/>
      <c r="SHQ142" s="323"/>
      <c r="SHR142" s="323"/>
      <c r="SHS142" s="323"/>
      <c r="SHT142" s="323"/>
      <c r="SHU142" s="323"/>
      <c r="SHV142" s="323"/>
      <c r="SHW142" s="323"/>
      <c r="SHX142" s="323"/>
      <c r="SHY142" s="323"/>
      <c r="SHZ142" s="323"/>
      <c r="SIA142" s="323"/>
      <c r="SIB142" s="323"/>
      <c r="SIC142" s="323"/>
      <c r="SID142" s="323"/>
      <c r="SIE142" s="323"/>
      <c r="SIF142" s="323"/>
      <c r="SIG142" s="323"/>
      <c r="SIH142" s="323"/>
      <c r="SII142" s="323"/>
      <c r="SIJ142" s="323"/>
      <c r="SIK142" s="323"/>
      <c r="SIL142" s="323"/>
      <c r="SIM142" s="323"/>
      <c r="SIN142" s="323"/>
      <c r="SIO142" s="323"/>
      <c r="SIP142" s="323"/>
      <c r="SIQ142" s="323"/>
      <c r="SIR142" s="323"/>
      <c r="SIS142" s="323"/>
      <c r="SIT142" s="323"/>
      <c r="SIU142" s="323"/>
      <c r="SIV142" s="323"/>
      <c r="SIW142" s="323"/>
      <c r="SIX142" s="323"/>
      <c r="SIY142" s="323"/>
      <c r="SIZ142" s="323"/>
      <c r="SJA142" s="323"/>
      <c r="SJB142" s="323"/>
      <c r="SJC142" s="323"/>
      <c r="SJD142" s="323"/>
      <c r="SJE142" s="323"/>
      <c r="SJF142" s="323"/>
      <c r="SJG142" s="323"/>
      <c r="SJH142" s="323"/>
      <c r="SJI142" s="323"/>
      <c r="SJJ142" s="323"/>
      <c r="SJK142" s="323"/>
      <c r="SJL142" s="323"/>
      <c r="SJM142" s="323"/>
      <c r="SJN142" s="323"/>
      <c r="SJO142" s="323"/>
      <c r="SJP142" s="323"/>
      <c r="SJQ142" s="323"/>
      <c r="SJR142" s="323"/>
      <c r="SJS142" s="323"/>
      <c r="SJT142" s="323"/>
      <c r="SJU142" s="323"/>
      <c r="SJV142" s="323"/>
      <c r="SJW142" s="323"/>
      <c r="SJX142" s="323"/>
      <c r="SJY142" s="323"/>
      <c r="SJZ142" s="323"/>
      <c r="SKA142" s="323"/>
      <c r="SKB142" s="323"/>
      <c r="SKC142" s="323"/>
      <c r="SKD142" s="323"/>
      <c r="SKE142" s="323"/>
      <c r="SKF142" s="323"/>
      <c r="SKG142" s="323"/>
      <c r="SKH142" s="323"/>
      <c r="SKI142" s="323"/>
      <c r="SKJ142" s="323"/>
      <c r="SKK142" s="323"/>
      <c r="SKL142" s="323"/>
      <c r="SKM142" s="323"/>
      <c r="SKN142" s="323"/>
      <c r="SKO142" s="323"/>
      <c r="SKP142" s="323"/>
      <c r="SKQ142" s="323"/>
      <c r="SKR142" s="323"/>
      <c r="SKS142" s="323"/>
      <c r="SKT142" s="323"/>
      <c r="SKU142" s="323"/>
      <c r="SKV142" s="323"/>
      <c r="SKW142" s="323"/>
      <c r="SKX142" s="323"/>
      <c r="SKY142" s="323"/>
      <c r="SKZ142" s="323"/>
      <c r="SLA142" s="323"/>
      <c r="SLB142" s="323"/>
      <c r="SLC142" s="323"/>
      <c r="SLD142" s="323"/>
      <c r="SLE142" s="323"/>
      <c r="SLF142" s="323"/>
      <c r="SLG142" s="323"/>
      <c r="SLH142" s="323"/>
      <c r="SLI142" s="323"/>
      <c r="SLJ142" s="323"/>
      <c r="SLK142" s="323"/>
      <c r="SLL142" s="323"/>
      <c r="SLM142" s="323"/>
      <c r="SLN142" s="323"/>
      <c r="SLO142" s="323"/>
      <c r="SLP142" s="323"/>
      <c r="SLQ142" s="323"/>
      <c r="SLR142" s="323"/>
      <c r="SLS142" s="323"/>
      <c r="SLT142" s="323"/>
      <c r="SLU142" s="323"/>
      <c r="SLV142" s="323"/>
      <c r="SLW142" s="323"/>
      <c r="SLX142" s="323"/>
      <c r="SLY142" s="323"/>
      <c r="SLZ142" s="323"/>
      <c r="SMA142" s="323"/>
      <c r="SMB142" s="323"/>
      <c r="SMC142" s="323"/>
      <c r="SMD142" s="323"/>
      <c r="SME142" s="323"/>
      <c r="SMF142" s="323"/>
      <c r="SMG142" s="323"/>
      <c r="SMH142" s="323"/>
      <c r="SMI142" s="323"/>
      <c r="SMJ142" s="323"/>
      <c r="SMK142" s="323"/>
      <c r="SML142" s="323"/>
      <c r="SMM142" s="323"/>
      <c r="SMN142" s="323"/>
      <c r="SMO142" s="323"/>
      <c r="SMP142" s="323"/>
      <c r="SMQ142" s="323"/>
      <c r="SMR142" s="323"/>
      <c r="SMS142" s="323"/>
      <c r="SMT142" s="323"/>
      <c r="SMU142" s="323"/>
      <c r="SMV142" s="323"/>
      <c r="SMW142" s="323"/>
      <c r="SMX142" s="323"/>
      <c r="SMY142" s="323"/>
      <c r="SMZ142" s="323"/>
      <c r="SNA142" s="323"/>
      <c r="SNB142" s="323"/>
      <c r="SNC142" s="323"/>
      <c r="SND142" s="323"/>
      <c r="SNE142" s="323"/>
      <c r="SNF142" s="323"/>
      <c r="SNG142" s="323"/>
      <c r="SNH142" s="323"/>
      <c r="SNI142" s="323"/>
      <c r="SNJ142" s="323"/>
      <c r="SNK142" s="323"/>
      <c r="SNL142" s="323"/>
      <c r="SNM142" s="323"/>
      <c r="SNN142" s="323"/>
      <c r="SNO142" s="323"/>
      <c r="SNP142" s="323"/>
      <c r="SNQ142" s="323"/>
      <c r="SNR142" s="323"/>
      <c r="SNS142" s="323"/>
      <c r="SNT142" s="323"/>
      <c r="SNU142" s="323"/>
      <c r="SNV142" s="323"/>
      <c r="SNW142" s="323"/>
      <c r="SNX142" s="323"/>
      <c r="SNY142" s="323"/>
      <c r="SNZ142" s="323"/>
      <c r="SOA142" s="323"/>
      <c r="SOB142" s="323"/>
      <c r="SOC142" s="323"/>
      <c r="SOD142" s="323"/>
      <c r="SOE142" s="323"/>
      <c r="SOF142" s="323"/>
      <c r="SOG142" s="323"/>
      <c r="SOH142" s="323"/>
      <c r="SOI142" s="323"/>
      <c r="SOJ142" s="323"/>
      <c r="SOK142" s="323"/>
      <c r="SOL142" s="323"/>
      <c r="SOM142" s="323"/>
      <c r="SON142" s="323"/>
      <c r="SOO142" s="323"/>
      <c r="SOP142" s="323"/>
      <c r="SOQ142" s="323"/>
      <c r="SOR142" s="323"/>
      <c r="SOS142" s="323"/>
      <c r="SOT142" s="323"/>
      <c r="SOU142" s="323"/>
      <c r="SOV142" s="323"/>
      <c r="SOW142" s="323"/>
      <c r="SOX142" s="323"/>
      <c r="SOY142" s="323"/>
      <c r="SOZ142" s="323"/>
      <c r="SPA142" s="323"/>
      <c r="SPB142" s="323"/>
      <c r="SPC142" s="323"/>
      <c r="SPD142" s="323"/>
      <c r="SPE142" s="323"/>
      <c r="SPF142" s="323"/>
      <c r="SPG142" s="323"/>
      <c r="SPH142" s="323"/>
      <c r="SPI142" s="323"/>
      <c r="SPJ142" s="323"/>
      <c r="SPK142" s="323"/>
      <c r="SPL142" s="323"/>
      <c r="SPM142" s="323"/>
      <c r="SPN142" s="323"/>
      <c r="SPO142" s="323"/>
      <c r="SPP142" s="323"/>
      <c r="SPQ142" s="323"/>
      <c r="SPR142" s="323"/>
      <c r="SPS142" s="323"/>
      <c r="SPT142" s="323"/>
      <c r="SPU142" s="323"/>
      <c r="SPV142" s="323"/>
      <c r="SPW142" s="323"/>
      <c r="SPX142" s="323"/>
      <c r="SPY142" s="323"/>
      <c r="SPZ142" s="323"/>
      <c r="SQA142" s="323"/>
      <c r="SQB142" s="323"/>
      <c r="SQC142" s="323"/>
      <c r="SQD142" s="323"/>
      <c r="SQE142" s="323"/>
      <c r="SQF142" s="323"/>
      <c r="SQG142" s="323"/>
      <c r="SQH142" s="323"/>
      <c r="SQI142" s="323"/>
      <c r="SQJ142" s="323"/>
      <c r="SQK142" s="323"/>
      <c r="SQL142" s="323"/>
      <c r="SQM142" s="323"/>
      <c r="SQN142" s="323"/>
      <c r="SQO142" s="323"/>
      <c r="SQP142" s="323"/>
      <c r="SQQ142" s="323"/>
      <c r="SQR142" s="323"/>
      <c r="SQS142" s="323"/>
      <c r="SQT142" s="323"/>
      <c r="SQU142" s="323"/>
      <c r="SQV142" s="323"/>
      <c r="SQW142" s="323"/>
      <c r="SQX142" s="323"/>
      <c r="SQY142" s="323"/>
      <c r="SQZ142" s="323"/>
      <c r="SRA142" s="323"/>
      <c r="SRB142" s="323"/>
      <c r="SRC142" s="323"/>
      <c r="SRD142" s="323"/>
      <c r="SRE142" s="323"/>
      <c r="SRF142" s="323"/>
      <c r="SRG142" s="323"/>
      <c r="SRH142" s="323"/>
      <c r="SRI142" s="323"/>
      <c r="SRJ142" s="323"/>
      <c r="SRK142" s="323"/>
      <c r="SRL142" s="323"/>
      <c r="SRM142" s="323"/>
      <c r="SRN142" s="323"/>
      <c r="SRO142" s="323"/>
      <c r="SRP142" s="323"/>
      <c r="SRQ142" s="323"/>
      <c r="SRR142" s="323"/>
      <c r="SRS142" s="323"/>
      <c r="SRT142" s="323"/>
      <c r="SRU142" s="323"/>
      <c r="SRV142" s="323"/>
      <c r="SRW142" s="323"/>
      <c r="SRX142" s="323"/>
      <c r="SRY142" s="323"/>
      <c r="SRZ142" s="323"/>
      <c r="SSA142" s="323"/>
      <c r="SSB142" s="323"/>
      <c r="SSC142" s="323"/>
      <c r="SSD142" s="323"/>
      <c r="SSE142" s="323"/>
      <c r="SSF142" s="323"/>
      <c r="SSG142" s="323"/>
      <c r="SSH142" s="323"/>
      <c r="SSI142" s="323"/>
      <c r="SSJ142" s="323"/>
      <c r="SSK142" s="323"/>
      <c r="SSL142" s="323"/>
      <c r="SSM142" s="323"/>
      <c r="SSN142" s="323"/>
      <c r="SSO142" s="323"/>
      <c r="SSP142" s="323"/>
      <c r="SSQ142" s="323"/>
      <c r="SSR142" s="323"/>
      <c r="SSS142" s="323"/>
      <c r="SST142" s="323"/>
      <c r="SSU142" s="323"/>
      <c r="SSV142" s="323"/>
      <c r="SSW142" s="323"/>
      <c r="SSX142" s="323"/>
      <c r="SSY142" s="323"/>
      <c r="SSZ142" s="323"/>
      <c r="STA142" s="323"/>
      <c r="STB142" s="323"/>
      <c r="STC142" s="323"/>
      <c r="STD142" s="323"/>
      <c r="STE142" s="323"/>
      <c r="STF142" s="323"/>
      <c r="STG142" s="323"/>
      <c r="STH142" s="323"/>
      <c r="STI142" s="323"/>
      <c r="STJ142" s="323"/>
      <c r="STK142" s="323"/>
      <c r="STL142" s="323"/>
      <c r="STM142" s="323"/>
      <c r="STN142" s="323"/>
      <c r="STO142" s="323"/>
      <c r="STP142" s="323"/>
      <c r="STQ142" s="323"/>
      <c r="STR142" s="323"/>
      <c r="STS142" s="323"/>
      <c r="STT142" s="323"/>
      <c r="STU142" s="323"/>
      <c r="STV142" s="323"/>
      <c r="STW142" s="323"/>
      <c r="STX142" s="323"/>
      <c r="STY142" s="323"/>
      <c r="STZ142" s="323"/>
      <c r="SUA142" s="323"/>
      <c r="SUB142" s="323"/>
      <c r="SUC142" s="323"/>
      <c r="SUD142" s="323"/>
      <c r="SUE142" s="323"/>
      <c r="SUF142" s="323"/>
      <c r="SUG142" s="323"/>
      <c r="SUH142" s="323"/>
      <c r="SUI142" s="323"/>
      <c r="SUJ142" s="323"/>
      <c r="SUK142" s="323"/>
      <c r="SUL142" s="323"/>
      <c r="SUM142" s="323"/>
      <c r="SUN142" s="323"/>
      <c r="SUO142" s="323"/>
      <c r="SUP142" s="323"/>
      <c r="SUQ142" s="323"/>
      <c r="SUR142" s="323"/>
      <c r="SUS142" s="323"/>
      <c r="SUT142" s="323"/>
      <c r="SUU142" s="323"/>
      <c r="SUV142" s="323"/>
      <c r="SUW142" s="323"/>
      <c r="SUX142" s="323"/>
      <c r="SUY142" s="323"/>
      <c r="SUZ142" s="323"/>
      <c r="SVA142" s="323"/>
      <c r="SVB142" s="323"/>
      <c r="SVC142" s="323"/>
      <c r="SVD142" s="323"/>
      <c r="SVE142" s="323"/>
      <c r="SVF142" s="323"/>
      <c r="SVG142" s="323"/>
      <c r="SVH142" s="323"/>
      <c r="SVI142" s="323"/>
      <c r="SVJ142" s="323"/>
      <c r="SVK142" s="323"/>
      <c r="SVL142" s="323"/>
      <c r="SVM142" s="323"/>
      <c r="SVN142" s="323"/>
      <c r="SVO142" s="323"/>
      <c r="SVP142" s="323"/>
      <c r="SVQ142" s="323"/>
      <c r="SVR142" s="323"/>
      <c r="SVS142" s="323"/>
      <c r="SVT142" s="323"/>
      <c r="SVU142" s="323"/>
      <c r="SVV142" s="323"/>
      <c r="SVW142" s="323"/>
      <c r="SVX142" s="323"/>
      <c r="SVY142" s="323"/>
      <c r="SVZ142" s="323"/>
      <c r="SWA142" s="323"/>
      <c r="SWB142" s="323"/>
      <c r="SWC142" s="323"/>
      <c r="SWD142" s="323"/>
      <c r="SWE142" s="323"/>
      <c r="SWF142" s="323"/>
      <c r="SWG142" s="323"/>
      <c r="SWH142" s="323"/>
      <c r="SWI142" s="323"/>
      <c r="SWJ142" s="323"/>
      <c r="SWK142" s="323"/>
      <c r="SWL142" s="323"/>
      <c r="SWM142" s="323"/>
      <c r="SWN142" s="323"/>
      <c r="SWO142" s="323"/>
      <c r="SWP142" s="323"/>
      <c r="SWQ142" s="323"/>
      <c r="SWR142" s="323"/>
      <c r="SWS142" s="323"/>
      <c r="SWT142" s="323"/>
      <c r="SWU142" s="323"/>
      <c r="SWV142" s="323"/>
      <c r="SWW142" s="323"/>
      <c r="SWX142" s="323"/>
      <c r="SWY142" s="323"/>
      <c r="SWZ142" s="323"/>
      <c r="SXA142" s="323"/>
      <c r="SXB142" s="323"/>
      <c r="SXC142" s="323"/>
      <c r="SXD142" s="323"/>
      <c r="SXE142" s="323"/>
      <c r="SXF142" s="323"/>
      <c r="SXG142" s="323"/>
      <c r="SXH142" s="323"/>
      <c r="SXI142" s="323"/>
      <c r="SXJ142" s="323"/>
      <c r="SXK142" s="323"/>
      <c r="SXL142" s="323"/>
      <c r="SXM142" s="323"/>
      <c r="SXN142" s="323"/>
      <c r="SXO142" s="323"/>
      <c r="SXP142" s="323"/>
      <c r="SXQ142" s="323"/>
      <c r="SXR142" s="323"/>
      <c r="SXS142" s="323"/>
      <c r="SXT142" s="323"/>
      <c r="SXU142" s="323"/>
      <c r="SXV142" s="323"/>
      <c r="SXW142" s="323"/>
      <c r="SXX142" s="323"/>
      <c r="SXY142" s="323"/>
      <c r="SXZ142" s="323"/>
      <c r="SYA142" s="323"/>
      <c r="SYB142" s="323"/>
      <c r="SYC142" s="323"/>
      <c r="SYD142" s="323"/>
      <c r="SYE142" s="323"/>
      <c r="SYF142" s="323"/>
      <c r="SYG142" s="323"/>
      <c r="SYH142" s="323"/>
      <c r="SYI142" s="323"/>
      <c r="SYJ142" s="323"/>
      <c r="SYK142" s="323"/>
      <c r="SYL142" s="323"/>
      <c r="SYM142" s="323"/>
      <c r="SYN142" s="323"/>
      <c r="SYO142" s="323"/>
      <c r="SYP142" s="323"/>
      <c r="SYQ142" s="323"/>
      <c r="SYR142" s="323"/>
      <c r="SYS142" s="323"/>
      <c r="SYT142" s="323"/>
      <c r="SYU142" s="323"/>
      <c r="SYV142" s="323"/>
      <c r="SYW142" s="323"/>
      <c r="SYX142" s="323"/>
      <c r="SYY142" s="323"/>
      <c r="SYZ142" s="323"/>
      <c r="SZA142" s="323"/>
      <c r="SZB142" s="323"/>
      <c r="SZC142" s="323"/>
      <c r="SZD142" s="323"/>
      <c r="SZE142" s="323"/>
      <c r="SZF142" s="323"/>
      <c r="SZG142" s="323"/>
      <c r="SZH142" s="323"/>
      <c r="SZI142" s="323"/>
      <c r="SZJ142" s="323"/>
      <c r="SZK142" s="323"/>
      <c r="SZL142" s="323"/>
      <c r="SZM142" s="323"/>
      <c r="SZN142" s="323"/>
      <c r="SZO142" s="323"/>
      <c r="SZP142" s="323"/>
      <c r="SZQ142" s="323"/>
      <c r="SZR142" s="323"/>
      <c r="SZS142" s="323"/>
      <c r="SZT142" s="323"/>
      <c r="SZU142" s="323"/>
      <c r="SZV142" s="323"/>
      <c r="SZW142" s="323"/>
      <c r="SZX142" s="323"/>
      <c r="SZY142" s="323"/>
      <c r="SZZ142" s="323"/>
      <c r="TAA142" s="323"/>
      <c r="TAB142" s="323"/>
      <c r="TAC142" s="323"/>
      <c r="TAD142" s="323"/>
      <c r="TAE142" s="323"/>
      <c r="TAF142" s="323"/>
      <c r="TAG142" s="323"/>
      <c r="TAH142" s="323"/>
      <c r="TAI142" s="323"/>
      <c r="TAJ142" s="323"/>
      <c r="TAK142" s="323"/>
      <c r="TAL142" s="323"/>
      <c r="TAM142" s="323"/>
      <c r="TAN142" s="323"/>
      <c r="TAO142" s="323"/>
      <c r="TAP142" s="323"/>
      <c r="TAQ142" s="323"/>
      <c r="TAR142" s="323"/>
      <c r="TAS142" s="323"/>
      <c r="TAT142" s="323"/>
      <c r="TAU142" s="323"/>
      <c r="TAV142" s="323"/>
      <c r="TAW142" s="323"/>
      <c r="TAX142" s="323"/>
      <c r="TAY142" s="323"/>
      <c r="TAZ142" s="323"/>
      <c r="TBA142" s="323"/>
      <c r="TBB142" s="323"/>
      <c r="TBC142" s="323"/>
      <c r="TBD142" s="323"/>
      <c r="TBE142" s="323"/>
      <c r="TBF142" s="323"/>
      <c r="TBG142" s="323"/>
      <c r="TBH142" s="323"/>
      <c r="TBI142" s="323"/>
      <c r="TBJ142" s="323"/>
      <c r="TBK142" s="323"/>
      <c r="TBL142" s="323"/>
      <c r="TBM142" s="323"/>
      <c r="TBN142" s="323"/>
      <c r="TBO142" s="323"/>
      <c r="TBP142" s="323"/>
      <c r="TBQ142" s="323"/>
      <c r="TBR142" s="323"/>
      <c r="TBS142" s="323"/>
      <c r="TBT142" s="323"/>
      <c r="TBU142" s="323"/>
      <c r="TBV142" s="323"/>
      <c r="TBW142" s="323"/>
      <c r="TBX142" s="323"/>
      <c r="TBY142" s="323"/>
      <c r="TBZ142" s="323"/>
      <c r="TCA142" s="323"/>
      <c r="TCB142" s="323"/>
      <c r="TCC142" s="323"/>
      <c r="TCD142" s="323"/>
      <c r="TCE142" s="323"/>
      <c r="TCF142" s="323"/>
      <c r="TCG142" s="323"/>
      <c r="TCH142" s="323"/>
      <c r="TCI142" s="323"/>
      <c r="TCJ142" s="323"/>
      <c r="TCK142" s="323"/>
      <c r="TCL142" s="323"/>
      <c r="TCM142" s="323"/>
      <c r="TCN142" s="323"/>
      <c r="TCO142" s="323"/>
      <c r="TCP142" s="323"/>
      <c r="TCQ142" s="323"/>
      <c r="TCR142" s="323"/>
      <c r="TCS142" s="323"/>
      <c r="TCT142" s="323"/>
      <c r="TCU142" s="323"/>
      <c r="TCV142" s="323"/>
      <c r="TCW142" s="323"/>
      <c r="TCX142" s="323"/>
      <c r="TCY142" s="323"/>
      <c r="TCZ142" s="323"/>
      <c r="TDA142" s="323"/>
      <c r="TDB142" s="323"/>
      <c r="TDC142" s="323"/>
      <c r="TDD142" s="323"/>
      <c r="TDE142" s="323"/>
      <c r="TDF142" s="323"/>
      <c r="TDG142" s="323"/>
      <c r="TDH142" s="323"/>
      <c r="TDI142" s="323"/>
      <c r="TDJ142" s="323"/>
      <c r="TDK142" s="323"/>
      <c r="TDL142" s="323"/>
      <c r="TDM142" s="323"/>
      <c r="TDN142" s="323"/>
      <c r="TDO142" s="323"/>
      <c r="TDP142" s="323"/>
      <c r="TDQ142" s="323"/>
      <c r="TDR142" s="323"/>
      <c r="TDS142" s="323"/>
      <c r="TDT142" s="323"/>
      <c r="TDU142" s="323"/>
      <c r="TDV142" s="323"/>
      <c r="TDW142" s="323"/>
      <c r="TDX142" s="323"/>
      <c r="TDY142" s="323"/>
      <c r="TDZ142" s="323"/>
      <c r="TEA142" s="323"/>
      <c r="TEB142" s="323"/>
      <c r="TEC142" s="323"/>
      <c r="TED142" s="323"/>
      <c r="TEE142" s="323"/>
      <c r="TEF142" s="323"/>
      <c r="TEG142" s="323"/>
      <c r="TEH142" s="323"/>
      <c r="TEI142" s="323"/>
      <c r="TEJ142" s="323"/>
      <c r="TEK142" s="323"/>
      <c r="TEL142" s="323"/>
      <c r="TEM142" s="323"/>
      <c r="TEN142" s="323"/>
      <c r="TEO142" s="323"/>
      <c r="TEP142" s="323"/>
      <c r="TEQ142" s="323"/>
      <c r="TER142" s="323"/>
      <c r="TES142" s="323"/>
      <c r="TET142" s="323"/>
      <c r="TEU142" s="323"/>
      <c r="TEV142" s="323"/>
      <c r="TEW142" s="323"/>
      <c r="TEX142" s="323"/>
      <c r="TEY142" s="323"/>
      <c r="TEZ142" s="323"/>
      <c r="TFA142" s="323"/>
      <c r="TFB142" s="323"/>
      <c r="TFC142" s="323"/>
      <c r="TFD142" s="323"/>
      <c r="TFE142" s="323"/>
      <c r="TFF142" s="323"/>
      <c r="TFG142" s="323"/>
      <c r="TFH142" s="323"/>
      <c r="TFI142" s="323"/>
      <c r="TFJ142" s="323"/>
      <c r="TFK142" s="323"/>
      <c r="TFL142" s="323"/>
      <c r="TFM142" s="323"/>
      <c r="TFN142" s="323"/>
      <c r="TFO142" s="323"/>
      <c r="TFP142" s="323"/>
      <c r="TFQ142" s="323"/>
      <c r="TFR142" s="323"/>
      <c r="TFS142" s="323"/>
      <c r="TFT142" s="323"/>
      <c r="TFU142" s="323"/>
      <c r="TFV142" s="323"/>
      <c r="TFW142" s="323"/>
      <c r="TFX142" s="323"/>
      <c r="TFY142" s="323"/>
      <c r="TFZ142" s="323"/>
      <c r="TGA142" s="323"/>
      <c r="TGB142" s="323"/>
      <c r="TGC142" s="323"/>
      <c r="TGD142" s="323"/>
      <c r="TGE142" s="323"/>
      <c r="TGF142" s="323"/>
      <c r="TGG142" s="323"/>
      <c r="TGH142" s="323"/>
      <c r="TGI142" s="323"/>
      <c r="TGJ142" s="323"/>
      <c r="TGK142" s="323"/>
      <c r="TGL142" s="323"/>
      <c r="TGM142" s="323"/>
      <c r="TGN142" s="323"/>
      <c r="TGO142" s="323"/>
      <c r="TGP142" s="323"/>
      <c r="TGQ142" s="323"/>
      <c r="TGR142" s="323"/>
      <c r="TGS142" s="323"/>
      <c r="TGT142" s="323"/>
      <c r="TGU142" s="323"/>
      <c r="TGV142" s="323"/>
      <c r="TGW142" s="323"/>
      <c r="TGX142" s="323"/>
      <c r="TGY142" s="323"/>
      <c r="TGZ142" s="323"/>
      <c r="THA142" s="323"/>
      <c r="THB142" s="323"/>
      <c r="THC142" s="323"/>
      <c r="THD142" s="323"/>
      <c r="THE142" s="323"/>
      <c r="THF142" s="323"/>
      <c r="THG142" s="323"/>
      <c r="THH142" s="323"/>
      <c r="THI142" s="323"/>
      <c r="THJ142" s="323"/>
      <c r="THK142" s="323"/>
      <c r="THL142" s="323"/>
      <c r="THM142" s="323"/>
      <c r="THN142" s="323"/>
      <c r="THO142" s="323"/>
      <c r="THP142" s="323"/>
      <c r="THQ142" s="323"/>
      <c r="THR142" s="323"/>
      <c r="THS142" s="323"/>
      <c r="THT142" s="323"/>
      <c r="THU142" s="323"/>
      <c r="THV142" s="323"/>
      <c r="THW142" s="323"/>
      <c r="THX142" s="323"/>
      <c r="THY142" s="323"/>
      <c r="THZ142" s="323"/>
      <c r="TIA142" s="323"/>
      <c r="TIB142" s="323"/>
      <c r="TIC142" s="323"/>
      <c r="TID142" s="323"/>
      <c r="TIE142" s="323"/>
      <c r="TIF142" s="323"/>
      <c r="TIG142" s="323"/>
      <c r="TIH142" s="323"/>
      <c r="TII142" s="323"/>
      <c r="TIJ142" s="323"/>
      <c r="TIK142" s="323"/>
      <c r="TIL142" s="323"/>
      <c r="TIM142" s="323"/>
      <c r="TIN142" s="323"/>
      <c r="TIO142" s="323"/>
      <c r="TIP142" s="323"/>
      <c r="TIQ142" s="323"/>
      <c r="TIR142" s="323"/>
      <c r="TIS142" s="323"/>
      <c r="TIT142" s="323"/>
      <c r="TIU142" s="323"/>
      <c r="TIV142" s="323"/>
      <c r="TIW142" s="323"/>
      <c r="TIX142" s="323"/>
      <c r="TIY142" s="323"/>
      <c r="TIZ142" s="323"/>
      <c r="TJA142" s="323"/>
      <c r="TJB142" s="323"/>
      <c r="TJC142" s="323"/>
      <c r="TJD142" s="323"/>
      <c r="TJE142" s="323"/>
      <c r="TJF142" s="323"/>
      <c r="TJG142" s="323"/>
      <c r="TJH142" s="323"/>
      <c r="TJI142" s="323"/>
      <c r="TJJ142" s="323"/>
      <c r="TJK142" s="323"/>
      <c r="TJL142" s="323"/>
      <c r="TJM142" s="323"/>
      <c r="TJN142" s="323"/>
      <c r="TJO142" s="323"/>
      <c r="TJP142" s="323"/>
      <c r="TJQ142" s="323"/>
      <c r="TJR142" s="323"/>
      <c r="TJS142" s="323"/>
      <c r="TJT142" s="323"/>
      <c r="TJU142" s="323"/>
      <c r="TJV142" s="323"/>
      <c r="TJW142" s="323"/>
      <c r="TJX142" s="323"/>
      <c r="TJY142" s="323"/>
      <c r="TJZ142" s="323"/>
      <c r="TKA142" s="323"/>
      <c r="TKB142" s="323"/>
      <c r="TKC142" s="323"/>
      <c r="TKD142" s="323"/>
      <c r="TKE142" s="323"/>
      <c r="TKF142" s="323"/>
      <c r="TKG142" s="323"/>
      <c r="TKH142" s="323"/>
      <c r="TKI142" s="323"/>
      <c r="TKJ142" s="323"/>
      <c r="TKK142" s="323"/>
      <c r="TKL142" s="323"/>
      <c r="TKM142" s="323"/>
      <c r="TKN142" s="323"/>
      <c r="TKO142" s="323"/>
      <c r="TKP142" s="323"/>
      <c r="TKQ142" s="323"/>
      <c r="TKR142" s="323"/>
      <c r="TKS142" s="323"/>
      <c r="TKT142" s="323"/>
      <c r="TKU142" s="323"/>
      <c r="TKV142" s="323"/>
      <c r="TKW142" s="323"/>
      <c r="TKX142" s="323"/>
      <c r="TKY142" s="323"/>
      <c r="TKZ142" s="323"/>
      <c r="TLA142" s="323"/>
      <c r="TLB142" s="323"/>
      <c r="TLC142" s="323"/>
      <c r="TLD142" s="323"/>
      <c r="TLE142" s="323"/>
      <c r="TLF142" s="323"/>
      <c r="TLG142" s="323"/>
      <c r="TLH142" s="323"/>
      <c r="TLI142" s="323"/>
      <c r="TLJ142" s="323"/>
      <c r="TLK142" s="323"/>
      <c r="TLL142" s="323"/>
      <c r="TLM142" s="323"/>
      <c r="TLN142" s="323"/>
      <c r="TLO142" s="323"/>
      <c r="TLP142" s="323"/>
      <c r="TLQ142" s="323"/>
      <c r="TLR142" s="323"/>
      <c r="TLS142" s="323"/>
      <c r="TLT142" s="323"/>
      <c r="TLU142" s="323"/>
      <c r="TLV142" s="323"/>
      <c r="TLW142" s="323"/>
      <c r="TLX142" s="323"/>
      <c r="TLY142" s="323"/>
      <c r="TLZ142" s="323"/>
      <c r="TMA142" s="323"/>
      <c r="TMB142" s="323"/>
      <c r="TMC142" s="323"/>
      <c r="TMD142" s="323"/>
      <c r="TME142" s="323"/>
      <c r="TMF142" s="323"/>
      <c r="TMG142" s="323"/>
      <c r="TMH142" s="323"/>
      <c r="TMI142" s="323"/>
      <c r="TMJ142" s="323"/>
      <c r="TMK142" s="323"/>
      <c r="TML142" s="323"/>
      <c r="TMM142" s="323"/>
      <c r="TMN142" s="323"/>
      <c r="TMO142" s="323"/>
      <c r="TMP142" s="323"/>
      <c r="TMQ142" s="323"/>
      <c r="TMR142" s="323"/>
      <c r="TMS142" s="323"/>
      <c r="TMT142" s="323"/>
      <c r="TMU142" s="323"/>
      <c r="TMV142" s="323"/>
      <c r="TMW142" s="323"/>
      <c r="TMX142" s="323"/>
      <c r="TMY142" s="323"/>
      <c r="TMZ142" s="323"/>
      <c r="TNA142" s="323"/>
      <c r="TNB142" s="323"/>
      <c r="TNC142" s="323"/>
      <c r="TND142" s="323"/>
      <c r="TNE142" s="323"/>
      <c r="TNF142" s="323"/>
      <c r="TNG142" s="323"/>
      <c r="TNH142" s="323"/>
      <c r="TNI142" s="323"/>
      <c r="TNJ142" s="323"/>
      <c r="TNK142" s="323"/>
      <c r="TNL142" s="323"/>
      <c r="TNM142" s="323"/>
      <c r="TNN142" s="323"/>
      <c r="TNO142" s="323"/>
      <c r="TNP142" s="323"/>
      <c r="TNQ142" s="323"/>
      <c r="TNR142" s="323"/>
      <c r="TNS142" s="323"/>
      <c r="TNT142" s="323"/>
      <c r="TNU142" s="323"/>
      <c r="TNV142" s="323"/>
      <c r="TNW142" s="323"/>
      <c r="TNX142" s="323"/>
      <c r="TNY142" s="323"/>
      <c r="TNZ142" s="323"/>
      <c r="TOA142" s="323"/>
      <c r="TOB142" s="323"/>
      <c r="TOC142" s="323"/>
      <c r="TOD142" s="323"/>
      <c r="TOE142" s="323"/>
      <c r="TOF142" s="323"/>
      <c r="TOG142" s="323"/>
      <c r="TOH142" s="323"/>
      <c r="TOI142" s="323"/>
      <c r="TOJ142" s="323"/>
      <c r="TOK142" s="323"/>
      <c r="TOL142" s="323"/>
      <c r="TOM142" s="323"/>
      <c r="TON142" s="323"/>
      <c r="TOO142" s="323"/>
      <c r="TOP142" s="323"/>
      <c r="TOQ142" s="323"/>
      <c r="TOR142" s="323"/>
      <c r="TOS142" s="323"/>
      <c r="TOT142" s="323"/>
      <c r="TOU142" s="323"/>
      <c r="TOV142" s="323"/>
      <c r="TOW142" s="323"/>
      <c r="TOX142" s="323"/>
      <c r="TOY142" s="323"/>
      <c r="TOZ142" s="323"/>
      <c r="TPA142" s="323"/>
      <c r="TPB142" s="323"/>
      <c r="TPC142" s="323"/>
      <c r="TPD142" s="323"/>
      <c r="TPE142" s="323"/>
      <c r="TPF142" s="323"/>
      <c r="TPG142" s="323"/>
      <c r="TPH142" s="323"/>
      <c r="TPI142" s="323"/>
      <c r="TPJ142" s="323"/>
      <c r="TPK142" s="323"/>
      <c r="TPL142" s="323"/>
      <c r="TPM142" s="323"/>
      <c r="TPN142" s="323"/>
      <c r="TPO142" s="323"/>
      <c r="TPP142" s="323"/>
      <c r="TPQ142" s="323"/>
      <c r="TPR142" s="323"/>
      <c r="TPS142" s="323"/>
      <c r="TPT142" s="323"/>
      <c r="TPU142" s="323"/>
      <c r="TPV142" s="323"/>
      <c r="TPW142" s="323"/>
      <c r="TPX142" s="323"/>
      <c r="TPY142" s="323"/>
      <c r="TPZ142" s="323"/>
      <c r="TQA142" s="323"/>
      <c r="TQB142" s="323"/>
      <c r="TQC142" s="323"/>
      <c r="TQD142" s="323"/>
      <c r="TQE142" s="323"/>
      <c r="TQF142" s="323"/>
      <c r="TQG142" s="323"/>
      <c r="TQH142" s="323"/>
      <c r="TQI142" s="323"/>
      <c r="TQJ142" s="323"/>
      <c r="TQK142" s="323"/>
      <c r="TQL142" s="323"/>
      <c r="TQM142" s="323"/>
      <c r="TQN142" s="323"/>
      <c r="TQO142" s="323"/>
      <c r="TQP142" s="323"/>
      <c r="TQQ142" s="323"/>
      <c r="TQR142" s="323"/>
      <c r="TQS142" s="323"/>
      <c r="TQT142" s="323"/>
      <c r="TQU142" s="323"/>
      <c r="TQV142" s="323"/>
      <c r="TQW142" s="323"/>
      <c r="TQX142" s="323"/>
      <c r="TQY142" s="323"/>
      <c r="TQZ142" s="323"/>
      <c r="TRA142" s="323"/>
      <c r="TRB142" s="323"/>
      <c r="TRC142" s="323"/>
      <c r="TRD142" s="323"/>
      <c r="TRE142" s="323"/>
      <c r="TRF142" s="323"/>
      <c r="TRG142" s="323"/>
      <c r="TRH142" s="323"/>
      <c r="TRI142" s="323"/>
      <c r="TRJ142" s="323"/>
      <c r="TRK142" s="323"/>
      <c r="TRL142" s="323"/>
      <c r="TRM142" s="323"/>
      <c r="TRN142" s="323"/>
      <c r="TRO142" s="323"/>
      <c r="TRP142" s="323"/>
      <c r="TRQ142" s="323"/>
      <c r="TRR142" s="323"/>
      <c r="TRS142" s="323"/>
      <c r="TRT142" s="323"/>
      <c r="TRU142" s="323"/>
      <c r="TRV142" s="323"/>
      <c r="TRW142" s="323"/>
      <c r="TRX142" s="323"/>
      <c r="TRY142" s="323"/>
      <c r="TRZ142" s="323"/>
      <c r="TSA142" s="323"/>
      <c r="TSB142" s="323"/>
      <c r="TSC142" s="323"/>
      <c r="TSD142" s="323"/>
      <c r="TSE142" s="323"/>
      <c r="TSF142" s="323"/>
      <c r="TSG142" s="323"/>
      <c r="TSH142" s="323"/>
      <c r="TSI142" s="323"/>
      <c r="TSJ142" s="323"/>
      <c r="TSK142" s="323"/>
      <c r="TSL142" s="323"/>
      <c r="TSM142" s="323"/>
      <c r="TSN142" s="323"/>
      <c r="TSO142" s="323"/>
      <c r="TSP142" s="323"/>
      <c r="TSQ142" s="323"/>
      <c r="TSR142" s="323"/>
      <c r="TSS142" s="323"/>
      <c r="TST142" s="323"/>
      <c r="TSU142" s="323"/>
      <c r="TSV142" s="323"/>
      <c r="TSW142" s="323"/>
      <c r="TSX142" s="323"/>
      <c r="TSY142" s="323"/>
      <c r="TSZ142" s="323"/>
      <c r="TTA142" s="323"/>
      <c r="TTB142" s="323"/>
      <c r="TTC142" s="323"/>
      <c r="TTD142" s="323"/>
      <c r="TTE142" s="323"/>
      <c r="TTF142" s="323"/>
      <c r="TTG142" s="323"/>
      <c r="TTH142" s="323"/>
      <c r="TTI142" s="323"/>
      <c r="TTJ142" s="323"/>
      <c r="TTK142" s="323"/>
      <c r="TTL142" s="323"/>
      <c r="TTM142" s="323"/>
      <c r="TTN142" s="323"/>
      <c r="TTO142" s="323"/>
      <c r="TTP142" s="323"/>
      <c r="TTQ142" s="323"/>
      <c r="TTR142" s="323"/>
      <c r="TTS142" s="323"/>
      <c r="TTT142" s="323"/>
      <c r="TTU142" s="323"/>
      <c r="TTV142" s="323"/>
      <c r="TTW142" s="323"/>
      <c r="TTX142" s="323"/>
      <c r="TTY142" s="323"/>
      <c r="TTZ142" s="323"/>
      <c r="TUA142" s="323"/>
      <c r="TUB142" s="323"/>
      <c r="TUC142" s="323"/>
      <c r="TUD142" s="323"/>
      <c r="TUE142" s="323"/>
      <c r="TUF142" s="323"/>
      <c r="TUG142" s="323"/>
      <c r="TUH142" s="323"/>
      <c r="TUI142" s="323"/>
      <c r="TUJ142" s="323"/>
      <c r="TUK142" s="323"/>
      <c r="TUL142" s="323"/>
      <c r="TUM142" s="323"/>
      <c r="TUN142" s="323"/>
      <c r="TUO142" s="323"/>
      <c r="TUP142" s="323"/>
      <c r="TUQ142" s="323"/>
      <c r="TUR142" s="323"/>
      <c r="TUS142" s="323"/>
      <c r="TUT142" s="323"/>
      <c r="TUU142" s="323"/>
      <c r="TUV142" s="323"/>
      <c r="TUW142" s="323"/>
      <c r="TUX142" s="323"/>
      <c r="TUY142" s="323"/>
      <c r="TUZ142" s="323"/>
      <c r="TVA142" s="323"/>
      <c r="TVB142" s="323"/>
      <c r="TVC142" s="323"/>
      <c r="TVD142" s="323"/>
      <c r="TVE142" s="323"/>
      <c r="TVF142" s="323"/>
      <c r="TVG142" s="323"/>
      <c r="TVH142" s="323"/>
      <c r="TVI142" s="323"/>
      <c r="TVJ142" s="323"/>
      <c r="TVK142" s="323"/>
      <c r="TVL142" s="323"/>
      <c r="TVM142" s="323"/>
      <c r="TVN142" s="323"/>
      <c r="TVO142" s="323"/>
      <c r="TVP142" s="323"/>
      <c r="TVQ142" s="323"/>
      <c r="TVR142" s="323"/>
      <c r="TVS142" s="323"/>
      <c r="TVT142" s="323"/>
      <c r="TVU142" s="323"/>
      <c r="TVV142" s="323"/>
      <c r="TVW142" s="323"/>
      <c r="TVX142" s="323"/>
      <c r="TVY142" s="323"/>
      <c r="TVZ142" s="323"/>
      <c r="TWA142" s="323"/>
      <c r="TWB142" s="323"/>
      <c r="TWC142" s="323"/>
      <c r="TWD142" s="323"/>
      <c r="TWE142" s="323"/>
      <c r="TWF142" s="323"/>
      <c r="TWG142" s="323"/>
      <c r="TWH142" s="323"/>
      <c r="TWI142" s="323"/>
      <c r="TWJ142" s="323"/>
      <c r="TWK142" s="323"/>
      <c r="TWL142" s="323"/>
      <c r="TWM142" s="323"/>
      <c r="TWN142" s="323"/>
      <c r="TWO142" s="323"/>
      <c r="TWP142" s="323"/>
      <c r="TWQ142" s="323"/>
      <c r="TWR142" s="323"/>
      <c r="TWS142" s="323"/>
      <c r="TWT142" s="323"/>
      <c r="TWU142" s="323"/>
      <c r="TWV142" s="323"/>
      <c r="TWW142" s="323"/>
      <c r="TWX142" s="323"/>
      <c r="TWY142" s="323"/>
      <c r="TWZ142" s="323"/>
      <c r="TXA142" s="323"/>
      <c r="TXB142" s="323"/>
      <c r="TXC142" s="323"/>
      <c r="TXD142" s="323"/>
      <c r="TXE142" s="323"/>
      <c r="TXF142" s="323"/>
      <c r="TXG142" s="323"/>
      <c r="TXH142" s="323"/>
      <c r="TXI142" s="323"/>
      <c r="TXJ142" s="323"/>
      <c r="TXK142" s="323"/>
      <c r="TXL142" s="323"/>
      <c r="TXM142" s="323"/>
      <c r="TXN142" s="323"/>
      <c r="TXO142" s="323"/>
      <c r="TXP142" s="323"/>
      <c r="TXQ142" s="323"/>
      <c r="TXR142" s="323"/>
      <c r="TXS142" s="323"/>
      <c r="TXT142" s="323"/>
      <c r="TXU142" s="323"/>
      <c r="TXV142" s="323"/>
      <c r="TXW142" s="323"/>
      <c r="TXX142" s="323"/>
      <c r="TXY142" s="323"/>
      <c r="TXZ142" s="323"/>
      <c r="TYA142" s="323"/>
      <c r="TYB142" s="323"/>
      <c r="TYC142" s="323"/>
      <c r="TYD142" s="323"/>
      <c r="TYE142" s="323"/>
      <c r="TYF142" s="323"/>
      <c r="TYG142" s="323"/>
      <c r="TYH142" s="323"/>
      <c r="TYI142" s="323"/>
      <c r="TYJ142" s="323"/>
      <c r="TYK142" s="323"/>
      <c r="TYL142" s="323"/>
      <c r="TYM142" s="323"/>
      <c r="TYN142" s="323"/>
      <c r="TYO142" s="323"/>
      <c r="TYP142" s="323"/>
      <c r="TYQ142" s="323"/>
      <c r="TYR142" s="323"/>
      <c r="TYS142" s="323"/>
      <c r="TYT142" s="323"/>
      <c r="TYU142" s="323"/>
      <c r="TYV142" s="323"/>
      <c r="TYW142" s="323"/>
      <c r="TYX142" s="323"/>
      <c r="TYY142" s="323"/>
      <c r="TYZ142" s="323"/>
      <c r="TZA142" s="323"/>
      <c r="TZB142" s="323"/>
      <c r="TZC142" s="323"/>
      <c r="TZD142" s="323"/>
      <c r="TZE142" s="323"/>
      <c r="TZF142" s="323"/>
      <c r="TZG142" s="323"/>
      <c r="TZH142" s="323"/>
      <c r="TZI142" s="323"/>
      <c r="TZJ142" s="323"/>
      <c r="TZK142" s="323"/>
      <c r="TZL142" s="323"/>
      <c r="TZM142" s="323"/>
      <c r="TZN142" s="323"/>
      <c r="TZO142" s="323"/>
      <c r="TZP142" s="323"/>
      <c r="TZQ142" s="323"/>
      <c r="TZR142" s="323"/>
      <c r="TZS142" s="323"/>
      <c r="TZT142" s="323"/>
      <c r="TZU142" s="323"/>
      <c r="TZV142" s="323"/>
      <c r="TZW142" s="323"/>
      <c r="TZX142" s="323"/>
      <c r="TZY142" s="323"/>
      <c r="TZZ142" s="323"/>
      <c r="UAA142" s="323"/>
      <c r="UAB142" s="323"/>
      <c r="UAC142" s="323"/>
      <c r="UAD142" s="323"/>
      <c r="UAE142" s="323"/>
      <c r="UAF142" s="323"/>
      <c r="UAG142" s="323"/>
      <c r="UAH142" s="323"/>
      <c r="UAI142" s="323"/>
      <c r="UAJ142" s="323"/>
      <c r="UAK142" s="323"/>
      <c r="UAL142" s="323"/>
      <c r="UAM142" s="323"/>
      <c r="UAN142" s="323"/>
      <c r="UAO142" s="323"/>
      <c r="UAP142" s="323"/>
      <c r="UAQ142" s="323"/>
      <c r="UAR142" s="323"/>
      <c r="UAS142" s="323"/>
      <c r="UAT142" s="323"/>
      <c r="UAU142" s="323"/>
      <c r="UAV142" s="323"/>
      <c r="UAW142" s="323"/>
      <c r="UAX142" s="323"/>
      <c r="UAY142" s="323"/>
      <c r="UAZ142" s="323"/>
      <c r="UBA142" s="323"/>
      <c r="UBB142" s="323"/>
      <c r="UBC142" s="323"/>
      <c r="UBD142" s="323"/>
      <c r="UBE142" s="323"/>
      <c r="UBF142" s="323"/>
      <c r="UBG142" s="323"/>
      <c r="UBH142" s="323"/>
      <c r="UBI142" s="323"/>
      <c r="UBJ142" s="323"/>
      <c r="UBK142" s="323"/>
      <c r="UBL142" s="323"/>
      <c r="UBM142" s="323"/>
      <c r="UBN142" s="323"/>
      <c r="UBO142" s="323"/>
      <c r="UBP142" s="323"/>
      <c r="UBQ142" s="323"/>
      <c r="UBR142" s="323"/>
      <c r="UBS142" s="323"/>
      <c r="UBT142" s="323"/>
      <c r="UBU142" s="323"/>
      <c r="UBV142" s="323"/>
      <c r="UBW142" s="323"/>
      <c r="UBX142" s="323"/>
      <c r="UBY142" s="323"/>
      <c r="UBZ142" s="323"/>
      <c r="UCA142" s="323"/>
      <c r="UCB142" s="323"/>
      <c r="UCC142" s="323"/>
      <c r="UCD142" s="323"/>
      <c r="UCE142" s="323"/>
      <c r="UCF142" s="323"/>
      <c r="UCG142" s="323"/>
      <c r="UCH142" s="323"/>
      <c r="UCI142" s="323"/>
      <c r="UCJ142" s="323"/>
      <c r="UCK142" s="323"/>
      <c r="UCL142" s="323"/>
      <c r="UCM142" s="323"/>
      <c r="UCN142" s="323"/>
      <c r="UCO142" s="323"/>
      <c r="UCP142" s="323"/>
      <c r="UCQ142" s="323"/>
      <c r="UCR142" s="323"/>
      <c r="UCS142" s="323"/>
      <c r="UCT142" s="323"/>
      <c r="UCU142" s="323"/>
      <c r="UCV142" s="323"/>
      <c r="UCW142" s="323"/>
      <c r="UCX142" s="323"/>
      <c r="UCY142" s="323"/>
      <c r="UCZ142" s="323"/>
      <c r="UDA142" s="323"/>
      <c r="UDB142" s="323"/>
      <c r="UDC142" s="323"/>
      <c r="UDD142" s="323"/>
      <c r="UDE142" s="323"/>
      <c r="UDF142" s="323"/>
      <c r="UDG142" s="323"/>
      <c r="UDH142" s="323"/>
      <c r="UDI142" s="323"/>
      <c r="UDJ142" s="323"/>
      <c r="UDK142" s="323"/>
      <c r="UDL142" s="323"/>
      <c r="UDM142" s="323"/>
      <c r="UDN142" s="323"/>
      <c r="UDO142" s="323"/>
      <c r="UDP142" s="323"/>
      <c r="UDQ142" s="323"/>
      <c r="UDR142" s="323"/>
      <c r="UDS142" s="323"/>
      <c r="UDT142" s="323"/>
      <c r="UDU142" s="323"/>
      <c r="UDV142" s="323"/>
      <c r="UDW142" s="323"/>
      <c r="UDX142" s="323"/>
      <c r="UDY142" s="323"/>
      <c r="UDZ142" s="323"/>
      <c r="UEA142" s="323"/>
      <c r="UEB142" s="323"/>
      <c r="UEC142" s="323"/>
      <c r="UED142" s="323"/>
      <c r="UEE142" s="323"/>
      <c r="UEF142" s="323"/>
      <c r="UEG142" s="323"/>
      <c r="UEH142" s="323"/>
      <c r="UEI142" s="323"/>
      <c r="UEJ142" s="323"/>
      <c r="UEK142" s="323"/>
      <c r="UEL142" s="323"/>
      <c r="UEM142" s="323"/>
      <c r="UEN142" s="323"/>
      <c r="UEO142" s="323"/>
      <c r="UEP142" s="323"/>
      <c r="UEQ142" s="323"/>
      <c r="UER142" s="323"/>
      <c r="UES142" s="323"/>
      <c r="UET142" s="323"/>
      <c r="UEU142" s="323"/>
      <c r="UEV142" s="323"/>
      <c r="UEW142" s="323"/>
      <c r="UEX142" s="323"/>
      <c r="UEY142" s="323"/>
      <c r="UEZ142" s="323"/>
      <c r="UFA142" s="323"/>
      <c r="UFB142" s="323"/>
      <c r="UFC142" s="323"/>
      <c r="UFD142" s="323"/>
      <c r="UFE142" s="323"/>
      <c r="UFF142" s="323"/>
      <c r="UFG142" s="323"/>
      <c r="UFH142" s="323"/>
      <c r="UFI142" s="323"/>
      <c r="UFJ142" s="323"/>
      <c r="UFK142" s="323"/>
      <c r="UFL142" s="323"/>
      <c r="UFM142" s="323"/>
      <c r="UFN142" s="323"/>
      <c r="UFO142" s="323"/>
      <c r="UFP142" s="323"/>
      <c r="UFQ142" s="323"/>
      <c r="UFR142" s="323"/>
      <c r="UFS142" s="323"/>
      <c r="UFT142" s="323"/>
      <c r="UFU142" s="323"/>
      <c r="UFV142" s="323"/>
      <c r="UFW142" s="323"/>
      <c r="UFX142" s="323"/>
      <c r="UFY142" s="323"/>
      <c r="UFZ142" s="323"/>
      <c r="UGA142" s="323"/>
      <c r="UGB142" s="323"/>
      <c r="UGC142" s="323"/>
      <c r="UGD142" s="323"/>
      <c r="UGE142" s="323"/>
      <c r="UGF142" s="323"/>
      <c r="UGG142" s="323"/>
      <c r="UGH142" s="323"/>
      <c r="UGI142" s="323"/>
      <c r="UGJ142" s="323"/>
      <c r="UGK142" s="323"/>
      <c r="UGL142" s="323"/>
      <c r="UGM142" s="323"/>
      <c r="UGN142" s="323"/>
      <c r="UGO142" s="323"/>
      <c r="UGP142" s="323"/>
      <c r="UGQ142" s="323"/>
      <c r="UGR142" s="323"/>
      <c r="UGS142" s="323"/>
      <c r="UGT142" s="323"/>
      <c r="UGU142" s="323"/>
      <c r="UGV142" s="323"/>
      <c r="UGW142" s="323"/>
      <c r="UGX142" s="323"/>
      <c r="UGY142" s="323"/>
      <c r="UGZ142" s="323"/>
      <c r="UHA142" s="323"/>
      <c r="UHB142" s="323"/>
      <c r="UHC142" s="323"/>
      <c r="UHD142" s="323"/>
      <c r="UHE142" s="323"/>
      <c r="UHF142" s="323"/>
      <c r="UHG142" s="323"/>
      <c r="UHH142" s="323"/>
      <c r="UHI142" s="323"/>
      <c r="UHJ142" s="323"/>
      <c r="UHK142" s="323"/>
      <c r="UHL142" s="323"/>
      <c r="UHM142" s="323"/>
      <c r="UHN142" s="323"/>
      <c r="UHO142" s="323"/>
      <c r="UHP142" s="323"/>
      <c r="UHQ142" s="323"/>
      <c r="UHR142" s="323"/>
      <c r="UHS142" s="323"/>
      <c r="UHT142" s="323"/>
      <c r="UHU142" s="323"/>
      <c r="UHV142" s="323"/>
      <c r="UHW142" s="323"/>
      <c r="UHX142" s="323"/>
      <c r="UHY142" s="323"/>
      <c r="UHZ142" s="323"/>
      <c r="UIA142" s="323"/>
      <c r="UIB142" s="323"/>
      <c r="UIC142" s="323"/>
      <c r="UID142" s="323"/>
      <c r="UIE142" s="323"/>
      <c r="UIF142" s="323"/>
      <c r="UIG142" s="323"/>
      <c r="UIH142" s="323"/>
      <c r="UII142" s="323"/>
      <c r="UIJ142" s="323"/>
      <c r="UIK142" s="323"/>
      <c r="UIL142" s="323"/>
      <c r="UIM142" s="323"/>
      <c r="UIN142" s="323"/>
      <c r="UIO142" s="323"/>
      <c r="UIP142" s="323"/>
      <c r="UIQ142" s="323"/>
      <c r="UIR142" s="323"/>
      <c r="UIS142" s="323"/>
      <c r="UIT142" s="323"/>
      <c r="UIU142" s="323"/>
      <c r="UIV142" s="323"/>
      <c r="UIW142" s="323"/>
      <c r="UIX142" s="323"/>
      <c r="UIY142" s="323"/>
      <c r="UIZ142" s="323"/>
      <c r="UJA142" s="323"/>
      <c r="UJB142" s="323"/>
      <c r="UJC142" s="323"/>
      <c r="UJD142" s="323"/>
      <c r="UJE142" s="323"/>
      <c r="UJF142" s="323"/>
      <c r="UJG142" s="323"/>
      <c r="UJH142" s="323"/>
      <c r="UJI142" s="323"/>
      <c r="UJJ142" s="323"/>
      <c r="UJK142" s="323"/>
      <c r="UJL142" s="323"/>
      <c r="UJM142" s="323"/>
      <c r="UJN142" s="323"/>
      <c r="UJO142" s="323"/>
      <c r="UJP142" s="323"/>
      <c r="UJQ142" s="323"/>
      <c r="UJR142" s="323"/>
      <c r="UJS142" s="323"/>
      <c r="UJT142" s="323"/>
      <c r="UJU142" s="323"/>
      <c r="UJV142" s="323"/>
      <c r="UJW142" s="323"/>
      <c r="UJX142" s="323"/>
      <c r="UJY142" s="323"/>
      <c r="UJZ142" s="323"/>
      <c r="UKA142" s="323"/>
      <c r="UKB142" s="323"/>
      <c r="UKC142" s="323"/>
      <c r="UKD142" s="323"/>
      <c r="UKE142" s="323"/>
      <c r="UKF142" s="323"/>
      <c r="UKG142" s="323"/>
      <c r="UKH142" s="323"/>
      <c r="UKI142" s="323"/>
      <c r="UKJ142" s="323"/>
      <c r="UKK142" s="323"/>
      <c r="UKL142" s="323"/>
      <c r="UKM142" s="323"/>
      <c r="UKN142" s="323"/>
      <c r="UKO142" s="323"/>
      <c r="UKP142" s="323"/>
      <c r="UKQ142" s="323"/>
      <c r="UKR142" s="323"/>
      <c r="UKS142" s="323"/>
      <c r="UKT142" s="323"/>
      <c r="UKU142" s="323"/>
      <c r="UKV142" s="323"/>
      <c r="UKW142" s="323"/>
      <c r="UKX142" s="323"/>
      <c r="UKY142" s="323"/>
      <c r="UKZ142" s="323"/>
      <c r="ULA142" s="323"/>
      <c r="ULB142" s="323"/>
      <c r="ULC142" s="323"/>
      <c r="ULD142" s="323"/>
      <c r="ULE142" s="323"/>
      <c r="ULF142" s="323"/>
      <c r="ULG142" s="323"/>
      <c r="ULH142" s="323"/>
      <c r="ULI142" s="323"/>
      <c r="ULJ142" s="323"/>
      <c r="ULK142" s="323"/>
      <c r="ULL142" s="323"/>
      <c r="ULM142" s="323"/>
      <c r="ULN142" s="323"/>
      <c r="ULO142" s="323"/>
      <c r="ULP142" s="323"/>
      <c r="ULQ142" s="323"/>
      <c r="ULR142" s="323"/>
      <c r="ULS142" s="323"/>
      <c r="ULT142" s="323"/>
      <c r="ULU142" s="323"/>
      <c r="ULV142" s="323"/>
      <c r="ULW142" s="323"/>
      <c r="ULX142" s="323"/>
      <c r="ULY142" s="323"/>
      <c r="ULZ142" s="323"/>
      <c r="UMA142" s="323"/>
      <c r="UMB142" s="323"/>
      <c r="UMC142" s="323"/>
      <c r="UMD142" s="323"/>
      <c r="UME142" s="323"/>
      <c r="UMF142" s="323"/>
      <c r="UMG142" s="323"/>
      <c r="UMH142" s="323"/>
      <c r="UMI142" s="323"/>
      <c r="UMJ142" s="323"/>
      <c r="UMK142" s="323"/>
      <c r="UML142" s="323"/>
      <c r="UMM142" s="323"/>
      <c r="UMN142" s="323"/>
      <c r="UMO142" s="323"/>
      <c r="UMP142" s="323"/>
      <c r="UMQ142" s="323"/>
      <c r="UMR142" s="323"/>
      <c r="UMS142" s="323"/>
      <c r="UMT142" s="323"/>
      <c r="UMU142" s="323"/>
      <c r="UMV142" s="323"/>
      <c r="UMW142" s="323"/>
      <c r="UMX142" s="323"/>
      <c r="UMY142" s="323"/>
      <c r="UMZ142" s="323"/>
      <c r="UNA142" s="323"/>
      <c r="UNB142" s="323"/>
      <c r="UNC142" s="323"/>
      <c r="UND142" s="323"/>
      <c r="UNE142" s="323"/>
      <c r="UNF142" s="323"/>
      <c r="UNG142" s="323"/>
      <c r="UNH142" s="323"/>
      <c r="UNI142" s="323"/>
      <c r="UNJ142" s="323"/>
      <c r="UNK142" s="323"/>
      <c r="UNL142" s="323"/>
      <c r="UNM142" s="323"/>
      <c r="UNN142" s="323"/>
      <c r="UNO142" s="323"/>
      <c r="UNP142" s="323"/>
      <c r="UNQ142" s="323"/>
      <c r="UNR142" s="323"/>
      <c r="UNS142" s="323"/>
      <c r="UNT142" s="323"/>
      <c r="UNU142" s="323"/>
      <c r="UNV142" s="323"/>
      <c r="UNW142" s="323"/>
      <c r="UNX142" s="323"/>
      <c r="UNY142" s="323"/>
      <c r="UNZ142" s="323"/>
      <c r="UOA142" s="323"/>
      <c r="UOB142" s="323"/>
      <c r="UOC142" s="323"/>
      <c r="UOD142" s="323"/>
      <c r="UOE142" s="323"/>
      <c r="UOF142" s="323"/>
      <c r="UOG142" s="323"/>
      <c r="UOH142" s="323"/>
      <c r="UOI142" s="323"/>
      <c r="UOJ142" s="323"/>
      <c r="UOK142" s="323"/>
      <c r="UOL142" s="323"/>
      <c r="UOM142" s="323"/>
      <c r="UON142" s="323"/>
      <c r="UOO142" s="323"/>
      <c r="UOP142" s="323"/>
      <c r="UOQ142" s="323"/>
      <c r="UOR142" s="323"/>
      <c r="UOS142" s="323"/>
      <c r="UOT142" s="323"/>
      <c r="UOU142" s="323"/>
      <c r="UOV142" s="323"/>
      <c r="UOW142" s="323"/>
      <c r="UOX142" s="323"/>
      <c r="UOY142" s="323"/>
      <c r="UOZ142" s="323"/>
      <c r="UPA142" s="323"/>
      <c r="UPB142" s="323"/>
      <c r="UPC142" s="323"/>
      <c r="UPD142" s="323"/>
      <c r="UPE142" s="323"/>
      <c r="UPF142" s="323"/>
      <c r="UPG142" s="323"/>
      <c r="UPH142" s="323"/>
      <c r="UPI142" s="323"/>
      <c r="UPJ142" s="323"/>
      <c r="UPK142" s="323"/>
      <c r="UPL142" s="323"/>
      <c r="UPM142" s="323"/>
      <c r="UPN142" s="323"/>
      <c r="UPO142" s="323"/>
      <c r="UPP142" s="323"/>
      <c r="UPQ142" s="323"/>
      <c r="UPR142" s="323"/>
      <c r="UPS142" s="323"/>
      <c r="UPT142" s="323"/>
      <c r="UPU142" s="323"/>
      <c r="UPV142" s="323"/>
      <c r="UPW142" s="323"/>
      <c r="UPX142" s="323"/>
      <c r="UPY142" s="323"/>
      <c r="UPZ142" s="323"/>
      <c r="UQA142" s="323"/>
      <c r="UQB142" s="323"/>
      <c r="UQC142" s="323"/>
      <c r="UQD142" s="323"/>
      <c r="UQE142" s="323"/>
      <c r="UQF142" s="323"/>
      <c r="UQG142" s="323"/>
      <c r="UQH142" s="323"/>
      <c r="UQI142" s="323"/>
      <c r="UQJ142" s="323"/>
      <c r="UQK142" s="323"/>
      <c r="UQL142" s="323"/>
      <c r="UQM142" s="323"/>
      <c r="UQN142" s="323"/>
      <c r="UQO142" s="323"/>
      <c r="UQP142" s="323"/>
      <c r="UQQ142" s="323"/>
      <c r="UQR142" s="323"/>
      <c r="UQS142" s="323"/>
      <c r="UQT142" s="323"/>
      <c r="UQU142" s="323"/>
      <c r="UQV142" s="323"/>
      <c r="UQW142" s="323"/>
      <c r="UQX142" s="323"/>
      <c r="UQY142" s="323"/>
      <c r="UQZ142" s="323"/>
      <c r="URA142" s="323"/>
      <c r="URB142" s="323"/>
      <c r="URC142" s="323"/>
      <c r="URD142" s="323"/>
      <c r="URE142" s="323"/>
      <c r="URF142" s="323"/>
      <c r="URG142" s="323"/>
      <c r="URH142" s="323"/>
      <c r="URI142" s="323"/>
      <c r="URJ142" s="323"/>
      <c r="URK142" s="323"/>
      <c r="URL142" s="323"/>
      <c r="URM142" s="323"/>
      <c r="URN142" s="323"/>
      <c r="URO142" s="323"/>
      <c r="URP142" s="323"/>
      <c r="URQ142" s="323"/>
      <c r="URR142" s="323"/>
      <c r="URS142" s="323"/>
      <c r="URT142" s="323"/>
      <c r="URU142" s="323"/>
      <c r="URV142" s="323"/>
      <c r="URW142" s="323"/>
      <c r="URX142" s="323"/>
      <c r="URY142" s="323"/>
      <c r="URZ142" s="323"/>
      <c r="USA142" s="323"/>
      <c r="USB142" s="323"/>
      <c r="USC142" s="323"/>
      <c r="USD142" s="323"/>
      <c r="USE142" s="323"/>
      <c r="USF142" s="323"/>
      <c r="USG142" s="323"/>
      <c r="USH142" s="323"/>
      <c r="USI142" s="323"/>
      <c r="USJ142" s="323"/>
      <c r="USK142" s="323"/>
      <c r="USL142" s="323"/>
      <c r="USM142" s="323"/>
      <c r="USN142" s="323"/>
      <c r="USO142" s="323"/>
      <c r="USP142" s="323"/>
      <c r="USQ142" s="323"/>
      <c r="USR142" s="323"/>
      <c r="USS142" s="323"/>
      <c r="UST142" s="323"/>
      <c r="USU142" s="323"/>
      <c r="USV142" s="323"/>
      <c r="USW142" s="323"/>
      <c r="USX142" s="323"/>
      <c r="USY142" s="323"/>
      <c r="USZ142" s="323"/>
      <c r="UTA142" s="323"/>
      <c r="UTB142" s="323"/>
      <c r="UTC142" s="323"/>
      <c r="UTD142" s="323"/>
      <c r="UTE142" s="323"/>
      <c r="UTF142" s="323"/>
      <c r="UTG142" s="323"/>
      <c r="UTH142" s="323"/>
      <c r="UTI142" s="323"/>
      <c r="UTJ142" s="323"/>
      <c r="UTK142" s="323"/>
      <c r="UTL142" s="323"/>
      <c r="UTM142" s="323"/>
      <c r="UTN142" s="323"/>
      <c r="UTO142" s="323"/>
      <c r="UTP142" s="323"/>
      <c r="UTQ142" s="323"/>
      <c r="UTR142" s="323"/>
      <c r="UTS142" s="323"/>
      <c r="UTT142" s="323"/>
      <c r="UTU142" s="323"/>
      <c r="UTV142" s="323"/>
      <c r="UTW142" s="323"/>
      <c r="UTX142" s="323"/>
      <c r="UTY142" s="323"/>
      <c r="UTZ142" s="323"/>
      <c r="UUA142" s="323"/>
      <c r="UUB142" s="323"/>
      <c r="UUC142" s="323"/>
      <c r="UUD142" s="323"/>
      <c r="UUE142" s="323"/>
      <c r="UUF142" s="323"/>
      <c r="UUG142" s="323"/>
      <c r="UUH142" s="323"/>
      <c r="UUI142" s="323"/>
      <c r="UUJ142" s="323"/>
      <c r="UUK142" s="323"/>
      <c r="UUL142" s="323"/>
      <c r="UUM142" s="323"/>
      <c r="UUN142" s="323"/>
      <c r="UUO142" s="323"/>
      <c r="UUP142" s="323"/>
      <c r="UUQ142" s="323"/>
      <c r="UUR142" s="323"/>
      <c r="UUS142" s="323"/>
      <c r="UUT142" s="323"/>
      <c r="UUU142" s="323"/>
      <c r="UUV142" s="323"/>
      <c r="UUW142" s="323"/>
      <c r="UUX142" s="323"/>
      <c r="UUY142" s="323"/>
      <c r="UUZ142" s="323"/>
      <c r="UVA142" s="323"/>
      <c r="UVB142" s="323"/>
      <c r="UVC142" s="323"/>
      <c r="UVD142" s="323"/>
      <c r="UVE142" s="323"/>
      <c r="UVF142" s="323"/>
      <c r="UVG142" s="323"/>
      <c r="UVH142" s="323"/>
      <c r="UVI142" s="323"/>
      <c r="UVJ142" s="323"/>
      <c r="UVK142" s="323"/>
      <c r="UVL142" s="323"/>
      <c r="UVM142" s="323"/>
      <c r="UVN142" s="323"/>
      <c r="UVO142" s="323"/>
      <c r="UVP142" s="323"/>
      <c r="UVQ142" s="323"/>
      <c r="UVR142" s="323"/>
      <c r="UVS142" s="323"/>
      <c r="UVT142" s="323"/>
      <c r="UVU142" s="323"/>
      <c r="UVV142" s="323"/>
      <c r="UVW142" s="323"/>
      <c r="UVX142" s="323"/>
      <c r="UVY142" s="323"/>
      <c r="UVZ142" s="323"/>
      <c r="UWA142" s="323"/>
      <c r="UWB142" s="323"/>
      <c r="UWC142" s="323"/>
      <c r="UWD142" s="323"/>
      <c r="UWE142" s="323"/>
      <c r="UWF142" s="323"/>
      <c r="UWG142" s="323"/>
      <c r="UWH142" s="323"/>
      <c r="UWI142" s="323"/>
      <c r="UWJ142" s="323"/>
      <c r="UWK142" s="323"/>
      <c r="UWL142" s="323"/>
      <c r="UWM142" s="323"/>
      <c r="UWN142" s="323"/>
      <c r="UWO142" s="323"/>
      <c r="UWP142" s="323"/>
      <c r="UWQ142" s="323"/>
      <c r="UWR142" s="323"/>
      <c r="UWS142" s="323"/>
      <c r="UWT142" s="323"/>
      <c r="UWU142" s="323"/>
      <c r="UWV142" s="323"/>
      <c r="UWW142" s="323"/>
      <c r="UWX142" s="323"/>
      <c r="UWY142" s="323"/>
      <c r="UWZ142" s="323"/>
      <c r="UXA142" s="323"/>
      <c r="UXB142" s="323"/>
      <c r="UXC142" s="323"/>
      <c r="UXD142" s="323"/>
      <c r="UXE142" s="323"/>
      <c r="UXF142" s="323"/>
      <c r="UXG142" s="323"/>
      <c r="UXH142" s="323"/>
      <c r="UXI142" s="323"/>
      <c r="UXJ142" s="323"/>
      <c r="UXK142" s="323"/>
      <c r="UXL142" s="323"/>
      <c r="UXM142" s="323"/>
      <c r="UXN142" s="323"/>
      <c r="UXO142" s="323"/>
      <c r="UXP142" s="323"/>
      <c r="UXQ142" s="323"/>
      <c r="UXR142" s="323"/>
      <c r="UXS142" s="323"/>
      <c r="UXT142" s="323"/>
      <c r="UXU142" s="323"/>
      <c r="UXV142" s="323"/>
      <c r="UXW142" s="323"/>
      <c r="UXX142" s="323"/>
      <c r="UXY142" s="323"/>
      <c r="UXZ142" s="323"/>
      <c r="UYA142" s="323"/>
      <c r="UYB142" s="323"/>
      <c r="UYC142" s="323"/>
      <c r="UYD142" s="323"/>
      <c r="UYE142" s="323"/>
      <c r="UYF142" s="323"/>
      <c r="UYG142" s="323"/>
      <c r="UYH142" s="323"/>
      <c r="UYI142" s="323"/>
      <c r="UYJ142" s="323"/>
      <c r="UYK142" s="323"/>
      <c r="UYL142" s="323"/>
      <c r="UYM142" s="323"/>
      <c r="UYN142" s="323"/>
      <c r="UYO142" s="323"/>
      <c r="UYP142" s="323"/>
      <c r="UYQ142" s="323"/>
      <c r="UYR142" s="323"/>
      <c r="UYS142" s="323"/>
      <c r="UYT142" s="323"/>
      <c r="UYU142" s="323"/>
      <c r="UYV142" s="323"/>
      <c r="UYW142" s="323"/>
      <c r="UYX142" s="323"/>
      <c r="UYY142" s="323"/>
      <c r="UYZ142" s="323"/>
      <c r="UZA142" s="323"/>
      <c r="UZB142" s="323"/>
      <c r="UZC142" s="323"/>
      <c r="UZD142" s="323"/>
      <c r="UZE142" s="323"/>
      <c r="UZF142" s="323"/>
      <c r="UZG142" s="323"/>
      <c r="UZH142" s="323"/>
      <c r="UZI142" s="323"/>
      <c r="UZJ142" s="323"/>
      <c r="UZK142" s="323"/>
      <c r="UZL142" s="323"/>
      <c r="UZM142" s="323"/>
      <c r="UZN142" s="323"/>
      <c r="UZO142" s="323"/>
      <c r="UZP142" s="323"/>
      <c r="UZQ142" s="323"/>
      <c r="UZR142" s="323"/>
      <c r="UZS142" s="323"/>
      <c r="UZT142" s="323"/>
      <c r="UZU142" s="323"/>
      <c r="UZV142" s="323"/>
      <c r="UZW142" s="323"/>
      <c r="UZX142" s="323"/>
      <c r="UZY142" s="323"/>
      <c r="UZZ142" s="323"/>
      <c r="VAA142" s="323"/>
      <c r="VAB142" s="323"/>
      <c r="VAC142" s="323"/>
      <c r="VAD142" s="323"/>
      <c r="VAE142" s="323"/>
      <c r="VAF142" s="323"/>
      <c r="VAG142" s="323"/>
      <c r="VAH142" s="323"/>
      <c r="VAI142" s="323"/>
      <c r="VAJ142" s="323"/>
      <c r="VAK142" s="323"/>
      <c r="VAL142" s="323"/>
      <c r="VAM142" s="323"/>
      <c r="VAN142" s="323"/>
      <c r="VAO142" s="323"/>
      <c r="VAP142" s="323"/>
      <c r="VAQ142" s="323"/>
      <c r="VAR142" s="323"/>
      <c r="VAS142" s="323"/>
      <c r="VAT142" s="323"/>
      <c r="VAU142" s="323"/>
      <c r="VAV142" s="323"/>
      <c r="VAW142" s="323"/>
      <c r="VAX142" s="323"/>
      <c r="VAY142" s="323"/>
      <c r="VAZ142" s="323"/>
      <c r="VBA142" s="323"/>
      <c r="VBB142" s="323"/>
      <c r="VBC142" s="323"/>
      <c r="VBD142" s="323"/>
      <c r="VBE142" s="323"/>
      <c r="VBF142" s="323"/>
      <c r="VBG142" s="323"/>
      <c r="VBH142" s="323"/>
      <c r="VBI142" s="323"/>
      <c r="VBJ142" s="323"/>
      <c r="VBK142" s="323"/>
      <c r="VBL142" s="323"/>
      <c r="VBM142" s="323"/>
      <c r="VBN142" s="323"/>
      <c r="VBO142" s="323"/>
      <c r="VBP142" s="323"/>
      <c r="VBQ142" s="323"/>
      <c r="VBR142" s="323"/>
      <c r="VBS142" s="323"/>
      <c r="VBT142" s="323"/>
      <c r="VBU142" s="323"/>
      <c r="VBV142" s="323"/>
      <c r="VBW142" s="323"/>
      <c r="VBX142" s="323"/>
      <c r="VBY142" s="323"/>
      <c r="VBZ142" s="323"/>
      <c r="VCA142" s="323"/>
      <c r="VCB142" s="323"/>
      <c r="VCC142" s="323"/>
      <c r="VCD142" s="323"/>
      <c r="VCE142" s="323"/>
      <c r="VCF142" s="323"/>
      <c r="VCG142" s="323"/>
      <c r="VCH142" s="323"/>
      <c r="VCI142" s="323"/>
      <c r="VCJ142" s="323"/>
      <c r="VCK142" s="323"/>
      <c r="VCL142" s="323"/>
      <c r="VCM142" s="323"/>
      <c r="VCN142" s="323"/>
      <c r="VCO142" s="323"/>
      <c r="VCP142" s="323"/>
      <c r="VCQ142" s="323"/>
      <c r="VCR142" s="323"/>
      <c r="VCS142" s="323"/>
      <c r="VCT142" s="323"/>
      <c r="VCU142" s="323"/>
      <c r="VCV142" s="323"/>
      <c r="VCW142" s="323"/>
      <c r="VCX142" s="323"/>
      <c r="VCY142" s="323"/>
      <c r="VCZ142" s="323"/>
      <c r="VDA142" s="323"/>
      <c r="VDB142" s="323"/>
      <c r="VDC142" s="323"/>
      <c r="VDD142" s="323"/>
      <c r="VDE142" s="323"/>
      <c r="VDF142" s="323"/>
      <c r="VDG142" s="323"/>
      <c r="VDH142" s="323"/>
      <c r="VDI142" s="323"/>
      <c r="VDJ142" s="323"/>
      <c r="VDK142" s="323"/>
      <c r="VDL142" s="323"/>
      <c r="VDM142" s="323"/>
      <c r="VDN142" s="323"/>
      <c r="VDO142" s="323"/>
      <c r="VDP142" s="323"/>
      <c r="VDQ142" s="323"/>
      <c r="VDR142" s="323"/>
      <c r="VDS142" s="323"/>
      <c r="VDT142" s="323"/>
      <c r="VDU142" s="323"/>
      <c r="VDV142" s="323"/>
      <c r="VDW142" s="323"/>
      <c r="VDX142" s="323"/>
      <c r="VDY142" s="323"/>
      <c r="VDZ142" s="323"/>
      <c r="VEA142" s="323"/>
      <c r="VEB142" s="323"/>
      <c r="VEC142" s="323"/>
      <c r="VED142" s="323"/>
      <c r="VEE142" s="323"/>
      <c r="VEF142" s="323"/>
      <c r="VEG142" s="323"/>
      <c r="VEH142" s="323"/>
      <c r="VEI142" s="323"/>
      <c r="VEJ142" s="323"/>
      <c r="VEK142" s="323"/>
      <c r="VEL142" s="323"/>
      <c r="VEM142" s="323"/>
      <c r="VEN142" s="323"/>
      <c r="VEO142" s="323"/>
      <c r="VEP142" s="323"/>
      <c r="VEQ142" s="323"/>
      <c r="VER142" s="323"/>
      <c r="VES142" s="323"/>
      <c r="VET142" s="323"/>
      <c r="VEU142" s="323"/>
      <c r="VEV142" s="323"/>
      <c r="VEW142" s="323"/>
      <c r="VEX142" s="323"/>
      <c r="VEY142" s="323"/>
      <c r="VEZ142" s="323"/>
      <c r="VFA142" s="323"/>
      <c r="VFB142" s="323"/>
      <c r="VFC142" s="323"/>
      <c r="VFD142" s="323"/>
      <c r="VFE142" s="323"/>
      <c r="VFF142" s="323"/>
      <c r="VFG142" s="323"/>
      <c r="VFH142" s="323"/>
      <c r="VFI142" s="323"/>
      <c r="VFJ142" s="323"/>
      <c r="VFK142" s="323"/>
      <c r="VFL142" s="323"/>
      <c r="VFM142" s="323"/>
      <c r="VFN142" s="323"/>
      <c r="VFO142" s="323"/>
      <c r="VFP142" s="323"/>
      <c r="VFQ142" s="323"/>
      <c r="VFR142" s="323"/>
      <c r="VFS142" s="323"/>
      <c r="VFT142" s="323"/>
      <c r="VFU142" s="323"/>
      <c r="VFV142" s="323"/>
      <c r="VFW142" s="323"/>
      <c r="VFX142" s="323"/>
      <c r="VFY142" s="323"/>
      <c r="VFZ142" s="323"/>
      <c r="VGA142" s="323"/>
      <c r="VGB142" s="323"/>
      <c r="VGC142" s="323"/>
      <c r="VGD142" s="323"/>
      <c r="VGE142" s="323"/>
      <c r="VGF142" s="323"/>
      <c r="VGG142" s="323"/>
      <c r="VGH142" s="323"/>
      <c r="VGI142" s="323"/>
      <c r="VGJ142" s="323"/>
      <c r="VGK142" s="323"/>
      <c r="VGL142" s="323"/>
      <c r="VGM142" s="323"/>
      <c r="VGN142" s="323"/>
      <c r="VGO142" s="323"/>
      <c r="VGP142" s="323"/>
      <c r="VGQ142" s="323"/>
      <c r="VGR142" s="323"/>
      <c r="VGS142" s="323"/>
      <c r="VGT142" s="323"/>
      <c r="VGU142" s="323"/>
      <c r="VGV142" s="323"/>
      <c r="VGW142" s="323"/>
      <c r="VGX142" s="323"/>
      <c r="VGY142" s="323"/>
      <c r="VGZ142" s="323"/>
      <c r="VHA142" s="323"/>
      <c r="VHB142" s="323"/>
      <c r="VHC142" s="323"/>
      <c r="VHD142" s="323"/>
      <c r="VHE142" s="323"/>
      <c r="VHF142" s="323"/>
      <c r="VHG142" s="323"/>
      <c r="VHH142" s="323"/>
      <c r="VHI142" s="323"/>
      <c r="VHJ142" s="323"/>
      <c r="VHK142" s="323"/>
      <c r="VHL142" s="323"/>
      <c r="VHM142" s="323"/>
      <c r="VHN142" s="323"/>
      <c r="VHO142" s="323"/>
      <c r="VHP142" s="323"/>
      <c r="VHQ142" s="323"/>
      <c r="VHR142" s="323"/>
      <c r="VHS142" s="323"/>
      <c r="VHT142" s="323"/>
      <c r="VHU142" s="323"/>
      <c r="VHV142" s="323"/>
      <c r="VHW142" s="323"/>
      <c r="VHX142" s="323"/>
      <c r="VHY142" s="323"/>
      <c r="VHZ142" s="323"/>
      <c r="VIA142" s="323"/>
      <c r="VIB142" s="323"/>
      <c r="VIC142" s="323"/>
      <c r="VID142" s="323"/>
      <c r="VIE142" s="323"/>
      <c r="VIF142" s="323"/>
      <c r="VIG142" s="323"/>
      <c r="VIH142" s="323"/>
      <c r="VII142" s="323"/>
      <c r="VIJ142" s="323"/>
      <c r="VIK142" s="323"/>
      <c r="VIL142" s="323"/>
      <c r="VIM142" s="323"/>
      <c r="VIN142" s="323"/>
      <c r="VIO142" s="323"/>
      <c r="VIP142" s="323"/>
      <c r="VIQ142" s="323"/>
      <c r="VIR142" s="323"/>
      <c r="VIS142" s="323"/>
      <c r="VIT142" s="323"/>
      <c r="VIU142" s="323"/>
      <c r="VIV142" s="323"/>
      <c r="VIW142" s="323"/>
      <c r="VIX142" s="323"/>
      <c r="VIY142" s="323"/>
      <c r="VIZ142" s="323"/>
      <c r="VJA142" s="323"/>
      <c r="VJB142" s="323"/>
      <c r="VJC142" s="323"/>
      <c r="VJD142" s="323"/>
      <c r="VJE142" s="323"/>
      <c r="VJF142" s="323"/>
      <c r="VJG142" s="323"/>
      <c r="VJH142" s="323"/>
      <c r="VJI142" s="323"/>
      <c r="VJJ142" s="323"/>
      <c r="VJK142" s="323"/>
      <c r="VJL142" s="323"/>
      <c r="VJM142" s="323"/>
      <c r="VJN142" s="323"/>
      <c r="VJO142" s="323"/>
      <c r="VJP142" s="323"/>
      <c r="VJQ142" s="323"/>
      <c r="VJR142" s="323"/>
      <c r="VJS142" s="323"/>
      <c r="VJT142" s="323"/>
      <c r="VJU142" s="323"/>
      <c r="VJV142" s="323"/>
      <c r="VJW142" s="323"/>
      <c r="VJX142" s="323"/>
      <c r="VJY142" s="323"/>
      <c r="VJZ142" s="323"/>
      <c r="VKA142" s="323"/>
      <c r="VKB142" s="323"/>
      <c r="VKC142" s="323"/>
      <c r="VKD142" s="323"/>
      <c r="VKE142" s="323"/>
      <c r="VKF142" s="323"/>
      <c r="VKG142" s="323"/>
      <c r="VKH142" s="323"/>
      <c r="VKI142" s="323"/>
      <c r="VKJ142" s="323"/>
      <c r="VKK142" s="323"/>
      <c r="VKL142" s="323"/>
      <c r="VKM142" s="323"/>
      <c r="VKN142" s="323"/>
      <c r="VKO142" s="323"/>
      <c r="VKP142" s="323"/>
      <c r="VKQ142" s="323"/>
      <c r="VKR142" s="323"/>
      <c r="VKS142" s="323"/>
      <c r="VKT142" s="323"/>
      <c r="VKU142" s="323"/>
      <c r="VKV142" s="323"/>
      <c r="VKW142" s="323"/>
      <c r="VKX142" s="323"/>
      <c r="VKY142" s="323"/>
      <c r="VKZ142" s="323"/>
      <c r="VLA142" s="323"/>
      <c r="VLB142" s="323"/>
      <c r="VLC142" s="323"/>
      <c r="VLD142" s="323"/>
      <c r="VLE142" s="323"/>
      <c r="VLF142" s="323"/>
      <c r="VLG142" s="323"/>
      <c r="VLH142" s="323"/>
      <c r="VLI142" s="323"/>
      <c r="VLJ142" s="323"/>
      <c r="VLK142" s="323"/>
      <c r="VLL142" s="323"/>
      <c r="VLM142" s="323"/>
      <c r="VLN142" s="323"/>
      <c r="VLO142" s="323"/>
      <c r="VLP142" s="323"/>
      <c r="VLQ142" s="323"/>
      <c r="VLR142" s="323"/>
      <c r="VLS142" s="323"/>
      <c r="VLT142" s="323"/>
      <c r="VLU142" s="323"/>
      <c r="VLV142" s="323"/>
      <c r="VLW142" s="323"/>
      <c r="VLX142" s="323"/>
      <c r="VLY142" s="323"/>
      <c r="VLZ142" s="323"/>
      <c r="VMA142" s="323"/>
      <c r="VMB142" s="323"/>
      <c r="VMC142" s="323"/>
      <c r="VMD142" s="323"/>
      <c r="VME142" s="323"/>
      <c r="VMF142" s="323"/>
      <c r="VMG142" s="323"/>
      <c r="VMH142" s="323"/>
      <c r="VMI142" s="323"/>
      <c r="VMJ142" s="323"/>
      <c r="VMK142" s="323"/>
      <c r="VML142" s="323"/>
      <c r="VMM142" s="323"/>
      <c r="VMN142" s="323"/>
      <c r="VMO142" s="323"/>
      <c r="VMP142" s="323"/>
      <c r="VMQ142" s="323"/>
      <c r="VMR142" s="323"/>
      <c r="VMS142" s="323"/>
      <c r="VMT142" s="323"/>
      <c r="VMU142" s="323"/>
      <c r="VMV142" s="323"/>
      <c r="VMW142" s="323"/>
      <c r="VMX142" s="323"/>
      <c r="VMY142" s="323"/>
      <c r="VMZ142" s="323"/>
      <c r="VNA142" s="323"/>
      <c r="VNB142" s="323"/>
      <c r="VNC142" s="323"/>
      <c r="VND142" s="323"/>
      <c r="VNE142" s="323"/>
      <c r="VNF142" s="323"/>
      <c r="VNG142" s="323"/>
      <c r="VNH142" s="323"/>
      <c r="VNI142" s="323"/>
      <c r="VNJ142" s="323"/>
      <c r="VNK142" s="323"/>
      <c r="VNL142" s="323"/>
      <c r="VNM142" s="323"/>
      <c r="VNN142" s="323"/>
      <c r="VNO142" s="323"/>
      <c r="VNP142" s="323"/>
      <c r="VNQ142" s="323"/>
      <c r="VNR142" s="323"/>
      <c r="VNS142" s="323"/>
      <c r="VNT142" s="323"/>
      <c r="VNU142" s="323"/>
      <c r="VNV142" s="323"/>
      <c r="VNW142" s="323"/>
      <c r="VNX142" s="323"/>
      <c r="VNY142" s="323"/>
      <c r="VNZ142" s="323"/>
      <c r="VOA142" s="323"/>
      <c r="VOB142" s="323"/>
      <c r="VOC142" s="323"/>
      <c r="VOD142" s="323"/>
      <c r="VOE142" s="323"/>
      <c r="VOF142" s="323"/>
      <c r="VOG142" s="323"/>
      <c r="VOH142" s="323"/>
      <c r="VOI142" s="323"/>
      <c r="VOJ142" s="323"/>
      <c r="VOK142" s="323"/>
      <c r="VOL142" s="323"/>
      <c r="VOM142" s="323"/>
      <c r="VON142" s="323"/>
      <c r="VOO142" s="323"/>
      <c r="VOP142" s="323"/>
      <c r="VOQ142" s="323"/>
      <c r="VOR142" s="323"/>
      <c r="VOS142" s="323"/>
      <c r="VOT142" s="323"/>
      <c r="VOU142" s="323"/>
      <c r="VOV142" s="323"/>
      <c r="VOW142" s="323"/>
      <c r="VOX142" s="323"/>
      <c r="VOY142" s="323"/>
      <c r="VOZ142" s="323"/>
      <c r="VPA142" s="323"/>
      <c r="VPB142" s="323"/>
      <c r="VPC142" s="323"/>
      <c r="VPD142" s="323"/>
      <c r="VPE142" s="323"/>
      <c r="VPF142" s="323"/>
      <c r="VPG142" s="323"/>
      <c r="VPH142" s="323"/>
      <c r="VPI142" s="323"/>
      <c r="VPJ142" s="323"/>
      <c r="VPK142" s="323"/>
      <c r="VPL142" s="323"/>
      <c r="VPM142" s="323"/>
      <c r="VPN142" s="323"/>
      <c r="VPO142" s="323"/>
      <c r="VPP142" s="323"/>
      <c r="VPQ142" s="323"/>
      <c r="VPR142" s="323"/>
      <c r="VPS142" s="323"/>
      <c r="VPT142" s="323"/>
      <c r="VPU142" s="323"/>
      <c r="VPV142" s="323"/>
      <c r="VPW142" s="323"/>
      <c r="VPX142" s="323"/>
      <c r="VPY142" s="323"/>
      <c r="VPZ142" s="323"/>
      <c r="VQA142" s="323"/>
      <c r="VQB142" s="323"/>
      <c r="VQC142" s="323"/>
      <c r="VQD142" s="323"/>
      <c r="VQE142" s="323"/>
      <c r="VQF142" s="323"/>
      <c r="VQG142" s="323"/>
      <c r="VQH142" s="323"/>
      <c r="VQI142" s="323"/>
      <c r="VQJ142" s="323"/>
      <c r="VQK142" s="323"/>
      <c r="VQL142" s="323"/>
      <c r="VQM142" s="323"/>
      <c r="VQN142" s="323"/>
      <c r="VQO142" s="323"/>
      <c r="VQP142" s="323"/>
      <c r="VQQ142" s="323"/>
      <c r="VQR142" s="323"/>
      <c r="VQS142" s="323"/>
      <c r="VQT142" s="323"/>
      <c r="VQU142" s="323"/>
      <c r="VQV142" s="323"/>
      <c r="VQW142" s="323"/>
      <c r="VQX142" s="323"/>
      <c r="VQY142" s="323"/>
      <c r="VQZ142" s="323"/>
      <c r="VRA142" s="323"/>
      <c r="VRB142" s="323"/>
      <c r="VRC142" s="323"/>
      <c r="VRD142" s="323"/>
      <c r="VRE142" s="323"/>
      <c r="VRF142" s="323"/>
      <c r="VRG142" s="323"/>
      <c r="VRH142" s="323"/>
      <c r="VRI142" s="323"/>
      <c r="VRJ142" s="323"/>
      <c r="VRK142" s="323"/>
      <c r="VRL142" s="323"/>
      <c r="VRM142" s="323"/>
      <c r="VRN142" s="323"/>
      <c r="VRO142" s="323"/>
      <c r="VRP142" s="323"/>
      <c r="VRQ142" s="323"/>
      <c r="VRR142" s="323"/>
      <c r="VRS142" s="323"/>
      <c r="VRT142" s="323"/>
      <c r="VRU142" s="323"/>
      <c r="VRV142" s="323"/>
      <c r="VRW142" s="323"/>
      <c r="VRX142" s="323"/>
      <c r="VRY142" s="323"/>
      <c r="VRZ142" s="323"/>
      <c r="VSA142" s="323"/>
      <c r="VSB142" s="323"/>
      <c r="VSC142" s="323"/>
      <c r="VSD142" s="323"/>
      <c r="VSE142" s="323"/>
      <c r="VSF142" s="323"/>
      <c r="VSG142" s="323"/>
      <c r="VSH142" s="323"/>
      <c r="VSI142" s="323"/>
      <c r="VSJ142" s="323"/>
      <c r="VSK142" s="323"/>
      <c r="VSL142" s="323"/>
      <c r="VSM142" s="323"/>
      <c r="VSN142" s="323"/>
      <c r="VSO142" s="323"/>
      <c r="VSP142" s="323"/>
      <c r="VSQ142" s="323"/>
      <c r="VSR142" s="323"/>
      <c r="VSS142" s="323"/>
      <c r="VST142" s="323"/>
      <c r="VSU142" s="323"/>
      <c r="VSV142" s="323"/>
      <c r="VSW142" s="323"/>
      <c r="VSX142" s="323"/>
      <c r="VSY142" s="323"/>
      <c r="VSZ142" s="323"/>
      <c r="VTA142" s="323"/>
      <c r="VTB142" s="323"/>
      <c r="VTC142" s="323"/>
      <c r="VTD142" s="323"/>
      <c r="VTE142" s="323"/>
      <c r="VTF142" s="323"/>
      <c r="VTG142" s="323"/>
      <c r="VTH142" s="323"/>
      <c r="VTI142" s="323"/>
      <c r="VTJ142" s="323"/>
      <c r="VTK142" s="323"/>
      <c r="VTL142" s="323"/>
      <c r="VTM142" s="323"/>
      <c r="VTN142" s="323"/>
      <c r="VTO142" s="323"/>
      <c r="VTP142" s="323"/>
      <c r="VTQ142" s="323"/>
      <c r="VTR142" s="323"/>
      <c r="VTS142" s="323"/>
      <c r="VTT142" s="323"/>
      <c r="VTU142" s="323"/>
      <c r="VTV142" s="323"/>
      <c r="VTW142" s="323"/>
      <c r="VTX142" s="323"/>
      <c r="VTY142" s="323"/>
      <c r="VTZ142" s="323"/>
      <c r="VUA142" s="323"/>
      <c r="VUB142" s="323"/>
      <c r="VUC142" s="323"/>
      <c r="VUD142" s="323"/>
      <c r="VUE142" s="323"/>
      <c r="VUF142" s="323"/>
      <c r="VUG142" s="323"/>
      <c r="VUH142" s="323"/>
      <c r="VUI142" s="323"/>
      <c r="VUJ142" s="323"/>
      <c r="VUK142" s="323"/>
      <c r="VUL142" s="323"/>
      <c r="VUM142" s="323"/>
      <c r="VUN142" s="323"/>
      <c r="VUO142" s="323"/>
      <c r="VUP142" s="323"/>
      <c r="VUQ142" s="323"/>
      <c r="VUR142" s="323"/>
      <c r="VUS142" s="323"/>
      <c r="VUT142" s="323"/>
      <c r="VUU142" s="323"/>
      <c r="VUV142" s="323"/>
      <c r="VUW142" s="323"/>
      <c r="VUX142" s="323"/>
      <c r="VUY142" s="323"/>
      <c r="VUZ142" s="323"/>
      <c r="VVA142" s="323"/>
      <c r="VVB142" s="323"/>
      <c r="VVC142" s="323"/>
      <c r="VVD142" s="323"/>
      <c r="VVE142" s="323"/>
      <c r="VVF142" s="323"/>
      <c r="VVG142" s="323"/>
      <c r="VVH142" s="323"/>
      <c r="VVI142" s="323"/>
      <c r="VVJ142" s="323"/>
      <c r="VVK142" s="323"/>
      <c r="VVL142" s="323"/>
      <c r="VVM142" s="323"/>
      <c r="VVN142" s="323"/>
      <c r="VVO142" s="323"/>
      <c r="VVP142" s="323"/>
      <c r="VVQ142" s="323"/>
      <c r="VVR142" s="323"/>
      <c r="VVS142" s="323"/>
      <c r="VVT142" s="323"/>
      <c r="VVU142" s="323"/>
      <c r="VVV142" s="323"/>
      <c r="VVW142" s="323"/>
      <c r="VVX142" s="323"/>
      <c r="VVY142" s="323"/>
      <c r="VVZ142" s="323"/>
      <c r="VWA142" s="323"/>
      <c r="VWB142" s="323"/>
      <c r="VWC142" s="323"/>
      <c r="VWD142" s="323"/>
      <c r="VWE142" s="323"/>
      <c r="VWF142" s="323"/>
      <c r="VWG142" s="323"/>
      <c r="VWH142" s="323"/>
      <c r="VWI142" s="323"/>
      <c r="VWJ142" s="323"/>
      <c r="VWK142" s="323"/>
      <c r="VWL142" s="323"/>
      <c r="VWM142" s="323"/>
      <c r="VWN142" s="323"/>
      <c r="VWO142" s="323"/>
      <c r="VWP142" s="323"/>
      <c r="VWQ142" s="323"/>
      <c r="VWR142" s="323"/>
      <c r="VWS142" s="323"/>
      <c r="VWT142" s="323"/>
      <c r="VWU142" s="323"/>
      <c r="VWV142" s="323"/>
      <c r="VWW142" s="323"/>
      <c r="VWX142" s="323"/>
      <c r="VWY142" s="323"/>
      <c r="VWZ142" s="323"/>
      <c r="VXA142" s="323"/>
      <c r="VXB142" s="323"/>
      <c r="VXC142" s="323"/>
      <c r="VXD142" s="323"/>
      <c r="VXE142" s="323"/>
      <c r="VXF142" s="323"/>
      <c r="VXG142" s="323"/>
      <c r="VXH142" s="323"/>
      <c r="VXI142" s="323"/>
      <c r="VXJ142" s="323"/>
      <c r="VXK142" s="323"/>
      <c r="VXL142" s="323"/>
      <c r="VXM142" s="323"/>
      <c r="VXN142" s="323"/>
      <c r="VXO142" s="323"/>
      <c r="VXP142" s="323"/>
      <c r="VXQ142" s="323"/>
      <c r="VXR142" s="323"/>
      <c r="VXS142" s="323"/>
      <c r="VXT142" s="323"/>
      <c r="VXU142" s="323"/>
      <c r="VXV142" s="323"/>
      <c r="VXW142" s="323"/>
      <c r="VXX142" s="323"/>
      <c r="VXY142" s="323"/>
      <c r="VXZ142" s="323"/>
      <c r="VYA142" s="323"/>
      <c r="VYB142" s="323"/>
      <c r="VYC142" s="323"/>
      <c r="VYD142" s="323"/>
      <c r="VYE142" s="323"/>
      <c r="VYF142" s="323"/>
      <c r="VYG142" s="323"/>
      <c r="VYH142" s="323"/>
      <c r="VYI142" s="323"/>
      <c r="VYJ142" s="323"/>
      <c r="VYK142" s="323"/>
      <c r="VYL142" s="323"/>
      <c r="VYM142" s="323"/>
      <c r="VYN142" s="323"/>
      <c r="VYO142" s="323"/>
      <c r="VYP142" s="323"/>
      <c r="VYQ142" s="323"/>
      <c r="VYR142" s="323"/>
      <c r="VYS142" s="323"/>
      <c r="VYT142" s="323"/>
      <c r="VYU142" s="323"/>
      <c r="VYV142" s="323"/>
      <c r="VYW142" s="323"/>
      <c r="VYX142" s="323"/>
      <c r="VYY142" s="323"/>
      <c r="VYZ142" s="323"/>
      <c r="VZA142" s="323"/>
      <c r="VZB142" s="323"/>
      <c r="VZC142" s="323"/>
      <c r="VZD142" s="323"/>
      <c r="VZE142" s="323"/>
      <c r="VZF142" s="323"/>
      <c r="VZG142" s="323"/>
      <c r="VZH142" s="323"/>
      <c r="VZI142" s="323"/>
      <c r="VZJ142" s="323"/>
      <c r="VZK142" s="323"/>
      <c r="VZL142" s="323"/>
      <c r="VZM142" s="323"/>
      <c r="VZN142" s="323"/>
      <c r="VZO142" s="323"/>
      <c r="VZP142" s="323"/>
      <c r="VZQ142" s="323"/>
      <c r="VZR142" s="323"/>
      <c r="VZS142" s="323"/>
      <c r="VZT142" s="323"/>
      <c r="VZU142" s="323"/>
      <c r="VZV142" s="323"/>
      <c r="VZW142" s="323"/>
      <c r="VZX142" s="323"/>
      <c r="VZY142" s="323"/>
      <c r="VZZ142" s="323"/>
      <c r="WAA142" s="323"/>
      <c r="WAB142" s="323"/>
      <c r="WAC142" s="323"/>
      <c r="WAD142" s="323"/>
      <c r="WAE142" s="323"/>
      <c r="WAF142" s="323"/>
      <c r="WAG142" s="323"/>
      <c r="WAH142" s="323"/>
      <c r="WAI142" s="323"/>
      <c r="WAJ142" s="323"/>
      <c r="WAK142" s="323"/>
      <c r="WAL142" s="323"/>
      <c r="WAM142" s="323"/>
      <c r="WAN142" s="323"/>
      <c r="WAO142" s="323"/>
      <c r="WAP142" s="323"/>
      <c r="WAQ142" s="323"/>
      <c r="WAR142" s="323"/>
      <c r="WAS142" s="323"/>
      <c r="WAT142" s="323"/>
      <c r="WAU142" s="323"/>
      <c r="WAV142" s="323"/>
      <c r="WAW142" s="323"/>
      <c r="WAX142" s="323"/>
      <c r="WAY142" s="323"/>
      <c r="WAZ142" s="323"/>
      <c r="WBA142" s="323"/>
      <c r="WBB142" s="323"/>
      <c r="WBC142" s="323"/>
      <c r="WBD142" s="323"/>
      <c r="WBE142" s="323"/>
      <c r="WBF142" s="323"/>
      <c r="WBG142" s="323"/>
      <c r="WBH142" s="323"/>
      <c r="WBI142" s="323"/>
      <c r="WBJ142" s="323"/>
      <c r="WBK142" s="323"/>
      <c r="WBL142" s="323"/>
      <c r="WBM142" s="323"/>
      <c r="WBN142" s="323"/>
      <c r="WBO142" s="323"/>
      <c r="WBP142" s="323"/>
      <c r="WBQ142" s="323"/>
      <c r="WBR142" s="323"/>
      <c r="WBS142" s="323"/>
      <c r="WBT142" s="323"/>
      <c r="WBU142" s="323"/>
      <c r="WBV142" s="323"/>
      <c r="WBW142" s="323"/>
      <c r="WBX142" s="323"/>
      <c r="WBY142" s="323"/>
      <c r="WBZ142" s="323"/>
      <c r="WCA142" s="323"/>
      <c r="WCB142" s="323"/>
      <c r="WCC142" s="323"/>
      <c r="WCD142" s="323"/>
      <c r="WCE142" s="323"/>
      <c r="WCF142" s="323"/>
      <c r="WCG142" s="323"/>
      <c r="WCH142" s="323"/>
      <c r="WCI142" s="323"/>
      <c r="WCJ142" s="323"/>
      <c r="WCK142" s="323"/>
      <c r="WCL142" s="323"/>
      <c r="WCM142" s="323"/>
      <c r="WCN142" s="323"/>
      <c r="WCO142" s="323"/>
      <c r="WCP142" s="323"/>
      <c r="WCQ142" s="323"/>
      <c r="WCR142" s="323"/>
      <c r="WCS142" s="323"/>
      <c r="WCT142" s="323"/>
      <c r="WCU142" s="323"/>
      <c r="WCV142" s="323"/>
      <c r="WCW142" s="323"/>
      <c r="WCX142" s="323"/>
      <c r="WCY142" s="323"/>
      <c r="WCZ142" s="323"/>
      <c r="WDA142" s="323"/>
      <c r="WDB142" s="323"/>
      <c r="WDC142" s="323"/>
      <c r="WDD142" s="323"/>
      <c r="WDE142" s="323"/>
      <c r="WDF142" s="323"/>
      <c r="WDG142" s="323"/>
      <c r="WDH142" s="323"/>
      <c r="WDI142" s="323"/>
      <c r="WDJ142" s="323"/>
      <c r="WDK142" s="323"/>
      <c r="WDL142" s="323"/>
      <c r="WDM142" s="323"/>
      <c r="WDN142" s="323"/>
      <c r="WDO142" s="323"/>
      <c r="WDP142" s="323"/>
      <c r="WDQ142" s="323"/>
      <c r="WDR142" s="323"/>
      <c r="WDS142" s="323"/>
      <c r="WDT142" s="323"/>
      <c r="WDU142" s="323"/>
      <c r="WDV142" s="323"/>
      <c r="WDW142" s="323"/>
      <c r="WDX142" s="323"/>
      <c r="WDY142" s="323"/>
      <c r="WDZ142" s="323"/>
      <c r="WEA142" s="323"/>
      <c r="WEB142" s="323"/>
      <c r="WEC142" s="323"/>
      <c r="WED142" s="323"/>
      <c r="WEE142" s="323"/>
      <c r="WEF142" s="323"/>
      <c r="WEG142" s="323"/>
      <c r="WEH142" s="323"/>
      <c r="WEI142" s="323"/>
      <c r="WEJ142" s="323"/>
      <c r="WEK142" s="323"/>
      <c r="WEL142" s="323"/>
      <c r="WEM142" s="323"/>
      <c r="WEN142" s="323"/>
      <c r="WEO142" s="323"/>
      <c r="WEP142" s="323"/>
      <c r="WEQ142" s="323"/>
      <c r="WER142" s="323"/>
      <c r="WES142" s="323"/>
      <c r="WET142" s="323"/>
      <c r="WEU142" s="323"/>
      <c r="WEV142" s="323"/>
      <c r="WEW142" s="323"/>
      <c r="WEX142" s="323"/>
      <c r="WEY142" s="323"/>
      <c r="WEZ142" s="323"/>
      <c r="WFA142" s="323"/>
      <c r="WFB142" s="323"/>
      <c r="WFC142" s="323"/>
      <c r="WFD142" s="323"/>
      <c r="WFE142" s="323"/>
      <c r="WFF142" s="323"/>
      <c r="WFG142" s="323"/>
      <c r="WFH142" s="323"/>
      <c r="WFI142" s="323"/>
      <c r="WFJ142" s="323"/>
      <c r="WFK142" s="323"/>
      <c r="WFL142" s="323"/>
      <c r="WFM142" s="323"/>
      <c r="WFN142" s="323"/>
      <c r="WFO142" s="323"/>
      <c r="WFP142" s="323"/>
      <c r="WFQ142" s="323"/>
      <c r="WFR142" s="323"/>
      <c r="WFS142" s="323"/>
      <c r="WFT142" s="323"/>
      <c r="WFU142" s="323"/>
      <c r="WFV142" s="323"/>
      <c r="WFW142" s="323"/>
      <c r="WFX142" s="323"/>
      <c r="WFY142" s="323"/>
      <c r="WFZ142" s="323"/>
      <c r="WGA142" s="323"/>
      <c r="WGB142" s="323"/>
      <c r="WGC142" s="323"/>
      <c r="WGD142" s="323"/>
      <c r="WGE142" s="323"/>
      <c r="WGF142" s="323"/>
      <c r="WGG142" s="323"/>
      <c r="WGH142" s="323"/>
      <c r="WGI142" s="323"/>
      <c r="WGJ142" s="323"/>
      <c r="WGK142" s="323"/>
      <c r="WGL142" s="323"/>
      <c r="WGM142" s="323"/>
      <c r="WGN142" s="323"/>
      <c r="WGO142" s="323"/>
      <c r="WGP142" s="323"/>
      <c r="WGQ142" s="323"/>
      <c r="WGR142" s="323"/>
      <c r="WGS142" s="323"/>
      <c r="WGT142" s="323"/>
      <c r="WGU142" s="323"/>
      <c r="WGV142" s="323"/>
      <c r="WGW142" s="323"/>
      <c r="WGX142" s="323"/>
      <c r="WGY142" s="323"/>
      <c r="WGZ142" s="323"/>
      <c r="WHA142" s="323"/>
      <c r="WHB142" s="323"/>
      <c r="WHC142" s="323"/>
      <c r="WHD142" s="323"/>
      <c r="WHE142" s="323"/>
      <c r="WHF142" s="323"/>
      <c r="WHG142" s="323"/>
      <c r="WHH142" s="323"/>
      <c r="WHI142" s="323"/>
      <c r="WHJ142" s="323"/>
      <c r="WHK142" s="323"/>
      <c r="WHL142" s="323"/>
      <c r="WHM142" s="323"/>
      <c r="WHN142" s="323"/>
      <c r="WHO142" s="323"/>
      <c r="WHP142" s="323"/>
      <c r="WHQ142" s="323"/>
      <c r="WHR142" s="323"/>
      <c r="WHS142" s="323"/>
      <c r="WHT142" s="323"/>
      <c r="WHU142" s="323"/>
      <c r="WHV142" s="323"/>
      <c r="WHW142" s="323"/>
      <c r="WHX142" s="323"/>
      <c r="WHY142" s="323"/>
      <c r="WHZ142" s="323"/>
      <c r="WIA142" s="323"/>
      <c r="WIB142" s="323"/>
      <c r="WIC142" s="323"/>
      <c r="WID142" s="323"/>
      <c r="WIE142" s="323"/>
      <c r="WIF142" s="323"/>
      <c r="WIG142" s="323"/>
      <c r="WIH142" s="323"/>
      <c r="WII142" s="323"/>
      <c r="WIJ142" s="323"/>
      <c r="WIK142" s="323"/>
      <c r="WIL142" s="323"/>
      <c r="WIM142" s="323"/>
      <c r="WIN142" s="323"/>
      <c r="WIO142" s="323"/>
      <c r="WIP142" s="323"/>
      <c r="WIQ142" s="323"/>
      <c r="WIR142" s="323"/>
      <c r="WIS142" s="323"/>
      <c r="WIT142" s="323"/>
      <c r="WIU142" s="323"/>
      <c r="WIV142" s="323"/>
      <c r="WIW142" s="323"/>
      <c r="WIX142" s="323"/>
      <c r="WIY142" s="323"/>
      <c r="WIZ142" s="323"/>
      <c r="WJA142" s="323"/>
      <c r="WJB142" s="323"/>
      <c r="WJC142" s="323"/>
      <c r="WJD142" s="323"/>
      <c r="WJE142" s="323"/>
      <c r="WJF142" s="323"/>
      <c r="WJG142" s="323"/>
      <c r="WJH142" s="323"/>
      <c r="WJI142" s="323"/>
      <c r="WJJ142" s="323"/>
      <c r="WJK142" s="323"/>
      <c r="WJL142" s="323"/>
      <c r="WJM142" s="323"/>
      <c r="WJN142" s="323"/>
      <c r="WJO142" s="323"/>
      <c r="WJP142" s="323"/>
      <c r="WJQ142" s="323"/>
      <c r="WJR142" s="323"/>
      <c r="WJS142" s="323"/>
      <c r="WJT142" s="323"/>
      <c r="WJU142" s="323"/>
      <c r="WJV142" s="323"/>
      <c r="WJW142" s="323"/>
      <c r="WJX142" s="323"/>
      <c r="WJY142" s="323"/>
      <c r="WJZ142" s="323"/>
      <c r="WKA142" s="323"/>
      <c r="WKB142" s="323"/>
      <c r="WKC142" s="323"/>
      <c r="WKD142" s="323"/>
      <c r="WKE142" s="323"/>
      <c r="WKF142" s="323"/>
      <c r="WKG142" s="323"/>
      <c r="WKH142" s="323"/>
      <c r="WKI142" s="323"/>
      <c r="WKJ142" s="323"/>
      <c r="WKK142" s="323"/>
      <c r="WKL142" s="323"/>
      <c r="WKM142" s="323"/>
      <c r="WKN142" s="323"/>
      <c r="WKO142" s="323"/>
      <c r="WKP142" s="323"/>
      <c r="WKQ142" s="323"/>
      <c r="WKR142" s="323"/>
      <c r="WKS142" s="323"/>
      <c r="WKT142" s="323"/>
      <c r="WKU142" s="323"/>
      <c r="WKV142" s="323"/>
      <c r="WKW142" s="323"/>
      <c r="WKX142" s="323"/>
      <c r="WKY142" s="323"/>
      <c r="WKZ142" s="323"/>
      <c r="WLA142" s="323"/>
      <c r="WLB142" s="323"/>
      <c r="WLC142" s="323"/>
      <c r="WLD142" s="323"/>
      <c r="WLE142" s="323"/>
      <c r="WLF142" s="323"/>
      <c r="WLG142" s="323"/>
      <c r="WLH142" s="323"/>
      <c r="WLI142" s="323"/>
      <c r="WLJ142" s="323"/>
      <c r="WLK142" s="323"/>
      <c r="WLL142" s="323"/>
      <c r="WLM142" s="323"/>
      <c r="WLN142" s="323"/>
      <c r="WLO142" s="323"/>
      <c r="WLP142" s="323"/>
      <c r="WLQ142" s="323"/>
      <c r="WLR142" s="323"/>
      <c r="WLS142" s="323"/>
      <c r="WLT142" s="323"/>
      <c r="WLU142" s="323"/>
      <c r="WLV142" s="323"/>
      <c r="WLW142" s="323"/>
      <c r="WLX142" s="323"/>
      <c r="WLY142" s="323"/>
      <c r="WLZ142" s="323"/>
      <c r="WMA142" s="323"/>
      <c r="WMB142" s="323"/>
      <c r="WMC142" s="323"/>
      <c r="WMD142" s="323"/>
      <c r="WME142" s="323"/>
      <c r="WMF142" s="323"/>
      <c r="WMG142" s="323"/>
      <c r="WMH142" s="323"/>
      <c r="WMI142" s="323"/>
      <c r="WMJ142" s="323"/>
      <c r="WMK142" s="323"/>
      <c r="WML142" s="323"/>
      <c r="WMM142" s="323"/>
      <c r="WMN142" s="323"/>
      <c r="WMO142" s="323"/>
      <c r="WMP142" s="323"/>
      <c r="WMQ142" s="323"/>
      <c r="WMR142" s="323"/>
      <c r="WMS142" s="323"/>
      <c r="WMT142" s="323"/>
      <c r="WMU142" s="323"/>
      <c r="WMV142" s="323"/>
      <c r="WMW142" s="323"/>
      <c r="WMX142" s="323"/>
      <c r="WMY142" s="323"/>
      <c r="WMZ142" s="323"/>
      <c r="WNA142" s="323"/>
      <c r="WNB142" s="323"/>
      <c r="WNC142" s="323"/>
      <c r="WND142" s="323"/>
      <c r="WNE142" s="323"/>
      <c r="WNF142" s="323"/>
      <c r="WNG142" s="323"/>
      <c r="WNH142" s="323"/>
      <c r="WNI142" s="323"/>
      <c r="WNJ142" s="323"/>
      <c r="WNK142" s="323"/>
      <c r="WNL142" s="323"/>
      <c r="WNM142" s="323"/>
      <c r="WNN142" s="323"/>
      <c r="WNO142" s="323"/>
      <c r="WNP142" s="323"/>
      <c r="WNQ142" s="323"/>
      <c r="WNR142" s="323"/>
      <c r="WNS142" s="323"/>
      <c r="WNT142" s="323"/>
      <c r="WNU142" s="323"/>
      <c r="WNV142" s="323"/>
      <c r="WNW142" s="323"/>
      <c r="WNX142" s="323"/>
      <c r="WNY142" s="323"/>
      <c r="WNZ142" s="323"/>
      <c r="WOA142" s="323"/>
      <c r="WOB142" s="323"/>
      <c r="WOC142" s="323"/>
      <c r="WOD142" s="323"/>
      <c r="WOE142" s="323"/>
      <c r="WOF142" s="323"/>
      <c r="WOG142" s="323"/>
      <c r="WOH142" s="323"/>
      <c r="WOI142" s="323"/>
      <c r="WOJ142" s="323"/>
      <c r="WOK142" s="323"/>
      <c r="WOL142" s="323"/>
      <c r="WOM142" s="323"/>
      <c r="WON142" s="323"/>
      <c r="WOO142" s="323"/>
      <c r="WOP142" s="323"/>
      <c r="WOQ142" s="323"/>
      <c r="WOR142" s="323"/>
      <c r="WOS142" s="323"/>
      <c r="WOT142" s="323"/>
      <c r="WOU142" s="323"/>
      <c r="WOV142" s="323"/>
      <c r="WOW142" s="323"/>
      <c r="WOX142" s="323"/>
      <c r="WOY142" s="323"/>
      <c r="WOZ142" s="323"/>
      <c r="WPA142" s="323"/>
      <c r="WPB142" s="323"/>
      <c r="WPC142" s="323"/>
      <c r="WPD142" s="323"/>
      <c r="WPE142" s="323"/>
      <c r="WPF142" s="323"/>
      <c r="WPG142" s="323"/>
      <c r="WPH142" s="323"/>
      <c r="WPI142" s="323"/>
      <c r="WPJ142" s="323"/>
      <c r="WPK142" s="323"/>
      <c r="WPL142" s="323"/>
      <c r="WPM142" s="323"/>
      <c r="WPN142" s="323"/>
      <c r="WPO142" s="323"/>
      <c r="WPP142" s="323"/>
      <c r="WPQ142" s="323"/>
      <c r="WPR142" s="323"/>
      <c r="WPS142" s="323"/>
      <c r="WPT142" s="323"/>
      <c r="WPU142" s="323"/>
      <c r="WPV142" s="323"/>
      <c r="WPW142" s="323"/>
      <c r="WPX142" s="323"/>
      <c r="WPY142" s="323"/>
      <c r="WPZ142" s="323"/>
      <c r="WQA142" s="323"/>
      <c r="WQB142" s="323"/>
      <c r="WQC142" s="323"/>
      <c r="WQD142" s="323"/>
      <c r="WQE142" s="323"/>
      <c r="WQF142" s="323"/>
      <c r="WQG142" s="323"/>
      <c r="WQH142" s="323"/>
      <c r="WQI142" s="323"/>
      <c r="WQJ142" s="323"/>
      <c r="WQK142" s="323"/>
      <c r="WQL142" s="323"/>
      <c r="WQM142" s="323"/>
      <c r="WQN142" s="323"/>
      <c r="WQO142" s="323"/>
      <c r="WQP142" s="323"/>
      <c r="WQQ142" s="323"/>
      <c r="WQR142" s="323"/>
      <c r="WQS142" s="323"/>
      <c r="WQT142" s="323"/>
      <c r="WQU142" s="323"/>
      <c r="WQV142" s="323"/>
      <c r="WQW142" s="323"/>
      <c r="WQX142" s="323"/>
      <c r="WQY142" s="323"/>
      <c r="WQZ142" s="323"/>
      <c r="WRA142" s="323"/>
      <c r="WRB142" s="323"/>
      <c r="WRC142" s="323"/>
      <c r="WRD142" s="323"/>
      <c r="WRE142" s="323"/>
      <c r="WRF142" s="323"/>
      <c r="WRG142" s="323"/>
      <c r="WRH142" s="323"/>
      <c r="WRI142" s="323"/>
      <c r="WRJ142" s="323"/>
      <c r="WRK142" s="323"/>
      <c r="WRL142" s="323"/>
      <c r="WRM142" s="323"/>
      <c r="WRN142" s="323"/>
      <c r="WRO142" s="323"/>
      <c r="WRP142" s="323"/>
      <c r="WRQ142" s="323"/>
      <c r="WRR142" s="323"/>
      <c r="WRS142" s="323"/>
      <c r="WRT142" s="323"/>
      <c r="WRU142" s="323"/>
      <c r="WRV142" s="323"/>
      <c r="WRW142" s="323"/>
      <c r="WRX142" s="323"/>
      <c r="WRY142" s="323"/>
      <c r="WRZ142" s="323"/>
      <c r="WSA142" s="323"/>
      <c r="WSB142" s="323"/>
      <c r="WSC142" s="323"/>
      <c r="WSD142" s="323"/>
      <c r="WSE142" s="323"/>
      <c r="WSF142" s="323"/>
      <c r="WSG142" s="323"/>
      <c r="WSH142" s="323"/>
      <c r="WSI142" s="323"/>
      <c r="WSJ142" s="323"/>
      <c r="WSK142" s="323"/>
      <c r="WSL142" s="323"/>
      <c r="WSM142" s="323"/>
      <c r="WSN142" s="323"/>
      <c r="WSO142" s="323"/>
      <c r="WSP142" s="323"/>
      <c r="WSQ142" s="323"/>
      <c r="WSR142" s="323"/>
      <c r="WSS142" s="323"/>
      <c r="WST142" s="323"/>
      <c r="WSU142" s="323"/>
      <c r="WSV142" s="323"/>
      <c r="WSW142" s="323"/>
      <c r="WSX142" s="323"/>
      <c r="WSY142" s="323"/>
      <c r="WSZ142" s="323"/>
      <c r="WTA142" s="323"/>
      <c r="WTB142" s="323"/>
      <c r="WTC142" s="323"/>
      <c r="WTD142" s="323"/>
      <c r="WTE142" s="323"/>
      <c r="WTF142" s="323"/>
      <c r="WTG142" s="323"/>
      <c r="WTH142" s="323"/>
      <c r="WTI142" s="323"/>
      <c r="WTJ142" s="323"/>
      <c r="WTK142" s="323"/>
      <c r="WTL142" s="323"/>
      <c r="WTM142" s="323"/>
      <c r="WTN142" s="323"/>
      <c r="WTO142" s="323"/>
      <c r="WTP142" s="323"/>
      <c r="WTQ142" s="323"/>
      <c r="WTR142" s="323"/>
      <c r="WTS142" s="323"/>
      <c r="WTT142" s="323"/>
      <c r="WTU142" s="323"/>
      <c r="WTV142" s="323"/>
      <c r="WTW142" s="323"/>
      <c r="WTX142" s="323"/>
      <c r="WTY142" s="323"/>
      <c r="WTZ142" s="323"/>
      <c r="WUA142" s="323"/>
      <c r="WUB142" s="323"/>
      <c r="WUC142" s="323"/>
      <c r="WUD142" s="323"/>
      <c r="WUE142" s="323"/>
      <c r="WUF142" s="323"/>
      <c r="WUG142" s="323"/>
      <c r="WUH142" s="323"/>
      <c r="WUI142" s="323"/>
      <c r="WUJ142" s="323"/>
      <c r="WUK142" s="323"/>
      <c r="WUL142" s="323"/>
      <c r="WUM142" s="323"/>
      <c r="WUN142" s="323"/>
      <c r="WUO142" s="323"/>
      <c r="WUP142" s="323"/>
      <c r="WUQ142" s="323"/>
      <c r="WUR142" s="323"/>
      <c r="WUS142" s="323"/>
      <c r="WUT142" s="323"/>
      <c r="WUU142" s="323"/>
      <c r="WUV142" s="323"/>
      <c r="WUW142" s="323"/>
      <c r="WUX142" s="323"/>
      <c r="WUY142" s="323"/>
      <c r="WUZ142" s="323"/>
      <c r="WVA142" s="323"/>
      <c r="WVB142" s="323"/>
      <c r="WVC142" s="323"/>
      <c r="WVD142" s="323"/>
      <c r="WVE142" s="323"/>
      <c r="WVF142" s="323"/>
      <c r="WVG142" s="323"/>
      <c r="WVH142" s="323"/>
      <c r="WVI142" s="323"/>
      <c r="WVJ142" s="323"/>
      <c r="WVK142" s="323"/>
      <c r="WVL142" s="323"/>
      <c r="WVM142" s="323"/>
      <c r="WVN142" s="323"/>
      <c r="WVO142" s="323"/>
      <c r="WVP142" s="323"/>
      <c r="WVQ142" s="323"/>
      <c r="WVR142" s="323"/>
      <c r="WVS142" s="323"/>
      <c r="WVT142" s="323"/>
      <c r="WVU142" s="323"/>
      <c r="WVV142" s="323"/>
      <c r="WVW142" s="323"/>
      <c r="WVX142" s="323"/>
      <c r="WVY142" s="323"/>
      <c r="WVZ142" s="323"/>
      <c r="WWA142" s="323"/>
      <c r="WWB142" s="323"/>
      <c r="WWC142" s="323"/>
      <c r="WWD142" s="323"/>
      <c r="WWE142" s="323"/>
      <c r="WWF142" s="323"/>
      <c r="WWG142" s="323"/>
      <c r="WWH142" s="323"/>
      <c r="WWI142" s="323"/>
      <c r="WWJ142" s="323"/>
      <c r="WWK142" s="323"/>
      <c r="WWL142" s="323"/>
      <c r="WWM142" s="323"/>
      <c r="WWN142" s="323"/>
      <c r="WWO142" s="323"/>
      <c r="WWP142" s="323"/>
      <c r="WWQ142" s="323"/>
      <c r="WWR142" s="323"/>
      <c r="WWS142" s="323"/>
      <c r="WWT142" s="323"/>
      <c r="WWU142" s="323"/>
      <c r="WWV142" s="323"/>
      <c r="WWW142" s="323"/>
      <c r="WWX142" s="323"/>
      <c r="WWY142" s="323"/>
      <c r="WWZ142" s="323"/>
      <c r="WXA142" s="323"/>
      <c r="WXB142" s="323"/>
      <c r="WXC142" s="323"/>
      <c r="WXD142" s="323"/>
      <c r="WXE142" s="323"/>
      <c r="WXF142" s="323"/>
      <c r="WXG142" s="323"/>
      <c r="WXH142" s="323"/>
      <c r="WXI142" s="323"/>
      <c r="WXJ142" s="323"/>
      <c r="WXK142" s="323"/>
      <c r="WXL142" s="323"/>
      <c r="WXM142" s="323"/>
      <c r="WXN142" s="323"/>
      <c r="WXO142" s="323"/>
      <c r="WXP142" s="323"/>
      <c r="WXQ142" s="323"/>
      <c r="WXR142" s="323"/>
      <c r="WXS142" s="323"/>
      <c r="WXT142" s="323"/>
      <c r="WXU142" s="323"/>
      <c r="WXV142" s="323"/>
      <c r="WXW142" s="323"/>
      <c r="WXX142" s="323"/>
      <c r="WXY142" s="323"/>
      <c r="WXZ142" s="323"/>
      <c r="WYA142" s="323"/>
      <c r="WYB142" s="323"/>
      <c r="WYC142" s="323"/>
      <c r="WYD142" s="323"/>
      <c r="WYE142" s="323"/>
      <c r="WYF142" s="323"/>
      <c r="WYG142" s="323"/>
      <c r="WYH142" s="323"/>
      <c r="WYI142" s="323"/>
      <c r="WYJ142" s="323"/>
      <c r="WYK142" s="323"/>
      <c r="WYL142" s="323"/>
      <c r="WYM142" s="323"/>
      <c r="WYN142" s="323"/>
      <c r="WYO142" s="323"/>
      <c r="WYP142" s="323"/>
      <c r="WYQ142" s="323"/>
      <c r="WYR142" s="323"/>
      <c r="WYS142" s="323"/>
      <c r="WYT142" s="323"/>
      <c r="WYU142" s="323"/>
      <c r="WYV142" s="323"/>
      <c r="WYW142" s="323"/>
      <c r="WYX142" s="323"/>
      <c r="WYY142" s="323"/>
      <c r="WYZ142" s="323"/>
      <c r="WZA142" s="323"/>
      <c r="WZB142" s="323"/>
      <c r="WZC142" s="323"/>
      <c r="WZD142" s="323"/>
      <c r="WZE142" s="323"/>
      <c r="WZF142" s="323"/>
      <c r="WZG142" s="323"/>
      <c r="WZH142" s="323"/>
      <c r="WZI142" s="323"/>
      <c r="WZJ142" s="323"/>
      <c r="WZK142" s="323"/>
      <c r="WZL142" s="323"/>
      <c r="WZM142" s="323"/>
      <c r="WZN142" s="323"/>
      <c r="WZO142" s="323"/>
      <c r="WZP142" s="323"/>
      <c r="WZQ142" s="323"/>
      <c r="WZR142" s="323"/>
      <c r="WZS142" s="323"/>
      <c r="WZT142" s="323"/>
      <c r="WZU142" s="323"/>
      <c r="WZV142" s="323"/>
      <c r="WZW142" s="323"/>
      <c r="WZX142" s="323"/>
      <c r="WZY142" s="323"/>
      <c r="WZZ142" s="323"/>
      <c r="XAA142" s="323"/>
      <c r="XAB142" s="323"/>
      <c r="XAC142" s="323"/>
      <c r="XAD142" s="323"/>
      <c r="XAE142" s="323"/>
      <c r="XAF142" s="323"/>
      <c r="XAG142" s="323"/>
      <c r="XAH142" s="323"/>
      <c r="XAI142" s="323"/>
      <c r="XAJ142" s="323"/>
      <c r="XAK142" s="323"/>
      <c r="XAL142" s="323"/>
      <c r="XAM142" s="323"/>
      <c r="XAN142" s="323"/>
      <c r="XAO142" s="323"/>
      <c r="XAP142" s="323"/>
      <c r="XAQ142" s="323"/>
      <c r="XAR142" s="323"/>
      <c r="XAS142" s="323"/>
      <c r="XAT142" s="323"/>
      <c r="XAU142" s="323"/>
      <c r="XAV142" s="323"/>
      <c r="XAW142" s="323"/>
      <c r="XAX142" s="323"/>
      <c r="XAY142" s="323"/>
      <c r="XAZ142" s="323"/>
      <c r="XBA142" s="323"/>
      <c r="XBB142" s="323"/>
      <c r="XBC142" s="323"/>
      <c r="XBD142" s="323"/>
      <c r="XBE142" s="323"/>
      <c r="XBF142" s="323"/>
      <c r="XBG142" s="323"/>
      <c r="XBH142" s="323"/>
      <c r="XBI142" s="323"/>
      <c r="XBJ142" s="323"/>
      <c r="XBK142" s="323"/>
      <c r="XBL142" s="323"/>
      <c r="XBM142" s="323"/>
      <c r="XBN142" s="323"/>
      <c r="XBO142" s="323"/>
      <c r="XBP142" s="323"/>
      <c r="XBQ142" s="323"/>
      <c r="XBR142" s="323"/>
      <c r="XBS142" s="323"/>
      <c r="XBT142" s="323"/>
      <c r="XBU142" s="323"/>
      <c r="XBV142" s="323"/>
      <c r="XBW142" s="323"/>
      <c r="XBX142" s="323"/>
      <c r="XBY142" s="323"/>
      <c r="XBZ142" s="323"/>
      <c r="XCA142" s="323"/>
      <c r="XCB142" s="323"/>
      <c r="XCC142" s="323"/>
      <c r="XCD142" s="323"/>
      <c r="XCE142" s="323"/>
      <c r="XCF142" s="323"/>
      <c r="XCG142" s="323"/>
      <c r="XCH142" s="323"/>
      <c r="XCI142" s="323"/>
      <c r="XCJ142" s="323"/>
      <c r="XCK142" s="323"/>
      <c r="XCL142" s="323"/>
      <c r="XCM142" s="323"/>
      <c r="XCN142" s="323"/>
      <c r="XCO142" s="323"/>
      <c r="XCP142" s="323"/>
      <c r="XCQ142" s="323"/>
      <c r="XCR142" s="323"/>
      <c r="XCS142" s="323"/>
      <c r="XCT142" s="323"/>
      <c r="XCU142" s="323"/>
      <c r="XCV142" s="323"/>
      <c r="XCW142" s="323"/>
      <c r="XCX142" s="323"/>
      <c r="XCY142" s="323"/>
      <c r="XCZ142" s="323"/>
      <c r="XDA142" s="323"/>
      <c r="XDB142" s="323"/>
      <c r="XDC142" s="323"/>
      <c r="XDD142" s="323"/>
      <c r="XDE142" s="323"/>
      <c r="XDF142" s="323"/>
      <c r="XDG142" s="323"/>
      <c r="XDH142" s="323"/>
      <c r="XDI142" s="323"/>
      <c r="XDJ142" s="323"/>
      <c r="XDK142" s="323"/>
      <c r="XDL142" s="323"/>
      <c r="XDM142" s="323"/>
      <c r="XDN142" s="323"/>
      <c r="XDO142" s="323"/>
      <c r="XDP142" s="323"/>
      <c r="XDQ142" s="323"/>
      <c r="XDR142" s="323"/>
      <c r="XDS142" s="323"/>
      <c r="XDT142" s="323"/>
      <c r="XDU142" s="323"/>
      <c r="XDV142" s="323"/>
      <c r="XDW142" s="323"/>
      <c r="XDX142" s="323"/>
      <c r="XDY142" s="323"/>
      <c r="XDZ142" s="323"/>
      <c r="XEA142" s="323"/>
      <c r="XEB142" s="323"/>
      <c r="XEC142" s="323"/>
      <c r="XED142" s="323"/>
      <c r="XEE142" s="323"/>
      <c r="XEF142" s="323"/>
      <c r="XEG142" s="323"/>
      <c r="XEH142" s="323"/>
      <c r="XEI142" s="323"/>
      <c r="XEJ142" s="323"/>
      <c r="XEK142" s="323"/>
      <c r="XEL142" s="323"/>
      <c r="XEM142" s="323"/>
      <c r="XEN142" s="323"/>
      <c r="XEO142" s="323"/>
      <c r="XEP142" s="323"/>
      <c r="XEQ142" s="323"/>
      <c r="XER142" s="323"/>
      <c r="XES142" s="323"/>
      <c r="XET142" s="323"/>
      <c r="XEU142" s="323"/>
      <c r="XEV142" s="323"/>
      <c r="XEW142" s="323"/>
      <c r="XEX142" s="323"/>
      <c r="XEY142" s="323"/>
      <c r="XEZ142" s="323"/>
      <c r="XFA142" s="323"/>
      <c r="XFB142" s="323"/>
    </row>
    <row r="143" spans="1:16382" ht="16.5" customHeight="1">
      <c r="A143" s="574"/>
      <c r="B143" s="589"/>
      <c r="C143" s="541" t="s">
        <v>1193</v>
      </c>
      <c r="D143" s="525"/>
      <c r="E143" s="525"/>
      <c r="F143" s="526"/>
      <c r="G143" s="323"/>
      <c r="H143" s="323"/>
      <c r="I143" s="323"/>
      <c r="J143" s="323"/>
      <c r="K143" s="323"/>
      <c r="L143" s="323"/>
      <c r="M143" s="323"/>
      <c r="N143" s="323"/>
      <c r="O143" s="323"/>
      <c r="P143" s="323"/>
      <c r="Q143" s="323"/>
      <c r="R143" s="323"/>
      <c r="S143" s="323"/>
      <c r="T143" s="323"/>
      <c r="U143" s="323"/>
      <c r="V143" s="323"/>
      <c r="W143" s="323"/>
      <c r="X143" s="323"/>
      <c r="Y143" s="323"/>
      <c r="Z143" s="323"/>
      <c r="AA143" s="323"/>
      <c r="AB143" s="323"/>
      <c r="AC143" s="323"/>
      <c r="AD143" s="323"/>
      <c r="AE143" s="323"/>
      <c r="AF143" s="323"/>
      <c r="AG143" s="323"/>
      <c r="AH143" s="323"/>
      <c r="AI143" s="323"/>
      <c r="AJ143" s="323"/>
      <c r="AK143" s="323"/>
      <c r="AL143" s="323"/>
      <c r="AM143" s="323"/>
      <c r="AN143" s="323"/>
      <c r="AO143" s="323"/>
      <c r="AP143" s="323"/>
      <c r="AQ143" s="323"/>
      <c r="AR143" s="323"/>
      <c r="AS143" s="323"/>
      <c r="AT143" s="323"/>
      <c r="AU143" s="323"/>
      <c r="AV143" s="323"/>
      <c r="AW143" s="323"/>
      <c r="AX143" s="323"/>
      <c r="AY143" s="323"/>
      <c r="AZ143" s="323"/>
      <c r="BA143" s="323"/>
      <c r="BB143" s="323"/>
      <c r="BC143" s="323"/>
      <c r="BD143" s="323"/>
      <c r="BE143" s="323"/>
      <c r="BF143" s="323"/>
      <c r="BG143" s="323"/>
      <c r="BH143" s="323"/>
      <c r="BI143" s="323"/>
      <c r="BJ143" s="323"/>
      <c r="BK143" s="323"/>
      <c r="BL143" s="323"/>
      <c r="BM143" s="323"/>
      <c r="BN143" s="323"/>
      <c r="BO143" s="323"/>
      <c r="BP143" s="323"/>
      <c r="BQ143" s="323"/>
      <c r="BR143" s="323"/>
      <c r="BS143" s="323"/>
      <c r="BT143" s="323"/>
      <c r="BU143" s="323"/>
      <c r="BV143" s="323"/>
      <c r="BW143" s="323"/>
      <c r="BX143" s="323"/>
      <c r="BY143" s="323"/>
      <c r="BZ143" s="323"/>
      <c r="CA143" s="323"/>
      <c r="CB143" s="323"/>
      <c r="CC143" s="323"/>
      <c r="CD143" s="323"/>
      <c r="CE143" s="323"/>
      <c r="CF143" s="323"/>
      <c r="CG143" s="323"/>
      <c r="CH143" s="323"/>
      <c r="CI143" s="323"/>
      <c r="CJ143" s="323"/>
      <c r="CK143" s="323"/>
      <c r="CL143" s="323"/>
      <c r="CM143" s="323"/>
      <c r="CN143" s="323"/>
      <c r="CO143" s="323"/>
      <c r="CP143" s="323"/>
      <c r="CQ143" s="323"/>
      <c r="CR143" s="323"/>
      <c r="CS143" s="323"/>
      <c r="CT143" s="323"/>
      <c r="CU143" s="323"/>
      <c r="CV143" s="323"/>
      <c r="CW143" s="323"/>
      <c r="CX143" s="323"/>
      <c r="CY143" s="323"/>
      <c r="CZ143" s="323"/>
      <c r="DA143" s="323"/>
      <c r="DB143" s="323"/>
      <c r="DC143" s="323"/>
      <c r="DD143" s="323"/>
      <c r="DE143" s="323"/>
      <c r="DF143" s="323"/>
      <c r="DG143" s="323"/>
      <c r="DH143" s="323"/>
      <c r="DI143" s="323"/>
      <c r="DJ143" s="323"/>
      <c r="DK143" s="323"/>
      <c r="DL143" s="323"/>
      <c r="DM143" s="323"/>
      <c r="DN143" s="323"/>
      <c r="DO143" s="323"/>
      <c r="DP143" s="323"/>
      <c r="DQ143" s="323"/>
      <c r="DR143" s="323"/>
      <c r="DS143" s="323"/>
      <c r="DT143" s="323"/>
      <c r="DU143" s="323"/>
      <c r="DV143" s="323"/>
      <c r="DW143" s="323"/>
      <c r="DX143" s="323"/>
      <c r="DY143" s="323"/>
      <c r="DZ143" s="323"/>
      <c r="EA143" s="323"/>
      <c r="EB143" s="323"/>
      <c r="EC143" s="323"/>
      <c r="ED143" s="323"/>
      <c r="EE143" s="323"/>
      <c r="EF143" s="323"/>
      <c r="EG143" s="323"/>
      <c r="EH143" s="323"/>
      <c r="EI143" s="323"/>
      <c r="EJ143" s="323"/>
      <c r="EK143" s="323"/>
      <c r="EL143" s="323"/>
      <c r="EM143" s="323"/>
      <c r="EN143" s="323"/>
      <c r="EO143" s="323"/>
      <c r="EP143" s="323"/>
      <c r="EQ143" s="323"/>
      <c r="ER143" s="323"/>
      <c r="ES143" s="323"/>
      <c r="ET143" s="323"/>
      <c r="EU143" s="323"/>
      <c r="EV143" s="323"/>
      <c r="EW143" s="323"/>
      <c r="EX143" s="323"/>
      <c r="EY143" s="323"/>
      <c r="EZ143" s="323"/>
      <c r="FA143" s="323"/>
      <c r="FB143" s="323"/>
      <c r="FC143" s="323"/>
      <c r="FD143" s="323"/>
      <c r="FE143" s="323"/>
      <c r="FF143" s="323"/>
      <c r="FG143" s="323"/>
      <c r="FH143" s="323"/>
      <c r="FI143" s="323"/>
      <c r="FJ143" s="323"/>
      <c r="FK143" s="323"/>
      <c r="FL143" s="323"/>
      <c r="FM143" s="323"/>
      <c r="FN143" s="323"/>
      <c r="FO143" s="323"/>
      <c r="FP143" s="323"/>
      <c r="FQ143" s="323"/>
      <c r="FR143" s="323"/>
      <c r="FS143" s="323"/>
      <c r="FT143" s="323"/>
      <c r="FU143" s="323"/>
      <c r="FV143" s="323"/>
      <c r="FW143" s="323"/>
      <c r="FX143" s="323"/>
      <c r="FY143" s="323"/>
      <c r="FZ143" s="323"/>
      <c r="GA143" s="323"/>
      <c r="GB143" s="323"/>
      <c r="GC143" s="323"/>
      <c r="GD143" s="323"/>
      <c r="GE143" s="323"/>
      <c r="GF143" s="323"/>
      <c r="GG143" s="323"/>
      <c r="GH143" s="323"/>
      <c r="GI143" s="323"/>
      <c r="GJ143" s="323"/>
      <c r="GK143" s="323"/>
      <c r="GL143" s="323"/>
      <c r="GM143" s="323"/>
      <c r="GN143" s="323"/>
      <c r="GO143" s="323"/>
      <c r="GP143" s="323"/>
      <c r="GQ143" s="323"/>
      <c r="GR143" s="323"/>
      <c r="GS143" s="323"/>
      <c r="GT143" s="323"/>
      <c r="GU143" s="323"/>
      <c r="GV143" s="323"/>
      <c r="GW143" s="323"/>
      <c r="GX143" s="323"/>
      <c r="GY143" s="323"/>
      <c r="GZ143" s="323"/>
      <c r="HA143" s="323"/>
      <c r="HB143" s="323"/>
      <c r="HC143" s="323"/>
      <c r="HD143" s="323"/>
      <c r="HE143" s="323"/>
      <c r="HF143" s="323"/>
      <c r="HG143" s="323"/>
      <c r="HH143" s="323"/>
      <c r="HI143" s="323"/>
      <c r="HJ143" s="323"/>
      <c r="HK143" s="323"/>
      <c r="HL143" s="323"/>
      <c r="HM143" s="323"/>
      <c r="HN143" s="323"/>
      <c r="HO143" s="323"/>
      <c r="HP143" s="323"/>
      <c r="HQ143" s="323"/>
      <c r="HR143" s="323"/>
      <c r="HS143" s="323"/>
      <c r="HT143" s="323"/>
      <c r="HU143" s="323"/>
      <c r="HV143" s="323"/>
      <c r="HW143" s="323"/>
      <c r="HX143" s="323"/>
      <c r="HY143" s="323"/>
      <c r="HZ143" s="323"/>
      <c r="IA143" s="323"/>
      <c r="IB143" s="323"/>
      <c r="IC143" s="323"/>
      <c r="ID143" s="323"/>
      <c r="IE143" s="323"/>
      <c r="IF143" s="323"/>
      <c r="IG143" s="323"/>
      <c r="IH143" s="323"/>
      <c r="II143" s="323"/>
      <c r="IJ143" s="323"/>
      <c r="IK143" s="323"/>
      <c r="IL143" s="323"/>
      <c r="IM143" s="323"/>
      <c r="IN143" s="323"/>
      <c r="IO143" s="323"/>
      <c r="IP143" s="323"/>
      <c r="IQ143" s="323"/>
      <c r="IR143" s="323"/>
      <c r="IS143" s="323"/>
      <c r="IT143" s="323"/>
      <c r="IU143" s="323"/>
      <c r="IV143" s="323"/>
      <c r="IW143" s="323"/>
      <c r="IX143" s="323"/>
      <c r="IY143" s="323"/>
      <c r="IZ143" s="323"/>
      <c r="JA143" s="323"/>
      <c r="JB143" s="323"/>
      <c r="JC143" s="323"/>
      <c r="JD143" s="323"/>
      <c r="JE143" s="323"/>
      <c r="JF143" s="323"/>
      <c r="JG143" s="323"/>
      <c r="JH143" s="323"/>
      <c r="JI143" s="323"/>
      <c r="JJ143" s="323"/>
      <c r="JK143" s="323"/>
      <c r="JL143" s="323"/>
      <c r="JM143" s="323"/>
      <c r="JN143" s="323"/>
      <c r="JO143" s="323"/>
      <c r="JP143" s="323"/>
      <c r="JQ143" s="323"/>
      <c r="JR143" s="323"/>
      <c r="JS143" s="323"/>
      <c r="JT143" s="323"/>
      <c r="JU143" s="323"/>
      <c r="JV143" s="323"/>
      <c r="JW143" s="323"/>
      <c r="JX143" s="323"/>
      <c r="JY143" s="323"/>
      <c r="JZ143" s="323"/>
      <c r="KA143" s="323"/>
      <c r="KB143" s="323"/>
      <c r="KC143" s="323"/>
      <c r="KD143" s="323"/>
      <c r="KE143" s="323"/>
      <c r="KF143" s="323"/>
      <c r="KG143" s="323"/>
      <c r="KH143" s="323"/>
      <c r="KI143" s="323"/>
      <c r="KJ143" s="323"/>
      <c r="KK143" s="323"/>
      <c r="KL143" s="323"/>
      <c r="KM143" s="323"/>
      <c r="KN143" s="323"/>
      <c r="KO143" s="323"/>
      <c r="KP143" s="323"/>
      <c r="KQ143" s="323"/>
      <c r="KR143" s="323"/>
      <c r="KS143" s="323"/>
      <c r="KT143" s="323"/>
      <c r="KU143" s="323"/>
      <c r="KV143" s="323"/>
      <c r="KW143" s="323"/>
      <c r="KX143" s="323"/>
      <c r="KY143" s="323"/>
      <c r="KZ143" s="323"/>
      <c r="LA143" s="323"/>
      <c r="LB143" s="323"/>
      <c r="LC143" s="323"/>
      <c r="LD143" s="323"/>
      <c r="LE143" s="323"/>
      <c r="LF143" s="323"/>
      <c r="LG143" s="323"/>
      <c r="LH143" s="323"/>
      <c r="LI143" s="323"/>
      <c r="LJ143" s="323"/>
      <c r="LK143" s="323"/>
      <c r="LL143" s="323"/>
      <c r="LM143" s="323"/>
      <c r="LN143" s="323"/>
      <c r="LO143" s="323"/>
      <c r="LP143" s="323"/>
      <c r="LQ143" s="323"/>
      <c r="LR143" s="323"/>
      <c r="LS143" s="323"/>
      <c r="LT143" s="323"/>
      <c r="LU143" s="323"/>
      <c r="LV143" s="323"/>
      <c r="LW143" s="323"/>
      <c r="LX143" s="323"/>
      <c r="LY143" s="323"/>
      <c r="LZ143" s="323"/>
      <c r="MA143" s="323"/>
      <c r="MB143" s="323"/>
      <c r="MC143" s="323"/>
      <c r="MD143" s="323"/>
      <c r="ME143" s="323"/>
      <c r="MF143" s="323"/>
      <c r="MG143" s="323"/>
      <c r="MH143" s="323"/>
      <c r="MI143" s="323"/>
      <c r="MJ143" s="323"/>
      <c r="MK143" s="323"/>
      <c r="ML143" s="323"/>
      <c r="MM143" s="323"/>
      <c r="MN143" s="323"/>
      <c r="MO143" s="323"/>
      <c r="MP143" s="323"/>
      <c r="MQ143" s="323"/>
      <c r="MR143" s="323"/>
      <c r="MS143" s="323"/>
      <c r="MT143" s="323"/>
      <c r="MU143" s="323"/>
      <c r="MV143" s="323"/>
      <c r="MW143" s="323"/>
      <c r="MX143" s="323"/>
      <c r="MY143" s="323"/>
      <c r="MZ143" s="323"/>
      <c r="NA143" s="323"/>
      <c r="NB143" s="323"/>
      <c r="NC143" s="323"/>
      <c r="ND143" s="323"/>
      <c r="NE143" s="323"/>
      <c r="NF143" s="323"/>
      <c r="NG143" s="323"/>
      <c r="NH143" s="323"/>
      <c r="NI143" s="323"/>
      <c r="NJ143" s="323"/>
      <c r="NK143" s="323"/>
      <c r="NL143" s="323"/>
      <c r="NM143" s="323"/>
      <c r="NN143" s="323"/>
      <c r="NO143" s="323"/>
      <c r="NP143" s="323"/>
      <c r="NQ143" s="323"/>
      <c r="NR143" s="323"/>
      <c r="NS143" s="323"/>
      <c r="NT143" s="323"/>
      <c r="NU143" s="323"/>
      <c r="NV143" s="323"/>
      <c r="NW143" s="323"/>
      <c r="NX143" s="323"/>
      <c r="NY143" s="323"/>
      <c r="NZ143" s="323"/>
      <c r="OA143" s="323"/>
      <c r="OB143" s="323"/>
      <c r="OC143" s="323"/>
      <c r="OD143" s="323"/>
      <c r="OE143" s="323"/>
      <c r="OF143" s="323"/>
      <c r="OG143" s="323"/>
      <c r="OH143" s="323"/>
      <c r="OI143" s="323"/>
      <c r="OJ143" s="323"/>
      <c r="OK143" s="323"/>
      <c r="OL143" s="323"/>
      <c r="OM143" s="323"/>
      <c r="ON143" s="323"/>
      <c r="OO143" s="323"/>
      <c r="OP143" s="323"/>
      <c r="OQ143" s="323"/>
      <c r="OR143" s="323"/>
      <c r="OS143" s="323"/>
      <c r="OT143" s="323"/>
      <c r="OU143" s="323"/>
      <c r="OV143" s="323"/>
      <c r="OW143" s="323"/>
      <c r="OX143" s="323"/>
      <c r="OY143" s="323"/>
      <c r="OZ143" s="323"/>
      <c r="PA143" s="323"/>
      <c r="PB143" s="323"/>
      <c r="PC143" s="323"/>
      <c r="PD143" s="323"/>
      <c r="PE143" s="323"/>
      <c r="PF143" s="323"/>
      <c r="PG143" s="323"/>
      <c r="PH143" s="323"/>
      <c r="PI143" s="323"/>
      <c r="PJ143" s="323"/>
      <c r="PK143" s="323"/>
      <c r="PL143" s="323"/>
      <c r="PM143" s="323"/>
      <c r="PN143" s="323"/>
      <c r="PO143" s="323"/>
      <c r="PP143" s="323"/>
      <c r="PQ143" s="323"/>
      <c r="PR143" s="323"/>
      <c r="PS143" s="323"/>
      <c r="PT143" s="323"/>
      <c r="PU143" s="323"/>
      <c r="PV143" s="323"/>
      <c r="PW143" s="323"/>
      <c r="PX143" s="323"/>
      <c r="PY143" s="323"/>
      <c r="PZ143" s="323"/>
      <c r="QA143" s="323"/>
      <c r="QB143" s="323"/>
      <c r="QC143" s="323"/>
      <c r="QD143" s="323"/>
      <c r="QE143" s="323"/>
      <c r="QF143" s="323"/>
      <c r="QG143" s="323"/>
      <c r="QH143" s="323"/>
      <c r="QI143" s="323"/>
      <c r="QJ143" s="323"/>
      <c r="QK143" s="323"/>
      <c r="QL143" s="323"/>
      <c r="QM143" s="323"/>
      <c r="QN143" s="323"/>
      <c r="QO143" s="323"/>
      <c r="QP143" s="323"/>
      <c r="QQ143" s="323"/>
      <c r="QR143" s="323"/>
      <c r="QS143" s="323"/>
      <c r="QT143" s="323"/>
      <c r="QU143" s="323"/>
      <c r="QV143" s="323"/>
      <c r="QW143" s="323"/>
      <c r="QX143" s="323"/>
      <c r="QY143" s="323"/>
      <c r="QZ143" s="323"/>
      <c r="RA143" s="323"/>
      <c r="RB143" s="323"/>
      <c r="RC143" s="323"/>
      <c r="RD143" s="323"/>
      <c r="RE143" s="323"/>
      <c r="RF143" s="323"/>
      <c r="RG143" s="323"/>
      <c r="RH143" s="323"/>
      <c r="RI143" s="323"/>
      <c r="RJ143" s="323"/>
      <c r="RK143" s="323"/>
      <c r="RL143" s="323"/>
      <c r="RM143" s="323"/>
      <c r="RN143" s="323"/>
      <c r="RO143" s="323"/>
      <c r="RP143" s="323"/>
      <c r="RQ143" s="323"/>
      <c r="RR143" s="323"/>
      <c r="RS143" s="323"/>
      <c r="RT143" s="323"/>
      <c r="RU143" s="323"/>
      <c r="RV143" s="323"/>
      <c r="RW143" s="323"/>
      <c r="RX143" s="323"/>
      <c r="RY143" s="323"/>
      <c r="RZ143" s="323"/>
      <c r="SA143" s="323"/>
      <c r="SB143" s="323"/>
      <c r="SC143" s="323"/>
      <c r="SD143" s="323"/>
      <c r="SE143" s="323"/>
      <c r="SF143" s="323"/>
      <c r="SG143" s="323"/>
      <c r="SH143" s="323"/>
      <c r="SI143" s="323"/>
      <c r="SJ143" s="323"/>
      <c r="SK143" s="323"/>
      <c r="SL143" s="323"/>
      <c r="SM143" s="323"/>
      <c r="SN143" s="323"/>
      <c r="SO143" s="323"/>
      <c r="SP143" s="323"/>
      <c r="SQ143" s="323"/>
      <c r="SR143" s="323"/>
      <c r="SS143" s="323"/>
      <c r="ST143" s="323"/>
      <c r="SU143" s="323"/>
      <c r="SV143" s="323"/>
      <c r="SW143" s="323"/>
      <c r="SX143" s="323"/>
      <c r="SY143" s="323"/>
      <c r="SZ143" s="323"/>
      <c r="TA143" s="323"/>
      <c r="TB143" s="323"/>
      <c r="TC143" s="323"/>
      <c r="TD143" s="323"/>
      <c r="TE143" s="323"/>
      <c r="TF143" s="323"/>
      <c r="TG143" s="323"/>
      <c r="TH143" s="323"/>
      <c r="TI143" s="323"/>
      <c r="TJ143" s="323"/>
      <c r="TK143" s="323"/>
      <c r="TL143" s="323"/>
      <c r="TM143" s="323"/>
      <c r="TN143" s="323"/>
      <c r="TO143" s="323"/>
      <c r="TP143" s="323"/>
      <c r="TQ143" s="323"/>
      <c r="TR143" s="323"/>
      <c r="TS143" s="323"/>
      <c r="TT143" s="323"/>
      <c r="TU143" s="323"/>
      <c r="TV143" s="323"/>
      <c r="TW143" s="323"/>
      <c r="TX143" s="323"/>
      <c r="TY143" s="323"/>
      <c r="TZ143" s="323"/>
      <c r="UA143" s="323"/>
      <c r="UB143" s="323"/>
      <c r="UC143" s="323"/>
      <c r="UD143" s="323"/>
      <c r="UE143" s="323"/>
      <c r="UF143" s="323"/>
      <c r="UG143" s="323"/>
      <c r="UH143" s="323"/>
      <c r="UI143" s="323"/>
      <c r="UJ143" s="323"/>
      <c r="UK143" s="323"/>
      <c r="UL143" s="323"/>
      <c r="UM143" s="323"/>
      <c r="UN143" s="323"/>
      <c r="UO143" s="323"/>
      <c r="UP143" s="323"/>
      <c r="UQ143" s="323"/>
      <c r="UR143" s="323"/>
      <c r="US143" s="323"/>
      <c r="UT143" s="323"/>
      <c r="UU143" s="323"/>
      <c r="UV143" s="323"/>
      <c r="UW143" s="323"/>
      <c r="UX143" s="323"/>
      <c r="UY143" s="323"/>
      <c r="UZ143" s="323"/>
      <c r="VA143" s="323"/>
      <c r="VB143" s="323"/>
      <c r="VC143" s="323"/>
      <c r="VD143" s="323"/>
      <c r="VE143" s="323"/>
      <c r="VF143" s="323"/>
      <c r="VG143" s="323"/>
      <c r="VH143" s="323"/>
      <c r="VI143" s="323"/>
      <c r="VJ143" s="323"/>
      <c r="VK143" s="323"/>
      <c r="VL143" s="323"/>
      <c r="VM143" s="323"/>
      <c r="VN143" s="323"/>
      <c r="VO143" s="323"/>
      <c r="VP143" s="323"/>
      <c r="VQ143" s="323"/>
      <c r="VR143" s="323"/>
      <c r="VS143" s="323"/>
      <c r="VT143" s="323"/>
      <c r="VU143" s="323"/>
      <c r="VV143" s="323"/>
      <c r="VW143" s="323"/>
      <c r="VX143" s="323"/>
      <c r="VY143" s="323"/>
      <c r="VZ143" s="323"/>
      <c r="WA143" s="323"/>
      <c r="WB143" s="323"/>
      <c r="WC143" s="323"/>
      <c r="WD143" s="323"/>
      <c r="WE143" s="323"/>
      <c r="WF143" s="323"/>
      <c r="WG143" s="323"/>
      <c r="WH143" s="323"/>
      <c r="WI143" s="323"/>
      <c r="WJ143" s="323"/>
      <c r="WK143" s="323"/>
      <c r="WL143" s="323"/>
      <c r="WM143" s="323"/>
      <c r="WN143" s="323"/>
      <c r="WO143" s="323"/>
      <c r="WP143" s="323"/>
      <c r="WQ143" s="323"/>
      <c r="WR143" s="323"/>
      <c r="WS143" s="323"/>
      <c r="WT143" s="323"/>
      <c r="WU143" s="323"/>
      <c r="WV143" s="323"/>
      <c r="WW143" s="323"/>
      <c r="WX143" s="323"/>
      <c r="WY143" s="323"/>
      <c r="WZ143" s="323"/>
      <c r="XA143" s="323"/>
      <c r="XB143" s="323"/>
      <c r="XC143" s="323"/>
      <c r="XD143" s="323"/>
      <c r="XE143" s="323"/>
      <c r="XF143" s="323"/>
      <c r="XG143" s="323"/>
      <c r="XH143" s="323"/>
      <c r="XI143" s="323"/>
      <c r="XJ143" s="323"/>
      <c r="XK143" s="323"/>
      <c r="XL143" s="323"/>
      <c r="XM143" s="323"/>
      <c r="XN143" s="323"/>
      <c r="XO143" s="323"/>
      <c r="XP143" s="323"/>
      <c r="XQ143" s="323"/>
      <c r="XR143" s="323"/>
      <c r="XS143" s="323"/>
      <c r="XT143" s="323"/>
      <c r="XU143" s="323"/>
      <c r="XV143" s="323"/>
      <c r="XW143" s="323"/>
      <c r="XX143" s="323"/>
      <c r="XY143" s="323"/>
      <c r="XZ143" s="323"/>
      <c r="YA143" s="323"/>
      <c r="YB143" s="323"/>
      <c r="YC143" s="323"/>
      <c r="YD143" s="323"/>
      <c r="YE143" s="323"/>
      <c r="YF143" s="323"/>
      <c r="YG143" s="323"/>
      <c r="YH143" s="323"/>
      <c r="YI143" s="323"/>
      <c r="YJ143" s="323"/>
      <c r="YK143" s="323"/>
      <c r="YL143" s="323"/>
      <c r="YM143" s="323"/>
      <c r="YN143" s="323"/>
      <c r="YO143" s="323"/>
      <c r="YP143" s="323"/>
      <c r="YQ143" s="323"/>
      <c r="YR143" s="323"/>
      <c r="YS143" s="323"/>
      <c r="YT143" s="323"/>
      <c r="YU143" s="323"/>
      <c r="YV143" s="323"/>
      <c r="YW143" s="323"/>
      <c r="YX143" s="323"/>
      <c r="YY143" s="323"/>
      <c r="YZ143" s="323"/>
      <c r="ZA143" s="323"/>
      <c r="ZB143" s="323"/>
      <c r="ZC143" s="323"/>
      <c r="ZD143" s="323"/>
      <c r="ZE143" s="323"/>
      <c r="ZF143" s="323"/>
      <c r="ZG143" s="323"/>
      <c r="ZH143" s="323"/>
      <c r="ZI143" s="323"/>
      <c r="ZJ143" s="323"/>
      <c r="ZK143" s="323"/>
      <c r="ZL143" s="323"/>
      <c r="ZM143" s="323"/>
      <c r="ZN143" s="323"/>
      <c r="ZO143" s="323"/>
      <c r="ZP143" s="323"/>
      <c r="ZQ143" s="323"/>
      <c r="ZR143" s="323"/>
      <c r="ZS143" s="323"/>
      <c r="ZT143" s="323"/>
      <c r="ZU143" s="323"/>
      <c r="ZV143" s="323"/>
      <c r="ZW143" s="323"/>
      <c r="ZX143" s="323"/>
      <c r="ZY143" s="323"/>
      <c r="ZZ143" s="323"/>
      <c r="AAA143" s="323"/>
      <c r="AAB143" s="323"/>
      <c r="AAC143" s="323"/>
      <c r="AAD143" s="323"/>
      <c r="AAE143" s="323"/>
      <c r="AAF143" s="323"/>
      <c r="AAG143" s="323"/>
      <c r="AAH143" s="323"/>
      <c r="AAI143" s="323"/>
      <c r="AAJ143" s="323"/>
      <c r="AAK143" s="323"/>
      <c r="AAL143" s="323"/>
      <c r="AAM143" s="323"/>
      <c r="AAN143" s="323"/>
      <c r="AAO143" s="323"/>
      <c r="AAP143" s="323"/>
      <c r="AAQ143" s="323"/>
      <c r="AAR143" s="323"/>
      <c r="AAS143" s="323"/>
      <c r="AAT143" s="323"/>
      <c r="AAU143" s="323"/>
      <c r="AAV143" s="323"/>
      <c r="AAW143" s="323"/>
      <c r="AAX143" s="323"/>
      <c r="AAY143" s="323"/>
      <c r="AAZ143" s="323"/>
      <c r="ABA143" s="323"/>
      <c r="ABB143" s="323"/>
      <c r="ABC143" s="323"/>
      <c r="ABD143" s="323"/>
      <c r="ABE143" s="323"/>
      <c r="ABF143" s="323"/>
      <c r="ABG143" s="323"/>
      <c r="ABH143" s="323"/>
      <c r="ABI143" s="323"/>
      <c r="ABJ143" s="323"/>
      <c r="ABK143" s="323"/>
      <c r="ABL143" s="323"/>
      <c r="ABM143" s="323"/>
      <c r="ABN143" s="323"/>
      <c r="ABO143" s="323"/>
      <c r="ABP143" s="323"/>
      <c r="ABQ143" s="323"/>
      <c r="ABR143" s="323"/>
      <c r="ABS143" s="323"/>
      <c r="ABT143" s="323"/>
      <c r="ABU143" s="323"/>
      <c r="ABV143" s="323"/>
      <c r="ABW143" s="323"/>
      <c r="ABX143" s="323"/>
      <c r="ABY143" s="323"/>
      <c r="ABZ143" s="323"/>
      <c r="ACA143" s="323"/>
      <c r="ACB143" s="323"/>
      <c r="ACC143" s="323"/>
      <c r="ACD143" s="323"/>
      <c r="ACE143" s="323"/>
      <c r="ACF143" s="323"/>
      <c r="ACG143" s="323"/>
      <c r="ACH143" s="323"/>
      <c r="ACI143" s="323"/>
      <c r="ACJ143" s="323"/>
      <c r="ACK143" s="323"/>
      <c r="ACL143" s="323"/>
      <c r="ACM143" s="323"/>
      <c r="ACN143" s="323"/>
      <c r="ACO143" s="323"/>
      <c r="ACP143" s="323"/>
      <c r="ACQ143" s="323"/>
      <c r="ACR143" s="323"/>
      <c r="ACS143" s="323"/>
      <c r="ACT143" s="323"/>
      <c r="ACU143" s="323"/>
      <c r="ACV143" s="323"/>
      <c r="ACW143" s="323"/>
      <c r="ACX143" s="323"/>
      <c r="ACY143" s="323"/>
      <c r="ACZ143" s="323"/>
      <c r="ADA143" s="323"/>
      <c r="ADB143" s="323"/>
      <c r="ADC143" s="323"/>
      <c r="ADD143" s="323"/>
      <c r="ADE143" s="323"/>
      <c r="ADF143" s="323"/>
      <c r="ADG143" s="323"/>
      <c r="ADH143" s="323"/>
      <c r="ADI143" s="323"/>
      <c r="ADJ143" s="323"/>
      <c r="ADK143" s="323"/>
      <c r="ADL143" s="323"/>
      <c r="ADM143" s="323"/>
      <c r="ADN143" s="323"/>
      <c r="ADO143" s="323"/>
      <c r="ADP143" s="323"/>
      <c r="ADQ143" s="323"/>
      <c r="ADR143" s="323"/>
      <c r="ADS143" s="323"/>
      <c r="ADT143" s="323"/>
      <c r="ADU143" s="323"/>
      <c r="ADV143" s="323"/>
      <c r="ADW143" s="323"/>
      <c r="ADX143" s="323"/>
      <c r="ADY143" s="323"/>
      <c r="ADZ143" s="323"/>
      <c r="AEA143" s="323"/>
      <c r="AEB143" s="323"/>
      <c r="AEC143" s="323"/>
      <c r="AED143" s="323"/>
      <c r="AEE143" s="323"/>
      <c r="AEF143" s="323"/>
      <c r="AEG143" s="323"/>
      <c r="AEH143" s="323"/>
      <c r="AEI143" s="323"/>
      <c r="AEJ143" s="323"/>
      <c r="AEK143" s="323"/>
      <c r="AEL143" s="323"/>
      <c r="AEM143" s="323"/>
      <c r="AEN143" s="323"/>
      <c r="AEO143" s="323"/>
      <c r="AEP143" s="323"/>
      <c r="AEQ143" s="323"/>
      <c r="AER143" s="323"/>
      <c r="AES143" s="323"/>
      <c r="AET143" s="323"/>
      <c r="AEU143" s="323"/>
      <c r="AEV143" s="323"/>
      <c r="AEW143" s="323"/>
      <c r="AEX143" s="323"/>
      <c r="AEY143" s="323"/>
      <c r="AEZ143" s="323"/>
      <c r="AFA143" s="323"/>
      <c r="AFB143" s="323"/>
      <c r="AFC143" s="323"/>
      <c r="AFD143" s="323"/>
      <c r="AFE143" s="323"/>
      <c r="AFF143" s="323"/>
      <c r="AFG143" s="323"/>
      <c r="AFH143" s="323"/>
      <c r="AFI143" s="323"/>
      <c r="AFJ143" s="323"/>
      <c r="AFK143" s="323"/>
      <c r="AFL143" s="323"/>
      <c r="AFM143" s="323"/>
      <c r="AFN143" s="323"/>
      <c r="AFO143" s="323"/>
      <c r="AFP143" s="323"/>
      <c r="AFQ143" s="323"/>
      <c r="AFR143" s="323"/>
      <c r="AFS143" s="323"/>
      <c r="AFT143" s="323"/>
      <c r="AFU143" s="323"/>
      <c r="AFV143" s="323"/>
      <c r="AFW143" s="323"/>
      <c r="AFX143" s="323"/>
      <c r="AFY143" s="323"/>
      <c r="AFZ143" s="323"/>
      <c r="AGA143" s="323"/>
      <c r="AGB143" s="323"/>
      <c r="AGC143" s="323"/>
      <c r="AGD143" s="323"/>
      <c r="AGE143" s="323"/>
      <c r="AGF143" s="323"/>
      <c r="AGG143" s="323"/>
      <c r="AGH143" s="323"/>
      <c r="AGI143" s="323"/>
      <c r="AGJ143" s="323"/>
      <c r="AGK143" s="323"/>
      <c r="AGL143" s="323"/>
      <c r="AGM143" s="323"/>
      <c r="AGN143" s="323"/>
      <c r="AGO143" s="323"/>
      <c r="AGP143" s="323"/>
      <c r="AGQ143" s="323"/>
      <c r="AGR143" s="323"/>
      <c r="AGS143" s="323"/>
      <c r="AGT143" s="323"/>
      <c r="AGU143" s="323"/>
      <c r="AGV143" s="323"/>
      <c r="AGW143" s="323"/>
      <c r="AGX143" s="323"/>
      <c r="AGY143" s="323"/>
      <c r="AGZ143" s="323"/>
      <c r="AHA143" s="323"/>
      <c r="AHB143" s="323"/>
      <c r="AHC143" s="323"/>
      <c r="AHD143" s="323"/>
      <c r="AHE143" s="323"/>
      <c r="AHF143" s="323"/>
      <c r="AHG143" s="323"/>
      <c r="AHH143" s="323"/>
      <c r="AHI143" s="323"/>
      <c r="AHJ143" s="323"/>
      <c r="AHK143" s="323"/>
      <c r="AHL143" s="323"/>
      <c r="AHM143" s="323"/>
      <c r="AHN143" s="323"/>
      <c r="AHO143" s="323"/>
      <c r="AHP143" s="323"/>
      <c r="AHQ143" s="323"/>
      <c r="AHR143" s="323"/>
      <c r="AHS143" s="323"/>
      <c r="AHT143" s="323"/>
      <c r="AHU143" s="323"/>
      <c r="AHV143" s="323"/>
      <c r="AHW143" s="323"/>
      <c r="AHX143" s="323"/>
      <c r="AHY143" s="323"/>
      <c r="AHZ143" s="323"/>
      <c r="AIA143" s="323"/>
      <c r="AIB143" s="323"/>
      <c r="AIC143" s="323"/>
      <c r="AID143" s="323"/>
      <c r="AIE143" s="323"/>
      <c r="AIF143" s="323"/>
      <c r="AIG143" s="323"/>
      <c r="AIH143" s="323"/>
      <c r="AII143" s="323"/>
      <c r="AIJ143" s="323"/>
      <c r="AIK143" s="323"/>
      <c r="AIL143" s="323"/>
      <c r="AIM143" s="323"/>
      <c r="AIN143" s="323"/>
      <c r="AIO143" s="323"/>
      <c r="AIP143" s="323"/>
      <c r="AIQ143" s="323"/>
      <c r="AIR143" s="323"/>
      <c r="AIS143" s="323"/>
      <c r="AIT143" s="323"/>
      <c r="AIU143" s="323"/>
      <c r="AIV143" s="323"/>
      <c r="AIW143" s="323"/>
      <c r="AIX143" s="323"/>
      <c r="AIY143" s="323"/>
      <c r="AIZ143" s="323"/>
      <c r="AJA143" s="323"/>
      <c r="AJB143" s="323"/>
      <c r="AJC143" s="323"/>
      <c r="AJD143" s="323"/>
      <c r="AJE143" s="323"/>
      <c r="AJF143" s="323"/>
      <c r="AJG143" s="323"/>
      <c r="AJH143" s="323"/>
      <c r="AJI143" s="323"/>
      <c r="AJJ143" s="323"/>
      <c r="AJK143" s="323"/>
      <c r="AJL143" s="323"/>
      <c r="AJM143" s="323"/>
      <c r="AJN143" s="323"/>
      <c r="AJO143" s="323"/>
      <c r="AJP143" s="323"/>
      <c r="AJQ143" s="323"/>
      <c r="AJR143" s="323"/>
      <c r="AJS143" s="323"/>
      <c r="AJT143" s="323"/>
      <c r="AJU143" s="323"/>
      <c r="AJV143" s="323"/>
      <c r="AJW143" s="323"/>
      <c r="AJX143" s="323"/>
      <c r="AJY143" s="323"/>
      <c r="AJZ143" s="323"/>
      <c r="AKA143" s="323"/>
      <c r="AKB143" s="323"/>
      <c r="AKC143" s="323"/>
      <c r="AKD143" s="323"/>
      <c r="AKE143" s="323"/>
      <c r="AKF143" s="323"/>
      <c r="AKG143" s="323"/>
      <c r="AKH143" s="323"/>
      <c r="AKI143" s="323"/>
      <c r="AKJ143" s="323"/>
      <c r="AKK143" s="323"/>
      <c r="AKL143" s="323"/>
      <c r="AKM143" s="323"/>
      <c r="AKN143" s="323"/>
      <c r="AKO143" s="323"/>
      <c r="AKP143" s="323"/>
      <c r="AKQ143" s="323"/>
      <c r="AKR143" s="323"/>
      <c r="AKS143" s="323"/>
      <c r="AKT143" s="323"/>
      <c r="AKU143" s="323"/>
      <c r="AKV143" s="323"/>
      <c r="AKW143" s="323"/>
      <c r="AKX143" s="323"/>
      <c r="AKY143" s="323"/>
      <c r="AKZ143" s="323"/>
      <c r="ALA143" s="323"/>
      <c r="ALB143" s="323"/>
      <c r="ALC143" s="323"/>
      <c r="ALD143" s="323"/>
      <c r="ALE143" s="323"/>
      <c r="ALF143" s="323"/>
      <c r="ALG143" s="323"/>
      <c r="ALH143" s="323"/>
      <c r="ALI143" s="323"/>
      <c r="ALJ143" s="323"/>
      <c r="ALK143" s="323"/>
      <c r="ALL143" s="323"/>
      <c r="ALM143" s="323"/>
      <c r="ALN143" s="323"/>
      <c r="ALO143" s="323"/>
      <c r="ALP143" s="323"/>
      <c r="ALQ143" s="323"/>
      <c r="ALR143" s="323"/>
      <c r="ALS143" s="323"/>
      <c r="ALT143" s="323"/>
      <c r="ALU143" s="323"/>
      <c r="ALV143" s="323"/>
      <c r="ALW143" s="323"/>
      <c r="ALX143" s="323"/>
      <c r="ALY143" s="323"/>
      <c r="ALZ143" s="323"/>
      <c r="AMA143" s="323"/>
      <c r="AMB143" s="323"/>
      <c r="AMC143" s="323"/>
      <c r="AMD143" s="323"/>
      <c r="AME143" s="323"/>
      <c r="AMF143" s="323"/>
      <c r="AMG143" s="323"/>
      <c r="AMH143" s="323"/>
      <c r="AMI143" s="323"/>
      <c r="AMJ143" s="323"/>
      <c r="AMK143" s="323"/>
      <c r="AML143" s="323"/>
      <c r="AMM143" s="323"/>
      <c r="AMN143" s="323"/>
      <c r="AMO143" s="323"/>
      <c r="AMP143" s="323"/>
      <c r="AMQ143" s="323"/>
      <c r="AMR143" s="323"/>
      <c r="AMS143" s="323"/>
      <c r="AMT143" s="323"/>
      <c r="AMU143" s="323"/>
      <c r="AMV143" s="323"/>
      <c r="AMW143" s="323"/>
      <c r="AMX143" s="323"/>
      <c r="AMY143" s="323"/>
      <c r="AMZ143" s="323"/>
      <c r="ANA143" s="323"/>
      <c r="ANB143" s="323"/>
      <c r="ANC143" s="323"/>
      <c r="AND143" s="323"/>
      <c r="ANE143" s="323"/>
      <c r="ANF143" s="323"/>
      <c r="ANG143" s="323"/>
      <c r="ANH143" s="323"/>
      <c r="ANI143" s="323"/>
      <c r="ANJ143" s="323"/>
      <c r="ANK143" s="323"/>
      <c r="ANL143" s="323"/>
      <c r="ANM143" s="323"/>
      <c r="ANN143" s="323"/>
      <c r="ANO143" s="323"/>
      <c r="ANP143" s="323"/>
      <c r="ANQ143" s="323"/>
      <c r="ANR143" s="323"/>
      <c r="ANS143" s="323"/>
      <c r="ANT143" s="323"/>
      <c r="ANU143" s="323"/>
      <c r="ANV143" s="323"/>
      <c r="ANW143" s="323"/>
      <c r="ANX143" s="323"/>
      <c r="ANY143" s="323"/>
      <c r="ANZ143" s="323"/>
      <c r="AOA143" s="323"/>
      <c r="AOB143" s="323"/>
      <c r="AOC143" s="323"/>
      <c r="AOD143" s="323"/>
      <c r="AOE143" s="323"/>
      <c r="AOF143" s="323"/>
      <c r="AOG143" s="323"/>
      <c r="AOH143" s="323"/>
      <c r="AOI143" s="323"/>
      <c r="AOJ143" s="323"/>
      <c r="AOK143" s="323"/>
      <c r="AOL143" s="323"/>
      <c r="AOM143" s="323"/>
      <c r="AON143" s="323"/>
      <c r="AOO143" s="323"/>
      <c r="AOP143" s="323"/>
      <c r="AOQ143" s="323"/>
      <c r="AOR143" s="323"/>
      <c r="AOS143" s="323"/>
      <c r="AOT143" s="323"/>
      <c r="AOU143" s="323"/>
      <c r="AOV143" s="323"/>
      <c r="AOW143" s="323"/>
      <c r="AOX143" s="323"/>
      <c r="AOY143" s="323"/>
      <c r="AOZ143" s="323"/>
      <c r="APA143" s="323"/>
      <c r="APB143" s="323"/>
      <c r="APC143" s="323"/>
      <c r="APD143" s="323"/>
      <c r="APE143" s="323"/>
      <c r="APF143" s="323"/>
      <c r="APG143" s="323"/>
      <c r="APH143" s="323"/>
      <c r="API143" s="323"/>
      <c r="APJ143" s="323"/>
      <c r="APK143" s="323"/>
      <c r="APL143" s="323"/>
      <c r="APM143" s="323"/>
      <c r="APN143" s="323"/>
      <c r="APO143" s="323"/>
      <c r="APP143" s="323"/>
      <c r="APQ143" s="323"/>
      <c r="APR143" s="323"/>
      <c r="APS143" s="323"/>
      <c r="APT143" s="323"/>
      <c r="APU143" s="323"/>
      <c r="APV143" s="323"/>
      <c r="APW143" s="323"/>
      <c r="APX143" s="323"/>
      <c r="APY143" s="323"/>
      <c r="APZ143" s="323"/>
      <c r="AQA143" s="323"/>
      <c r="AQB143" s="323"/>
      <c r="AQC143" s="323"/>
      <c r="AQD143" s="323"/>
      <c r="AQE143" s="323"/>
      <c r="AQF143" s="323"/>
      <c r="AQG143" s="323"/>
      <c r="AQH143" s="323"/>
      <c r="AQI143" s="323"/>
      <c r="AQJ143" s="323"/>
      <c r="AQK143" s="323"/>
      <c r="AQL143" s="323"/>
      <c r="AQM143" s="323"/>
      <c r="AQN143" s="323"/>
      <c r="AQO143" s="323"/>
      <c r="AQP143" s="323"/>
      <c r="AQQ143" s="323"/>
      <c r="AQR143" s="323"/>
      <c r="AQS143" s="323"/>
      <c r="AQT143" s="323"/>
      <c r="AQU143" s="323"/>
      <c r="AQV143" s="323"/>
      <c r="AQW143" s="323"/>
      <c r="AQX143" s="323"/>
      <c r="AQY143" s="323"/>
      <c r="AQZ143" s="323"/>
      <c r="ARA143" s="323"/>
      <c r="ARB143" s="323"/>
      <c r="ARC143" s="323"/>
      <c r="ARD143" s="323"/>
      <c r="ARE143" s="323"/>
      <c r="ARF143" s="323"/>
      <c r="ARG143" s="323"/>
      <c r="ARH143" s="323"/>
      <c r="ARI143" s="323"/>
      <c r="ARJ143" s="323"/>
      <c r="ARK143" s="323"/>
      <c r="ARL143" s="323"/>
      <c r="ARM143" s="323"/>
      <c r="ARN143" s="323"/>
      <c r="ARO143" s="323"/>
      <c r="ARP143" s="323"/>
      <c r="ARQ143" s="323"/>
      <c r="ARR143" s="323"/>
      <c r="ARS143" s="323"/>
      <c r="ART143" s="323"/>
      <c r="ARU143" s="323"/>
      <c r="ARV143" s="323"/>
      <c r="ARW143" s="323"/>
      <c r="ARX143" s="323"/>
      <c r="ARY143" s="323"/>
      <c r="ARZ143" s="323"/>
      <c r="ASA143" s="323"/>
      <c r="ASB143" s="323"/>
      <c r="ASC143" s="323"/>
      <c r="ASD143" s="323"/>
      <c r="ASE143" s="323"/>
      <c r="ASF143" s="323"/>
      <c r="ASG143" s="323"/>
      <c r="ASH143" s="323"/>
      <c r="ASI143" s="323"/>
      <c r="ASJ143" s="323"/>
      <c r="ASK143" s="323"/>
      <c r="ASL143" s="323"/>
      <c r="ASM143" s="323"/>
      <c r="ASN143" s="323"/>
      <c r="ASO143" s="323"/>
      <c r="ASP143" s="323"/>
      <c r="ASQ143" s="323"/>
      <c r="ASR143" s="323"/>
      <c r="ASS143" s="323"/>
      <c r="AST143" s="323"/>
      <c r="ASU143" s="323"/>
      <c r="ASV143" s="323"/>
      <c r="ASW143" s="323"/>
      <c r="ASX143" s="323"/>
      <c r="ASY143" s="323"/>
      <c r="ASZ143" s="323"/>
      <c r="ATA143" s="323"/>
      <c r="ATB143" s="323"/>
      <c r="ATC143" s="323"/>
      <c r="ATD143" s="323"/>
      <c r="ATE143" s="323"/>
      <c r="ATF143" s="323"/>
      <c r="ATG143" s="323"/>
      <c r="ATH143" s="323"/>
      <c r="ATI143" s="323"/>
      <c r="ATJ143" s="323"/>
      <c r="ATK143" s="323"/>
      <c r="ATL143" s="323"/>
      <c r="ATM143" s="323"/>
      <c r="ATN143" s="323"/>
      <c r="ATO143" s="323"/>
      <c r="ATP143" s="323"/>
      <c r="ATQ143" s="323"/>
      <c r="ATR143" s="323"/>
      <c r="ATS143" s="323"/>
      <c r="ATT143" s="323"/>
      <c r="ATU143" s="323"/>
      <c r="ATV143" s="323"/>
      <c r="ATW143" s="323"/>
      <c r="ATX143" s="323"/>
      <c r="ATY143" s="323"/>
      <c r="ATZ143" s="323"/>
      <c r="AUA143" s="323"/>
      <c r="AUB143" s="323"/>
      <c r="AUC143" s="323"/>
      <c r="AUD143" s="323"/>
      <c r="AUE143" s="323"/>
      <c r="AUF143" s="323"/>
      <c r="AUG143" s="323"/>
      <c r="AUH143" s="323"/>
      <c r="AUI143" s="323"/>
      <c r="AUJ143" s="323"/>
      <c r="AUK143" s="323"/>
      <c r="AUL143" s="323"/>
      <c r="AUM143" s="323"/>
      <c r="AUN143" s="323"/>
      <c r="AUO143" s="323"/>
      <c r="AUP143" s="323"/>
      <c r="AUQ143" s="323"/>
      <c r="AUR143" s="323"/>
      <c r="AUS143" s="323"/>
      <c r="AUT143" s="323"/>
      <c r="AUU143" s="323"/>
      <c r="AUV143" s="323"/>
      <c r="AUW143" s="323"/>
      <c r="AUX143" s="323"/>
      <c r="AUY143" s="323"/>
      <c r="AUZ143" s="323"/>
      <c r="AVA143" s="323"/>
      <c r="AVB143" s="323"/>
      <c r="AVC143" s="323"/>
      <c r="AVD143" s="323"/>
      <c r="AVE143" s="323"/>
      <c r="AVF143" s="323"/>
      <c r="AVG143" s="323"/>
      <c r="AVH143" s="323"/>
      <c r="AVI143" s="323"/>
      <c r="AVJ143" s="323"/>
      <c r="AVK143" s="323"/>
      <c r="AVL143" s="323"/>
      <c r="AVM143" s="323"/>
      <c r="AVN143" s="323"/>
      <c r="AVO143" s="323"/>
      <c r="AVP143" s="323"/>
      <c r="AVQ143" s="323"/>
      <c r="AVR143" s="323"/>
      <c r="AVS143" s="323"/>
      <c r="AVT143" s="323"/>
      <c r="AVU143" s="323"/>
      <c r="AVV143" s="323"/>
      <c r="AVW143" s="323"/>
      <c r="AVX143" s="323"/>
      <c r="AVY143" s="323"/>
      <c r="AVZ143" s="323"/>
      <c r="AWA143" s="323"/>
      <c r="AWB143" s="323"/>
      <c r="AWC143" s="323"/>
      <c r="AWD143" s="323"/>
      <c r="AWE143" s="323"/>
      <c r="AWF143" s="323"/>
      <c r="AWG143" s="323"/>
      <c r="AWH143" s="323"/>
      <c r="AWI143" s="323"/>
      <c r="AWJ143" s="323"/>
      <c r="AWK143" s="323"/>
      <c r="AWL143" s="323"/>
      <c r="AWM143" s="323"/>
      <c r="AWN143" s="323"/>
      <c r="AWO143" s="323"/>
      <c r="AWP143" s="323"/>
      <c r="AWQ143" s="323"/>
      <c r="AWR143" s="323"/>
      <c r="AWS143" s="323"/>
      <c r="AWT143" s="323"/>
      <c r="AWU143" s="323"/>
      <c r="AWV143" s="323"/>
      <c r="AWW143" s="323"/>
      <c r="AWX143" s="323"/>
      <c r="AWY143" s="323"/>
      <c r="AWZ143" s="323"/>
      <c r="AXA143" s="323"/>
      <c r="AXB143" s="323"/>
      <c r="AXC143" s="323"/>
      <c r="AXD143" s="323"/>
      <c r="AXE143" s="323"/>
      <c r="AXF143" s="323"/>
      <c r="AXG143" s="323"/>
      <c r="AXH143" s="323"/>
      <c r="AXI143" s="323"/>
      <c r="AXJ143" s="323"/>
      <c r="AXK143" s="323"/>
      <c r="AXL143" s="323"/>
      <c r="AXM143" s="323"/>
      <c r="AXN143" s="323"/>
      <c r="AXO143" s="323"/>
      <c r="AXP143" s="323"/>
      <c r="AXQ143" s="323"/>
      <c r="AXR143" s="323"/>
      <c r="AXS143" s="323"/>
      <c r="AXT143" s="323"/>
      <c r="AXU143" s="323"/>
      <c r="AXV143" s="323"/>
      <c r="AXW143" s="323"/>
      <c r="AXX143" s="323"/>
      <c r="AXY143" s="323"/>
      <c r="AXZ143" s="323"/>
      <c r="AYA143" s="323"/>
      <c r="AYB143" s="323"/>
      <c r="AYC143" s="323"/>
      <c r="AYD143" s="323"/>
      <c r="AYE143" s="323"/>
      <c r="AYF143" s="323"/>
      <c r="AYG143" s="323"/>
      <c r="AYH143" s="323"/>
      <c r="AYI143" s="323"/>
      <c r="AYJ143" s="323"/>
      <c r="AYK143" s="323"/>
      <c r="AYL143" s="323"/>
      <c r="AYM143" s="323"/>
      <c r="AYN143" s="323"/>
      <c r="AYO143" s="323"/>
      <c r="AYP143" s="323"/>
      <c r="AYQ143" s="323"/>
      <c r="AYR143" s="323"/>
      <c r="AYS143" s="323"/>
      <c r="AYT143" s="323"/>
      <c r="AYU143" s="323"/>
      <c r="AYV143" s="323"/>
      <c r="AYW143" s="323"/>
      <c r="AYX143" s="323"/>
      <c r="AYY143" s="323"/>
      <c r="AYZ143" s="323"/>
      <c r="AZA143" s="323"/>
      <c r="AZB143" s="323"/>
      <c r="AZC143" s="323"/>
      <c r="AZD143" s="323"/>
      <c r="AZE143" s="323"/>
      <c r="AZF143" s="323"/>
      <c r="AZG143" s="323"/>
      <c r="AZH143" s="323"/>
      <c r="AZI143" s="323"/>
      <c r="AZJ143" s="323"/>
      <c r="AZK143" s="323"/>
      <c r="AZL143" s="323"/>
      <c r="AZM143" s="323"/>
      <c r="AZN143" s="323"/>
      <c r="AZO143" s="323"/>
      <c r="AZP143" s="323"/>
      <c r="AZQ143" s="323"/>
      <c r="AZR143" s="323"/>
      <c r="AZS143" s="323"/>
      <c r="AZT143" s="323"/>
      <c r="AZU143" s="323"/>
      <c r="AZV143" s="323"/>
      <c r="AZW143" s="323"/>
      <c r="AZX143" s="323"/>
      <c r="AZY143" s="323"/>
      <c r="AZZ143" s="323"/>
      <c r="BAA143" s="323"/>
      <c r="BAB143" s="323"/>
      <c r="BAC143" s="323"/>
      <c r="BAD143" s="323"/>
      <c r="BAE143" s="323"/>
      <c r="BAF143" s="323"/>
      <c r="BAG143" s="323"/>
      <c r="BAH143" s="323"/>
      <c r="BAI143" s="323"/>
      <c r="BAJ143" s="323"/>
      <c r="BAK143" s="323"/>
      <c r="BAL143" s="323"/>
      <c r="BAM143" s="323"/>
      <c r="BAN143" s="323"/>
      <c r="BAO143" s="323"/>
      <c r="BAP143" s="323"/>
      <c r="BAQ143" s="323"/>
      <c r="BAR143" s="323"/>
      <c r="BAS143" s="323"/>
      <c r="BAT143" s="323"/>
      <c r="BAU143" s="323"/>
      <c r="BAV143" s="323"/>
      <c r="BAW143" s="323"/>
      <c r="BAX143" s="323"/>
      <c r="BAY143" s="323"/>
      <c r="BAZ143" s="323"/>
      <c r="BBA143" s="323"/>
      <c r="BBB143" s="323"/>
      <c r="BBC143" s="323"/>
      <c r="BBD143" s="323"/>
      <c r="BBE143" s="323"/>
      <c r="BBF143" s="323"/>
      <c r="BBG143" s="323"/>
      <c r="BBH143" s="323"/>
      <c r="BBI143" s="323"/>
      <c r="BBJ143" s="323"/>
      <c r="BBK143" s="323"/>
      <c r="BBL143" s="323"/>
      <c r="BBM143" s="323"/>
      <c r="BBN143" s="323"/>
      <c r="BBO143" s="323"/>
      <c r="BBP143" s="323"/>
      <c r="BBQ143" s="323"/>
      <c r="BBR143" s="323"/>
      <c r="BBS143" s="323"/>
      <c r="BBT143" s="323"/>
      <c r="BBU143" s="323"/>
      <c r="BBV143" s="323"/>
      <c r="BBW143" s="323"/>
      <c r="BBX143" s="323"/>
      <c r="BBY143" s="323"/>
      <c r="BBZ143" s="323"/>
      <c r="BCA143" s="323"/>
      <c r="BCB143" s="323"/>
      <c r="BCC143" s="323"/>
      <c r="BCD143" s="323"/>
      <c r="BCE143" s="323"/>
      <c r="BCF143" s="323"/>
      <c r="BCG143" s="323"/>
      <c r="BCH143" s="323"/>
      <c r="BCI143" s="323"/>
      <c r="BCJ143" s="323"/>
      <c r="BCK143" s="323"/>
      <c r="BCL143" s="323"/>
      <c r="BCM143" s="323"/>
      <c r="BCN143" s="323"/>
      <c r="BCO143" s="323"/>
      <c r="BCP143" s="323"/>
      <c r="BCQ143" s="323"/>
      <c r="BCR143" s="323"/>
      <c r="BCS143" s="323"/>
      <c r="BCT143" s="323"/>
      <c r="BCU143" s="323"/>
      <c r="BCV143" s="323"/>
      <c r="BCW143" s="323"/>
      <c r="BCX143" s="323"/>
      <c r="BCY143" s="323"/>
      <c r="BCZ143" s="323"/>
      <c r="BDA143" s="323"/>
      <c r="BDB143" s="323"/>
      <c r="BDC143" s="323"/>
      <c r="BDD143" s="323"/>
      <c r="BDE143" s="323"/>
      <c r="BDF143" s="323"/>
      <c r="BDG143" s="323"/>
      <c r="BDH143" s="323"/>
      <c r="BDI143" s="323"/>
      <c r="BDJ143" s="323"/>
      <c r="BDK143" s="323"/>
      <c r="BDL143" s="323"/>
      <c r="BDM143" s="323"/>
      <c r="BDN143" s="323"/>
      <c r="BDO143" s="323"/>
      <c r="BDP143" s="323"/>
      <c r="BDQ143" s="323"/>
      <c r="BDR143" s="323"/>
      <c r="BDS143" s="323"/>
      <c r="BDT143" s="323"/>
      <c r="BDU143" s="323"/>
      <c r="BDV143" s="323"/>
      <c r="BDW143" s="323"/>
      <c r="BDX143" s="323"/>
      <c r="BDY143" s="323"/>
      <c r="BDZ143" s="323"/>
      <c r="BEA143" s="323"/>
      <c r="BEB143" s="323"/>
      <c r="BEC143" s="323"/>
      <c r="BED143" s="323"/>
      <c r="BEE143" s="323"/>
      <c r="BEF143" s="323"/>
      <c r="BEG143" s="323"/>
      <c r="BEH143" s="323"/>
      <c r="BEI143" s="323"/>
      <c r="BEJ143" s="323"/>
      <c r="BEK143" s="323"/>
      <c r="BEL143" s="323"/>
      <c r="BEM143" s="323"/>
      <c r="BEN143" s="323"/>
      <c r="BEO143" s="323"/>
      <c r="BEP143" s="323"/>
      <c r="BEQ143" s="323"/>
      <c r="BER143" s="323"/>
      <c r="BES143" s="323"/>
      <c r="BET143" s="323"/>
      <c r="BEU143" s="323"/>
      <c r="BEV143" s="323"/>
      <c r="BEW143" s="323"/>
      <c r="BEX143" s="323"/>
      <c r="BEY143" s="323"/>
      <c r="BEZ143" s="323"/>
      <c r="BFA143" s="323"/>
      <c r="BFB143" s="323"/>
      <c r="BFC143" s="323"/>
      <c r="BFD143" s="323"/>
      <c r="BFE143" s="323"/>
      <c r="BFF143" s="323"/>
      <c r="BFG143" s="323"/>
      <c r="BFH143" s="323"/>
      <c r="BFI143" s="323"/>
      <c r="BFJ143" s="323"/>
      <c r="BFK143" s="323"/>
      <c r="BFL143" s="323"/>
      <c r="BFM143" s="323"/>
      <c r="BFN143" s="323"/>
      <c r="BFO143" s="323"/>
      <c r="BFP143" s="323"/>
      <c r="BFQ143" s="323"/>
      <c r="BFR143" s="323"/>
      <c r="BFS143" s="323"/>
      <c r="BFT143" s="323"/>
      <c r="BFU143" s="323"/>
      <c r="BFV143" s="323"/>
      <c r="BFW143" s="323"/>
      <c r="BFX143" s="323"/>
      <c r="BFY143" s="323"/>
      <c r="BFZ143" s="323"/>
      <c r="BGA143" s="323"/>
      <c r="BGB143" s="323"/>
      <c r="BGC143" s="323"/>
      <c r="BGD143" s="323"/>
      <c r="BGE143" s="323"/>
      <c r="BGF143" s="323"/>
      <c r="BGG143" s="323"/>
      <c r="BGH143" s="323"/>
      <c r="BGI143" s="323"/>
      <c r="BGJ143" s="323"/>
      <c r="BGK143" s="323"/>
      <c r="BGL143" s="323"/>
      <c r="BGM143" s="323"/>
      <c r="BGN143" s="323"/>
      <c r="BGO143" s="323"/>
      <c r="BGP143" s="323"/>
      <c r="BGQ143" s="323"/>
      <c r="BGR143" s="323"/>
      <c r="BGS143" s="323"/>
      <c r="BGT143" s="323"/>
      <c r="BGU143" s="323"/>
      <c r="BGV143" s="323"/>
      <c r="BGW143" s="323"/>
      <c r="BGX143" s="323"/>
      <c r="BGY143" s="323"/>
      <c r="BGZ143" s="323"/>
      <c r="BHA143" s="323"/>
      <c r="BHB143" s="323"/>
      <c r="BHC143" s="323"/>
      <c r="BHD143" s="323"/>
      <c r="BHE143" s="323"/>
      <c r="BHF143" s="323"/>
      <c r="BHG143" s="323"/>
      <c r="BHH143" s="323"/>
      <c r="BHI143" s="323"/>
      <c r="BHJ143" s="323"/>
      <c r="BHK143" s="323"/>
      <c r="BHL143" s="323"/>
      <c r="BHM143" s="323"/>
      <c r="BHN143" s="323"/>
      <c r="BHO143" s="323"/>
      <c r="BHP143" s="323"/>
      <c r="BHQ143" s="323"/>
      <c r="BHR143" s="323"/>
      <c r="BHS143" s="323"/>
      <c r="BHT143" s="323"/>
      <c r="BHU143" s="323"/>
      <c r="BHV143" s="323"/>
      <c r="BHW143" s="323"/>
      <c r="BHX143" s="323"/>
      <c r="BHY143" s="323"/>
      <c r="BHZ143" s="323"/>
      <c r="BIA143" s="323"/>
      <c r="BIB143" s="323"/>
      <c r="BIC143" s="323"/>
      <c r="BID143" s="323"/>
      <c r="BIE143" s="323"/>
      <c r="BIF143" s="323"/>
      <c r="BIG143" s="323"/>
      <c r="BIH143" s="323"/>
      <c r="BII143" s="323"/>
      <c r="BIJ143" s="323"/>
      <c r="BIK143" s="323"/>
      <c r="BIL143" s="323"/>
      <c r="BIM143" s="323"/>
      <c r="BIN143" s="323"/>
      <c r="BIO143" s="323"/>
      <c r="BIP143" s="323"/>
      <c r="BIQ143" s="323"/>
      <c r="BIR143" s="323"/>
      <c r="BIS143" s="323"/>
      <c r="BIT143" s="323"/>
      <c r="BIU143" s="323"/>
      <c r="BIV143" s="323"/>
      <c r="BIW143" s="323"/>
      <c r="BIX143" s="323"/>
      <c r="BIY143" s="323"/>
      <c r="BIZ143" s="323"/>
      <c r="BJA143" s="323"/>
      <c r="BJB143" s="323"/>
      <c r="BJC143" s="323"/>
      <c r="BJD143" s="323"/>
      <c r="BJE143" s="323"/>
      <c r="BJF143" s="323"/>
      <c r="BJG143" s="323"/>
      <c r="BJH143" s="323"/>
      <c r="BJI143" s="323"/>
      <c r="BJJ143" s="323"/>
      <c r="BJK143" s="323"/>
      <c r="BJL143" s="323"/>
      <c r="BJM143" s="323"/>
      <c r="BJN143" s="323"/>
      <c r="BJO143" s="323"/>
      <c r="BJP143" s="323"/>
      <c r="BJQ143" s="323"/>
      <c r="BJR143" s="323"/>
      <c r="BJS143" s="323"/>
      <c r="BJT143" s="323"/>
      <c r="BJU143" s="323"/>
      <c r="BJV143" s="323"/>
      <c r="BJW143" s="323"/>
      <c r="BJX143" s="323"/>
      <c r="BJY143" s="323"/>
      <c r="BJZ143" s="323"/>
      <c r="BKA143" s="323"/>
      <c r="BKB143" s="323"/>
      <c r="BKC143" s="323"/>
      <c r="BKD143" s="323"/>
      <c r="BKE143" s="323"/>
      <c r="BKF143" s="323"/>
      <c r="BKG143" s="323"/>
      <c r="BKH143" s="323"/>
      <c r="BKI143" s="323"/>
      <c r="BKJ143" s="323"/>
      <c r="BKK143" s="323"/>
      <c r="BKL143" s="323"/>
      <c r="BKM143" s="323"/>
      <c r="BKN143" s="323"/>
      <c r="BKO143" s="323"/>
      <c r="BKP143" s="323"/>
      <c r="BKQ143" s="323"/>
      <c r="BKR143" s="323"/>
      <c r="BKS143" s="323"/>
      <c r="BKT143" s="323"/>
      <c r="BKU143" s="323"/>
      <c r="BKV143" s="323"/>
      <c r="BKW143" s="323"/>
      <c r="BKX143" s="323"/>
      <c r="BKY143" s="323"/>
      <c r="BKZ143" s="323"/>
      <c r="BLA143" s="323"/>
      <c r="BLB143" s="323"/>
      <c r="BLC143" s="323"/>
      <c r="BLD143" s="323"/>
      <c r="BLE143" s="323"/>
      <c r="BLF143" s="323"/>
      <c r="BLG143" s="323"/>
      <c r="BLH143" s="323"/>
      <c r="BLI143" s="323"/>
      <c r="BLJ143" s="323"/>
      <c r="BLK143" s="323"/>
      <c r="BLL143" s="323"/>
      <c r="BLM143" s="323"/>
      <c r="BLN143" s="323"/>
      <c r="BLO143" s="323"/>
      <c r="BLP143" s="323"/>
      <c r="BLQ143" s="323"/>
      <c r="BLR143" s="323"/>
      <c r="BLS143" s="323"/>
      <c r="BLT143" s="323"/>
      <c r="BLU143" s="323"/>
      <c r="BLV143" s="323"/>
      <c r="BLW143" s="323"/>
      <c r="BLX143" s="323"/>
      <c r="BLY143" s="323"/>
      <c r="BLZ143" s="323"/>
      <c r="BMA143" s="323"/>
      <c r="BMB143" s="323"/>
      <c r="BMC143" s="323"/>
      <c r="BMD143" s="323"/>
      <c r="BME143" s="323"/>
      <c r="BMF143" s="323"/>
      <c r="BMG143" s="323"/>
      <c r="BMH143" s="323"/>
      <c r="BMI143" s="323"/>
      <c r="BMJ143" s="323"/>
      <c r="BMK143" s="323"/>
      <c r="BML143" s="323"/>
      <c r="BMM143" s="323"/>
      <c r="BMN143" s="323"/>
      <c r="BMO143" s="323"/>
      <c r="BMP143" s="323"/>
      <c r="BMQ143" s="323"/>
      <c r="BMR143" s="323"/>
      <c r="BMS143" s="323"/>
      <c r="BMT143" s="323"/>
      <c r="BMU143" s="323"/>
      <c r="BMV143" s="323"/>
      <c r="BMW143" s="323"/>
      <c r="BMX143" s="323"/>
      <c r="BMY143" s="323"/>
      <c r="BMZ143" s="323"/>
      <c r="BNA143" s="323"/>
      <c r="BNB143" s="323"/>
      <c r="BNC143" s="323"/>
      <c r="BND143" s="323"/>
      <c r="BNE143" s="323"/>
      <c r="BNF143" s="323"/>
      <c r="BNG143" s="323"/>
      <c r="BNH143" s="323"/>
      <c r="BNI143" s="323"/>
      <c r="BNJ143" s="323"/>
      <c r="BNK143" s="323"/>
      <c r="BNL143" s="323"/>
      <c r="BNM143" s="323"/>
      <c r="BNN143" s="323"/>
      <c r="BNO143" s="323"/>
      <c r="BNP143" s="323"/>
      <c r="BNQ143" s="323"/>
      <c r="BNR143" s="323"/>
      <c r="BNS143" s="323"/>
      <c r="BNT143" s="323"/>
      <c r="BNU143" s="323"/>
      <c r="BNV143" s="323"/>
      <c r="BNW143" s="323"/>
      <c r="BNX143" s="323"/>
      <c r="BNY143" s="323"/>
      <c r="BNZ143" s="323"/>
      <c r="BOA143" s="323"/>
      <c r="BOB143" s="323"/>
      <c r="BOC143" s="323"/>
      <c r="BOD143" s="323"/>
      <c r="BOE143" s="323"/>
      <c r="BOF143" s="323"/>
      <c r="BOG143" s="323"/>
      <c r="BOH143" s="323"/>
      <c r="BOI143" s="323"/>
      <c r="BOJ143" s="323"/>
      <c r="BOK143" s="323"/>
      <c r="BOL143" s="323"/>
      <c r="BOM143" s="323"/>
      <c r="BON143" s="323"/>
      <c r="BOO143" s="323"/>
      <c r="BOP143" s="323"/>
      <c r="BOQ143" s="323"/>
      <c r="BOR143" s="323"/>
      <c r="BOS143" s="323"/>
      <c r="BOT143" s="323"/>
      <c r="BOU143" s="323"/>
      <c r="BOV143" s="323"/>
      <c r="BOW143" s="323"/>
      <c r="BOX143" s="323"/>
      <c r="BOY143" s="323"/>
      <c r="BOZ143" s="323"/>
      <c r="BPA143" s="323"/>
      <c r="BPB143" s="323"/>
      <c r="BPC143" s="323"/>
      <c r="BPD143" s="323"/>
      <c r="BPE143" s="323"/>
      <c r="BPF143" s="323"/>
      <c r="BPG143" s="323"/>
      <c r="BPH143" s="323"/>
      <c r="BPI143" s="323"/>
      <c r="BPJ143" s="323"/>
      <c r="BPK143" s="323"/>
      <c r="BPL143" s="323"/>
      <c r="BPM143" s="323"/>
      <c r="BPN143" s="323"/>
      <c r="BPO143" s="323"/>
      <c r="BPP143" s="323"/>
      <c r="BPQ143" s="323"/>
      <c r="BPR143" s="323"/>
      <c r="BPS143" s="323"/>
      <c r="BPT143" s="323"/>
      <c r="BPU143" s="323"/>
      <c r="BPV143" s="323"/>
      <c r="BPW143" s="323"/>
      <c r="BPX143" s="323"/>
      <c r="BPY143" s="323"/>
      <c r="BPZ143" s="323"/>
      <c r="BQA143" s="323"/>
      <c r="BQB143" s="323"/>
      <c r="BQC143" s="323"/>
      <c r="BQD143" s="323"/>
      <c r="BQE143" s="323"/>
      <c r="BQF143" s="323"/>
      <c r="BQG143" s="323"/>
      <c r="BQH143" s="323"/>
      <c r="BQI143" s="323"/>
      <c r="BQJ143" s="323"/>
      <c r="BQK143" s="323"/>
      <c r="BQL143" s="323"/>
      <c r="BQM143" s="323"/>
      <c r="BQN143" s="323"/>
      <c r="BQO143" s="323"/>
      <c r="BQP143" s="323"/>
      <c r="BQQ143" s="323"/>
      <c r="BQR143" s="323"/>
      <c r="BQS143" s="323"/>
      <c r="BQT143" s="323"/>
      <c r="BQU143" s="323"/>
      <c r="BQV143" s="323"/>
      <c r="BQW143" s="323"/>
      <c r="BQX143" s="323"/>
      <c r="BQY143" s="323"/>
      <c r="BQZ143" s="323"/>
      <c r="BRA143" s="323"/>
      <c r="BRB143" s="323"/>
      <c r="BRC143" s="323"/>
      <c r="BRD143" s="323"/>
      <c r="BRE143" s="323"/>
      <c r="BRF143" s="323"/>
      <c r="BRG143" s="323"/>
      <c r="BRH143" s="323"/>
      <c r="BRI143" s="323"/>
      <c r="BRJ143" s="323"/>
      <c r="BRK143" s="323"/>
      <c r="BRL143" s="323"/>
      <c r="BRM143" s="323"/>
      <c r="BRN143" s="323"/>
      <c r="BRO143" s="323"/>
      <c r="BRP143" s="323"/>
      <c r="BRQ143" s="323"/>
      <c r="BRR143" s="323"/>
      <c r="BRS143" s="323"/>
      <c r="BRT143" s="323"/>
      <c r="BRU143" s="323"/>
      <c r="BRV143" s="323"/>
      <c r="BRW143" s="323"/>
      <c r="BRX143" s="323"/>
      <c r="BRY143" s="323"/>
      <c r="BRZ143" s="323"/>
      <c r="BSA143" s="323"/>
      <c r="BSB143" s="323"/>
      <c r="BSC143" s="323"/>
      <c r="BSD143" s="323"/>
      <c r="BSE143" s="323"/>
      <c r="BSF143" s="323"/>
      <c r="BSG143" s="323"/>
      <c r="BSH143" s="323"/>
      <c r="BSI143" s="323"/>
      <c r="BSJ143" s="323"/>
      <c r="BSK143" s="323"/>
      <c r="BSL143" s="323"/>
      <c r="BSM143" s="323"/>
      <c r="BSN143" s="323"/>
      <c r="BSO143" s="323"/>
      <c r="BSP143" s="323"/>
      <c r="BSQ143" s="323"/>
      <c r="BSR143" s="323"/>
      <c r="BSS143" s="323"/>
      <c r="BST143" s="323"/>
      <c r="BSU143" s="323"/>
      <c r="BSV143" s="323"/>
      <c r="BSW143" s="323"/>
      <c r="BSX143" s="323"/>
      <c r="BSY143" s="323"/>
      <c r="BSZ143" s="323"/>
      <c r="BTA143" s="323"/>
      <c r="BTB143" s="323"/>
      <c r="BTC143" s="323"/>
      <c r="BTD143" s="323"/>
      <c r="BTE143" s="323"/>
      <c r="BTF143" s="323"/>
      <c r="BTG143" s="323"/>
      <c r="BTH143" s="323"/>
      <c r="BTI143" s="323"/>
      <c r="BTJ143" s="323"/>
      <c r="BTK143" s="323"/>
      <c r="BTL143" s="323"/>
      <c r="BTM143" s="323"/>
      <c r="BTN143" s="323"/>
      <c r="BTO143" s="323"/>
      <c r="BTP143" s="323"/>
      <c r="BTQ143" s="323"/>
      <c r="BTR143" s="323"/>
      <c r="BTS143" s="323"/>
      <c r="BTT143" s="323"/>
      <c r="BTU143" s="323"/>
      <c r="BTV143" s="323"/>
      <c r="BTW143" s="323"/>
      <c r="BTX143" s="323"/>
      <c r="BTY143" s="323"/>
      <c r="BTZ143" s="323"/>
      <c r="BUA143" s="323"/>
      <c r="BUB143" s="323"/>
      <c r="BUC143" s="323"/>
      <c r="BUD143" s="323"/>
      <c r="BUE143" s="323"/>
      <c r="BUF143" s="323"/>
      <c r="BUG143" s="323"/>
      <c r="BUH143" s="323"/>
      <c r="BUI143" s="323"/>
      <c r="BUJ143" s="323"/>
      <c r="BUK143" s="323"/>
      <c r="BUL143" s="323"/>
      <c r="BUM143" s="323"/>
      <c r="BUN143" s="323"/>
      <c r="BUO143" s="323"/>
      <c r="BUP143" s="323"/>
      <c r="BUQ143" s="323"/>
      <c r="BUR143" s="323"/>
      <c r="BUS143" s="323"/>
      <c r="BUT143" s="323"/>
      <c r="BUU143" s="323"/>
      <c r="BUV143" s="323"/>
      <c r="BUW143" s="323"/>
      <c r="BUX143" s="323"/>
      <c r="BUY143" s="323"/>
      <c r="BUZ143" s="323"/>
      <c r="BVA143" s="323"/>
      <c r="BVB143" s="323"/>
      <c r="BVC143" s="323"/>
      <c r="BVD143" s="323"/>
      <c r="BVE143" s="323"/>
      <c r="BVF143" s="323"/>
      <c r="BVG143" s="323"/>
      <c r="BVH143" s="323"/>
      <c r="BVI143" s="323"/>
      <c r="BVJ143" s="323"/>
      <c r="BVK143" s="323"/>
      <c r="BVL143" s="323"/>
      <c r="BVM143" s="323"/>
      <c r="BVN143" s="323"/>
      <c r="BVO143" s="323"/>
      <c r="BVP143" s="323"/>
      <c r="BVQ143" s="323"/>
      <c r="BVR143" s="323"/>
      <c r="BVS143" s="323"/>
      <c r="BVT143" s="323"/>
      <c r="BVU143" s="323"/>
      <c r="BVV143" s="323"/>
      <c r="BVW143" s="323"/>
      <c r="BVX143" s="323"/>
      <c r="BVY143" s="323"/>
      <c r="BVZ143" s="323"/>
      <c r="BWA143" s="323"/>
      <c r="BWB143" s="323"/>
      <c r="BWC143" s="323"/>
      <c r="BWD143" s="323"/>
      <c r="BWE143" s="323"/>
      <c r="BWF143" s="323"/>
      <c r="BWG143" s="323"/>
      <c r="BWH143" s="323"/>
      <c r="BWI143" s="323"/>
      <c r="BWJ143" s="323"/>
      <c r="BWK143" s="323"/>
      <c r="BWL143" s="323"/>
      <c r="BWM143" s="323"/>
      <c r="BWN143" s="323"/>
      <c r="BWO143" s="323"/>
      <c r="BWP143" s="323"/>
      <c r="BWQ143" s="323"/>
      <c r="BWR143" s="323"/>
      <c r="BWS143" s="323"/>
      <c r="BWT143" s="323"/>
      <c r="BWU143" s="323"/>
      <c r="BWV143" s="323"/>
      <c r="BWW143" s="323"/>
      <c r="BWX143" s="323"/>
      <c r="BWY143" s="323"/>
      <c r="BWZ143" s="323"/>
      <c r="BXA143" s="323"/>
      <c r="BXB143" s="323"/>
      <c r="BXC143" s="323"/>
      <c r="BXD143" s="323"/>
      <c r="BXE143" s="323"/>
      <c r="BXF143" s="323"/>
      <c r="BXG143" s="323"/>
      <c r="BXH143" s="323"/>
      <c r="BXI143" s="323"/>
      <c r="BXJ143" s="323"/>
      <c r="BXK143" s="323"/>
      <c r="BXL143" s="323"/>
      <c r="BXM143" s="323"/>
      <c r="BXN143" s="323"/>
      <c r="BXO143" s="323"/>
      <c r="BXP143" s="323"/>
      <c r="BXQ143" s="323"/>
      <c r="BXR143" s="323"/>
      <c r="BXS143" s="323"/>
      <c r="BXT143" s="323"/>
      <c r="BXU143" s="323"/>
      <c r="BXV143" s="323"/>
      <c r="BXW143" s="323"/>
      <c r="BXX143" s="323"/>
      <c r="BXY143" s="323"/>
      <c r="BXZ143" s="323"/>
      <c r="BYA143" s="323"/>
      <c r="BYB143" s="323"/>
      <c r="BYC143" s="323"/>
      <c r="BYD143" s="323"/>
      <c r="BYE143" s="323"/>
      <c r="BYF143" s="323"/>
      <c r="BYG143" s="323"/>
      <c r="BYH143" s="323"/>
      <c r="BYI143" s="323"/>
      <c r="BYJ143" s="323"/>
      <c r="BYK143" s="323"/>
      <c r="BYL143" s="323"/>
      <c r="BYM143" s="323"/>
      <c r="BYN143" s="323"/>
      <c r="BYO143" s="323"/>
      <c r="BYP143" s="323"/>
      <c r="BYQ143" s="323"/>
      <c r="BYR143" s="323"/>
      <c r="BYS143" s="323"/>
      <c r="BYT143" s="323"/>
      <c r="BYU143" s="323"/>
      <c r="BYV143" s="323"/>
      <c r="BYW143" s="323"/>
      <c r="BYX143" s="323"/>
      <c r="BYY143" s="323"/>
      <c r="BYZ143" s="323"/>
      <c r="BZA143" s="323"/>
      <c r="BZB143" s="323"/>
      <c r="BZC143" s="323"/>
      <c r="BZD143" s="323"/>
      <c r="BZE143" s="323"/>
      <c r="BZF143" s="323"/>
      <c r="BZG143" s="323"/>
      <c r="BZH143" s="323"/>
      <c r="BZI143" s="323"/>
      <c r="BZJ143" s="323"/>
      <c r="BZK143" s="323"/>
      <c r="BZL143" s="323"/>
      <c r="BZM143" s="323"/>
      <c r="BZN143" s="323"/>
      <c r="BZO143" s="323"/>
      <c r="BZP143" s="323"/>
      <c r="BZQ143" s="323"/>
      <c r="BZR143" s="323"/>
      <c r="BZS143" s="323"/>
      <c r="BZT143" s="323"/>
      <c r="BZU143" s="323"/>
      <c r="BZV143" s="323"/>
      <c r="BZW143" s="323"/>
      <c r="BZX143" s="323"/>
      <c r="BZY143" s="323"/>
      <c r="BZZ143" s="323"/>
      <c r="CAA143" s="323"/>
      <c r="CAB143" s="323"/>
      <c r="CAC143" s="323"/>
      <c r="CAD143" s="323"/>
      <c r="CAE143" s="323"/>
      <c r="CAF143" s="323"/>
      <c r="CAG143" s="323"/>
      <c r="CAH143" s="323"/>
      <c r="CAI143" s="323"/>
      <c r="CAJ143" s="323"/>
      <c r="CAK143" s="323"/>
      <c r="CAL143" s="323"/>
      <c r="CAM143" s="323"/>
      <c r="CAN143" s="323"/>
      <c r="CAO143" s="323"/>
      <c r="CAP143" s="323"/>
      <c r="CAQ143" s="323"/>
      <c r="CAR143" s="323"/>
      <c r="CAS143" s="323"/>
      <c r="CAT143" s="323"/>
      <c r="CAU143" s="323"/>
      <c r="CAV143" s="323"/>
      <c r="CAW143" s="323"/>
      <c r="CAX143" s="323"/>
      <c r="CAY143" s="323"/>
      <c r="CAZ143" s="323"/>
      <c r="CBA143" s="323"/>
      <c r="CBB143" s="323"/>
      <c r="CBC143" s="323"/>
      <c r="CBD143" s="323"/>
      <c r="CBE143" s="323"/>
      <c r="CBF143" s="323"/>
      <c r="CBG143" s="323"/>
      <c r="CBH143" s="323"/>
      <c r="CBI143" s="323"/>
      <c r="CBJ143" s="323"/>
      <c r="CBK143" s="323"/>
      <c r="CBL143" s="323"/>
      <c r="CBM143" s="323"/>
      <c r="CBN143" s="323"/>
      <c r="CBO143" s="323"/>
      <c r="CBP143" s="323"/>
      <c r="CBQ143" s="323"/>
      <c r="CBR143" s="323"/>
      <c r="CBS143" s="323"/>
      <c r="CBT143" s="323"/>
      <c r="CBU143" s="323"/>
      <c r="CBV143" s="323"/>
      <c r="CBW143" s="323"/>
      <c r="CBX143" s="323"/>
      <c r="CBY143" s="323"/>
      <c r="CBZ143" s="323"/>
      <c r="CCA143" s="323"/>
      <c r="CCB143" s="323"/>
      <c r="CCC143" s="323"/>
      <c r="CCD143" s="323"/>
      <c r="CCE143" s="323"/>
      <c r="CCF143" s="323"/>
      <c r="CCG143" s="323"/>
      <c r="CCH143" s="323"/>
      <c r="CCI143" s="323"/>
      <c r="CCJ143" s="323"/>
      <c r="CCK143" s="323"/>
      <c r="CCL143" s="323"/>
      <c r="CCM143" s="323"/>
      <c r="CCN143" s="323"/>
      <c r="CCO143" s="323"/>
      <c r="CCP143" s="323"/>
      <c r="CCQ143" s="323"/>
      <c r="CCR143" s="323"/>
      <c r="CCS143" s="323"/>
      <c r="CCT143" s="323"/>
      <c r="CCU143" s="323"/>
      <c r="CCV143" s="323"/>
      <c r="CCW143" s="323"/>
      <c r="CCX143" s="323"/>
      <c r="CCY143" s="323"/>
      <c r="CCZ143" s="323"/>
      <c r="CDA143" s="323"/>
      <c r="CDB143" s="323"/>
      <c r="CDC143" s="323"/>
      <c r="CDD143" s="323"/>
      <c r="CDE143" s="323"/>
      <c r="CDF143" s="323"/>
      <c r="CDG143" s="323"/>
      <c r="CDH143" s="323"/>
      <c r="CDI143" s="323"/>
      <c r="CDJ143" s="323"/>
      <c r="CDK143" s="323"/>
      <c r="CDL143" s="323"/>
      <c r="CDM143" s="323"/>
      <c r="CDN143" s="323"/>
      <c r="CDO143" s="323"/>
      <c r="CDP143" s="323"/>
      <c r="CDQ143" s="323"/>
      <c r="CDR143" s="323"/>
      <c r="CDS143" s="323"/>
      <c r="CDT143" s="323"/>
      <c r="CDU143" s="323"/>
      <c r="CDV143" s="323"/>
      <c r="CDW143" s="323"/>
      <c r="CDX143" s="323"/>
      <c r="CDY143" s="323"/>
      <c r="CDZ143" s="323"/>
      <c r="CEA143" s="323"/>
      <c r="CEB143" s="323"/>
      <c r="CEC143" s="323"/>
      <c r="CED143" s="323"/>
      <c r="CEE143" s="323"/>
      <c r="CEF143" s="323"/>
      <c r="CEG143" s="323"/>
      <c r="CEH143" s="323"/>
      <c r="CEI143" s="323"/>
      <c r="CEJ143" s="323"/>
      <c r="CEK143" s="323"/>
      <c r="CEL143" s="323"/>
      <c r="CEM143" s="323"/>
      <c r="CEN143" s="323"/>
      <c r="CEO143" s="323"/>
      <c r="CEP143" s="323"/>
      <c r="CEQ143" s="323"/>
      <c r="CER143" s="323"/>
      <c r="CES143" s="323"/>
      <c r="CET143" s="323"/>
      <c r="CEU143" s="323"/>
      <c r="CEV143" s="323"/>
      <c r="CEW143" s="323"/>
      <c r="CEX143" s="323"/>
      <c r="CEY143" s="323"/>
      <c r="CEZ143" s="323"/>
      <c r="CFA143" s="323"/>
      <c r="CFB143" s="323"/>
      <c r="CFC143" s="323"/>
      <c r="CFD143" s="323"/>
      <c r="CFE143" s="323"/>
      <c r="CFF143" s="323"/>
      <c r="CFG143" s="323"/>
      <c r="CFH143" s="323"/>
      <c r="CFI143" s="323"/>
      <c r="CFJ143" s="323"/>
      <c r="CFK143" s="323"/>
      <c r="CFL143" s="323"/>
      <c r="CFM143" s="323"/>
      <c r="CFN143" s="323"/>
      <c r="CFO143" s="323"/>
      <c r="CFP143" s="323"/>
      <c r="CFQ143" s="323"/>
      <c r="CFR143" s="323"/>
      <c r="CFS143" s="323"/>
      <c r="CFT143" s="323"/>
      <c r="CFU143" s="323"/>
      <c r="CFV143" s="323"/>
      <c r="CFW143" s="323"/>
      <c r="CFX143" s="323"/>
      <c r="CFY143" s="323"/>
      <c r="CFZ143" s="323"/>
      <c r="CGA143" s="323"/>
      <c r="CGB143" s="323"/>
      <c r="CGC143" s="323"/>
      <c r="CGD143" s="323"/>
      <c r="CGE143" s="323"/>
      <c r="CGF143" s="323"/>
      <c r="CGG143" s="323"/>
      <c r="CGH143" s="323"/>
      <c r="CGI143" s="323"/>
      <c r="CGJ143" s="323"/>
      <c r="CGK143" s="323"/>
      <c r="CGL143" s="323"/>
      <c r="CGM143" s="323"/>
      <c r="CGN143" s="323"/>
      <c r="CGO143" s="323"/>
      <c r="CGP143" s="323"/>
      <c r="CGQ143" s="323"/>
      <c r="CGR143" s="323"/>
      <c r="CGS143" s="323"/>
      <c r="CGT143" s="323"/>
      <c r="CGU143" s="323"/>
      <c r="CGV143" s="323"/>
      <c r="CGW143" s="323"/>
      <c r="CGX143" s="323"/>
      <c r="CGY143" s="323"/>
      <c r="CGZ143" s="323"/>
      <c r="CHA143" s="323"/>
      <c r="CHB143" s="323"/>
      <c r="CHC143" s="323"/>
      <c r="CHD143" s="323"/>
      <c r="CHE143" s="323"/>
      <c r="CHF143" s="323"/>
      <c r="CHG143" s="323"/>
      <c r="CHH143" s="323"/>
      <c r="CHI143" s="323"/>
      <c r="CHJ143" s="323"/>
      <c r="CHK143" s="323"/>
      <c r="CHL143" s="323"/>
      <c r="CHM143" s="323"/>
      <c r="CHN143" s="323"/>
      <c r="CHO143" s="323"/>
      <c r="CHP143" s="323"/>
      <c r="CHQ143" s="323"/>
      <c r="CHR143" s="323"/>
      <c r="CHS143" s="323"/>
      <c r="CHT143" s="323"/>
      <c r="CHU143" s="323"/>
      <c r="CHV143" s="323"/>
      <c r="CHW143" s="323"/>
      <c r="CHX143" s="323"/>
      <c r="CHY143" s="323"/>
      <c r="CHZ143" s="323"/>
      <c r="CIA143" s="323"/>
      <c r="CIB143" s="323"/>
      <c r="CIC143" s="323"/>
      <c r="CID143" s="323"/>
      <c r="CIE143" s="323"/>
      <c r="CIF143" s="323"/>
      <c r="CIG143" s="323"/>
      <c r="CIH143" s="323"/>
      <c r="CII143" s="323"/>
      <c r="CIJ143" s="323"/>
      <c r="CIK143" s="323"/>
      <c r="CIL143" s="323"/>
      <c r="CIM143" s="323"/>
      <c r="CIN143" s="323"/>
      <c r="CIO143" s="323"/>
      <c r="CIP143" s="323"/>
      <c r="CIQ143" s="323"/>
      <c r="CIR143" s="323"/>
      <c r="CIS143" s="323"/>
      <c r="CIT143" s="323"/>
      <c r="CIU143" s="323"/>
      <c r="CIV143" s="323"/>
      <c r="CIW143" s="323"/>
      <c r="CIX143" s="323"/>
      <c r="CIY143" s="323"/>
      <c r="CIZ143" s="323"/>
      <c r="CJA143" s="323"/>
      <c r="CJB143" s="323"/>
      <c r="CJC143" s="323"/>
      <c r="CJD143" s="323"/>
      <c r="CJE143" s="323"/>
      <c r="CJF143" s="323"/>
      <c r="CJG143" s="323"/>
      <c r="CJH143" s="323"/>
      <c r="CJI143" s="323"/>
      <c r="CJJ143" s="323"/>
      <c r="CJK143" s="323"/>
      <c r="CJL143" s="323"/>
      <c r="CJM143" s="323"/>
      <c r="CJN143" s="323"/>
      <c r="CJO143" s="323"/>
      <c r="CJP143" s="323"/>
      <c r="CJQ143" s="323"/>
      <c r="CJR143" s="323"/>
      <c r="CJS143" s="323"/>
      <c r="CJT143" s="323"/>
      <c r="CJU143" s="323"/>
      <c r="CJV143" s="323"/>
      <c r="CJW143" s="323"/>
      <c r="CJX143" s="323"/>
      <c r="CJY143" s="323"/>
      <c r="CJZ143" s="323"/>
      <c r="CKA143" s="323"/>
      <c r="CKB143" s="323"/>
      <c r="CKC143" s="323"/>
      <c r="CKD143" s="323"/>
      <c r="CKE143" s="323"/>
      <c r="CKF143" s="323"/>
      <c r="CKG143" s="323"/>
      <c r="CKH143" s="323"/>
      <c r="CKI143" s="323"/>
      <c r="CKJ143" s="323"/>
      <c r="CKK143" s="323"/>
      <c r="CKL143" s="323"/>
      <c r="CKM143" s="323"/>
      <c r="CKN143" s="323"/>
      <c r="CKO143" s="323"/>
      <c r="CKP143" s="323"/>
      <c r="CKQ143" s="323"/>
      <c r="CKR143" s="323"/>
      <c r="CKS143" s="323"/>
      <c r="CKT143" s="323"/>
      <c r="CKU143" s="323"/>
      <c r="CKV143" s="323"/>
      <c r="CKW143" s="323"/>
      <c r="CKX143" s="323"/>
      <c r="CKY143" s="323"/>
      <c r="CKZ143" s="323"/>
      <c r="CLA143" s="323"/>
      <c r="CLB143" s="323"/>
      <c r="CLC143" s="323"/>
      <c r="CLD143" s="323"/>
      <c r="CLE143" s="323"/>
      <c r="CLF143" s="323"/>
      <c r="CLG143" s="323"/>
      <c r="CLH143" s="323"/>
      <c r="CLI143" s="323"/>
      <c r="CLJ143" s="323"/>
      <c r="CLK143" s="323"/>
      <c r="CLL143" s="323"/>
      <c r="CLM143" s="323"/>
      <c r="CLN143" s="323"/>
      <c r="CLO143" s="323"/>
      <c r="CLP143" s="323"/>
      <c r="CLQ143" s="323"/>
      <c r="CLR143" s="323"/>
      <c r="CLS143" s="323"/>
      <c r="CLT143" s="323"/>
      <c r="CLU143" s="323"/>
      <c r="CLV143" s="323"/>
      <c r="CLW143" s="323"/>
      <c r="CLX143" s="323"/>
      <c r="CLY143" s="323"/>
      <c r="CLZ143" s="323"/>
      <c r="CMA143" s="323"/>
      <c r="CMB143" s="323"/>
      <c r="CMC143" s="323"/>
      <c r="CMD143" s="323"/>
      <c r="CME143" s="323"/>
      <c r="CMF143" s="323"/>
      <c r="CMG143" s="323"/>
      <c r="CMH143" s="323"/>
      <c r="CMI143" s="323"/>
      <c r="CMJ143" s="323"/>
      <c r="CMK143" s="323"/>
      <c r="CML143" s="323"/>
      <c r="CMM143" s="323"/>
      <c r="CMN143" s="323"/>
      <c r="CMO143" s="323"/>
      <c r="CMP143" s="323"/>
      <c r="CMQ143" s="323"/>
      <c r="CMR143" s="323"/>
      <c r="CMS143" s="323"/>
      <c r="CMT143" s="323"/>
      <c r="CMU143" s="323"/>
      <c r="CMV143" s="323"/>
      <c r="CMW143" s="323"/>
      <c r="CMX143" s="323"/>
      <c r="CMY143" s="323"/>
      <c r="CMZ143" s="323"/>
      <c r="CNA143" s="323"/>
      <c r="CNB143" s="323"/>
      <c r="CNC143" s="323"/>
      <c r="CND143" s="323"/>
      <c r="CNE143" s="323"/>
      <c r="CNF143" s="323"/>
      <c r="CNG143" s="323"/>
      <c r="CNH143" s="323"/>
      <c r="CNI143" s="323"/>
      <c r="CNJ143" s="323"/>
      <c r="CNK143" s="323"/>
      <c r="CNL143" s="323"/>
      <c r="CNM143" s="323"/>
      <c r="CNN143" s="323"/>
      <c r="CNO143" s="323"/>
      <c r="CNP143" s="323"/>
      <c r="CNQ143" s="323"/>
      <c r="CNR143" s="323"/>
      <c r="CNS143" s="323"/>
      <c r="CNT143" s="323"/>
      <c r="CNU143" s="323"/>
      <c r="CNV143" s="323"/>
      <c r="CNW143" s="323"/>
      <c r="CNX143" s="323"/>
      <c r="CNY143" s="323"/>
      <c r="CNZ143" s="323"/>
      <c r="COA143" s="323"/>
      <c r="COB143" s="323"/>
      <c r="COC143" s="323"/>
      <c r="COD143" s="323"/>
      <c r="COE143" s="323"/>
      <c r="COF143" s="323"/>
      <c r="COG143" s="323"/>
      <c r="COH143" s="323"/>
      <c r="COI143" s="323"/>
      <c r="COJ143" s="323"/>
      <c r="COK143" s="323"/>
      <c r="COL143" s="323"/>
      <c r="COM143" s="323"/>
      <c r="CON143" s="323"/>
      <c r="COO143" s="323"/>
      <c r="COP143" s="323"/>
      <c r="COQ143" s="323"/>
      <c r="COR143" s="323"/>
      <c r="COS143" s="323"/>
      <c r="COT143" s="323"/>
      <c r="COU143" s="323"/>
      <c r="COV143" s="323"/>
      <c r="COW143" s="323"/>
      <c r="COX143" s="323"/>
      <c r="COY143" s="323"/>
      <c r="COZ143" s="323"/>
      <c r="CPA143" s="323"/>
      <c r="CPB143" s="323"/>
      <c r="CPC143" s="323"/>
      <c r="CPD143" s="323"/>
      <c r="CPE143" s="323"/>
      <c r="CPF143" s="323"/>
      <c r="CPG143" s="323"/>
      <c r="CPH143" s="323"/>
      <c r="CPI143" s="323"/>
      <c r="CPJ143" s="323"/>
      <c r="CPK143" s="323"/>
      <c r="CPL143" s="323"/>
      <c r="CPM143" s="323"/>
      <c r="CPN143" s="323"/>
      <c r="CPO143" s="323"/>
      <c r="CPP143" s="323"/>
      <c r="CPQ143" s="323"/>
      <c r="CPR143" s="323"/>
      <c r="CPS143" s="323"/>
      <c r="CPT143" s="323"/>
      <c r="CPU143" s="323"/>
      <c r="CPV143" s="323"/>
      <c r="CPW143" s="323"/>
      <c r="CPX143" s="323"/>
      <c r="CPY143" s="323"/>
      <c r="CPZ143" s="323"/>
      <c r="CQA143" s="323"/>
      <c r="CQB143" s="323"/>
      <c r="CQC143" s="323"/>
      <c r="CQD143" s="323"/>
      <c r="CQE143" s="323"/>
      <c r="CQF143" s="323"/>
      <c r="CQG143" s="323"/>
      <c r="CQH143" s="323"/>
      <c r="CQI143" s="323"/>
      <c r="CQJ143" s="323"/>
      <c r="CQK143" s="323"/>
      <c r="CQL143" s="323"/>
      <c r="CQM143" s="323"/>
      <c r="CQN143" s="323"/>
      <c r="CQO143" s="323"/>
      <c r="CQP143" s="323"/>
      <c r="CQQ143" s="323"/>
      <c r="CQR143" s="323"/>
      <c r="CQS143" s="323"/>
      <c r="CQT143" s="323"/>
      <c r="CQU143" s="323"/>
      <c r="CQV143" s="323"/>
      <c r="CQW143" s="323"/>
      <c r="CQX143" s="323"/>
      <c r="CQY143" s="323"/>
      <c r="CQZ143" s="323"/>
      <c r="CRA143" s="323"/>
      <c r="CRB143" s="323"/>
      <c r="CRC143" s="323"/>
      <c r="CRD143" s="323"/>
      <c r="CRE143" s="323"/>
      <c r="CRF143" s="323"/>
      <c r="CRG143" s="323"/>
      <c r="CRH143" s="323"/>
      <c r="CRI143" s="323"/>
      <c r="CRJ143" s="323"/>
      <c r="CRK143" s="323"/>
      <c r="CRL143" s="323"/>
      <c r="CRM143" s="323"/>
      <c r="CRN143" s="323"/>
      <c r="CRO143" s="323"/>
      <c r="CRP143" s="323"/>
      <c r="CRQ143" s="323"/>
      <c r="CRR143" s="323"/>
      <c r="CRS143" s="323"/>
      <c r="CRT143" s="323"/>
      <c r="CRU143" s="323"/>
      <c r="CRV143" s="323"/>
      <c r="CRW143" s="323"/>
      <c r="CRX143" s="323"/>
      <c r="CRY143" s="323"/>
      <c r="CRZ143" s="323"/>
      <c r="CSA143" s="323"/>
      <c r="CSB143" s="323"/>
      <c r="CSC143" s="323"/>
      <c r="CSD143" s="323"/>
      <c r="CSE143" s="323"/>
      <c r="CSF143" s="323"/>
      <c r="CSG143" s="323"/>
      <c r="CSH143" s="323"/>
      <c r="CSI143" s="323"/>
      <c r="CSJ143" s="323"/>
      <c r="CSK143" s="323"/>
      <c r="CSL143" s="323"/>
      <c r="CSM143" s="323"/>
      <c r="CSN143" s="323"/>
      <c r="CSO143" s="323"/>
      <c r="CSP143" s="323"/>
      <c r="CSQ143" s="323"/>
      <c r="CSR143" s="323"/>
      <c r="CSS143" s="323"/>
      <c r="CST143" s="323"/>
      <c r="CSU143" s="323"/>
      <c r="CSV143" s="323"/>
      <c r="CSW143" s="323"/>
      <c r="CSX143" s="323"/>
      <c r="CSY143" s="323"/>
      <c r="CSZ143" s="323"/>
      <c r="CTA143" s="323"/>
      <c r="CTB143" s="323"/>
      <c r="CTC143" s="323"/>
      <c r="CTD143" s="323"/>
      <c r="CTE143" s="323"/>
      <c r="CTF143" s="323"/>
      <c r="CTG143" s="323"/>
      <c r="CTH143" s="323"/>
      <c r="CTI143" s="323"/>
      <c r="CTJ143" s="323"/>
      <c r="CTK143" s="323"/>
      <c r="CTL143" s="323"/>
      <c r="CTM143" s="323"/>
      <c r="CTN143" s="323"/>
      <c r="CTO143" s="323"/>
      <c r="CTP143" s="323"/>
      <c r="CTQ143" s="323"/>
      <c r="CTR143" s="323"/>
      <c r="CTS143" s="323"/>
      <c r="CTT143" s="323"/>
      <c r="CTU143" s="323"/>
      <c r="CTV143" s="323"/>
      <c r="CTW143" s="323"/>
      <c r="CTX143" s="323"/>
      <c r="CTY143" s="323"/>
      <c r="CTZ143" s="323"/>
      <c r="CUA143" s="323"/>
      <c r="CUB143" s="323"/>
      <c r="CUC143" s="323"/>
      <c r="CUD143" s="323"/>
      <c r="CUE143" s="323"/>
      <c r="CUF143" s="323"/>
      <c r="CUG143" s="323"/>
      <c r="CUH143" s="323"/>
      <c r="CUI143" s="323"/>
      <c r="CUJ143" s="323"/>
      <c r="CUK143" s="323"/>
      <c r="CUL143" s="323"/>
      <c r="CUM143" s="323"/>
      <c r="CUN143" s="323"/>
      <c r="CUO143" s="323"/>
      <c r="CUP143" s="323"/>
      <c r="CUQ143" s="323"/>
      <c r="CUR143" s="323"/>
      <c r="CUS143" s="323"/>
      <c r="CUT143" s="323"/>
      <c r="CUU143" s="323"/>
      <c r="CUV143" s="323"/>
      <c r="CUW143" s="323"/>
      <c r="CUX143" s="323"/>
      <c r="CUY143" s="323"/>
      <c r="CUZ143" s="323"/>
      <c r="CVA143" s="323"/>
      <c r="CVB143" s="323"/>
      <c r="CVC143" s="323"/>
      <c r="CVD143" s="323"/>
      <c r="CVE143" s="323"/>
      <c r="CVF143" s="323"/>
      <c r="CVG143" s="323"/>
      <c r="CVH143" s="323"/>
      <c r="CVI143" s="323"/>
      <c r="CVJ143" s="323"/>
      <c r="CVK143" s="323"/>
      <c r="CVL143" s="323"/>
      <c r="CVM143" s="323"/>
      <c r="CVN143" s="323"/>
      <c r="CVO143" s="323"/>
      <c r="CVP143" s="323"/>
      <c r="CVQ143" s="323"/>
      <c r="CVR143" s="323"/>
      <c r="CVS143" s="323"/>
      <c r="CVT143" s="323"/>
      <c r="CVU143" s="323"/>
      <c r="CVV143" s="323"/>
      <c r="CVW143" s="323"/>
      <c r="CVX143" s="323"/>
      <c r="CVY143" s="323"/>
      <c r="CVZ143" s="323"/>
      <c r="CWA143" s="323"/>
      <c r="CWB143" s="323"/>
      <c r="CWC143" s="323"/>
      <c r="CWD143" s="323"/>
      <c r="CWE143" s="323"/>
      <c r="CWF143" s="323"/>
      <c r="CWG143" s="323"/>
      <c r="CWH143" s="323"/>
      <c r="CWI143" s="323"/>
      <c r="CWJ143" s="323"/>
      <c r="CWK143" s="323"/>
      <c r="CWL143" s="323"/>
      <c r="CWM143" s="323"/>
      <c r="CWN143" s="323"/>
      <c r="CWO143" s="323"/>
      <c r="CWP143" s="323"/>
      <c r="CWQ143" s="323"/>
      <c r="CWR143" s="323"/>
      <c r="CWS143" s="323"/>
      <c r="CWT143" s="323"/>
      <c r="CWU143" s="323"/>
      <c r="CWV143" s="323"/>
      <c r="CWW143" s="323"/>
      <c r="CWX143" s="323"/>
      <c r="CWY143" s="323"/>
      <c r="CWZ143" s="323"/>
      <c r="CXA143" s="323"/>
      <c r="CXB143" s="323"/>
      <c r="CXC143" s="323"/>
      <c r="CXD143" s="323"/>
      <c r="CXE143" s="323"/>
      <c r="CXF143" s="323"/>
      <c r="CXG143" s="323"/>
      <c r="CXH143" s="323"/>
      <c r="CXI143" s="323"/>
      <c r="CXJ143" s="323"/>
      <c r="CXK143" s="323"/>
      <c r="CXL143" s="323"/>
      <c r="CXM143" s="323"/>
      <c r="CXN143" s="323"/>
      <c r="CXO143" s="323"/>
      <c r="CXP143" s="323"/>
      <c r="CXQ143" s="323"/>
      <c r="CXR143" s="323"/>
      <c r="CXS143" s="323"/>
      <c r="CXT143" s="323"/>
      <c r="CXU143" s="323"/>
      <c r="CXV143" s="323"/>
      <c r="CXW143" s="323"/>
      <c r="CXX143" s="323"/>
      <c r="CXY143" s="323"/>
      <c r="CXZ143" s="323"/>
      <c r="CYA143" s="323"/>
      <c r="CYB143" s="323"/>
      <c r="CYC143" s="323"/>
      <c r="CYD143" s="323"/>
      <c r="CYE143" s="323"/>
      <c r="CYF143" s="323"/>
      <c r="CYG143" s="323"/>
      <c r="CYH143" s="323"/>
      <c r="CYI143" s="323"/>
      <c r="CYJ143" s="323"/>
      <c r="CYK143" s="323"/>
      <c r="CYL143" s="323"/>
      <c r="CYM143" s="323"/>
      <c r="CYN143" s="323"/>
      <c r="CYO143" s="323"/>
      <c r="CYP143" s="323"/>
      <c r="CYQ143" s="323"/>
      <c r="CYR143" s="323"/>
      <c r="CYS143" s="323"/>
      <c r="CYT143" s="323"/>
      <c r="CYU143" s="323"/>
      <c r="CYV143" s="323"/>
      <c r="CYW143" s="323"/>
      <c r="CYX143" s="323"/>
      <c r="CYY143" s="323"/>
      <c r="CYZ143" s="323"/>
      <c r="CZA143" s="323"/>
      <c r="CZB143" s="323"/>
      <c r="CZC143" s="323"/>
      <c r="CZD143" s="323"/>
      <c r="CZE143" s="323"/>
      <c r="CZF143" s="323"/>
      <c r="CZG143" s="323"/>
      <c r="CZH143" s="323"/>
      <c r="CZI143" s="323"/>
      <c r="CZJ143" s="323"/>
      <c r="CZK143" s="323"/>
      <c r="CZL143" s="323"/>
      <c r="CZM143" s="323"/>
      <c r="CZN143" s="323"/>
      <c r="CZO143" s="323"/>
      <c r="CZP143" s="323"/>
      <c r="CZQ143" s="323"/>
      <c r="CZR143" s="323"/>
      <c r="CZS143" s="323"/>
      <c r="CZT143" s="323"/>
      <c r="CZU143" s="323"/>
      <c r="CZV143" s="323"/>
      <c r="CZW143" s="323"/>
      <c r="CZX143" s="323"/>
      <c r="CZY143" s="323"/>
      <c r="CZZ143" s="323"/>
      <c r="DAA143" s="323"/>
      <c r="DAB143" s="323"/>
      <c r="DAC143" s="323"/>
      <c r="DAD143" s="323"/>
      <c r="DAE143" s="323"/>
      <c r="DAF143" s="323"/>
      <c r="DAG143" s="323"/>
      <c r="DAH143" s="323"/>
      <c r="DAI143" s="323"/>
      <c r="DAJ143" s="323"/>
      <c r="DAK143" s="323"/>
      <c r="DAL143" s="323"/>
      <c r="DAM143" s="323"/>
      <c r="DAN143" s="323"/>
      <c r="DAO143" s="323"/>
      <c r="DAP143" s="323"/>
      <c r="DAQ143" s="323"/>
      <c r="DAR143" s="323"/>
      <c r="DAS143" s="323"/>
      <c r="DAT143" s="323"/>
      <c r="DAU143" s="323"/>
      <c r="DAV143" s="323"/>
      <c r="DAW143" s="323"/>
      <c r="DAX143" s="323"/>
      <c r="DAY143" s="323"/>
      <c r="DAZ143" s="323"/>
      <c r="DBA143" s="323"/>
      <c r="DBB143" s="323"/>
      <c r="DBC143" s="323"/>
      <c r="DBD143" s="323"/>
      <c r="DBE143" s="323"/>
      <c r="DBF143" s="323"/>
      <c r="DBG143" s="323"/>
      <c r="DBH143" s="323"/>
      <c r="DBI143" s="323"/>
      <c r="DBJ143" s="323"/>
      <c r="DBK143" s="323"/>
      <c r="DBL143" s="323"/>
      <c r="DBM143" s="323"/>
      <c r="DBN143" s="323"/>
      <c r="DBO143" s="323"/>
      <c r="DBP143" s="323"/>
      <c r="DBQ143" s="323"/>
      <c r="DBR143" s="323"/>
      <c r="DBS143" s="323"/>
      <c r="DBT143" s="323"/>
      <c r="DBU143" s="323"/>
      <c r="DBV143" s="323"/>
      <c r="DBW143" s="323"/>
      <c r="DBX143" s="323"/>
      <c r="DBY143" s="323"/>
      <c r="DBZ143" s="323"/>
      <c r="DCA143" s="323"/>
      <c r="DCB143" s="323"/>
      <c r="DCC143" s="323"/>
      <c r="DCD143" s="323"/>
      <c r="DCE143" s="323"/>
      <c r="DCF143" s="323"/>
      <c r="DCG143" s="323"/>
      <c r="DCH143" s="323"/>
      <c r="DCI143" s="323"/>
      <c r="DCJ143" s="323"/>
      <c r="DCK143" s="323"/>
      <c r="DCL143" s="323"/>
      <c r="DCM143" s="323"/>
      <c r="DCN143" s="323"/>
      <c r="DCO143" s="323"/>
      <c r="DCP143" s="323"/>
      <c r="DCQ143" s="323"/>
      <c r="DCR143" s="323"/>
      <c r="DCS143" s="323"/>
      <c r="DCT143" s="323"/>
      <c r="DCU143" s="323"/>
      <c r="DCV143" s="323"/>
      <c r="DCW143" s="323"/>
      <c r="DCX143" s="323"/>
      <c r="DCY143" s="323"/>
      <c r="DCZ143" s="323"/>
      <c r="DDA143" s="323"/>
      <c r="DDB143" s="323"/>
      <c r="DDC143" s="323"/>
      <c r="DDD143" s="323"/>
      <c r="DDE143" s="323"/>
      <c r="DDF143" s="323"/>
      <c r="DDG143" s="323"/>
      <c r="DDH143" s="323"/>
      <c r="DDI143" s="323"/>
      <c r="DDJ143" s="323"/>
      <c r="DDK143" s="323"/>
      <c r="DDL143" s="323"/>
      <c r="DDM143" s="323"/>
      <c r="DDN143" s="323"/>
      <c r="DDO143" s="323"/>
      <c r="DDP143" s="323"/>
      <c r="DDQ143" s="323"/>
      <c r="DDR143" s="323"/>
      <c r="DDS143" s="323"/>
      <c r="DDT143" s="323"/>
      <c r="DDU143" s="323"/>
      <c r="DDV143" s="323"/>
      <c r="DDW143" s="323"/>
      <c r="DDX143" s="323"/>
      <c r="DDY143" s="323"/>
      <c r="DDZ143" s="323"/>
      <c r="DEA143" s="323"/>
      <c r="DEB143" s="323"/>
      <c r="DEC143" s="323"/>
      <c r="DED143" s="323"/>
      <c r="DEE143" s="323"/>
      <c r="DEF143" s="323"/>
      <c r="DEG143" s="323"/>
      <c r="DEH143" s="323"/>
      <c r="DEI143" s="323"/>
      <c r="DEJ143" s="323"/>
      <c r="DEK143" s="323"/>
      <c r="DEL143" s="323"/>
      <c r="DEM143" s="323"/>
      <c r="DEN143" s="323"/>
      <c r="DEO143" s="323"/>
      <c r="DEP143" s="323"/>
      <c r="DEQ143" s="323"/>
      <c r="DER143" s="323"/>
      <c r="DES143" s="323"/>
      <c r="DET143" s="323"/>
      <c r="DEU143" s="323"/>
      <c r="DEV143" s="323"/>
      <c r="DEW143" s="323"/>
      <c r="DEX143" s="323"/>
      <c r="DEY143" s="323"/>
      <c r="DEZ143" s="323"/>
      <c r="DFA143" s="323"/>
      <c r="DFB143" s="323"/>
      <c r="DFC143" s="323"/>
      <c r="DFD143" s="323"/>
      <c r="DFE143" s="323"/>
      <c r="DFF143" s="323"/>
      <c r="DFG143" s="323"/>
      <c r="DFH143" s="323"/>
      <c r="DFI143" s="323"/>
      <c r="DFJ143" s="323"/>
      <c r="DFK143" s="323"/>
      <c r="DFL143" s="323"/>
      <c r="DFM143" s="323"/>
      <c r="DFN143" s="323"/>
      <c r="DFO143" s="323"/>
      <c r="DFP143" s="323"/>
      <c r="DFQ143" s="323"/>
      <c r="DFR143" s="323"/>
      <c r="DFS143" s="323"/>
      <c r="DFT143" s="323"/>
      <c r="DFU143" s="323"/>
      <c r="DFV143" s="323"/>
      <c r="DFW143" s="323"/>
      <c r="DFX143" s="323"/>
      <c r="DFY143" s="323"/>
      <c r="DFZ143" s="323"/>
      <c r="DGA143" s="323"/>
      <c r="DGB143" s="323"/>
      <c r="DGC143" s="323"/>
      <c r="DGD143" s="323"/>
      <c r="DGE143" s="323"/>
      <c r="DGF143" s="323"/>
      <c r="DGG143" s="323"/>
      <c r="DGH143" s="323"/>
      <c r="DGI143" s="323"/>
      <c r="DGJ143" s="323"/>
      <c r="DGK143" s="323"/>
      <c r="DGL143" s="323"/>
      <c r="DGM143" s="323"/>
      <c r="DGN143" s="323"/>
      <c r="DGO143" s="323"/>
      <c r="DGP143" s="323"/>
      <c r="DGQ143" s="323"/>
      <c r="DGR143" s="323"/>
      <c r="DGS143" s="323"/>
      <c r="DGT143" s="323"/>
      <c r="DGU143" s="323"/>
      <c r="DGV143" s="323"/>
      <c r="DGW143" s="323"/>
      <c r="DGX143" s="323"/>
      <c r="DGY143" s="323"/>
      <c r="DGZ143" s="323"/>
      <c r="DHA143" s="323"/>
      <c r="DHB143" s="323"/>
      <c r="DHC143" s="323"/>
      <c r="DHD143" s="323"/>
      <c r="DHE143" s="323"/>
      <c r="DHF143" s="323"/>
      <c r="DHG143" s="323"/>
      <c r="DHH143" s="323"/>
      <c r="DHI143" s="323"/>
      <c r="DHJ143" s="323"/>
      <c r="DHK143" s="323"/>
      <c r="DHL143" s="323"/>
      <c r="DHM143" s="323"/>
      <c r="DHN143" s="323"/>
      <c r="DHO143" s="323"/>
      <c r="DHP143" s="323"/>
      <c r="DHQ143" s="323"/>
      <c r="DHR143" s="323"/>
      <c r="DHS143" s="323"/>
      <c r="DHT143" s="323"/>
      <c r="DHU143" s="323"/>
      <c r="DHV143" s="323"/>
      <c r="DHW143" s="323"/>
      <c r="DHX143" s="323"/>
      <c r="DHY143" s="323"/>
      <c r="DHZ143" s="323"/>
      <c r="DIA143" s="323"/>
      <c r="DIB143" s="323"/>
      <c r="DIC143" s="323"/>
      <c r="DID143" s="323"/>
      <c r="DIE143" s="323"/>
      <c r="DIF143" s="323"/>
      <c r="DIG143" s="323"/>
      <c r="DIH143" s="323"/>
      <c r="DII143" s="323"/>
      <c r="DIJ143" s="323"/>
      <c r="DIK143" s="323"/>
      <c r="DIL143" s="323"/>
      <c r="DIM143" s="323"/>
      <c r="DIN143" s="323"/>
      <c r="DIO143" s="323"/>
      <c r="DIP143" s="323"/>
      <c r="DIQ143" s="323"/>
      <c r="DIR143" s="323"/>
      <c r="DIS143" s="323"/>
      <c r="DIT143" s="323"/>
      <c r="DIU143" s="323"/>
      <c r="DIV143" s="323"/>
      <c r="DIW143" s="323"/>
      <c r="DIX143" s="323"/>
      <c r="DIY143" s="323"/>
      <c r="DIZ143" s="323"/>
      <c r="DJA143" s="323"/>
      <c r="DJB143" s="323"/>
      <c r="DJC143" s="323"/>
      <c r="DJD143" s="323"/>
      <c r="DJE143" s="323"/>
      <c r="DJF143" s="323"/>
      <c r="DJG143" s="323"/>
      <c r="DJH143" s="323"/>
      <c r="DJI143" s="323"/>
      <c r="DJJ143" s="323"/>
      <c r="DJK143" s="323"/>
      <c r="DJL143" s="323"/>
      <c r="DJM143" s="323"/>
      <c r="DJN143" s="323"/>
      <c r="DJO143" s="323"/>
      <c r="DJP143" s="323"/>
      <c r="DJQ143" s="323"/>
      <c r="DJR143" s="323"/>
      <c r="DJS143" s="323"/>
      <c r="DJT143" s="323"/>
      <c r="DJU143" s="323"/>
      <c r="DJV143" s="323"/>
      <c r="DJW143" s="323"/>
      <c r="DJX143" s="323"/>
      <c r="DJY143" s="323"/>
      <c r="DJZ143" s="323"/>
      <c r="DKA143" s="323"/>
      <c r="DKB143" s="323"/>
      <c r="DKC143" s="323"/>
      <c r="DKD143" s="323"/>
      <c r="DKE143" s="323"/>
      <c r="DKF143" s="323"/>
      <c r="DKG143" s="323"/>
      <c r="DKH143" s="323"/>
      <c r="DKI143" s="323"/>
      <c r="DKJ143" s="323"/>
      <c r="DKK143" s="323"/>
      <c r="DKL143" s="323"/>
      <c r="DKM143" s="323"/>
      <c r="DKN143" s="323"/>
      <c r="DKO143" s="323"/>
      <c r="DKP143" s="323"/>
      <c r="DKQ143" s="323"/>
      <c r="DKR143" s="323"/>
      <c r="DKS143" s="323"/>
      <c r="DKT143" s="323"/>
      <c r="DKU143" s="323"/>
      <c r="DKV143" s="323"/>
      <c r="DKW143" s="323"/>
      <c r="DKX143" s="323"/>
      <c r="DKY143" s="323"/>
      <c r="DKZ143" s="323"/>
      <c r="DLA143" s="323"/>
      <c r="DLB143" s="323"/>
      <c r="DLC143" s="323"/>
      <c r="DLD143" s="323"/>
      <c r="DLE143" s="323"/>
      <c r="DLF143" s="323"/>
      <c r="DLG143" s="323"/>
      <c r="DLH143" s="323"/>
      <c r="DLI143" s="323"/>
      <c r="DLJ143" s="323"/>
      <c r="DLK143" s="323"/>
      <c r="DLL143" s="323"/>
      <c r="DLM143" s="323"/>
      <c r="DLN143" s="323"/>
      <c r="DLO143" s="323"/>
      <c r="DLP143" s="323"/>
      <c r="DLQ143" s="323"/>
      <c r="DLR143" s="323"/>
      <c r="DLS143" s="323"/>
      <c r="DLT143" s="323"/>
      <c r="DLU143" s="323"/>
      <c r="DLV143" s="323"/>
      <c r="DLW143" s="323"/>
      <c r="DLX143" s="323"/>
      <c r="DLY143" s="323"/>
      <c r="DLZ143" s="323"/>
      <c r="DMA143" s="323"/>
      <c r="DMB143" s="323"/>
      <c r="DMC143" s="323"/>
      <c r="DMD143" s="323"/>
      <c r="DME143" s="323"/>
      <c r="DMF143" s="323"/>
      <c r="DMG143" s="323"/>
      <c r="DMH143" s="323"/>
      <c r="DMI143" s="323"/>
      <c r="DMJ143" s="323"/>
      <c r="DMK143" s="323"/>
      <c r="DML143" s="323"/>
      <c r="DMM143" s="323"/>
      <c r="DMN143" s="323"/>
      <c r="DMO143" s="323"/>
      <c r="DMP143" s="323"/>
      <c r="DMQ143" s="323"/>
      <c r="DMR143" s="323"/>
      <c r="DMS143" s="323"/>
      <c r="DMT143" s="323"/>
      <c r="DMU143" s="323"/>
      <c r="DMV143" s="323"/>
      <c r="DMW143" s="323"/>
      <c r="DMX143" s="323"/>
      <c r="DMY143" s="323"/>
      <c r="DMZ143" s="323"/>
      <c r="DNA143" s="323"/>
      <c r="DNB143" s="323"/>
      <c r="DNC143" s="323"/>
      <c r="DND143" s="323"/>
      <c r="DNE143" s="323"/>
      <c r="DNF143" s="323"/>
      <c r="DNG143" s="323"/>
      <c r="DNH143" s="323"/>
      <c r="DNI143" s="323"/>
      <c r="DNJ143" s="323"/>
      <c r="DNK143" s="323"/>
      <c r="DNL143" s="323"/>
      <c r="DNM143" s="323"/>
      <c r="DNN143" s="323"/>
      <c r="DNO143" s="323"/>
      <c r="DNP143" s="323"/>
      <c r="DNQ143" s="323"/>
      <c r="DNR143" s="323"/>
      <c r="DNS143" s="323"/>
      <c r="DNT143" s="323"/>
      <c r="DNU143" s="323"/>
      <c r="DNV143" s="323"/>
      <c r="DNW143" s="323"/>
      <c r="DNX143" s="323"/>
      <c r="DNY143" s="323"/>
      <c r="DNZ143" s="323"/>
      <c r="DOA143" s="323"/>
      <c r="DOB143" s="323"/>
      <c r="DOC143" s="323"/>
      <c r="DOD143" s="323"/>
      <c r="DOE143" s="323"/>
      <c r="DOF143" s="323"/>
      <c r="DOG143" s="323"/>
      <c r="DOH143" s="323"/>
      <c r="DOI143" s="323"/>
      <c r="DOJ143" s="323"/>
      <c r="DOK143" s="323"/>
      <c r="DOL143" s="323"/>
      <c r="DOM143" s="323"/>
      <c r="DON143" s="323"/>
      <c r="DOO143" s="323"/>
      <c r="DOP143" s="323"/>
      <c r="DOQ143" s="323"/>
      <c r="DOR143" s="323"/>
      <c r="DOS143" s="323"/>
      <c r="DOT143" s="323"/>
      <c r="DOU143" s="323"/>
      <c r="DOV143" s="323"/>
      <c r="DOW143" s="323"/>
      <c r="DOX143" s="323"/>
      <c r="DOY143" s="323"/>
      <c r="DOZ143" s="323"/>
      <c r="DPA143" s="323"/>
      <c r="DPB143" s="323"/>
      <c r="DPC143" s="323"/>
      <c r="DPD143" s="323"/>
      <c r="DPE143" s="323"/>
      <c r="DPF143" s="323"/>
      <c r="DPG143" s="323"/>
      <c r="DPH143" s="323"/>
      <c r="DPI143" s="323"/>
      <c r="DPJ143" s="323"/>
      <c r="DPK143" s="323"/>
      <c r="DPL143" s="323"/>
      <c r="DPM143" s="323"/>
      <c r="DPN143" s="323"/>
      <c r="DPO143" s="323"/>
      <c r="DPP143" s="323"/>
      <c r="DPQ143" s="323"/>
      <c r="DPR143" s="323"/>
      <c r="DPS143" s="323"/>
      <c r="DPT143" s="323"/>
      <c r="DPU143" s="323"/>
      <c r="DPV143" s="323"/>
      <c r="DPW143" s="323"/>
      <c r="DPX143" s="323"/>
      <c r="DPY143" s="323"/>
      <c r="DPZ143" s="323"/>
      <c r="DQA143" s="323"/>
      <c r="DQB143" s="323"/>
      <c r="DQC143" s="323"/>
      <c r="DQD143" s="323"/>
      <c r="DQE143" s="323"/>
      <c r="DQF143" s="323"/>
      <c r="DQG143" s="323"/>
      <c r="DQH143" s="323"/>
      <c r="DQI143" s="323"/>
      <c r="DQJ143" s="323"/>
      <c r="DQK143" s="323"/>
      <c r="DQL143" s="323"/>
      <c r="DQM143" s="323"/>
      <c r="DQN143" s="323"/>
      <c r="DQO143" s="323"/>
      <c r="DQP143" s="323"/>
      <c r="DQQ143" s="323"/>
      <c r="DQR143" s="323"/>
      <c r="DQS143" s="323"/>
      <c r="DQT143" s="323"/>
      <c r="DQU143" s="323"/>
      <c r="DQV143" s="323"/>
      <c r="DQW143" s="323"/>
      <c r="DQX143" s="323"/>
      <c r="DQY143" s="323"/>
      <c r="DQZ143" s="323"/>
      <c r="DRA143" s="323"/>
      <c r="DRB143" s="323"/>
      <c r="DRC143" s="323"/>
      <c r="DRD143" s="323"/>
      <c r="DRE143" s="323"/>
      <c r="DRF143" s="323"/>
      <c r="DRG143" s="323"/>
      <c r="DRH143" s="323"/>
      <c r="DRI143" s="323"/>
      <c r="DRJ143" s="323"/>
      <c r="DRK143" s="323"/>
      <c r="DRL143" s="323"/>
      <c r="DRM143" s="323"/>
      <c r="DRN143" s="323"/>
      <c r="DRO143" s="323"/>
      <c r="DRP143" s="323"/>
      <c r="DRQ143" s="323"/>
      <c r="DRR143" s="323"/>
      <c r="DRS143" s="323"/>
      <c r="DRT143" s="323"/>
      <c r="DRU143" s="323"/>
      <c r="DRV143" s="323"/>
      <c r="DRW143" s="323"/>
      <c r="DRX143" s="323"/>
      <c r="DRY143" s="323"/>
      <c r="DRZ143" s="323"/>
      <c r="DSA143" s="323"/>
      <c r="DSB143" s="323"/>
      <c r="DSC143" s="323"/>
      <c r="DSD143" s="323"/>
      <c r="DSE143" s="323"/>
      <c r="DSF143" s="323"/>
      <c r="DSG143" s="323"/>
      <c r="DSH143" s="323"/>
      <c r="DSI143" s="323"/>
      <c r="DSJ143" s="323"/>
      <c r="DSK143" s="323"/>
      <c r="DSL143" s="323"/>
      <c r="DSM143" s="323"/>
      <c r="DSN143" s="323"/>
      <c r="DSO143" s="323"/>
      <c r="DSP143" s="323"/>
      <c r="DSQ143" s="323"/>
      <c r="DSR143" s="323"/>
      <c r="DSS143" s="323"/>
      <c r="DST143" s="323"/>
      <c r="DSU143" s="323"/>
      <c r="DSV143" s="323"/>
      <c r="DSW143" s="323"/>
      <c r="DSX143" s="323"/>
      <c r="DSY143" s="323"/>
      <c r="DSZ143" s="323"/>
      <c r="DTA143" s="323"/>
      <c r="DTB143" s="323"/>
      <c r="DTC143" s="323"/>
      <c r="DTD143" s="323"/>
      <c r="DTE143" s="323"/>
      <c r="DTF143" s="323"/>
      <c r="DTG143" s="323"/>
      <c r="DTH143" s="323"/>
      <c r="DTI143" s="323"/>
      <c r="DTJ143" s="323"/>
      <c r="DTK143" s="323"/>
      <c r="DTL143" s="323"/>
      <c r="DTM143" s="323"/>
      <c r="DTN143" s="323"/>
      <c r="DTO143" s="323"/>
      <c r="DTP143" s="323"/>
      <c r="DTQ143" s="323"/>
      <c r="DTR143" s="323"/>
      <c r="DTS143" s="323"/>
      <c r="DTT143" s="323"/>
      <c r="DTU143" s="323"/>
      <c r="DTV143" s="323"/>
      <c r="DTW143" s="323"/>
      <c r="DTX143" s="323"/>
      <c r="DTY143" s="323"/>
      <c r="DTZ143" s="323"/>
      <c r="DUA143" s="323"/>
      <c r="DUB143" s="323"/>
      <c r="DUC143" s="323"/>
      <c r="DUD143" s="323"/>
      <c r="DUE143" s="323"/>
      <c r="DUF143" s="323"/>
      <c r="DUG143" s="323"/>
      <c r="DUH143" s="323"/>
      <c r="DUI143" s="323"/>
      <c r="DUJ143" s="323"/>
      <c r="DUK143" s="323"/>
      <c r="DUL143" s="323"/>
      <c r="DUM143" s="323"/>
      <c r="DUN143" s="323"/>
      <c r="DUO143" s="323"/>
      <c r="DUP143" s="323"/>
      <c r="DUQ143" s="323"/>
      <c r="DUR143" s="323"/>
      <c r="DUS143" s="323"/>
      <c r="DUT143" s="323"/>
      <c r="DUU143" s="323"/>
      <c r="DUV143" s="323"/>
      <c r="DUW143" s="323"/>
      <c r="DUX143" s="323"/>
      <c r="DUY143" s="323"/>
      <c r="DUZ143" s="323"/>
      <c r="DVA143" s="323"/>
      <c r="DVB143" s="323"/>
      <c r="DVC143" s="323"/>
      <c r="DVD143" s="323"/>
      <c r="DVE143" s="323"/>
      <c r="DVF143" s="323"/>
      <c r="DVG143" s="323"/>
      <c r="DVH143" s="323"/>
      <c r="DVI143" s="323"/>
      <c r="DVJ143" s="323"/>
      <c r="DVK143" s="323"/>
      <c r="DVL143" s="323"/>
      <c r="DVM143" s="323"/>
      <c r="DVN143" s="323"/>
      <c r="DVO143" s="323"/>
      <c r="DVP143" s="323"/>
      <c r="DVQ143" s="323"/>
      <c r="DVR143" s="323"/>
      <c r="DVS143" s="323"/>
      <c r="DVT143" s="323"/>
      <c r="DVU143" s="323"/>
      <c r="DVV143" s="323"/>
      <c r="DVW143" s="323"/>
      <c r="DVX143" s="323"/>
      <c r="DVY143" s="323"/>
      <c r="DVZ143" s="323"/>
      <c r="DWA143" s="323"/>
      <c r="DWB143" s="323"/>
      <c r="DWC143" s="323"/>
      <c r="DWD143" s="323"/>
      <c r="DWE143" s="323"/>
      <c r="DWF143" s="323"/>
      <c r="DWG143" s="323"/>
      <c r="DWH143" s="323"/>
      <c r="DWI143" s="323"/>
      <c r="DWJ143" s="323"/>
      <c r="DWK143" s="323"/>
      <c r="DWL143" s="323"/>
      <c r="DWM143" s="323"/>
      <c r="DWN143" s="323"/>
      <c r="DWO143" s="323"/>
      <c r="DWP143" s="323"/>
      <c r="DWQ143" s="323"/>
      <c r="DWR143" s="323"/>
      <c r="DWS143" s="323"/>
      <c r="DWT143" s="323"/>
      <c r="DWU143" s="323"/>
      <c r="DWV143" s="323"/>
      <c r="DWW143" s="323"/>
      <c r="DWX143" s="323"/>
      <c r="DWY143" s="323"/>
      <c r="DWZ143" s="323"/>
      <c r="DXA143" s="323"/>
      <c r="DXB143" s="323"/>
      <c r="DXC143" s="323"/>
      <c r="DXD143" s="323"/>
      <c r="DXE143" s="323"/>
      <c r="DXF143" s="323"/>
      <c r="DXG143" s="323"/>
      <c r="DXH143" s="323"/>
      <c r="DXI143" s="323"/>
      <c r="DXJ143" s="323"/>
      <c r="DXK143" s="323"/>
      <c r="DXL143" s="323"/>
      <c r="DXM143" s="323"/>
      <c r="DXN143" s="323"/>
      <c r="DXO143" s="323"/>
      <c r="DXP143" s="323"/>
      <c r="DXQ143" s="323"/>
      <c r="DXR143" s="323"/>
      <c r="DXS143" s="323"/>
      <c r="DXT143" s="323"/>
      <c r="DXU143" s="323"/>
      <c r="DXV143" s="323"/>
      <c r="DXW143" s="323"/>
      <c r="DXX143" s="323"/>
      <c r="DXY143" s="323"/>
      <c r="DXZ143" s="323"/>
      <c r="DYA143" s="323"/>
      <c r="DYB143" s="323"/>
      <c r="DYC143" s="323"/>
      <c r="DYD143" s="323"/>
      <c r="DYE143" s="323"/>
      <c r="DYF143" s="323"/>
      <c r="DYG143" s="323"/>
      <c r="DYH143" s="323"/>
      <c r="DYI143" s="323"/>
      <c r="DYJ143" s="323"/>
      <c r="DYK143" s="323"/>
      <c r="DYL143" s="323"/>
      <c r="DYM143" s="323"/>
      <c r="DYN143" s="323"/>
      <c r="DYO143" s="323"/>
      <c r="DYP143" s="323"/>
      <c r="DYQ143" s="323"/>
      <c r="DYR143" s="323"/>
      <c r="DYS143" s="323"/>
      <c r="DYT143" s="323"/>
      <c r="DYU143" s="323"/>
      <c r="DYV143" s="323"/>
      <c r="DYW143" s="323"/>
      <c r="DYX143" s="323"/>
      <c r="DYY143" s="323"/>
      <c r="DYZ143" s="323"/>
      <c r="DZA143" s="323"/>
      <c r="DZB143" s="323"/>
      <c r="DZC143" s="323"/>
      <c r="DZD143" s="323"/>
      <c r="DZE143" s="323"/>
      <c r="DZF143" s="323"/>
      <c r="DZG143" s="323"/>
      <c r="DZH143" s="323"/>
      <c r="DZI143" s="323"/>
      <c r="DZJ143" s="323"/>
      <c r="DZK143" s="323"/>
      <c r="DZL143" s="323"/>
      <c r="DZM143" s="323"/>
      <c r="DZN143" s="323"/>
      <c r="DZO143" s="323"/>
      <c r="DZP143" s="323"/>
      <c r="DZQ143" s="323"/>
      <c r="DZR143" s="323"/>
      <c r="DZS143" s="323"/>
      <c r="DZT143" s="323"/>
      <c r="DZU143" s="323"/>
      <c r="DZV143" s="323"/>
      <c r="DZW143" s="323"/>
      <c r="DZX143" s="323"/>
      <c r="DZY143" s="323"/>
      <c r="DZZ143" s="323"/>
      <c r="EAA143" s="323"/>
      <c r="EAB143" s="323"/>
      <c r="EAC143" s="323"/>
      <c r="EAD143" s="323"/>
      <c r="EAE143" s="323"/>
      <c r="EAF143" s="323"/>
      <c r="EAG143" s="323"/>
      <c r="EAH143" s="323"/>
      <c r="EAI143" s="323"/>
      <c r="EAJ143" s="323"/>
      <c r="EAK143" s="323"/>
      <c r="EAL143" s="323"/>
      <c r="EAM143" s="323"/>
      <c r="EAN143" s="323"/>
      <c r="EAO143" s="323"/>
      <c r="EAP143" s="323"/>
      <c r="EAQ143" s="323"/>
      <c r="EAR143" s="323"/>
      <c r="EAS143" s="323"/>
      <c r="EAT143" s="323"/>
      <c r="EAU143" s="323"/>
      <c r="EAV143" s="323"/>
      <c r="EAW143" s="323"/>
      <c r="EAX143" s="323"/>
      <c r="EAY143" s="323"/>
      <c r="EAZ143" s="323"/>
      <c r="EBA143" s="323"/>
      <c r="EBB143" s="323"/>
      <c r="EBC143" s="323"/>
      <c r="EBD143" s="323"/>
      <c r="EBE143" s="323"/>
      <c r="EBF143" s="323"/>
      <c r="EBG143" s="323"/>
      <c r="EBH143" s="323"/>
      <c r="EBI143" s="323"/>
      <c r="EBJ143" s="323"/>
      <c r="EBK143" s="323"/>
      <c r="EBL143" s="323"/>
      <c r="EBM143" s="323"/>
      <c r="EBN143" s="323"/>
      <c r="EBO143" s="323"/>
      <c r="EBP143" s="323"/>
      <c r="EBQ143" s="323"/>
      <c r="EBR143" s="323"/>
      <c r="EBS143" s="323"/>
      <c r="EBT143" s="323"/>
      <c r="EBU143" s="323"/>
      <c r="EBV143" s="323"/>
      <c r="EBW143" s="323"/>
      <c r="EBX143" s="323"/>
      <c r="EBY143" s="323"/>
      <c r="EBZ143" s="323"/>
      <c r="ECA143" s="323"/>
      <c r="ECB143" s="323"/>
      <c r="ECC143" s="323"/>
      <c r="ECD143" s="323"/>
      <c r="ECE143" s="323"/>
      <c r="ECF143" s="323"/>
      <c r="ECG143" s="323"/>
      <c r="ECH143" s="323"/>
      <c r="ECI143" s="323"/>
      <c r="ECJ143" s="323"/>
      <c r="ECK143" s="323"/>
      <c r="ECL143" s="323"/>
      <c r="ECM143" s="323"/>
      <c r="ECN143" s="323"/>
      <c r="ECO143" s="323"/>
      <c r="ECP143" s="323"/>
      <c r="ECQ143" s="323"/>
      <c r="ECR143" s="323"/>
      <c r="ECS143" s="323"/>
      <c r="ECT143" s="323"/>
      <c r="ECU143" s="323"/>
      <c r="ECV143" s="323"/>
      <c r="ECW143" s="323"/>
      <c r="ECX143" s="323"/>
      <c r="ECY143" s="323"/>
      <c r="ECZ143" s="323"/>
      <c r="EDA143" s="323"/>
      <c r="EDB143" s="323"/>
      <c r="EDC143" s="323"/>
      <c r="EDD143" s="323"/>
      <c r="EDE143" s="323"/>
      <c r="EDF143" s="323"/>
      <c r="EDG143" s="323"/>
      <c r="EDH143" s="323"/>
      <c r="EDI143" s="323"/>
      <c r="EDJ143" s="323"/>
      <c r="EDK143" s="323"/>
      <c r="EDL143" s="323"/>
      <c r="EDM143" s="323"/>
      <c r="EDN143" s="323"/>
      <c r="EDO143" s="323"/>
      <c r="EDP143" s="323"/>
      <c r="EDQ143" s="323"/>
      <c r="EDR143" s="323"/>
      <c r="EDS143" s="323"/>
      <c r="EDT143" s="323"/>
      <c r="EDU143" s="323"/>
      <c r="EDV143" s="323"/>
      <c r="EDW143" s="323"/>
      <c r="EDX143" s="323"/>
      <c r="EDY143" s="323"/>
      <c r="EDZ143" s="323"/>
      <c r="EEA143" s="323"/>
      <c r="EEB143" s="323"/>
      <c r="EEC143" s="323"/>
      <c r="EED143" s="323"/>
      <c r="EEE143" s="323"/>
      <c r="EEF143" s="323"/>
      <c r="EEG143" s="323"/>
      <c r="EEH143" s="323"/>
      <c r="EEI143" s="323"/>
      <c r="EEJ143" s="323"/>
      <c r="EEK143" s="323"/>
      <c r="EEL143" s="323"/>
      <c r="EEM143" s="323"/>
      <c r="EEN143" s="323"/>
      <c r="EEO143" s="323"/>
      <c r="EEP143" s="323"/>
      <c r="EEQ143" s="323"/>
      <c r="EER143" s="323"/>
      <c r="EES143" s="323"/>
      <c r="EET143" s="323"/>
      <c r="EEU143" s="323"/>
      <c r="EEV143" s="323"/>
      <c r="EEW143" s="323"/>
      <c r="EEX143" s="323"/>
      <c r="EEY143" s="323"/>
      <c r="EEZ143" s="323"/>
      <c r="EFA143" s="323"/>
      <c r="EFB143" s="323"/>
      <c r="EFC143" s="323"/>
      <c r="EFD143" s="323"/>
      <c r="EFE143" s="323"/>
      <c r="EFF143" s="323"/>
      <c r="EFG143" s="323"/>
      <c r="EFH143" s="323"/>
      <c r="EFI143" s="323"/>
      <c r="EFJ143" s="323"/>
      <c r="EFK143" s="323"/>
      <c r="EFL143" s="323"/>
      <c r="EFM143" s="323"/>
      <c r="EFN143" s="323"/>
      <c r="EFO143" s="323"/>
      <c r="EFP143" s="323"/>
      <c r="EFQ143" s="323"/>
      <c r="EFR143" s="323"/>
      <c r="EFS143" s="323"/>
      <c r="EFT143" s="323"/>
      <c r="EFU143" s="323"/>
      <c r="EFV143" s="323"/>
      <c r="EFW143" s="323"/>
      <c r="EFX143" s="323"/>
      <c r="EFY143" s="323"/>
      <c r="EFZ143" s="323"/>
      <c r="EGA143" s="323"/>
      <c r="EGB143" s="323"/>
      <c r="EGC143" s="323"/>
      <c r="EGD143" s="323"/>
      <c r="EGE143" s="323"/>
      <c r="EGF143" s="323"/>
      <c r="EGG143" s="323"/>
      <c r="EGH143" s="323"/>
      <c r="EGI143" s="323"/>
      <c r="EGJ143" s="323"/>
      <c r="EGK143" s="323"/>
      <c r="EGL143" s="323"/>
      <c r="EGM143" s="323"/>
      <c r="EGN143" s="323"/>
      <c r="EGO143" s="323"/>
      <c r="EGP143" s="323"/>
      <c r="EGQ143" s="323"/>
      <c r="EGR143" s="323"/>
      <c r="EGS143" s="323"/>
      <c r="EGT143" s="323"/>
      <c r="EGU143" s="323"/>
      <c r="EGV143" s="323"/>
      <c r="EGW143" s="323"/>
      <c r="EGX143" s="323"/>
      <c r="EGY143" s="323"/>
      <c r="EGZ143" s="323"/>
      <c r="EHA143" s="323"/>
      <c r="EHB143" s="323"/>
      <c r="EHC143" s="323"/>
      <c r="EHD143" s="323"/>
      <c r="EHE143" s="323"/>
      <c r="EHF143" s="323"/>
      <c r="EHG143" s="323"/>
      <c r="EHH143" s="323"/>
      <c r="EHI143" s="323"/>
      <c r="EHJ143" s="323"/>
      <c r="EHK143" s="323"/>
      <c r="EHL143" s="323"/>
      <c r="EHM143" s="323"/>
      <c r="EHN143" s="323"/>
      <c r="EHO143" s="323"/>
      <c r="EHP143" s="323"/>
      <c r="EHQ143" s="323"/>
      <c r="EHR143" s="323"/>
      <c r="EHS143" s="323"/>
      <c r="EHT143" s="323"/>
      <c r="EHU143" s="323"/>
      <c r="EHV143" s="323"/>
      <c r="EHW143" s="323"/>
      <c r="EHX143" s="323"/>
      <c r="EHY143" s="323"/>
      <c r="EHZ143" s="323"/>
      <c r="EIA143" s="323"/>
      <c r="EIB143" s="323"/>
      <c r="EIC143" s="323"/>
      <c r="EID143" s="323"/>
      <c r="EIE143" s="323"/>
      <c r="EIF143" s="323"/>
      <c r="EIG143" s="323"/>
      <c r="EIH143" s="323"/>
      <c r="EII143" s="323"/>
      <c r="EIJ143" s="323"/>
      <c r="EIK143" s="323"/>
      <c r="EIL143" s="323"/>
      <c r="EIM143" s="323"/>
      <c r="EIN143" s="323"/>
      <c r="EIO143" s="323"/>
      <c r="EIP143" s="323"/>
      <c r="EIQ143" s="323"/>
      <c r="EIR143" s="323"/>
      <c r="EIS143" s="323"/>
      <c r="EIT143" s="323"/>
      <c r="EIU143" s="323"/>
      <c r="EIV143" s="323"/>
      <c r="EIW143" s="323"/>
      <c r="EIX143" s="323"/>
      <c r="EIY143" s="323"/>
      <c r="EIZ143" s="323"/>
      <c r="EJA143" s="323"/>
      <c r="EJB143" s="323"/>
      <c r="EJC143" s="323"/>
      <c r="EJD143" s="323"/>
      <c r="EJE143" s="323"/>
      <c r="EJF143" s="323"/>
      <c r="EJG143" s="323"/>
      <c r="EJH143" s="323"/>
      <c r="EJI143" s="323"/>
      <c r="EJJ143" s="323"/>
      <c r="EJK143" s="323"/>
      <c r="EJL143" s="323"/>
      <c r="EJM143" s="323"/>
      <c r="EJN143" s="323"/>
      <c r="EJO143" s="323"/>
      <c r="EJP143" s="323"/>
      <c r="EJQ143" s="323"/>
      <c r="EJR143" s="323"/>
      <c r="EJS143" s="323"/>
      <c r="EJT143" s="323"/>
      <c r="EJU143" s="323"/>
      <c r="EJV143" s="323"/>
      <c r="EJW143" s="323"/>
      <c r="EJX143" s="323"/>
      <c r="EJY143" s="323"/>
      <c r="EJZ143" s="323"/>
      <c r="EKA143" s="323"/>
      <c r="EKB143" s="323"/>
      <c r="EKC143" s="323"/>
      <c r="EKD143" s="323"/>
      <c r="EKE143" s="323"/>
      <c r="EKF143" s="323"/>
      <c r="EKG143" s="323"/>
      <c r="EKH143" s="323"/>
      <c r="EKI143" s="323"/>
      <c r="EKJ143" s="323"/>
      <c r="EKK143" s="323"/>
      <c r="EKL143" s="323"/>
      <c r="EKM143" s="323"/>
      <c r="EKN143" s="323"/>
      <c r="EKO143" s="323"/>
      <c r="EKP143" s="323"/>
      <c r="EKQ143" s="323"/>
      <c r="EKR143" s="323"/>
      <c r="EKS143" s="323"/>
      <c r="EKT143" s="323"/>
      <c r="EKU143" s="323"/>
      <c r="EKV143" s="323"/>
      <c r="EKW143" s="323"/>
      <c r="EKX143" s="323"/>
      <c r="EKY143" s="323"/>
      <c r="EKZ143" s="323"/>
      <c r="ELA143" s="323"/>
      <c r="ELB143" s="323"/>
      <c r="ELC143" s="323"/>
      <c r="ELD143" s="323"/>
      <c r="ELE143" s="323"/>
      <c r="ELF143" s="323"/>
      <c r="ELG143" s="323"/>
      <c r="ELH143" s="323"/>
      <c r="ELI143" s="323"/>
      <c r="ELJ143" s="323"/>
      <c r="ELK143" s="323"/>
      <c r="ELL143" s="323"/>
      <c r="ELM143" s="323"/>
      <c r="ELN143" s="323"/>
      <c r="ELO143" s="323"/>
      <c r="ELP143" s="323"/>
      <c r="ELQ143" s="323"/>
      <c r="ELR143" s="323"/>
      <c r="ELS143" s="323"/>
      <c r="ELT143" s="323"/>
      <c r="ELU143" s="323"/>
      <c r="ELV143" s="323"/>
      <c r="ELW143" s="323"/>
      <c r="ELX143" s="323"/>
      <c r="ELY143" s="323"/>
      <c r="ELZ143" s="323"/>
      <c r="EMA143" s="323"/>
      <c r="EMB143" s="323"/>
      <c r="EMC143" s="323"/>
      <c r="EMD143" s="323"/>
      <c r="EME143" s="323"/>
      <c r="EMF143" s="323"/>
      <c r="EMG143" s="323"/>
      <c r="EMH143" s="323"/>
      <c r="EMI143" s="323"/>
      <c r="EMJ143" s="323"/>
      <c r="EMK143" s="323"/>
      <c r="EML143" s="323"/>
      <c r="EMM143" s="323"/>
      <c r="EMN143" s="323"/>
      <c r="EMO143" s="323"/>
      <c r="EMP143" s="323"/>
      <c r="EMQ143" s="323"/>
      <c r="EMR143" s="323"/>
      <c r="EMS143" s="323"/>
      <c r="EMT143" s="323"/>
      <c r="EMU143" s="323"/>
      <c r="EMV143" s="323"/>
      <c r="EMW143" s="323"/>
      <c r="EMX143" s="323"/>
      <c r="EMY143" s="323"/>
      <c r="EMZ143" s="323"/>
      <c r="ENA143" s="323"/>
      <c r="ENB143" s="323"/>
      <c r="ENC143" s="323"/>
      <c r="END143" s="323"/>
      <c r="ENE143" s="323"/>
      <c r="ENF143" s="323"/>
      <c r="ENG143" s="323"/>
      <c r="ENH143" s="323"/>
      <c r="ENI143" s="323"/>
      <c r="ENJ143" s="323"/>
      <c r="ENK143" s="323"/>
      <c r="ENL143" s="323"/>
      <c r="ENM143" s="323"/>
      <c r="ENN143" s="323"/>
      <c r="ENO143" s="323"/>
      <c r="ENP143" s="323"/>
      <c r="ENQ143" s="323"/>
      <c r="ENR143" s="323"/>
      <c r="ENS143" s="323"/>
      <c r="ENT143" s="323"/>
      <c r="ENU143" s="323"/>
      <c r="ENV143" s="323"/>
      <c r="ENW143" s="323"/>
      <c r="ENX143" s="323"/>
      <c r="ENY143" s="323"/>
      <c r="ENZ143" s="323"/>
      <c r="EOA143" s="323"/>
      <c r="EOB143" s="323"/>
      <c r="EOC143" s="323"/>
      <c r="EOD143" s="323"/>
      <c r="EOE143" s="323"/>
      <c r="EOF143" s="323"/>
      <c r="EOG143" s="323"/>
      <c r="EOH143" s="323"/>
      <c r="EOI143" s="323"/>
      <c r="EOJ143" s="323"/>
      <c r="EOK143" s="323"/>
      <c r="EOL143" s="323"/>
      <c r="EOM143" s="323"/>
      <c r="EON143" s="323"/>
      <c r="EOO143" s="323"/>
      <c r="EOP143" s="323"/>
      <c r="EOQ143" s="323"/>
      <c r="EOR143" s="323"/>
      <c r="EOS143" s="323"/>
      <c r="EOT143" s="323"/>
      <c r="EOU143" s="323"/>
      <c r="EOV143" s="323"/>
      <c r="EOW143" s="323"/>
      <c r="EOX143" s="323"/>
      <c r="EOY143" s="323"/>
      <c r="EOZ143" s="323"/>
      <c r="EPA143" s="323"/>
      <c r="EPB143" s="323"/>
      <c r="EPC143" s="323"/>
      <c r="EPD143" s="323"/>
      <c r="EPE143" s="323"/>
      <c r="EPF143" s="323"/>
      <c r="EPG143" s="323"/>
      <c r="EPH143" s="323"/>
      <c r="EPI143" s="323"/>
      <c r="EPJ143" s="323"/>
      <c r="EPK143" s="323"/>
      <c r="EPL143" s="323"/>
      <c r="EPM143" s="323"/>
      <c r="EPN143" s="323"/>
      <c r="EPO143" s="323"/>
      <c r="EPP143" s="323"/>
      <c r="EPQ143" s="323"/>
      <c r="EPR143" s="323"/>
      <c r="EPS143" s="323"/>
      <c r="EPT143" s="323"/>
      <c r="EPU143" s="323"/>
      <c r="EPV143" s="323"/>
      <c r="EPW143" s="323"/>
      <c r="EPX143" s="323"/>
      <c r="EPY143" s="323"/>
      <c r="EPZ143" s="323"/>
      <c r="EQA143" s="323"/>
      <c r="EQB143" s="323"/>
      <c r="EQC143" s="323"/>
      <c r="EQD143" s="323"/>
      <c r="EQE143" s="323"/>
      <c r="EQF143" s="323"/>
      <c r="EQG143" s="323"/>
      <c r="EQH143" s="323"/>
      <c r="EQI143" s="323"/>
      <c r="EQJ143" s="323"/>
      <c r="EQK143" s="323"/>
      <c r="EQL143" s="323"/>
      <c r="EQM143" s="323"/>
      <c r="EQN143" s="323"/>
      <c r="EQO143" s="323"/>
      <c r="EQP143" s="323"/>
      <c r="EQQ143" s="323"/>
      <c r="EQR143" s="323"/>
      <c r="EQS143" s="323"/>
      <c r="EQT143" s="323"/>
      <c r="EQU143" s="323"/>
      <c r="EQV143" s="323"/>
      <c r="EQW143" s="323"/>
      <c r="EQX143" s="323"/>
      <c r="EQY143" s="323"/>
      <c r="EQZ143" s="323"/>
      <c r="ERA143" s="323"/>
      <c r="ERB143" s="323"/>
      <c r="ERC143" s="323"/>
      <c r="ERD143" s="323"/>
      <c r="ERE143" s="323"/>
      <c r="ERF143" s="323"/>
      <c r="ERG143" s="323"/>
      <c r="ERH143" s="323"/>
      <c r="ERI143" s="323"/>
      <c r="ERJ143" s="323"/>
      <c r="ERK143" s="323"/>
      <c r="ERL143" s="323"/>
      <c r="ERM143" s="323"/>
      <c r="ERN143" s="323"/>
      <c r="ERO143" s="323"/>
      <c r="ERP143" s="323"/>
      <c r="ERQ143" s="323"/>
      <c r="ERR143" s="323"/>
      <c r="ERS143" s="323"/>
      <c r="ERT143" s="323"/>
      <c r="ERU143" s="323"/>
      <c r="ERV143" s="323"/>
      <c r="ERW143" s="323"/>
      <c r="ERX143" s="323"/>
      <c r="ERY143" s="323"/>
      <c r="ERZ143" s="323"/>
      <c r="ESA143" s="323"/>
      <c r="ESB143" s="323"/>
      <c r="ESC143" s="323"/>
      <c r="ESD143" s="323"/>
      <c r="ESE143" s="323"/>
      <c r="ESF143" s="323"/>
      <c r="ESG143" s="323"/>
      <c r="ESH143" s="323"/>
      <c r="ESI143" s="323"/>
      <c r="ESJ143" s="323"/>
      <c r="ESK143" s="323"/>
      <c r="ESL143" s="323"/>
      <c r="ESM143" s="323"/>
      <c r="ESN143" s="323"/>
      <c r="ESO143" s="323"/>
      <c r="ESP143" s="323"/>
      <c r="ESQ143" s="323"/>
      <c r="ESR143" s="323"/>
      <c r="ESS143" s="323"/>
      <c r="EST143" s="323"/>
      <c r="ESU143" s="323"/>
      <c r="ESV143" s="323"/>
      <c r="ESW143" s="323"/>
      <c r="ESX143" s="323"/>
      <c r="ESY143" s="323"/>
      <c r="ESZ143" s="323"/>
      <c r="ETA143" s="323"/>
      <c r="ETB143" s="323"/>
      <c r="ETC143" s="323"/>
      <c r="ETD143" s="323"/>
      <c r="ETE143" s="323"/>
      <c r="ETF143" s="323"/>
      <c r="ETG143" s="323"/>
      <c r="ETH143" s="323"/>
      <c r="ETI143" s="323"/>
      <c r="ETJ143" s="323"/>
      <c r="ETK143" s="323"/>
      <c r="ETL143" s="323"/>
      <c r="ETM143" s="323"/>
      <c r="ETN143" s="323"/>
      <c r="ETO143" s="323"/>
      <c r="ETP143" s="323"/>
      <c r="ETQ143" s="323"/>
      <c r="ETR143" s="323"/>
      <c r="ETS143" s="323"/>
      <c r="ETT143" s="323"/>
      <c r="ETU143" s="323"/>
      <c r="ETV143" s="323"/>
      <c r="ETW143" s="323"/>
      <c r="ETX143" s="323"/>
      <c r="ETY143" s="323"/>
      <c r="ETZ143" s="323"/>
      <c r="EUA143" s="323"/>
      <c r="EUB143" s="323"/>
      <c r="EUC143" s="323"/>
      <c r="EUD143" s="323"/>
      <c r="EUE143" s="323"/>
      <c r="EUF143" s="323"/>
      <c r="EUG143" s="323"/>
      <c r="EUH143" s="323"/>
      <c r="EUI143" s="323"/>
      <c r="EUJ143" s="323"/>
      <c r="EUK143" s="323"/>
      <c r="EUL143" s="323"/>
      <c r="EUM143" s="323"/>
      <c r="EUN143" s="323"/>
      <c r="EUO143" s="323"/>
      <c r="EUP143" s="323"/>
      <c r="EUQ143" s="323"/>
      <c r="EUR143" s="323"/>
      <c r="EUS143" s="323"/>
      <c r="EUT143" s="323"/>
      <c r="EUU143" s="323"/>
      <c r="EUV143" s="323"/>
      <c r="EUW143" s="323"/>
      <c r="EUX143" s="323"/>
      <c r="EUY143" s="323"/>
      <c r="EUZ143" s="323"/>
      <c r="EVA143" s="323"/>
      <c r="EVB143" s="323"/>
      <c r="EVC143" s="323"/>
      <c r="EVD143" s="323"/>
      <c r="EVE143" s="323"/>
      <c r="EVF143" s="323"/>
      <c r="EVG143" s="323"/>
      <c r="EVH143" s="323"/>
      <c r="EVI143" s="323"/>
      <c r="EVJ143" s="323"/>
      <c r="EVK143" s="323"/>
      <c r="EVL143" s="323"/>
      <c r="EVM143" s="323"/>
      <c r="EVN143" s="323"/>
      <c r="EVO143" s="323"/>
      <c r="EVP143" s="323"/>
      <c r="EVQ143" s="323"/>
      <c r="EVR143" s="323"/>
      <c r="EVS143" s="323"/>
      <c r="EVT143" s="323"/>
      <c r="EVU143" s="323"/>
      <c r="EVV143" s="323"/>
      <c r="EVW143" s="323"/>
      <c r="EVX143" s="323"/>
      <c r="EVY143" s="323"/>
      <c r="EVZ143" s="323"/>
      <c r="EWA143" s="323"/>
      <c r="EWB143" s="323"/>
      <c r="EWC143" s="323"/>
      <c r="EWD143" s="323"/>
      <c r="EWE143" s="323"/>
      <c r="EWF143" s="323"/>
      <c r="EWG143" s="323"/>
      <c r="EWH143" s="323"/>
      <c r="EWI143" s="323"/>
      <c r="EWJ143" s="323"/>
      <c r="EWK143" s="323"/>
      <c r="EWL143" s="323"/>
      <c r="EWM143" s="323"/>
      <c r="EWN143" s="323"/>
      <c r="EWO143" s="323"/>
      <c r="EWP143" s="323"/>
      <c r="EWQ143" s="323"/>
      <c r="EWR143" s="323"/>
      <c r="EWS143" s="323"/>
      <c r="EWT143" s="323"/>
      <c r="EWU143" s="323"/>
      <c r="EWV143" s="323"/>
      <c r="EWW143" s="323"/>
      <c r="EWX143" s="323"/>
      <c r="EWY143" s="323"/>
      <c r="EWZ143" s="323"/>
      <c r="EXA143" s="323"/>
      <c r="EXB143" s="323"/>
      <c r="EXC143" s="323"/>
      <c r="EXD143" s="323"/>
      <c r="EXE143" s="323"/>
      <c r="EXF143" s="323"/>
      <c r="EXG143" s="323"/>
      <c r="EXH143" s="323"/>
      <c r="EXI143" s="323"/>
      <c r="EXJ143" s="323"/>
      <c r="EXK143" s="323"/>
      <c r="EXL143" s="323"/>
      <c r="EXM143" s="323"/>
      <c r="EXN143" s="323"/>
      <c r="EXO143" s="323"/>
      <c r="EXP143" s="323"/>
      <c r="EXQ143" s="323"/>
      <c r="EXR143" s="323"/>
      <c r="EXS143" s="323"/>
      <c r="EXT143" s="323"/>
      <c r="EXU143" s="323"/>
      <c r="EXV143" s="323"/>
      <c r="EXW143" s="323"/>
      <c r="EXX143" s="323"/>
      <c r="EXY143" s="323"/>
      <c r="EXZ143" s="323"/>
      <c r="EYA143" s="323"/>
      <c r="EYB143" s="323"/>
      <c r="EYC143" s="323"/>
      <c r="EYD143" s="323"/>
      <c r="EYE143" s="323"/>
      <c r="EYF143" s="323"/>
      <c r="EYG143" s="323"/>
      <c r="EYH143" s="323"/>
      <c r="EYI143" s="323"/>
      <c r="EYJ143" s="323"/>
      <c r="EYK143" s="323"/>
      <c r="EYL143" s="323"/>
      <c r="EYM143" s="323"/>
      <c r="EYN143" s="323"/>
      <c r="EYO143" s="323"/>
      <c r="EYP143" s="323"/>
      <c r="EYQ143" s="323"/>
      <c r="EYR143" s="323"/>
      <c r="EYS143" s="323"/>
      <c r="EYT143" s="323"/>
      <c r="EYU143" s="323"/>
      <c r="EYV143" s="323"/>
      <c r="EYW143" s="323"/>
      <c r="EYX143" s="323"/>
      <c r="EYY143" s="323"/>
      <c r="EYZ143" s="323"/>
      <c r="EZA143" s="323"/>
      <c r="EZB143" s="323"/>
      <c r="EZC143" s="323"/>
      <c r="EZD143" s="323"/>
      <c r="EZE143" s="323"/>
      <c r="EZF143" s="323"/>
      <c r="EZG143" s="323"/>
      <c r="EZH143" s="323"/>
      <c r="EZI143" s="323"/>
      <c r="EZJ143" s="323"/>
      <c r="EZK143" s="323"/>
      <c r="EZL143" s="323"/>
      <c r="EZM143" s="323"/>
      <c r="EZN143" s="323"/>
      <c r="EZO143" s="323"/>
      <c r="EZP143" s="323"/>
      <c r="EZQ143" s="323"/>
      <c r="EZR143" s="323"/>
      <c r="EZS143" s="323"/>
      <c r="EZT143" s="323"/>
      <c r="EZU143" s="323"/>
      <c r="EZV143" s="323"/>
      <c r="EZW143" s="323"/>
      <c r="EZX143" s="323"/>
      <c r="EZY143" s="323"/>
      <c r="EZZ143" s="323"/>
      <c r="FAA143" s="323"/>
      <c r="FAB143" s="323"/>
      <c r="FAC143" s="323"/>
      <c r="FAD143" s="323"/>
      <c r="FAE143" s="323"/>
      <c r="FAF143" s="323"/>
      <c r="FAG143" s="323"/>
      <c r="FAH143" s="323"/>
      <c r="FAI143" s="323"/>
      <c r="FAJ143" s="323"/>
      <c r="FAK143" s="323"/>
      <c r="FAL143" s="323"/>
      <c r="FAM143" s="323"/>
      <c r="FAN143" s="323"/>
      <c r="FAO143" s="323"/>
      <c r="FAP143" s="323"/>
      <c r="FAQ143" s="323"/>
      <c r="FAR143" s="323"/>
      <c r="FAS143" s="323"/>
      <c r="FAT143" s="323"/>
      <c r="FAU143" s="323"/>
      <c r="FAV143" s="323"/>
      <c r="FAW143" s="323"/>
      <c r="FAX143" s="323"/>
      <c r="FAY143" s="323"/>
      <c r="FAZ143" s="323"/>
      <c r="FBA143" s="323"/>
      <c r="FBB143" s="323"/>
      <c r="FBC143" s="323"/>
      <c r="FBD143" s="323"/>
      <c r="FBE143" s="323"/>
      <c r="FBF143" s="323"/>
      <c r="FBG143" s="323"/>
      <c r="FBH143" s="323"/>
      <c r="FBI143" s="323"/>
      <c r="FBJ143" s="323"/>
      <c r="FBK143" s="323"/>
      <c r="FBL143" s="323"/>
      <c r="FBM143" s="323"/>
      <c r="FBN143" s="323"/>
      <c r="FBO143" s="323"/>
      <c r="FBP143" s="323"/>
      <c r="FBQ143" s="323"/>
      <c r="FBR143" s="323"/>
      <c r="FBS143" s="323"/>
      <c r="FBT143" s="323"/>
      <c r="FBU143" s="323"/>
      <c r="FBV143" s="323"/>
      <c r="FBW143" s="323"/>
      <c r="FBX143" s="323"/>
      <c r="FBY143" s="323"/>
      <c r="FBZ143" s="323"/>
      <c r="FCA143" s="323"/>
      <c r="FCB143" s="323"/>
      <c r="FCC143" s="323"/>
      <c r="FCD143" s="323"/>
      <c r="FCE143" s="323"/>
      <c r="FCF143" s="323"/>
      <c r="FCG143" s="323"/>
      <c r="FCH143" s="323"/>
      <c r="FCI143" s="323"/>
      <c r="FCJ143" s="323"/>
      <c r="FCK143" s="323"/>
      <c r="FCL143" s="323"/>
      <c r="FCM143" s="323"/>
      <c r="FCN143" s="323"/>
      <c r="FCO143" s="323"/>
      <c r="FCP143" s="323"/>
      <c r="FCQ143" s="323"/>
      <c r="FCR143" s="323"/>
      <c r="FCS143" s="323"/>
      <c r="FCT143" s="323"/>
      <c r="FCU143" s="323"/>
      <c r="FCV143" s="323"/>
      <c r="FCW143" s="323"/>
      <c r="FCX143" s="323"/>
      <c r="FCY143" s="323"/>
      <c r="FCZ143" s="323"/>
      <c r="FDA143" s="323"/>
      <c r="FDB143" s="323"/>
      <c r="FDC143" s="323"/>
      <c r="FDD143" s="323"/>
      <c r="FDE143" s="323"/>
      <c r="FDF143" s="323"/>
      <c r="FDG143" s="323"/>
      <c r="FDH143" s="323"/>
      <c r="FDI143" s="323"/>
      <c r="FDJ143" s="323"/>
      <c r="FDK143" s="323"/>
      <c r="FDL143" s="323"/>
      <c r="FDM143" s="323"/>
      <c r="FDN143" s="323"/>
      <c r="FDO143" s="323"/>
      <c r="FDP143" s="323"/>
      <c r="FDQ143" s="323"/>
      <c r="FDR143" s="323"/>
      <c r="FDS143" s="323"/>
      <c r="FDT143" s="323"/>
      <c r="FDU143" s="323"/>
      <c r="FDV143" s="323"/>
      <c r="FDW143" s="323"/>
      <c r="FDX143" s="323"/>
      <c r="FDY143" s="323"/>
      <c r="FDZ143" s="323"/>
      <c r="FEA143" s="323"/>
      <c r="FEB143" s="323"/>
      <c r="FEC143" s="323"/>
      <c r="FED143" s="323"/>
      <c r="FEE143" s="323"/>
      <c r="FEF143" s="323"/>
      <c r="FEG143" s="323"/>
      <c r="FEH143" s="323"/>
      <c r="FEI143" s="323"/>
      <c r="FEJ143" s="323"/>
      <c r="FEK143" s="323"/>
      <c r="FEL143" s="323"/>
      <c r="FEM143" s="323"/>
      <c r="FEN143" s="323"/>
      <c r="FEO143" s="323"/>
      <c r="FEP143" s="323"/>
      <c r="FEQ143" s="323"/>
      <c r="FER143" s="323"/>
      <c r="FES143" s="323"/>
      <c r="FET143" s="323"/>
      <c r="FEU143" s="323"/>
      <c r="FEV143" s="323"/>
      <c r="FEW143" s="323"/>
      <c r="FEX143" s="323"/>
      <c r="FEY143" s="323"/>
      <c r="FEZ143" s="323"/>
      <c r="FFA143" s="323"/>
      <c r="FFB143" s="323"/>
      <c r="FFC143" s="323"/>
      <c r="FFD143" s="323"/>
      <c r="FFE143" s="323"/>
      <c r="FFF143" s="323"/>
      <c r="FFG143" s="323"/>
      <c r="FFH143" s="323"/>
      <c r="FFI143" s="323"/>
      <c r="FFJ143" s="323"/>
      <c r="FFK143" s="323"/>
      <c r="FFL143" s="323"/>
      <c r="FFM143" s="323"/>
      <c r="FFN143" s="323"/>
      <c r="FFO143" s="323"/>
      <c r="FFP143" s="323"/>
      <c r="FFQ143" s="323"/>
      <c r="FFR143" s="323"/>
      <c r="FFS143" s="323"/>
      <c r="FFT143" s="323"/>
      <c r="FFU143" s="323"/>
      <c r="FFV143" s="323"/>
      <c r="FFW143" s="323"/>
      <c r="FFX143" s="323"/>
      <c r="FFY143" s="323"/>
      <c r="FFZ143" s="323"/>
      <c r="FGA143" s="323"/>
      <c r="FGB143" s="323"/>
      <c r="FGC143" s="323"/>
      <c r="FGD143" s="323"/>
      <c r="FGE143" s="323"/>
      <c r="FGF143" s="323"/>
      <c r="FGG143" s="323"/>
      <c r="FGH143" s="323"/>
      <c r="FGI143" s="323"/>
      <c r="FGJ143" s="323"/>
      <c r="FGK143" s="323"/>
      <c r="FGL143" s="323"/>
      <c r="FGM143" s="323"/>
      <c r="FGN143" s="323"/>
      <c r="FGO143" s="323"/>
      <c r="FGP143" s="323"/>
      <c r="FGQ143" s="323"/>
      <c r="FGR143" s="323"/>
      <c r="FGS143" s="323"/>
      <c r="FGT143" s="323"/>
      <c r="FGU143" s="323"/>
      <c r="FGV143" s="323"/>
      <c r="FGW143" s="323"/>
      <c r="FGX143" s="323"/>
      <c r="FGY143" s="323"/>
      <c r="FGZ143" s="323"/>
      <c r="FHA143" s="323"/>
      <c r="FHB143" s="323"/>
      <c r="FHC143" s="323"/>
      <c r="FHD143" s="323"/>
      <c r="FHE143" s="323"/>
      <c r="FHF143" s="323"/>
      <c r="FHG143" s="323"/>
      <c r="FHH143" s="323"/>
      <c r="FHI143" s="323"/>
      <c r="FHJ143" s="323"/>
      <c r="FHK143" s="323"/>
      <c r="FHL143" s="323"/>
      <c r="FHM143" s="323"/>
      <c r="FHN143" s="323"/>
      <c r="FHO143" s="323"/>
      <c r="FHP143" s="323"/>
      <c r="FHQ143" s="323"/>
      <c r="FHR143" s="323"/>
      <c r="FHS143" s="323"/>
      <c r="FHT143" s="323"/>
      <c r="FHU143" s="323"/>
      <c r="FHV143" s="323"/>
      <c r="FHW143" s="323"/>
      <c r="FHX143" s="323"/>
      <c r="FHY143" s="323"/>
      <c r="FHZ143" s="323"/>
      <c r="FIA143" s="323"/>
      <c r="FIB143" s="323"/>
      <c r="FIC143" s="323"/>
      <c r="FID143" s="323"/>
      <c r="FIE143" s="323"/>
      <c r="FIF143" s="323"/>
      <c r="FIG143" s="323"/>
      <c r="FIH143" s="323"/>
      <c r="FII143" s="323"/>
      <c r="FIJ143" s="323"/>
      <c r="FIK143" s="323"/>
      <c r="FIL143" s="323"/>
      <c r="FIM143" s="323"/>
      <c r="FIN143" s="323"/>
      <c r="FIO143" s="323"/>
      <c r="FIP143" s="323"/>
      <c r="FIQ143" s="323"/>
      <c r="FIR143" s="323"/>
      <c r="FIS143" s="323"/>
      <c r="FIT143" s="323"/>
      <c r="FIU143" s="323"/>
      <c r="FIV143" s="323"/>
      <c r="FIW143" s="323"/>
      <c r="FIX143" s="323"/>
      <c r="FIY143" s="323"/>
      <c r="FIZ143" s="323"/>
      <c r="FJA143" s="323"/>
      <c r="FJB143" s="323"/>
      <c r="FJC143" s="323"/>
      <c r="FJD143" s="323"/>
      <c r="FJE143" s="323"/>
      <c r="FJF143" s="323"/>
      <c r="FJG143" s="323"/>
      <c r="FJH143" s="323"/>
      <c r="FJI143" s="323"/>
      <c r="FJJ143" s="323"/>
      <c r="FJK143" s="323"/>
      <c r="FJL143" s="323"/>
      <c r="FJM143" s="323"/>
      <c r="FJN143" s="323"/>
      <c r="FJO143" s="323"/>
      <c r="FJP143" s="323"/>
      <c r="FJQ143" s="323"/>
      <c r="FJR143" s="323"/>
      <c r="FJS143" s="323"/>
      <c r="FJT143" s="323"/>
      <c r="FJU143" s="323"/>
      <c r="FJV143" s="323"/>
      <c r="FJW143" s="323"/>
      <c r="FJX143" s="323"/>
      <c r="FJY143" s="323"/>
      <c r="FJZ143" s="323"/>
      <c r="FKA143" s="323"/>
      <c r="FKB143" s="323"/>
      <c r="FKC143" s="323"/>
      <c r="FKD143" s="323"/>
      <c r="FKE143" s="323"/>
      <c r="FKF143" s="323"/>
      <c r="FKG143" s="323"/>
      <c r="FKH143" s="323"/>
      <c r="FKI143" s="323"/>
      <c r="FKJ143" s="323"/>
      <c r="FKK143" s="323"/>
      <c r="FKL143" s="323"/>
      <c r="FKM143" s="323"/>
      <c r="FKN143" s="323"/>
      <c r="FKO143" s="323"/>
      <c r="FKP143" s="323"/>
      <c r="FKQ143" s="323"/>
      <c r="FKR143" s="323"/>
      <c r="FKS143" s="323"/>
      <c r="FKT143" s="323"/>
      <c r="FKU143" s="323"/>
      <c r="FKV143" s="323"/>
      <c r="FKW143" s="323"/>
      <c r="FKX143" s="323"/>
      <c r="FKY143" s="323"/>
      <c r="FKZ143" s="323"/>
      <c r="FLA143" s="323"/>
      <c r="FLB143" s="323"/>
      <c r="FLC143" s="323"/>
      <c r="FLD143" s="323"/>
      <c r="FLE143" s="323"/>
      <c r="FLF143" s="323"/>
      <c r="FLG143" s="323"/>
      <c r="FLH143" s="323"/>
      <c r="FLI143" s="323"/>
      <c r="FLJ143" s="323"/>
      <c r="FLK143" s="323"/>
      <c r="FLL143" s="323"/>
      <c r="FLM143" s="323"/>
      <c r="FLN143" s="323"/>
      <c r="FLO143" s="323"/>
      <c r="FLP143" s="323"/>
      <c r="FLQ143" s="323"/>
      <c r="FLR143" s="323"/>
      <c r="FLS143" s="323"/>
      <c r="FLT143" s="323"/>
      <c r="FLU143" s="323"/>
      <c r="FLV143" s="323"/>
      <c r="FLW143" s="323"/>
      <c r="FLX143" s="323"/>
      <c r="FLY143" s="323"/>
      <c r="FLZ143" s="323"/>
      <c r="FMA143" s="323"/>
      <c r="FMB143" s="323"/>
      <c r="FMC143" s="323"/>
      <c r="FMD143" s="323"/>
      <c r="FME143" s="323"/>
      <c r="FMF143" s="323"/>
      <c r="FMG143" s="323"/>
      <c r="FMH143" s="323"/>
      <c r="FMI143" s="323"/>
      <c r="FMJ143" s="323"/>
      <c r="FMK143" s="323"/>
      <c r="FML143" s="323"/>
      <c r="FMM143" s="323"/>
      <c r="FMN143" s="323"/>
      <c r="FMO143" s="323"/>
      <c r="FMP143" s="323"/>
      <c r="FMQ143" s="323"/>
      <c r="FMR143" s="323"/>
      <c r="FMS143" s="323"/>
      <c r="FMT143" s="323"/>
      <c r="FMU143" s="323"/>
      <c r="FMV143" s="323"/>
      <c r="FMW143" s="323"/>
      <c r="FMX143" s="323"/>
      <c r="FMY143" s="323"/>
      <c r="FMZ143" s="323"/>
      <c r="FNA143" s="323"/>
      <c r="FNB143" s="323"/>
      <c r="FNC143" s="323"/>
      <c r="FND143" s="323"/>
      <c r="FNE143" s="323"/>
      <c r="FNF143" s="323"/>
      <c r="FNG143" s="323"/>
      <c r="FNH143" s="323"/>
      <c r="FNI143" s="323"/>
      <c r="FNJ143" s="323"/>
      <c r="FNK143" s="323"/>
      <c r="FNL143" s="323"/>
      <c r="FNM143" s="323"/>
      <c r="FNN143" s="323"/>
      <c r="FNO143" s="323"/>
      <c r="FNP143" s="323"/>
      <c r="FNQ143" s="323"/>
      <c r="FNR143" s="323"/>
      <c r="FNS143" s="323"/>
      <c r="FNT143" s="323"/>
      <c r="FNU143" s="323"/>
      <c r="FNV143" s="323"/>
      <c r="FNW143" s="323"/>
      <c r="FNX143" s="323"/>
      <c r="FNY143" s="323"/>
      <c r="FNZ143" s="323"/>
      <c r="FOA143" s="323"/>
      <c r="FOB143" s="323"/>
      <c r="FOC143" s="323"/>
      <c r="FOD143" s="323"/>
      <c r="FOE143" s="323"/>
      <c r="FOF143" s="323"/>
      <c r="FOG143" s="323"/>
      <c r="FOH143" s="323"/>
      <c r="FOI143" s="323"/>
      <c r="FOJ143" s="323"/>
      <c r="FOK143" s="323"/>
      <c r="FOL143" s="323"/>
      <c r="FOM143" s="323"/>
      <c r="FON143" s="323"/>
      <c r="FOO143" s="323"/>
      <c r="FOP143" s="323"/>
      <c r="FOQ143" s="323"/>
      <c r="FOR143" s="323"/>
      <c r="FOS143" s="323"/>
      <c r="FOT143" s="323"/>
      <c r="FOU143" s="323"/>
      <c r="FOV143" s="323"/>
      <c r="FOW143" s="323"/>
      <c r="FOX143" s="323"/>
      <c r="FOY143" s="323"/>
      <c r="FOZ143" s="323"/>
      <c r="FPA143" s="323"/>
      <c r="FPB143" s="323"/>
      <c r="FPC143" s="323"/>
      <c r="FPD143" s="323"/>
      <c r="FPE143" s="323"/>
      <c r="FPF143" s="323"/>
      <c r="FPG143" s="323"/>
      <c r="FPH143" s="323"/>
      <c r="FPI143" s="323"/>
      <c r="FPJ143" s="323"/>
      <c r="FPK143" s="323"/>
      <c r="FPL143" s="323"/>
      <c r="FPM143" s="323"/>
      <c r="FPN143" s="323"/>
      <c r="FPO143" s="323"/>
      <c r="FPP143" s="323"/>
      <c r="FPQ143" s="323"/>
      <c r="FPR143" s="323"/>
      <c r="FPS143" s="323"/>
      <c r="FPT143" s="323"/>
      <c r="FPU143" s="323"/>
      <c r="FPV143" s="323"/>
      <c r="FPW143" s="323"/>
      <c r="FPX143" s="323"/>
      <c r="FPY143" s="323"/>
      <c r="FPZ143" s="323"/>
      <c r="FQA143" s="323"/>
      <c r="FQB143" s="323"/>
      <c r="FQC143" s="323"/>
      <c r="FQD143" s="323"/>
      <c r="FQE143" s="323"/>
      <c r="FQF143" s="323"/>
      <c r="FQG143" s="323"/>
      <c r="FQH143" s="323"/>
      <c r="FQI143" s="323"/>
      <c r="FQJ143" s="323"/>
      <c r="FQK143" s="323"/>
      <c r="FQL143" s="323"/>
      <c r="FQM143" s="323"/>
      <c r="FQN143" s="323"/>
      <c r="FQO143" s="323"/>
      <c r="FQP143" s="323"/>
      <c r="FQQ143" s="323"/>
      <c r="FQR143" s="323"/>
      <c r="FQS143" s="323"/>
      <c r="FQT143" s="323"/>
      <c r="FQU143" s="323"/>
      <c r="FQV143" s="323"/>
      <c r="FQW143" s="323"/>
      <c r="FQX143" s="323"/>
      <c r="FQY143" s="323"/>
      <c r="FQZ143" s="323"/>
      <c r="FRA143" s="323"/>
      <c r="FRB143" s="323"/>
      <c r="FRC143" s="323"/>
      <c r="FRD143" s="323"/>
      <c r="FRE143" s="323"/>
      <c r="FRF143" s="323"/>
      <c r="FRG143" s="323"/>
      <c r="FRH143" s="323"/>
      <c r="FRI143" s="323"/>
      <c r="FRJ143" s="323"/>
      <c r="FRK143" s="323"/>
      <c r="FRL143" s="323"/>
      <c r="FRM143" s="323"/>
      <c r="FRN143" s="323"/>
      <c r="FRO143" s="323"/>
      <c r="FRP143" s="323"/>
      <c r="FRQ143" s="323"/>
      <c r="FRR143" s="323"/>
      <c r="FRS143" s="323"/>
      <c r="FRT143" s="323"/>
      <c r="FRU143" s="323"/>
      <c r="FRV143" s="323"/>
      <c r="FRW143" s="323"/>
      <c r="FRX143" s="323"/>
      <c r="FRY143" s="323"/>
      <c r="FRZ143" s="323"/>
      <c r="FSA143" s="323"/>
      <c r="FSB143" s="323"/>
      <c r="FSC143" s="323"/>
      <c r="FSD143" s="323"/>
      <c r="FSE143" s="323"/>
      <c r="FSF143" s="323"/>
      <c r="FSG143" s="323"/>
      <c r="FSH143" s="323"/>
      <c r="FSI143" s="323"/>
      <c r="FSJ143" s="323"/>
      <c r="FSK143" s="323"/>
      <c r="FSL143" s="323"/>
      <c r="FSM143" s="323"/>
      <c r="FSN143" s="323"/>
      <c r="FSO143" s="323"/>
      <c r="FSP143" s="323"/>
      <c r="FSQ143" s="323"/>
      <c r="FSR143" s="323"/>
      <c r="FSS143" s="323"/>
      <c r="FST143" s="323"/>
      <c r="FSU143" s="323"/>
      <c r="FSV143" s="323"/>
      <c r="FSW143" s="323"/>
      <c r="FSX143" s="323"/>
      <c r="FSY143" s="323"/>
      <c r="FSZ143" s="323"/>
      <c r="FTA143" s="323"/>
      <c r="FTB143" s="323"/>
      <c r="FTC143" s="323"/>
      <c r="FTD143" s="323"/>
      <c r="FTE143" s="323"/>
      <c r="FTF143" s="323"/>
      <c r="FTG143" s="323"/>
      <c r="FTH143" s="323"/>
      <c r="FTI143" s="323"/>
      <c r="FTJ143" s="323"/>
      <c r="FTK143" s="323"/>
      <c r="FTL143" s="323"/>
      <c r="FTM143" s="323"/>
      <c r="FTN143" s="323"/>
      <c r="FTO143" s="323"/>
      <c r="FTP143" s="323"/>
      <c r="FTQ143" s="323"/>
      <c r="FTR143" s="323"/>
      <c r="FTS143" s="323"/>
      <c r="FTT143" s="323"/>
      <c r="FTU143" s="323"/>
      <c r="FTV143" s="323"/>
      <c r="FTW143" s="323"/>
      <c r="FTX143" s="323"/>
      <c r="FTY143" s="323"/>
      <c r="FTZ143" s="323"/>
      <c r="FUA143" s="323"/>
      <c r="FUB143" s="323"/>
      <c r="FUC143" s="323"/>
      <c r="FUD143" s="323"/>
      <c r="FUE143" s="323"/>
      <c r="FUF143" s="323"/>
      <c r="FUG143" s="323"/>
      <c r="FUH143" s="323"/>
      <c r="FUI143" s="323"/>
      <c r="FUJ143" s="323"/>
      <c r="FUK143" s="323"/>
      <c r="FUL143" s="323"/>
      <c r="FUM143" s="323"/>
      <c r="FUN143" s="323"/>
      <c r="FUO143" s="323"/>
      <c r="FUP143" s="323"/>
      <c r="FUQ143" s="323"/>
      <c r="FUR143" s="323"/>
      <c r="FUS143" s="323"/>
      <c r="FUT143" s="323"/>
      <c r="FUU143" s="323"/>
      <c r="FUV143" s="323"/>
      <c r="FUW143" s="323"/>
      <c r="FUX143" s="323"/>
      <c r="FUY143" s="323"/>
      <c r="FUZ143" s="323"/>
      <c r="FVA143" s="323"/>
      <c r="FVB143" s="323"/>
      <c r="FVC143" s="323"/>
      <c r="FVD143" s="323"/>
      <c r="FVE143" s="323"/>
      <c r="FVF143" s="323"/>
      <c r="FVG143" s="323"/>
      <c r="FVH143" s="323"/>
      <c r="FVI143" s="323"/>
      <c r="FVJ143" s="323"/>
      <c r="FVK143" s="323"/>
      <c r="FVL143" s="323"/>
      <c r="FVM143" s="323"/>
      <c r="FVN143" s="323"/>
      <c r="FVO143" s="323"/>
      <c r="FVP143" s="323"/>
      <c r="FVQ143" s="323"/>
      <c r="FVR143" s="323"/>
      <c r="FVS143" s="323"/>
      <c r="FVT143" s="323"/>
      <c r="FVU143" s="323"/>
      <c r="FVV143" s="323"/>
      <c r="FVW143" s="323"/>
      <c r="FVX143" s="323"/>
      <c r="FVY143" s="323"/>
      <c r="FVZ143" s="323"/>
      <c r="FWA143" s="323"/>
      <c r="FWB143" s="323"/>
      <c r="FWC143" s="323"/>
      <c r="FWD143" s="323"/>
      <c r="FWE143" s="323"/>
      <c r="FWF143" s="323"/>
      <c r="FWG143" s="323"/>
      <c r="FWH143" s="323"/>
      <c r="FWI143" s="323"/>
      <c r="FWJ143" s="323"/>
      <c r="FWK143" s="323"/>
      <c r="FWL143" s="323"/>
      <c r="FWM143" s="323"/>
      <c r="FWN143" s="323"/>
      <c r="FWO143" s="323"/>
      <c r="FWP143" s="323"/>
      <c r="FWQ143" s="323"/>
      <c r="FWR143" s="323"/>
      <c r="FWS143" s="323"/>
      <c r="FWT143" s="323"/>
      <c r="FWU143" s="323"/>
      <c r="FWV143" s="323"/>
      <c r="FWW143" s="323"/>
      <c r="FWX143" s="323"/>
      <c r="FWY143" s="323"/>
      <c r="FWZ143" s="323"/>
      <c r="FXA143" s="323"/>
      <c r="FXB143" s="323"/>
      <c r="FXC143" s="323"/>
      <c r="FXD143" s="323"/>
      <c r="FXE143" s="323"/>
      <c r="FXF143" s="323"/>
      <c r="FXG143" s="323"/>
      <c r="FXH143" s="323"/>
      <c r="FXI143" s="323"/>
      <c r="FXJ143" s="323"/>
      <c r="FXK143" s="323"/>
      <c r="FXL143" s="323"/>
      <c r="FXM143" s="323"/>
      <c r="FXN143" s="323"/>
      <c r="FXO143" s="323"/>
      <c r="FXP143" s="323"/>
      <c r="FXQ143" s="323"/>
      <c r="FXR143" s="323"/>
      <c r="FXS143" s="323"/>
      <c r="FXT143" s="323"/>
      <c r="FXU143" s="323"/>
      <c r="FXV143" s="323"/>
      <c r="FXW143" s="323"/>
      <c r="FXX143" s="323"/>
      <c r="FXY143" s="323"/>
      <c r="FXZ143" s="323"/>
      <c r="FYA143" s="323"/>
      <c r="FYB143" s="323"/>
      <c r="FYC143" s="323"/>
      <c r="FYD143" s="323"/>
      <c r="FYE143" s="323"/>
      <c r="FYF143" s="323"/>
      <c r="FYG143" s="323"/>
      <c r="FYH143" s="323"/>
      <c r="FYI143" s="323"/>
      <c r="FYJ143" s="323"/>
      <c r="FYK143" s="323"/>
      <c r="FYL143" s="323"/>
      <c r="FYM143" s="323"/>
      <c r="FYN143" s="323"/>
      <c r="FYO143" s="323"/>
      <c r="FYP143" s="323"/>
      <c r="FYQ143" s="323"/>
      <c r="FYR143" s="323"/>
      <c r="FYS143" s="323"/>
      <c r="FYT143" s="323"/>
      <c r="FYU143" s="323"/>
      <c r="FYV143" s="323"/>
      <c r="FYW143" s="323"/>
      <c r="FYX143" s="323"/>
      <c r="FYY143" s="323"/>
      <c r="FYZ143" s="323"/>
      <c r="FZA143" s="323"/>
      <c r="FZB143" s="323"/>
      <c r="FZC143" s="323"/>
      <c r="FZD143" s="323"/>
      <c r="FZE143" s="323"/>
      <c r="FZF143" s="323"/>
      <c r="FZG143" s="323"/>
      <c r="FZH143" s="323"/>
      <c r="FZI143" s="323"/>
      <c r="FZJ143" s="323"/>
      <c r="FZK143" s="323"/>
      <c r="FZL143" s="323"/>
      <c r="FZM143" s="323"/>
      <c r="FZN143" s="323"/>
      <c r="FZO143" s="323"/>
      <c r="FZP143" s="323"/>
      <c r="FZQ143" s="323"/>
      <c r="FZR143" s="323"/>
      <c r="FZS143" s="323"/>
      <c r="FZT143" s="323"/>
      <c r="FZU143" s="323"/>
      <c r="FZV143" s="323"/>
      <c r="FZW143" s="323"/>
      <c r="FZX143" s="323"/>
      <c r="FZY143" s="323"/>
      <c r="FZZ143" s="323"/>
      <c r="GAA143" s="323"/>
      <c r="GAB143" s="323"/>
      <c r="GAC143" s="323"/>
      <c r="GAD143" s="323"/>
      <c r="GAE143" s="323"/>
      <c r="GAF143" s="323"/>
      <c r="GAG143" s="323"/>
      <c r="GAH143" s="323"/>
      <c r="GAI143" s="323"/>
      <c r="GAJ143" s="323"/>
      <c r="GAK143" s="323"/>
      <c r="GAL143" s="323"/>
      <c r="GAM143" s="323"/>
      <c r="GAN143" s="323"/>
      <c r="GAO143" s="323"/>
      <c r="GAP143" s="323"/>
      <c r="GAQ143" s="323"/>
      <c r="GAR143" s="323"/>
      <c r="GAS143" s="323"/>
      <c r="GAT143" s="323"/>
      <c r="GAU143" s="323"/>
      <c r="GAV143" s="323"/>
      <c r="GAW143" s="323"/>
      <c r="GAX143" s="323"/>
      <c r="GAY143" s="323"/>
      <c r="GAZ143" s="323"/>
      <c r="GBA143" s="323"/>
      <c r="GBB143" s="323"/>
      <c r="GBC143" s="323"/>
      <c r="GBD143" s="323"/>
      <c r="GBE143" s="323"/>
      <c r="GBF143" s="323"/>
      <c r="GBG143" s="323"/>
      <c r="GBH143" s="323"/>
      <c r="GBI143" s="323"/>
      <c r="GBJ143" s="323"/>
      <c r="GBK143" s="323"/>
      <c r="GBL143" s="323"/>
      <c r="GBM143" s="323"/>
      <c r="GBN143" s="323"/>
      <c r="GBO143" s="323"/>
      <c r="GBP143" s="323"/>
      <c r="GBQ143" s="323"/>
      <c r="GBR143" s="323"/>
      <c r="GBS143" s="323"/>
      <c r="GBT143" s="323"/>
      <c r="GBU143" s="323"/>
      <c r="GBV143" s="323"/>
      <c r="GBW143" s="323"/>
      <c r="GBX143" s="323"/>
      <c r="GBY143" s="323"/>
      <c r="GBZ143" s="323"/>
      <c r="GCA143" s="323"/>
      <c r="GCB143" s="323"/>
      <c r="GCC143" s="323"/>
      <c r="GCD143" s="323"/>
      <c r="GCE143" s="323"/>
      <c r="GCF143" s="323"/>
      <c r="GCG143" s="323"/>
      <c r="GCH143" s="323"/>
      <c r="GCI143" s="323"/>
      <c r="GCJ143" s="323"/>
      <c r="GCK143" s="323"/>
      <c r="GCL143" s="323"/>
      <c r="GCM143" s="323"/>
      <c r="GCN143" s="323"/>
      <c r="GCO143" s="323"/>
      <c r="GCP143" s="323"/>
      <c r="GCQ143" s="323"/>
      <c r="GCR143" s="323"/>
      <c r="GCS143" s="323"/>
      <c r="GCT143" s="323"/>
      <c r="GCU143" s="323"/>
      <c r="GCV143" s="323"/>
      <c r="GCW143" s="323"/>
      <c r="GCX143" s="323"/>
      <c r="GCY143" s="323"/>
      <c r="GCZ143" s="323"/>
      <c r="GDA143" s="323"/>
      <c r="GDB143" s="323"/>
      <c r="GDC143" s="323"/>
      <c r="GDD143" s="323"/>
      <c r="GDE143" s="323"/>
      <c r="GDF143" s="323"/>
      <c r="GDG143" s="323"/>
      <c r="GDH143" s="323"/>
      <c r="GDI143" s="323"/>
      <c r="GDJ143" s="323"/>
      <c r="GDK143" s="323"/>
      <c r="GDL143" s="323"/>
      <c r="GDM143" s="323"/>
      <c r="GDN143" s="323"/>
      <c r="GDO143" s="323"/>
      <c r="GDP143" s="323"/>
      <c r="GDQ143" s="323"/>
      <c r="GDR143" s="323"/>
      <c r="GDS143" s="323"/>
      <c r="GDT143" s="323"/>
      <c r="GDU143" s="323"/>
      <c r="GDV143" s="323"/>
      <c r="GDW143" s="323"/>
      <c r="GDX143" s="323"/>
      <c r="GDY143" s="323"/>
      <c r="GDZ143" s="323"/>
      <c r="GEA143" s="323"/>
      <c r="GEB143" s="323"/>
      <c r="GEC143" s="323"/>
      <c r="GED143" s="323"/>
      <c r="GEE143" s="323"/>
      <c r="GEF143" s="323"/>
      <c r="GEG143" s="323"/>
      <c r="GEH143" s="323"/>
      <c r="GEI143" s="323"/>
      <c r="GEJ143" s="323"/>
      <c r="GEK143" s="323"/>
      <c r="GEL143" s="323"/>
      <c r="GEM143" s="323"/>
      <c r="GEN143" s="323"/>
      <c r="GEO143" s="323"/>
      <c r="GEP143" s="323"/>
      <c r="GEQ143" s="323"/>
      <c r="GER143" s="323"/>
      <c r="GES143" s="323"/>
      <c r="GET143" s="323"/>
      <c r="GEU143" s="323"/>
      <c r="GEV143" s="323"/>
      <c r="GEW143" s="323"/>
      <c r="GEX143" s="323"/>
      <c r="GEY143" s="323"/>
      <c r="GEZ143" s="323"/>
      <c r="GFA143" s="323"/>
      <c r="GFB143" s="323"/>
      <c r="GFC143" s="323"/>
      <c r="GFD143" s="323"/>
      <c r="GFE143" s="323"/>
      <c r="GFF143" s="323"/>
      <c r="GFG143" s="323"/>
      <c r="GFH143" s="323"/>
      <c r="GFI143" s="323"/>
      <c r="GFJ143" s="323"/>
      <c r="GFK143" s="323"/>
      <c r="GFL143" s="323"/>
      <c r="GFM143" s="323"/>
      <c r="GFN143" s="323"/>
      <c r="GFO143" s="323"/>
      <c r="GFP143" s="323"/>
      <c r="GFQ143" s="323"/>
      <c r="GFR143" s="323"/>
      <c r="GFS143" s="323"/>
      <c r="GFT143" s="323"/>
      <c r="GFU143" s="323"/>
      <c r="GFV143" s="323"/>
      <c r="GFW143" s="323"/>
      <c r="GFX143" s="323"/>
      <c r="GFY143" s="323"/>
      <c r="GFZ143" s="323"/>
      <c r="GGA143" s="323"/>
      <c r="GGB143" s="323"/>
      <c r="GGC143" s="323"/>
      <c r="GGD143" s="323"/>
      <c r="GGE143" s="323"/>
      <c r="GGF143" s="323"/>
      <c r="GGG143" s="323"/>
      <c r="GGH143" s="323"/>
      <c r="GGI143" s="323"/>
      <c r="GGJ143" s="323"/>
      <c r="GGK143" s="323"/>
      <c r="GGL143" s="323"/>
      <c r="GGM143" s="323"/>
      <c r="GGN143" s="323"/>
      <c r="GGO143" s="323"/>
      <c r="GGP143" s="323"/>
      <c r="GGQ143" s="323"/>
      <c r="GGR143" s="323"/>
      <c r="GGS143" s="323"/>
      <c r="GGT143" s="323"/>
      <c r="GGU143" s="323"/>
      <c r="GGV143" s="323"/>
      <c r="GGW143" s="323"/>
      <c r="GGX143" s="323"/>
      <c r="GGY143" s="323"/>
      <c r="GGZ143" s="323"/>
      <c r="GHA143" s="323"/>
      <c r="GHB143" s="323"/>
      <c r="GHC143" s="323"/>
      <c r="GHD143" s="323"/>
      <c r="GHE143" s="323"/>
      <c r="GHF143" s="323"/>
      <c r="GHG143" s="323"/>
      <c r="GHH143" s="323"/>
      <c r="GHI143" s="323"/>
      <c r="GHJ143" s="323"/>
      <c r="GHK143" s="323"/>
      <c r="GHL143" s="323"/>
      <c r="GHM143" s="323"/>
      <c r="GHN143" s="323"/>
      <c r="GHO143" s="323"/>
      <c r="GHP143" s="323"/>
      <c r="GHQ143" s="323"/>
      <c r="GHR143" s="323"/>
      <c r="GHS143" s="323"/>
      <c r="GHT143" s="323"/>
      <c r="GHU143" s="323"/>
      <c r="GHV143" s="323"/>
      <c r="GHW143" s="323"/>
      <c r="GHX143" s="323"/>
      <c r="GHY143" s="323"/>
      <c r="GHZ143" s="323"/>
      <c r="GIA143" s="323"/>
      <c r="GIB143" s="323"/>
      <c r="GIC143" s="323"/>
      <c r="GID143" s="323"/>
      <c r="GIE143" s="323"/>
      <c r="GIF143" s="323"/>
      <c r="GIG143" s="323"/>
      <c r="GIH143" s="323"/>
      <c r="GII143" s="323"/>
      <c r="GIJ143" s="323"/>
      <c r="GIK143" s="323"/>
      <c r="GIL143" s="323"/>
      <c r="GIM143" s="323"/>
      <c r="GIN143" s="323"/>
      <c r="GIO143" s="323"/>
      <c r="GIP143" s="323"/>
      <c r="GIQ143" s="323"/>
      <c r="GIR143" s="323"/>
      <c r="GIS143" s="323"/>
      <c r="GIT143" s="323"/>
      <c r="GIU143" s="323"/>
      <c r="GIV143" s="323"/>
      <c r="GIW143" s="323"/>
      <c r="GIX143" s="323"/>
      <c r="GIY143" s="323"/>
      <c r="GIZ143" s="323"/>
      <c r="GJA143" s="323"/>
      <c r="GJB143" s="323"/>
      <c r="GJC143" s="323"/>
      <c r="GJD143" s="323"/>
      <c r="GJE143" s="323"/>
      <c r="GJF143" s="323"/>
      <c r="GJG143" s="323"/>
      <c r="GJH143" s="323"/>
      <c r="GJI143" s="323"/>
      <c r="GJJ143" s="323"/>
      <c r="GJK143" s="323"/>
      <c r="GJL143" s="323"/>
      <c r="GJM143" s="323"/>
      <c r="GJN143" s="323"/>
      <c r="GJO143" s="323"/>
      <c r="GJP143" s="323"/>
      <c r="GJQ143" s="323"/>
      <c r="GJR143" s="323"/>
      <c r="GJS143" s="323"/>
      <c r="GJT143" s="323"/>
      <c r="GJU143" s="323"/>
      <c r="GJV143" s="323"/>
      <c r="GJW143" s="323"/>
      <c r="GJX143" s="323"/>
      <c r="GJY143" s="323"/>
      <c r="GJZ143" s="323"/>
      <c r="GKA143" s="323"/>
      <c r="GKB143" s="323"/>
      <c r="GKC143" s="323"/>
      <c r="GKD143" s="323"/>
      <c r="GKE143" s="323"/>
      <c r="GKF143" s="323"/>
      <c r="GKG143" s="323"/>
      <c r="GKH143" s="323"/>
      <c r="GKI143" s="323"/>
      <c r="GKJ143" s="323"/>
      <c r="GKK143" s="323"/>
      <c r="GKL143" s="323"/>
      <c r="GKM143" s="323"/>
      <c r="GKN143" s="323"/>
      <c r="GKO143" s="323"/>
      <c r="GKP143" s="323"/>
      <c r="GKQ143" s="323"/>
      <c r="GKR143" s="323"/>
      <c r="GKS143" s="323"/>
      <c r="GKT143" s="323"/>
      <c r="GKU143" s="323"/>
      <c r="GKV143" s="323"/>
      <c r="GKW143" s="323"/>
      <c r="GKX143" s="323"/>
      <c r="GKY143" s="323"/>
      <c r="GKZ143" s="323"/>
      <c r="GLA143" s="323"/>
      <c r="GLB143" s="323"/>
      <c r="GLC143" s="323"/>
      <c r="GLD143" s="323"/>
      <c r="GLE143" s="323"/>
      <c r="GLF143" s="323"/>
      <c r="GLG143" s="323"/>
      <c r="GLH143" s="323"/>
      <c r="GLI143" s="323"/>
      <c r="GLJ143" s="323"/>
      <c r="GLK143" s="323"/>
      <c r="GLL143" s="323"/>
      <c r="GLM143" s="323"/>
      <c r="GLN143" s="323"/>
      <c r="GLO143" s="323"/>
      <c r="GLP143" s="323"/>
      <c r="GLQ143" s="323"/>
      <c r="GLR143" s="323"/>
      <c r="GLS143" s="323"/>
      <c r="GLT143" s="323"/>
      <c r="GLU143" s="323"/>
      <c r="GLV143" s="323"/>
      <c r="GLW143" s="323"/>
      <c r="GLX143" s="323"/>
      <c r="GLY143" s="323"/>
      <c r="GLZ143" s="323"/>
      <c r="GMA143" s="323"/>
      <c r="GMB143" s="323"/>
      <c r="GMC143" s="323"/>
      <c r="GMD143" s="323"/>
      <c r="GME143" s="323"/>
      <c r="GMF143" s="323"/>
      <c r="GMG143" s="323"/>
      <c r="GMH143" s="323"/>
      <c r="GMI143" s="323"/>
      <c r="GMJ143" s="323"/>
      <c r="GMK143" s="323"/>
      <c r="GML143" s="323"/>
      <c r="GMM143" s="323"/>
      <c r="GMN143" s="323"/>
      <c r="GMO143" s="323"/>
      <c r="GMP143" s="323"/>
      <c r="GMQ143" s="323"/>
      <c r="GMR143" s="323"/>
      <c r="GMS143" s="323"/>
      <c r="GMT143" s="323"/>
      <c r="GMU143" s="323"/>
      <c r="GMV143" s="323"/>
      <c r="GMW143" s="323"/>
      <c r="GMX143" s="323"/>
      <c r="GMY143" s="323"/>
      <c r="GMZ143" s="323"/>
      <c r="GNA143" s="323"/>
      <c r="GNB143" s="323"/>
      <c r="GNC143" s="323"/>
      <c r="GND143" s="323"/>
      <c r="GNE143" s="323"/>
      <c r="GNF143" s="323"/>
      <c r="GNG143" s="323"/>
      <c r="GNH143" s="323"/>
      <c r="GNI143" s="323"/>
      <c r="GNJ143" s="323"/>
      <c r="GNK143" s="323"/>
      <c r="GNL143" s="323"/>
      <c r="GNM143" s="323"/>
      <c r="GNN143" s="323"/>
      <c r="GNO143" s="323"/>
      <c r="GNP143" s="323"/>
      <c r="GNQ143" s="323"/>
      <c r="GNR143" s="323"/>
      <c r="GNS143" s="323"/>
      <c r="GNT143" s="323"/>
      <c r="GNU143" s="323"/>
      <c r="GNV143" s="323"/>
      <c r="GNW143" s="323"/>
      <c r="GNX143" s="323"/>
      <c r="GNY143" s="323"/>
      <c r="GNZ143" s="323"/>
      <c r="GOA143" s="323"/>
      <c r="GOB143" s="323"/>
      <c r="GOC143" s="323"/>
      <c r="GOD143" s="323"/>
      <c r="GOE143" s="323"/>
      <c r="GOF143" s="323"/>
      <c r="GOG143" s="323"/>
      <c r="GOH143" s="323"/>
      <c r="GOI143" s="323"/>
      <c r="GOJ143" s="323"/>
      <c r="GOK143" s="323"/>
      <c r="GOL143" s="323"/>
      <c r="GOM143" s="323"/>
      <c r="GON143" s="323"/>
      <c r="GOO143" s="323"/>
      <c r="GOP143" s="323"/>
      <c r="GOQ143" s="323"/>
      <c r="GOR143" s="323"/>
      <c r="GOS143" s="323"/>
      <c r="GOT143" s="323"/>
      <c r="GOU143" s="323"/>
      <c r="GOV143" s="323"/>
      <c r="GOW143" s="323"/>
      <c r="GOX143" s="323"/>
      <c r="GOY143" s="323"/>
      <c r="GOZ143" s="323"/>
      <c r="GPA143" s="323"/>
      <c r="GPB143" s="323"/>
      <c r="GPC143" s="323"/>
      <c r="GPD143" s="323"/>
      <c r="GPE143" s="323"/>
      <c r="GPF143" s="323"/>
      <c r="GPG143" s="323"/>
      <c r="GPH143" s="323"/>
      <c r="GPI143" s="323"/>
      <c r="GPJ143" s="323"/>
      <c r="GPK143" s="323"/>
      <c r="GPL143" s="323"/>
      <c r="GPM143" s="323"/>
      <c r="GPN143" s="323"/>
      <c r="GPO143" s="323"/>
      <c r="GPP143" s="323"/>
      <c r="GPQ143" s="323"/>
      <c r="GPR143" s="323"/>
      <c r="GPS143" s="323"/>
      <c r="GPT143" s="323"/>
      <c r="GPU143" s="323"/>
      <c r="GPV143" s="323"/>
      <c r="GPW143" s="323"/>
      <c r="GPX143" s="323"/>
      <c r="GPY143" s="323"/>
      <c r="GPZ143" s="323"/>
      <c r="GQA143" s="323"/>
      <c r="GQB143" s="323"/>
      <c r="GQC143" s="323"/>
      <c r="GQD143" s="323"/>
      <c r="GQE143" s="323"/>
      <c r="GQF143" s="323"/>
      <c r="GQG143" s="323"/>
      <c r="GQH143" s="323"/>
      <c r="GQI143" s="323"/>
      <c r="GQJ143" s="323"/>
      <c r="GQK143" s="323"/>
      <c r="GQL143" s="323"/>
      <c r="GQM143" s="323"/>
      <c r="GQN143" s="323"/>
      <c r="GQO143" s="323"/>
      <c r="GQP143" s="323"/>
      <c r="GQQ143" s="323"/>
      <c r="GQR143" s="323"/>
      <c r="GQS143" s="323"/>
      <c r="GQT143" s="323"/>
      <c r="GQU143" s="323"/>
      <c r="GQV143" s="323"/>
      <c r="GQW143" s="323"/>
      <c r="GQX143" s="323"/>
      <c r="GQY143" s="323"/>
      <c r="GQZ143" s="323"/>
      <c r="GRA143" s="323"/>
      <c r="GRB143" s="323"/>
      <c r="GRC143" s="323"/>
      <c r="GRD143" s="323"/>
      <c r="GRE143" s="323"/>
      <c r="GRF143" s="323"/>
      <c r="GRG143" s="323"/>
      <c r="GRH143" s="323"/>
      <c r="GRI143" s="323"/>
      <c r="GRJ143" s="323"/>
      <c r="GRK143" s="323"/>
      <c r="GRL143" s="323"/>
      <c r="GRM143" s="323"/>
      <c r="GRN143" s="323"/>
      <c r="GRO143" s="323"/>
      <c r="GRP143" s="323"/>
      <c r="GRQ143" s="323"/>
      <c r="GRR143" s="323"/>
      <c r="GRS143" s="323"/>
      <c r="GRT143" s="323"/>
      <c r="GRU143" s="323"/>
      <c r="GRV143" s="323"/>
      <c r="GRW143" s="323"/>
      <c r="GRX143" s="323"/>
      <c r="GRY143" s="323"/>
      <c r="GRZ143" s="323"/>
      <c r="GSA143" s="323"/>
      <c r="GSB143" s="323"/>
      <c r="GSC143" s="323"/>
      <c r="GSD143" s="323"/>
      <c r="GSE143" s="323"/>
      <c r="GSF143" s="323"/>
      <c r="GSG143" s="323"/>
      <c r="GSH143" s="323"/>
      <c r="GSI143" s="323"/>
      <c r="GSJ143" s="323"/>
      <c r="GSK143" s="323"/>
      <c r="GSL143" s="323"/>
      <c r="GSM143" s="323"/>
      <c r="GSN143" s="323"/>
      <c r="GSO143" s="323"/>
      <c r="GSP143" s="323"/>
      <c r="GSQ143" s="323"/>
      <c r="GSR143" s="323"/>
      <c r="GSS143" s="323"/>
      <c r="GST143" s="323"/>
      <c r="GSU143" s="323"/>
      <c r="GSV143" s="323"/>
      <c r="GSW143" s="323"/>
      <c r="GSX143" s="323"/>
      <c r="GSY143" s="323"/>
      <c r="GSZ143" s="323"/>
      <c r="GTA143" s="323"/>
      <c r="GTB143" s="323"/>
      <c r="GTC143" s="323"/>
      <c r="GTD143" s="323"/>
      <c r="GTE143" s="323"/>
      <c r="GTF143" s="323"/>
      <c r="GTG143" s="323"/>
      <c r="GTH143" s="323"/>
      <c r="GTI143" s="323"/>
      <c r="GTJ143" s="323"/>
      <c r="GTK143" s="323"/>
      <c r="GTL143" s="323"/>
      <c r="GTM143" s="323"/>
      <c r="GTN143" s="323"/>
      <c r="GTO143" s="323"/>
      <c r="GTP143" s="323"/>
      <c r="GTQ143" s="323"/>
      <c r="GTR143" s="323"/>
      <c r="GTS143" s="323"/>
      <c r="GTT143" s="323"/>
      <c r="GTU143" s="323"/>
      <c r="GTV143" s="323"/>
      <c r="GTW143" s="323"/>
      <c r="GTX143" s="323"/>
      <c r="GTY143" s="323"/>
      <c r="GTZ143" s="323"/>
      <c r="GUA143" s="323"/>
      <c r="GUB143" s="323"/>
      <c r="GUC143" s="323"/>
      <c r="GUD143" s="323"/>
      <c r="GUE143" s="323"/>
      <c r="GUF143" s="323"/>
      <c r="GUG143" s="323"/>
      <c r="GUH143" s="323"/>
      <c r="GUI143" s="323"/>
      <c r="GUJ143" s="323"/>
      <c r="GUK143" s="323"/>
      <c r="GUL143" s="323"/>
      <c r="GUM143" s="323"/>
      <c r="GUN143" s="323"/>
      <c r="GUO143" s="323"/>
      <c r="GUP143" s="323"/>
      <c r="GUQ143" s="323"/>
      <c r="GUR143" s="323"/>
      <c r="GUS143" s="323"/>
      <c r="GUT143" s="323"/>
      <c r="GUU143" s="323"/>
      <c r="GUV143" s="323"/>
      <c r="GUW143" s="323"/>
      <c r="GUX143" s="323"/>
      <c r="GUY143" s="323"/>
      <c r="GUZ143" s="323"/>
      <c r="GVA143" s="323"/>
      <c r="GVB143" s="323"/>
      <c r="GVC143" s="323"/>
      <c r="GVD143" s="323"/>
      <c r="GVE143" s="323"/>
      <c r="GVF143" s="323"/>
      <c r="GVG143" s="323"/>
      <c r="GVH143" s="323"/>
      <c r="GVI143" s="323"/>
      <c r="GVJ143" s="323"/>
      <c r="GVK143" s="323"/>
      <c r="GVL143" s="323"/>
      <c r="GVM143" s="323"/>
      <c r="GVN143" s="323"/>
      <c r="GVO143" s="323"/>
      <c r="GVP143" s="323"/>
      <c r="GVQ143" s="323"/>
      <c r="GVR143" s="323"/>
      <c r="GVS143" s="323"/>
      <c r="GVT143" s="323"/>
      <c r="GVU143" s="323"/>
      <c r="GVV143" s="323"/>
      <c r="GVW143" s="323"/>
      <c r="GVX143" s="323"/>
      <c r="GVY143" s="323"/>
      <c r="GVZ143" s="323"/>
      <c r="GWA143" s="323"/>
      <c r="GWB143" s="323"/>
      <c r="GWC143" s="323"/>
      <c r="GWD143" s="323"/>
      <c r="GWE143" s="323"/>
      <c r="GWF143" s="323"/>
      <c r="GWG143" s="323"/>
      <c r="GWH143" s="323"/>
      <c r="GWI143" s="323"/>
      <c r="GWJ143" s="323"/>
      <c r="GWK143" s="323"/>
      <c r="GWL143" s="323"/>
      <c r="GWM143" s="323"/>
      <c r="GWN143" s="323"/>
      <c r="GWO143" s="323"/>
      <c r="GWP143" s="323"/>
      <c r="GWQ143" s="323"/>
      <c r="GWR143" s="323"/>
      <c r="GWS143" s="323"/>
      <c r="GWT143" s="323"/>
      <c r="GWU143" s="323"/>
      <c r="GWV143" s="323"/>
      <c r="GWW143" s="323"/>
      <c r="GWX143" s="323"/>
      <c r="GWY143" s="323"/>
      <c r="GWZ143" s="323"/>
      <c r="GXA143" s="323"/>
      <c r="GXB143" s="323"/>
      <c r="GXC143" s="323"/>
      <c r="GXD143" s="323"/>
      <c r="GXE143" s="323"/>
      <c r="GXF143" s="323"/>
      <c r="GXG143" s="323"/>
      <c r="GXH143" s="323"/>
      <c r="GXI143" s="323"/>
      <c r="GXJ143" s="323"/>
      <c r="GXK143" s="323"/>
      <c r="GXL143" s="323"/>
      <c r="GXM143" s="323"/>
      <c r="GXN143" s="323"/>
      <c r="GXO143" s="323"/>
      <c r="GXP143" s="323"/>
      <c r="GXQ143" s="323"/>
      <c r="GXR143" s="323"/>
      <c r="GXS143" s="323"/>
      <c r="GXT143" s="323"/>
      <c r="GXU143" s="323"/>
      <c r="GXV143" s="323"/>
      <c r="GXW143" s="323"/>
      <c r="GXX143" s="323"/>
      <c r="GXY143" s="323"/>
      <c r="GXZ143" s="323"/>
      <c r="GYA143" s="323"/>
      <c r="GYB143" s="323"/>
      <c r="GYC143" s="323"/>
      <c r="GYD143" s="323"/>
      <c r="GYE143" s="323"/>
      <c r="GYF143" s="323"/>
      <c r="GYG143" s="323"/>
      <c r="GYH143" s="323"/>
      <c r="GYI143" s="323"/>
      <c r="GYJ143" s="323"/>
      <c r="GYK143" s="323"/>
      <c r="GYL143" s="323"/>
      <c r="GYM143" s="323"/>
      <c r="GYN143" s="323"/>
      <c r="GYO143" s="323"/>
      <c r="GYP143" s="323"/>
      <c r="GYQ143" s="323"/>
      <c r="GYR143" s="323"/>
      <c r="GYS143" s="323"/>
      <c r="GYT143" s="323"/>
      <c r="GYU143" s="323"/>
      <c r="GYV143" s="323"/>
      <c r="GYW143" s="323"/>
      <c r="GYX143" s="323"/>
      <c r="GYY143" s="323"/>
      <c r="GYZ143" s="323"/>
      <c r="GZA143" s="323"/>
      <c r="GZB143" s="323"/>
      <c r="GZC143" s="323"/>
      <c r="GZD143" s="323"/>
      <c r="GZE143" s="323"/>
      <c r="GZF143" s="323"/>
      <c r="GZG143" s="323"/>
      <c r="GZH143" s="323"/>
      <c r="GZI143" s="323"/>
      <c r="GZJ143" s="323"/>
      <c r="GZK143" s="323"/>
      <c r="GZL143" s="323"/>
      <c r="GZM143" s="323"/>
      <c r="GZN143" s="323"/>
      <c r="GZO143" s="323"/>
      <c r="GZP143" s="323"/>
      <c r="GZQ143" s="323"/>
      <c r="GZR143" s="323"/>
      <c r="GZS143" s="323"/>
      <c r="GZT143" s="323"/>
      <c r="GZU143" s="323"/>
      <c r="GZV143" s="323"/>
      <c r="GZW143" s="323"/>
      <c r="GZX143" s="323"/>
      <c r="GZY143" s="323"/>
      <c r="GZZ143" s="323"/>
      <c r="HAA143" s="323"/>
      <c r="HAB143" s="323"/>
      <c r="HAC143" s="323"/>
      <c r="HAD143" s="323"/>
      <c r="HAE143" s="323"/>
      <c r="HAF143" s="323"/>
      <c r="HAG143" s="323"/>
      <c r="HAH143" s="323"/>
      <c r="HAI143" s="323"/>
      <c r="HAJ143" s="323"/>
      <c r="HAK143" s="323"/>
      <c r="HAL143" s="323"/>
      <c r="HAM143" s="323"/>
      <c r="HAN143" s="323"/>
      <c r="HAO143" s="323"/>
      <c r="HAP143" s="323"/>
      <c r="HAQ143" s="323"/>
      <c r="HAR143" s="323"/>
      <c r="HAS143" s="323"/>
      <c r="HAT143" s="323"/>
      <c r="HAU143" s="323"/>
      <c r="HAV143" s="323"/>
      <c r="HAW143" s="323"/>
      <c r="HAX143" s="323"/>
      <c r="HAY143" s="323"/>
      <c r="HAZ143" s="323"/>
      <c r="HBA143" s="323"/>
      <c r="HBB143" s="323"/>
      <c r="HBC143" s="323"/>
      <c r="HBD143" s="323"/>
      <c r="HBE143" s="323"/>
      <c r="HBF143" s="323"/>
      <c r="HBG143" s="323"/>
      <c r="HBH143" s="323"/>
      <c r="HBI143" s="323"/>
      <c r="HBJ143" s="323"/>
      <c r="HBK143" s="323"/>
      <c r="HBL143" s="323"/>
      <c r="HBM143" s="323"/>
      <c r="HBN143" s="323"/>
      <c r="HBO143" s="323"/>
      <c r="HBP143" s="323"/>
      <c r="HBQ143" s="323"/>
      <c r="HBR143" s="323"/>
      <c r="HBS143" s="323"/>
      <c r="HBT143" s="323"/>
      <c r="HBU143" s="323"/>
      <c r="HBV143" s="323"/>
      <c r="HBW143" s="323"/>
      <c r="HBX143" s="323"/>
      <c r="HBY143" s="323"/>
      <c r="HBZ143" s="323"/>
      <c r="HCA143" s="323"/>
      <c r="HCB143" s="323"/>
      <c r="HCC143" s="323"/>
      <c r="HCD143" s="323"/>
      <c r="HCE143" s="323"/>
      <c r="HCF143" s="323"/>
      <c r="HCG143" s="323"/>
      <c r="HCH143" s="323"/>
      <c r="HCI143" s="323"/>
      <c r="HCJ143" s="323"/>
      <c r="HCK143" s="323"/>
      <c r="HCL143" s="323"/>
      <c r="HCM143" s="323"/>
      <c r="HCN143" s="323"/>
      <c r="HCO143" s="323"/>
      <c r="HCP143" s="323"/>
      <c r="HCQ143" s="323"/>
      <c r="HCR143" s="323"/>
      <c r="HCS143" s="323"/>
      <c r="HCT143" s="323"/>
      <c r="HCU143" s="323"/>
      <c r="HCV143" s="323"/>
      <c r="HCW143" s="323"/>
      <c r="HCX143" s="323"/>
      <c r="HCY143" s="323"/>
      <c r="HCZ143" s="323"/>
      <c r="HDA143" s="323"/>
      <c r="HDB143" s="323"/>
      <c r="HDC143" s="323"/>
      <c r="HDD143" s="323"/>
      <c r="HDE143" s="323"/>
      <c r="HDF143" s="323"/>
      <c r="HDG143" s="323"/>
      <c r="HDH143" s="323"/>
      <c r="HDI143" s="323"/>
      <c r="HDJ143" s="323"/>
      <c r="HDK143" s="323"/>
      <c r="HDL143" s="323"/>
      <c r="HDM143" s="323"/>
      <c r="HDN143" s="323"/>
      <c r="HDO143" s="323"/>
      <c r="HDP143" s="323"/>
      <c r="HDQ143" s="323"/>
      <c r="HDR143" s="323"/>
      <c r="HDS143" s="323"/>
      <c r="HDT143" s="323"/>
      <c r="HDU143" s="323"/>
      <c r="HDV143" s="323"/>
      <c r="HDW143" s="323"/>
      <c r="HDX143" s="323"/>
      <c r="HDY143" s="323"/>
      <c r="HDZ143" s="323"/>
      <c r="HEA143" s="323"/>
      <c r="HEB143" s="323"/>
      <c r="HEC143" s="323"/>
      <c r="HED143" s="323"/>
      <c r="HEE143" s="323"/>
      <c r="HEF143" s="323"/>
      <c r="HEG143" s="323"/>
      <c r="HEH143" s="323"/>
      <c r="HEI143" s="323"/>
      <c r="HEJ143" s="323"/>
      <c r="HEK143" s="323"/>
      <c r="HEL143" s="323"/>
      <c r="HEM143" s="323"/>
      <c r="HEN143" s="323"/>
      <c r="HEO143" s="323"/>
      <c r="HEP143" s="323"/>
      <c r="HEQ143" s="323"/>
      <c r="HER143" s="323"/>
      <c r="HES143" s="323"/>
      <c r="HET143" s="323"/>
      <c r="HEU143" s="323"/>
      <c r="HEV143" s="323"/>
      <c r="HEW143" s="323"/>
      <c r="HEX143" s="323"/>
      <c r="HEY143" s="323"/>
      <c r="HEZ143" s="323"/>
      <c r="HFA143" s="323"/>
      <c r="HFB143" s="323"/>
      <c r="HFC143" s="323"/>
      <c r="HFD143" s="323"/>
      <c r="HFE143" s="323"/>
      <c r="HFF143" s="323"/>
      <c r="HFG143" s="323"/>
      <c r="HFH143" s="323"/>
      <c r="HFI143" s="323"/>
      <c r="HFJ143" s="323"/>
      <c r="HFK143" s="323"/>
      <c r="HFL143" s="323"/>
      <c r="HFM143" s="323"/>
      <c r="HFN143" s="323"/>
      <c r="HFO143" s="323"/>
      <c r="HFP143" s="323"/>
      <c r="HFQ143" s="323"/>
      <c r="HFR143" s="323"/>
      <c r="HFS143" s="323"/>
      <c r="HFT143" s="323"/>
      <c r="HFU143" s="323"/>
      <c r="HFV143" s="323"/>
      <c r="HFW143" s="323"/>
      <c r="HFX143" s="323"/>
      <c r="HFY143" s="323"/>
      <c r="HFZ143" s="323"/>
      <c r="HGA143" s="323"/>
      <c r="HGB143" s="323"/>
      <c r="HGC143" s="323"/>
      <c r="HGD143" s="323"/>
      <c r="HGE143" s="323"/>
      <c r="HGF143" s="323"/>
      <c r="HGG143" s="323"/>
      <c r="HGH143" s="323"/>
      <c r="HGI143" s="323"/>
      <c r="HGJ143" s="323"/>
      <c r="HGK143" s="323"/>
      <c r="HGL143" s="323"/>
      <c r="HGM143" s="323"/>
      <c r="HGN143" s="323"/>
      <c r="HGO143" s="323"/>
      <c r="HGP143" s="323"/>
      <c r="HGQ143" s="323"/>
      <c r="HGR143" s="323"/>
      <c r="HGS143" s="323"/>
      <c r="HGT143" s="323"/>
      <c r="HGU143" s="323"/>
      <c r="HGV143" s="323"/>
      <c r="HGW143" s="323"/>
      <c r="HGX143" s="323"/>
      <c r="HGY143" s="323"/>
      <c r="HGZ143" s="323"/>
      <c r="HHA143" s="323"/>
      <c r="HHB143" s="323"/>
      <c r="HHC143" s="323"/>
      <c r="HHD143" s="323"/>
      <c r="HHE143" s="323"/>
      <c r="HHF143" s="323"/>
      <c r="HHG143" s="323"/>
      <c r="HHH143" s="323"/>
      <c r="HHI143" s="323"/>
      <c r="HHJ143" s="323"/>
      <c r="HHK143" s="323"/>
      <c r="HHL143" s="323"/>
      <c r="HHM143" s="323"/>
      <c r="HHN143" s="323"/>
      <c r="HHO143" s="323"/>
      <c r="HHP143" s="323"/>
      <c r="HHQ143" s="323"/>
      <c r="HHR143" s="323"/>
      <c r="HHS143" s="323"/>
      <c r="HHT143" s="323"/>
      <c r="HHU143" s="323"/>
      <c r="HHV143" s="323"/>
      <c r="HHW143" s="323"/>
      <c r="HHX143" s="323"/>
      <c r="HHY143" s="323"/>
      <c r="HHZ143" s="323"/>
      <c r="HIA143" s="323"/>
      <c r="HIB143" s="323"/>
      <c r="HIC143" s="323"/>
      <c r="HID143" s="323"/>
      <c r="HIE143" s="323"/>
      <c r="HIF143" s="323"/>
      <c r="HIG143" s="323"/>
      <c r="HIH143" s="323"/>
      <c r="HII143" s="323"/>
      <c r="HIJ143" s="323"/>
      <c r="HIK143" s="323"/>
      <c r="HIL143" s="323"/>
      <c r="HIM143" s="323"/>
      <c r="HIN143" s="323"/>
      <c r="HIO143" s="323"/>
      <c r="HIP143" s="323"/>
      <c r="HIQ143" s="323"/>
      <c r="HIR143" s="323"/>
      <c r="HIS143" s="323"/>
      <c r="HIT143" s="323"/>
      <c r="HIU143" s="323"/>
      <c r="HIV143" s="323"/>
      <c r="HIW143" s="323"/>
      <c r="HIX143" s="323"/>
      <c r="HIY143" s="323"/>
      <c r="HIZ143" s="323"/>
      <c r="HJA143" s="323"/>
      <c r="HJB143" s="323"/>
      <c r="HJC143" s="323"/>
      <c r="HJD143" s="323"/>
      <c r="HJE143" s="323"/>
      <c r="HJF143" s="323"/>
      <c r="HJG143" s="323"/>
      <c r="HJH143" s="323"/>
      <c r="HJI143" s="323"/>
      <c r="HJJ143" s="323"/>
      <c r="HJK143" s="323"/>
      <c r="HJL143" s="323"/>
      <c r="HJM143" s="323"/>
      <c r="HJN143" s="323"/>
      <c r="HJO143" s="323"/>
      <c r="HJP143" s="323"/>
      <c r="HJQ143" s="323"/>
      <c r="HJR143" s="323"/>
      <c r="HJS143" s="323"/>
      <c r="HJT143" s="323"/>
      <c r="HJU143" s="323"/>
      <c r="HJV143" s="323"/>
      <c r="HJW143" s="323"/>
      <c r="HJX143" s="323"/>
      <c r="HJY143" s="323"/>
      <c r="HJZ143" s="323"/>
      <c r="HKA143" s="323"/>
      <c r="HKB143" s="323"/>
      <c r="HKC143" s="323"/>
      <c r="HKD143" s="323"/>
      <c r="HKE143" s="323"/>
      <c r="HKF143" s="323"/>
      <c r="HKG143" s="323"/>
      <c r="HKH143" s="323"/>
      <c r="HKI143" s="323"/>
      <c r="HKJ143" s="323"/>
      <c r="HKK143" s="323"/>
      <c r="HKL143" s="323"/>
      <c r="HKM143" s="323"/>
      <c r="HKN143" s="323"/>
      <c r="HKO143" s="323"/>
      <c r="HKP143" s="323"/>
      <c r="HKQ143" s="323"/>
      <c r="HKR143" s="323"/>
      <c r="HKS143" s="323"/>
      <c r="HKT143" s="323"/>
      <c r="HKU143" s="323"/>
      <c r="HKV143" s="323"/>
      <c r="HKW143" s="323"/>
      <c r="HKX143" s="323"/>
      <c r="HKY143" s="323"/>
      <c r="HKZ143" s="323"/>
      <c r="HLA143" s="323"/>
      <c r="HLB143" s="323"/>
      <c r="HLC143" s="323"/>
      <c r="HLD143" s="323"/>
      <c r="HLE143" s="323"/>
      <c r="HLF143" s="323"/>
      <c r="HLG143" s="323"/>
      <c r="HLH143" s="323"/>
      <c r="HLI143" s="323"/>
      <c r="HLJ143" s="323"/>
      <c r="HLK143" s="323"/>
      <c r="HLL143" s="323"/>
      <c r="HLM143" s="323"/>
      <c r="HLN143" s="323"/>
      <c r="HLO143" s="323"/>
      <c r="HLP143" s="323"/>
      <c r="HLQ143" s="323"/>
      <c r="HLR143" s="323"/>
      <c r="HLS143" s="323"/>
      <c r="HLT143" s="323"/>
      <c r="HLU143" s="323"/>
      <c r="HLV143" s="323"/>
      <c r="HLW143" s="323"/>
      <c r="HLX143" s="323"/>
      <c r="HLY143" s="323"/>
      <c r="HLZ143" s="323"/>
      <c r="HMA143" s="323"/>
      <c r="HMB143" s="323"/>
      <c r="HMC143" s="323"/>
      <c r="HMD143" s="323"/>
      <c r="HME143" s="323"/>
      <c r="HMF143" s="323"/>
      <c r="HMG143" s="323"/>
      <c r="HMH143" s="323"/>
      <c r="HMI143" s="323"/>
      <c r="HMJ143" s="323"/>
      <c r="HMK143" s="323"/>
      <c r="HML143" s="323"/>
      <c r="HMM143" s="323"/>
      <c r="HMN143" s="323"/>
      <c r="HMO143" s="323"/>
      <c r="HMP143" s="323"/>
      <c r="HMQ143" s="323"/>
      <c r="HMR143" s="323"/>
      <c r="HMS143" s="323"/>
      <c r="HMT143" s="323"/>
      <c r="HMU143" s="323"/>
      <c r="HMV143" s="323"/>
      <c r="HMW143" s="323"/>
      <c r="HMX143" s="323"/>
      <c r="HMY143" s="323"/>
      <c r="HMZ143" s="323"/>
      <c r="HNA143" s="323"/>
      <c r="HNB143" s="323"/>
      <c r="HNC143" s="323"/>
      <c r="HND143" s="323"/>
      <c r="HNE143" s="323"/>
      <c r="HNF143" s="323"/>
      <c r="HNG143" s="323"/>
      <c r="HNH143" s="323"/>
      <c r="HNI143" s="323"/>
      <c r="HNJ143" s="323"/>
      <c r="HNK143" s="323"/>
      <c r="HNL143" s="323"/>
      <c r="HNM143" s="323"/>
      <c r="HNN143" s="323"/>
      <c r="HNO143" s="323"/>
      <c r="HNP143" s="323"/>
      <c r="HNQ143" s="323"/>
      <c r="HNR143" s="323"/>
      <c r="HNS143" s="323"/>
      <c r="HNT143" s="323"/>
      <c r="HNU143" s="323"/>
      <c r="HNV143" s="323"/>
      <c r="HNW143" s="323"/>
      <c r="HNX143" s="323"/>
      <c r="HNY143" s="323"/>
      <c r="HNZ143" s="323"/>
      <c r="HOA143" s="323"/>
      <c r="HOB143" s="323"/>
      <c r="HOC143" s="323"/>
      <c r="HOD143" s="323"/>
      <c r="HOE143" s="323"/>
      <c r="HOF143" s="323"/>
      <c r="HOG143" s="323"/>
      <c r="HOH143" s="323"/>
      <c r="HOI143" s="323"/>
      <c r="HOJ143" s="323"/>
      <c r="HOK143" s="323"/>
      <c r="HOL143" s="323"/>
      <c r="HOM143" s="323"/>
      <c r="HON143" s="323"/>
      <c r="HOO143" s="323"/>
      <c r="HOP143" s="323"/>
      <c r="HOQ143" s="323"/>
      <c r="HOR143" s="323"/>
      <c r="HOS143" s="323"/>
      <c r="HOT143" s="323"/>
      <c r="HOU143" s="323"/>
      <c r="HOV143" s="323"/>
      <c r="HOW143" s="323"/>
      <c r="HOX143" s="323"/>
      <c r="HOY143" s="323"/>
      <c r="HOZ143" s="323"/>
      <c r="HPA143" s="323"/>
      <c r="HPB143" s="323"/>
      <c r="HPC143" s="323"/>
      <c r="HPD143" s="323"/>
      <c r="HPE143" s="323"/>
      <c r="HPF143" s="323"/>
      <c r="HPG143" s="323"/>
      <c r="HPH143" s="323"/>
      <c r="HPI143" s="323"/>
      <c r="HPJ143" s="323"/>
      <c r="HPK143" s="323"/>
      <c r="HPL143" s="323"/>
      <c r="HPM143" s="323"/>
      <c r="HPN143" s="323"/>
      <c r="HPO143" s="323"/>
      <c r="HPP143" s="323"/>
      <c r="HPQ143" s="323"/>
      <c r="HPR143" s="323"/>
      <c r="HPS143" s="323"/>
      <c r="HPT143" s="323"/>
      <c r="HPU143" s="323"/>
      <c r="HPV143" s="323"/>
      <c r="HPW143" s="323"/>
      <c r="HPX143" s="323"/>
      <c r="HPY143" s="323"/>
      <c r="HPZ143" s="323"/>
      <c r="HQA143" s="323"/>
      <c r="HQB143" s="323"/>
      <c r="HQC143" s="323"/>
      <c r="HQD143" s="323"/>
      <c r="HQE143" s="323"/>
      <c r="HQF143" s="323"/>
      <c r="HQG143" s="323"/>
      <c r="HQH143" s="323"/>
      <c r="HQI143" s="323"/>
      <c r="HQJ143" s="323"/>
      <c r="HQK143" s="323"/>
      <c r="HQL143" s="323"/>
      <c r="HQM143" s="323"/>
      <c r="HQN143" s="323"/>
      <c r="HQO143" s="323"/>
      <c r="HQP143" s="323"/>
      <c r="HQQ143" s="323"/>
      <c r="HQR143" s="323"/>
      <c r="HQS143" s="323"/>
      <c r="HQT143" s="323"/>
      <c r="HQU143" s="323"/>
      <c r="HQV143" s="323"/>
      <c r="HQW143" s="323"/>
      <c r="HQX143" s="323"/>
      <c r="HQY143" s="323"/>
      <c r="HQZ143" s="323"/>
      <c r="HRA143" s="323"/>
      <c r="HRB143" s="323"/>
      <c r="HRC143" s="323"/>
      <c r="HRD143" s="323"/>
      <c r="HRE143" s="323"/>
      <c r="HRF143" s="323"/>
      <c r="HRG143" s="323"/>
      <c r="HRH143" s="323"/>
      <c r="HRI143" s="323"/>
      <c r="HRJ143" s="323"/>
      <c r="HRK143" s="323"/>
      <c r="HRL143" s="323"/>
      <c r="HRM143" s="323"/>
      <c r="HRN143" s="323"/>
      <c r="HRO143" s="323"/>
      <c r="HRP143" s="323"/>
      <c r="HRQ143" s="323"/>
      <c r="HRR143" s="323"/>
      <c r="HRS143" s="323"/>
      <c r="HRT143" s="323"/>
      <c r="HRU143" s="323"/>
      <c r="HRV143" s="323"/>
      <c r="HRW143" s="323"/>
      <c r="HRX143" s="323"/>
      <c r="HRY143" s="323"/>
      <c r="HRZ143" s="323"/>
      <c r="HSA143" s="323"/>
      <c r="HSB143" s="323"/>
      <c r="HSC143" s="323"/>
      <c r="HSD143" s="323"/>
      <c r="HSE143" s="323"/>
      <c r="HSF143" s="323"/>
      <c r="HSG143" s="323"/>
      <c r="HSH143" s="323"/>
      <c r="HSI143" s="323"/>
      <c r="HSJ143" s="323"/>
      <c r="HSK143" s="323"/>
      <c r="HSL143" s="323"/>
      <c r="HSM143" s="323"/>
      <c r="HSN143" s="323"/>
      <c r="HSO143" s="323"/>
      <c r="HSP143" s="323"/>
      <c r="HSQ143" s="323"/>
      <c r="HSR143" s="323"/>
      <c r="HSS143" s="323"/>
      <c r="HST143" s="323"/>
      <c r="HSU143" s="323"/>
      <c r="HSV143" s="323"/>
      <c r="HSW143" s="323"/>
      <c r="HSX143" s="323"/>
      <c r="HSY143" s="323"/>
      <c r="HSZ143" s="323"/>
      <c r="HTA143" s="323"/>
      <c r="HTB143" s="323"/>
      <c r="HTC143" s="323"/>
      <c r="HTD143" s="323"/>
      <c r="HTE143" s="323"/>
      <c r="HTF143" s="323"/>
      <c r="HTG143" s="323"/>
      <c r="HTH143" s="323"/>
      <c r="HTI143" s="323"/>
      <c r="HTJ143" s="323"/>
      <c r="HTK143" s="323"/>
      <c r="HTL143" s="323"/>
      <c r="HTM143" s="323"/>
      <c r="HTN143" s="323"/>
      <c r="HTO143" s="323"/>
      <c r="HTP143" s="323"/>
      <c r="HTQ143" s="323"/>
      <c r="HTR143" s="323"/>
      <c r="HTS143" s="323"/>
      <c r="HTT143" s="323"/>
      <c r="HTU143" s="323"/>
      <c r="HTV143" s="323"/>
      <c r="HTW143" s="323"/>
      <c r="HTX143" s="323"/>
      <c r="HTY143" s="323"/>
      <c r="HTZ143" s="323"/>
      <c r="HUA143" s="323"/>
      <c r="HUB143" s="323"/>
      <c r="HUC143" s="323"/>
      <c r="HUD143" s="323"/>
      <c r="HUE143" s="323"/>
      <c r="HUF143" s="323"/>
      <c r="HUG143" s="323"/>
      <c r="HUH143" s="323"/>
      <c r="HUI143" s="323"/>
      <c r="HUJ143" s="323"/>
      <c r="HUK143" s="323"/>
      <c r="HUL143" s="323"/>
      <c r="HUM143" s="323"/>
      <c r="HUN143" s="323"/>
      <c r="HUO143" s="323"/>
      <c r="HUP143" s="323"/>
      <c r="HUQ143" s="323"/>
      <c r="HUR143" s="323"/>
      <c r="HUS143" s="323"/>
      <c r="HUT143" s="323"/>
      <c r="HUU143" s="323"/>
      <c r="HUV143" s="323"/>
      <c r="HUW143" s="323"/>
      <c r="HUX143" s="323"/>
      <c r="HUY143" s="323"/>
      <c r="HUZ143" s="323"/>
      <c r="HVA143" s="323"/>
      <c r="HVB143" s="323"/>
      <c r="HVC143" s="323"/>
      <c r="HVD143" s="323"/>
      <c r="HVE143" s="323"/>
      <c r="HVF143" s="323"/>
      <c r="HVG143" s="323"/>
      <c r="HVH143" s="323"/>
      <c r="HVI143" s="323"/>
      <c r="HVJ143" s="323"/>
      <c r="HVK143" s="323"/>
      <c r="HVL143" s="323"/>
      <c r="HVM143" s="323"/>
      <c r="HVN143" s="323"/>
      <c r="HVO143" s="323"/>
      <c r="HVP143" s="323"/>
      <c r="HVQ143" s="323"/>
      <c r="HVR143" s="323"/>
      <c r="HVS143" s="323"/>
      <c r="HVT143" s="323"/>
      <c r="HVU143" s="323"/>
      <c r="HVV143" s="323"/>
      <c r="HVW143" s="323"/>
      <c r="HVX143" s="323"/>
      <c r="HVY143" s="323"/>
      <c r="HVZ143" s="323"/>
      <c r="HWA143" s="323"/>
      <c r="HWB143" s="323"/>
      <c r="HWC143" s="323"/>
      <c r="HWD143" s="323"/>
      <c r="HWE143" s="323"/>
      <c r="HWF143" s="323"/>
      <c r="HWG143" s="323"/>
      <c r="HWH143" s="323"/>
      <c r="HWI143" s="323"/>
      <c r="HWJ143" s="323"/>
      <c r="HWK143" s="323"/>
      <c r="HWL143" s="323"/>
      <c r="HWM143" s="323"/>
      <c r="HWN143" s="323"/>
      <c r="HWO143" s="323"/>
      <c r="HWP143" s="323"/>
      <c r="HWQ143" s="323"/>
      <c r="HWR143" s="323"/>
      <c r="HWS143" s="323"/>
      <c r="HWT143" s="323"/>
      <c r="HWU143" s="323"/>
      <c r="HWV143" s="323"/>
      <c r="HWW143" s="323"/>
      <c r="HWX143" s="323"/>
      <c r="HWY143" s="323"/>
      <c r="HWZ143" s="323"/>
      <c r="HXA143" s="323"/>
      <c r="HXB143" s="323"/>
      <c r="HXC143" s="323"/>
      <c r="HXD143" s="323"/>
      <c r="HXE143" s="323"/>
      <c r="HXF143" s="323"/>
      <c r="HXG143" s="323"/>
      <c r="HXH143" s="323"/>
      <c r="HXI143" s="323"/>
      <c r="HXJ143" s="323"/>
      <c r="HXK143" s="323"/>
      <c r="HXL143" s="323"/>
      <c r="HXM143" s="323"/>
      <c r="HXN143" s="323"/>
      <c r="HXO143" s="323"/>
      <c r="HXP143" s="323"/>
      <c r="HXQ143" s="323"/>
      <c r="HXR143" s="323"/>
      <c r="HXS143" s="323"/>
      <c r="HXT143" s="323"/>
      <c r="HXU143" s="323"/>
      <c r="HXV143" s="323"/>
      <c r="HXW143" s="323"/>
      <c r="HXX143" s="323"/>
      <c r="HXY143" s="323"/>
      <c r="HXZ143" s="323"/>
      <c r="HYA143" s="323"/>
      <c r="HYB143" s="323"/>
      <c r="HYC143" s="323"/>
      <c r="HYD143" s="323"/>
      <c r="HYE143" s="323"/>
      <c r="HYF143" s="323"/>
      <c r="HYG143" s="323"/>
      <c r="HYH143" s="323"/>
      <c r="HYI143" s="323"/>
      <c r="HYJ143" s="323"/>
      <c r="HYK143" s="323"/>
      <c r="HYL143" s="323"/>
      <c r="HYM143" s="323"/>
      <c r="HYN143" s="323"/>
      <c r="HYO143" s="323"/>
      <c r="HYP143" s="323"/>
      <c r="HYQ143" s="323"/>
      <c r="HYR143" s="323"/>
      <c r="HYS143" s="323"/>
      <c r="HYT143" s="323"/>
      <c r="HYU143" s="323"/>
      <c r="HYV143" s="323"/>
      <c r="HYW143" s="323"/>
      <c r="HYX143" s="323"/>
      <c r="HYY143" s="323"/>
      <c r="HYZ143" s="323"/>
      <c r="HZA143" s="323"/>
      <c r="HZB143" s="323"/>
      <c r="HZC143" s="323"/>
      <c r="HZD143" s="323"/>
      <c r="HZE143" s="323"/>
      <c r="HZF143" s="323"/>
      <c r="HZG143" s="323"/>
      <c r="HZH143" s="323"/>
      <c r="HZI143" s="323"/>
      <c r="HZJ143" s="323"/>
      <c r="HZK143" s="323"/>
      <c r="HZL143" s="323"/>
      <c r="HZM143" s="323"/>
      <c r="HZN143" s="323"/>
      <c r="HZO143" s="323"/>
      <c r="HZP143" s="323"/>
      <c r="HZQ143" s="323"/>
      <c r="HZR143" s="323"/>
      <c r="HZS143" s="323"/>
      <c r="HZT143" s="323"/>
      <c r="HZU143" s="323"/>
      <c r="HZV143" s="323"/>
      <c r="HZW143" s="323"/>
      <c r="HZX143" s="323"/>
      <c r="HZY143" s="323"/>
      <c r="HZZ143" s="323"/>
      <c r="IAA143" s="323"/>
      <c r="IAB143" s="323"/>
      <c r="IAC143" s="323"/>
      <c r="IAD143" s="323"/>
      <c r="IAE143" s="323"/>
      <c r="IAF143" s="323"/>
      <c r="IAG143" s="323"/>
      <c r="IAH143" s="323"/>
      <c r="IAI143" s="323"/>
      <c r="IAJ143" s="323"/>
      <c r="IAK143" s="323"/>
      <c r="IAL143" s="323"/>
      <c r="IAM143" s="323"/>
      <c r="IAN143" s="323"/>
      <c r="IAO143" s="323"/>
      <c r="IAP143" s="323"/>
      <c r="IAQ143" s="323"/>
      <c r="IAR143" s="323"/>
      <c r="IAS143" s="323"/>
      <c r="IAT143" s="323"/>
      <c r="IAU143" s="323"/>
      <c r="IAV143" s="323"/>
      <c r="IAW143" s="323"/>
      <c r="IAX143" s="323"/>
      <c r="IAY143" s="323"/>
      <c r="IAZ143" s="323"/>
      <c r="IBA143" s="323"/>
      <c r="IBB143" s="323"/>
      <c r="IBC143" s="323"/>
      <c r="IBD143" s="323"/>
      <c r="IBE143" s="323"/>
      <c r="IBF143" s="323"/>
      <c r="IBG143" s="323"/>
      <c r="IBH143" s="323"/>
      <c r="IBI143" s="323"/>
      <c r="IBJ143" s="323"/>
      <c r="IBK143" s="323"/>
      <c r="IBL143" s="323"/>
      <c r="IBM143" s="323"/>
      <c r="IBN143" s="323"/>
      <c r="IBO143" s="323"/>
      <c r="IBP143" s="323"/>
      <c r="IBQ143" s="323"/>
      <c r="IBR143" s="323"/>
      <c r="IBS143" s="323"/>
      <c r="IBT143" s="323"/>
      <c r="IBU143" s="323"/>
      <c r="IBV143" s="323"/>
      <c r="IBW143" s="323"/>
      <c r="IBX143" s="323"/>
      <c r="IBY143" s="323"/>
      <c r="IBZ143" s="323"/>
      <c r="ICA143" s="323"/>
      <c r="ICB143" s="323"/>
      <c r="ICC143" s="323"/>
      <c r="ICD143" s="323"/>
      <c r="ICE143" s="323"/>
      <c r="ICF143" s="323"/>
      <c r="ICG143" s="323"/>
      <c r="ICH143" s="323"/>
      <c r="ICI143" s="323"/>
      <c r="ICJ143" s="323"/>
      <c r="ICK143" s="323"/>
      <c r="ICL143" s="323"/>
      <c r="ICM143" s="323"/>
      <c r="ICN143" s="323"/>
      <c r="ICO143" s="323"/>
      <c r="ICP143" s="323"/>
      <c r="ICQ143" s="323"/>
      <c r="ICR143" s="323"/>
      <c r="ICS143" s="323"/>
      <c r="ICT143" s="323"/>
      <c r="ICU143" s="323"/>
      <c r="ICV143" s="323"/>
      <c r="ICW143" s="323"/>
      <c r="ICX143" s="323"/>
      <c r="ICY143" s="323"/>
      <c r="ICZ143" s="323"/>
      <c r="IDA143" s="323"/>
      <c r="IDB143" s="323"/>
      <c r="IDC143" s="323"/>
      <c r="IDD143" s="323"/>
      <c r="IDE143" s="323"/>
      <c r="IDF143" s="323"/>
      <c r="IDG143" s="323"/>
      <c r="IDH143" s="323"/>
      <c r="IDI143" s="323"/>
      <c r="IDJ143" s="323"/>
      <c r="IDK143" s="323"/>
      <c r="IDL143" s="323"/>
      <c r="IDM143" s="323"/>
      <c r="IDN143" s="323"/>
      <c r="IDO143" s="323"/>
      <c r="IDP143" s="323"/>
      <c r="IDQ143" s="323"/>
      <c r="IDR143" s="323"/>
      <c r="IDS143" s="323"/>
      <c r="IDT143" s="323"/>
      <c r="IDU143" s="323"/>
      <c r="IDV143" s="323"/>
      <c r="IDW143" s="323"/>
      <c r="IDX143" s="323"/>
      <c r="IDY143" s="323"/>
      <c r="IDZ143" s="323"/>
      <c r="IEA143" s="323"/>
      <c r="IEB143" s="323"/>
      <c r="IEC143" s="323"/>
      <c r="IED143" s="323"/>
      <c r="IEE143" s="323"/>
      <c r="IEF143" s="323"/>
      <c r="IEG143" s="323"/>
      <c r="IEH143" s="323"/>
      <c r="IEI143" s="323"/>
      <c r="IEJ143" s="323"/>
      <c r="IEK143" s="323"/>
      <c r="IEL143" s="323"/>
      <c r="IEM143" s="323"/>
      <c r="IEN143" s="323"/>
      <c r="IEO143" s="323"/>
      <c r="IEP143" s="323"/>
      <c r="IEQ143" s="323"/>
      <c r="IER143" s="323"/>
      <c r="IES143" s="323"/>
      <c r="IET143" s="323"/>
      <c r="IEU143" s="323"/>
      <c r="IEV143" s="323"/>
      <c r="IEW143" s="323"/>
      <c r="IEX143" s="323"/>
      <c r="IEY143" s="323"/>
      <c r="IEZ143" s="323"/>
      <c r="IFA143" s="323"/>
      <c r="IFB143" s="323"/>
      <c r="IFC143" s="323"/>
      <c r="IFD143" s="323"/>
      <c r="IFE143" s="323"/>
      <c r="IFF143" s="323"/>
      <c r="IFG143" s="323"/>
      <c r="IFH143" s="323"/>
      <c r="IFI143" s="323"/>
      <c r="IFJ143" s="323"/>
      <c r="IFK143" s="323"/>
      <c r="IFL143" s="323"/>
      <c r="IFM143" s="323"/>
      <c r="IFN143" s="323"/>
      <c r="IFO143" s="323"/>
      <c r="IFP143" s="323"/>
      <c r="IFQ143" s="323"/>
      <c r="IFR143" s="323"/>
      <c r="IFS143" s="323"/>
      <c r="IFT143" s="323"/>
      <c r="IFU143" s="323"/>
      <c r="IFV143" s="323"/>
      <c r="IFW143" s="323"/>
      <c r="IFX143" s="323"/>
      <c r="IFY143" s="323"/>
      <c r="IFZ143" s="323"/>
      <c r="IGA143" s="323"/>
      <c r="IGB143" s="323"/>
      <c r="IGC143" s="323"/>
      <c r="IGD143" s="323"/>
      <c r="IGE143" s="323"/>
      <c r="IGF143" s="323"/>
      <c r="IGG143" s="323"/>
      <c r="IGH143" s="323"/>
      <c r="IGI143" s="323"/>
      <c r="IGJ143" s="323"/>
      <c r="IGK143" s="323"/>
      <c r="IGL143" s="323"/>
      <c r="IGM143" s="323"/>
      <c r="IGN143" s="323"/>
      <c r="IGO143" s="323"/>
      <c r="IGP143" s="323"/>
      <c r="IGQ143" s="323"/>
      <c r="IGR143" s="323"/>
      <c r="IGS143" s="323"/>
      <c r="IGT143" s="323"/>
      <c r="IGU143" s="323"/>
      <c r="IGV143" s="323"/>
      <c r="IGW143" s="323"/>
      <c r="IGX143" s="323"/>
      <c r="IGY143" s="323"/>
      <c r="IGZ143" s="323"/>
      <c r="IHA143" s="323"/>
      <c r="IHB143" s="323"/>
      <c r="IHC143" s="323"/>
      <c r="IHD143" s="323"/>
      <c r="IHE143" s="323"/>
      <c r="IHF143" s="323"/>
      <c r="IHG143" s="323"/>
      <c r="IHH143" s="323"/>
      <c r="IHI143" s="323"/>
      <c r="IHJ143" s="323"/>
      <c r="IHK143" s="323"/>
      <c r="IHL143" s="323"/>
      <c r="IHM143" s="323"/>
      <c r="IHN143" s="323"/>
      <c r="IHO143" s="323"/>
      <c r="IHP143" s="323"/>
      <c r="IHQ143" s="323"/>
      <c r="IHR143" s="323"/>
      <c r="IHS143" s="323"/>
      <c r="IHT143" s="323"/>
      <c r="IHU143" s="323"/>
      <c r="IHV143" s="323"/>
      <c r="IHW143" s="323"/>
      <c r="IHX143" s="323"/>
      <c r="IHY143" s="323"/>
      <c r="IHZ143" s="323"/>
      <c r="IIA143" s="323"/>
      <c r="IIB143" s="323"/>
      <c r="IIC143" s="323"/>
      <c r="IID143" s="323"/>
      <c r="IIE143" s="323"/>
      <c r="IIF143" s="323"/>
      <c r="IIG143" s="323"/>
      <c r="IIH143" s="323"/>
      <c r="III143" s="323"/>
      <c r="IIJ143" s="323"/>
      <c r="IIK143" s="323"/>
      <c r="IIL143" s="323"/>
      <c r="IIM143" s="323"/>
      <c r="IIN143" s="323"/>
      <c r="IIO143" s="323"/>
      <c r="IIP143" s="323"/>
      <c r="IIQ143" s="323"/>
      <c r="IIR143" s="323"/>
      <c r="IIS143" s="323"/>
      <c r="IIT143" s="323"/>
      <c r="IIU143" s="323"/>
      <c r="IIV143" s="323"/>
      <c r="IIW143" s="323"/>
      <c r="IIX143" s="323"/>
      <c r="IIY143" s="323"/>
      <c r="IIZ143" s="323"/>
      <c r="IJA143" s="323"/>
      <c r="IJB143" s="323"/>
      <c r="IJC143" s="323"/>
      <c r="IJD143" s="323"/>
      <c r="IJE143" s="323"/>
      <c r="IJF143" s="323"/>
      <c r="IJG143" s="323"/>
      <c r="IJH143" s="323"/>
      <c r="IJI143" s="323"/>
      <c r="IJJ143" s="323"/>
      <c r="IJK143" s="323"/>
      <c r="IJL143" s="323"/>
      <c r="IJM143" s="323"/>
      <c r="IJN143" s="323"/>
      <c r="IJO143" s="323"/>
      <c r="IJP143" s="323"/>
      <c r="IJQ143" s="323"/>
      <c r="IJR143" s="323"/>
      <c r="IJS143" s="323"/>
      <c r="IJT143" s="323"/>
      <c r="IJU143" s="323"/>
      <c r="IJV143" s="323"/>
      <c r="IJW143" s="323"/>
      <c r="IJX143" s="323"/>
      <c r="IJY143" s="323"/>
      <c r="IJZ143" s="323"/>
      <c r="IKA143" s="323"/>
      <c r="IKB143" s="323"/>
      <c r="IKC143" s="323"/>
      <c r="IKD143" s="323"/>
      <c r="IKE143" s="323"/>
      <c r="IKF143" s="323"/>
      <c r="IKG143" s="323"/>
      <c r="IKH143" s="323"/>
      <c r="IKI143" s="323"/>
      <c r="IKJ143" s="323"/>
      <c r="IKK143" s="323"/>
      <c r="IKL143" s="323"/>
      <c r="IKM143" s="323"/>
      <c r="IKN143" s="323"/>
      <c r="IKO143" s="323"/>
      <c r="IKP143" s="323"/>
      <c r="IKQ143" s="323"/>
      <c r="IKR143" s="323"/>
      <c r="IKS143" s="323"/>
      <c r="IKT143" s="323"/>
      <c r="IKU143" s="323"/>
      <c r="IKV143" s="323"/>
      <c r="IKW143" s="323"/>
      <c r="IKX143" s="323"/>
      <c r="IKY143" s="323"/>
      <c r="IKZ143" s="323"/>
      <c r="ILA143" s="323"/>
      <c r="ILB143" s="323"/>
      <c r="ILC143" s="323"/>
      <c r="ILD143" s="323"/>
      <c r="ILE143" s="323"/>
      <c r="ILF143" s="323"/>
      <c r="ILG143" s="323"/>
      <c r="ILH143" s="323"/>
      <c r="ILI143" s="323"/>
      <c r="ILJ143" s="323"/>
      <c r="ILK143" s="323"/>
      <c r="ILL143" s="323"/>
      <c r="ILM143" s="323"/>
      <c r="ILN143" s="323"/>
      <c r="ILO143" s="323"/>
      <c r="ILP143" s="323"/>
      <c r="ILQ143" s="323"/>
      <c r="ILR143" s="323"/>
      <c r="ILS143" s="323"/>
      <c r="ILT143" s="323"/>
      <c r="ILU143" s="323"/>
      <c r="ILV143" s="323"/>
      <c r="ILW143" s="323"/>
      <c r="ILX143" s="323"/>
      <c r="ILY143" s="323"/>
      <c r="ILZ143" s="323"/>
      <c r="IMA143" s="323"/>
      <c r="IMB143" s="323"/>
      <c r="IMC143" s="323"/>
      <c r="IMD143" s="323"/>
      <c r="IME143" s="323"/>
      <c r="IMF143" s="323"/>
      <c r="IMG143" s="323"/>
      <c r="IMH143" s="323"/>
      <c r="IMI143" s="323"/>
      <c r="IMJ143" s="323"/>
      <c r="IMK143" s="323"/>
      <c r="IML143" s="323"/>
      <c r="IMM143" s="323"/>
      <c r="IMN143" s="323"/>
      <c r="IMO143" s="323"/>
      <c r="IMP143" s="323"/>
      <c r="IMQ143" s="323"/>
      <c r="IMR143" s="323"/>
      <c r="IMS143" s="323"/>
      <c r="IMT143" s="323"/>
      <c r="IMU143" s="323"/>
      <c r="IMV143" s="323"/>
      <c r="IMW143" s="323"/>
      <c r="IMX143" s="323"/>
      <c r="IMY143" s="323"/>
      <c r="IMZ143" s="323"/>
      <c r="INA143" s="323"/>
      <c r="INB143" s="323"/>
      <c r="INC143" s="323"/>
      <c r="IND143" s="323"/>
      <c r="INE143" s="323"/>
      <c r="INF143" s="323"/>
      <c r="ING143" s="323"/>
      <c r="INH143" s="323"/>
      <c r="INI143" s="323"/>
      <c r="INJ143" s="323"/>
      <c r="INK143" s="323"/>
      <c r="INL143" s="323"/>
      <c r="INM143" s="323"/>
      <c r="INN143" s="323"/>
      <c r="INO143" s="323"/>
      <c r="INP143" s="323"/>
      <c r="INQ143" s="323"/>
      <c r="INR143" s="323"/>
      <c r="INS143" s="323"/>
      <c r="INT143" s="323"/>
      <c r="INU143" s="323"/>
      <c r="INV143" s="323"/>
      <c r="INW143" s="323"/>
      <c r="INX143" s="323"/>
      <c r="INY143" s="323"/>
      <c r="INZ143" s="323"/>
      <c r="IOA143" s="323"/>
      <c r="IOB143" s="323"/>
      <c r="IOC143" s="323"/>
      <c r="IOD143" s="323"/>
      <c r="IOE143" s="323"/>
      <c r="IOF143" s="323"/>
      <c r="IOG143" s="323"/>
      <c r="IOH143" s="323"/>
      <c r="IOI143" s="323"/>
      <c r="IOJ143" s="323"/>
      <c r="IOK143" s="323"/>
      <c r="IOL143" s="323"/>
      <c r="IOM143" s="323"/>
      <c r="ION143" s="323"/>
      <c r="IOO143" s="323"/>
      <c r="IOP143" s="323"/>
      <c r="IOQ143" s="323"/>
      <c r="IOR143" s="323"/>
      <c r="IOS143" s="323"/>
      <c r="IOT143" s="323"/>
      <c r="IOU143" s="323"/>
      <c r="IOV143" s="323"/>
      <c r="IOW143" s="323"/>
      <c r="IOX143" s="323"/>
      <c r="IOY143" s="323"/>
      <c r="IOZ143" s="323"/>
      <c r="IPA143" s="323"/>
      <c r="IPB143" s="323"/>
      <c r="IPC143" s="323"/>
      <c r="IPD143" s="323"/>
      <c r="IPE143" s="323"/>
      <c r="IPF143" s="323"/>
      <c r="IPG143" s="323"/>
      <c r="IPH143" s="323"/>
      <c r="IPI143" s="323"/>
      <c r="IPJ143" s="323"/>
      <c r="IPK143" s="323"/>
      <c r="IPL143" s="323"/>
      <c r="IPM143" s="323"/>
      <c r="IPN143" s="323"/>
      <c r="IPO143" s="323"/>
      <c r="IPP143" s="323"/>
      <c r="IPQ143" s="323"/>
      <c r="IPR143" s="323"/>
      <c r="IPS143" s="323"/>
      <c r="IPT143" s="323"/>
      <c r="IPU143" s="323"/>
      <c r="IPV143" s="323"/>
      <c r="IPW143" s="323"/>
      <c r="IPX143" s="323"/>
      <c r="IPY143" s="323"/>
      <c r="IPZ143" s="323"/>
      <c r="IQA143" s="323"/>
      <c r="IQB143" s="323"/>
      <c r="IQC143" s="323"/>
      <c r="IQD143" s="323"/>
      <c r="IQE143" s="323"/>
      <c r="IQF143" s="323"/>
      <c r="IQG143" s="323"/>
      <c r="IQH143" s="323"/>
      <c r="IQI143" s="323"/>
      <c r="IQJ143" s="323"/>
      <c r="IQK143" s="323"/>
      <c r="IQL143" s="323"/>
      <c r="IQM143" s="323"/>
      <c r="IQN143" s="323"/>
      <c r="IQO143" s="323"/>
      <c r="IQP143" s="323"/>
      <c r="IQQ143" s="323"/>
      <c r="IQR143" s="323"/>
      <c r="IQS143" s="323"/>
      <c r="IQT143" s="323"/>
      <c r="IQU143" s="323"/>
      <c r="IQV143" s="323"/>
      <c r="IQW143" s="323"/>
      <c r="IQX143" s="323"/>
      <c r="IQY143" s="323"/>
      <c r="IQZ143" s="323"/>
      <c r="IRA143" s="323"/>
      <c r="IRB143" s="323"/>
      <c r="IRC143" s="323"/>
      <c r="IRD143" s="323"/>
      <c r="IRE143" s="323"/>
      <c r="IRF143" s="323"/>
      <c r="IRG143" s="323"/>
      <c r="IRH143" s="323"/>
      <c r="IRI143" s="323"/>
      <c r="IRJ143" s="323"/>
      <c r="IRK143" s="323"/>
      <c r="IRL143" s="323"/>
      <c r="IRM143" s="323"/>
      <c r="IRN143" s="323"/>
      <c r="IRO143" s="323"/>
      <c r="IRP143" s="323"/>
      <c r="IRQ143" s="323"/>
      <c r="IRR143" s="323"/>
      <c r="IRS143" s="323"/>
      <c r="IRT143" s="323"/>
      <c r="IRU143" s="323"/>
      <c r="IRV143" s="323"/>
      <c r="IRW143" s="323"/>
      <c r="IRX143" s="323"/>
      <c r="IRY143" s="323"/>
      <c r="IRZ143" s="323"/>
      <c r="ISA143" s="323"/>
      <c r="ISB143" s="323"/>
      <c r="ISC143" s="323"/>
      <c r="ISD143" s="323"/>
      <c r="ISE143" s="323"/>
      <c r="ISF143" s="323"/>
      <c r="ISG143" s="323"/>
      <c r="ISH143" s="323"/>
      <c r="ISI143" s="323"/>
      <c r="ISJ143" s="323"/>
      <c r="ISK143" s="323"/>
      <c r="ISL143" s="323"/>
      <c r="ISM143" s="323"/>
      <c r="ISN143" s="323"/>
      <c r="ISO143" s="323"/>
      <c r="ISP143" s="323"/>
      <c r="ISQ143" s="323"/>
      <c r="ISR143" s="323"/>
      <c r="ISS143" s="323"/>
      <c r="IST143" s="323"/>
      <c r="ISU143" s="323"/>
      <c r="ISV143" s="323"/>
      <c r="ISW143" s="323"/>
      <c r="ISX143" s="323"/>
      <c r="ISY143" s="323"/>
      <c r="ISZ143" s="323"/>
      <c r="ITA143" s="323"/>
      <c r="ITB143" s="323"/>
      <c r="ITC143" s="323"/>
      <c r="ITD143" s="323"/>
      <c r="ITE143" s="323"/>
      <c r="ITF143" s="323"/>
      <c r="ITG143" s="323"/>
      <c r="ITH143" s="323"/>
      <c r="ITI143" s="323"/>
      <c r="ITJ143" s="323"/>
      <c r="ITK143" s="323"/>
      <c r="ITL143" s="323"/>
      <c r="ITM143" s="323"/>
      <c r="ITN143" s="323"/>
      <c r="ITO143" s="323"/>
      <c r="ITP143" s="323"/>
      <c r="ITQ143" s="323"/>
      <c r="ITR143" s="323"/>
      <c r="ITS143" s="323"/>
      <c r="ITT143" s="323"/>
      <c r="ITU143" s="323"/>
      <c r="ITV143" s="323"/>
      <c r="ITW143" s="323"/>
      <c r="ITX143" s="323"/>
      <c r="ITY143" s="323"/>
      <c r="ITZ143" s="323"/>
      <c r="IUA143" s="323"/>
      <c r="IUB143" s="323"/>
      <c r="IUC143" s="323"/>
      <c r="IUD143" s="323"/>
      <c r="IUE143" s="323"/>
      <c r="IUF143" s="323"/>
      <c r="IUG143" s="323"/>
      <c r="IUH143" s="323"/>
      <c r="IUI143" s="323"/>
      <c r="IUJ143" s="323"/>
      <c r="IUK143" s="323"/>
      <c r="IUL143" s="323"/>
      <c r="IUM143" s="323"/>
      <c r="IUN143" s="323"/>
      <c r="IUO143" s="323"/>
      <c r="IUP143" s="323"/>
      <c r="IUQ143" s="323"/>
      <c r="IUR143" s="323"/>
      <c r="IUS143" s="323"/>
      <c r="IUT143" s="323"/>
      <c r="IUU143" s="323"/>
      <c r="IUV143" s="323"/>
      <c r="IUW143" s="323"/>
      <c r="IUX143" s="323"/>
      <c r="IUY143" s="323"/>
      <c r="IUZ143" s="323"/>
      <c r="IVA143" s="323"/>
      <c r="IVB143" s="323"/>
      <c r="IVC143" s="323"/>
      <c r="IVD143" s="323"/>
      <c r="IVE143" s="323"/>
      <c r="IVF143" s="323"/>
      <c r="IVG143" s="323"/>
      <c r="IVH143" s="323"/>
      <c r="IVI143" s="323"/>
      <c r="IVJ143" s="323"/>
      <c r="IVK143" s="323"/>
      <c r="IVL143" s="323"/>
      <c r="IVM143" s="323"/>
      <c r="IVN143" s="323"/>
      <c r="IVO143" s="323"/>
      <c r="IVP143" s="323"/>
      <c r="IVQ143" s="323"/>
      <c r="IVR143" s="323"/>
      <c r="IVS143" s="323"/>
      <c r="IVT143" s="323"/>
      <c r="IVU143" s="323"/>
      <c r="IVV143" s="323"/>
      <c r="IVW143" s="323"/>
      <c r="IVX143" s="323"/>
      <c r="IVY143" s="323"/>
      <c r="IVZ143" s="323"/>
      <c r="IWA143" s="323"/>
      <c r="IWB143" s="323"/>
      <c r="IWC143" s="323"/>
      <c r="IWD143" s="323"/>
      <c r="IWE143" s="323"/>
      <c r="IWF143" s="323"/>
      <c r="IWG143" s="323"/>
      <c r="IWH143" s="323"/>
      <c r="IWI143" s="323"/>
      <c r="IWJ143" s="323"/>
      <c r="IWK143" s="323"/>
      <c r="IWL143" s="323"/>
      <c r="IWM143" s="323"/>
      <c r="IWN143" s="323"/>
      <c r="IWO143" s="323"/>
      <c r="IWP143" s="323"/>
      <c r="IWQ143" s="323"/>
      <c r="IWR143" s="323"/>
      <c r="IWS143" s="323"/>
      <c r="IWT143" s="323"/>
      <c r="IWU143" s="323"/>
      <c r="IWV143" s="323"/>
      <c r="IWW143" s="323"/>
      <c r="IWX143" s="323"/>
      <c r="IWY143" s="323"/>
      <c r="IWZ143" s="323"/>
      <c r="IXA143" s="323"/>
      <c r="IXB143" s="323"/>
      <c r="IXC143" s="323"/>
      <c r="IXD143" s="323"/>
      <c r="IXE143" s="323"/>
      <c r="IXF143" s="323"/>
      <c r="IXG143" s="323"/>
      <c r="IXH143" s="323"/>
      <c r="IXI143" s="323"/>
      <c r="IXJ143" s="323"/>
      <c r="IXK143" s="323"/>
      <c r="IXL143" s="323"/>
      <c r="IXM143" s="323"/>
      <c r="IXN143" s="323"/>
      <c r="IXO143" s="323"/>
      <c r="IXP143" s="323"/>
      <c r="IXQ143" s="323"/>
      <c r="IXR143" s="323"/>
      <c r="IXS143" s="323"/>
      <c r="IXT143" s="323"/>
      <c r="IXU143" s="323"/>
      <c r="IXV143" s="323"/>
      <c r="IXW143" s="323"/>
      <c r="IXX143" s="323"/>
      <c r="IXY143" s="323"/>
      <c r="IXZ143" s="323"/>
      <c r="IYA143" s="323"/>
      <c r="IYB143" s="323"/>
      <c r="IYC143" s="323"/>
      <c r="IYD143" s="323"/>
      <c r="IYE143" s="323"/>
      <c r="IYF143" s="323"/>
      <c r="IYG143" s="323"/>
      <c r="IYH143" s="323"/>
      <c r="IYI143" s="323"/>
      <c r="IYJ143" s="323"/>
      <c r="IYK143" s="323"/>
      <c r="IYL143" s="323"/>
      <c r="IYM143" s="323"/>
      <c r="IYN143" s="323"/>
      <c r="IYO143" s="323"/>
      <c r="IYP143" s="323"/>
      <c r="IYQ143" s="323"/>
      <c r="IYR143" s="323"/>
      <c r="IYS143" s="323"/>
      <c r="IYT143" s="323"/>
      <c r="IYU143" s="323"/>
      <c r="IYV143" s="323"/>
      <c r="IYW143" s="323"/>
      <c r="IYX143" s="323"/>
      <c r="IYY143" s="323"/>
      <c r="IYZ143" s="323"/>
      <c r="IZA143" s="323"/>
      <c r="IZB143" s="323"/>
      <c r="IZC143" s="323"/>
      <c r="IZD143" s="323"/>
      <c r="IZE143" s="323"/>
      <c r="IZF143" s="323"/>
      <c r="IZG143" s="323"/>
      <c r="IZH143" s="323"/>
      <c r="IZI143" s="323"/>
      <c r="IZJ143" s="323"/>
      <c r="IZK143" s="323"/>
      <c r="IZL143" s="323"/>
      <c r="IZM143" s="323"/>
      <c r="IZN143" s="323"/>
      <c r="IZO143" s="323"/>
      <c r="IZP143" s="323"/>
      <c r="IZQ143" s="323"/>
      <c r="IZR143" s="323"/>
      <c r="IZS143" s="323"/>
      <c r="IZT143" s="323"/>
      <c r="IZU143" s="323"/>
      <c r="IZV143" s="323"/>
      <c r="IZW143" s="323"/>
      <c r="IZX143" s="323"/>
      <c r="IZY143" s="323"/>
      <c r="IZZ143" s="323"/>
      <c r="JAA143" s="323"/>
      <c r="JAB143" s="323"/>
      <c r="JAC143" s="323"/>
      <c r="JAD143" s="323"/>
      <c r="JAE143" s="323"/>
      <c r="JAF143" s="323"/>
      <c r="JAG143" s="323"/>
      <c r="JAH143" s="323"/>
      <c r="JAI143" s="323"/>
      <c r="JAJ143" s="323"/>
      <c r="JAK143" s="323"/>
      <c r="JAL143" s="323"/>
      <c r="JAM143" s="323"/>
      <c r="JAN143" s="323"/>
      <c r="JAO143" s="323"/>
      <c r="JAP143" s="323"/>
      <c r="JAQ143" s="323"/>
      <c r="JAR143" s="323"/>
      <c r="JAS143" s="323"/>
      <c r="JAT143" s="323"/>
      <c r="JAU143" s="323"/>
      <c r="JAV143" s="323"/>
      <c r="JAW143" s="323"/>
      <c r="JAX143" s="323"/>
      <c r="JAY143" s="323"/>
      <c r="JAZ143" s="323"/>
      <c r="JBA143" s="323"/>
      <c r="JBB143" s="323"/>
      <c r="JBC143" s="323"/>
      <c r="JBD143" s="323"/>
      <c r="JBE143" s="323"/>
      <c r="JBF143" s="323"/>
      <c r="JBG143" s="323"/>
      <c r="JBH143" s="323"/>
      <c r="JBI143" s="323"/>
      <c r="JBJ143" s="323"/>
      <c r="JBK143" s="323"/>
      <c r="JBL143" s="323"/>
      <c r="JBM143" s="323"/>
      <c r="JBN143" s="323"/>
      <c r="JBO143" s="323"/>
      <c r="JBP143" s="323"/>
      <c r="JBQ143" s="323"/>
      <c r="JBR143" s="323"/>
      <c r="JBS143" s="323"/>
      <c r="JBT143" s="323"/>
      <c r="JBU143" s="323"/>
      <c r="JBV143" s="323"/>
      <c r="JBW143" s="323"/>
      <c r="JBX143" s="323"/>
      <c r="JBY143" s="323"/>
      <c r="JBZ143" s="323"/>
      <c r="JCA143" s="323"/>
      <c r="JCB143" s="323"/>
      <c r="JCC143" s="323"/>
      <c r="JCD143" s="323"/>
      <c r="JCE143" s="323"/>
      <c r="JCF143" s="323"/>
      <c r="JCG143" s="323"/>
      <c r="JCH143" s="323"/>
      <c r="JCI143" s="323"/>
      <c r="JCJ143" s="323"/>
      <c r="JCK143" s="323"/>
      <c r="JCL143" s="323"/>
      <c r="JCM143" s="323"/>
      <c r="JCN143" s="323"/>
      <c r="JCO143" s="323"/>
      <c r="JCP143" s="323"/>
      <c r="JCQ143" s="323"/>
      <c r="JCR143" s="323"/>
      <c r="JCS143" s="323"/>
      <c r="JCT143" s="323"/>
      <c r="JCU143" s="323"/>
      <c r="JCV143" s="323"/>
      <c r="JCW143" s="323"/>
      <c r="JCX143" s="323"/>
      <c r="JCY143" s="323"/>
      <c r="JCZ143" s="323"/>
      <c r="JDA143" s="323"/>
      <c r="JDB143" s="323"/>
      <c r="JDC143" s="323"/>
      <c r="JDD143" s="323"/>
      <c r="JDE143" s="323"/>
      <c r="JDF143" s="323"/>
      <c r="JDG143" s="323"/>
      <c r="JDH143" s="323"/>
      <c r="JDI143" s="323"/>
      <c r="JDJ143" s="323"/>
      <c r="JDK143" s="323"/>
      <c r="JDL143" s="323"/>
      <c r="JDM143" s="323"/>
      <c r="JDN143" s="323"/>
      <c r="JDO143" s="323"/>
      <c r="JDP143" s="323"/>
      <c r="JDQ143" s="323"/>
      <c r="JDR143" s="323"/>
      <c r="JDS143" s="323"/>
      <c r="JDT143" s="323"/>
      <c r="JDU143" s="323"/>
      <c r="JDV143" s="323"/>
      <c r="JDW143" s="323"/>
      <c r="JDX143" s="323"/>
      <c r="JDY143" s="323"/>
      <c r="JDZ143" s="323"/>
      <c r="JEA143" s="323"/>
      <c r="JEB143" s="323"/>
      <c r="JEC143" s="323"/>
      <c r="JED143" s="323"/>
      <c r="JEE143" s="323"/>
      <c r="JEF143" s="323"/>
      <c r="JEG143" s="323"/>
      <c r="JEH143" s="323"/>
      <c r="JEI143" s="323"/>
      <c r="JEJ143" s="323"/>
      <c r="JEK143" s="323"/>
      <c r="JEL143" s="323"/>
      <c r="JEM143" s="323"/>
      <c r="JEN143" s="323"/>
      <c r="JEO143" s="323"/>
      <c r="JEP143" s="323"/>
      <c r="JEQ143" s="323"/>
      <c r="JER143" s="323"/>
      <c r="JES143" s="323"/>
      <c r="JET143" s="323"/>
      <c r="JEU143" s="323"/>
      <c r="JEV143" s="323"/>
      <c r="JEW143" s="323"/>
      <c r="JEX143" s="323"/>
      <c r="JEY143" s="323"/>
      <c r="JEZ143" s="323"/>
      <c r="JFA143" s="323"/>
      <c r="JFB143" s="323"/>
      <c r="JFC143" s="323"/>
      <c r="JFD143" s="323"/>
      <c r="JFE143" s="323"/>
      <c r="JFF143" s="323"/>
      <c r="JFG143" s="323"/>
      <c r="JFH143" s="323"/>
      <c r="JFI143" s="323"/>
      <c r="JFJ143" s="323"/>
      <c r="JFK143" s="323"/>
      <c r="JFL143" s="323"/>
      <c r="JFM143" s="323"/>
      <c r="JFN143" s="323"/>
      <c r="JFO143" s="323"/>
      <c r="JFP143" s="323"/>
      <c r="JFQ143" s="323"/>
      <c r="JFR143" s="323"/>
      <c r="JFS143" s="323"/>
      <c r="JFT143" s="323"/>
      <c r="JFU143" s="323"/>
      <c r="JFV143" s="323"/>
      <c r="JFW143" s="323"/>
      <c r="JFX143" s="323"/>
      <c r="JFY143" s="323"/>
      <c r="JFZ143" s="323"/>
      <c r="JGA143" s="323"/>
      <c r="JGB143" s="323"/>
      <c r="JGC143" s="323"/>
      <c r="JGD143" s="323"/>
      <c r="JGE143" s="323"/>
      <c r="JGF143" s="323"/>
      <c r="JGG143" s="323"/>
      <c r="JGH143" s="323"/>
      <c r="JGI143" s="323"/>
      <c r="JGJ143" s="323"/>
      <c r="JGK143" s="323"/>
      <c r="JGL143" s="323"/>
      <c r="JGM143" s="323"/>
      <c r="JGN143" s="323"/>
      <c r="JGO143" s="323"/>
      <c r="JGP143" s="323"/>
      <c r="JGQ143" s="323"/>
      <c r="JGR143" s="323"/>
      <c r="JGS143" s="323"/>
      <c r="JGT143" s="323"/>
      <c r="JGU143" s="323"/>
      <c r="JGV143" s="323"/>
      <c r="JGW143" s="323"/>
      <c r="JGX143" s="323"/>
      <c r="JGY143" s="323"/>
      <c r="JGZ143" s="323"/>
      <c r="JHA143" s="323"/>
      <c r="JHB143" s="323"/>
      <c r="JHC143" s="323"/>
      <c r="JHD143" s="323"/>
      <c r="JHE143" s="323"/>
      <c r="JHF143" s="323"/>
      <c r="JHG143" s="323"/>
      <c r="JHH143" s="323"/>
      <c r="JHI143" s="323"/>
      <c r="JHJ143" s="323"/>
      <c r="JHK143" s="323"/>
      <c r="JHL143" s="323"/>
      <c r="JHM143" s="323"/>
      <c r="JHN143" s="323"/>
      <c r="JHO143" s="323"/>
      <c r="JHP143" s="323"/>
      <c r="JHQ143" s="323"/>
      <c r="JHR143" s="323"/>
      <c r="JHS143" s="323"/>
      <c r="JHT143" s="323"/>
      <c r="JHU143" s="323"/>
      <c r="JHV143" s="323"/>
      <c r="JHW143" s="323"/>
      <c r="JHX143" s="323"/>
      <c r="JHY143" s="323"/>
      <c r="JHZ143" s="323"/>
      <c r="JIA143" s="323"/>
      <c r="JIB143" s="323"/>
      <c r="JIC143" s="323"/>
      <c r="JID143" s="323"/>
      <c r="JIE143" s="323"/>
      <c r="JIF143" s="323"/>
      <c r="JIG143" s="323"/>
      <c r="JIH143" s="323"/>
      <c r="JII143" s="323"/>
      <c r="JIJ143" s="323"/>
      <c r="JIK143" s="323"/>
      <c r="JIL143" s="323"/>
      <c r="JIM143" s="323"/>
      <c r="JIN143" s="323"/>
      <c r="JIO143" s="323"/>
      <c r="JIP143" s="323"/>
      <c r="JIQ143" s="323"/>
      <c r="JIR143" s="323"/>
      <c r="JIS143" s="323"/>
      <c r="JIT143" s="323"/>
      <c r="JIU143" s="323"/>
      <c r="JIV143" s="323"/>
      <c r="JIW143" s="323"/>
      <c r="JIX143" s="323"/>
      <c r="JIY143" s="323"/>
      <c r="JIZ143" s="323"/>
      <c r="JJA143" s="323"/>
      <c r="JJB143" s="323"/>
      <c r="JJC143" s="323"/>
      <c r="JJD143" s="323"/>
      <c r="JJE143" s="323"/>
      <c r="JJF143" s="323"/>
      <c r="JJG143" s="323"/>
      <c r="JJH143" s="323"/>
      <c r="JJI143" s="323"/>
      <c r="JJJ143" s="323"/>
      <c r="JJK143" s="323"/>
      <c r="JJL143" s="323"/>
      <c r="JJM143" s="323"/>
      <c r="JJN143" s="323"/>
      <c r="JJO143" s="323"/>
      <c r="JJP143" s="323"/>
      <c r="JJQ143" s="323"/>
      <c r="JJR143" s="323"/>
      <c r="JJS143" s="323"/>
      <c r="JJT143" s="323"/>
      <c r="JJU143" s="323"/>
      <c r="JJV143" s="323"/>
      <c r="JJW143" s="323"/>
      <c r="JJX143" s="323"/>
      <c r="JJY143" s="323"/>
      <c r="JJZ143" s="323"/>
      <c r="JKA143" s="323"/>
      <c r="JKB143" s="323"/>
      <c r="JKC143" s="323"/>
      <c r="JKD143" s="323"/>
      <c r="JKE143" s="323"/>
      <c r="JKF143" s="323"/>
      <c r="JKG143" s="323"/>
      <c r="JKH143" s="323"/>
      <c r="JKI143" s="323"/>
      <c r="JKJ143" s="323"/>
      <c r="JKK143" s="323"/>
      <c r="JKL143" s="323"/>
      <c r="JKM143" s="323"/>
      <c r="JKN143" s="323"/>
      <c r="JKO143" s="323"/>
      <c r="JKP143" s="323"/>
      <c r="JKQ143" s="323"/>
      <c r="JKR143" s="323"/>
      <c r="JKS143" s="323"/>
      <c r="JKT143" s="323"/>
      <c r="JKU143" s="323"/>
      <c r="JKV143" s="323"/>
      <c r="JKW143" s="323"/>
      <c r="JKX143" s="323"/>
      <c r="JKY143" s="323"/>
      <c r="JKZ143" s="323"/>
      <c r="JLA143" s="323"/>
      <c r="JLB143" s="323"/>
      <c r="JLC143" s="323"/>
      <c r="JLD143" s="323"/>
      <c r="JLE143" s="323"/>
      <c r="JLF143" s="323"/>
      <c r="JLG143" s="323"/>
      <c r="JLH143" s="323"/>
      <c r="JLI143" s="323"/>
      <c r="JLJ143" s="323"/>
      <c r="JLK143" s="323"/>
      <c r="JLL143" s="323"/>
      <c r="JLM143" s="323"/>
      <c r="JLN143" s="323"/>
      <c r="JLO143" s="323"/>
      <c r="JLP143" s="323"/>
      <c r="JLQ143" s="323"/>
      <c r="JLR143" s="323"/>
      <c r="JLS143" s="323"/>
      <c r="JLT143" s="323"/>
      <c r="JLU143" s="323"/>
      <c r="JLV143" s="323"/>
      <c r="JLW143" s="323"/>
      <c r="JLX143" s="323"/>
      <c r="JLY143" s="323"/>
      <c r="JLZ143" s="323"/>
      <c r="JMA143" s="323"/>
      <c r="JMB143" s="323"/>
      <c r="JMC143" s="323"/>
      <c r="JMD143" s="323"/>
      <c r="JME143" s="323"/>
      <c r="JMF143" s="323"/>
      <c r="JMG143" s="323"/>
      <c r="JMH143" s="323"/>
      <c r="JMI143" s="323"/>
      <c r="JMJ143" s="323"/>
      <c r="JMK143" s="323"/>
      <c r="JML143" s="323"/>
      <c r="JMM143" s="323"/>
      <c r="JMN143" s="323"/>
      <c r="JMO143" s="323"/>
      <c r="JMP143" s="323"/>
      <c r="JMQ143" s="323"/>
      <c r="JMR143" s="323"/>
      <c r="JMS143" s="323"/>
      <c r="JMT143" s="323"/>
      <c r="JMU143" s="323"/>
      <c r="JMV143" s="323"/>
      <c r="JMW143" s="323"/>
      <c r="JMX143" s="323"/>
      <c r="JMY143" s="323"/>
      <c r="JMZ143" s="323"/>
      <c r="JNA143" s="323"/>
      <c r="JNB143" s="323"/>
      <c r="JNC143" s="323"/>
      <c r="JND143" s="323"/>
      <c r="JNE143" s="323"/>
      <c r="JNF143" s="323"/>
      <c r="JNG143" s="323"/>
      <c r="JNH143" s="323"/>
      <c r="JNI143" s="323"/>
      <c r="JNJ143" s="323"/>
      <c r="JNK143" s="323"/>
      <c r="JNL143" s="323"/>
      <c r="JNM143" s="323"/>
      <c r="JNN143" s="323"/>
      <c r="JNO143" s="323"/>
      <c r="JNP143" s="323"/>
      <c r="JNQ143" s="323"/>
      <c r="JNR143" s="323"/>
      <c r="JNS143" s="323"/>
      <c r="JNT143" s="323"/>
      <c r="JNU143" s="323"/>
      <c r="JNV143" s="323"/>
      <c r="JNW143" s="323"/>
      <c r="JNX143" s="323"/>
      <c r="JNY143" s="323"/>
      <c r="JNZ143" s="323"/>
      <c r="JOA143" s="323"/>
      <c r="JOB143" s="323"/>
      <c r="JOC143" s="323"/>
      <c r="JOD143" s="323"/>
      <c r="JOE143" s="323"/>
      <c r="JOF143" s="323"/>
      <c r="JOG143" s="323"/>
      <c r="JOH143" s="323"/>
      <c r="JOI143" s="323"/>
      <c r="JOJ143" s="323"/>
      <c r="JOK143" s="323"/>
      <c r="JOL143" s="323"/>
      <c r="JOM143" s="323"/>
      <c r="JON143" s="323"/>
      <c r="JOO143" s="323"/>
      <c r="JOP143" s="323"/>
      <c r="JOQ143" s="323"/>
      <c r="JOR143" s="323"/>
      <c r="JOS143" s="323"/>
      <c r="JOT143" s="323"/>
      <c r="JOU143" s="323"/>
      <c r="JOV143" s="323"/>
      <c r="JOW143" s="323"/>
      <c r="JOX143" s="323"/>
      <c r="JOY143" s="323"/>
      <c r="JOZ143" s="323"/>
      <c r="JPA143" s="323"/>
      <c r="JPB143" s="323"/>
      <c r="JPC143" s="323"/>
      <c r="JPD143" s="323"/>
      <c r="JPE143" s="323"/>
      <c r="JPF143" s="323"/>
      <c r="JPG143" s="323"/>
      <c r="JPH143" s="323"/>
      <c r="JPI143" s="323"/>
      <c r="JPJ143" s="323"/>
      <c r="JPK143" s="323"/>
      <c r="JPL143" s="323"/>
      <c r="JPM143" s="323"/>
      <c r="JPN143" s="323"/>
      <c r="JPO143" s="323"/>
      <c r="JPP143" s="323"/>
      <c r="JPQ143" s="323"/>
      <c r="JPR143" s="323"/>
      <c r="JPS143" s="323"/>
      <c r="JPT143" s="323"/>
      <c r="JPU143" s="323"/>
      <c r="JPV143" s="323"/>
      <c r="JPW143" s="323"/>
      <c r="JPX143" s="323"/>
      <c r="JPY143" s="323"/>
      <c r="JPZ143" s="323"/>
      <c r="JQA143" s="323"/>
      <c r="JQB143" s="323"/>
      <c r="JQC143" s="323"/>
      <c r="JQD143" s="323"/>
      <c r="JQE143" s="323"/>
      <c r="JQF143" s="323"/>
      <c r="JQG143" s="323"/>
      <c r="JQH143" s="323"/>
      <c r="JQI143" s="323"/>
      <c r="JQJ143" s="323"/>
      <c r="JQK143" s="323"/>
      <c r="JQL143" s="323"/>
      <c r="JQM143" s="323"/>
      <c r="JQN143" s="323"/>
      <c r="JQO143" s="323"/>
      <c r="JQP143" s="323"/>
      <c r="JQQ143" s="323"/>
      <c r="JQR143" s="323"/>
      <c r="JQS143" s="323"/>
      <c r="JQT143" s="323"/>
      <c r="JQU143" s="323"/>
      <c r="JQV143" s="323"/>
      <c r="JQW143" s="323"/>
      <c r="JQX143" s="323"/>
      <c r="JQY143" s="323"/>
      <c r="JQZ143" s="323"/>
      <c r="JRA143" s="323"/>
      <c r="JRB143" s="323"/>
      <c r="JRC143" s="323"/>
      <c r="JRD143" s="323"/>
      <c r="JRE143" s="323"/>
      <c r="JRF143" s="323"/>
      <c r="JRG143" s="323"/>
      <c r="JRH143" s="323"/>
      <c r="JRI143" s="323"/>
      <c r="JRJ143" s="323"/>
      <c r="JRK143" s="323"/>
      <c r="JRL143" s="323"/>
      <c r="JRM143" s="323"/>
      <c r="JRN143" s="323"/>
      <c r="JRO143" s="323"/>
      <c r="JRP143" s="323"/>
      <c r="JRQ143" s="323"/>
      <c r="JRR143" s="323"/>
      <c r="JRS143" s="323"/>
      <c r="JRT143" s="323"/>
      <c r="JRU143" s="323"/>
      <c r="JRV143" s="323"/>
      <c r="JRW143" s="323"/>
      <c r="JRX143" s="323"/>
      <c r="JRY143" s="323"/>
      <c r="JRZ143" s="323"/>
      <c r="JSA143" s="323"/>
      <c r="JSB143" s="323"/>
      <c r="JSC143" s="323"/>
      <c r="JSD143" s="323"/>
      <c r="JSE143" s="323"/>
      <c r="JSF143" s="323"/>
      <c r="JSG143" s="323"/>
      <c r="JSH143" s="323"/>
      <c r="JSI143" s="323"/>
      <c r="JSJ143" s="323"/>
      <c r="JSK143" s="323"/>
      <c r="JSL143" s="323"/>
      <c r="JSM143" s="323"/>
      <c r="JSN143" s="323"/>
      <c r="JSO143" s="323"/>
      <c r="JSP143" s="323"/>
      <c r="JSQ143" s="323"/>
      <c r="JSR143" s="323"/>
      <c r="JSS143" s="323"/>
      <c r="JST143" s="323"/>
      <c r="JSU143" s="323"/>
      <c r="JSV143" s="323"/>
      <c r="JSW143" s="323"/>
      <c r="JSX143" s="323"/>
      <c r="JSY143" s="323"/>
      <c r="JSZ143" s="323"/>
      <c r="JTA143" s="323"/>
      <c r="JTB143" s="323"/>
      <c r="JTC143" s="323"/>
      <c r="JTD143" s="323"/>
      <c r="JTE143" s="323"/>
      <c r="JTF143" s="323"/>
      <c r="JTG143" s="323"/>
      <c r="JTH143" s="323"/>
      <c r="JTI143" s="323"/>
      <c r="JTJ143" s="323"/>
      <c r="JTK143" s="323"/>
      <c r="JTL143" s="323"/>
      <c r="JTM143" s="323"/>
      <c r="JTN143" s="323"/>
      <c r="JTO143" s="323"/>
      <c r="JTP143" s="323"/>
      <c r="JTQ143" s="323"/>
      <c r="JTR143" s="323"/>
      <c r="JTS143" s="323"/>
      <c r="JTT143" s="323"/>
      <c r="JTU143" s="323"/>
      <c r="JTV143" s="323"/>
      <c r="JTW143" s="323"/>
      <c r="JTX143" s="323"/>
      <c r="JTY143" s="323"/>
      <c r="JTZ143" s="323"/>
      <c r="JUA143" s="323"/>
      <c r="JUB143" s="323"/>
      <c r="JUC143" s="323"/>
      <c r="JUD143" s="323"/>
      <c r="JUE143" s="323"/>
      <c r="JUF143" s="323"/>
      <c r="JUG143" s="323"/>
      <c r="JUH143" s="323"/>
      <c r="JUI143" s="323"/>
      <c r="JUJ143" s="323"/>
      <c r="JUK143" s="323"/>
      <c r="JUL143" s="323"/>
      <c r="JUM143" s="323"/>
      <c r="JUN143" s="323"/>
      <c r="JUO143" s="323"/>
      <c r="JUP143" s="323"/>
      <c r="JUQ143" s="323"/>
      <c r="JUR143" s="323"/>
      <c r="JUS143" s="323"/>
      <c r="JUT143" s="323"/>
      <c r="JUU143" s="323"/>
      <c r="JUV143" s="323"/>
      <c r="JUW143" s="323"/>
      <c r="JUX143" s="323"/>
      <c r="JUY143" s="323"/>
      <c r="JUZ143" s="323"/>
      <c r="JVA143" s="323"/>
      <c r="JVB143" s="323"/>
      <c r="JVC143" s="323"/>
      <c r="JVD143" s="323"/>
      <c r="JVE143" s="323"/>
      <c r="JVF143" s="323"/>
      <c r="JVG143" s="323"/>
      <c r="JVH143" s="323"/>
      <c r="JVI143" s="323"/>
      <c r="JVJ143" s="323"/>
      <c r="JVK143" s="323"/>
      <c r="JVL143" s="323"/>
      <c r="JVM143" s="323"/>
      <c r="JVN143" s="323"/>
      <c r="JVO143" s="323"/>
      <c r="JVP143" s="323"/>
      <c r="JVQ143" s="323"/>
      <c r="JVR143" s="323"/>
      <c r="JVS143" s="323"/>
      <c r="JVT143" s="323"/>
      <c r="JVU143" s="323"/>
      <c r="JVV143" s="323"/>
      <c r="JVW143" s="323"/>
      <c r="JVX143" s="323"/>
      <c r="JVY143" s="323"/>
      <c r="JVZ143" s="323"/>
      <c r="JWA143" s="323"/>
      <c r="JWB143" s="323"/>
      <c r="JWC143" s="323"/>
      <c r="JWD143" s="323"/>
      <c r="JWE143" s="323"/>
      <c r="JWF143" s="323"/>
      <c r="JWG143" s="323"/>
      <c r="JWH143" s="323"/>
      <c r="JWI143" s="323"/>
      <c r="JWJ143" s="323"/>
      <c r="JWK143" s="323"/>
      <c r="JWL143" s="323"/>
      <c r="JWM143" s="323"/>
      <c r="JWN143" s="323"/>
      <c r="JWO143" s="323"/>
      <c r="JWP143" s="323"/>
      <c r="JWQ143" s="323"/>
      <c r="JWR143" s="323"/>
      <c r="JWS143" s="323"/>
      <c r="JWT143" s="323"/>
      <c r="JWU143" s="323"/>
      <c r="JWV143" s="323"/>
      <c r="JWW143" s="323"/>
      <c r="JWX143" s="323"/>
      <c r="JWY143" s="323"/>
      <c r="JWZ143" s="323"/>
      <c r="JXA143" s="323"/>
      <c r="JXB143" s="323"/>
      <c r="JXC143" s="323"/>
      <c r="JXD143" s="323"/>
      <c r="JXE143" s="323"/>
      <c r="JXF143" s="323"/>
      <c r="JXG143" s="323"/>
      <c r="JXH143" s="323"/>
      <c r="JXI143" s="323"/>
      <c r="JXJ143" s="323"/>
      <c r="JXK143" s="323"/>
      <c r="JXL143" s="323"/>
      <c r="JXM143" s="323"/>
      <c r="JXN143" s="323"/>
      <c r="JXO143" s="323"/>
      <c r="JXP143" s="323"/>
      <c r="JXQ143" s="323"/>
      <c r="JXR143" s="323"/>
      <c r="JXS143" s="323"/>
      <c r="JXT143" s="323"/>
      <c r="JXU143" s="323"/>
      <c r="JXV143" s="323"/>
      <c r="JXW143" s="323"/>
      <c r="JXX143" s="323"/>
      <c r="JXY143" s="323"/>
      <c r="JXZ143" s="323"/>
      <c r="JYA143" s="323"/>
      <c r="JYB143" s="323"/>
      <c r="JYC143" s="323"/>
      <c r="JYD143" s="323"/>
      <c r="JYE143" s="323"/>
      <c r="JYF143" s="323"/>
      <c r="JYG143" s="323"/>
      <c r="JYH143" s="323"/>
      <c r="JYI143" s="323"/>
      <c r="JYJ143" s="323"/>
      <c r="JYK143" s="323"/>
      <c r="JYL143" s="323"/>
      <c r="JYM143" s="323"/>
      <c r="JYN143" s="323"/>
      <c r="JYO143" s="323"/>
      <c r="JYP143" s="323"/>
      <c r="JYQ143" s="323"/>
      <c r="JYR143" s="323"/>
      <c r="JYS143" s="323"/>
      <c r="JYT143" s="323"/>
      <c r="JYU143" s="323"/>
      <c r="JYV143" s="323"/>
      <c r="JYW143" s="323"/>
      <c r="JYX143" s="323"/>
      <c r="JYY143" s="323"/>
      <c r="JYZ143" s="323"/>
      <c r="JZA143" s="323"/>
      <c r="JZB143" s="323"/>
      <c r="JZC143" s="323"/>
      <c r="JZD143" s="323"/>
      <c r="JZE143" s="323"/>
      <c r="JZF143" s="323"/>
      <c r="JZG143" s="323"/>
      <c r="JZH143" s="323"/>
      <c r="JZI143" s="323"/>
      <c r="JZJ143" s="323"/>
      <c r="JZK143" s="323"/>
      <c r="JZL143" s="323"/>
      <c r="JZM143" s="323"/>
      <c r="JZN143" s="323"/>
      <c r="JZO143" s="323"/>
      <c r="JZP143" s="323"/>
      <c r="JZQ143" s="323"/>
      <c r="JZR143" s="323"/>
      <c r="JZS143" s="323"/>
      <c r="JZT143" s="323"/>
      <c r="JZU143" s="323"/>
      <c r="JZV143" s="323"/>
      <c r="JZW143" s="323"/>
      <c r="JZX143" s="323"/>
      <c r="JZY143" s="323"/>
      <c r="JZZ143" s="323"/>
      <c r="KAA143" s="323"/>
      <c r="KAB143" s="323"/>
      <c r="KAC143" s="323"/>
      <c r="KAD143" s="323"/>
      <c r="KAE143" s="323"/>
      <c r="KAF143" s="323"/>
      <c r="KAG143" s="323"/>
      <c r="KAH143" s="323"/>
      <c r="KAI143" s="323"/>
      <c r="KAJ143" s="323"/>
      <c r="KAK143" s="323"/>
      <c r="KAL143" s="323"/>
      <c r="KAM143" s="323"/>
      <c r="KAN143" s="323"/>
      <c r="KAO143" s="323"/>
      <c r="KAP143" s="323"/>
      <c r="KAQ143" s="323"/>
      <c r="KAR143" s="323"/>
      <c r="KAS143" s="323"/>
      <c r="KAT143" s="323"/>
      <c r="KAU143" s="323"/>
      <c r="KAV143" s="323"/>
      <c r="KAW143" s="323"/>
      <c r="KAX143" s="323"/>
      <c r="KAY143" s="323"/>
      <c r="KAZ143" s="323"/>
      <c r="KBA143" s="323"/>
      <c r="KBB143" s="323"/>
      <c r="KBC143" s="323"/>
      <c r="KBD143" s="323"/>
      <c r="KBE143" s="323"/>
      <c r="KBF143" s="323"/>
      <c r="KBG143" s="323"/>
      <c r="KBH143" s="323"/>
      <c r="KBI143" s="323"/>
      <c r="KBJ143" s="323"/>
      <c r="KBK143" s="323"/>
      <c r="KBL143" s="323"/>
      <c r="KBM143" s="323"/>
      <c r="KBN143" s="323"/>
      <c r="KBO143" s="323"/>
      <c r="KBP143" s="323"/>
      <c r="KBQ143" s="323"/>
      <c r="KBR143" s="323"/>
      <c r="KBS143" s="323"/>
      <c r="KBT143" s="323"/>
      <c r="KBU143" s="323"/>
      <c r="KBV143" s="323"/>
      <c r="KBW143" s="323"/>
      <c r="KBX143" s="323"/>
      <c r="KBY143" s="323"/>
      <c r="KBZ143" s="323"/>
      <c r="KCA143" s="323"/>
      <c r="KCB143" s="323"/>
      <c r="KCC143" s="323"/>
      <c r="KCD143" s="323"/>
      <c r="KCE143" s="323"/>
      <c r="KCF143" s="323"/>
      <c r="KCG143" s="323"/>
      <c r="KCH143" s="323"/>
      <c r="KCI143" s="323"/>
      <c r="KCJ143" s="323"/>
      <c r="KCK143" s="323"/>
      <c r="KCL143" s="323"/>
      <c r="KCM143" s="323"/>
      <c r="KCN143" s="323"/>
      <c r="KCO143" s="323"/>
      <c r="KCP143" s="323"/>
      <c r="KCQ143" s="323"/>
      <c r="KCR143" s="323"/>
      <c r="KCS143" s="323"/>
      <c r="KCT143" s="323"/>
      <c r="KCU143" s="323"/>
      <c r="KCV143" s="323"/>
      <c r="KCW143" s="323"/>
      <c r="KCX143" s="323"/>
      <c r="KCY143" s="323"/>
      <c r="KCZ143" s="323"/>
      <c r="KDA143" s="323"/>
      <c r="KDB143" s="323"/>
      <c r="KDC143" s="323"/>
      <c r="KDD143" s="323"/>
      <c r="KDE143" s="323"/>
      <c r="KDF143" s="323"/>
      <c r="KDG143" s="323"/>
      <c r="KDH143" s="323"/>
      <c r="KDI143" s="323"/>
      <c r="KDJ143" s="323"/>
      <c r="KDK143" s="323"/>
      <c r="KDL143" s="323"/>
      <c r="KDM143" s="323"/>
      <c r="KDN143" s="323"/>
      <c r="KDO143" s="323"/>
      <c r="KDP143" s="323"/>
      <c r="KDQ143" s="323"/>
      <c r="KDR143" s="323"/>
      <c r="KDS143" s="323"/>
      <c r="KDT143" s="323"/>
      <c r="KDU143" s="323"/>
      <c r="KDV143" s="323"/>
      <c r="KDW143" s="323"/>
      <c r="KDX143" s="323"/>
      <c r="KDY143" s="323"/>
      <c r="KDZ143" s="323"/>
      <c r="KEA143" s="323"/>
      <c r="KEB143" s="323"/>
      <c r="KEC143" s="323"/>
      <c r="KED143" s="323"/>
      <c r="KEE143" s="323"/>
      <c r="KEF143" s="323"/>
      <c r="KEG143" s="323"/>
      <c r="KEH143" s="323"/>
      <c r="KEI143" s="323"/>
      <c r="KEJ143" s="323"/>
      <c r="KEK143" s="323"/>
      <c r="KEL143" s="323"/>
      <c r="KEM143" s="323"/>
      <c r="KEN143" s="323"/>
      <c r="KEO143" s="323"/>
      <c r="KEP143" s="323"/>
      <c r="KEQ143" s="323"/>
      <c r="KER143" s="323"/>
      <c r="KES143" s="323"/>
      <c r="KET143" s="323"/>
      <c r="KEU143" s="323"/>
      <c r="KEV143" s="323"/>
      <c r="KEW143" s="323"/>
      <c r="KEX143" s="323"/>
      <c r="KEY143" s="323"/>
      <c r="KEZ143" s="323"/>
      <c r="KFA143" s="323"/>
      <c r="KFB143" s="323"/>
      <c r="KFC143" s="323"/>
      <c r="KFD143" s="323"/>
      <c r="KFE143" s="323"/>
      <c r="KFF143" s="323"/>
      <c r="KFG143" s="323"/>
      <c r="KFH143" s="323"/>
      <c r="KFI143" s="323"/>
      <c r="KFJ143" s="323"/>
      <c r="KFK143" s="323"/>
      <c r="KFL143" s="323"/>
      <c r="KFM143" s="323"/>
      <c r="KFN143" s="323"/>
      <c r="KFO143" s="323"/>
      <c r="KFP143" s="323"/>
      <c r="KFQ143" s="323"/>
      <c r="KFR143" s="323"/>
      <c r="KFS143" s="323"/>
      <c r="KFT143" s="323"/>
      <c r="KFU143" s="323"/>
      <c r="KFV143" s="323"/>
      <c r="KFW143" s="323"/>
      <c r="KFX143" s="323"/>
      <c r="KFY143" s="323"/>
      <c r="KFZ143" s="323"/>
      <c r="KGA143" s="323"/>
      <c r="KGB143" s="323"/>
      <c r="KGC143" s="323"/>
      <c r="KGD143" s="323"/>
      <c r="KGE143" s="323"/>
      <c r="KGF143" s="323"/>
      <c r="KGG143" s="323"/>
      <c r="KGH143" s="323"/>
      <c r="KGI143" s="323"/>
      <c r="KGJ143" s="323"/>
      <c r="KGK143" s="323"/>
      <c r="KGL143" s="323"/>
      <c r="KGM143" s="323"/>
      <c r="KGN143" s="323"/>
      <c r="KGO143" s="323"/>
      <c r="KGP143" s="323"/>
      <c r="KGQ143" s="323"/>
      <c r="KGR143" s="323"/>
      <c r="KGS143" s="323"/>
      <c r="KGT143" s="323"/>
      <c r="KGU143" s="323"/>
      <c r="KGV143" s="323"/>
      <c r="KGW143" s="323"/>
      <c r="KGX143" s="323"/>
      <c r="KGY143" s="323"/>
      <c r="KGZ143" s="323"/>
      <c r="KHA143" s="323"/>
      <c r="KHB143" s="323"/>
      <c r="KHC143" s="323"/>
      <c r="KHD143" s="323"/>
      <c r="KHE143" s="323"/>
      <c r="KHF143" s="323"/>
      <c r="KHG143" s="323"/>
      <c r="KHH143" s="323"/>
      <c r="KHI143" s="323"/>
      <c r="KHJ143" s="323"/>
      <c r="KHK143" s="323"/>
      <c r="KHL143" s="323"/>
      <c r="KHM143" s="323"/>
      <c r="KHN143" s="323"/>
      <c r="KHO143" s="323"/>
      <c r="KHP143" s="323"/>
      <c r="KHQ143" s="323"/>
      <c r="KHR143" s="323"/>
      <c r="KHS143" s="323"/>
      <c r="KHT143" s="323"/>
      <c r="KHU143" s="323"/>
      <c r="KHV143" s="323"/>
      <c r="KHW143" s="323"/>
      <c r="KHX143" s="323"/>
      <c r="KHY143" s="323"/>
      <c r="KHZ143" s="323"/>
      <c r="KIA143" s="323"/>
      <c r="KIB143" s="323"/>
      <c r="KIC143" s="323"/>
      <c r="KID143" s="323"/>
      <c r="KIE143" s="323"/>
      <c r="KIF143" s="323"/>
      <c r="KIG143" s="323"/>
      <c r="KIH143" s="323"/>
      <c r="KII143" s="323"/>
      <c r="KIJ143" s="323"/>
      <c r="KIK143" s="323"/>
      <c r="KIL143" s="323"/>
      <c r="KIM143" s="323"/>
      <c r="KIN143" s="323"/>
      <c r="KIO143" s="323"/>
      <c r="KIP143" s="323"/>
      <c r="KIQ143" s="323"/>
      <c r="KIR143" s="323"/>
      <c r="KIS143" s="323"/>
      <c r="KIT143" s="323"/>
      <c r="KIU143" s="323"/>
      <c r="KIV143" s="323"/>
      <c r="KIW143" s="323"/>
      <c r="KIX143" s="323"/>
      <c r="KIY143" s="323"/>
      <c r="KIZ143" s="323"/>
      <c r="KJA143" s="323"/>
      <c r="KJB143" s="323"/>
      <c r="KJC143" s="323"/>
      <c r="KJD143" s="323"/>
      <c r="KJE143" s="323"/>
      <c r="KJF143" s="323"/>
      <c r="KJG143" s="323"/>
      <c r="KJH143" s="323"/>
      <c r="KJI143" s="323"/>
      <c r="KJJ143" s="323"/>
      <c r="KJK143" s="323"/>
      <c r="KJL143" s="323"/>
      <c r="KJM143" s="323"/>
      <c r="KJN143" s="323"/>
      <c r="KJO143" s="323"/>
      <c r="KJP143" s="323"/>
      <c r="KJQ143" s="323"/>
      <c r="KJR143" s="323"/>
      <c r="KJS143" s="323"/>
      <c r="KJT143" s="323"/>
      <c r="KJU143" s="323"/>
      <c r="KJV143" s="323"/>
      <c r="KJW143" s="323"/>
      <c r="KJX143" s="323"/>
      <c r="KJY143" s="323"/>
      <c r="KJZ143" s="323"/>
      <c r="KKA143" s="323"/>
      <c r="KKB143" s="323"/>
      <c r="KKC143" s="323"/>
      <c r="KKD143" s="323"/>
      <c r="KKE143" s="323"/>
      <c r="KKF143" s="323"/>
      <c r="KKG143" s="323"/>
      <c r="KKH143" s="323"/>
      <c r="KKI143" s="323"/>
      <c r="KKJ143" s="323"/>
      <c r="KKK143" s="323"/>
      <c r="KKL143" s="323"/>
      <c r="KKM143" s="323"/>
      <c r="KKN143" s="323"/>
      <c r="KKO143" s="323"/>
      <c r="KKP143" s="323"/>
      <c r="KKQ143" s="323"/>
      <c r="KKR143" s="323"/>
      <c r="KKS143" s="323"/>
      <c r="KKT143" s="323"/>
      <c r="KKU143" s="323"/>
      <c r="KKV143" s="323"/>
      <c r="KKW143" s="323"/>
      <c r="KKX143" s="323"/>
      <c r="KKY143" s="323"/>
      <c r="KKZ143" s="323"/>
      <c r="KLA143" s="323"/>
      <c r="KLB143" s="323"/>
      <c r="KLC143" s="323"/>
      <c r="KLD143" s="323"/>
      <c r="KLE143" s="323"/>
      <c r="KLF143" s="323"/>
      <c r="KLG143" s="323"/>
      <c r="KLH143" s="323"/>
      <c r="KLI143" s="323"/>
      <c r="KLJ143" s="323"/>
      <c r="KLK143" s="323"/>
      <c r="KLL143" s="323"/>
      <c r="KLM143" s="323"/>
      <c r="KLN143" s="323"/>
      <c r="KLO143" s="323"/>
      <c r="KLP143" s="323"/>
      <c r="KLQ143" s="323"/>
      <c r="KLR143" s="323"/>
      <c r="KLS143" s="323"/>
      <c r="KLT143" s="323"/>
      <c r="KLU143" s="323"/>
      <c r="KLV143" s="323"/>
      <c r="KLW143" s="323"/>
      <c r="KLX143" s="323"/>
      <c r="KLY143" s="323"/>
      <c r="KLZ143" s="323"/>
      <c r="KMA143" s="323"/>
      <c r="KMB143" s="323"/>
      <c r="KMC143" s="323"/>
      <c r="KMD143" s="323"/>
      <c r="KME143" s="323"/>
      <c r="KMF143" s="323"/>
      <c r="KMG143" s="323"/>
      <c r="KMH143" s="323"/>
      <c r="KMI143" s="323"/>
      <c r="KMJ143" s="323"/>
      <c r="KMK143" s="323"/>
      <c r="KML143" s="323"/>
      <c r="KMM143" s="323"/>
      <c r="KMN143" s="323"/>
      <c r="KMO143" s="323"/>
      <c r="KMP143" s="323"/>
      <c r="KMQ143" s="323"/>
      <c r="KMR143" s="323"/>
      <c r="KMS143" s="323"/>
      <c r="KMT143" s="323"/>
      <c r="KMU143" s="323"/>
      <c r="KMV143" s="323"/>
      <c r="KMW143" s="323"/>
      <c r="KMX143" s="323"/>
      <c r="KMY143" s="323"/>
      <c r="KMZ143" s="323"/>
      <c r="KNA143" s="323"/>
      <c r="KNB143" s="323"/>
      <c r="KNC143" s="323"/>
      <c r="KND143" s="323"/>
      <c r="KNE143" s="323"/>
      <c r="KNF143" s="323"/>
      <c r="KNG143" s="323"/>
      <c r="KNH143" s="323"/>
      <c r="KNI143" s="323"/>
      <c r="KNJ143" s="323"/>
      <c r="KNK143" s="323"/>
      <c r="KNL143" s="323"/>
      <c r="KNM143" s="323"/>
      <c r="KNN143" s="323"/>
      <c r="KNO143" s="323"/>
      <c r="KNP143" s="323"/>
      <c r="KNQ143" s="323"/>
      <c r="KNR143" s="323"/>
      <c r="KNS143" s="323"/>
      <c r="KNT143" s="323"/>
      <c r="KNU143" s="323"/>
      <c r="KNV143" s="323"/>
      <c r="KNW143" s="323"/>
      <c r="KNX143" s="323"/>
      <c r="KNY143" s="323"/>
      <c r="KNZ143" s="323"/>
      <c r="KOA143" s="323"/>
      <c r="KOB143" s="323"/>
      <c r="KOC143" s="323"/>
      <c r="KOD143" s="323"/>
      <c r="KOE143" s="323"/>
      <c r="KOF143" s="323"/>
      <c r="KOG143" s="323"/>
      <c r="KOH143" s="323"/>
      <c r="KOI143" s="323"/>
      <c r="KOJ143" s="323"/>
      <c r="KOK143" s="323"/>
      <c r="KOL143" s="323"/>
      <c r="KOM143" s="323"/>
      <c r="KON143" s="323"/>
      <c r="KOO143" s="323"/>
      <c r="KOP143" s="323"/>
      <c r="KOQ143" s="323"/>
      <c r="KOR143" s="323"/>
      <c r="KOS143" s="323"/>
      <c r="KOT143" s="323"/>
      <c r="KOU143" s="323"/>
      <c r="KOV143" s="323"/>
      <c r="KOW143" s="323"/>
      <c r="KOX143" s="323"/>
      <c r="KOY143" s="323"/>
      <c r="KOZ143" s="323"/>
      <c r="KPA143" s="323"/>
      <c r="KPB143" s="323"/>
      <c r="KPC143" s="323"/>
      <c r="KPD143" s="323"/>
      <c r="KPE143" s="323"/>
      <c r="KPF143" s="323"/>
      <c r="KPG143" s="323"/>
      <c r="KPH143" s="323"/>
      <c r="KPI143" s="323"/>
      <c r="KPJ143" s="323"/>
      <c r="KPK143" s="323"/>
      <c r="KPL143" s="323"/>
      <c r="KPM143" s="323"/>
      <c r="KPN143" s="323"/>
      <c r="KPO143" s="323"/>
      <c r="KPP143" s="323"/>
      <c r="KPQ143" s="323"/>
      <c r="KPR143" s="323"/>
      <c r="KPS143" s="323"/>
      <c r="KPT143" s="323"/>
      <c r="KPU143" s="323"/>
      <c r="KPV143" s="323"/>
      <c r="KPW143" s="323"/>
      <c r="KPX143" s="323"/>
      <c r="KPY143" s="323"/>
      <c r="KPZ143" s="323"/>
      <c r="KQA143" s="323"/>
      <c r="KQB143" s="323"/>
      <c r="KQC143" s="323"/>
      <c r="KQD143" s="323"/>
      <c r="KQE143" s="323"/>
      <c r="KQF143" s="323"/>
      <c r="KQG143" s="323"/>
      <c r="KQH143" s="323"/>
      <c r="KQI143" s="323"/>
      <c r="KQJ143" s="323"/>
      <c r="KQK143" s="323"/>
      <c r="KQL143" s="323"/>
      <c r="KQM143" s="323"/>
      <c r="KQN143" s="323"/>
      <c r="KQO143" s="323"/>
      <c r="KQP143" s="323"/>
      <c r="KQQ143" s="323"/>
      <c r="KQR143" s="323"/>
      <c r="KQS143" s="323"/>
      <c r="KQT143" s="323"/>
      <c r="KQU143" s="323"/>
      <c r="KQV143" s="323"/>
      <c r="KQW143" s="323"/>
      <c r="KQX143" s="323"/>
      <c r="KQY143" s="323"/>
      <c r="KQZ143" s="323"/>
      <c r="KRA143" s="323"/>
      <c r="KRB143" s="323"/>
      <c r="KRC143" s="323"/>
      <c r="KRD143" s="323"/>
      <c r="KRE143" s="323"/>
      <c r="KRF143" s="323"/>
      <c r="KRG143" s="323"/>
      <c r="KRH143" s="323"/>
      <c r="KRI143" s="323"/>
      <c r="KRJ143" s="323"/>
      <c r="KRK143" s="323"/>
      <c r="KRL143" s="323"/>
      <c r="KRM143" s="323"/>
      <c r="KRN143" s="323"/>
      <c r="KRO143" s="323"/>
      <c r="KRP143" s="323"/>
      <c r="KRQ143" s="323"/>
      <c r="KRR143" s="323"/>
      <c r="KRS143" s="323"/>
      <c r="KRT143" s="323"/>
      <c r="KRU143" s="323"/>
      <c r="KRV143" s="323"/>
      <c r="KRW143" s="323"/>
      <c r="KRX143" s="323"/>
      <c r="KRY143" s="323"/>
      <c r="KRZ143" s="323"/>
      <c r="KSA143" s="323"/>
      <c r="KSB143" s="323"/>
      <c r="KSC143" s="323"/>
      <c r="KSD143" s="323"/>
      <c r="KSE143" s="323"/>
      <c r="KSF143" s="323"/>
      <c r="KSG143" s="323"/>
      <c r="KSH143" s="323"/>
      <c r="KSI143" s="323"/>
      <c r="KSJ143" s="323"/>
      <c r="KSK143" s="323"/>
      <c r="KSL143" s="323"/>
      <c r="KSM143" s="323"/>
      <c r="KSN143" s="323"/>
      <c r="KSO143" s="323"/>
      <c r="KSP143" s="323"/>
      <c r="KSQ143" s="323"/>
      <c r="KSR143" s="323"/>
      <c r="KSS143" s="323"/>
      <c r="KST143" s="323"/>
      <c r="KSU143" s="323"/>
      <c r="KSV143" s="323"/>
      <c r="KSW143" s="323"/>
      <c r="KSX143" s="323"/>
      <c r="KSY143" s="323"/>
      <c r="KSZ143" s="323"/>
      <c r="KTA143" s="323"/>
      <c r="KTB143" s="323"/>
      <c r="KTC143" s="323"/>
      <c r="KTD143" s="323"/>
      <c r="KTE143" s="323"/>
      <c r="KTF143" s="323"/>
      <c r="KTG143" s="323"/>
      <c r="KTH143" s="323"/>
      <c r="KTI143" s="323"/>
      <c r="KTJ143" s="323"/>
      <c r="KTK143" s="323"/>
      <c r="KTL143" s="323"/>
      <c r="KTM143" s="323"/>
      <c r="KTN143" s="323"/>
      <c r="KTO143" s="323"/>
      <c r="KTP143" s="323"/>
      <c r="KTQ143" s="323"/>
      <c r="KTR143" s="323"/>
      <c r="KTS143" s="323"/>
      <c r="KTT143" s="323"/>
      <c r="KTU143" s="323"/>
      <c r="KTV143" s="323"/>
      <c r="KTW143" s="323"/>
      <c r="KTX143" s="323"/>
      <c r="KTY143" s="323"/>
      <c r="KTZ143" s="323"/>
      <c r="KUA143" s="323"/>
      <c r="KUB143" s="323"/>
      <c r="KUC143" s="323"/>
      <c r="KUD143" s="323"/>
      <c r="KUE143" s="323"/>
      <c r="KUF143" s="323"/>
      <c r="KUG143" s="323"/>
      <c r="KUH143" s="323"/>
      <c r="KUI143" s="323"/>
      <c r="KUJ143" s="323"/>
      <c r="KUK143" s="323"/>
      <c r="KUL143" s="323"/>
      <c r="KUM143" s="323"/>
      <c r="KUN143" s="323"/>
      <c r="KUO143" s="323"/>
      <c r="KUP143" s="323"/>
      <c r="KUQ143" s="323"/>
      <c r="KUR143" s="323"/>
      <c r="KUS143" s="323"/>
      <c r="KUT143" s="323"/>
      <c r="KUU143" s="323"/>
      <c r="KUV143" s="323"/>
      <c r="KUW143" s="323"/>
      <c r="KUX143" s="323"/>
      <c r="KUY143" s="323"/>
      <c r="KUZ143" s="323"/>
      <c r="KVA143" s="323"/>
      <c r="KVB143" s="323"/>
      <c r="KVC143" s="323"/>
      <c r="KVD143" s="323"/>
      <c r="KVE143" s="323"/>
      <c r="KVF143" s="323"/>
      <c r="KVG143" s="323"/>
      <c r="KVH143" s="323"/>
      <c r="KVI143" s="323"/>
      <c r="KVJ143" s="323"/>
      <c r="KVK143" s="323"/>
      <c r="KVL143" s="323"/>
      <c r="KVM143" s="323"/>
      <c r="KVN143" s="323"/>
      <c r="KVO143" s="323"/>
      <c r="KVP143" s="323"/>
      <c r="KVQ143" s="323"/>
      <c r="KVR143" s="323"/>
      <c r="KVS143" s="323"/>
      <c r="KVT143" s="323"/>
      <c r="KVU143" s="323"/>
      <c r="KVV143" s="323"/>
      <c r="KVW143" s="323"/>
      <c r="KVX143" s="323"/>
      <c r="KVY143" s="323"/>
      <c r="KVZ143" s="323"/>
      <c r="KWA143" s="323"/>
      <c r="KWB143" s="323"/>
      <c r="KWC143" s="323"/>
      <c r="KWD143" s="323"/>
      <c r="KWE143" s="323"/>
      <c r="KWF143" s="323"/>
      <c r="KWG143" s="323"/>
      <c r="KWH143" s="323"/>
      <c r="KWI143" s="323"/>
      <c r="KWJ143" s="323"/>
      <c r="KWK143" s="323"/>
      <c r="KWL143" s="323"/>
      <c r="KWM143" s="323"/>
      <c r="KWN143" s="323"/>
      <c r="KWO143" s="323"/>
      <c r="KWP143" s="323"/>
      <c r="KWQ143" s="323"/>
      <c r="KWR143" s="323"/>
      <c r="KWS143" s="323"/>
      <c r="KWT143" s="323"/>
      <c r="KWU143" s="323"/>
      <c r="KWV143" s="323"/>
      <c r="KWW143" s="323"/>
      <c r="KWX143" s="323"/>
      <c r="KWY143" s="323"/>
      <c r="KWZ143" s="323"/>
      <c r="KXA143" s="323"/>
      <c r="KXB143" s="323"/>
      <c r="KXC143" s="323"/>
      <c r="KXD143" s="323"/>
      <c r="KXE143" s="323"/>
      <c r="KXF143" s="323"/>
      <c r="KXG143" s="323"/>
      <c r="KXH143" s="323"/>
      <c r="KXI143" s="323"/>
      <c r="KXJ143" s="323"/>
      <c r="KXK143" s="323"/>
      <c r="KXL143" s="323"/>
      <c r="KXM143" s="323"/>
      <c r="KXN143" s="323"/>
      <c r="KXO143" s="323"/>
      <c r="KXP143" s="323"/>
      <c r="KXQ143" s="323"/>
      <c r="KXR143" s="323"/>
      <c r="KXS143" s="323"/>
      <c r="KXT143" s="323"/>
      <c r="KXU143" s="323"/>
      <c r="KXV143" s="323"/>
      <c r="KXW143" s="323"/>
      <c r="KXX143" s="323"/>
      <c r="KXY143" s="323"/>
      <c r="KXZ143" s="323"/>
      <c r="KYA143" s="323"/>
      <c r="KYB143" s="323"/>
      <c r="KYC143" s="323"/>
      <c r="KYD143" s="323"/>
      <c r="KYE143" s="323"/>
      <c r="KYF143" s="323"/>
      <c r="KYG143" s="323"/>
      <c r="KYH143" s="323"/>
      <c r="KYI143" s="323"/>
      <c r="KYJ143" s="323"/>
      <c r="KYK143" s="323"/>
      <c r="KYL143" s="323"/>
      <c r="KYM143" s="323"/>
      <c r="KYN143" s="323"/>
      <c r="KYO143" s="323"/>
      <c r="KYP143" s="323"/>
      <c r="KYQ143" s="323"/>
      <c r="KYR143" s="323"/>
      <c r="KYS143" s="323"/>
      <c r="KYT143" s="323"/>
      <c r="KYU143" s="323"/>
      <c r="KYV143" s="323"/>
      <c r="KYW143" s="323"/>
      <c r="KYX143" s="323"/>
      <c r="KYY143" s="323"/>
      <c r="KYZ143" s="323"/>
      <c r="KZA143" s="323"/>
      <c r="KZB143" s="323"/>
      <c r="KZC143" s="323"/>
      <c r="KZD143" s="323"/>
      <c r="KZE143" s="323"/>
      <c r="KZF143" s="323"/>
      <c r="KZG143" s="323"/>
      <c r="KZH143" s="323"/>
      <c r="KZI143" s="323"/>
      <c r="KZJ143" s="323"/>
      <c r="KZK143" s="323"/>
      <c r="KZL143" s="323"/>
      <c r="KZM143" s="323"/>
      <c r="KZN143" s="323"/>
      <c r="KZO143" s="323"/>
      <c r="KZP143" s="323"/>
      <c r="KZQ143" s="323"/>
      <c r="KZR143" s="323"/>
      <c r="KZS143" s="323"/>
      <c r="KZT143" s="323"/>
      <c r="KZU143" s="323"/>
      <c r="KZV143" s="323"/>
      <c r="KZW143" s="323"/>
      <c r="KZX143" s="323"/>
      <c r="KZY143" s="323"/>
      <c r="KZZ143" s="323"/>
      <c r="LAA143" s="323"/>
      <c r="LAB143" s="323"/>
      <c r="LAC143" s="323"/>
      <c r="LAD143" s="323"/>
      <c r="LAE143" s="323"/>
      <c r="LAF143" s="323"/>
      <c r="LAG143" s="323"/>
      <c r="LAH143" s="323"/>
      <c r="LAI143" s="323"/>
      <c r="LAJ143" s="323"/>
      <c r="LAK143" s="323"/>
      <c r="LAL143" s="323"/>
      <c r="LAM143" s="323"/>
      <c r="LAN143" s="323"/>
      <c r="LAO143" s="323"/>
      <c r="LAP143" s="323"/>
      <c r="LAQ143" s="323"/>
      <c r="LAR143" s="323"/>
      <c r="LAS143" s="323"/>
      <c r="LAT143" s="323"/>
      <c r="LAU143" s="323"/>
      <c r="LAV143" s="323"/>
      <c r="LAW143" s="323"/>
      <c r="LAX143" s="323"/>
      <c r="LAY143" s="323"/>
      <c r="LAZ143" s="323"/>
      <c r="LBA143" s="323"/>
      <c r="LBB143" s="323"/>
      <c r="LBC143" s="323"/>
      <c r="LBD143" s="323"/>
      <c r="LBE143" s="323"/>
      <c r="LBF143" s="323"/>
      <c r="LBG143" s="323"/>
      <c r="LBH143" s="323"/>
      <c r="LBI143" s="323"/>
      <c r="LBJ143" s="323"/>
      <c r="LBK143" s="323"/>
      <c r="LBL143" s="323"/>
      <c r="LBM143" s="323"/>
      <c r="LBN143" s="323"/>
      <c r="LBO143" s="323"/>
      <c r="LBP143" s="323"/>
      <c r="LBQ143" s="323"/>
      <c r="LBR143" s="323"/>
      <c r="LBS143" s="323"/>
      <c r="LBT143" s="323"/>
      <c r="LBU143" s="323"/>
      <c r="LBV143" s="323"/>
      <c r="LBW143" s="323"/>
      <c r="LBX143" s="323"/>
      <c r="LBY143" s="323"/>
      <c r="LBZ143" s="323"/>
      <c r="LCA143" s="323"/>
      <c r="LCB143" s="323"/>
      <c r="LCC143" s="323"/>
      <c r="LCD143" s="323"/>
      <c r="LCE143" s="323"/>
      <c r="LCF143" s="323"/>
      <c r="LCG143" s="323"/>
      <c r="LCH143" s="323"/>
      <c r="LCI143" s="323"/>
      <c r="LCJ143" s="323"/>
      <c r="LCK143" s="323"/>
      <c r="LCL143" s="323"/>
      <c r="LCM143" s="323"/>
      <c r="LCN143" s="323"/>
      <c r="LCO143" s="323"/>
      <c r="LCP143" s="323"/>
      <c r="LCQ143" s="323"/>
      <c r="LCR143" s="323"/>
      <c r="LCS143" s="323"/>
      <c r="LCT143" s="323"/>
      <c r="LCU143" s="323"/>
      <c r="LCV143" s="323"/>
      <c r="LCW143" s="323"/>
      <c r="LCX143" s="323"/>
      <c r="LCY143" s="323"/>
      <c r="LCZ143" s="323"/>
      <c r="LDA143" s="323"/>
      <c r="LDB143" s="323"/>
      <c r="LDC143" s="323"/>
      <c r="LDD143" s="323"/>
      <c r="LDE143" s="323"/>
      <c r="LDF143" s="323"/>
      <c r="LDG143" s="323"/>
      <c r="LDH143" s="323"/>
      <c r="LDI143" s="323"/>
      <c r="LDJ143" s="323"/>
      <c r="LDK143" s="323"/>
      <c r="LDL143" s="323"/>
      <c r="LDM143" s="323"/>
      <c r="LDN143" s="323"/>
      <c r="LDO143" s="323"/>
      <c r="LDP143" s="323"/>
      <c r="LDQ143" s="323"/>
      <c r="LDR143" s="323"/>
      <c r="LDS143" s="323"/>
      <c r="LDT143" s="323"/>
      <c r="LDU143" s="323"/>
      <c r="LDV143" s="323"/>
      <c r="LDW143" s="323"/>
      <c r="LDX143" s="323"/>
      <c r="LDY143" s="323"/>
      <c r="LDZ143" s="323"/>
      <c r="LEA143" s="323"/>
      <c r="LEB143" s="323"/>
      <c r="LEC143" s="323"/>
      <c r="LED143" s="323"/>
      <c r="LEE143" s="323"/>
      <c r="LEF143" s="323"/>
      <c r="LEG143" s="323"/>
      <c r="LEH143" s="323"/>
      <c r="LEI143" s="323"/>
      <c r="LEJ143" s="323"/>
      <c r="LEK143" s="323"/>
      <c r="LEL143" s="323"/>
      <c r="LEM143" s="323"/>
      <c r="LEN143" s="323"/>
      <c r="LEO143" s="323"/>
      <c r="LEP143" s="323"/>
      <c r="LEQ143" s="323"/>
      <c r="LER143" s="323"/>
      <c r="LES143" s="323"/>
      <c r="LET143" s="323"/>
      <c r="LEU143" s="323"/>
      <c r="LEV143" s="323"/>
      <c r="LEW143" s="323"/>
      <c r="LEX143" s="323"/>
      <c r="LEY143" s="323"/>
      <c r="LEZ143" s="323"/>
      <c r="LFA143" s="323"/>
      <c r="LFB143" s="323"/>
      <c r="LFC143" s="323"/>
      <c r="LFD143" s="323"/>
      <c r="LFE143" s="323"/>
      <c r="LFF143" s="323"/>
      <c r="LFG143" s="323"/>
      <c r="LFH143" s="323"/>
      <c r="LFI143" s="323"/>
      <c r="LFJ143" s="323"/>
      <c r="LFK143" s="323"/>
      <c r="LFL143" s="323"/>
      <c r="LFM143" s="323"/>
      <c r="LFN143" s="323"/>
      <c r="LFO143" s="323"/>
      <c r="LFP143" s="323"/>
      <c r="LFQ143" s="323"/>
      <c r="LFR143" s="323"/>
      <c r="LFS143" s="323"/>
      <c r="LFT143" s="323"/>
      <c r="LFU143" s="323"/>
      <c r="LFV143" s="323"/>
      <c r="LFW143" s="323"/>
      <c r="LFX143" s="323"/>
      <c r="LFY143" s="323"/>
      <c r="LFZ143" s="323"/>
      <c r="LGA143" s="323"/>
      <c r="LGB143" s="323"/>
      <c r="LGC143" s="323"/>
      <c r="LGD143" s="323"/>
      <c r="LGE143" s="323"/>
      <c r="LGF143" s="323"/>
      <c r="LGG143" s="323"/>
      <c r="LGH143" s="323"/>
      <c r="LGI143" s="323"/>
      <c r="LGJ143" s="323"/>
      <c r="LGK143" s="323"/>
      <c r="LGL143" s="323"/>
      <c r="LGM143" s="323"/>
      <c r="LGN143" s="323"/>
      <c r="LGO143" s="323"/>
      <c r="LGP143" s="323"/>
      <c r="LGQ143" s="323"/>
      <c r="LGR143" s="323"/>
      <c r="LGS143" s="323"/>
      <c r="LGT143" s="323"/>
      <c r="LGU143" s="323"/>
      <c r="LGV143" s="323"/>
      <c r="LGW143" s="323"/>
      <c r="LGX143" s="323"/>
      <c r="LGY143" s="323"/>
      <c r="LGZ143" s="323"/>
      <c r="LHA143" s="323"/>
      <c r="LHB143" s="323"/>
      <c r="LHC143" s="323"/>
      <c r="LHD143" s="323"/>
      <c r="LHE143" s="323"/>
      <c r="LHF143" s="323"/>
      <c r="LHG143" s="323"/>
      <c r="LHH143" s="323"/>
      <c r="LHI143" s="323"/>
      <c r="LHJ143" s="323"/>
      <c r="LHK143" s="323"/>
      <c r="LHL143" s="323"/>
      <c r="LHM143" s="323"/>
      <c r="LHN143" s="323"/>
      <c r="LHO143" s="323"/>
      <c r="LHP143" s="323"/>
      <c r="LHQ143" s="323"/>
      <c r="LHR143" s="323"/>
      <c r="LHS143" s="323"/>
      <c r="LHT143" s="323"/>
      <c r="LHU143" s="323"/>
      <c r="LHV143" s="323"/>
      <c r="LHW143" s="323"/>
      <c r="LHX143" s="323"/>
      <c r="LHY143" s="323"/>
      <c r="LHZ143" s="323"/>
      <c r="LIA143" s="323"/>
      <c r="LIB143" s="323"/>
      <c r="LIC143" s="323"/>
      <c r="LID143" s="323"/>
      <c r="LIE143" s="323"/>
      <c r="LIF143" s="323"/>
      <c r="LIG143" s="323"/>
      <c r="LIH143" s="323"/>
      <c r="LII143" s="323"/>
      <c r="LIJ143" s="323"/>
      <c r="LIK143" s="323"/>
      <c r="LIL143" s="323"/>
      <c r="LIM143" s="323"/>
      <c r="LIN143" s="323"/>
      <c r="LIO143" s="323"/>
      <c r="LIP143" s="323"/>
      <c r="LIQ143" s="323"/>
      <c r="LIR143" s="323"/>
      <c r="LIS143" s="323"/>
      <c r="LIT143" s="323"/>
      <c r="LIU143" s="323"/>
      <c r="LIV143" s="323"/>
      <c r="LIW143" s="323"/>
      <c r="LIX143" s="323"/>
      <c r="LIY143" s="323"/>
      <c r="LIZ143" s="323"/>
      <c r="LJA143" s="323"/>
      <c r="LJB143" s="323"/>
      <c r="LJC143" s="323"/>
      <c r="LJD143" s="323"/>
      <c r="LJE143" s="323"/>
      <c r="LJF143" s="323"/>
      <c r="LJG143" s="323"/>
      <c r="LJH143" s="323"/>
      <c r="LJI143" s="323"/>
      <c r="LJJ143" s="323"/>
      <c r="LJK143" s="323"/>
      <c r="LJL143" s="323"/>
      <c r="LJM143" s="323"/>
      <c r="LJN143" s="323"/>
      <c r="LJO143" s="323"/>
      <c r="LJP143" s="323"/>
      <c r="LJQ143" s="323"/>
      <c r="LJR143" s="323"/>
      <c r="LJS143" s="323"/>
      <c r="LJT143" s="323"/>
      <c r="LJU143" s="323"/>
      <c r="LJV143" s="323"/>
      <c r="LJW143" s="323"/>
      <c r="LJX143" s="323"/>
      <c r="LJY143" s="323"/>
      <c r="LJZ143" s="323"/>
      <c r="LKA143" s="323"/>
      <c r="LKB143" s="323"/>
      <c r="LKC143" s="323"/>
      <c r="LKD143" s="323"/>
      <c r="LKE143" s="323"/>
      <c r="LKF143" s="323"/>
      <c r="LKG143" s="323"/>
      <c r="LKH143" s="323"/>
      <c r="LKI143" s="323"/>
      <c r="LKJ143" s="323"/>
      <c r="LKK143" s="323"/>
      <c r="LKL143" s="323"/>
      <c r="LKM143" s="323"/>
      <c r="LKN143" s="323"/>
      <c r="LKO143" s="323"/>
      <c r="LKP143" s="323"/>
      <c r="LKQ143" s="323"/>
      <c r="LKR143" s="323"/>
      <c r="LKS143" s="323"/>
      <c r="LKT143" s="323"/>
      <c r="LKU143" s="323"/>
      <c r="LKV143" s="323"/>
      <c r="LKW143" s="323"/>
      <c r="LKX143" s="323"/>
      <c r="LKY143" s="323"/>
      <c r="LKZ143" s="323"/>
      <c r="LLA143" s="323"/>
      <c r="LLB143" s="323"/>
      <c r="LLC143" s="323"/>
      <c r="LLD143" s="323"/>
      <c r="LLE143" s="323"/>
      <c r="LLF143" s="323"/>
      <c r="LLG143" s="323"/>
      <c r="LLH143" s="323"/>
      <c r="LLI143" s="323"/>
      <c r="LLJ143" s="323"/>
      <c r="LLK143" s="323"/>
      <c r="LLL143" s="323"/>
      <c r="LLM143" s="323"/>
      <c r="LLN143" s="323"/>
      <c r="LLO143" s="323"/>
      <c r="LLP143" s="323"/>
      <c r="LLQ143" s="323"/>
      <c r="LLR143" s="323"/>
      <c r="LLS143" s="323"/>
      <c r="LLT143" s="323"/>
      <c r="LLU143" s="323"/>
      <c r="LLV143" s="323"/>
      <c r="LLW143" s="323"/>
      <c r="LLX143" s="323"/>
      <c r="LLY143" s="323"/>
      <c r="LLZ143" s="323"/>
      <c r="LMA143" s="323"/>
      <c r="LMB143" s="323"/>
      <c r="LMC143" s="323"/>
      <c r="LMD143" s="323"/>
      <c r="LME143" s="323"/>
      <c r="LMF143" s="323"/>
      <c r="LMG143" s="323"/>
      <c r="LMH143" s="323"/>
      <c r="LMI143" s="323"/>
      <c r="LMJ143" s="323"/>
      <c r="LMK143" s="323"/>
      <c r="LML143" s="323"/>
      <c r="LMM143" s="323"/>
      <c r="LMN143" s="323"/>
      <c r="LMO143" s="323"/>
      <c r="LMP143" s="323"/>
      <c r="LMQ143" s="323"/>
      <c r="LMR143" s="323"/>
      <c r="LMS143" s="323"/>
      <c r="LMT143" s="323"/>
      <c r="LMU143" s="323"/>
      <c r="LMV143" s="323"/>
      <c r="LMW143" s="323"/>
      <c r="LMX143" s="323"/>
      <c r="LMY143" s="323"/>
      <c r="LMZ143" s="323"/>
      <c r="LNA143" s="323"/>
      <c r="LNB143" s="323"/>
      <c r="LNC143" s="323"/>
      <c r="LND143" s="323"/>
      <c r="LNE143" s="323"/>
      <c r="LNF143" s="323"/>
      <c r="LNG143" s="323"/>
      <c r="LNH143" s="323"/>
      <c r="LNI143" s="323"/>
      <c r="LNJ143" s="323"/>
      <c r="LNK143" s="323"/>
      <c r="LNL143" s="323"/>
      <c r="LNM143" s="323"/>
      <c r="LNN143" s="323"/>
      <c r="LNO143" s="323"/>
      <c r="LNP143" s="323"/>
      <c r="LNQ143" s="323"/>
      <c r="LNR143" s="323"/>
      <c r="LNS143" s="323"/>
      <c r="LNT143" s="323"/>
      <c r="LNU143" s="323"/>
      <c r="LNV143" s="323"/>
      <c r="LNW143" s="323"/>
      <c r="LNX143" s="323"/>
      <c r="LNY143" s="323"/>
      <c r="LNZ143" s="323"/>
      <c r="LOA143" s="323"/>
      <c r="LOB143" s="323"/>
      <c r="LOC143" s="323"/>
      <c r="LOD143" s="323"/>
      <c r="LOE143" s="323"/>
      <c r="LOF143" s="323"/>
      <c r="LOG143" s="323"/>
      <c r="LOH143" s="323"/>
      <c r="LOI143" s="323"/>
      <c r="LOJ143" s="323"/>
      <c r="LOK143" s="323"/>
      <c r="LOL143" s="323"/>
      <c r="LOM143" s="323"/>
      <c r="LON143" s="323"/>
      <c r="LOO143" s="323"/>
      <c r="LOP143" s="323"/>
      <c r="LOQ143" s="323"/>
      <c r="LOR143" s="323"/>
      <c r="LOS143" s="323"/>
      <c r="LOT143" s="323"/>
      <c r="LOU143" s="323"/>
      <c r="LOV143" s="323"/>
      <c r="LOW143" s="323"/>
      <c r="LOX143" s="323"/>
      <c r="LOY143" s="323"/>
      <c r="LOZ143" s="323"/>
      <c r="LPA143" s="323"/>
      <c r="LPB143" s="323"/>
      <c r="LPC143" s="323"/>
      <c r="LPD143" s="323"/>
      <c r="LPE143" s="323"/>
      <c r="LPF143" s="323"/>
      <c r="LPG143" s="323"/>
      <c r="LPH143" s="323"/>
      <c r="LPI143" s="323"/>
      <c r="LPJ143" s="323"/>
      <c r="LPK143" s="323"/>
      <c r="LPL143" s="323"/>
      <c r="LPM143" s="323"/>
      <c r="LPN143" s="323"/>
      <c r="LPO143" s="323"/>
      <c r="LPP143" s="323"/>
      <c r="LPQ143" s="323"/>
      <c r="LPR143" s="323"/>
      <c r="LPS143" s="323"/>
      <c r="LPT143" s="323"/>
      <c r="LPU143" s="323"/>
      <c r="LPV143" s="323"/>
      <c r="LPW143" s="323"/>
      <c r="LPX143" s="323"/>
      <c r="LPY143" s="323"/>
      <c r="LPZ143" s="323"/>
      <c r="LQA143" s="323"/>
      <c r="LQB143" s="323"/>
      <c r="LQC143" s="323"/>
      <c r="LQD143" s="323"/>
      <c r="LQE143" s="323"/>
      <c r="LQF143" s="323"/>
      <c r="LQG143" s="323"/>
      <c r="LQH143" s="323"/>
      <c r="LQI143" s="323"/>
      <c r="LQJ143" s="323"/>
      <c r="LQK143" s="323"/>
      <c r="LQL143" s="323"/>
      <c r="LQM143" s="323"/>
      <c r="LQN143" s="323"/>
      <c r="LQO143" s="323"/>
      <c r="LQP143" s="323"/>
      <c r="LQQ143" s="323"/>
      <c r="LQR143" s="323"/>
      <c r="LQS143" s="323"/>
      <c r="LQT143" s="323"/>
      <c r="LQU143" s="323"/>
      <c r="LQV143" s="323"/>
      <c r="LQW143" s="323"/>
      <c r="LQX143" s="323"/>
      <c r="LQY143" s="323"/>
      <c r="LQZ143" s="323"/>
      <c r="LRA143" s="323"/>
      <c r="LRB143" s="323"/>
      <c r="LRC143" s="323"/>
      <c r="LRD143" s="323"/>
      <c r="LRE143" s="323"/>
      <c r="LRF143" s="323"/>
      <c r="LRG143" s="323"/>
      <c r="LRH143" s="323"/>
      <c r="LRI143" s="323"/>
      <c r="LRJ143" s="323"/>
      <c r="LRK143" s="323"/>
      <c r="LRL143" s="323"/>
      <c r="LRM143" s="323"/>
      <c r="LRN143" s="323"/>
      <c r="LRO143" s="323"/>
      <c r="LRP143" s="323"/>
      <c r="LRQ143" s="323"/>
      <c r="LRR143" s="323"/>
      <c r="LRS143" s="323"/>
      <c r="LRT143" s="323"/>
      <c r="LRU143" s="323"/>
      <c r="LRV143" s="323"/>
      <c r="LRW143" s="323"/>
      <c r="LRX143" s="323"/>
      <c r="LRY143" s="323"/>
      <c r="LRZ143" s="323"/>
      <c r="LSA143" s="323"/>
      <c r="LSB143" s="323"/>
      <c r="LSC143" s="323"/>
      <c r="LSD143" s="323"/>
      <c r="LSE143" s="323"/>
      <c r="LSF143" s="323"/>
      <c r="LSG143" s="323"/>
      <c r="LSH143" s="323"/>
      <c r="LSI143" s="323"/>
      <c r="LSJ143" s="323"/>
      <c r="LSK143" s="323"/>
      <c r="LSL143" s="323"/>
      <c r="LSM143" s="323"/>
      <c r="LSN143" s="323"/>
      <c r="LSO143" s="323"/>
      <c r="LSP143" s="323"/>
      <c r="LSQ143" s="323"/>
      <c r="LSR143" s="323"/>
      <c r="LSS143" s="323"/>
      <c r="LST143" s="323"/>
      <c r="LSU143" s="323"/>
      <c r="LSV143" s="323"/>
      <c r="LSW143" s="323"/>
      <c r="LSX143" s="323"/>
      <c r="LSY143" s="323"/>
      <c r="LSZ143" s="323"/>
      <c r="LTA143" s="323"/>
      <c r="LTB143" s="323"/>
      <c r="LTC143" s="323"/>
      <c r="LTD143" s="323"/>
      <c r="LTE143" s="323"/>
      <c r="LTF143" s="323"/>
      <c r="LTG143" s="323"/>
      <c r="LTH143" s="323"/>
      <c r="LTI143" s="323"/>
      <c r="LTJ143" s="323"/>
      <c r="LTK143" s="323"/>
      <c r="LTL143" s="323"/>
      <c r="LTM143" s="323"/>
      <c r="LTN143" s="323"/>
      <c r="LTO143" s="323"/>
      <c r="LTP143" s="323"/>
      <c r="LTQ143" s="323"/>
      <c r="LTR143" s="323"/>
      <c r="LTS143" s="323"/>
      <c r="LTT143" s="323"/>
      <c r="LTU143" s="323"/>
      <c r="LTV143" s="323"/>
      <c r="LTW143" s="323"/>
      <c r="LTX143" s="323"/>
      <c r="LTY143" s="323"/>
      <c r="LTZ143" s="323"/>
      <c r="LUA143" s="323"/>
      <c r="LUB143" s="323"/>
      <c r="LUC143" s="323"/>
      <c r="LUD143" s="323"/>
      <c r="LUE143" s="323"/>
      <c r="LUF143" s="323"/>
      <c r="LUG143" s="323"/>
      <c r="LUH143" s="323"/>
      <c r="LUI143" s="323"/>
      <c r="LUJ143" s="323"/>
      <c r="LUK143" s="323"/>
      <c r="LUL143" s="323"/>
      <c r="LUM143" s="323"/>
      <c r="LUN143" s="323"/>
      <c r="LUO143" s="323"/>
      <c r="LUP143" s="323"/>
      <c r="LUQ143" s="323"/>
      <c r="LUR143" s="323"/>
      <c r="LUS143" s="323"/>
      <c r="LUT143" s="323"/>
      <c r="LUU143" s="323"/>
      <c r="LUV143" s="323"/>
      <c r="LUW143" s="323"/>
      <c r="LUX143" s="323"/>
      <c r="LUY143" s="323"/>
      <c r="LUZ143" s="323"/>
      <c r="LVA143" s="323"/>
      <c r="LVB143" s="323"/>
      <c r="LVC143" s="323"/>
      <c r="LVD143" s="323"/>
      <c r="LVE143" s="323"/>
      <c r="LVF143" s="323"/>
      <c r="LVG143" s="323"/>
      <c r="LVH143" s="323"/>
      <c r="LVI143" s="323"/>
      <c r="LVJ143" s="323"/>
      <c r="LVK143" s="323"/>
      <c r="LVL143" s="323"/>
      <c r="LVM143" s="323"/>
      <c r="LVN143" s="323"/>
      <c r="LVO143" s="323"/>
      <c r="LVP143" s="323"/>
      <c r="LVQ143" s="323"/>
      <c r="LVR143" s="323"/>
      <c r="LVS143" s="323"/>
      <c r="LVT143" s="323"/>
      <c r="LVU143" s="323"/>
      <c r="LVV143" s="323"/>
      <c r="LVW143" s="323"/>
      <c r="LVX143" s="323"/>
      <c r="LVY143" s="323"/>
      <c r="LVZ143" s="323"/>
      <c r="LWA143" s="323"/>
      <c r="LWB143" s="323"/>
      <c r="LWC143" s="323"/>
      <c r="LWD143" s="323"/>
      <c r="LWE143" s="323"/>
      <c r="LWF143" s="323"/>
      <c r="LWG143" s="323"/>
      <c r="LWH143" s="323"/>
      <c r="LWI143" s="323"/>
      <c r="LWJ143" s="323"/>
      <c r="LWK143" s="323"/>
      <c r="LWL143" s="323"/>
      <c r="LWM143" s="323"/>
      <c r="LWN143" s="323"/>
      <c r="LWO143" s="323"/>
      <c r="LWP143" s="323"/>
      <c r="LWQ143" s="323"/>
      <c r="LWR143" s="323"/>
      <c r="LWS143" s="323"/>
      <c r="LWT143" s="323"/>
      <c r="LWU143" s="323"/>
      <c r="LWV143" s="323"/>
      <c r="LWW143" s="323"/>
      <c r="LWX143" s="323"/>
      <c r="LWY143" s="323"/>
      <c r="LWZ143" s="323"/>
      <c r="LXA143" s="323"/>
      <c r="LXB143" s="323"/>
      <c r="LXC143" s="323"/>
      <c r="LXD143" s="323"/>
      <c r="LXE143" s="323"/>
      <c r="LXF143" s="323"/>
      <c r="LXG143" s="323"/>
      <c r="LXH143" s="323"/>
      <c r="LXI143" s="323"/>
      <c r="LXJ143" s="323"/>
      <c r="LXK143" s="323"/>
      <c r="LXL143" s="323"/>
      <c r="LXM143" s="323"/>
      <c r="LXN143" s="323"/>
      <c r="LXO143" s="323"/>
      <c r="LXP143" s="323"/>
      <c r="LXQ143" s="323"/>
      <c r="LXR143" s="323"/>
      <c r="LXS143" s="323"/>
      <c r="LXT143" s="323"/>
      <c r="LXU143" s="323"/>
      <c r="LXV143" s="323"/>
      <c r="LXW143" s="323"/>
      <c r="LXX143" s="323"/>
      <c r="LXY143" s="323"/>
      <c r="LXZ143" s="323"/>
      <c r="LYA143" s="323"/>
      <c r="LYB143" s="323"/>
      <c r="LYC143" s="323"/>
      <c r="LYD143" s="323"/>
      <c r="LYE143" s="323"/>
      <c r="LYF143" s="323"/>
      <c r="LYG143" s="323"/>
      <c r="LYH143" s="323"/>
      <c r="LYI143" s="323"/>
      <c r="LYJ143" s="323"/>
      <c r="LYK143" s="323"/>
      <c r="LYL143" s="323"/>
      <c r="LYM143" s="323"/>
      <c r="LYN143" s="323"/>
      <c r="LYO143" s="323"/>
      <c r="LYP143" s="323"/>
      <c r="LYQ143" s="323"/>
      <c r="LYR143" s="323"/>
      <c r="LYS143" s="323"/>
      <c r="LYT143" s="323"/>
      <c r="LYU143" s="323"/>
      <c r="LYV143" s="323"/>
      <c r="LYW143" s="323"/>
      <c r="LYX143" s="323"/>
      <c r="LYY143" s="323"/>
      <c r="LYZ143" s="323"/>
      <c r="LZA143" s="323"/>
      <c r="LZB143" s="323"/>
      <c r="LZC143" s="323"/>
      <c r="LZD143" s="323"/>
      <c r="LZE143" s="323"/>
      <c r="LZF143" s="323"/>
      <c r="LZG143" s="323"/>
      <c r="LZH143" s="323"/>
      <c r="LZI143" s="323"/>
      <c r="LZJ143" s="323"/>
      <c r="LZK143" s="323"/>
      <c r="LZL143" s="323"/>
      <c r="LZM143" s="323"/>
      <c r="LZN143" s="323"/>
      <c r="LZO143" s="323"/>
      <c r="LZP143" s="323"/>
      <c r="LZQ143" s="323"/>
      <c r="LZR143" s="323"/>
      <c r="LZS143" s="323"/>
      <c r="LZT143" s="323"/>
      <c r="LZU143" s="323"/>
      <c r="LZV143" s="323"/>
      <c r="LZW143" s="323"/>
      <c r="LZX143" s="323"/>
      <c r="LZY143" s="323"/>
      <c r="LZZ143" s="323"/>
      <c r="MAA143" s="323"/>
      <c r="MAB143" s="323"/>
      <c r="MAC143" s="323"/>
      <c r="MAD143" s="323"/>
      <c r="MAE143" s="323"/>
      <c r="MAF143" s="323"/>
      <c r="MAG143" s="323"/>
      <c r="MAH143" s="323"/>
      <c r="MAI143" s="323"/>
      <c r="MAJ143" s="323"/>
      <c r="MAK143" s="323"/>
      <c r="MAL143" s="323"/>
      <c r="MAM143" s="323"/>
      <c r="MAN143" s="323"/>
      <c r="MAO143" s="323"/>
      <c r="MAP143" s="323"/>
      <c r="MAQ143" s="323"/>
      <c r="MAR143" s="323"/>
      <c r="MAS143" s="323"/>
      <c r="MAT143" s="323"/>
      <c r="MAU143" s="323"/>
      <c r="MAV143" s="323"/>
      <c r="MAW143" s="323"/>
      <c r="MAX143" s="323"/>
      <c r="MAY143" s="323"/>
      <c r="MAZ143" s="323"/>
      <c r="MBA143" s="323"/>
      <c r="MBB143" s="323"/>
      <c r="MBC143" s="323"/>
      <c r="MBD143" s="323"/>
      <c r="MBE143" s="323"/>
      <c r="MBF143" s="323"/>
      <c r="MBG143" s="323"/>
      <c r="MBH143" s="323"/>
      <c r="MBI143" s="323"/>
      <c r="MBJ143" s="323"/>
      <c r="MBK143" s="323"/>
      <c r="MBL143" s="323"/>
      <c r="MBM143" s="323"/>
      <c r="MBN143" s="323"/>
      <c r="MBO143" s="323"/>
      <c r="MBP143" s="323"/>
      <c r="MBQ143" s="323"/>
      <c r="MBR143" s="323"/>
      <c r="MBS143" s="323"/>
      <c r="MBT143" s="323"/>
      <c r="MBU143" s="323"/>
      <c r="MBV143" s="323"/>
      <c r="MBW143" s="323"/>
      <c r="MBX143" s="323"/>
      <c r="MBY143" s="323"/>
      <c r="MBZ143" s="323"/>
      <c r="MCA143" s="323"/>
      <c r="MCB143" s="323"/>
      <c r="MCC143" s="323"/>
      <c r="MCD143" s="323"/>
      <c r="MCE143" s="323"/>
      <c r="MCF143" s="323"/>
      <c r="MCG143" s="323"/>
      <c r="MCH143" s="323"/>
      <c r="MCI143" s="323"/>
      <c r="MCJ143" s="323"/>
      <c r="MCK143" s="323"/>
      <c r="MCL143" s="323"/>
      <c r="MCM143" s="323"/>
      <c r="MCN143" s="323"/>
      <c r="MCO143" s="323"/>
      <c r="MCP143" s="323"/>
      <c r="MCQ143" s="323"/>
      <c r="MCR143" s="323"/>
      <c r="MCS143" s="323"/>
      <c r="MCT143" s="323"/>
      <c r="MCU143" s="323"/>
      <c r="MCV143" s="323"/>
      <c r="MCW143" s="323"/>
      <c r="MCX143" s="323"/>
      <c r="MCY143" s="323"/>
      <c r="MCZ143" s="323"/>
      <c r="MDA143" s="323"/>
      <c r="MDB143" s="323"/>
      <c r="MDC143" s="323"/>
      <c r="MDD143" s="323"/>
      <c r="MDE143" s="323"/>
      <c r="MDF143" s="323"/>
      <c r="MDG143" s="323"/>
      <c r="MDH143" s="323"/>
      <c r="MDI143" s="323"/>
      <c r="MDJ143" s="323"/>
      <c r="MDK143" s="323"/>
      <c r="MDL143" s="323"/>
      <c r="MDM143" s="323"/>
      <c r="MDN143" s="323"/>
      <c r="MDO143" s="323"/>
      <c r="MDP143" s="323"/>
      <c r="MDQ143" s="323"/>
      <c r="MDR143" s="323"/>
      <c r="MDS143" s="323"/>
      <c r="MDT143" s="323"/>
      <c r="MDU143" s="323"/>
      <c r="MDV143" s="323"/>
      <c r="MDW143" s="323"/>
      <c r="MDX143" s="323"/>
      <c r="MDY143" s="323"/>
      <c r="MDZ143" s="323"/>
      <c r="MEA143" s="323"/>
      <c r="MEB143" s="323"/>
      <c r="MEC143" s="323"/>
      <c r="MED143" s="323"/>
      <c r="MEE143" s="323"/>
      <c r="MEF143" s="323"/>
      <c r="MEG143" s="323"/>
      <c r="MEH143" s="323"/>
      <c r="MEI143" s="323"/>
      <c r="MEJ143" s="323"/>
      <c r="MEK143" s="323"/>
      <c r="MEL143" s="323"/>
      <c r="MEM143" s="323"/>
      <c r="MEN143" s="323"/>
      <c r="MEO143" s="323"/>
      <c r="MEP143" s="323"/>
      <c r="MEQ143" s="323"/>
      <c r="MER143" s="323"/>
      <c r="MES143" s="323"/>
      <c r="MET143" s="323"/>
      <c r="MEU143" s="323"/>
      <c r="MEV143" s="323"/>
      <c r="MEW143" s="323"/>
      <c r="MEX143" s="323"/>
      <c r="MEY143" s="323"/>
      <c r="MEZ143" s="323"/>
      <c r="MFA143" s="323"/>
      <c r="MFB143" s="323"/>
      <c r="MFC143" s="323"/>
      <c r="MFD143" s="323"/>
      <c r="MFE143" s="323"/>
      <c r="MFF143" s="323"/>
      <c r="MFG143" s="323"/>
      <c r="MFH143" s="323"/>
      <c r="MFI143" s="323"/>
      <c r="MFJ143" s="323"/>
      <c r="MFK143" s="323"/>
      <c r="MFL143" s="323"/>
      <c r="MFM143" s="323"/>
      <c r="MFN143" s="323"/>
      <c r="MFO143" s="323"/>
      <c r="MFP143" s="323"/>
      <c r="MFQ143" s="323"/>
      <c r="MFR143" s="323"/>
      <c r="MFS143" s="323"/>
      <c r="MFT143" s="323"/>
      <c r="MFU143" s="323"/>
      <c r="MFV143" s="323"/>
      <c r="MFW143" s="323"/>
      <c r="MFX143" s="323"/>
      <c r="MFY143" s="323"/>
      <c r="MFZ143" s="323"/>
      <c r="MGA143" s="323"/>
      <c r="MGB143" s="323"/>
      <c r="MGC143" s="323"/>
      <c r="MGD143" s="323"/>
      <c r="MGE143" s="323"/>
      <c r="MGF143" s="323"/>
      <c r="MGG143" s="323"/>
      <c r="MGH143" s="323"/>
      <c r="MGI143" s="323"/>
      <c r="MGJ143" s="323"/>
      <c r="MGK143" s="323"/>
      <c r="MGL143" s="323"/>
      <c r="MGM143" s="323"/>
      <c r="MGN143" s="323"/>
      <c r="MGO143" s="323"/>
      <c r="MGP143" s="323"/>
      <c r="MGQ143" s="323"/>
      <c r="MGR143" s="323"/>
      <c r="MGS143" s="323"/>
      <c r="MGT143" s="323"/>
      <c r="MGU143" s="323"/>
      <c r="MGV143" s="323"/>
      <c r="MGW143" s="323"/>
      <c r="MGX143" s="323"/>
      <c r="MGY143" s="323"/>
      <c r="MGZ143" s="323"/>
      <c r="MHA143" s="323"/>
      <c r="MHB143" s="323"/>
      <c r="MHC143" s="323"/>
      <c r="MHD143" s="323"/>
      <c r="MHE143" s="323"/>
      <c r="MHF143" s="323"/>
      <c r="MHG143" s="323"/>
      <c r="MHH143" s="323"/>
      <c r="MHI143" s="323"/>
      <c r="MHJ143" s="323"/>
      <c r="MHK143" s="323"/>
      <c r="MHL143" s="323"/>
      <c r="MHM143" s="323"/>
      <c r="MHN143" s="323"/>
      <c r="MHO143" s="323"/>
      <c r="MHP143" s="323"/>
      <c r="MHQ143" s="323"/>
      <c r="MHR143" s="323"/>
      <c r="MHS143" s="323"/>
      <c r="MHT143" s="323"/>
      <c r="MHU143" s="323"/>
      <c r="MHV143" s="323"/>
      <c r="MHW143" s="323"/>
      <c r="MHX143" s="323"/>
      <c r="MHY143" s="323"/>
      <c r="MHZ143" s="323"/>
      <c r="MIA143" s="323"/>
      <c r="MIB143" s="323"/>
      <c r="MIC143" s="323"/>
      <c r="MID143" s="323"/>
      <c r="MIE143" s="323"/>
      <c r="MIF143" s="323"/>
      <c r="MIG143" s="323"/>
      <c r="MIH143" s="323"/>
      <c r="MII143" s="323"/>
      <c r="MIJ143" s="323"/>
      <c r="MIK143" s="323"/>
      <c r="MIL143" s="323"/>
      <c r="MIM143" s="323"/>
      <c r="MIN143" s="323"/>
      <c r="MIO143" s="323"/>
      <c r="MIP143" s="323"/>
      <c r="MIQ143" s="323"/>
      <c r="MIR143" s="323"/>
      <c r="MIS143" s="323"/>
      <c r="MIT143" s="323"/>
      <c r="MIU143" s="323"/>
      <c r="MIV143" s="323"/>
      <c r="MIW143" s="323"/>
      <c r="MIX143" s="323"/>
      <c r="MIY143" s="323"/>
      <c r="MIZ143" s="323"/>
      <c r="MJA143" s="323"/>
      <c r="MJB143" s="323"/>
      <c r="MJC143" s="323"/>
      <c r="MJD143" s="323"/>
      <c r="MJE143" s="323"/>
      <c r="MJF143" s="323"/>
      <c r="MJG143" s="323"/>
      <c r="MJH143" s="323"/>
      <c r="MJI143" s="323"/>
      <c r="MJJ143" s="323"/>
      <c r="MJK143" s="323"/>
      <c r="MJL143" s="323"/>
      <c r="MJM143" s="323"/>
      <c r="MJN143" s="323"/>
      <c r="MJO143" s="323"/>
      <c r="MJP143" s="323"/>
      <c r="MJQ143" s="323"/>
      <c r="MJR143" s="323"/>
      <c r="MJS143" s="323"/>
      <c r="MJT143" s="323"/>
      <c r="MJU143" s="323"/>
      <c r="MJV143" s="323"/>
      <c r="MJW143" s="323"/>
      <c r="MJX143" s="323"/>
      <c r="MJY143" s="323"/>
      <c r="MJZ143" s="323"/>
      <c r="MKA143" s="323"/>
      <c r="MKB143" s="323"/>
      <c r="MKC143" s="323"/>
      <c r="MKD143" s="323"/>
      <c r="MKE143" s="323"/>
      <c r="MKF143" s="323"/>
      <c r="MKG143" s="323"/>
      <c r="MKH143" s="323"/>
      <c r="MKI143" s="323"/>
      <c r="MKJ143" s="323"/>
      <c r="MKK143" s="323"/>
      <c r="MKL143" s="323"/>
      <c r="MKM143" s="323"/>
      <c r="MKN143" s="323"/>
      <c r="MKO143" s="323"/>
      <c r="MKP143" s="323"/>
      <c r="MKQ143" s="323"/>
      <c r="MKR143" s="323"/>
      <c r="MKS143" s="323"/>
      <c r="MKT143" s="323"/>
      <c r="MKU143" s="323"/>
      <c r="MKV143" s="323"/>
      <c r="MKW143" s="323"/>
      <c r="MKX143" s="323"/>
      <c r="MKY143" s="323"/>
      <c r="MKZ143" s="323"/>
      <c r="MLA143" s="323"/>
      <c r="MLB143" s="323"/>
      <c r="MLC143" s="323"/>
      <c r="MLD143" s="323"/>
      <c r="MLE143" s="323"/>
      <c r="MLF143" s="323"/>
      <c r="MLG143" s="323"/>
      <c r="MLH143" s="323"/>
      <c r="MLI143" s="323"/>
      <c r="MLJ143" s="323"/>
      <c r="MLK143" s="323"/>
      <c r="MLL143" s="323"/>
      <c r="MLM143" s="323"/>
      <c r="MLN143" s="323"/>
      <c r="MLO143" s="323"/>
      <c r="MLP143" s="323"/>
      <c r="MLQ143" s="323"/>
      <c r="MLR143" s="323"/>
      <c r="MLS143" s="323"/>
      <c r="MLT143" s="323"/>
      <c r="MLU143" s="323"/>
      <c r="MLV143" s="323"/>
      <c r="MLW143" s="323"/>
      <c r="MLX143" s="323"/>
      <c r="MLY143" s="323"/>
      <c r="MLZ143" s="323"/>
      <c r="MMA143" s="323"/>
      <c r="MMB143" s="323"/>
      <c r="MMC143" s="323"/>
      <c r="MMD143" s="323"/>
      <c r="MME143" s="323"/>
      <c r="MMF143" s="323"/>
      <c r="MMG143" s="323"/>
      <c r="MMH143" s="323"/>
      <c r="MMI143" s="323"/>
      <c r="MMJ143" s="323"/>
      <c r="MMK143" s="323"/>
      <c r="MML143" s="323"/>
      <c r="MMM143" s="323"/>
      <c r="MMN143" s="323"/>
      <c r="MMO143" s="323"/>
      <c r="MMP143" s="323"/>
      <c r="MMQ143" s="323"/>
      <c r="MMR143" s="323"/>
      <c r="MMS143" s="323"/>
      <c r="MMT143" s="323"/>
      <c r="MMU143" s="323"/>
      <c r="MMV143" s="323"/>
      <c r="MMW143" s="323"/>
      <c r="MMX143" s="323"/>
      <c r="MMY143" s="323"/>
      <c r="MMZ143" s="323"/>
      <c r="MNA143" s="323"/>
      <c r="MNB143" s="323"/>
      <c r="MNC143" s="323"/>
      <c r="MND143" s="323"/>
      <c r="MNE143" s="323"/>
      <c r="MNF143" s="323"/>
      <c r="MNG143" s="323"/>
      <c r="MNH143" s="323"/>
      <c r="MNI143" s="323"/>
      <c r="MNJ143" s="323"/>
      <c r="MNK143" s="323"/>
      <c r="MNL143" s="323"/>
      <c r="MNM143" s="323"/>
      <c r="MNN143" s="323"/>
      <c r="MNO143" s="323"/>
      <c r="MNP143" s="323"/>
      <c r="MNQ143" s="323"/>
      <c r="MNR143" s="323"/>
      <c r="MNS143" s="323"/>
      <c r="MNT143" s="323"/>
      <c r="MNU143" s="323"/>
      <c r="MNV143" s="323"/>
      <c r="MNW143" s="323"/>
      <c r="MNX143" s="323"/>
      <c r="MNY143" s="323"/>
      <c r="MNZ143" s="323"/>
      <c r="MOA143" s="323"/>
      <c r="MOB143" s="323"/>
      <c r="MOC143" s="323"/>
      <c r="MOD143" s="323"/>
      <c r="MOE143" s="323"/>
      <c r="MOF143" s="323"/>
      <c r="MOG143" s="323"/>
      <c r="MOH143" s="323"/>
      <c r="MOI143" s="323"/>
      <c r="MOJ143" s="323"/>
      <c r="MOK143" s="323"/>
      <c r="MOL143" s="323"/>
      <c r="MOM143" s="323"/>
      <c r="MON143" s="323"/>
      <c r="MOO143" s="323"/>
      <c r="MOP143" s="323"/>
      <c r="MOQ143" s="323"/>
      <c r="MOR143" s="323"/>
      <c r="MOS143" s="323"/>
      <c r="MOT143" s="323"/>
      <c r="MOU143" s="323"/>
      <c r="MOV143" s="323"/>
      <c r="MOW143" s="323"/>
      <c r="MOX143" s="323"/>
      <c r="MOY143" s="323"/>
      <c r="MOZ143" s="323"/>
      <c r="MPA143" s="323"/>
      <c r="MPB143" s="323"/>
      <c r="MPC143" s="323"/>
      <c r="MPD143" s="323"/>
      <c r="MPE143" s="323"/>
      <c r="MPF143" s="323"/>
      <c r="MPG143" s="323"/>
      <c r="MPH143" s="323"/>
      <c r="MPI143" s="323"/>
      <c r="MPJ143" s="323"/>
      <c r="MPK143" s="323"/>
      <c r="MPL143" s="323"/>
      <c r="MPM143" s="323"/>
      <c r="MPN143" s="323"/>
      <c r="MPO143" s="323"/>
      <c r="MPP143" s="323"/>
      <c r="MPQ143" s="323"/>
      <c r="MPR143" s="323"/>
      <c r="MPS143" s="323"/>
      <c r="MPT143" s="323"/>
      <c r="MPU143" s="323"/>
      <c r="MPV143" s="323"/>
      <c r="MPW143" s="323"/>
      <c r="MPX143" s="323"/>
      <c r="MPY143" s="323"/>
      <c r="MPZ143" s="323"/>
      <c r="MQA143" s="323"/>
      <c r="MQB143" s="323"/>
      <c r="MQC143" s="323"/>
      <c r="MQD143" s="323"/>
      <c r="MQE143" s="323"/>
      <c r="MQF143" s="323"/>
      <c r="MQG143" s="323"/>
      <c r="MQH143" s="323"/>
      <c r="MQI143" s="323"/>
      <c r="MQJ143" s="323"/>
      <c r="MQK143" s="323"/>
      <c r="MQL143" s="323"/>
      <c r="MQM143" s="323"/>
      <c r="MQN143" s="323"/>
      <c r="MQO143" s="323"/>
      <c r="MQP143" s="323"/>
      <c r="MQQ143" s="323"/>
      <c r="MQR143" s="323"/>
      <c r="MQS143" s="323"/>
      <c r="MQT143" s="323"/>
      <c r="MQU143" s="323"/>
      <c r="MQV143" s="323"/>
      <c r="MQW143" s="323"/>
      <c r="MQX143" s="323"/>
      <c r="MQY143" s="323"/>
      <c r="MQZ143" s="323"/>
      <c r="MRA143" s="323"/>
      <c r="MRB143" s="323"/>
      <c r="MRC143" s="323"/>
      <c r="MRD143" s="323"/>
      <c r="MRE143" s="323"/>
      <c r="MRF143" s="323"/>
      <c r="MRG143" s="323"/>
      <c r="MRH143" s="323"/>
      <c r="MRI143" s="323"/>
      <c r="MRJ143" s="323"/>
      <c r="MRK143" s="323"/>
      <c r="MRL143" s="323"/>
      <c r="MRM143" s="323"/>
      <c r="MRN143" s="323"/>
      <c r="MRO143" s="323"/>
      <c r="MRP143" s="323"/>
      <c r="MRQ143" s="323"/>
      <c r="MRR143" s="323"/>
      <c r="MRS143" s="323"/>
      <c r="MRT143" s="323"/>
      <c r="MRU143" s="323"/>
      <c r="MRV143" s="323"/>
      <c r="MRW143" s="323"/>
      <c r="MRX143" s="323"/>
      <c r="MRY143" s="323"/>
      <c r="MRZ143" s="323"/>
      <c r="MSA143" s="323"/>
      <c r="MSB143" s="323"/>
      <c r="MSC143" s="323"/>
      <c r="MSD143" s="323"/>
      <c r="MSE143" s="323"/>
      <c r="MSF143" s="323"/>
      <c r="MSG143" s="323"/>
      <c r="MSH143" s="323"/>
      <c r="MSI143" s="323"/>
      <c r="MSJ143" s="323"/>
      <c r="MSK143" s="323"/>
      <c r="MSL143" s="323"/>
      <c r="MSM143" s="323"/>
      <c r="MSN143" s="323"/>
      <c r="MSO143" s="323"/>
      <c r="MSP143" s="323"/>
      <c r="MSQ143" s="323"/>
      <c r="MSR143" s="323"/>
      <c r="MSS143" s="323"/>
      <c r="MST143" s="323"/>
      <c r="MSU143" s="323"/>
      <c r="MSV143" s="323"/>
      <c r="MSW143" s="323"/>
      <c r="MSX143" s="323"/>
      <c r="MSY143" s="323"/>
      <c r="MSZ143" s="323"/>
      <c r="MTA143" s="323"/>
      <c r="MTB143" s="323"/>
      <c r="MTC143" s="323"/>
      <c r="MTD143" s="323"/>
      <c r="MTE143" s="323"/>
      <c r="MTF143" s="323"/>
      <c r="MTG143" s="323"/>
      <c r="MTH143" s="323"/>
      <c r="MTI143" s="323"/>
      <c r="MTJ143" s="323"/>
      <c r="MTK143" s="323"/>
      <c r="MTL143" s="323"/>
      <c r="MTM143" s="323"/>
      <c r="MTN143" s="323"/>
      <c r="MTO143" s="323"/>
      <c r="MTP143" s="323"/>
      <c r="MTQ143" s="323"/>
      <c r="MTR143" s="323"/>
      <c r="MTS143" s="323"/>
      <c r="MTT143" s="323"/>
      <c r="MTU143" s="323"/>
      <c r="MTV143" s="323"/>
      <c r="MTW143" s="323"/>
      <c r="MTX143" s="323"/>
      <c r="MTY143" s="323"/>
      <c r="MTZ143" s="323"/>
      <c r="MUA143" s="323"/>
      <c r="MUB143" s="323"/>
      <c r="MUC143" s="323"/>
      <c r="MUD143" s="323"/>
      <c r="MUE143" s="323"/>
      <c r="MUF143" s="323"/>
      <c r="MUG143" s="323"/>
      <c r="MUH143" s="323"/>
      <c r="MUI143" s="323"/>
      <c r="MUJ143" s="323"/>
      <c r="MUK143" s="323"/>
      <c r="MUL143" s="323"/>
      <c r="MUM143" s="323"/>
      <c r="MUN143" s="323"/>
      <c r="MUO143" s="323"/>
      <c r="MUP143" s="323"/>
      <c r="MUQ143" s="323"/>
      <c r="MUR143" s="323"/>
      <c r="MUS143" s="323"/>
      <c r="MUT143" s="323"/>
      <c r="MUU143" s="323"/>
      <c r="MUV143" s="323"/>
      <c r="MUW143" s="323"/>
      <c r="MUX143" s="323"/>
      <c r="MUY143" s="323"/>
      <c r="MUZ143" s="323"/>
      <c r="MVA143" s="323"/>
      <c r="MVB143" s="323"/>
      <c r="MVC143" s="323"/>
      <c r="MVD143" s="323"/>
      <c r="MVE143" s="323"/>
      <c r="MVF143" s="323"/>
      <c r="MVG143" s="323"/>
      <c r="MVH143" s="323"/>
      <c r="MVI143" s="323"/>
      <c r="MVJ143" s="323"/>
      <c r="MVK143" s="323"/>
      <c r="MVL143" s="323"/>
      <c r="MVM143" s="323"/>
      <c r="MVN143" s="323"/>
      <c r="MVO143" s="323"/>
      <c r="MVP143" s="323"/>
      <c r="MVQ143" s="323"/>
      <c r="MVR143" s="323"/>
      <c r="MVS143" s="323"/>
      <c r="MVT143" s="323"/>
      <c r="MVU143" s="323"/>
      <c r="MVV143" s="323"/>
      <c r="MVW143" s="323"/>
      <c r="MVX143" s="323"/>
      <c r="MVY143" s="323"/>
      <c r="MVZ143" s="323"/>
      <c r="MWA143" s="323"/>
      <c r="MWB143" s="323"/>
      <c r="MWC143" s="323"/>
      <c r="MWD143" s="323"/>
      <c r="MWE143" s="323"/>
      <c r="MWF143" s="323"/>
      <c r="MWG143" s="323"/>
      <c r="MWH143" s="323"/>
      <c r="MWI143" s="323"/>
      <c r="MWJ143" s="323"/>
      <c r="MWK143" s="323"/>
      <c r="MWL143" s="323"/>
      <c r="MWM143" s="323"/>
      <c r="MWN143" s="323"/>
      <c r="MWO143" s="323"/>
      <c r="MWP143" s="323"/>
      <c r="MWQ143" s="323"/>
      <c r="MWR143" s="323"/>
      <c r="MWS143" s="323"/>
      <c r="MWT143" s="323"/>
      <c r="MWU143" s="323"/>
      <c r="MWV143" s="323"/>
      <c r="MWW143" s="323"/>
      <c r="MWX143" s="323"/>
      <c r="MWY143" s="323"/>
      <c r="MWZ143" s="323"/>
      <c r="MXA143" s="323"/>
      <c r="MXB143" s="323"/>
      <c r="MXC143" s="323"/>
      <c r="MXD143" s="323"/>
      <c r="MXE143" s="323"/>
      <c r="MXF143" s="323"/>
      <c r="MXG143" s="323"/>
      <c r="MXH143" s="323"/>
      <c r="MXI143" s="323"/>
      <c r="MXJ143" s="323"/>
      <c r="MXK143" s="323"/>
      <c r="MXL143" s="323"/>
      <c r="MXM143" s="323"/>
      <c r="MXN143" s="323"/>
      <c r="MXO143" s="323"/>
      <c r="MXP143" s="323"/>
      <c r="MXQ143" s="323"/>
      <c r="MXR143" s="323"/>
      <c r="MXS143" s="323"/>
      <c r="MXT143" s="323"/>
      <c r="MXU143" s="323"/>
      <c r="MXV143" s="323"/>
      <c r="MXW143" s="323"/>
      <c r="MXX143" s="323"/>
      <c r="MXY143" s="323"/>
      <c r="MXZ143" s="323"/>
      <c r="MYA143" s="323"/>
      <c r="MYB143" s="323"/>
      <c r="MYC143" s="323"/>
      <c r="MYD143" s="323"/>
      <c r="MYE143" s="323"/>
      <c r="MYF143" s="323"/>
      <c r="MYG143" s="323"/>
      <c r="MYH143" s="323"/>
      <c r="MYI143" s="323"/>
      <c r="MYJ143" s="323"/>
      <c r="MYK143" s="323"/>
      <c r="MYL143" s="323"/>
      <c r="MYM143" s="323"/>
      <c r="MYN143" s="323"/>
      <c r="MYO143" s="323"/>
      <c r="MYP143" s="323"/>
      <c r="MYQ143" s="323"/>
      <c r="MYR143" s="323"/>
      <c r="MYS143" s="323"/>
      <c r="MYT143" s="323"/>
      <c r="MYU143" s="323"/>
      <c r="MYV143" s="323"/>
      <c r="MYW143" s="323"/>
      <c r="MYX143" s="323"/>
      <c r="MYY143" s="323"/>
      <c r="MYZ143" s="323"/>
      <c r="MZA143" s="323"/>
      <c r="MZB143" s="323"/>
      <c r="MZC143" s="323"/>
      <c r="MZD143" s="323"/>
      <c r="MZE143" s="323"/>
      <c r="MZF143" s="323"/>
      <c r="MZG143" s="323"/>
      <c r="MZH143" s="323"/>
      <c r="MZI143" s="323"/>
      <c r="MZJ143" s="323"/>
      <c r="MZK143" s="323"/>
      <c r="MZL143" s="323"/>
      <c r="MZM143" s="323"/>
      <c r="MZN143" s="323"/>
      <c r="MZO143" s="323"/>
      <c r="MZP143" s="323"/>
      <c r="MZQ143" s="323"/>
      <c r="MZR143" s="323"/>
      <c r="MZS143" s="323"/>
      <c r="MZT143" s="323"/>
      <c r="MZU143" s="323"/>
      <c r="MZV143" s="323"/>
      <c r="MZW143" s="323"/>
      <c r="MZX143" s="323"/>
      <c r="MZY143" s="323"/>
      <c r="MZZ143" s="323"/>
      <c r="NAA143" s="323"/>
      <c r="NAB143" s="323"/>
      <c r="NAC143" s="323"/>
      <c r="NAD143" s="323"/>
      <c r="NAE143" s="323"/>
      <c r="NAF143" s="323"/>
      <c r="NAG143" s="323"/>
      <c r="NAH143" s="323"/>
      <c r="NAI143" s="323"/>
      <c r="NAJ143" s="323"/>
      <c r="NAK143" s="323"/>
      <c r="NAL143" s="323"/>
      <c r="NAM143" s="323"/>
      <c r="NAN143" s="323"/>
      <c r="NAO143" s="323"/>
      <c r="NAP143" s="323"/>
      <c r="NAQ143" s="323"/>
      <c r="NAR143" s="323"/>
      <c r="NAS143" s="323"/>
      <c r="NAT143" s="323"/>
      <c r="NAU143" s="323"/>
      <c r="NAV143" s="323"/>
      <c r="NAW143" s="323"/>
      <c r="NAX143" s="323"/>
      <c r="NAY143" s="323"/>
      <c r="NAZ143" s="323"/>
      <c r="NBA143" s="323"/>
      <c r="NBB143" s="323"/>
      <c r="NBC143" s="323"/>
      <c r="NBD143" s="323"/>
      <c r="NBE143" s="323"/>
      <c r="NBF143" s="323"/>
      <c r="NBG143" s="323"/>
      <c r="NBH143" s="323"/>
      <c r="NBI143" s="323"/>
      <c r="NBJ143" s="323"/>
      <c r="NBK143" s="323"/>
      <c r="NBL143" s="323"/>
      <c r="NBM143" s="323"/>
      <c r="NBN143" s="323"/>
      <c r="NBO143" s="323"/>
      <c r="NBP143" s="323"/>
      <c r="NBQ143" s="323"/>
      <c r="NBR143" s="323"/>
      <c r="NBS143" s="323"/>
      <c r="NBT143" s="323"/>
      <c r="NBU143" s="323"/>
      <c r="NBV143" s="323"/>
      <c r="NBW143" s="323"/>
      <c r="NBX143" s="323"/>
      <c r="NBY143" s="323"/>
      <c r="NBZ143" s="323"/>
      <c r="NCA143" s="323"/>
      <c r="NCB143" s="323"/>
      <c r="NCC143" s="323"/>
      <c r="NCD143" s="323"/>
      <c r="NCE143" s="323"/>
      <c r="NCF143" s="323"/>
      <c r="NCG143" s="323"/>
      <c r="NCH143" s="323"/>
      <c r="NCI143" s="323"/>
      <c r="NCJ143" s="323"/>
      <c r="NCK143" s="323"/>
      <c r="NCL143" s="323"/>
      <c r="NCM143" s="323"/>
      <c r="NCN143" s="323"/>
      <c r="NCO143" s="323"/>
      <c r="NCP143" s="323"/>
      <c r="NCQ143" s="323"/>
      <c r="NCR143" s="323"/>
      <c r="NCS143" s="323"/>
      <c r="NCT143" s="323"/>
      <c r="NCU143" s="323"/>
      <c r="NCV143" s="323"/>
      <c r="NCW143" s="323"/>
      <c r="NCX143" s="323"/>
      <c r="NCY143" s="323"/>
      <c r="NCZ143" s="323"/>
      <c r="NDA143" s="323"/>
      <c r="NDB143" s="323"/>
      <c r="NDC143" s="323"/>
      <c r="NDD143" s="323"/>
      <c r="NDE143" s="323"/>
      <c r="NDF143" s="323"/>
      <c r="NDG143" s="323"/>
      <c r="NDH143" s="323"/>
      <c r="NDI143" s="323"/>
      <c r="NDJ143" s="323"/>
      <c r="NDK143" s="323"/>
      <c r="NDL143" s="323"/>
      <c r="NDM143" s="323"/>
      <c r="NDN143" s="323"/>
      <c r="NDO143" s="323"/>
      <c r="NDP143" s="323"/>
      <c r="NDQ143" s="323"/>
      <c r="NDR143" s="323"/>
      <c r="NDS143" s="323"/>
      <c r="NDT143" s="323"/>
      <c r="NDU143" s="323"/>
      <c r="NDV143" s="323"/>
      <c r="NDW143" s="323"/>
      <c r="NDX143" s="323"/>
      <c r="NDY143" s="323"/>
      <c r="NDZ143" s="323"/>
      <c r="NEA143" s="323"/>
      <c r="NEB143" s="323"/>
      <c r="NEC143" s="323"/>
      <c r="NED143" s="323"/>
      <c r="NEE143" s="323"/>
      <c r="NEF143" s="323"/>
      <c r="NEG143" s="323"/>
      <c r="NEH143" s="323"/>
      <c r="NEI143" s="323"/>
      <c r="NEJ143" s="323"/>
      <c r="NEK143" s="323"/>
      <c r="NEL143" s="323"/>
      <c r="NEM143" s="323"/>
      <c r="NEN143" s="323"/>
      <c r="NEO143" s="323"/>
      <c r="NEP143" s="323"/>
      <c r="NEQ143" s="323"/>
      <c r="NER143" s="323"/>
      <c r="NES143" s="323"/>
      <c r="NET143" s="323"/>
      <c r="NEU143" s="323"/>
      <c r="NEV143" s="323"/>
      <c r="NEW143" s="323"/>
      <c r="NEX143" s="323"/>
      <c r="NEY143" s="323"/>
      <c r="NEZ143" s="323"/>
      <c r="NFA143" s="323"/>
      <c r="NFB143" s="323"/>
      <c r="NFC143" s="323"/>
      <c r="NFD143" s="323"/>
      <c r="NFE143" s="323"/>
      <c r="NFF143" s="323"/>
      <c r="NFG143" s="323"/>
      <c r="NFH143" s="323"/>
      <c r="NFI143" s="323"/>
      <c r="NFJ143" s="323"/>
      <c r="NFK143" s="323"/>
      <c r="NFL143" s="323"/>
      <c r="NFM143" s="323"/>
      <c r="NFN143" s="323"/>
      <c r="NFO143" s="323"/>
      <c r="NFP143" s="323"/>
      <c r="NFQ143" s="323"/>
      <c r="NFR143" s="323"/>
      <c r="NFS143" s="323"/>
      <c r="NFT143" s="323"/>
      <c r="NFU143" s="323"/>
      <c r="NFV143" s="323"/>
      <c r="NFW143" s="323"/>
      <c r="NFX143" s="323"/>
      <c r="NFY143" s="323"/>
      <c r="NFZ143" s="323"/>
      <c r="NGA143" s="323"/>
      <c r="NGB143" s="323"/>
      <c r="NGC143" s="323"/>
      <c r="NGD143" s="323"/>
      <c r="NGE143" s="323"/>
      <c r="NGF143" s="323"/>
      <c r="NGG143" s="323"/>
      <c r="NGH143" s="323"/>
      <c r="NGI143" s="323"/>
      <c r="NGJ143" s="323"/>
      <c r="NGK143" s="323"/>
      <c r="NGL143" s="323"/>
      <c r="NGM143" s="323"/>
      <c r="NGN143" s="323"/>
      <c r="NGO143" s="323"/>
      <c r="NGP143" s="323"/>
      <c r="NGQ143" s="323"/>
      <c r="NGR143" s="323"/>
      <c r="NGS143" s="323"/>
      <c r="NGT143" s="323"/>
      <c r="NGU143" s="323"/>
      <c r="NGV143" s="323"/>
      <c r="NGW143" s="323"/>
      <c r="NGX143" s="323"/>
      <c r="NGY143" s="323"/>
      <c r="NGZ143" s="323"/>
      <c r="NHA143" s="323"/>
      <c r="NHB143" s="323"/>
      <c r="NHC143" s="323"/>
      <c r="NHD143" s="323"/>
      <c r="NHE143" s="323"/>
      <c r="NHF143" s="323"/>
      <c r="NHG143" s="323"/>
      <c r="NHH143" s="323"/>
      <c r="NHI143" s="323"/>
      <c r="NHJ143" s="323"/>
      <c r="NHK143" s="323"/>
      <c r="NHL143" s="323"/>
      <c r="NHM143" s="323"/>
      <c r="NHN143" s="323"/>
      <c r="NHO143" s="323"/>
      <c r="NHP143" s="323"/>
      <c r="NHQ143" s="323"/>
      <c r="NHR143" s="323"/>
      <c r="NHS143" s="323"/>
      <c r="NHT143" s="323"/>
      <c r="NHU143" s="323"/>
      <c r="NHV143" s="323"/>
      <c r="NHW143" s="323"/>
      <c r="NHX143" s="323"/>
      <c r="NHY143" s="323"/>
      <c r="NHZ143" s="323"/>
      <c r="NIA143" s="323"/>
      <c r="NIB143" s="323"/>
      <c r="NIC143" s="323"/>
      <c r="NID143" s="323"/>
      <c r="NIE143" s="323"/>
      <c r="NIF143" s="323"/>
      <c r="NIG143" s="323"/>
      <c r="NIH143" s="323"/>
      <c r="NII143" s="323"/>
      <c r="NIJ143" s="323"/>
      <c r="NIK143" s="323"/>
      <c r="NIL143" s="323"/>
      <c r="NIM143" s="323"/>
      <c r="NIN143" s="323"/>
      <c r="NIO143" s="323"/>
      <c r="NIP143" s="323"/>
      <c r="NIQ143" s="323"/>
      <c r="NIR143" s="323"/>
      <c r="NIS143" s="323"/>
      <c r="NIT143" s="323"/>
      <c r="NIU143" s="323"/>
      <c r="NIV143" s="323"/>
      <c r="NIW143" s="323"/>
      <c r="NIX143" s="323"/>
      <c r="NIY143" s="323"/>
      <c r="NIZ143" s="323"/>
      <c r="NJA143" s="323"/>
      <c r="NJB143" s="323"/>
      <c r="NJC143" s="323"/>
      <c r="NJD143" s="323"/>
      <c r="NJE143" s="323"/>
      <c r="NJF143" s="323"/>
      <c r="NJG143" s="323"/>
      <c r="NJH143" s="323"/>
      <c r="NJI143" s="323"/>
      <c r="NJJ143" s="323"/>
      <c r="NJK143" s="323"/>
      <c r="NJL143" s="323"/>
      <c r="NJM143" s="323"/>
      <c r="NJN143" s="323"/>
      <c r="NJO143" s="323"/>
      <c r="NJP143" s="323"/>
      <c r="NJQ143" s="323"/>
      <c r="NJR143" s="323"/>
      <c r="NJS143" s="323"/>
      <c r="NJT143" s="323"/>
      <c r="NJU143" s="323"/>
      <c r="NJV143" s="323"/>
      <c r="NJW143" s="323"/>
      <c r="NJX143" s="323"/>
      <c r="NJY143" s="323"/>
      <c r="NJZ143" s="323"/>
      <c r="NKA143" s="323"/>
      <c r="NKB143" s="323"/>
      <c r="NKC143" s="323"/>
      <c r="NKD143" s="323"/>
      <c r="NKE143" s="323"/>
      <c r="NKF143" s="323"/>
      <c r="NKG143" s="323"/>
      <c r="NKH143" s="323"/>
      <c r="NKI143" s="323"/>
      <c r="NKJ143" s="323"/>
      <c r="NKK143" s="323"/>
      <c r="NKL143" s="323"/>
      <c r="NKM143" s="323"/>
      <c r="NKN143" s="323"/>
      <c r="NKO143" s="323"/>
      <c r="NKP143" s="323"/>
      <c r="NKQ143" s="323"/>
      <c r="NKR143" s="323"/>
      <c r="NKS143" s="323"/>
      <c r="NKT143" s="323"/>
      <c r="NKU143" s="323"/>
      <c r="NKV143" s="323"/>
      <c r="NKW143" s="323"/>
      <c r="NKX143" s="323"/>
      <c r="NKY143" s="323"/>
      <c r="NKZ143" s="323"/>
      <c r="NLA143" s="323"/>
      <c r="NLB143" s="323"/>
      <c r="NLC143" s="323"/>
      <c r="NLD143" s="323"/>
      <c r="NLE143" s="323"/>
      <c r="NLF143" s="323"/>
      <c r="NLG143" s="323"/>
      <c r="NLH143" s="323"/>
      <c r="NLI143" s="323"/>
      <c r="NLJ143" s="323"/>
      <c r="NLK143" s="323"/>
      <c r="NLL143" s="323"/>
      <c r="NLM143" s="323"/>
      <c r="NLN143" s="323"/>
      <c r="NLO143" s="323"/>
      <c r="NLP143" s="323"/>
      <c r="NLQ143" s="323"/>
      <c r="NLR143" s="323"/>
      <c r="NLS143" s="323"/>
      <c r="NLT143" s="323"/>
      <c r="NLU143" s="323"/>
      <c r="NLV143" s="323"/>
      <c r="NLW143" s="323"/>
      <c r="NLX143" s="323"/>
      <c r="NLY143" s="323"/>
      <c r="NLZ143" s="323"/>
      <c r="NMA143" s="323"/>
      <c r="NMB143" s="323"/>
      <c r="NMC143" s="323"/>
      <c r="NMD143" s="323"/>
      <c r="NME143" s="323"/>
      <c r="NMF143" s="323"/>
      <c r="NMG143" s="323"/>
      <c r="NMH143" s="323"/>
      <c r="NMI143" s="323"/>
      <c r="NMJ143" s="323"/>
      <c r="NMK143" s="323"/>
      <c r="NML143" s="323"/>
      <c r="NMM143" s="323"/>
      <c r="NMN143" s="323"/>
      <c r="NMO143" s="323"/>
      <c r="NMP143" s="323"/>
      <c r="NMQ143" s="323"/>
      <c r="NMR143" s="323"/>
      <c r="NMS143" s="323"/>
      <c r="NMT143" s="323"/>
      <c r="NMU143" s="323"/>
      <c r="NMV143" s="323"/>
      <c r="NMW143" s="323"/>
      <c r="NMX143" s="323"/>
      <c r="NMY143" s="323"/>
      <c r="NMZ143" s="323"/>
      <c r="NNA143" s="323"/>
      <c r="NNB143" s="323"/>
      <c r="NNC143" s="323"/>
      <c r="NND143" s="323"/>
      <c r="NNE143" s="323"/>
      <c r="NNF143" s="323"/>
      <c r="NNG143" s="323"/>
      <c r="NNH143" s="323"/>
      <c r="NNI143" s="323"/>
      <c r="NNJ143" s="323"/>
      <c r="NNK143" s="323"/>
      <c r="NNL143" s="323"/>
      <c r="NNM143" s="323"/>
      <c r="NNN143" s="323"/>
      <c r="NNO143" s="323"/>
      <c r="NNP143" s="323"/>
      <c r="NNQ143" s="323"/>
      <c r="NNR143" s="323"/>
      <c r="NNS143" s="323"/>
      <c r="NNT143" s="323"/>
      <c r="NNU143" s="323"/>
      <c r="NNV143" s="323"/>
      <c r="NNW143" s="323"/>
      <c r="NNX143" s="323"/>
      <c r="NNY143" s="323"/>
      <c r="NNZ143" s="323"/>
      <c r="NOA143" s="323"/>
      <c r="NOB143" s="323"/>
      <c r="NOC143" s="323"/>
      <c r="NOD143" s="323"/>
      <c r="NOE143" s="323"/>
      <c r="NOF143" s="323"/>
      <c r="NOG143" s="323"/>
      <c r="NOH143" s="323"/>
      <c r="NOI143" s="323"/>
      <c r="NOJ143" s="323"/>
      <c r="NOK143" s="323"/>
      <c r="NOL143" s="323"/>
      <c r="NOM143" s="323"/>
      <c r="NON143" s="323"/>
      <c r="NOO143" s="323"/>
      <c r="NOP143" s="323"/>
      <c r="NOQ143" s="323"/>
      <c r="NOR143" s="323"/>
      <c r="NOS143" s="323"/>
      <c r="NOT143" s="323"/>
      <c r="NOU143" s="323"/>
      <c r="NOV143" s="323"/>
      <c r="NOW143" s="323"/>
      <c r="NOX143" s="323"/>
      <c r="NOY143" s="323"/>
      <c r="NOZ143" s="323"/>
      <c r="NPA143" s="323"/>
      <c r="NPB143" s="323"/>
      <c r="NPC143" s="323"/>
      <c r="NPD143" s="323"/>
      <c r="NPE143" s="323"/>
      <c r="NPF143" s="323"/>
      <c r="NPG143" s="323"/>
      <c r="NPH143" s="323"/>
      <c r="NPI143" s="323"/>
      <c r="NPJ143" s="323"/>
      <c r="NPK143" s="323"/>
      <c r="NPL143" s="323"/>
      <c r="NPM143" s="323"/>
      <c r="NPN143" s="323"/>
      <c r="NPO143" s="323"/>
      <c r="NPP143" s="323"/>
      <c r="NPQ143" s="323"/>
      <c r="NPR143" s="323"/>
      <c r="NPS143" s="323"/>
      <c r="NPT143" s="323"/>
      <c r="NPU143" s="323"/>
      <c r="NPV143" s="323"/>
      <c r="NPW143" s="323"/>
      <c r="NPX143" s="323"/>
      <c r="NPY143" s="323"/>
      <c r="NPZ143" s="323"/>
      <c r="NQA143" s="323"/>
      <c r="NQB143" s="323"/>
      <c r="NQC143" s="323"/>
      <c r="NQD143" s="323"/>
      <c r="NQE143" s="323"/>
      <c r="NQF143" s="323"/>
      <c r="NQG143" s="323"/>
      <c r="NQH143" s="323"/>
      <c r="NQI143" s="323"/>
      <c r="NQJ143" s="323"/>
      <c r="NQK143" s="323"/>
      <c r="NQL143" s="323"/>
      <c r="NQM143" s="323"/>
      <c r="NQN143" s="323"/>
      <c r="NQO143" s="323"/>
      <c r="NQP143" s="323"/>
      <c r="NQQ143" s="323"/>
      <c r="NQR143" s="323"/>
      <c r="NQS143" s="323"/>
      <c r="NQT143" s="323"/>
      <c r="NQU143" s="323"/>
      <c r="NQV143" s="323"/>
      <c r="NQW143" s="323"/>
      <c r="NQX143" s="323"/>
      <c r="NQY143" s="323"/>
      <c r="NQZ143" s="323"/>
      <c r="NRA143" s="323"/>
      <c r="NRB143" s="323"/>
      <c r="NRC143" s="323"/>
      <c r="NRD143" s="323"/>
      <c r="NRE143" s="323"/>
      <c r="NRF143" s="323"/>
      <c r="NRG143" s="323"/>
      <c r="NRH143" s="323"/>
      <c r="NRI143" s="323"/>
      <c r="NRJ143" s="323"/>
      <c r="NRK143" s="323"/>
      <c r="NRL143" s="323"/>
      <c r="NRM143" s="323"/>
      <c r="NRN143" s="323"/>
      <c r="NRO143" s="323"/>
      <c r="NRP143" s="323"/>
      <c r="NRQ143" s="323"/>
      <c r="NRR143" s="323"/>
      <c r="NRS143" s="323"/>
      <c r="NRT143" s="323"/>
      <c r="NRU143" s="323"/>
      <c r="NRV143" s="323"/>
      <c r="NRW143" s="323"/>
      <c r="NRX143" s="323"/>
      <c r="NRY143" s="323"/>
      <c r="NRZ143" s="323"/>
      <c r="NSA143" s="323"/>
      <c r="NSB143" s="323"/>
      <c r="NSC143" s="323"/>
      <c r="NSD143" s="323"/>
      <c r="NSE143" s="323"/>
      <c r="NSF143" s="323"/>
      <c r="NSG143" s="323"/>
      <c r="NSH143" s="323"/>
      <c r="NSI143" s="323"/>
      <c r="NSJ143" s="323"/>
      <c r="NSK143" s="323"/>
      <c r="NSL143" s="323"/>
      <c r="NSM143" s="323"/>
      <c r="NSN143" s="323"/>
      <c r="NSO143" s="323"/>
      <c r="NSP143" s="323"/>
      <c r="NSQ143" s="323"/>
      <c r="NSR143" s="323"/>
      <c r="NSS143" s="323"/>
      <c r="NST143" s="323"/>
      <c r="NSU143" s="323"/>
      <c r="NSV143" s="323"/>
      <c r="NSW143" s="323"/>
      <c r="NSX143" s="323"/>
      <c r="NSY143" s="323"/>
      <c r="NSZ143" s="323"/>
      <c r="NTA143" s="323"/>
      <c r="NTB143" s="323"/>
      <c r="NTC143" s="323"/>
      <c r="NTD143" s="323"/>
      <c r="NTE143" s="323"/>
      <c r="NTF143" s="323"/>
      <c r="NTG143" s="323"/>
      <c r="NTH143" s="323"/>
      <c r="NTI143" s="323"/>
      <c r="NTJ143" s="323"/>
      <c r="NTK143" s="323"/>
      <c r="NTL143" s="323"/>
      <c r="NTM143" s="323"/>
      <c r="NTN143" s="323"/>
      <c r="NTO143" s="323"/>
      <c r="NTP143" s="323"/>
      <c r="NTQ143" s="323"/>
      <c r="NTR143" s="323"/>
      <c r="NTS143" s="323"/>
      <c r="NTT143" s="323"/>
      <c r="NTU143" s="323"/>
      <c r="NTV143" s="323"/>
      <c r="NTW143" s="323"/>
      <c r="NTX143" s="323"/>
      <c r="NTY143" s="323"/>
      <c r="NTZ143" s="323"/>
      <c r="NUA143" s="323"/>
      <c r="NUB143" s="323"/>
      <c r="NUC143" s="323"/>
      <c r="NUD143" s="323"/>
      <c r="NUE143" s="323"/>
      <c r="NUF143" s="323"/>
      <c r="NUG143" s="323"/>
      <c r="NUH143" s="323"/>
      <c r="NUI143" s="323"/>
      <c r="NUJ143" s="323"/>
      <c r="NUK143" s="323"/>
      <c r="NUL143" s="323"/>
      <c r="NUM143" s="323"/>
      <c r="NUN143" s="323"/>
      <c r="NUO143" s="323"/>
      <c r="NUP143" s="323"/>
      <c r="NUQ143" s="323"/>
      <c r="NUR143" s="323"/>
      <c r="NUS143" s="323"/>
      <c r="NUT143" s="323"/>
      <c r="NUU143" s="323"/>
      <c r="NUV143" s="323"/>
      <c r="NUW143" s="323"/>
      <c r="NUX143" s="323"/>
      <c r="NUY143" s="323"/>
      <c r="NUZ143" s="323"/>
      <c r="NVA143" s="323"/>
      <c r="NVB143" s="323"/>
      <c r="NVC143" s="323"/>
      <c r="NVD143" s="323"/>
      <c r="NVE143" s="323"/>
      <c r="NVF143" s="323"/>
      <c r="NVG143" s="323"/>
      <c r="NVH143" s="323"/>
      <c r="NVI143" s="323"/>
      <c r="NVJ143" s="323"/>
      <c r="NVK143" s="323"/>
      <c r="NVL143" s="323"/>
      <c r="NVM143" s="323"/>
      <c r="NVN143" s="323"/>
      <c r="NVO143" s="323"/>
      <c r="NVP143" s="323"/>
      <c r="NVQ143" s="323"/>
      <c r="NVR143" s="323"/>
      <c r="NVS143" s="323"/>
      <c r="NVT143" s="323"/>
      <c r="NVU143" s="323"/>
      <c r="NVV143" s="323"/>
      <c r="NVW143" s="323"/>
      <c r="NVX143" s="323"/>
      <c r="NVY143" s="323"/>
      <c r="NVZ143" s="323"/>
      <c r="NWA143" s="323"/>
      <c r="NWB143" s="323"/>
      <c r="NWC143" s="323"/>
      <c r="NWD143" s="323"/>
      <c r="NWE143" s="323"/>
      <c r="NWF143" s="323"/>
      <c r="NWG143" s="323"/>
      <c r="NWH143" s="323"/>
      <c r="NWI143" s="323"/>
      <c r="NWJ143" s="323"/>
      <c r="NWK143" s="323"/>
      <c r="NWL143" s="323"/>
      <c r="NWM143" s="323"/>
      <c r="NWN143" s="323"/>
      <c r="NWO143" s="323"/>
      <c r="NWP143" s="323"/>
      <c r="NWQ143" s="323"/>
      <c r="NWR143" s="323"/>
      <c r="NWS143" s="323"/>
      <c r="NWT143" s="323"/>
      <c r="NWU143" s="323"/>
      <c r="NWV143" s="323"/>
      <c r="NWW143" s="323"/>
      <c r="NWX143" s="323"/>
      <c r="NWY143" s="323"/>
      <c r="NWZ143" s="323"/>
      <c r="NXA143" s="323"/>
      <c r="NXB143" s="323"/>
      <c r="NXC143" s="323"/>
      <c r="NXD143" s="323"/>
      <c r="NXE143" s="323"/>
      <c r="NXF143" s="323"/>
      <c r="NXG143" s="323"/>
      <c r="NXH143" s="323"/>
      <c r="NXI143" s="323"/>
      <c r="NXJ143" s="323"/>
      <c r="NXK143" s="323"/>
      <c r="NXL143" s="323"/>
      <c r="NXM143" s="323"/>
      <c r="NXN143" s="323"/>
      <c r="NXO143" s="323"/>
      <c r="NXP143" s="323"/>
      <c r="NXQ143" s="323"/>
      <c r="NXR143" s="323"/>
      <c r="NXS143" s="323"/>
      <c r="NXT143" s="323"/>
      <c r="NXU143" s="323"/>
      <c r="NXV143" s="323"/>
      <c r="NXW143" s="323"/>
      <c r="NXX143" s="323"/>
      <c r="NXY143" s="323"/>
      <c r="NXZ143" s="323"/>
      <c r="NYA143" s="323"/>
      <c r="NYB143" s="323"/>
      <c r="NYC143" s="323"/>
      <c r="NYD143" s="323"/>
      <c r="NYE143" s="323"/>
      <c r="NYF143" s="323"/>
      <c r="NYG143" s="323"/>
      <c r="NYH143" s="323"/>
      <c r="NYI143" s="323"/>
      <c r="NYJ143" s="323"/>
      <c r="NYK143" s="323"/>
      <c r="NYL143" s="323"/>
      <c r="NYM143" s="323"/>
      <c r="NYN143" s="323"/>
      <c r="NYO143" s="323"/>
      <c r="NYP143" s="323"/>
      <c r="NYQ143" s="323"/>
      <c r="NYR143" s="323"/>
      <c r="NYS143" s="323"/>
      <c r="NYT143" s="323"/>
      <c r="NYU143" s="323"/>
      <c r="NYV143" s="323"/>
      <c r="NYW143" s="323"/>
      <c r="NYX143" s="323"/>
      <c r="NYY143" s="323"/>
      <c r="NYZ143" s="323"/>
      <c r="NZA143" s="323"/>
      <c r="NZB143" s="323"/>
      <c r="NZC143" s="323"/>
      <c r="NZD143" s="323"/>
      <c r="NZE143" s="323"/>
      <c r="NZF143" s="323"/>
      <c r="NZG143" s="323"/>
      <c r="NZH143" s="323"/>
      <c r="NZI143" s="323"/>
      <c r="NZJ143" s="323"/>
      <c r="NZK143" s="323"/>
      <c r="NZL143" s="323"/>
      <c r="NZM143" s="323"/>
      <c r="NZN143" s="323"/>
      <c r="NZO143" s="323"/>
      <c r="NZP143" s="323"/>
      <c r="NZQ143" s="323"/>
      <c r="NZR143" s="323"/>
      <c r="NZS143" s="323"/>
      <c r="NZT143" s="323"/>
      <c r="NZU143" s="323"/>
      <c r="NZV143" s="323"/>
      <c r="NZW143" s="323"/>
      <c r="NZX143" s="323"/>
      <c r="NZY143" s="323"/>
      <c r="NZZ143" s="323"/>
      <c r="OAA143" s="323"/>
      <c r="OAB143" s="323"/>
      <c r="OAC143" s="323"/>
      <c r="OAD143" s="323"/>
      <c r="OAE143" s="323"/>
      <c r="OAF143" s="323"/>
      <c r="OAG143" s="323"/>
      <c r="OAH143" s="323"/>
      <c r="OAI143" s="323"/>
      <c r="OAJ143" s="323"/>
      <c r="OAK143" s="323"/>
      <c r="OAL143" s="323"/>
      <c r="OAM143" s="323"/>
      <c r="OAN143" s="323"/>
      <c r="OAO143" s="323"/>
      <c r="OAP143" s="323"/>
      <c r="OAQ143" s="323"/>
      <c r="OAR143" s="323"/>
      <c r="OAS143" s="323"/>
      <c r="OAT143" s="323"/>
      <c r="OAU143" s="323"/>
      <c r="OAV143" s="323"/>
      <c r="OAW143" s="323"/>
      <c r="OAX143" s="323"/>
      <c r="OAY143" s="323"/>
      <c r="OAZ143" s="323"/>
      <c r="OBA143" s="323"/>
      <c r="OBB143" s="323"/>
      <c r="OBC143" s="323"/>
      <c r="OBD143" s="323"/>
      <c r="OBE143" s="323"/>
      <c r="OBF143" s="323"/>
      <c r="OBG143" s="323"/>
      <c r="OBH143" s="323"/>
      <c r="OBI143" s="323"/>
      <c r="OBJ143" s="323"/>
      <c r="OBK143" s="323"/>
      <c r="OBL143" s="323"/>
      <c r="OBM143" s="323"/>
      <c r="OBN143" s="323"/>
      <c r="OBO143" s="323"/>
      <c r="OBP143" s="323"/>
      <c r="OBQ143" s="323"/>
      <c r="OBR143" s="323"/>
      <c r="OBS143" s="323"/>
      <c r="OBT143" s="323"/>
      <c r="OBU143" s="323"/>
      <c r="OBV143" s="323"/>
      <c r="OBW143" s="323"/>
      <c r="OBX143" s="323"/>
      <c r="OBY143" s="323"/>
      <c r="OBZ143" s="323"/>
      <c r="OCA143" s="323"/>
      <c r="OCB143" s="323"/>
      <c r="OCC143" s="323"/>
      <c r="OCD143" s="323"/>
      <c r="OCE143" s="323"/>
      <c r="OCF143" s="323"/>
      <c r="OCG143" s="323"/>
      <c r="OCH143" s="323"/>
      <c r="OCI143" s="323"/>
      <c r="OCJ143" s="323"/>
      <c r="OCK143" s="323"/>
      <c r="OCL143" s="323"/>
      <c r="OCM143" s="323"/>
      <c r="OCN143" s="323"/>
      <c r="OCO143" s="323"/>
      <c r="OCP143" s="323"/>
      <c r="OCQ143" s="323"/>
      <c r="OCR143" s="323"/>
      <c r="OCS143" s="323"/>
      <c r="OCT143" s="323"/>
      <c r="OCU143" s="323"/>
      <c r="OCV143" s="323"/>
      <c r="OCW143" s="323"/>
      <c r="OCX143" s="323"/>
      <c r="OCY143" s="323"/>
      <c r="OCZ143" s="323"/>
      <c r="ODA143" s="323"/>
      <c r="ODB143" s="323"/>
      <c r="ODC143" s="323"/>
      <c r="ODD143" s="323"/>
      <c r="ODE143" s="323"/>
      <c r="ODF143" s="323"/>
      <c r="ODG143" s="323"/>
      <c r="ODH143" s="323"/>
      <c r="ODI143" s="323"/>
      <c r="ODJ143" s="323"/>
      <c r="ODK143" s="323"/>
      <c r="ODL143" s="323"/>
      <c r="ODM143" s="323"/>
      <c r="ODN143" s="323"/>
      <c r="ODO143" s="323"/>
      <c r="ODP143" s="323"/>
      <c r="ODQ143" s="323"/>
      <c r="ODR143" s="323"/>
      <c r="ODS143" s="323"/>
      <c r="ODT143" s="323"/>
      <c r="ODU143" s="323"/>
      <c r="ODV143" s="323"/>
      <c r="ODW143" s="323"/>
      <c r="ODX143" s="323"/>
      <c r="ODY143" s="323"/>
      <c r="ODZ143" s="323"/>
      <c r="OEA143" s="323"/>
      <c r="OEB143" s="323"/>
      <c r="OEC143" s="323"/>
      <c r="OED143" s="323"/>
      <c r="OEE143" s="323"/>
      <c r="OEF143" s="323"/>
      <c r="OEG143" s="323"/>
      <c r="OEH143" s="323"/>
      <c r="OEI143" s="323"/>
      <c r="OEJ143" s="323"/>
      <c r="OEK143" s="323"/>
      <c r="OEL143" s="323"/>
      <c r="OEM143" s="323"/>
      <c r="OEN143" s="323"/>
      <c r="OEO143" s="323"/>
      <c r="OEP143" s="323"/>
      <c r="OEQ143" s="323"/>
      <c r="OER143" s="323"/>
      <c r="OES143" s="323"/>
      <c r="OET143" s="323"/>
      <c r="OEU143" s="323"/>
      <c r="OEV143" s="323"/>
      <c r="OEW143" s="323"/>
      <c r="OEX143" s="323"/>
      <c r="OEY143" s="323"/>
      <c r="OEZ143" s="323"/>
      <c r="OFA143" s="323"/>
      <c r="OFB143" s="323"/>
      <c r="OFC143" s="323"/>
      <c r="OFD143" s="323"/>
      <c r="OFE143" s="323"/>
      <c r="OFF143" s="323"/>
      <c r="OFG143" s="323"/>
      <c r="OFH143" s="323"/>
      <c r="OFI143" s="323"/>
      <c r="OFJ143" s="323"/>
      <c r="OFK143" s="323"/>
      <c r="OFL143" s="323"/>
      <c r="OFM143" s="323"/>
      <c r="OFN143" s="323"/>
      <c r="OFO143" s="323"/>
      <c r="OFP143" s="323"/>
      <c r="OFQ143" s="323"/>
      <c r="OFR143" s="323"/>
      <c r="OFS143" s="323"/>
      <c r="OFT143" s="323"/>
      <c r="OFU143" s="323"/>
      <c r="OFV143" s="323"/>
      <c r="OFW143" s="323"/>
      <c r="OFX143" s="323"/>
      <c r="OFY143" s="323"/>
      <c r="OFZ143" s="323"/>
      <c r="OGA143" s="323"/>
      <c r="OGB143" s="323"/>
      <c r="OGC143" s="323"/>
      <c r="OGD143" s="323"/>
      <c r="OGE143" s="323"/>
      <c r="OGF143" s="323"/>
      <c r="OGG143" s="323"/>
      <c r="OGH143" s="323"/>
      <c r="OGI143" s="323"/>
      <c r="OGJ143" s="323"/>
      <c r="OGK143" s="323"/>
      <c r="OGL143" s="323"/>
      <c r="OGM143" s="323"/>
      <c r="OGN143" s="323"/>
      <c r="OGO143" s="323"/>
      <c r="OGP143" s="323"/>
      <c r="OGQ143" s="323"/>
      <c r="OGR143" s="323"/>
      <c r="OGS143" s="323"/>
      <c r="OGT143" s="323"/>
      <c r="OGU143" s="323"/>
      <c r="OGV143" s="323"/>
      <c r="OGW143" s="323"/>
      <c r="OGX143" s="323"/>
      <c r="OGY143" s="323"/>
      <c r="OGZ143" s="323"/>
      <c r="OHA143" s="323"/>
      <c r="OHB143" s="323"/>
      <c r="OHC143" s="323"/>
      <c r="OHD143" s="323"/>
      <c r="OHE143" s="323"/>
      <c r="OHF143" s="323"/>
      <c r="OHG143" s="323"/>
      <c r="OHH143" s="323"/>
      <c r="OHI143" s="323"/>
      <c r="OHJ143" s="323"/>
      <c r="OHK143" s="323"/>
      <c r="OHL143" s="323"/>
      <c r="OHM143" s="323"/>
      <c r="OHN143" s="323"/>
      <c r="OHO143" s="323"/>
      <c r="OHP143" s="323"/>
      <c r="OHQ143" s="323"/>
      <c r="OHR143" s="323"/>
      <c r="OHS143" s="323"/>
      <c r="OHT143" s="323"/>
      <c r="OHU143" s="323"/>
      <c r="OHV143" s="323"/>
      <c r="OHW143" s="323"/>
      <c r="OHX143" s="323"/>
      <c r="OHY143" s="323"/>
      <c r="OHZ143" s="323"/>
      <c r="OIA143" s="323"/>
      <c r="OIB143" s="323"/>
      <c r="OIC143" s="323"/>
      <c r="OID143" s="323"/>
      <c r="OIE143" s="323"/>
      <c r="OIF143" s="323"/>
      <c r="OIG143" s="323"/>
      <c r="OIH143" s="323"/>
      <c r="OII143" s="323"/>
      <c r="OIJ143" s="323"/>
      <c r="OIK143" s="323"/>
      <c r="OIL143" s="323"/>
      <c r="OIM143" s="323"/>
      <c r="OIN143" s="323"/>
      <c r="OIO143" s="323"/>
      <c r="OIP143" s="323"/>
      <c r="OIQ143" s="323"/>
      <c r="OIR143" s="323"/>
      <c r="OIS143" s="323"/>
      <c r="OIT143" s="323"/>
      <c r="OIU143" s="323"/>
      <c r="OIV143" s="323"/>
      <c r="OIW143" s="323"/>
      <c r="OIX143" s="323"/>
      <c r="OIY143" s="323"/>
      <c r="OIZ143" s="323"/>
      <c r="OJA143" s="323"/>
      <c r="OJB143" s="323"/>
      <c r="OJC143" s="323"/>
      <c r="OJD143" s="323"/>
      <c r="OJE143" s="323"/>
      <c r="OJF143" s="323"/>
      <c r="OJG143" s="323"/>
      <c r="OJH143" s="323"/>
      <c r="OJI143" s="323"/>
      <c r="OJJ143" s="323"/>
      <c r="OJK143" s="323"/>
      <c r="OJL143" s="323"/>
      <c r="OJM143" s="323"/>
      <c r="OJN143" s="323"/>
      <c r="OJO143" s="323"/>
      <c r="OJP143" s="323"/>
      <c r="OJQ143" s="323"/>
      <c r="OJR143" s="323"/>
      <c r="OJS143" s="323"/>
      <c r="OJT143" s="323"/>
      <c r="OJU143" s="323"/>
      <c r="OJV143" s="323"/>
      <c r="OJW143" s="323"/>
      <c r="OJX143" s="323"/>
      <c r="OJY143" s="323"/>
      <c r="OJZ143" s="323"/>
      <c r="OKA143" s="323"/>
      <c r="OKB143" s="323"/>
      <c r="OKC143" s="323"/>
      <c r="OKD143" s="323"/>
      <c r="OKE143" s="323"/>
      <c r="OKF143" s="323"/>
      <c r="OKG143" s="323"/>
      <c r="OKH143" s="323"/>
      <c r="OKI143" s="323"/>
      <c r="OKJ143" s="323"/>
      <c r="OKK143" s="323"/>
      <c r="OKL143" s="323"/>
      <c r="OKM143" s="323"/>
      <c r="OKN143" s="323"/>
      <c r="OKO143" s="323"/>
      <c r="OKP143" s="323"/>
      <c r="OKQ143" s="323"/>
      <c r="OKR143" s="323"/>
      <c r="OKS143" s="323"/>
      <c r="OKT143" s="323"/>
      <c r="OKU143" s="323"/>
      <c r="OKV143" s="323"/>
      <c r="OKW143" s="323"/>
      <c r="OKX143" s="323"/>
      <c r="OKY143" s="323"/>
      <c r="OKZ143" s="323"/>
      <c r="OLA143" s="323"/>
      <c r="OLB143" s="323"/>
      <c r="OLC143" s="323"/>
      <c r="OLD143" s="323"/>
      <c r="OLE143" s="323"/>
      <c r="OLF143" s="323"/>
      <c r="OLG143" s="323"/>
      <c r="OLH143" s="323"/>
      <c r="OLI143" s="323"/>
      <c r="OLJ143" s="323"/>
      <c r="OLK143" s="323"/>
      <c r="OLL143" s="323"/>
      <c r="OLM143" s="323"/>
      <c r="OLN143" s="323"/>
      <c r="OLO143" s="323"/>
      <c r="OLP143" s="323"/>
      <c r="OLQ143" s="323"/>
      <c r="OLR143" s="323"/>
      <c r="OLS143" s="323"/>
      <c r="OLT143" s="323"/>
      <c r="OLU143" s="323"/>
      <c r="OLV143" s="323"/>
      <c r="OLW143" s="323"/>
      <c r="OLX143" s="323"/>
      <c r="OLY143" s="323"/>
      <c r="OLZ143" s="323"/>
      <c r="OMA143" s="323"/>
      <c r="OMB143" s="323"/>
      <c r="OMC143" s="323"/>
      <c r="OMD143" s="323"/>
      <c r="OME143" s="323"/>
      <c r="OMF143" s="323"/>
      <c r="OMG143" s="323"/>
      <c r="OMH143" s="323"/>
      <c r="OMI143" s="323"/>
      <c r="OMJ143" s="323"/>
      <c r="OMK143" s="323"/>
      <c r="OML143" s="323"/>
      <c r="OMM143" s="323"/>
      <c r="OMN143" s="323"/>
      <c r="OMO143" s="323"/>
      <c r="OMP143" s="323"/>
      <c r="OMQ143" s="323"/>
      <c r="OMR143" s="323"/>
      <c r="OMS143" s="323"/>
      <c r="OMT143" s="323"/>
      <c r="OMU143" s="323"/>
      <c r="OMV143" s="323"/>
      <c r="OMW143" s="323"/>
      <c r="OMX143" s="323"/>
      <c r="OMY143" s="323"/>
      <c r="OMZ143" s="323"/>
      <c r="ONA143" s="323"/>
      <c r="ONB143" s="323"/>
      <c r="ONC143" s="323"/>
      <c r="OND143" s="323"/>
      <c r="ONE143" s="323"/>
      <c r="ONF143" s="323"/>
      <c r="ONG143" s="323"/>
      <c r="ONH143" s="323"/>
      <c r="ONI143" s="323"/>
      <c r="ONJ143" s="323"/>
      <c r="ONK143" s="323"/>
      <c r="ONL143" s="323"/>
      <c r="ONM143" s="323"/>
      <c r="ONN143" s="323"/>
      <c r="ONO143" s="323"/>
      <c r="ONP143" s="323"/>
      <c r="ONQ143" s="323"/>
      <c r="ONR143" s="323"/>
      <c r="ONS143" s="323"/>
      <c r="ONT143" s="323"/>
      <c r="ONU143" s="323"/>
      <c r="ONV143" s="323"/>
      <c r="ONW143" s="323"/>
      <c r="ONX143" s="323"/>
      <c r="ONY143" s="323"/>
      <c r="ONZ143" s="323"/>
      <c r="OOA143" s="323"/>
      <c r="OOB143" s="323"/>
      <c r="OOC143" s="323"/>
      <c r="OOD143" s="323"/>
      <c r="OOE143" s="323"/>
      <c r="OOF143" s="323"/>
      <c r="OOG143" s="323"/>
      <c r="OOH143" s="323"/>
      <c r="OOI143" s="323"/>
      <c r="OOJ143" s="323"/>
      <c r="OOK143" s="323"/>
      <c r="OOL143" s="323"/>
      <c r="OOM143" s="323"/>
      <c r="OON143" s="323"/>
      <c r="OOO143" s="323"/>
      <c r="OOP143" s="323"/>
      <c r="OOQ143" s="323"/>
      <c r="OOR143" s="323"/>
      <c r="OOS143" s="323"/>
      <c r="OOT143" s="323"/>
      <c r="OOU143" s="323"/>
      <c r="OOV143" s="323"/>
      <c r="OOW143" s="323"/>
      <c r="OOX143" s="323"/>
      <c r="OOY143" s="323"/>
      <c r="OOZ143" s="323"/>
      <c r="OPA143" s="323"/>
      <c r="OPB143" s="323"/>
      <c r="OPC143" s="323"/>
      <c r="OPD143" s="323"/>
      <c r="OPE143" s="323"/>
      <c r="OPF143" s="323"/>
      <c r="OPG143" s="323"/>
      <c r="OPH143" s="323"/>
      <c r="OPI143" s="323"/>
      <c r="OPJ143" s="323"/>
      <c r="OPK143" s="323"/>
      <c r="OPL143" s="323"/>
      <c r="OPM143" s="323"/>
      <c r="OPN143" s="323"/>
      <c r="OPO143" s="323"/>
      <c r="OPP143" s="323"/>
      <c r="OPQ143" s="323"/>
      <c r="OPR143" s="323"/>
      <c r="OPS143" s="323"/>
      <c r="OPT143" s="323"/>
      <c r="OPU143" s="323"/>
      <c r="OPV143" s="323"/>
      <c r="OPW143" s="323"/>
      <c r="OPX143" s="323"/>
      <c r="OPY143" s="323"/>
      <c r="OPZ143" s="323"/>
      <c r="OQA143" s="323"/>
      <c r="OQB143" s="323"/>
      <c r="OQC143" s="323"/>
      <c r="OQD143" s="323"/>
      <c r="OQE143" s="323"/>
      <c r="OQF143" s="323"/>
      <c r="OQG143" s="323"/>
      <c r="OQH143" s="323"/>
      <c r="OQI143" s="323"/>
      <c r="OQJ143" s="323"/>
      <c r="OQK143" s="323"/>
      <c r="OQL143" s="323"/>
      <c r="OQM143" s="323"/>
      <c r="OQN143" s="323"/>
      <c r="OQO143" s="323"/>
      <c r="OQP143" s="323"/>
      <c r="OQQ143" s="323"/>
      <c r="OQR143" s="323"/>
      <c r="OQS143" s="323"/>
      <c r="OQT143" s="323"/>
      <c r="OQU143" s="323"/>
      <c r="OQV143" s="323"/>
      <c r="OQW143" s="323"/>
      <c r="OQX143" s="323"/>
      <c r="OQY143" s="323"/>
      <c r="OQZ143" s="323"/>
      <c r="ORA143" s="323"/>
      <c r="ORB143" s="323"/>
      <c r="ORC143" s="323"/>
      <c r="ORD143" s="323"/>
      <c r="ORE143" s="323"/>
      <c r="ORF143" s="323"/>
      <c r="ORG143" s="323"/>
      <c r="ORH143" s="323"/>
      <c r="ORI143" s="323"/>
      <c r="ORJ143" s="323"/>
      <c r="ORK143" s="323"/>
      <c r="ORL143" s="323"/>
      <c r="ORM143" s="323"/>
      <c r="ORN143" s="323"/>
      <c r="ORO143" s="323"/>
      <c r="ORP143" s="323"/>
      <c r="ORQ143" s="323"/>
      <c r="ORR143" s="323"/>
      <c r="ORS143" s="323"/>
      <c r="ORT143" s="323"/>
      <c r="ORU143" s="323"/>
      <c r="ORV143" s="323"/>
      <c r="ORW143" s="323"/>
      <c r="ORX143" s="323"/>
      <c r="ORY143" s="323"/>
      <c r="ORZ143" s="323"/>
      <c r="OSA143" s="323"/>
      <c r="OSB143" s="323"/>
      <c r="OSC143" s="323"/>
      <c r="OSD143" s="323"/>
      <c r="OSE143" s="323"/>
      <c r="OSF143" s="323"/>
      <c r="OSG143" s="323"/>
      <c r="OSH143" s="323"/>
      <c r="OSI143" s="323"/>
      <c r="OSJ143" s="323"/>
      <c r="OSK143" s="323"/>
      <c r="OSL143" s="323"/>
      <c r="OSM143" s="323"/>
      <c r="OSN143" s="323"/>
      <c r="OSO143" s="323"/>
      <c r="OSP143" s="323"/>
      <c r="OSQ143" s="323"/>
      <c r="OSR143" s="323"/>
      <c r="OSS143" s="323"/>
      <c r="OST143" s="323"/>
      <c r="OSU143" s="323"/>
      <c r="OSV143" s="323"/>
      <c r="OSW143" s="323"/>
      <c r="OSX143" s="323"/>
      <c r="OSY143" s="323"/>
      <c r="OSZ143" s="323"/>
      <c r="OTA143" s="323"/>
      <c r="OTB143" s="323"/>
      <c r="OTC143" s="323"/>
      <c r="OTD143" s="323"/>
      <c r="OTE143" s="323"/>
      <c r="OTF143" s="323"/>
      <c r="OTG143" s="323"/>
      <c r="OTH143" s="323"/>
      <c r="OTI143" s="323"/>
      <c r="OTJ143" s="323"/>
      <c r="OTK143" s="323"/>
      <c r="OTL143" s="323"/>
      <c r="OTM143" s="323"/>
      <c r="OTN143" s="323"/>
      <c r="OTO143" s="323"/>
      <c r="OTP143" s="323"/>
      <c r="OTQ143" s="323"/>
      <c r="OTR143" s="323"/>
      <c r="OTS143" s="323"/>
      <c r="OTT143" s="323"/>
      <c r="OTU143" s="323"/>
      <c r="OTV143" s="323"/>
      <c r="OTW143" s="323"/>
      <c r="OTX143" s="323"/>
      <c r="OTY143" s="323"/>
      <c r="OTZ143" s="323"/>
      <c r="OUA143" s="323"/>
      <c r="OUB143" s="323"/>
      <c r="OUC143" s="323"/>
      <c r="OUD143" s="323"/>
      <c r="OUE143" s="323"/>
      <c r="OUF143" s="323"/>
      <c r="OUG143" s="323"/>
      <c r="OUH143" s="323"/>
      <c r="OUI143" s="323"/>
      <c r="OUJ143" s="323"/>
      <c r="OUK143" s="323"/>
      <c r="OUL143" s="323"/>
      <c r="OUM143" s="323"/>
      <c r="OUN143" s="323"/>
      <c r="OUO143" s="323"/>
      <c r="OUP143" s="323"/>
      <c r="OUQ143" s="323"/>
      <c r="OUR143" s="323"/>
      <c r="OUS143" s="323"/>
      <c r="OUT143" s="323"/>
      <c r="OUU143" s="323"/>
      <c r="OUV143" s="323"/>
      <c r="OUW143" s="323"/>
      <c r="OUX143" s="323"/>
      <c r="OUY143" s="323"/>
      <c r="OUZ143" s="323"/>
      <c r="OVA143" s="323"/>
      <c r="OVB143" s="323"/>
      <c r="OVC143" s="323"/>
      <c r="OVD143" s="323"/>
      <c r="OVE143" s="323"/>
      <c r="OVF143" s="323"/>
      <c r="OVG143" s="323"/>
      <c r="OVH143" s="323"/>
      <c r="OVI143" s="323"/>
      <c r="OVJ143" s="323"/>
      <c r="OVK143" s="323"/>
      <c r="OVL143" s="323"/>
      <c r="OVM143" s="323"/>
      <c r="OVN143" s="323"/>
      <c r="OVO143" s="323"/>
      <c r="OVP143" s="323"/>
      <c r="OVQ143" s="323"/>
      <c r="OVR143" s="323"/>
      <c r="OVS143" s="323"/>
      <c r="OVT143" s="323"/>
      <c r="OVU143" s="323"/>
      <c r="OVV143" s="323"/>
      <c r="OVW143" s="323"/>
      <c r="OVX143" s="323"/>
      <c r="OVY143" s="323"/>
      <c r="OVZ143" s="323"/>
      <c r="OWA143" s="323"/>
      <c r="OWB143" s="323"/>
      <c r="OWC143" s="323"/>
      <c r="OWD143" s="323"/>
      <c r="OWE143" s="323"/>
      <c r="OWF143" s="323"/>
      <c r="OWG143" s="323"/>
      <c r="OWH143" s="323"/>
      <c r="OWI143" s="323"/>
      <c r="OWJ143" s="323"/>
      <c r="OWK143" s="323"/>
      <c r="OWL143" s="323"/>
      <c r="OWM143" s="323"/>
      <c r="OWN143" s="323"/>
      <c r="OWO143" s="323"/>
      <c r="OWP143" s="323"/>
      <c r="OWQ143" s="323"/>
      <c r="OWR143" s="323"/>
      <c r="OWS143" s="323"/>
      <c r="OWT143" s="323"/>
      <c r="OWU143" s="323"/>
      <c r="OWV143" s="323"/>
      <c r="OWW143" s="323"/>
      <c r="OWX143" s="323"/>
      <c r="OWY143" s="323"/>
      <c r="OWZ143" s="323"/>
      <c r="OXA143" s="323"/>
      <c r="OXB143" s="323"/>
      <c r="OXC143" s="323"/>
      <c r="OXD143" s="323"/>
      <c r="OXE143" s="323"/>
      <c r="OXF143" s="323"/>
      <c r="OXG143" s="323"/>
      <c r="OXH143" s="323"/>
      <c r="OXI143" s="323"/>
      <c r="OXJ143" s="323"/>
      <c r="OXK143" s="323"/>
      <c r="OXL143" s="323"/>
      <c r="OXM143" s="323"/>
      <c r="OXN143" s="323"/>
      <c r="OXO143" s="323"/>
      <c r="OXP143" s="323"/>
      <c r="OXQ143" s="323"/>
      <c r="OXR143" s="323"/>
      <c r="OXS143" s="323"/>
      <c r="OXT143" s="323"/>
      <c r="OXU143" s="323"/>
      <c r="OXV143" s="323"/>
      <c r="OXW143" s="323"/>
      <c r="OXX143" s="323"/>
      <c r="OXY143" s="323"/>
      <c r="OXZ143" s="323"/>
      <c r="OYA143" s="323"/>
      <c r="OYB143" s="323"/>
      <c r="OYC143" s="323"/>
      <c r="OYD143" s="323"/>
      <c r="OYE143" s="323"/>
      <c r="OYF143" s="323"/>
      <c r="OYG143" s="323"/>
      <c r="OYH143" s="323"/>
      <c r="OYI143" s="323"/>
      <c r="OYJ143" s="323"/>
      <c r="OYK143" s="323"/>
      <c r="OYL143" s="323"/>
      <c r="OYM143" s="323"/>
      <c r="OYN143" s="323"/>
      <c r="OYO143" s="323"/>
      <c r="OYP143" s="323"/>
      <c r="OYQ143" s="323"/>
      <c r="OYR143" s="323"/>
      <c r="OYS143" s="323"/>
      <c r="OYT143" s="323"/>
      <c r="OYU143" s="323"/>
      <c r="OYV143" s="323"/>
      <c r="OYW143" s="323"/>
      <c r="OYX143" s="323"/>
      <c r="OYY143" s="323"/>
      <c r="OYZ143" s="323"/>
      <c r="OZA143" s="323"/>
      <c r="OZB143" s="323"/>
      <c r="OZC143" s="323"/>
      <c r="OZD143" s="323"/>
      <c r="OZE143" s="323"/>
      <c r="OZF143" s="323"/>
      <c r="OZG143" s="323"/>
      <c r="OZH143" s="323"/>
      <c r="OZI143" s="323"/>
      <c r="OZJ143" s="323"/>
      <c r="OZK143" s="323"/>
      <c r="OZL143" s="323"/>
      <c r="OZM143" s="323"/>
      <c r="OZN143" s="323"/>
      <c r="OZO143" s="323"/>
      <c r="OZP143" s="323"/>
      <c r="OZQ143" s="323"/>
      <c r="OZR143" s="323"/>
      <c r="OZS143" s="323"/>
      <c r="OZT143" s="323"/>
      <c r="OZU143" s="323"/>
      <c r="OZV143" s="323"/>
      <c r="OZW143" s="323"/>
      <c r="OZX143" s="323"/>
      <c r="OZY143" s="323"/>
      <c r="OZZ143" s="323"/>
      <c r="PAA143" s="323"/>
      <c r="PAB143" s="323"/>
      <c r="PAC143" s="323"/>
      <c r="PAD143" s="323"/>
      <c r="PAE143" s="323"/>
      <c r="PAF143" s="323"/>
      <c r="PAG143" s="323"/>
      <c r="PAH143" s="323"/>
      <c r="PAI143" s="323"/>
      <c r="PAJ143" s="323"/>
      <c r="PAK143" s="323"/>
      <c r="PAL143" s="323"/>
      <c r="PAM143" s="323"/>
      <c r="PAN143" s="323"/>
      <c r="PAO143" s="323"/>
      <c r="PAP143" s="323"/>
      <c r="PAQ143" s="323"/>
      <c r="PAR143" s="323"/>
      <c r="PAS143" s="323"/>
      <c r="PAT143" s="323"/>
      <c r="PAU143" s="323"/>
      <c r="PAV143" s="323"/>
      <c r="PAW143" s="323"/>
      <c r="PAX143" s="323"/>
      <c r="PAY143" s="323"/>
      <c r="PAZ143" s="323"/>
      <c r="PBA143" s="323"/>
      <c r="PBB143" s="323"/>
      <c r="PBC143" s="323"/>
      <c r="PBD143" s="323"/>
      <c r="PBE143" s="323"/>
      <c r="PBF143" s="323"/>
      <c r="PBG143" s="323"/>
      <c r="PBH143" s="323"/>
      <c r="PBI143" s="323"/>
      <c r="PBJ143" s="323"/>
      <c r="PBK143" s="323"/>
      <c r="PBL143" s="323"/>
      <c r="PBM143" s="323"/>
      <c r="PBN143" s="323"/>
      <c r="PBO143" s="323"/>
      <c r="PBP143" s="323"/>
      <c r="PBQ143" s="323"/>
      <c r="PBR143" s="323"/>
      <c r="PBS143" s="323"/>
      <c r="PBT143" s="323"/>
      <c r="PBU143" s="323"/>
      <c r="PBV143" s="323"/>
      <c r="PBW143" s="323"/>
      <c r="PBX143" s="323"/>
      <c r="PBY143" s="323"/>
      <c r="PBZ143" s="323"/>
      <c r="PCA143" s="323"/>
      <c r="PCB143" s="323"/>
      <c r="PCC143" s="323"/>
      <c r="PCD143" s="323"/>
      <c r="PCE143" s="323"/>
      <c r="PCF143" s="323"/>
      <c r="PCG143" s="323"/>
      <c r="PCH143" s="323"/>
      <c r="PCI143" s="323"/>
      <c r="PCJ143" s="323"/>
      <c r="PCK143" s="323"/>
      <c r="PCL143" s="323"/>
      <c r="PCM143" s="323"/>
      <c r="PCN143" s="323"/>
      <c r="PCO143" s="323"/>
      <c r="PCP143" s="323"/>
      <c r="PCQ143" s="323"/>
      <c r="PCR143" s="323"/>
      <c r="PCS143" s="323"/>
      <c r="PCT143" s="323"/>
      <c r="PCU143" s="323"/>
      <c r="PCV143" s="323"/>
      <c r="PCW143" s="323"/>
      <c r="PCX143" s="323"/>
      <c r="PCY143" s="323"/>
      <c r="PCZ143" s="323"/>
      <c r="PDA143" s="323"/>
      <c r="PDB143" s="323"/>
      <c r="PDC143" s="323"/>
      <c r="PDD143" s="323"/>
      <c r="PDE143" s="323"/>
      <c r="PDF143" s="323"/>
      <c r="PDG143" s="323"/>
      <c r="PDH143" s="323"/>
      <c r="PDI143" s="323"/>
      <c r="PDJ143" s="323"/>
      <c r="PDK143" s="323"/>
      <c r="PDL143" s="323"/>
      <c r="PDM143" s="323"/>
      <c r="PDN143" s="323"/>
      <c r="PDO143" s="323"/>
      <c r="PDP143" s="323"/>
      <c r="PDQ143" s="323"/>
      <c r="PDR143" s="323"/>
      <c r="PDS143" s="323"/>
      <c r="PDT143" s="323"/>
      <c r="PDU143" s="323"/>
      <c r="PDV143" s="323"/>
      <c r="PDW143" s="323"/>
      <c r="PDX143" s="323"/>
      <c r="PDY143" s="323"/>
      <c r="PDZ143" s="323"/>
      <c r="PEA143" s="323"/>
      <c r="PEB143" s="323"/>
      <c r="PEC143" s="323"/>
      <c r="PED143" s="323"/>
      <c r="PEE143" s="323"/>
      <c r="PEF143" s="323"/>
      <c r="PEG143" s="323"/>
      <c r="PEH143" s="323"/>
      <c r="PEI143" s="323"/>
      <c r="PEJ143" s="323"/>
      <c r="PEK143" s="323"/>
      <c r="PEL143" s="323"/>
      <c r="PEM143" s="323"/>
      <c r="PEN143" s="323"/>
      <c r="PEO143" s="323"/>
      <c r="PEP143" s="323"/>
      <c r="PEQ143" s="323"/>
      <c r="PER143" s="323"/>
      <c r="PES143" s="323"/>
      <c r="PET143" s="323"/>
      <c r="PEU143" s="323"/>
      <c r="PEV143" s="323"/>
      <c r="PEW143" s="323"/>
      <c r="PEX143" s="323"/>
      <c r="PEY143" s="323"/>
      <c r="PEZ143" s="323"/>
      <c r="PFA143" s="323"/>
      <c r="PFB143" s="323"/>
      <c r="PFC143" s="323"/>
      <c r="PFD143" s="323"/>
      <c r="PFE143" s="323"/>
      <c r="PFF143" s="323"/>
      <c r="PFG143" s="323"/>
      <c r="PFH143" s="323"/>
      <c r="PFI143" s="323"/>
      <c r="PFJ143" s="323"/>
      <c r="PFK143" s="323"/>
      <c r="PFL143" s="323"/>
      <c r="PFM143" s="323"/>
      <c r="PFN143" s="323"/>
      <c r="PFO143" s="323"/>
      <c r="PFP143" s="323"/>
      <c r="PFQ143" s="323"/>
      <c r="PFR143" s="323"/>
      <c r="PFS143" s="323"/>
      <c r="PFT143" s="323"/>
      <c r="PFU143" s="323"/>
      <c r="PFV143" s="323"/>
      <c r="PFW143" s="323"/>
      <c r="PFX143" s="323"/>
      <c r="PFY143" s="323"/>
      <c r="PFZ143" s="323"/>
      <c r="PGA143" s="323"/>
      <c r="PGB143" s="323"/>
      <c r="PGC143" s="323"/>
      <c r="PGD143" s="323"/>
      <c r="PGE143" s="323"/>
      <c r="PGF143" s="323"/>
      <c r="PGG143" s="323"/>
      <c r="PGH143" s="323"/>
      <c r="PGI143" s="323"/>
      <c r="PGJ143" s="323"/>
      <c r="PGK143" s="323"/>
      <c r="PGL143" s="323"/>
      <c r="PGM143" s="323"/>
      <c r="PGN143" s="323"/>
      <c r="PGO143" s="323"/>
      <c r="PGP143" s="323"/>
      <c r="PGQ143" s="323"/>
      <c r="PGR143" s="323"/>
      <c r="PGS143" s="323"/>
      <c r="PGT143" s="323"/>
      <c r="PGU143" s="323"/>
      <c r="PGV143" s="323"/>
      <c r="PGW143" s="323"/>
      <c r="PGX143" s="323"/>
      <c r="PGY143" s="323"/>
      <c r="PGZ143" s="323"/>
      <c r="PHA143" s="323"/>
      <c r="PHB143" s="323"/>
      <c r="PHC143" s="323"/>
      <c r="PHD143" s="323"/>
      <c r="PHE143" s="323"/>
      <c r="PHF143" s="323"/>
      <c r="PHG143" s="323"/>
      <c r="PHH143" s="323"/>
      <c r="PHI143" s="323"/>
      <c r="PHJ143" s="323"/>
      <c r="PHK143" s="323"/>
      <c r="PHL143" s="323"/>
      <c r="PHM143" s="323"/>
      <c r="PHN143" s="323"/>
      <c r="PHO143" s="323"/>
      <c r="PHP143" s="323"/>
      <c r="PHQ143" s="323"/>
      <c r="PHR143" s="323"/>
      <c r="PHS143" s="323"/>
      <c r="PHT143" s="323"/>
      <c r="PHU143" s="323"/>
      <c r="PHV143" s="323"/>
      <c r="PHW143" s="323"/>
      <c r="PHX143" s="323"/>
      <c r="PHY143" s="323"/>
      <c r="PHZ143" s="323"/>
      <c r="PIA143" s="323"/>
      <c r="PIB143" s="323"/>
      <c r="PIC143" s="323"/>
      <c r="PID143" s="323"/>
      <c r="PIE143" s="323"/>
      <c r="PIF143" s="323"/>
      <c r="PIG143" s="323"/>
      <c r="PIH143" s="323"/>
      <c r="PII143" s="323"/>
      <c r="PIJ143" s="323"/>
      <c r="PIK143" s="323"/>
      <c r="PIL143" s="323"/>
      <c r="PIM143" s="323"/>
      <c r="PIN143" s="323"/>
      <c r="PIO143" s="323"/>
      <c r="PIP143" s="323"/>
      <c r="PIQ143" s="323"/>
      <c r="PIR143" s="323"/>
      <c r="PIS143" s="323"/>
      <c r="PIT143" s="323"/>
      <c r="PIU143" s="323"/>
      <c r="PIV143" s="323"/>
      <c r="PIW143" s="323"/>
      <c r="PIX143" s="323"/>
      <c r="PIY143" s="323"/>
      <c r="PIZ143" s="323"/>
      <c r="PJA143" s="323"/>
      <c r="PJB143" s="323"/>
      <c r="PJC143" s="323"/>
      <c r="PJD143" s="323"/>
      <c r="PJE143" s="323"/>
      <c r="PJF143" s="323"/>
      <c r="PJG143" s="323"/>
      <c r="PJH143" s="323"/>
      <c r="PJI143" s="323"/>
      <c r="PJJ143" s="323"/>
      <c r="PJK143" s="323"/>
      <c r="PJL143" s="323"/>
      <c r="PJM143" s="323"/>
      <c r="PJN143" s="323"/>
      <c r="PJO143" s="323"/>
      <c r="PJP143" s="323"/>
      <c r="PJQ143" s="323"/>
      <c r="PJR143" s="323"/>
      <c r="PJS143" s="323"/>
      <c r="PJT143" s="323"/>
      <c r="PJU143" s="323"/>
      <c r="PJV143" s="323"/>
      <c r="PJW143" s="323"/>
      <c r="PJX143" s="323"/>
      <c r="PJY143" s="323"/>
      <c r="PJZ143" s="323"/>
      <c r="PKA143" s="323"/>
      <c r="PKB143" s="323"/>
      <c r="PKC143" s="323"/>
      <c r="PKD143" s="323"/>
      <c r="PKE143" s="323"/>
      <c r="PKF143" s="323"/>
      <c r="PKG143" s="323"/>
      <c r="PKH143" s="323"/>
      <c r="PKI143" s="323"/>
      <c r="PKJ143" s="323"/>
      <c r="PKK143" s="323"/>
      <c r="PKL143" s="323"/>
      <c r="PKM143" s="323"/>
      <c r="PKN143" s="323"/>
      <c r="PKO143" s="323"/>
      <c r="PKP143" s="323"/>
      <c r="PKQ143" s="323"/>
      <c r="PKR143" s="323"/>
      <c r="PKS143" s="323"/>
      <c r="PKT143" s="323"/>
      <c r="PKU143" s="323"/>
      <c r="PKV143" s="323"/>
      <c r="PKW143" s="323"/>
      <c r="PKX143" s="323"/>
      <c r="PKY143" s="323"/>
      <c r="PKZ143" s="323"/>
      <c r="PLA143" s="323"/>
      <c r="PLB143" s="323"/>
      <c r="PLC143" s="323"/>
      <c r="PLD143" s="323"/>
      <c r="PLE143" s="323"/>
      <c r="PLF143" s="323"/>
      <c r="PLG143" s="323"/>
      <c r="PLH143" s="323"/>
      <c r="PLI143" s="323"/>
      <c r="PLJ143" s="323"/>
      <c r="PLK143" s="323"/>
      <c r="PLL143" s="323"/>
      <c r="PLM143" s="323"/>
      <c r="PLN143" s="323"/>
      <c r="PLO143" s="323"/>
      <c r="PLP143" s="323"/>
      <c r="PLQ143" s="323"/>
      <c r="PLR143" s="323"/>
      <c r="PLS143" s="323"/>
      <c r="PLT143" s="323"/>
      <c r="PLU143" s="323"/>
      <c r="PLV143" s="323"/>
      <c r="PLW143" s="323"/>
      <c r="PLX143" s="323"/>
      <c r="PLY143" s="323"/>
      <c r="PLZ143" s="323"/>
      <c r="PMA143" s="323"/>
      <c r="PMB143" s="323"/>
      <c r="PMC143" s="323"/>
      <c r="PMD143" s="323"/>
      <c r="PME143" s="323"/>
      <c r="PMF143" s="323"/>
      <c r="PMG143" s="323"/>
      <c r="PMH143" s="323"/>
      <c r="PMI143" s="323"/>
      <c r="PMJ143" s="323"/>
      <c r="PMK143" s="323"/>
      <c r="PML143" s="323"/>
      <c r="PMM143" s="323"/>
      <c r="PMN143" s="323"/>
      <c r="PMO143" s="323"/>
      <c r="PMP143" s="323"/>
      <c r="PMQ143" s="323"/>
      <c r="PMR143" s="323"/>
      <c r="PMS143" s="323"/>
      <c r="PMT143" s="323"/>
      <c r="PMU143" s="323"/>
      <c r="PMV143" s="323"/>
      <c r="PMW143" s="323"/>
      <c r="PMX143" s="323"/>
      <c r="PMY143" s="323"/>
      <c r="PMZ143" s="323"/>
      <c r="PNA143" s="323"/>
      <c r="PNB143" s="323"/>
      <c r="PNC143" s="323"/>
      <c r="PND143" s="323"/>
      <c r="PNE143" s="323"/>
      <c r="PNF143" s="323"/>
      <c r="PNG143" s="323"/>
      <c r="PNH143" s="323"/>
      <c r="PNI143" s="323"/>
      <c r="PNJ143" s="323"/>
      <c r="PNK143" s="323"/>
      <c r="PNL143" s="323"/>
      <c r="PNM143" s="323"/>
      <c r="PNN143" s="323"/>
      <c r="PNO143" s="323"/>
      <c r="PNP143" s="323"/>
      <c r="PNQ143" s="323"/>
      <c r="PNR143" s="323"/>
      <c r="PNS143" s="323"/>
      <c r="PNT143" s="323"/>
      <c r="PNU143" s="323"/>
      <c r="PNV143" s="323"/>
      <c r="PNW143" s="323"/>
      <c r="PNX143" s="323"/>
      <c r="PNY143" s="323"/>
      <c r="PNZ143" s="323"/>
      <c r="POA143" s="323"/>
      <c r="POB143" s="323"/>
      <c r="POC143" s="323"/>
      <c r="POD143" s="323"/>
      <c r="POE143" s="323"/>
      <c r="POF143" s="323"/>
      <c r="POG143" s="323"/>
      <c r="POH143" s="323"/>
      <c r="POI143" s="323"/>
      <c r="POJ143" s="323"/>
      <c r="POK143" s="323"/>
      <c r="POL143" s="323"/>
      <c r="POM143" s="323"/>
      <c r="PON143" s="323"/>
      <c r="POO143" s="323"/>
      <c r="POP143" s="323"/>
      <c r="POQ143" s="323"/>
      <c r="POR143" s="323"/>
      <c r="POS143" s="323"/>
      <c r="POT143" s="323"/>
      <c r="POU143" s="323"/>
      <c r="POV143" s="323"/>
      <c r="POW143" s="323"/>
      <c r="POX143" s="323"/>
      <c r="POY143" s="323"/>
      <c r="POZ143" s="323"/>
      <c r="PPA143" s="323"/>
      <c r="PPB143" s="323"/>
      <c r="PPC143" s="323"/>
      <c r="PPD143" s="323"/>
      <c r="PPE143" s="323"/>
      <c r="PPF143" s="323"/>
      <c r="PPG143" s="323"/>
      <c r="PPH143" s="323"/>
      <c r="PPI143" s="323"/>
      <c r="PPJ143" s="323"/>
      <c r="PPK143" s="323"/>
      <c r="PPL143" s="323"/>
      <c r="PPM143" s="323"/>
      <c r="PPN143" s="323"/>
      <c r="PPO143" s="323"/>
      <c r="PPP143" s="323"/>
      <c r="PPQ143" s="323"/>
      <c r="PPR143" s="323"/>
      <c r="PPS143" s="323"/>
      <c r="PPT143" s="323"/>
      <c r="PPU143" s="323"/>
      <c r="PPV143" s="323"/>
      <c r="PPW143" s="323"/>
      <c r="PPX143" s="323"/>
      <c r="PPY143" s="323"/>
      <c r="PPZ143" s="323"/>
      <c r="PQA143" s="323"/>
      <c r="PQB143" s="323"/>
      <c r="PQC143" s="323"/>
      <c r="PQD143" s="323"/>
      <c r="PQE143" s="323"/>
      <c r="PQF143" s="323"/>
      <c r="PQG143" s="323"/>
      <c r="PQH143" s="323"/>
      <c r="PQI143" s="323"/>
      <c r="PQJ143" s="323"/>
      <c r="PQK143" s="323"/>
      <c r="PQL143" s="323"/>
      <c r="PQM143" s="323"/>
      <c r="PQN143" s="323"/>
      <c r="PQO143" s="323"/>
      <c r="PQP143" s="323"/>
      <c r="PQQ143" s="323"/>
      <c r="PQR143" s="323"/>
      <c r="PQS143" s="323"/>
      <c r="PQT143" s="323"/>
      <c r="PQU143" s="323"/>
      <c r="PQV143" s="323"/>
      <c r="PQW143" s="323"/>
      <c r="PQX143" s="323"/>
      <c r="PQY143" s="323"/>
      <c r="PQZ143" s="323"/>
      <c r="PRA143" s="323"/>
      <c r="PRB143" s="323"/>
      <c r="PRC143" s="323"/>
      <c r="PRD143" s="323"/>
      <c r="PRE143" s="323"/>
      <c r="PRF143" s="323"/>
      <c r="PRG143" s="323"/>
      <c r="PRH143" s="323"/>
      <c r="PRI143" s="323"/>
      <c r="PRJ143" s="323"/>
      <c r="PRK143" s="323"/>
      <c r="PRL143" s="323"/>
      <c r="PRM143" s="323"/>
      <c r="PRN143" s="323"/>
      <c r="PRO143" s="323"/>
      <c r="PRP143" s="323"/>
      <c r="PRQ143" s="323"/>
      <c r="PRR143" s="323"/>
      <c r="PRS143" s="323"/>
      <c r="PRT143" s="323"/>
      <c r="PRU143" s="323"/>
      <c r="PRV143" s="323"/>
      <c r="PRW143" s="323"/>
      <c r="PRX143" s="323"/>
      <c r="PRY143" s="323"/>
      <c r="PRZ143" s="323"/>
      <c r="PSA143" s="323"/>
      <c r="PSB143" s="323"/>
      <c r="PSC143" s="323"/>
      <c r="PSD143" s="323"/>
      <c r="PSE143" s="323"/>
      <c r="PSF143" s="323"/>
      <c r="PSG143" s="323"/>
      <c r="PSH143" s="323"/>
      <c r="PSI143" s="323"/>
      <c r="PSJ143" s="323"/>
      <c r="PSK143" s="323"/>
      <c r="PSL143" s="323"/>
      <c r="PSM143" s="323"/>
      <c r="PSN143" s="323"/>
      <c r="PSO143" s="323"/>
      <c r="PSP143" s="323"/>
      <c r="PSQ143" s="323"/>
      <c r="PSR143" s="323"/>
      <c r="PSS143" s="323"/>
      <c r="PST143" s="323"/>
      <c r="PSU143" s="323"/>
      <c r="PSV143" s="323"/>
      <c r="PSW143" s="323"/>
      <c r="PSX143" s="323"/>
      <c r="PSY143" s="323"/>
      <c r="PSZ143" s="323"/>
      <c r="PTA143" s="323"/>
      <c r="PTB143" s="323"/>
      <c r="PTC143" s="323"/>
      <c r="PTD143" s="323"/>
      <c r="PTE143" s="323"/>
      <c r="PTF143" s="323"/>
      <c r="PTG143" s="323"/>
      <c r="PTH143" s="323"/>
      <c r="PTI143" s="323"/>
      <c r="PTJ143" s="323"/>
      <c r="PTK143" s="323"/>
      <c r="PTL143" s="323"/>
      <c r="PTM143" s="323"/>
      <c r="PTN143" s="323"/>
      <c r="PTO143" s="323"/>
      <c r="PTP143" s="323"/>
      <c r="PTQ143" s="323"/>
      <c r="PTR143" s="323"/>
      <c r="PTS143" s="323"/>
      <c r="PTT143" s="323"/>
      <c r="PTU143" s="323"/>
      <c r="PTV143" s="323"/>
      <c r="PTW143" s="323"/>
      <c r="PTX143" s="323"/>
      <c r="PTY143" s="323"/>
      <c r="PTZ143" s="323"/>
      <c r="PUA143" s="323"/>
      <c r="PUB143" s="323"/>
      <c r="PUC143" s="323"/>
      <c r="PUD143" s="323"/>
      <c r="PUE143" s="323"/>
      <c r="PUF143" s="323"/>
      <c r="PUG143" s="323"/>
      <c r="PUH143" s="323"/>
      <c r="PUI143" s="323"/>
      <c r="PUJ143" s="323"/>
      <c r="PUK143" s="323"/>
      <c r="PUL143" s="323"/>
      <c r="PUM143" s="323"/>
      <c r="PUN143" s="323"/>
      <c r="PUO143" s="323"/>
      <c r="PUP143" s="323"/>
      <c r="PUQ143" s="323"/>
      <c r="PUR143" s="323"/>
      <c r="PUS143" s="323"/>
      <c r="PUT143" s="323"/>
      <c r="PUU143" s="323"/>
      <c r="PUV143" s="323"/>
      <c r="PUW143" s="323"/>
      <c r="PUX143" s="323"/>
      <c r="PUY143" s="323"/>
      <c r="PUZ143" s="323"/>
      <c r="PVA143" s="323"/>
      <c r="PVB143" s="323"/>
      <c r="PVC143" s="323"/>
      <c r="PVD143" s="323"/>
      <c r="PVE143" s="323"/>
      <c r="PVF143" s="323"/>
      <c r="PVG143" s="323"/>
      <c r="PVH143" s="323"/>
      <c r="PVI143" s="323"/>
      <c r="PVJ143" s="323"/>
      <c r="PVK143" s="323"/>
      <c r="PVL143" s="323"/>
      <c r="PVM143" s="323"/>
      <c r="PVN143" s="323"/>
      <c r="PVO143" s="323"/>
      <c r="PVP143" s="323"/>
      <c r="PVQ143" s="323"/>
      <c r="PVR143" s="323"/>
      <c r="PVS143" s="323"/>
      <c r="PVT143" s="323"/>
      <c r="PVU143" s="323"/>
      <c r="PVV143" s="323"/>
      <c r="PVW143" s="323"/>
      <c r="PVX143" s="323"/>
      <c r="PVY143" s="323"/>
      <c r="PVZ143" s="323"/>
      <c r="PWA143" s="323"/>
      <c r="PWB143" s="323"/>
      <c r="PWC143" s="323"/>
      <c r="PWD143" s="323"/>
      <c r="PWE143" s="323"/>
      <c r="PWF143" s="323"/>
      <c r="PWG143" s="323"/>
      <c r="PWH143" s="323"/>
      <c r="PWI143" s="323"/>
      <c r="PWJ143" s="323"/>
      <c r="PWK143" s="323"/>
      <c r="PWL143" s="323"/>
      <c r="PWM143" s="323"/>
      <c r="PWN143" s="323"/>
      <c r="PWO143" s="323"/>
      <c r="PWP143" s="323"/>
      <c r="PWQ143" s="323"/>
      <c r="PWR143" s="323"/>
      <c r="PWS143" s="323"/>
      <c r="PWT143" s="323"/>
      <c r="PWU143" s="323"/>
      <c r="PWV143" s="323"/>
      <c r="PWW143" s="323"/>
      <c r="PWX143" s="323"/>
      <c r="PWY143" s="323"/>
      <c r="PWZ143" s="323"/>
      <c r="PXA143" s="323"/>
      <c r="PXB143" s="323"/>
      <c r="PXC143" s="323"/>
      <c r="PXD143" s="323"/>
      <c r="PXE143" s="323"/>
      <c r="PXF143" s="323"/>
      <c r="PXG143" s="323"/>
      <c r="PXH143" s="323"/>
      <c r="PXI143" s="323"/>
      <c r="PXJ143" s="323"/>
      <c r="PXK143" s="323"/>
      <c r="PXL143" s="323"/>
      <c r="PXM143" s="323"/>
      <c r="PXN143" s="323"/>
      <c r="PXO143" s="323"/>
      <c r="PXP143" s="323"/>
      <c r="PXQ143" s="323"/>
      <c r="PXR143" s="323"/>
      <c r="PXS143" s="323"/>
      <c r="PXT143" s="323"/>
      <c r="PXU143" s="323"/>
      <c r="PXV143" s="323"/>
      <c r="PXW143" s="323"/>
      <c r="PXX143" s="323"/>
      <c r="PXY143" s="323"/>
      <c r="PXZ143" s="323"/>
      <c r="PYA143" s="323"/>
      <c r="PYB143" s="323"/>
      <c r="PYC143" s="323"/>
      <c r="PYD143" s="323"/>
      <c r="PYE143" s="323"/>
      <c r="PYF143" s="323"/>
      <c r="PYG143" s="323"/>
      <c r="PYH143" s="323"/>
      <c r="PYI143" s="323"/>
      <c r="PYJ143" s="323"/>
      <c r="PYK143" s="323"/>
      <c r="PYL143" s="323"/>
      <c r="PYM143" s="323"/>
      <c r="PYN143" s="323"/>
      <c r="PYO143" s="323"/>
      <c r="PYP143" s="323"/>
      <c r="PYQ143" s="323"/>
      <c r="PYR143" s="323"/>
      <c r="PYS143" s="323"/>
      <c r="PYT143" s="323"/>
      <c r="PYU143" s="323"/>
      <c r="PYV143" s="323"/>
      <c r="PYW143" s="323"/>
      <c r="PYX143" s="323"/>
      <c r="PYY143" s="323"/>
      <c r="PYZ143" s="323"/>
      <c r="PZA143" s="323"/>
      <c r="PZB143" s="323"/>
      <c r="PZC143" s="323"/>
      <c r="PZD143" s="323"/>
      <c r="PZE143" s="323"/>
      <c r="PZF143" s="323"/>
      <c r="PZG143" s="323"/>
      <c r="PZH143" s="323"/>
      <c r="PZI143" s="323"/>
      <c r="PZJ143" s="323"/>
      <c r="PZK143" s="323"/>
      <c r="PZL143" s="323"/>
      <c r="PZM143" s="323"/>
      <c r="PZN143" s="323"/>
      <c r="PZO143" s="323"/>
      <c r="PZP143" s="323"/>
      <c r="PZQ143" s="323"/>
      <c r="PZR143" s="323"/>
      <c r="PZS143" s="323"/>
      <c r="PZT143" s="323"/>
      <c r="PZU143" s="323"/>
      <c r="PZV143" s="323"/>
      <c r="PZW143" s="323"/>
      <c r="PZX143" s="323"/>
      <c r="PZY143" s="323"/>
      <c r="PZZ143" s="323"/>
      <c r="QAA143" s="323"/>
      <c r="QAB143" s="323"/>
      <c r="QAC143" s="323"/>
      <c r="QAD143" s="323"/>
      <c r="QAE143" s="323"/>
      <c r="QAF143" s="323"/>
      <c r="QAG143" s="323"/>
      <c r="QAH143" s="323"/>
      <c r="QAI143" s="323"/>
      <c r="QAJ143" s="323"/>
      <c r="QAK143" s="323"/>
      <c r="QAL143" s="323"/>
      <c r="QAM143" s="323"/>
      <c r="QAN143" s="323"/>
      <c r="QAO143" s="323"/>
      <c r="QAP143" s="323"/>
      <c r="QAQ143" s="323"/>
      <c r="QAR143" s="323"/>
      <c r="QAS143" s="323"/>
      <c r="QAT143" s="323"/>
      <c r="QAU143" s="323"/>
      <c r="QAV143" s="323"/>
      <c r="QAW143" s="323"/>
      <c r="QAX143" s="323"/>
      <c r="QAY143" s="323"/>
      <c r="QAZ143" s="323"/>
      <c r="QBA143" s="323"/>
      <c r="QBB143" s="323"/>
      <c r="QBC143" s="323"/>
      <c r="QBD143" s="323"/>
      <c r="QBE143" s="323"/>
      <c r="QBF143" s="323"/>
      <c r="QBG143" s="323"/>
      <c r="QBH143" s="323"/>
      <c r="QBI143" s="323"/>
      <c r="QBJ143" s="323"/>
      <c r="QBK143" s="323"/>
      <c r="QBL143" s="323"/>
      <c r="QBM143" s="323"/>
      <c r="QBN143" s="323"/>
      <c r="QBO143" s="323"/>
      <c r="QBP143" s="323"/>
      <c r="QBQ143" s="323"/>
      <c r="QBR143" s="323"/>
      <c r="QBS143" s="323"/>
      <c r="QBT143" s="323"/>
      <c r="QBU143" s="323"/>
      <c r="QBV143" s="323"/>
      <c r="QBW143" s="323"/>
      <c r="QBX143" s="323"/>
      <c r="QBY143" s="323"/>
      <c r="QBZ143" s="323"/>
      <c r="QCA143" s="323"/>
      <c r="QCB143" s="323"/>
      <c r="QCC143" s="323"/>
      <c r="QCD143" s="323"/>
      <c r="QCE143" s="323"/>
      <c r="QCF143" s="323"/>
      <c r="QCG143" s="323"/>
      <c r="QCH143" s="323"/>
      <c r="QCI143" s="323"/>
      <c r="QCJ143" s="323"/>
      <c r="QCK143" s="323"/>
      <c r="QCL143" s="323"/>
      <c r="QCM143" s="323"/>
      <c r="QCN143" s="323"/>
      <c r="QCO143" s="323"/>
      <c r="QCP143" s="323"/>
      <c r="QCQ143" s="323"/>
      <c r="QCR143" s="323"/>
      <c r="QCS143" s="323"/>
      <c r="QCT143" s="323"/>
      <c r="QCU143" s="323"/>
      <c r="QCV143" s="323"/>
      <c r="QCW143" s="323"/>
      <c r="QCX143" s="323"/>
      <c r="QCY143" s="323"/>
      <c r="QCZ143" s="323"/>
      <c r="QDA143" s="323"/>
      <c r="QDB143" s="323"/>
      <c r="QDC143" s="323"/>
      <c r="QDD143" s="323"/>
      <c r="QDE143" s="323"/>
      <c r="QDF143" s="323"/>
      <c r="QDG143" s="323"/>
      <c r="QDH143" s="323"/>
      <c r="QDI143" s="323"/>
      <c r="QDJ143" s="323"/>
      <c r="QDK143" s="323"/>
      <c r="QDL143" s="323"/>
      <c r="QDM143" s="323"/>
      <c r="QDN143" s="323"/>
      <c r="QDO143" s="323"/>
      <c r="QDP143" s="323"/>
      <c r="QDQ143" s="323"/>
      <c r="QDR143" s="323"/>
      <c r="QDS143" s="323"/>
      <c r="QDT143" s="323"/>
      <c r="QDU143" s="323"/>
      <c r="QDV143" s="323"/>
      <c r="QDW143" s="323"/>
      <c r="QDX143" s="323"/>
      <c r="QDY143" s="323"/>
      <c r="QDZ143" s="323"/>
      <c r="QEA143" s="323"/>
      <c r="QEB143" s="323"/>
      <c r="QEC143" s="323"/>
      <c r="QED143" s="323"/>
      <c r="QEE143" s="323"/>
      <c r="QEF143" s="323"/>
      <c r="QEG143" s="323"/>
      <c r="QEH143" s="323"/>
      <c r="QEI143" s="323"/>
      <c r="QEJ143" s="323"/>
      <c r="QEK143" s="323"/>
      <c r="QEL143" s="323"/>
      <c r="QEM143" s="323"/>
      <c r="QEN143" s="323"/>
      <c r="QEO143" s="323"/>
      <c r="QEP143" s="323"/>
      <c r="QEQ143" s="323"/>
      <c r="QER143" s="323"/>
      <c r="QES143" s="323"/>
      <c r="QET143" s="323"/>
      <c r="QEU143" s="323"/>
      <c r="QEV143" s="323"/>
      <c r="QEW143" s="323"/>
      <c r="QEX143" s="323"/>
      <c r="QEY143" s="323"/>
      <c r="QEZ143" s="323"/>
      <c r="QFA143" s="323"/>
      <c r="QFB143" s="323"/>
      <c r="QFC143" s="323"/>
      <c r="QFD143" s="323"/>
      <c r="QFE143" s="323"/>
      <c r="QFF143" s="323"/>
      <c r="QFG143" s="323"/>
      <c r="QFH143" s="323"/>
      <c r="QFI143" s="323"/>
      <c r="QFJ143" s="323"/>
      <c r="QFK143" s="323"/>
      <c r="QFL143" s="323"/>
      <c r="QFM143" s="323"/>
      <c r="QFN143" s="323"/>
      <c r="QFO143" s="323"/>
      <c r="QFP143" s="323"/>
      <c r="QFQ143" s="323"/>
      <c r="QFR143" s="323"/>
      <c r="QFS143" s="323"/>
      <c r="QFT143" s="323"/>
      <c r="QFU143" s="323"/>
      <c r="QFV143" s="323"/>
      <c r="QFW143" s="323"/>
      <c r="QFX143" s="323"/>
      <c r="QFY143" s="323"/>
      <c r="QFZ143" s="323"/>
      <c r="QGA143" s="323"/>
      <c r="QGB143" s="323"/>
      <c r="QGC143" s="323"/>
      <c r="QGD143" s="323"/>
      <c r="QGE143" s="323"/>
      <c r="QGF143" s="323"/>
      <c r="QGG143" s="323"/>
      <c r="QGH143" s="323"/>
      <c r="QGI143" s="323"/>
      <c r="QGJ143" s="323"/>
      <c r="QGK143" s="323"/>
      <c r="QGL143" s="323"/>
      <c r="QGM143" s="323"/>
      <c r="QGN143" s="323"/>
      <c r="QGO143" s="323"/>
      <c r="QGP143" s="323"/>
      <c r="QGQ143" s="323"/>
      <c r="QGR143" s="323"/>
      <c r="QGS143" s="323"/>
      <c r="QGT143" s="323"/>
      <c r="QGU143" s="323"/>
      <c r="QGV143" s="323"/>
      <c r="QGW143" s="323"/>
      <c r="QGX143" s="323"/>
      <c r="QGY143" s="323"/>
      <c r="QGZ143" s="323"/>
      <c r="QHA143" s="323"/>
      <c r="QHB143" s="323"/>
      <c r="QHC143" s="323"/>
      <c r="QHD143" s="323"/>
      <c r="QHE143" s="323"/>
      <c r="QHF143" s="323"/>
      <c r="QHG143" s="323"/>
      <c r="QHH143" s="323"/>
      <c r="QHI143" s="323"/>
      <c r="QHJ143" s="323"/>
      <c r="QHK143" s="323"/>
      <c r="QHL143" s="323"/>
      <c r="QHM143" s="323"/>
      <c r="QHN143" s="323"/>
      <c r="QHO143" s="323"/>
      <c r="QHP143" s="323"/>
      <c r="QHQ143" s="323"/>
      <c r="QHR143" s="323"/>
      <c r="QHS143" s="323"/>
      <c r="QHT143" s="323"/>
      <c r="QHU143" s="323"/>
      <c r="QHV143" s="323"/>
      <c r="QHW143" s="323"/>
      <c r="QHX143" s="323"/>
      <c r="QHY143" s="323"/>
      <c r="QHZ143" s="323"/>
      <c r="QIA143" s="323"/>
      <c r="QIB143" s="323"/>
      <c r="QIC143" s="323"/>
      <c r="QID143" s="323"/>
      <c r="QIE143" s="323"/>
      <c r="QIF143" s="323"/>
      <c r="QIG143" s="323"/>
      <c r="QIH143" s="323"/>
      <c r="QII143" s="323"/>
      <c r="QIJ143" s="323"/>
      <c r="QIK143" s="323"/>
      <c r="QIL143" s="323"/>
      <c r="QIM143" s="323"/>
      <c r="QIN143" s="323"/>
      <c r="QIO143" s="323"/>
      <c r="QIP143" s="323"/>
      <c r="QIQ143" s="323"/>
      <c r="QIR143" s="323"/>
      <c r="QIS143" s="323"/>
      <c r="QIT143" s="323"/>
      <c r="QIU143" s="323"/>
      <c r="QIV143" s="323"/>
      <c r="QIW143" s="323"/>
      <c r="QIX143" s="323"/>
      <c r="QIY143" s="323"/>
      <c r="QIZ143" s="323"/>
      <c r="QJA143" s="323"/>
      <c r="QJB143" s="323"/>
      <c r="QJC143" s="323"/>
      <c r="QJD143" s="323"/>
      <c r="QJE143" s="323"/>
      <c r="QJF143" s="323"/>
      <c r="QJG143" s="323"/>
      <c r="QJH143" s="323"/>
      <c r="QJI143" s="323"/>
      <c r="QJJ143" s="323"/>
      <c r="QJK143" s="323"/>
      <c r="QJL143" s="323"/>
      <c r="QJM143" s="323"/>
      <c r="QJN143" s="323"/>
      <c r="QJO143" s="323"/>
      <c r="QJP143" s="323"/>
      <c r="QJQ143" s="323"/>
      <c r="QJR143" s="323"/>
      <c r="QJS143" s="323"/>
      <c r="QJT143" s="323"/>
      <c r="QJU143" s="323"/>
      <c r="QJV143" s="323"/>
      <c r="QJW143" s="323"/>
      <c r="QJX143" s="323"/>
      <c r="QJY143" s="323"/>
      <c r="QJZ143" s="323"/>
      <c r="QKA143" s="323"/>
      <c r="QKB143" s="323"/>
      <c r="QKC143" s="323"/>
      <c r="QKD143" s="323"/>
      <c r="QKE143" s="323"/>
      <c r="QKF143" s="323"/>
      <c r="QKG143" s="323"/>
      <c r="QKH143" s="323"/>
      <c r="QKI143" s="323"/>
      <c r="QKJ143" s="323"/>
      <c r="QKK143" s="323"/>
      <c r="QKL143" s="323"/>
      <c r="QKM143" s="323"/>
      <c r="QKN143" s="323"/>
      <c r="QKO143" s="323"/>
      <c r="QKP143" s="323"/>
      <c r="QKQ143" s="323"/>
      <c r="QKR143" s="323"/>
      <c r="QKS143" s="323"/>
      <c r="QKT143" s="323"/>
      <c r="QKU143" s="323"/>
      <c r="QKV143" s="323"/>
      <c r="QKW143" s="323"/>
      <c r="QKX143" s="323"/>
      <c r="QKY143" s="323"/>
      <c r="QKZ143" s="323"/>
      <c r="QLA143" s="323"/>
      <c r="QLB143" s="323"/>
      <c r="QLC143" s="323"/>
      <c r="QLD143" s="323"/>
      <c r="QLE143" s="323"/>
      <c r="QLF143" s="323"/>
      <c r="QLG143" s="323"/>
      <c r="QLH143" s="323"/>
      <c r="QLI143" s="323"/>
      <c r="QLJ143" s="323"/>
      <c r="QLK143" s="323"/>
      <c r="QLL143" s="323"/>
      <c r="QLM143" s="323"/>
      <c r="QLN143" s="323"/>
      <c r="QLO143" s="323"/>
      <c r="QLP143" s="323"/>
      <c r="QLQ143" s="323"/>
      <c r="QLR143" s="323"/>
      <c r="QLS143" s="323"/>
      <c r="QLT143" s="323"/>
      <c r="QLU143" s="323"/>
      <c r="QLV143" s="323"/>
      <c r="QLW143" s="323"/>
      <c r="QLX143" s="323"/>
      <c r="QLY143" s="323"/>
      <c r="QLZ143" s="323"/>
      <c r="QMA143" s="323"/>
      <c r="QMB143" s="323"/>
      <c r="QMC143" s="323"/>
      <c r="QMD143" s="323"/>
      <c r="QME143" s="323"/>
      <c r="QMF143" s="323"/>
      <c r="QMG143" s="323"/>
      <c r="QMH143" s="323"/>
      <c r="QMI143" s="323"/>
      <c r="QMJ143" s="323"/>
      <c r="QMK143" s="323"/>
      <c r="QML143" s="323"/>
      <c r="QMM143" s="323"/>
      <c r="QMN143" s="323"/>
      <c r="QMO143" s="323"/>
      <c r="QMP143" s="323"/>
      <c r="QMQ143" s="323"/>
      <c r="QMR143" s="323"/>
      <c r="QMS143" s="323"/>
      <c r="QMT143" s="323"/>
      <c r="QMU143" s="323"/>
      <c r="QMV143" s="323"/>
      <c r="QMW143" s="323"/>
      <c r="QMX143" s="323"/>
      <c r="QMY143" s="323"/>
      <c r="QMZ143" s="323"/>
      <c r="QNA143" s="323"/>
      <c r="QNB143" s="323"/>
      <c r="QNC143" s="323"/>
      <c r="QND143" s="323"/>
      <c r="QNE143" s="323"/>
      <c r="QNF143" s="323"/>
      <c r="QNG143" s="323"/>
      <c r="QNH143" s="323"/>
      <c r="QNI143" s="323"/>
      <c r="QNJ143" s="323"/>
      <c r="QNK143" s="323"/>
      <c r="QNL143" s="323"/>
      <c r="QNM143" s="323"/>
      <c r="QNN143" s="323"/>
      <c r="QNO143" s="323"/>
      <c r="QNP143" s="323"/>
      <c r="QNQ143" s="323"/>
      <c r="QNR143" s="323"/>
      <c r="QNS143" s="323"/>
      <c r="QNT143" s="323"/>
      <c r="QNU143" s="323"/>
      <c r="QNV143" s="323"/>
      <c r="QNW143" s="323"/>
      <c r="QNX143" s="323"/>
      <c r="QNY143" s="323"/>
      <c r="QNZ143" s="323"/>
      <c r="QOA143" s="323"/>
      <c r="QOB143" s="323"/>
      <c r="QOC143" s="323"/>
      <c r="QOD143" s="323"/>
      <c r="QOE143" s="323"/>
      <c r="QOF143" s="323"/>
      <c r="QOG143" s="323"/>
      <c r="QOH143" s="323"/>
      <c r="QOI143" s="323"/>
      <c r="QOJ143" s="323"/>
      <c r="QOK143" s="323"/>
      <c r="QOL143" s="323"/>
      <c r="QOM143" s="323"/>
      <c r="QON143" s="323"/>
      <c r="QOO143" s="323"/>
      <c r="QOP143" s="323"/>
      <c r="QOQ143" s="323"/>
      <c r="QOR143" s="323"/>
      <c r="QOS143" s="323"/>
      <c r="QOT143" s="323"/>
      <c r="QOU143" s="323"/>
      <c r="QOV143" s="323"/>
      <c r="QOW143" s="323"/>
      <c r="QOX143" s="323"/>
      <c r="QOY143" s="323"/>
      <c r="QOZ143" s="323"/>
      <c r="QPA143" s="323"/>
      <c r="QPB143" s="323"/>
      <c r="QPC143" s="323"/>
      <c r="QPD143" s="323"/>
      <c r="QPE143" s="323"/>
      <c r="QPF143" s="323"/>
      <c r="QPG143" s="323"/>
      <c r="QPH143" s="323"/>
      <c r="QPI143" s="323"/>
      <c r="QPJ143" s="323"/>
      <c r="QPK143" s="323"/>
      <c r="QPL143" s="323"/>
      <c r="QPM143" s="323"/>
      <c r="QPN143" s="323"/>
      <c r="QPO143" s="323"/>
      <c r="QPP143" s="323"/>
      <c r="QPQ143" s="323"/>
      <c r="QPR143" s="323"/>
      <c r="QPS143" s="323"/>
      <c r="QPT143" s="323"/>
      <c r="QPU143" s="323"/>
      <c r="QPV143" s="323"/>
      <c r="QPW143" s="323"/>
      <c r="QPX143" s="323"/>
      <c r="QPY143" s="323"/>
      <c r="QPZ143" s="323"/>
      <c r="QQA143" s="323"/>
      <c r="QQB143" s="323"/>
      <c r="QQC143" s="323"/>
      <c r="QQD143" s="323"/>
      <c r="QQE143" s="323"/>
      <c r="QQF143" s="323"/>
      <c r="QQG143" s="323"/>
      <c r="QQH143" s="323"/>
      <c r="QQI143" s="323"/>
      <c r="QQJ143" s="323"/>
      <c r="QQK143" s="323"/>
      <c r="QQL143" s="323"/>
      <c r="QQM143" s="323"/>
      <c r="QQN143" s="323"/>
      <c r="QQO143" s="323"/>
      <c r="QQP143" s="323"/>
      <c r="QQQ143" s="323"/>
      <c r="QQR143" s="323"/>
      <c r="QQS143" s="323"/>
      <c r="QQT143" s="323"/>
      <c r="QQU143" s="323"/>
      <c r="QQV143" s="323"/>
      <c r="QQW143" s="323"/>
      <c r="QQX143" s="323"/>
      <c r="QQY143" s="323"/>
      <c r="QQZ143" s="323"/>
      <c r="QRA143" s="323"/>
      <c r="QRB143" s="323"/>
      <c r="QRC143" s="323"/>
      <c r="QRD143" s="323"/>
      <c r="QRE143" s="323"/>
      <c r="QRF143" s="323"/>
      <c r="QRG143" s="323"/>
      <c r="QRH143" s="323"/>
      <c r="QRI143" s="323"/>
      <c r="QRJ143" s="323"/>
      <c r="QRK143" s="323"/>
      <c r="QRL143" s="323"/>
      <c r="QRM143" s="323"/>
      <c r="QRN143" s="323"/>
      <c r="QRO143" s="323"/>
      <c r="QRP143" s="323"/>
      <c r="QRQ143" s="323"/>
      <c r="QRR143" s="323"/>
      <c r="QRS143" s="323"/>
      <c r="QRT143" s="323"/>
      <c r="QRU143" s="323"/>
      <c r="QRV143" s="323"/>
      <c r="QRW143" s="323"/>
      <c r="QRX143" s="323"/>
      <c r="QRY143" s="323"/>
      <c r="QRZ143" s="323"/>
      <c r="QSA143" s="323"/>
      <c r="QSB143" s="323"/>
      <c r="QSC143" s="323"/>
      <c r="QSD143" s="323"/>
      <c r="QSE143" s="323"/>
      <c r="QSF143" s="323"/>
      <c r="QSG143" s="323"/>
      <c r="QSH143" s="323"/>
      <c r="QSI143" s="323"/>
      <c r="QSJ143" s="323"/>
      <c r="QSK143" s="323"/>
      <c r="QSL143" s="323"/>
      <c r="QSM143" s="323"/>
      <c r="QSN143" s="323"/>
      <c r="QSO143" s="323"/>
      <c r="QSP143" s="323"/>
      <c r="QSQ143" s="323"/>
      <c r="QSR143" s="323"/>
      <c r="QSS143" s="323"/>
      <c r="QST143" s="323"/>
      <c r="QSU143" s="323"/>
      <c r="QSV143" s="323"/>
      <c r="QSW143" s="323"/>
      <c r="QSX143" s="323"/>
      <c r="QSY143" s="323"/>
      <c r="QSZ143" s="323"/>
      <c r="QTA143" s="323"/>
      <c r="QTB143" s="323"/>
      <c r="QTC143" s="323"/>
      <c r="QTD143" s="323"/>
      <c r="QTE143" s="323"/>
      <c r="QTF143" s="323"/>
      <c r="QTG143" s="323"/>
      <c r="QTH143" s="323"/>
      <c r="QTI143" s="323"/>
      <c r="QTJ143" s="323"/>
      <c r="QTK143" s="323"/>
      <c r="QTL143" s="323"/>
      <c r="QTM143" s="323"/>
      <c r="QTN143" s="323"/>
      <c r="QTO143" s="323"/>
      <c r="QTP143" s="323"/>
      <c r="QTQ143" s="323"/>
      <c r="QTR143" s="323"/>
      <c r="QTS143" s="323"/>
      <c r="QTT143" s="323"/>
      <c r="QTU143" s="323"/>
      <c r="QTV143" s="323"/>
      <c r="QTW143" s="323"/>
      <c r="QTX143" s="323"/>
      <c r="QTY143" s="323"/>
      <c r="QTZ143" s="323"/>
      <c r="QUA143" s="323"/>
      <c r="QUB143" s="323"/>
      <c r="QUC143" s="323"/>
      <c r="QUD143" s="323"/>
      <c r="QUE143" s="323"/>
      <c r="QUF143" s="323"/>
      <c r="QUG143" s="323"/>
      <c r="QUH143" s="323"/>
      <c r="QUI143" s="323"/>
      <c r="QUJ143" s="323"/>
      <c r="QUK143" s="323"/>
      <c r="QUL143" s="323"/>
      <c r="QUM143" s="323"/>
      <c r="QUN143" s="323"/>
      <c r="QUO143" s="323"/>
      <c r="QUP143" s="323"/>
      <c r="QUQ143" s="323"/>
      <c r="QUR143" s="323"/>
      <c r="QUS143" s="323"/>
      <c r="QUT143" s="323"/>
      <c r="QUU143" s="323"/>
      <c r="QUV143" s="323"/>
      <c r="QUW143" s="323"/>
      <c r="QUX143" s="323"/>
      <c r="QUY143" s="323"/>
      <c r="QUZ143" s="323"/>
      <c r="QVA143" s="323"/>
      <c r="QVB143" s="323"/>
      <c r="QVC143" s="323"/>
      <c r="QVD143" s="323"/>
      <c r="QVE143" s="323"/>
      <c r="QVF143" s="323"/>
      <c r="QVG143" s="323"/>
      <c r="QVH143" s="323"/>
      <c r="QVI143" s="323"/>
      <c r="QVJ143" s="323"/>
      <c r="QVK143" s="323"/>
      <c r="QVL143" s="323"/>
      <c r="QVM143" s="323"/>
      <c r="QVN143" s="323"/>
      <c r="QVO143" s="323"/>
      <c r="QVP143" s="323"/>
      <c r="QVQ143" s="323"/>
      <c r="QVR143" s="323"/>
      <c r="QVS143" s="323"/>
      <c r="QVT143" s="323"/>
      <c r="QVU143" s="323"/>
      <c r="QVV143" s="323"/>
      <c r="QVW143" s="323"/>
      <c r="QVX143" s="323"/>
      <c r="QVY143" s="323"/>
      <c r="QVZ143" s="323"/>
      <c r="QWA143" s="323"/>
      <c r="QWB143" s="323"/>
      <c r="QWC143" s="323"/>
      <c r="QWD143" s="323"/>
      <c r="QWE143" s="323"/>
      <c r="QWF143" s="323"/>
      <c r="QWG143" s="323"/>
      <c r="QWH143" s="323"/>
      <c r="QWI143" s="323"/>
      <c r="QWJ143" s="323"/>
      <c r="QWK143" s="323"/>
      <c r="QWL143" s="323"/>
      <c r="QWM143" s="323"/>
      <c r="QWN143" s="323"/>
      <c r="QWO143" s="323"/>
      <c r="QWP143" s="323"/>
      <c r="QWQ143" s="323"/>
      <c r="QWR143" s="323"/>
      <c r="QWS143" s="323"/>
      <c r="QWT143" s="323"/>
      <c r="QWU143" s="323"/>
      <c r="QWV143" s="323"/>
      <c r="QWW143" s="323"/>
      <c r="QWX143" s="323"/>
      <c r="QWY143" s="323"/>
      <c r="QWZ143" s="323"/>
      <c r="QXA143" s="323"/>
      <c r="QXB143" s="323"/>
      <c r="QXC143" s="323"/>
      <c r="QXD143" s="323"/>
      <c r="QXE143" s="323"/>
      <c r="QXF143" s="323"/>
      <c r="QXG143" s="323"/>
      <c r="QXH143" s="323"/>
      <c r="QXI143" s="323"/>
      <c r="QXJ143" s="323"/>
      <c r="QXK143" s="323"/>
      <c r="QXL143" s="323"/>
      <c r="QXM143" s="323"/>
      <c r="QXN143" s="323"/>
      <c r="QXO143" s="323"/>
      <c r="QXP143" s="323"/>
      <c r="QXQ143" s="323"/>
      <c r="QXR143" s="323"/>
      <c r="QXS143" s="323"/>
      <c r="QXT143" s="323"/>
      <c r="QXU143" s="323"/>
      <c r="QXV143" s="323"/>
      <c r="QXW143" s="323"/>
      <c r="QXX143" s="323"/>
      <c r="QXY143" s="323"/>
      <c r="QXZ143" s="323"/>
      <c r="QYA143" s="323"/>
      <c r="QYB143" s="323"/>
      <c r="QYC143" s="323"/>
      <c r="QYD143" s="323"/>
      <c r="QYE143" s="323"/>
      <c r="QYF143" s="323"/>
      <c r="QYG143" s="323"/>
      <c r="QYH143" s="323"/>
      <c r="QYI143" s="323"/>
      <c r="QYJ143" s="323"/>
      <c r="QYK143" s="323"/>
      <c r="QYL143" s="323"/>
      <c r="QYM143" s="323"/>
      <c r="QYN143" s="323"/>
      <c r="QYO143" s="323"/>
      <c r="QYP143" s="323"/>
      <c r="QYQ143" s="323"/>
      <c r="QYR143" s="323"/>
      <c r="QYS143" s="323"/>
      <c r="QYT143" s="323"/>
      <c r="QYU143" s="323"/>
      <c r="QYV143" s="323"/>
      <c r="QYW143" s="323"/>
      <c r="QYX143" s="323"/>
      <c r="QYY143" s="323"/>
      <c r="QYZ143" s="323"/>
      <c r="QZA143" s="323"/>
      <c r="QZB143" s="323"/>
      <c r="QZC143" s="323"/>
      <c r="QZD143" s="323"/>
      <c r="QZE143" s="323"/>
      <c r="QZF143" s="323"/>
      <c r="QZG143" s="323"/>
      <c r="QZH143" s="323"/>
      <c r="QZI143" s="323"/>
      <c r="QZJ143" s="323"/>
      <c r="QZK143" s="323"/>
      <c r="QZL143" s="323"/>
      <c r="QZM143" s="323"/>
      <c r="QZN143" s="323"/>
      <c r="QZO143" s="323"/>
      <c r="QZP143" s="323"/>
      <c r="QZQ143" s="323"/>
      <c r="QZR143" s="323"/>
      <c r="QZS143" s="323"/>
      <c r="QZT143" s="323"/>
      <c r="QZU143" s="323"/>
      <c r="QZV143" s="323"/>
      <c r="QZW143" s="323"/>
      <c r="QZX143" s="323"/>
      <c r="QZY143" s="323"/>
      <c r="QZZ143" s="323"/>
      <c r="RAA143" s="323"/>
      <c r="RAB143" s="323"/>
      <c r="RAC143" s="323"/>
      <c r="RAD143" s="323"/>
      <c r="RAE143" s="323"/>
      <c r="RAF143" s="323"/>
      <c r="RAG143" s="323"/>
      <c r="RAH143" s="323"/>
      <c r="RAI143" s="323"/>
      <c r="RAJ143" s="323"/>
      <c r="RAK143" s="323"/>
      <c r="RAL143" s="323"/>
      <c r="RAM143" s="323"/>
      <c r="RAN143" s="323"/>
      <c r="RAO143" s="323"/>
      <c r="RAP143" s="323"/>
      <c r="RAQ143" s="323"/>
      <c r="RAR143" s="323"/>
      <c r="RAS143" s="323"/>
      <c r="RAT143" s="323"/>
      <c r="RAU143" s="323"/>
      <c r="RAV143" s="323"/>
      <c r="RAW143" s="323"/>
      <c r="RAX143" s="323"/>
      <c r="RAY143" s="323"/>
      <c r="RAZ143" s="323"/>
      <c r="RBA143" s="323"/>
      <c r="RBB143" s="323"/>
      <c r="RBC143" s="323"/>
      <c r="RBD143" s="323"/>
      <c r="RBE143" s="323"/>
      <c r="RBF143" s="323"/>
      <c r="RBG143" s="323"/>
      <c r="RBH143" s="323"/>
      <c r="RBI143" s="323"/>
      <c r="RBJ143" s="323"/>
      <c r="RBK143" s="323"/>
      <c r="RBL143" s="323"/>
      <c r="RBM143" s="323"/>
      <c r="RBN143" s="323"/>
      <c r="RBO143" s="323"/>
      <c r="RBP143" s="323"/>
      <c r="RBQ143" s="323"/>
      <c r="RBR143" s="323"/>
      <c r="RBS143" s="323"/>
      <c r="RBT143" s="323"/>
      <c r="RBU143" s="323"/>
      <c r="RBV143" s="323"/>
      <c r="RBW143" s="323"/>
      <c r="RBX143" s="323"/>
      <c r="RBY143" s="323"/>
      <c r="RBZ143" s="323"/>
      <c r="RCA143" s="323"/>
      <c r="RCB143" s="323"/>
      <c r="RCC143" s="323"/>
      <c r="RCD143" s="323"/>
      <c r="RCE143" s="323"/>
      <c r="RCF143" s="323"/>
      <c r="RCG143" s="323"/>
      <c r="RCH143" s="323"/>
      <c r="RCI143" s="323"/>
      <c r="RCJ143" s="323"/>
      <c r="RCK143" s="323"/>
      <c r="RCL143" s="323"/>
      <c r="RCM143" s="323"/>
      <c r="RCN143" s="323"/>
      <c r="RCO143" s="323"/>
      <c r="RCP143" s="323"/>
      <c r="RCQ143" s="323"/>
      <c r="RCR143" s="323"/>
      <c r="RCS143" s="323"/>
      <c r="RCT143" s="323"/>
      <c r="RCU143" s="323"/>
      <c r="RCV143" s="323"/>
      <c r="RCW143" s="323"/>
      <c r="RCX143" s="323"/>
      <c r="RCY143" s="323"/>
      <c r="RCZ143" s="323"/>
      <c r="RDA143" s="323"/>
      <c r="RDB143" s="323"/>
      <c r="RDC143" s="323"/>
      <c r="RDD143" s="323"/>
      <c r="RDE143" s="323"/>
      <c r="RDF143" s="323"/>
      <c r="RDG143" s="323"/>
      <c r="RDH143" s="323"/>
      <c r="RDI143" s="323"/>
      <c r="RDJ143" s="323"/>
      <c r="RDK143" s="323"/>
      <c r="RDL143" s="323"/>
      <c r="RDM143" s="323"/>
      <c r="RDN143" s="323"/>
      <c r="RDO143" s="323"/>
      <c r="RDP143" s="323"/>
      <c r="RDQ143" s="323"/>
      <c r="RDR143" s="323"/>
      <c r="RDS143" s="323"/>
      <c r="RDT143" s="323"/>
      <c r="RDU143" s="323"/>
      <c r="RDV143" s="323"/>
      <c r="RDW143" s="323"/>
      <c r="RDX143" s="323"/>
      <c r="RDY143" s="323"/>
      <c r="RDZ143" s="323"/>
      <c r="REA143" s="323"/>
      <c r="REB143" s="323"/>
      <c r="REC143" s="323"/>
      <c r="RED143" s="323"/>
      <c r="REE143" s="323"/>
      <c r="REF143" s="323"/>
      <c r="REG143" s="323"/>
      <c r="REH143" s="323"/>
      <c r="REI143" s="323"/>
      <c r="REJ143" s="323"/>
      <c r="REK143" s="323"/>
      <c r="REL143" s="323"/>
      <c r="REM143" s="323"/>
      <c r="REN143" s="323"/>
      <c r="REO143" s="323"/>
      <c r="REP143" s="323"/>
      <c r="REQ143" s="323"/>
      <c r="RER143" s="323"/>
      <c r="RES143" s="323"/>
      <c r="RET143" s="323"/>
      <c r="REU143" s="323"/>
      <c r="REV143" s="323"/>
      <c r="REW143" s="323"/>
      <c r="REX143" s="323"/>
      <c r="REY143" s="323"/>
      <c r="REZ143" s="323"/>
      <c r="RFA143" s="323"/>
      <c r="RFB143" s="323"/>
      <c r="RFC143" s="323"/>
      <c r="RFD143" s="323"/>
      <c r="RFE143" s="323"/>
      <c r="RFF143" s="323"/>
      <c r="RFG143" s="323"/>
      <c r="RFH143" s="323"/>
      <c r="RFI143" s="323"/>
      <c r="RFJ143" s="323"/>
      <c r="RFK143" s="323"/>
      <c r="RFL143" s="323"/>
      <c r="RFM143" s="323"/>
      <c r="RFN143" s="323"/>
      <c r="RFO143" s="323"/>
      <c r="RFP143" s="323"/>
      <c r="RFQ143" s="323"/>
      <c r="RFR143" s="323"/>
      <c r="RFS143" s="323"/>
      <c r="RFT143" s="323"/>
      <c r="RFU143" s="323"/>
      <c r="RFV143" s="323"/>
      <c r="RFW143" s="323"/>
      <c r="RFX143" s="323"/>
      <c r="RFY143" s="323"/>
      <c r="RFZ143" s="323"/>
      <c r="RGA143" s="323"/>
      <c r="RGB143" s="323"/>
      <c r="RGC143" s="323"/>
      <c r="RGD143" s="323"/>
      <c r="RGE143" s="323"/>
      <c r="RGF143" s="323"/>
      <c r="RGG143" s="323"/>
      <c r="RGH143" s="323"/>
      <c r="RGI143" s="323"/>
      <c r="RGJ143" s="323"/>
      <c r="RGK143" s="323"/>
      <c r="RGL143" s="323"/>
      <c r="RGM143" s="323"/>
      <c r="RGN143" s="323"/>
      <c r="RGO143" s="323"/>
      <c r="RGP143" s="323"/>
      <c r="RGQ143" s="323"/>
      <c r="RGR143" s="323"/>
      <c r="RGS143" s="323"/>
      <c r="RGT143" s="323"/>
      <c r="RGU143" s="323"/>
      <c r="RGV143" s="323"/>
      <c r="RGW143" s="323"/>
      <c r="RGX143" s="323"/>
      <c r="RGY143" s="323"/>
      <c r="RGZ143" s="323"/>
      <c r="RHA143" s="323"/>
      <c r="RHB143" s="323"/>
      <c r="RHC143" s="323"/>
      <c r="RHD143" s="323"/>
      <c r="RHE143" s="323"/>
      <c r="RHF143" s="323"/>
      <c r="RHG143" s="323"/>
      <c r="RHH143" s="323"/>
      <c r="RHI143" s="323"/>
      <c r="RHJ143" s="323"/>
      <c r="RHK143" s="323"/>
      <c r="RHL143" s="323"/>
      <c r="RHM143" s="323"/>
      <c r="RHN143" s="323"/>
      <c r="RHO143" s="323"/>
      <c r="RHP143" s="323"/>
      <c r="RHQ143" s="323"/>
      <c r="RHR143" s="323"/>
      <c r="RHS143" s="323"/>
      <c r="RHT143" s="323"/>
      <c r="RHU143" s="323"/>
      <c r="RHV143" s="323"/>
      <c r="RHW143" s="323"/>
      <c r="RHX143" s="323"/>
      <c r="RHY143" s="323"/>
      <c r="RHZ143" s="323"/>
      <c r="RIA143" s="323"/>
      <c r="RIB143" s="323"/>
      <c r="RIC143" s="323"/>
      <c r="RID143" s="323"/>
      <c r="RIE143" s="323"/>
      <c r="RIF143" s="323"/>
      <c r="RIG143" s="323"/>
      <c r="RIH143" s="323"/>
      <c r="RII143" s="323"/>
      <c r="RIJ143" s="323"/>
      <c r="RIK143" s="323"/>
      <c r="RIL143" s="323"/>
      <c r="RIM143" s="323"/>
      <c r="RIN143" s="323"/>
      <c r="RIO143" s="323"/>
      <c r="RIP143" s="323"/>
      <c r="RIQ143" s="323"/>
      <c r="RIR143" s="323"/>
      <c r="RIS143" s="323"/>
      <c r="RIT143" s="323"/>
      <c r="RIU143" s="323"/>
      <c r="RIV143" s="323"/>
      <c r="RIW143" s="323"/>
      <c r="RIX143" s="323"/>
      <c r="RIY143" s="323"/>
      <c r="RIZ143" s="323"/>
      <c r="RJA143" s="323"/>
      <c r="RJB143" s="323"/>
      <c r="RJC143" s="323"/>
      <c r="RJD143" s="323"/>
      <c r="RJE143" s="323"/>
      <c r="RJF143" s="323"/>
      <c r="RJG143" s="323"/>
      <c r="RJH143" s="323"/>
      <c r="RJI143" s="323"/>
      <c r="RJJ143" s="323"/>
      <c r="RJK143" s="323"/>
      <c r="RJL143" s="323"/>
      <c r="RJM143" s="323"/>
      <c r="RJN143" s="323"/>
      <c r="RJO143" s="323"/>
      <c r="RJP143" s="323"/>
      <c r="RJQ143" s="323"/>
      <c r="RJR143" s="323"/>
      <c r="RJS143" s="323"/>
      <c r="RJT143" s="323"/>
      <c r="RJU143" s="323"/>
      <c r="RJV143" s="323"/>
      <c r="RJW143" s="323"/>
      <c r="RJX143" s="323"/>
      <c r="RJY143" s="323"/>
      <c r="RJZ143" s="323"/>
      <c r="RKA143" s="323"/>
      <c r="RKB143" s="323"/>
      <c r="RKC143" s="323"/>
      <c r="RKD143" s="323"/>
      <c r="RKE143" s="323"/>
      <c r="RKF143" s="323"/>
      <c r="RKG143" s="323"/>
      <c r="RKH143" s="323"/>
      <c r="RKI143" s="323"/>
      <c r="RKJ143" s="323"/>
      <c r="RKK143" s="323"/>
      <c r="RKL143" s="323"/>
      <c r="RKM143" s="323"/>
      <c r="RKN143" s="323"/>
      <c r="RKO143" s="323"/>
      <c r="RKP143" s="323"/>
      <c r="RKQ143" s="323"/>
      <c r="RKR143" s="323"/>
      <c r="RKS143" s="323"/>
      <c r="RKT143" s="323"/>
      <c r="RKU143" s="323"/>
      <c r="RKV143" s="323"/>
      <c r="RKW143" s="323"/>
      <c r="RKX143" s="323"/>
      <c r="RKY143" s="323"/>
      <c r="RKZ143" s="323"/>
      <c r="RLA143" s="323"/>
      <c r="RLB143" s="323"/>
      <c r="RLC143" s="323"/>
      <c r="RLD143" s="323"/>
      <c r="RLE143" s="323"/>
      <c r="RLF143" s="323"/>
      <c r="RLG143" s="323"/>
      <c r="RLH143" s="323"/>
      <c r="RLI143" s="323"/>
      <c r="RLJ143" s="323"/>
      <c r="RLK143" s="323"/>
      <c r="RLL143" s="323"/>
      <c r="RLM143" s="323"/>
      <c r="RLN143" s="323"/>
      <c r="RLO143" s="323"/>
      <c r="RLP143" s="323"/>
      <c r="RLQ143" s="323"/>
      <c r="RLR143" s="323"/>
      <c r="RLS143" s="323"/>
      <c r="RLT143" s="323"/>
      <c r="RLU143" s="323"/>
      <c r="RLV143" s="323"/>
      <c r="RLW143" s="323"/>
      <c r="RLX143" s="323"/>
      <c r="RLY143" s="323"/>
      <c r="RLZ143" s="323"/>
      <c r="RMA143" s="323"/>
      <c r="RMB143" s="323"/>
      <c r="RMC143" s="323"/>
      <c r="RMD143" s="323"/>
      <c r="RME143" s="323"/>
      <c r="RMF143" s="323"/>
      <c r="RMG143" s="323"/>
      <c r="RMH143" s="323"/>
      <c r="RMI143" s="323"/>
      <c r="RMJ143" s="323"/>
      <c r="RMK143" s="323"/>
      <c r="RML143" s="323"/>
      <c r="RMM143" s="323"/>
      <c r="RMN143" s="323"/>
      <c r="RMO143" s="323"/>
      <c r="RMP143" s="323"/>
      <c r="RMQ143" s="323"/>
      <c r="RMR143" s="323"/>
      <c r="RMS143" s="323"/>
      <c r="RMT143" s="323"/>
      <c r="RMU143" s="323"/>
      <c r="RMV143" s="323"/>
      <c r="RMW143" s="323"/>
      <c r="RMX143" s="323"/>
      <c r="RMY143" s="323"/>
      <c r="RMZ143" s="323"/>
      <c r="RNA143" s="323"/>
      <c r="RNB143" s="323"/>
      <c r="RNC143" s="323"/>
      <c r="RND143" s="323"/>
      <c r="RNE143" s="323"/>
      <c r="RNF143" s="323"/>
      <c r="RNG143" s="323"/>
      <c r="RNH143" s="323"/>
      <c r="RNI143" s="323"/>
      <c r="RNJ143" s="323"/>
      <c r="RNK143" s="323"/>
      <c r="RNL143" s="323"/>
      <c r="RNM143" s="323"/>
      <c r="RNN143" s="323"/>
      <c r="RNO143" s="323"/>
      <c r="RNP143" s="323"/>
      <c r="RNQ143" s="323"/>
      <c r="RNR143" s="323"/>
      <c r="RNS143" s="323"/>
      <c r="RNT143" s="323"/>
      <c r="RNU143" s="323"/>
      <c r="RNV143" s="323"/>
      <c r="RNW143" s="323"/>
      <c r="RNX143" s="323"/>
      <c r="RNY143" s="323"/>
      <c r="RNZ143" s="323"/>
      <c r="ROA143" s="323"/>
      <c r="ROB143" s="323"/>
      <c r="ROC143" s="323"/>
      <c r="ROD143" s="323"/>
      <c r="ROE143" s="323"/>
      <c r="ROF143" s="323"/>
      <c r="ROG143" s="323"/>
      <c r="ROH143" s="323"/>
      <c r="ROI143" s="323"/>
      <c r="ROJ143" s="323"/>
      <c r="ROK143" s="323"/>
      <c r="ROL143" s="323"/>
      <c r="ROM143" s="323"/>
      <c r="RON143" s="323"/>
      <c r="ROO143" s="323"/>
      <c r="ROP143" s="323"/>
      <c r="ROQ143" s="323"/>
      <c r="ROR143" s="323"/>
      <c r="ROS143" s="323"/>
      <c r="ROT143" s="323"/>
      <c r="ROU143" s="323"/>
      <c r="ROV143" s="323"/>
      <c r="ROW143" s="323"/>
      <c r="ROX143" s="323"/>
      <c r="ROY143" s="323"/>
      <c r="ROZ143" s="323"/>
      <c r="RPA143" s="323"/>
      <c r="RPB143" s="323"/>
      <c r="RPC143" s="323"/>
      <c r="RPD143" s="323"/>
      <c r="RPE143" s="323"/>
      <c r="RPF143" s="323"/>
      <c r="RPG143" s="323"/>
      <c r="RPH143" s="323"/>
      <c r="RPI143" s="323"/>
      <c r="RPJ143" s="323"/>
      <c r="RPK143" s="323"/>
      <c r="RPL143" s="323"/>
      <c r="RPM143" s="323"/>
      <c r="RPN143" s="323"/>
      <c r="RPO143" s="323"/>
      <c r="RPP143" s="323"/>
      <c r="RPQ143" s="323"/>
      <c r="RPR143" s="323"/>
      <c r="RPS143" s="323"/>
      <c r="RPT143" s="323"/>
      <c r="RPU143" s="323"/>
      <c r="RPV143" s="323"/>
      <c r="RPW143" s="323"/>
      <c r="RPX143" s="323"/>
      <c r="RPY143" s="323"/>
      <c r="RPZ143" s="323"/>
      <c r="RQA143" s="323"/>
      <c r="RQB143" s="323"/>
      <c r="RQC143" s="323"/>
      <c r="RQD143" s="323"/>
      <c r="RQE143" s="323"/>
      <c r="RQF143" s="323"/>
      <c r="RQG143" s="323"/>
      <c r="RQH143" s="323"/>
      <c r="RQI143" s="323"/>
      <c r="RQJ143" s="323"/>
      <c r="RQK143" s="323"/>
      <c r="RQL143" s="323"/>
      <c r="RQM143" s="323"/>
      <c r="RQN143" s="323"/>
      <c r="RQO143" s="323"/>
      <c r="RQP143" s="323"/>
      <c r="RQQ143" s="323"/>
      <c r="RQR143" s="323"/>
      <c r="RQS143" s="323"/>
      <c r="RQT143" s="323"/>
      <c r="RQU143" s="323"/>
      <c r="RQV143" s="323"/>
      <c r="RQW143" s="323"/>
      <c r="RQX143" s="323"/>
      <c r="RQY143" s="323"/>
      <c r="RQZ143" s="323"/>
      <c r="RRA143" s="323"/>
      <c r="RRB143" s="323"/>
      <c r="RRC143" s="323"/>
      <c r="RRD143" s="323"/>
      <c r="RRE143" s="323"/>
      <c r="RRF143" s="323"/>
      <c r="RRG143" s="323"/>
      <c r="RRH143" s="323"/>
      <c r="RRI143" s="323"/>
      <c r="RRJ143" s="323"/>
      <c r="RRK143" s="323"/>
      <c r="RRL143" s="323"/>
      <c r="RRM143" s="323"/>
      <c r="RRN143" s="323"/>
      <c r="RRO143" s="323"/>
      <c r="RRP143" s="323"/>
      <c r="RRQ143" s="323"/>
      <c r="RRR143" s="323"/>
      <c r="RRS143" s="323"/>
      <c r="RRT143" s="323"/>
      <c r="RRU143" s="323"/>
      <c r="RRV143" s="323"/>
      <c r="RRW143" s="323"/>
      <c r="RRX143" s="323"/>
      <c r="RRY143" s="323"/>
      <c r="RRZ143" s="323"/>
      <c r="RSA143" s="323"/>
      <c r="RSB143" s="323"/>
      <c r="RSC143" s="323"/>
      <c r="RSD143" s="323"/>
      <c r="RSE143" s="323"/>
      <c r="RSF143" s="323"/>
      <c r="RSG143" s="323"/>
      <c r="RSH143" s="323"/>
      <c r="RSI143" s="323"/>
      <c r="RSJ143" s="323"/>
      <c r="RSK143" s="323"/>
      <c r="RSL143" s="323"/>
      <c r="RSM143" s="323"/>
      <c r="RSN143" s="323"/>
      <c r="RSO143" s="323"/>
      <c r="RSP143" s="323"/>
      <c r="RSQ143" s="323"/>
      <c r="RSR143" s="323"/>
      <c r="RSS143" s="323"/>
      <c r="RST143" s="323"/>
      <c r="RSU143" s="323"/>
      <c r="RSV143" s="323"/>
      <c r="RSW143" s="323"/>
      <c r="RSX143" s="323"/>
      <c r="RSY143" s="323"/>
      <c r="RSZ143" s="323"/>
      <c r="RTA143" s="323"/>
      <c r="RTB143" s="323"/>
      <c r="RTC143" s="323"/>
      <c r="RTD143" s="323"/>
      <c r="RTE143" s="323"/>
      <c r="RTF143" s="323"/>
      <c r="RTG143" s="323"/>
      <c r="RTH143" s="323"/>
      <c r="RTI143" s="323"/>
      <c r="RTJ143" s="323"/>
      <c r="RTK143" s="323"/>
      <c r="RTL143" s="323"/>
      <c r="RTM143" s="323"/>
      <c r="RTN143" s="323"/>
      <c r="RTO143" s="323"/>
      <c r="RTP143" s="323"/>
      <c r="RTQ143" s="323"/>
      <c r="RTR143" s="323"/>
      <c r="RTS143" s="323"/>
      <c r="RTT143" s="323"/>
      <c r="RTU143" s="323"/>
      <c r="RTV143" s="323"/>
      <c r="RTW143" s="323"/>
      <c r="RTX143" s="323"/>
      <c r="RTY143" s="323"/>
      <c r="RTZ143" s="323"/>
      <c r="RUA143" s="323"/>
      <c r="RUB143" s="323"/>
      <c r="RUC143" s="323"/>
      <c r="RUD143" s="323"/>
      <c r="RUE143" s="323"/>
      <c r="RUF143" s="323"/>
      <c r="RUG143" s="323"/>
      <c r="RUH143" s="323"/>
      <c r="RUI143" s="323"/>
      <c r="RUJ143" s="323"/>
      <c r="RUK143" s="323"/>
      <c r="RUL143" s="323"/>
      <c r="RUM143" s="323"/>
      <c r="RUN143" s="323"/>
      <c r="RUO143" s="323"/>
      <c r="RUP143" s="323"/>
      <c r="RUQ143" s="323"/>
      <c r="RUR143" s="323"/>
      <c r="RUS143" s="323"/>
      <c r="RUT143" s="323"/>
      <c r="RUU143" s="323"/>
      <c r="RUV143" s="323"/>
      <c r="RUW143" s="323"/>
      <c r="RUX143" s="323"/>
      <c r="RUY143" s="323"/>
      <c r="RUZ143" s="323"/>
      <c r="RVA143" s="323"/>
      <c r="RVB143" s="323"/>
      <c r="RVC143" s="323"/>
      <c r="RVD143" s="323"/>
      <c r="RVE143" s="323"/>
      <c r="RVF143" s="323"/>
      <c r="RVG143" s="323"/>
      <c r="RVH143" s="323"/>
      <c r="RVI143" s="323"/>
      <c r="RVJ143" s="323"/>
      <c r="RVK143" s="323"/>
      <c r="RVL143" s="323"/>
      <c r="RVM143" s="323"/>
      <c r="RVN143" s="323"/>
      <c r="RVO143" s="323"/>
      <c r="RVP143" s="323"/>
      <c r="RVQ143" s="323"/>
      <c r="RVR143" s="323"/>
      <c r="RVS143" s="323"/>
      <c r="RVT143" s="323"/>
      <c r="RVU143" s="323"/>
      <c r="RVV143" s="323"/>
      <c r="RVW143" s="323"/>
      <c r="RVX143" s="323"/>
      <c r="RVY143" s="323"/>
      <c r="RVZ143" s="323"/>
      <c r="RWA143" s="323"/>
      <c r="RWB143" s="323"/>
      <c r="RWC143" s="323"/>
      <c r="RWD143" s="323"/>
      <c r="RWE143" s="323"/>
      <c r="RWF143" s="323"/>
      <c r="RWG143" s="323"/>
      <c r="RWH143" s="323"/>
      <c r="RWI143" s="323"/>
      <c r="RWJ143" s="323"/>
      <c r="RWK143" s="323"/>
      <c r="RWL143" s="323"/>
      <c r="RWM143" s="323"/>
      <c r="RWN143" s="323"/>
      <c r="RWO143" s="323"/>
      <c r="RWP143" s="323"/>
      <c r="RWQ143" s="323"/>
      <c r="RWR143" s="323"/>
      <c r="RWS143" s="323"/>
      <c r="RWT143" s="323"/>
      <c r="RWU143" s="323"/>
      <c r="RWV143" s="323"/>
      <c r="RWW143" s="323"/>
      <c r="RWX143" s="323"/>
      <c r="RWY143" s="323"/>
      <c r="RWZ143" s="323"/>
      <c r="RXA143" s="323"/>
      <c r="RXB143" s="323"/>
      <c r="RXC143" s="323"/>
      <c r="RXD143" s="323"/>
      <c r="RXE143" s="323"/>
      <c r="RXF143" s="323"/>
      <c r="RXG143" s="323"/>
      <c r="RXH143" s="323"/>
      <c r="RXI143" s="323"/>
      <c r="RXJ143" s="323"/>
      <c r="RXK143" s="323"/>
      <c r="RXL143" s="323"/>
      <c r="RXM143" s="323"/>
      <c r="RXN143" s="323"/>
      <c r="RXO143" s="323"/>
      <c r="RXP143" s="323"/>
      <c r="RXQ143" s="323"/>
      <c r="RXR143" s="323"/>
      <c r="RXS143" s="323"/>
      <c r="RXT143" s="323"/>
      <c r="RXU143" s="323"/>
      <c r="RXV143" s="323"/>
      <c r="RXW143" s="323"/>
      <c r="RXX143" s="323"/>
      <c r="RXY143" s="323"/>
      <c r="RXZ143" s="323"/>
      <c r="RYA143" s="323"/>
      <c r="RYB143" s="323"/>
      <c r="RYC143" s="323"/>
      <c r="RYD143" s="323"/>
      <c r="RYE143" s="323"/>
      <c r="RYF143" s="323"/>
      <c r="RYG143" s="323"/>
      <c r="RYH143" s="323"/>
      <c r="RYI143" s="323"/>
      <c r="RYJ143" s="323"/>
      <c r="RYK143" s="323"/>
      <c r="RYL143" s="323"/>
      <c r="RYM143" s="323"/>
      <c r="RYN143" s="323"/>
      <c r="RYO143" s="323"/>
      <c r="RYP143" s="323"/>
      <c r="RYQ143" s="323"/>
      <c r="RYR143" s="323"/>
      <c r="RYS143" s="323"/>
      <c r="RYT143" s="323"/>
      <c r="RYU143" s="323"/>
      <c r="RYV143" s="323"/>
      <c r="RYW143" s="323"/>
      <c r="RYX143" s="323"/>
      <c r="RYY143" s="323"/>
      <c r="RYZ143" s="323"/>
      <c r="RZA143" s="323"/>
      <c r="RZB143" s="323"/>
      <c r="RZC143" s="323"/>
      <c r="RZD143" s="323"/>
      <c r="RZE143" s="323"/>
      <c r="RZF143" s="323"/>
      <c r="RZG143" s="323"/>
      <c r="RZH143" s="323"/>
      <c r="RZI143" s="323"/>
      <c r="RZJ143" s="323"/>
      <c r="RZK143" s="323"/>
      <c r="RZL143" s="323"/>
      <c r="RZM143" s="323"/>
      <c r="RZN143" s="323"/>
      <c r="RZO143" s="323"/>
      <c r="RZP143" s="323"/>
      <c r="RZQ143" s="323"/>
      <c r="RZR143" s="323"/>
      <c r="RZS143" s="323"/>
      <c r="RZT143" s="323"/>
      <c r="RZU143" s="323"/>
      <c r="RZV143" s="323"/>
      <c r="RZW143" s="323"/>
      <c r="RZX143" s="323"/>
      <c r="RZY143" s="323"/>
      <c r="RZZ143" s="323"/>
      <c r="SAA143" s="323"/>
      <c r="SAB143" s="323"/>
      <c r="SAC143" s="323"/>
      <c r="SAD143" s="323"/>
      <c r="SAE143" s="323"/>
      <c r="SAF143" s="323"/>
      <c r="SAG143" s="323"/>
      <c r="SAH143" s="323"/>
      <c r="SAI143" s="323"/>
      <c r="SAJ143" s="323"/>
      <c r="SAK143" s="323"/>
      <c r="SAL143" s="323"/>
      <c r="SAM143" s="323"/>
      <c r="SAN143" s="323"/>
      <c r="SAO143" s="323"/>
      <c r="SAP143" s="323"/>
      <c r="SAQ143" s="323"/>
      <c r="SAR143" s="323"/>
      <c r="SAS143" s="323"/>
      <c r="SAT143" s="323"/>
      <c r="SAU143" s="323"/>
      <c r="SAV143" s="323"/>
      <c r="SAW143" s="323"/>
      <c r="SAX143" s="323"/>
      <c r="SAY143" s="323"/>
      <c r="SAZ143" s="323"/>
      <c r="SBA143" s="323"/>
      <c r="SBB143" s="323"/>
      <c r="SBC143" s="323"/>
      <c r="SBD143" s="323"/>
      <c r="SBE143" s="323"/>
      <c r="SBF143" s="323"/>
      <c r="SBG143" s="323"/>
      <c r="SBH143" s="323"/>
      <c r="SBI143" s="323"/>
      <c r="SBJ143" s="323"/>
      <c r="SBK143" s="323"/>
      <c r="SBL143" s="323"/>
      <c r="SBM143" s="323"/>
      <c r="SBN143" s="323"/>
      <c r="SBO143" s="323"/>
      <c r="SBP143" s="323"/>
      <c r="SBQ143" s="323"/>
      <c r="SBR143" s="323"/>
      <c r="SBS143" s="323"/>
      <c r="SBT143" s="323"/>
      <c r="SBU143" s="323"/>
      <c r="SBV143" s="323"/>
      <c r="SBW143" s="323"/>
      <c r="SBX143" s="323"/>
      <c r="SBY143" s="323"/>
      <c r="SBZ143" s="323"/>
      <c r="SCA143" s="323"/>
      <c r="SCB143" s="323"/>
      <c r="SCC143" s="323"/>
      <c r="SCD143" s="323"/>
      <c r="SCE143" s="323"/>
      <c r="SCF143" s="323"/>
      <c r="SCG143" s="323"/>
      <c r="SCH143" s="323"/>
      <c r="SCI143" s="323"/>
      <c r="SCJ143" s="323"/>
      <c r="SCK143" s="323"/>
      <c r="SCL143" s="323"/>
      <c r="SCM143" s="323"/>
      <c r="SCN143" s="323"/>
      <c r="SCO143" s="323"/>
      <c r="SCP143" s="323"/>
      <c r="SCQ143" s="323"/>
      <c r="SCR143" s="323"/>
      <c r="SCS143" s="323"/>
      <c r="SCT143" s="323"/>
      <c r="SCU143" s="323"/>
      <c r="SCV143" s="323"/>
      <c r="SCW143" s="323"/>
      <c r="SCX143" s="323"/>
      <c r="SCY143" s="323"/>
      <c r="SCZ143" s="323"/>
      <c r="SDA143" s="323"/>
      <c r="SDB143" s="323"/>
      <c r="SDC143" s="323"/>
      <c r="SDD143" s="323"/>
      <c r="SDE143" s="323"/>
      <c r="SDF143" s="323"/>
      <c r="SDG143" s="323"/>
      <c r="SDH143" s="323"/>
      <c r="SDI143" s="323"/>
      <c r="SDJ143" s="323"/>
      <c r="SDK143" s="323"/>
      <c r="SDL143" s="323"/>
      <c r="SDM143" s="323"/>
      <c r="SDN143" s="323"/>
      <c r="SDO143" s="323"/>
      <c r="SDP143" s="323"/>
      <c r="SDQ143" s="323"/>
      <c r="SDR143" s="323"/>
      <c r="SDS143" s="323"/>
      <c r="SDT143" s="323"/>
      <c r="SDU143" s="323"/>
      <c r="SDV143" s="323"/>
      <c r="SDW143" s="323"/>
      <c r="SDX143" s="323"/>
      <c r="SDY143" s="323"/>
      <c r="SDZ143" s="323"/>
      <c r="SEA143" s="323"/>
      <c r="SEB143" s="323"/>
      <c r="SEC143" s="323"/>
      <c r="SED143" s="323"/>
      <c r="SEE143" s="323"/>
      <c r="SEF143" s="323"/>
      <c r="SEG143" s="323"/>
      <c r="SEH143" s="323"/>
      <c r="SEI143" s="323"/>
      <c r="SEJ143" s="323"/>
      <c r="SEK143" s="323"/>
      <c r="SEL143" s="323"/>
      <c r="SEM143" s="323"/>
      <c r="SEN143" s="323"/>
      <c r="SEO143" s="323"/>
      <c r="SEP143" s="323"/>
      <c r="SEQ143" s="323"/>
      <c r="SER143" s="323"/>
      <c r="SES143" s="323"/>
      <c r="SET143" s="323"/>
      <c r="SEU143" s="323"/>
      <c r="SEV143" s="323"/>
      <c r="SEW143" s="323"/>
      <c r="SEX143" s="323"/>
      <c r="SEY143" s="323"/>
      <c r="SEZ143" s="323"/>
      <c r="SFA143" s="323"/>
      <c r="SFB143" s="323"/>
      <c r="SFC143" s="323"/>
      <c r="SFD143" s="323"/>
      <c r="SFE143" s="323"/>
      <c r="SFF143" s="323"/>
      <c r="SFG143" s="323"/>
      <c r="SFH143" s="323"/>
      <c r="SFI143" s="323"/>
      <c r="SFJ143" s="323"/>
      <c r="SFK143" s="323"/>
      <c r="SFL143" s="323"/>
      <c r="SFM143" s="323"/>
      <c r="SFN143" s="323"/>
      <c r="SFO143" s="323"/>
      <c r="SFP143" s="323"/>
      <c r="SFQ143" s="323"/>
      <c r="SFR143" s="323"/>
      <c r="SFS143" s="323"/>
      <c r="SFT143" s="323"/>
      <c r="SFU143" s="323"/>
      <c r="SFV143" s="323"/>
      <c r="SFW143" s="323"/>
      <c r="SFX143" s="323"/>
      <c r="SFY143" s="323"/>
      <c r="SFZ143" s="323"/>
      <c r="SGA143" s="323"/>
      <c r="SGB143" s="323"/>
      <c r="SGC143" s="323"/>
      <c r="SGD143" s="323"/>
      <c r="SGE143" s="323"/>
      <c r="SGF143" s="323"/>
      <c r="SGG143" s="323"/>
      <c r="SGH143" s="323"/>
      <c r="SGI143" s="323"/>
      <c r="SGJ143" s="323"/>
      <c r="SGK143" s="323"/>
      <c r="SGL143" s="323"/>
      <c r="SGM143" s="323"/>
      <c r="SGN143" s="323"/>
      <c r="SGO143" s="323"/>
      <c r="SGP143" s="323"/>
      <c r="SGQ143" s="323"/>
      <c r="SGR143" s="323"/>
      <c r="SGS143" s="323"/>
      <c r="SGT143" s="323"/>
      <c r="SGU143" s="323"/>
      <c r="SGV143" s="323"/>
      <c r="SGW143" s="323"/>
      <c r="SGX143" s="323"/>
      <c r="SGY143" s="323"/>
      <c r="SGZ143" s="323"/>
      <c r="SHA143" s="323"/>
      <c r="SHB143" s="323"/>
      <c r="SHC143" s="323"/>
      <c r="SHD143" s="323"/>
      <c r="SHE143" s="323"/>
      <c r="SHF143" s="323"/>
      <c r="SHG143" s="323"/>
      <c r="SHH143" s="323"/>
      <c r="SHI143" s="323"/>
      <c r="SHJ143" s="323"/>
      <c r="SHK143" s="323"/>
      <c r="SHL143" s="323"/>
      <c r="SHM143" s="323"/>
      <c r="SHN143" s="323"/>
      <c r="SHO143" s="323"/>
      <c r="SHP143" s="323"/>
      <c r="SHQ143" s="323"/>
      <c r="SHR143" s="323"/>
      <c r="SHS143" s="323"/>
      <c r="SHT143" s="323"/>
      <c r="SHU143" s="323"/>
      <c r="SHV143" s="323"/>
      <c r="SHW143" s="323"/>
      <c r="SHX143" s="323"/>
      <c r="SHY143" s="323"/>
      <c r="SHZ143" s="323"/>
      <c r="SIA143" s="323"/>
      <c r="SIB143" s="323"/>
      <c r="SIC143" s="323"/>
      <c r="SID143" s="323"/>
      <c r="SIE143" s="323"/>
      <c r="SIF143" s="323"/>
      <c r="SIG143" s="323"/>
      <c r="SIH143" s="323"/>
      <c r="SII143" s="323"/>
      <c r="SIJ143" s="323"/>
      <c r="SIK143" s="323"/>
      <c r="SIL143" s="323"/>
      <c r="SIM143" s="323"/>
      <c r="SIN143" s="323"/>
      <c r="SIO143" s="323"/>
      <c r="SIP143" s="323"/>
      <c r="SIQ143" s="323"/>
      <c r="SIR143" s="323"/>
      <c r="SIS143" s="323"/>
      <c r="SIT143" s="323"/>
      <c r="SIU143" s="323"/>
      <c r="SIV143" s="323"/>
      <c r="SIW143" s="323"/>
      <c r="SIX143" s="323"/>
      <c r="SIY143" s="323"/>
      <c r="SIZ143" s="323"/>
      <c r="SJA143" s="323"/>
      <c r="SJB143" s="323"/>
      <c r="SJC143" s="323"/>
      <c r="SJD143" s="323"/>
      <c r="SJE143" s="323"/>
      <c r="SJF143" s="323"/>
      <c r="SJG143" s="323"/>
      <c r="SJH143" s="323"/>
      <c r="SJI143" s="323"/>
      <c r="SJJ143" s="323"/>
      <c r="SJK143" s="323"/>
      <c r="SJL143" s="323"/>
      <c r="SJM143" s="323"/>
      <c r="SJN143" s="323"/>
      <c r="SJO143" s="323"/>
      <c r="SJP143" s="323"/>
      <c r="SJQ143" s="323"/>
      <c r="SJR143" s="323"/>
      <c r="SJS143" s="323"/>
      <c r="SJT143" s="323"/>
      <c r="SJU143" s="323"/>
      <c r="SJV143" s="323"/>
      <c r="SJW143" s="323"/>
      <c r="SJX143" s="323"/>
      <c r="SJY143" s="323"/>
      <c r="SJZ143" s="323"/>
      <c r="SKA143" s="323"/>
      <c r="SKB143" s="323"/>
      <c r="SKC143" s="323"/>
      <c r="SKD143" s="323"/>
      <c r="SKE143" s="323"/>
      <c r="SKF143" s="323"/>
      <c r="SKG143" s="323"/>
      <c r="SKH143" s="323"/>
      <c r="SKI143" s="323"/>
      <c r="SKJ143" s="323"/>
      <c r="SKK143" s="323"/>
      <c r="SKL143" s="323"/>
      <c r="SKM143" s="323"/>
      <c r="SKN143" s="323"/>
      <c r="SKO143" s="323"/>
      <c r="SKP143" s="323"/>
      <c r="SKQ143" s="323"/>
      <c r="SKR143" s="323"/>
      <c r="SKS143" s="323"/>
      <c r="SKT143" s="323"/>
      <c r="SKU143" s="323"/>
      <c r="SKV143" s="323"/>
      <c r="SKW143" s="323"/>
      <c r="SKX143" s="323"/>
      <c r="SKY143" s="323"/>
      <c r="SKZ143" s="323"/>
      <c r="SLA143" s="323"/>
      <c r="SLB143" s="323"/>
      <c r="SLC143" s="323"/>
      <c r="SLD143" s="323"/>
      <c r="SLE143" s="323"/>
      <c r="SLF143" s="323"/>
      <c r="SLG143" s="323"/>
      <c r="SLH143" s="323"/>
      <c r="SLI143" s="323"/>
      <c r="SLJ143" s="323"/>
      <c r="SLK143" s="323"/>
      <c r="SLL143" s="323"/>
      <c r="SLM143" s="323"/>
      <c r="SLN143" s="323"/>
      <c r="SLO143" s="323"/>
      <c r="SLP143" s="323"/>
      <c r="SLQ143" s="323"/>
      <c r="SLR143" s="323"/>
      <c r="SLS143" s="323"/>
      <c r="SLT143" s="323"/>
      <c r="SLU143" s="323"/>
      <c r="SLV143" s="323"/>
      <c r="SLW143" s="323"/>
      <c r="SLX143" s="323"/>
      <c r="SLY143" s="323"/>
      <c r="SLZ143" s="323"/>
      <c r="SMA143" s="323"/>
      <c r="SMB143" s="323"/>
      <c r="SMC143" s="323"/>
      <c r="SMD143" s="323"/>
      <c r="SME143" s="323"/>
      <c r="SMF143" s="323"/>
      <c r="SMG143" s="323"/>
      <c r="SMH143" s="323"/>
      <c r="SMI143" s="323"/>
      <c r="SMJ143" s="323"/>
      <c r="SMK143" s="323"/>
      <c r="SML143" s="323"/>
      <c r="SMM143" s="323"/>
      <c r="SMN143" s="323"/>
      <c r="SMO143" s="323"/>
      <c r="SMP143" s="323"/>
      <c r="SMQ143" s="323"/>
      <c r="SMR143" s="323"/>
      <c r="SMS143" s="323"/>
      <c r="SMT143" s="323"/>
      <c r="SMU143" s="323"/>
      <c r="SMV143" s="323"/>
      <c r="SMW143" s="323"/>
      <c r="SMX143" s="323"/>
      <c r="SMY143" s="323"/>
      <c r="SMZ143" s="323"/>
      <c r="SNA143" s="323"/>
      <c r="SNB143" s="323"/>
      <c r="SNC143" s="323"/>
      <c r="SND143" s="323"/>
      <c r="SNE143" s="323"/>
      <c r="SNF143" s="323"/>
      <c r="SNG143" s="323"/>
      <c r="SNH143" s="323"/>
      <c r="SNI143" s="323"/>
      <c r="SNJ143" s="323"/>
      <c r="SNK143" s="323"/>
      <c r="SNL143" s="323"/>
      <c r="SNM143" s="323"/>
      <c r="SNN143" s="323"/>
      <c r="SNO143" s="323"/>
      <c r="SNP143" s="323"/>
      <c r="SNQ143" s="323"/>
      <c r="SNR143" s="323"/>
      <c r="SNS143" s="323"/>
      <c r="SNT143" s="323"/>
      <c r="SNU143" s="323"/>
      <c r="SNV143" s="323"/>
      <c r="SNW143" s="323"/>
      <c r="SNX143" s="323"/>
      <c r="SNY143" s="323"/>
      <c r="SNZ143" s="323"/>
      <c r="SOA143" s="323"/>
      <c r="SOB143" s="323"/>
      <c r="SOC143" s="323"/>
      <c r="SOD143" s="323"/>
      <c r="SOE143" s="323"/>
      <c r="SOF143" s="323"/>
      <c r="SOG143" s="323"/>
      <c r="SOH143" s="323"/>
      <c r="SOI143" s="323"/>
      <c r="SOJ143" s="323"/>
      <c r="SOK143" s="323"/>
      <c r="SOL143" s="323"/>
      <c r="SOM143" s="323"/>
      <c r="SON143" s="323"/>
      <c r="SOO143" s="323"/>
      <c r="SOP143" s="323"/>
      <c r="SOQ143" s="323"/>
      <c r="SOR143" s="323"/>
      <c r="SOS143" s="323"/>
      <c r="SOT143" s="323"/>
      <c r="SOU143" s="323"/>
      <c r="SOV143" s="323"/>
      <c r="SOW143" s="323"/>
      <c r="SOX143" s="323"/>
      <c r="SOY143" s="323"/>
      <c r="SOZ143" s="323"/>
      <c r="SPA143" s="323"/>
      <c r="SPB143" s="323"/>
      <c r="SPC143" s="323"/>
      <c r="SPD143" s="323"/>
      <c r="SPE143" s="323"/>
      <c r="SPF143" s="323"/>
      <c r="SPG143" s="323"/>
      <c r="SPH143" s="323"/>
      <c r="SPI143" s="323"/>
      <c r="SPJ143" s="323"/>
      <c r="SPK143" s="323"/>
      <c r="SPL143" s="323"/>
      <c r="SPM143" s="323"/>
      <c r="SPN143" s="323"/>
      <c r="SPO143" s="323"/>
      <c r="SPP143" s="323"/>
      <c r="SPQ143" s="323"/>
      <c r="SPR143" s="323"/>
      <c r="SPS143" s="323"/>
      <c r="SPT143" s="323"/>
      <c r="SPU143" s="323"/>
      <c r="SPV143" s="323"/>
      <c r="SPW143" s="323"/>
      <c r="SPX143" s="323"/>
      <c r="SPY143" s="323"/>
      <c r="SPZ143" s="323"/>
      <c r="SQA143" s="323"/>
      <c r="SQB143" s="323"/>
      <c r="SQC143" s="323"/>
      <c r="SQD143" s="323"/>
      <c r="SQE143" s="323"/>
      <c r="SQF143" s="323"/>
      <c r="SQG143" s="323"/>
      <c r="SQH143" s="323"/>
      <c r="SQI143" s="323"/>
      <c r="SQJ143" s="323"/>
      <c r="SQK143" s="323"/>
      <c r="SQL143" s="323"/>
      <c r="SQM143" s="323"/>
      <c r="SQN143" s="323"/>
      <c r="SQO143" s="323"/>
      <c r="SQP143" s="323"/>
      <c r="SQQ143" s="323"/>
      <c r="SQR143" s="323"/>
      <c r="SQS143" s="323"/>
      <c r="SQT143" s="323"/>
      <c r="SQU143" s="323"/>
      <c r="SQV143" s="323"/>
      <c r="SQW143" s="323"/>
      <c r="SQX143" s="323"/>
      <c r="SQY143" s="323"/>
      <c r="SQZ143" s="323"/>
      <c r="SRA143" s="323"/>
      <c r="SRB143" s="323"/>
      <c r="SRC143" s="323"/>
      <c r="SRD143" s="323"/>
      <c r="SRE143" s="323"/>
      <c r="SRF143" s="323"/>
      <c r="SRG143" s="323"/>
      <c r="SRH143" s="323"/>
      <c r="SRI143" s="323"/>
      <c r="SRJ143" s="323"/>
      <c r="SRK143" s="323"/>
      <c r="SRL143" s="323"/>
      <c r="SRM143" s="323"/>
      <c r="SRN143" s="323"/>
      <c r="SRO143" s="323"/>
      <c r="SRP143" s="323"/>
      <c r="SRQ143" s="323"/>
      <c r="SRR143" s="323"/>
      <c r="SRS143" s="323"/>
      <c r="SRT143" s="323"/>
      <c r="SRU143" s="323"/>
      <c r="SRV143" s="323"/>
      <c r="SRW143" s="323"/>
      <c r="SRX143" s="323"/>
      <c r="SRY143" s="323"/>
      <c r="SRZ143" s="323"/>
      <c r="SSA143" s="323"/>
      <c r="SSB143" s="323"/>
      <c r="SSC143" s="323"/>
      <c r="SSD143" s="323"/>
      <c r="SSE143" s="323"/>
      <c r="SSF143" s="323"/>
      <c r="SSG143" s="323"/>
      <c r="SSH143" s="323"/>
      <c r="SSI143" s="323"/>
      <c r="SSJ143" s="323"/>
      <c r="SSK143" s="323"/>
      <c r="SSL143" s="323"/>
      <c r="SSM143" s="323"/>
      <c r="SSN143" s="323"/>
      <c r="SSO143" s="323"/>
      <c r="SSP143" s="323"/>
      <c r="SSQ143" s="323"/>
      <c r="SSR143" s="323"/>
      <c r="SSS143" s="323"/>
      <c r="SST143" s="323"/>
      <c r="SSU143" s="323"/>
      <c r="SSV143" s="323"/>
      <c r="SSW143" s="323"/>
      <c r="SSX143" s="323"/>
      <c r="SSY143" s="323"/>
      <c r="SSZ143" s="323"/>
      <c r="STA143" s="323"/>
      <c r="STB143" s="323"/>
      <c r="STC143" s="323"/>
      <c r="STD143" s="323"/>
      <c r="STE143" s="323"/>
      <c r="STF143" s="323"/>
      <c r="STG143" s="323"/>
      <c r="STH143" s="323"/>
      <c r="STI143" s="323"/>
      <c r="STJ143" s="323"/>
      <c r="STK143" s="323"/>
      <c r="STL143" s="323"/>
      <c r="STM143" s="323"/>
      <c r="STN143" s="323"/>
      <c r="STO143" s="323"/>
      <c r="STP143" s="323"/>
      <c r="STQ143" s="323"/>
      <c r="STR143" s="323"/>
      <c r="STS143" s="323"/>
      <c r="STT143" s="323"/>
      <c r="STU143" s="323"/>
      <c r="STV143" s="323"/>
      <c r="STW143" s="323"/>
      <c r="STX143" s="323"/>
      <c r="STY143" s="323"/>
      <c r="STZ143" s="323"/>
      <c r="SUA143" s="323"/>
      <c r="SUB143" s="323"/>
      <c r="SUC143" s="323"/>
      <c r="SUD143" s="323"/>
      <c r="SUE143" s="323"/>
      <c r="SUF143" s="323"/>
      <c r="SUG143" s="323"/>
      <c r="SUH143" s="323"/>
      <c r="SUI143" s="323"/>
      <c r="SUJ143" s="323"/>
      <c r="SUK143" s="323"/>
      <c r="SUL143" s="323"/>
      <c r="SUM143" s="323"/>
      <c r="SUN143" s="323"/>
      <c r="SUO143" s="323"/>
      <c r="SUP143" s="323"/>
      <c r="SUQ143" s="323"/>
      <c r="SUR143" s="323"/>
      <c r="SUS143" s="323"/>
      <c r="SUT143" s="323"/>
      <c r="SUU143" s="323"/>
      <c r="SUV143" s="323"/>
      <c r="SUW143" s="323"/>
      <c r="SUX143" s="323"/>
      <c r="SUY143" s="323"/>
      <c r="SUZ143" s="323"/>
      <c r="SVA143" s="323"/>
      <c r="SVB143" s="323"/>
      <c r="SVC143" s="323"/>
      <c r="SVD143" s="323"/>
      <c r="SVE143" s="323"/>
      <c r="SVF143" s="323"/>
      <c r="SVG143" s="323"/>
      <c r="SVH143" s="323"/>
      <c r="SVI143" s="323"/>
      <c r="SVJ143" s="323"/>
      <c r="SVK143" s="323"/>
      <c r="SVL143" s="323"/>
      <c r="SVM143" s="323"/>
      <c r="SVN143" s="323"/>
      <c r="SVO143" s="323"/>
      <c r="SVP143" s="323"/>
      <c r="SVQ143" s="323"/>
      <c r="SVR143" s="323"/>
      <c r="SVS143" s="323"/>
      <c r="SVT143" s="323"/>
      <c r="SVU143" s="323"/>
      <c r="SVV143" s="323"/>
      <c r="SVW143" s="323"/>
      <c r="SVX143" s="323"/>
      <c r="SVY143" s="323"/>
      <c r="SVZ143" s="323"/>
      <c r="SWA143" s="323"/>
      <c r="SWB143" s="323"/>
      <c r="SWC143" s="323"/>
      <c r="SWD143" s="323"/>
      <c r="SWE143" s="323"/>
      <c r="SWF143" s="323"/>
      <c r="SWG143" s="323"/>
      <c r="SWH143" s="323"/>
      <c r="SWI143" s="323"/>
      <c r="SWJ143" s="323"/>
      <c r="SWK143" s="323"/>
      <c r="SWL143" s="323"/>
      <c r="SWM143" s="323"/>
      <c r="SWN143" s="323"/>
      <c r="SWO143" s="323"/>
      <c r="SWP143" s="323"/>
      <c r="SWQ143" s="323"/>
      <c r="SWR143" s="323"/>
      <c r="SWS143" s="323"/>
      <c r="SWT143" s="323"/>
      <c r="SWU143" s="323"/>
      <c r="SWV143" s="323"/>
      <c r="SWW143" s="323"/>
      <c r="SWX143" s="323"/>
      <c r="SWY143" s="323"/>
      <c r="SWZ143" s="323"/>
      <c r="SXA143" s="323"/>
      <c r="SXB143" s="323"/>
      <c r="SXC143" s="323"/>
      <c r="SXD143" s="323"/>
      <c r="SXE143" s="323"/>
      <c r="SXF143" s="323"/>
      <c r="SXG143" s="323"/>
      <c r="SXH143" s="323"/>
      <c r="SXI143" s="323"/>
      <c r="SXJ143" s="323"/>
      <c r="SXK143" s="323"/>
      <c r="SXL143" s="323"/>
      <c r="SXM143" s="323"/>
      <c r="SXN143" s="323"/>
      <c r="SXO143" s="323"/>
      <c r="SXP143" s="323"/>
      <c r="SXQ143" s="323"/>
      <c r="SXR143" s="323"/>
      <c r="SXS143" s="323"/>
      <c r="SXT143" s="323"/>
      <c r="SXU143" s="323"/>
      <c r="SXV143" s="323"/>
      <c r="SXW143" s="323"/>
      <c r="SXX143" s="323"/>
      <c r="SXY143" s="323"/>
      <c r="SXZ143" s="323"/>
      <c r="SYA143" s="323"/>
      <c r="SYB143" s="323"/>
      <c r="SYC143" s="323"/>
      <c r="SYD143" s="323"/>
      <c r="SYE143" s="323"/>
      <c r="SYF143" s="323"/>
      <c r="SYG143" s="323"/>
      <c r="SYH143" s="323"/>
      <c r="SYI143" s="323"/>
      <c r="SYJ143" s="323"/>
      <c r="SYK143" s="323"/>
      <c r="SYL143" s="323"/>
      <c r="SYM143" s="323"/>
      <c r="SYN143" s="323"/>
      <c r="SYO143" s="323"/>
      <c r="SYP143" s="323"/>
      <c r="SYQ143" s="323"/>
      <c r="SYR143" s="323"/>
      <c r="SYS143" s="323"/>
      <c r="SYT143" s="323"/>
      <c r="SYU143" s="323"/>
      <c r="SYV143" s="323"/>
      <c r="SYW143" s="323"/>
      <c r="SYX143" s="323"/>
      <c r="SYY143" s="323"/>
      <c r="SYZ143" s="323"/>
      <c r="SZA143" s="323"/>
      <c r="SZB143" s="323"/>
      <c r="SZC143" s="323"/>
      <c r="SZD143" s="323"/>
      <c r="SZE143" s="323"/>
      <c r="SZF143" s="323"/>
      <c r="SZG143" s="323"/>
      <c r="SZH143" s="323"/>
      <c r="SZI143" s="323"/>
      <c r="SZJ143" s="323"/>
      <c r="SZK143" s="323"/>
      <c r="SZL143" s="323"/>
      <c r="SZM143" s="323"/>
      <c r="SZN143" s="323"/>
      <c r="SZO143" s="323"/>
      <c r="SZP143" s="323"/>
      <c r="SZQ143" s="323"/>
      <c r="SZR143" s="323"/>
      <c r="SZS143" s="323"/>
      <c r="SZT143" s="323"/>
      <c r="SZU143" s="323"/>
      <c r="SZV143" s="323"/>
      <c r="SZW143" s="323"/>
      <c r="SZX143" s="323"/>
      <c r="SZY143" s="323"/>
      <c r="SZZ143" s="323"/>
      <c r="TAA143" s="323"/>
      <c r="TAB143" s="323"/>
      <c r="TAC143" s="323"/>
      <c r="TAD143" s="323"/>
      <c r="TAE143" s="323"/>
      <c r="TAF143" s="323"/>
      <c r="TAG143" s="323"/>
      <c r="TAH143" s="323"/>
      <c r="TAI143" s="323"/>
      <c r="TAJ143" s="323"/>
      <c r="TAK143" s="323"/>
      <c r="TAL143" s="323"/>
      <c r="TAM143" s="323"/>
      <c r="TAN143" s="323"/>
      <c r="TAO143" s="323"/>
      <c r="TAP143" s="323"/>
      <c r="TAQ143" s="323"/>
      <c r="TAR143" s="323"/>
      <c r="TAS143" s="323"/>
      <c r="TAT143" s="323"/>
      <c r="TAU143" s="323"/>
      <c r="TAV143" s="323"/>
      <c r="TAW143" s="323"/>
      <c r="TAX143" s="323"/>
      <c r="TAY143" s="323"/>
      <c r="TAZ143" s="323"/>
      <c r="TBA143" s="323"/>
      <c r="TBB143" s="323"/>
      <c r="TBC143" s="323"/>
      <c r="TBD143" s="323"/>
      <c r="TBE143" s="323"/>
      <c r="TBF143" s="323"/>
      <c r="TBG143" s="323"/>
      <c r="TBH143" s="323"/>
      <c r="TBI143" s="323"/>
      <c r="TBJ143" s="323"/>
      <c r="TBK143" s="323"/>
      <c r="TBL143" s="323"/>
      <c r="TBM143" s="323"/>
      <c r="TBN143" s="323"/>
      <c r="TBO143" s="323"/>
      <c r="TBP143" s="323"/>
      <c r="TBQ143" s="323"/>
      <c r="TBR143" s="323"/>
      <c r="TBS143" s="323"/>
      <c r="TBT143" s="323"/>
      <c r="TBU143" s="323"/>
      <c r="TBV143" s="323"/>
      <c r="TBW143" s="323"/>
      <c r="TBX143" s="323"/>
      <c r="TBY143" s="323"/>
      <c r="TBZ143" s="323"/>
      <c r="TCA143" s="323"/>
      <c r="TCB143" s="323"/>
      <c r="TCC143" s="323"/>
      <c r="TCD143" s="323"/>
      <c r="TCE143" s="323"/>
      <c r="TCF143" s="323"/>
      <c r="TCG143" s="323"/>
      <c r="TCH143" s="323"/>
      <c r="TCI143" s="323"/>
      <c r="TCJ143" s="323"/>
      <c r="TCK143" s="323"/>
      <c r="TCL143" s="323"/>
      <c r="TCM143" s="323"/>
      <c r="TCN143" s="323"/>
      <c r="TCO143" s="323"/>
      <c r="TCP143" s="323"/>
      <c r="TCQ143" s="323"/>
      <c r="TCR143" s="323"/>
      <c r="TCS143" s="323"/>
      <c r="TCT143" s="323"/>
      <c r="TCU143" s="323"/>
      <c r="TCV143" s="323"/>
      <c r="TCW143" s="323"/>
      <c r="TCX143" s="323"/>
      <c r="TCY143" s="323"/>
      <c r="TCZ143" s="323"/>
      <c r="TDA143" s="323"/>
      <c r="TDB143" s="323"/>
      <c r="TDC143" s="323"/>
      <c r="TDD143" s="323"/>
      <c r="TDE143" s="323"/>
      <c r="TDF143" s="323"/>
      <c r="TDG143" s="323"/>
      <c r="TDH143" s="323"/>
      <c r="TDI143" s="323"/>
      <c r="TDJ143" s="323"/>
      <c r="TDK143" s="323"/>
      <c r="TDL143" s="323"/>
      <c r="TDM143" s="323"/>
      <c r="TDN143" s="323"/>
      <c r="TDO143" s="323"/>
      <c r="TDP143" s="323"/>
      <c r="TDQ143" s="323"/>
      <c r="TDR143" s="323"/>
      <c r="TDS143" s="323"/>
      <c r="TDT143" s="323"/>
      <c r="TDU143" s="323"/>
      <c r="TDV143" s="323"/>
      <c r="TDW143" s="323"/>
      <c r="TDX143" s="323"/>
      <c r="TDY143" s="323"/>
      <c r="TDZ143" s="323"/>
      <c r="TEA143" s="323"/>
      <c r="TEB143" s="323"/>
      <c r="TEC143" s="323"/>
      <c r="TED143" s="323"/>
      <c r="TEE143" s="323"/>
      <c r="TEF143" s="323"/>
      <c r="TEG143" s="323"/>
      <c r="TEH143" s="323"/>
      <c r="TEI143" s="323"/>
      <c r="TEJ143" s="323"/>
      <c r="TEK143" s="323"/>
      <c r="TEL143" s="323"/>
      <c r="TEM143" s="323"/>
      <c r="TEN143" s="323"/>
      <c r="TEO143" s="323"/>
      <c r="TEP143" s="323"/>
      <c r="TEQ143" s="323"/>
      <c r="TER143" s="323"/>
      <c r="TES143" s="323"/>
      <c r="TET143" s="323"/>
      <c r="TEU143" s="323"/>
      <c r="TEV143" s="323"/>
      <c r="TEW143" s="323"/>
      <c r="TEX143" s="323"/>
      <c r="TEY143" s="323"/>
      <c r="TEZ143" s="323"/>
      <c r="TFA143" s="323"/>
      <c r="TFB143" s="323"/>
      <c r="TFC143" s="323"/>
      <c r="TFD143" s="323"/>
      <c r="TFE143" s="323"/>
      <c r="TFF143" s="323"/>
      <c r="TFG143" s="323"/>
      <c r="TFH143" s="323"/>
      <c r="TFI143" s="323"/>
      <c r="TFJ143" s="323"/>
      <c r="TFK143" s="323"/>
      <c r="TFL143" s="323"/>
      <c r="TFM143" s="323"/>
      <c r="TFN143" s="323"/>
      <c r="TFO143" s="323"/>
      <c r="TFP143" s="323"/>
      <c r="TFQ143" s="323"/>
      <c r="TFR143" s="323"/>
      <c r="TFS143" s="323"/>
      <c r="TFT143" s="323"/>
      <c r="TFU143" s="323"/>
      <c r="TFV143" s="323"/>
      <c r="TFW143" s="323"/>
      <c r="TFX143" s="323"/>
      <c r="TFY143" s="323"/>
      <c r="TFZ143" s="323"/>
      <c r="TGA143" s="323"/>
      <c r="TGB143" s="323"/>
      <c r="TGC143" s="323"/>
      <c r="TGD143" s="323"/>
      <c r="TGE143" s="323"/>
      <c r="TGF143" s="323"/>
      <c r="TGG143" s="323"/>
      <c r="TGH143" s="323"/>
      <c r="TGI143" s="323"/>
      <c r="TGJ143" s="323"/>
      <c r="TGK143" s="323"/>
      <c r="TGL143" s="323"/>
      <c r="TGM143" s="323"/>
      <c r="TGN143" s="323"/>
      <c r="TGO143" s="323"/>
      <c r="TGP143" s="323"/>
      <c r="TGQ143" s="323"/>
      <c r="TGR143" s="323"/>
      <c r="TGS143" s="323"/>
      <c r="TGT143" s="323"/>
      <c r="TGU143" s="323"/>
      <c r="TGV143" s="323"/>
      <c r="TGW143" s="323"/>
      <c r="TGX143" s="323"/>
      <c r="TGY143" s="323"/>
      <c r="TGZ143" s="323"/>
      <c r="THA143" s="323"/>
      <c r="THB143" s="323"/>
      <c r="THC143" s="323"/>
      <c r="THD143" s="323"/>
      <c r="THE143" s="323"/>
      <c r="THF143" s="323"/>
      <c r="THG143" s="323"/>
      <c r="THH143" s="323"/>
      <c r="THI143" s="323"/>
      <c r="THJ143" s="323"/>
      <c r="THK143" s="323"/>
      <c r="THL143" s="323"/>
      <c r="THM143" s="323"/>
      <c r="THN143" s="323"/>
      <c r="THO143" s="323"/>
      <c r="THP143" s="323"/>
      <c r="THQ143" s="323"/>
      <c r="THR143" s="323"/>
      <c r="THS143" s="323"/>
      <c r="THT143" s="323"/>
      <c r="THU143" s="323"/>
      <c r="THV143" s="323"/>
      <c r="THW143" s="323"/>
      <c r="THX143" s="323"/>
      <c r="THY143" s="323"/>
      <c r="THZ143" s="323"/>
      <c r="TIA143" s="323"/>
      <c r="TIB143" s="323"/>
      <c r="TIC143" s="323"/>
      <c r="TID143" s="323"/>
      <c r="TIE143" s="323"/>
      <c r="TIF143" s="323"/>
      <c r="TIG143" s="323"/>
      <c r="TIH143" s="323"/>
      <c r="TII143" s="323"/>
      <c r="TIJ143" s="323"/>
      <c r="TIK143" s="323"/>
      <c r="TIL143" s="323"/>
      <c r="TIM143" s="323"/>
      <c r="TIN143" s="323"/>
      <c r="TIO143" s="323"/>
      <c r="TIP143" s="323"/>
      <c r="TIQ143" s="323"/>
      <c r="TIR143" s="323"/>
      <c r="TIS143" s="323"/>
      <c r="TIT143" s="323"/>
      <c r="TIU143" s="323"/>
      <c r="TIV143" s="323"/>
      <c r="TIW143" s="323"/>
      <c r="TIX143" s="323"/>
      <c r="TIY143" s="323"/>
      <c r="TIZ143" s="323"/>
      <c r="TJA143" s="323"/>
      <c r="TJB143" s="323"/>
      <c r="TJC143" s="323"/>
      <c r="TJD143" s="323"/>
      <c r="TJE143" s="323"/>
      <c r="TJF143" s="323"/>
      <c r="TJG143" s="323"/>
      <c r="TJH143" s="323"/>
      <c r="TJI143" s="323"/>
      <c r="TJJ143" s="323"/>
      <c r="TJK143" s="323"/>
      <c r="TJL143" s="323"/>
      <c r="TJM143" s="323"/>
      <c r="TJN143" s="323"/>
      <c r="TJO143" s="323"/>
      <c r="TJP143" s="323"/>
      <c r="TJQ143" s="323"/>
      <c r="TJR143" s="323"/>
      <c r="TJS143" s="323"/>
      <c r="TJT143" s="323"/>
      <c r="TJU143" s="323"/>
      <c r="TJV143" s="323"/>
      <c r="TJW143" s="323"/>
      <c r="TJX143" s="323"/>
      <c r="TJY143" s="323"/>
      <c r="TJZ143" s="323"/>
      <c r="TKA143" s="323"/>
      <c r="TKB143" s="323"/>
      <c r="TKC143" s="323"/>
      <c r="TKD143" s="323"/>
      <c r="TKE143" s="323"/>
      <c r="TKF143" s="323"/>
      <c r="TKG143" s="323"/>
      <c r="TKH143" s="323"/>
      <c r="TKI143" s="323"/>
      <c r="TKJ143" s="323"/>
      <c r="TKK143" s="323"/>
      <c r="TKL143" s="323"/>
      <c r="TKM143" s="323"/>
      <c r="TKN143" s="323"/>
      <c r="TKO143" s="323"/>
      <c r="TKP143" s="323"/>
      <c r="TKQ143" s="323"/>
      <c r="TKR143" s="323"/>
      <c r="TKS143" s="323"/>
      <c r="TKT143" s="323"/>
      <c r="TKU143" s="323"/>
      <c r="TKV143" s="323"/>
      <c r="TKW143" s="323"/>
      <c r="TKX143" s="323"/>
      <c r="TKY143" s="323"/>
      <c r="TKZ143" s="323"/>
      <c r="TLA143" s="323"/>
      <c r="TLB143" s="323"/>
      <c r="TLC143" s="323"/>
      <c r="TLD143" s="323"/>
      <c r="TLE143" s="323"/>
      <c r="TLF143" s="323"/>
      <c r="TLG143" s="323"/>
      <c r="TLH143" s="323"/>
      <c r="TLI143" s="323"/>
      <c r="TLJ143" s="323"/>
      <c r="TLK143" s="323"/>
      <c r="TLL143" s="323"/>
      <c r="TLM143" s="323"/>
      <c r="TLN143" s="323"/>
      <c r="TLO143" s="323"/>
      <c r="TLP143" s="323"/>
      <c r="TLQ143" s="323"/>
      <c r="TLR143" s="323"/>
      <c r="TLS143" s="323"/>
      <c r="TLT143" s="323"/>
      <c r="TLU143" s="323"/>
      <c r="TLV143" s="323"/>
      <c r="TLW143" s="323"/>
      <c r="TLX143" s="323"/>
      <c r="TLY143" s="323"/>
      <c r="TLZ143" s="323"/>
      <c r="TMA143" s="323"/>
      <c r="TMB143" s="323"/>
      <c r="TMC143" s="323"/>
      <c r="TMD143" s="323"/>
      <c r="TME143" s="323"/>
      <c r="TMF143" s="323"/>
      <c r="TMG143" s="323"/>
      <c r="TMH143" s="323"/>
      <c r="TMI143" s="323"/>
      <c r="TMJ143" s="323"/>
      <c r="TMK143" s="323"/>
      <c r="TML143" s="323"/>
      <c r="TMM143" s="323"/>
      <c r="TMN143" s="323"/>
      <c r="TMO143" s="323"/>
      <c r="TMP143" s="323"/>
      <c r="TMQ143" s="323"/>
      <c r="TMR143" s="323"/>
      <c r="TMS143" s="323"/>
      <c r="TMT143" s="323"/>
      <c r="TMU143" s="323"/>
      <c r="TMV143" s="323"/>
      <c r="TMW143" s="323"/>
      <c r="TMX143" s="323"/>
      <c r="TMY143" s="323"/>
      <c r="TMZ143" s="323"/>
      <c r="TNA143" s="323"/>
      <c r="TNB143" s="323"/>
      <c r="TNC143" s="323"/>
      <c r="TND143" s="323"/>
      <c r="TNE143" s="323"/>
      <c r="TNF143" s="323"/>
      <c r="TNG143" s="323"/>
      <c r="TNH143" s="323"/>
      <c r="TNI143" s="323"/>
      <c r="TNJ143" s="323"/>
      <c r="TNK143" s="323"/>
      <c r="TNL143" s="323"/>
      <c r="TNM143" s="323"/>
      <c r="TNN143" s="323"/>
      <c r="TNO143" s="323"/>
      <c r="TNP143" s="323"/>
      <c r="TNQ143" s="323"/>
      <c r="TNR143" s="323"/>
      <c r="TNS143" s="323"/>
      <c r="TNT143" s="323"/>
      <c r="TNU143" s="323"/>
      <c r="TNV143" s="323"/>
      <c r="TNW143" s="323"/>
      <c r="TNX143" s="323"/>
      <c r="TNY143" s="323"/>
      <c r="TNZ143" s="323"/>
      <c r="TOA143" s="323"/>
      <c r="TOB143" s="323"/>
      <c r="TOC143" s="323"/>
      <c r="TOD143" s="323"/>
      <c r="TOE143" s="323"/>
      <c r="TOF143" s="323"/>
      <c r="TOG143" s="323"/>
      <c r="TOH143" s="323"/>
      <c r="TOI143" s="323"/>
      <c r="TOJ143" s="323"/>
      <c r="TOK143" s="323"/>
      <c r="TOL143" s="323"/>
      <c r="TOM143" s="323"/>
      <c r="TON143" s="323"/>
      <c r="TOO143" s="323"/>
      <c r="TOP143" s="323"/>
      <c r="TOQ143" s="323"/>
      <c r="TOR143" s="323"/>
      <c r="TOS143" s="323"/>
      <c r="TOT143" s="323"/>
      <c r="TOU143" s="323"/>
      <c r="TOV143" s="323"/>
      <c r="TOW143" s="323"/>
      <c r="TOX143" s="323"/>
      <c r="TOY143" s="323"/>
      <c r="TOZ143" s="323"/>
      <c r="TPA143" s="323"/>
      <c r="TPB143" s="323"/>
      <c r="TPC143" s="323"/>
      <c r="TPD143" s="323"/>
      <c r="TPE143" s="323"/>
      <c r="TPF143" s="323"/>
      <c r="TPG143" s="323"/>
      <c r="TPH143" s="323"/>
      <c r="TPI143" s="323"/>
      <c r="TPJ143" s="323"/>
      <c r="TPK143" s="323"/>
      <c r="TPL143" s="323"/>
      <c r="TPM143" s="323"/>
      <c r="TPN143" s="323"/>
      <c r="TPO143" s="323"/>
      <c r="TPP143" s="323"/>
      <c r="TPQ143" s="323"/>
      <c r="TPR143" s="323"/>
      <c r="TPS143" s="323"/>
      <c r="TPT143" s="323"/>
      <c r="TPU143" s="323"/>
      <c r="TPV143" s="323"/>
      <c r="TPW143" s="323"/>
      <c r="TPX143" s="323"/>
      <c r="TPY143" s="323"/>
      <c r="TPZ143" s="323"/>
      <c r="TQA143" s="323"/>
      <c r="TQB143" s="323"/>
      <c r="TQC143" s="323"/>
      <c r="TQD143" s="323"/>
      <c r="TQE143" s="323"/>
      <c r="TQF143" s="323"/>
      <c r="TQG143" s="323"/>
      <c r="TQH143" s="323"/>
      <c r="TQI143" s="323"/>
      <c r="TQJ143" s="323"/>
      <c r="TQK143" s="323"/>
      <c r="TQL143" s="323"/>
      <c r="TQM143" s="323"/>
      <c r="TQN143" s="323"/>
      <c r="TQO143" s="323"/>
      <c r="TQP143" s="323"/>
      <c r="TQQ143" s="323"/>
      <c r="TQR143" s="323"/>
      <c r="TQS143" s="323"/>
      <c r="TQT143" s="323"/>
      <c r="TQU143" s="323"/>
      <c r="TQV143" s="323"/>
      <c r="TQW143" s="323"/>
      <c r="TQX143" s="323"/>
      <c r="TQY143" s="323"/>
      <c r="TQZ143" s="323"/>
      <c r="TRA143" s="323"/>
      <c r="TRB143" s="323"/>
      <c r="TRC143" s="323"/>
      <c r="TRD143" s="323"/>
      <c r="TRE143" s="323"/>
      <c r="TRF143" s="323"/>
      <c r="TRG143" s="323"/>
      <c r="TRH143" s="323"/>
      <c r="TRI143" s="323"/>
      <c r="TRJ143" s="323"/>
      <c r="TRK143" s="323"/>
      <c r="TRL143" s="323"/>
      <c r="TRM143" s="323"/>
      <c r="TRN143" s="323"/>
      <c r="TRO143" s="323"/>
      <c r="TRP143" s="323"/>
      <c r="TRQ143" s="323"/>
      <c r="TRR143" s="323"/>
      <c r="TRS143" s="323"/>
      <c r="TRT143" s="323"/>
      <c r="TRU143" s="323"/>
      <c r="TRV143" s="323"/>
      <c r="TRW143" s="323"/>
      <c r="TRX143" s="323"/>
      <c r="TRY143" s="323"/>
      <c r="TRZ143" s="323"/>
      <c r="TSA143" s="323"/>
      <c r="TSB143" s="323"/>
      <c r="TSC143" s="323"/>
      <c r="TSD143" s="323"/>
      <c r="TSE143" s="323"/>
      <c r="TSF143" s="323"/>
      <c r="TSG143" s="323"/>
      <c r="TSH143" s="323"/>
      <c r="TSI143" s="323"/>
      <c r="TSJ143" s="323"/>
      <c r="TSK143" s="323"/>
      <c r="TSL143" s="323"/>
      <c r="TSM143" s="323"/>
      <c r="TSN143" s="323"/>
      <c r="TSO143" s="323"/>
      <c r="TSP143" s="323"/>
      <c r="TSQ143" s="323"/>
      <c r="TSR143" s="323"/>
      <c r="TSS143" s="323"/>
      <c r="TST143" s="323"/>
      <c r="TSU143" s="323"/>
      <c r="TSV143" s="323"/>
      <c r="TSW143" s="323"/>
      <c r="TSX143" s="323"/>
      <c r="TSY143" s="323"/>
      <c r="TSZ143" s="323"/>
      <c r="TTA143" s="323"/>
      <c r="TTB143" s="323"/>
      <c r="TTC143" s="323"/>
      <c r="TTD143" s="323"/>
      <c r="TTE143" s="323"/>
      <c r="TTF143" s="323"/>
      <c r="TTG143" s="323"/>
      <c r="TTH143" s="323"/>
      <c r="TTI143" s="323"/>
      <c r="TTJ143" s="323"/>
      <c r="TTK143" s="323"/>
      <c r="TTL143" s="323"/>
      <c r="TTM143" s="323"/>
      <c r="TTN143" s="323"/>
      <c r="TTO143" s="323"/>
      <c r="TTP143" s="323"/>
      <c r="TTQ143" s="323"/>
      <c r="TTR143" s="323"/>
      <c r="TTS143" s="323"/>
      <c r="TTT143" s="323"/>
      <c r="TTU143" s="323"/>
      <c r="TTV143" s="323"/>
      <c r="TTW143" s="323"/>
      <c r="TTX143" s="323"/>
      <c r="TTY143" s="323"/>
      <c r="TTZ143" s="323"/>
      <c r="TUA143" s="323"/>
      <c r="TUB143" s="323"/>
      <c r="TUC143" s="323"/>
      <c r="TUD143" s="323"/>
      <c r="TUE143" s="323"/>
      <c r="TUF143" s="323"/>
      <c r="TUG143" s="323"/>
      <c r="TUH143" s="323"/>
      <c r="TUI143" s="323"/>
      <c r="TUJ143" s="323"/>
      <c r="TUK143" s="323"/>
      <c r="TUL143" s="323"/>
      <c r="TUM143" s="323"/>
      <c r="TUN143" s="323"/>
      <c r="TUO143" s="323"/>
      <c r="TUP143" s="323"/>
      <c r="TUQ143" s="323"/>
      <c r="TUR143" s="323"/>
      <c r="TUS143" s="323"/>
      <c r="TUT143" s="323"/>
      <c r="TUU143" s="323"/>
      <c r="TUV143" s="323"/>
      <c r="TUW143" s="323"/>
      <c r="TUX143" s="323"/>
      <c r="TUY143" s="323"/>
      <c r="TUZ143" s="323"/>
      <c r="TVA143" s="323"/>
      <c r="TVB143" s="323"/>
      <c r="TVC143" s="323"/>
      <c r="TVD143" s="323"/>
      <c r="TVE143" s="323"/>
      <c r="TVF143" s="323"/>
      <c r="TVG143" s="323"/>
      <c r="TVH143" s="323"/>
      <c r="TVI143" s="323"/>
      <c r="TVJ143" s="323"/>
      <c r="TVK143" s="323"/>
      <c r="TVL143" s="323"/>
      <c r="TVM143" s="323"/>
      <c r="TVN143" s="323"/>
      <c r="TVO143" s="323"/>
      <c r="TVP143" s="323"/>
      <c r="TVQ143" s="323"/>
      <c r="TVR143" s="323"/>
      <c r="TVS143" s="323"/>
      <c r="TVT143" s="323"/>
      <c r="TVU143" s="323"/>
      <c r="TVV143" s="323"/>
      <c r="TVW143" s="323"/>
      <c r="TVX143" s="323"/>
      <c r="TVY143" s="323"/>
      <c r="TVZ143" s="323"/>
      <c r="TWA143" s="323"/>
      <c r="TWB143" s="323"/>
      <c r="TWC143" s="323"/>
      <c r="TWD143" s="323"/>
      <c r="TWE143" s="323"/>
      <c r="TWF143" s="323"/>
      <c r="TWG143" s="323"/>
      <c r="TWH143" s="323"/>
      <c r="TWI143" s="323"/>
      <c r="TWJ143" s="323"/>
      <c r="TWK143" s="323"/>
      <c r="TWL143" s="323"/>
      <c r="TWM143" s="323"/>
      <c r="TWN143" s="323"/>
      <c r="TWO143" s="323"/>
      <c r="TWP143" s="323"/>
      <c r="TWQ143" s="323"/>
      <c r="TWR143" s="323"/>
      <c r="TWS143" s="323"/>
      <c r="TWT143" s="323"/>
      <c r="TWU143" s="323"/>
      <c r="TWV143" s="323"/>
      <c r="TWW143" s="323"/>
      <c r="TWX143" s="323"/>
      <c r="TWY143" s="323"/>
      <c r="TWZ143" s="323"/>
      <c r="TXA143" s="323"/>
      <c r="TXB143" s="323"/>
      <c r="TXC143" s="323"/>
      <c r="TXD143" s="323"/>
      <c r="TXE143" s="323"/>
      <c r="TXF143" s="323"/>
      <c r="TXG143" s="323"/>
      <c r="TXH143" s="323"/>
      <c r="TXI143" s="323"/>
      <c r="TXJ143" s="323"/>
      <c r="TXK143" s="323"/>
      <c r="TXL143" s="323"/>
      <c r="TXM143" s="323"/>
      <c r="TXN143" s="323"/>
      <c r="TXO143" s="323"/>
      <c r="TXP143" s="323"/>
      <c r="TXQ143" s="323"/>
      <c r="TXR143" s="323"/>
      <c r="TXS143" s="323"/>
      <c r="TXT143" s="323"/>
      <c r="TXU143" s="323"/>
      <c r="TXV143" s="323"/>
      <c r="TXW143" s="323"/>
      <c r="TXX143" s="323"/>
      <c r="TXY143" s="323"/>
      <c r="TXZ143" s="323"/>
      <c r="TYA143" s="323"/>
      <c r="TYB143" s="323"/>
      <c r="TYC143" s="323"/>
      <c r="TYD143" s="323"/>
      <c r="TYE143" s="323"/>
      <c r="TYF143" s="323"/>
      <c r="TYG143" s="323"/>
      <c r="TYH143" s="323"/>
      <c r="TYI143" s="323"/>
      <c r="TYJ143" s="323"/>
      <c r="TYK143" s="323"/>
      <c r="TYL143" s="323"/>
      <c r="TYM143" s="323"/>
      <c r="TYN143" s="323"/>
      <c r="TYO143" s="323"/>
      <c r="TYP143" s="323"/>
      <c r="TYQ143" s="323"/>
      <c r="TYR143" s="323"/>
      <c r="TYS143" s="323"/>
      <c r="TYT143" s="323"/>
      <c r="TYU143" s="323"/>
      <c r="TYV143" s="323"/>
      <c r="TYW143" s="323"/>
      <c r="TYX143" s="323"/>
      <c r="TYY143" s="323"/>
      <c r="TYZ143" s="323"/>
      <c r="TZA143" s="323"/>
      <c r="TZB143" s="323"/>
      <c r="TZC143" s="323"/>
      <c r="TZD143" s="323"/>
      <c r="TZE143" s="323"/>
      <c r="TZF143" s="323"/>
      <c r="TZG143" s="323"/>
      <c r="TZH143" s="323"/>
      <c r="TZI143" s="323"/>
      <c r="TZJ143" s="323"/>
      <c r="TZK143" s="323"/>
      <c r="TZL143" s="323"/>
      <c r="TZM143" s="323"/>
      <c r="TZN143" s="323"/>
      <c r="TZO143" s="323"/>
      <c r="TZP143" s="323"/>
      <c r="TZQ143" s="323"/>
      <c r="TZR143" s="323"/>
      <c r="TZS143" s="323"/>
      <c r="TZT143" s="323"/>
      <c r="TZU143" s="323"/>
      <c r="TZV143" s="323"/>
      <c r="TZW143" s="323"/>
      <c r="TZX143" s="323"/>
      <c r="TZY143" s="323"/>
      <c r="TZZ143" s="323"/>
      <c r="UAA143" s="323"/>
      <c r="UAB143" s="323"/>
      <c r="UAC143" s="323"/>
      <c r="UAD143" s="323"/>
      <c r="UAE143" s="323"/>
      <c r="UAF143" s="323"/>
      <c r="UAG143" s="323"/>
      <c r="UAH143" s="323"/>
      <c r="UAI143" s="323"/>
      <c r="UAJ143" s="323"/>
      <c r="UAK143" s="323"/>
      <c r="UAL143" s="323"/>
      <c r="UAM143" s="323"/>
      <c r="UAN143" s="323"/>
      <c r="UAO143" s="323"/>
      <c r="UAP143" s="323"/>
      <c r="UAQ143" s="323"/>
      <c r="UAR143" s="323"/>
      <c r="UAS143" s="323"/>
      <c r="UAT143" s="323"/>
      <c r="UAU143" s="323"/>
      <c r="UAV143" s="323"/>
      <c r="UAW143" s="323"/>
      <c r="UAX143" s="323"/>
      <c r="UAY143" s="323"/>
      <c r="UAZ143" s="323"/>
      <c r="UBA143" s="323"/>
      <c r="UBB143" s="323"/>
      <c r="UBC143" s="323"/>
      <c r="UBD143" s="323"/>
      <c r="UBE143" s="323"/>
      <c r="UBF143" s="323"/>
      <c r="UBG143" s="323"/>
      <c r="UBH143" s="323"/>
      <c r="UBI143" s="323"/>
      <c r="UBJ143" s="323"/>
      <c r="UBK143" s="323"/>
      <c r="UBL143" s="323"/>
      <c r="UBM143" s="323"/>
      <c r="UBN143" s="323"/>
      <c r="UBO143" s="323"/>
      <c r="UBP143" s="323"/>
      <c r="UBQ143" s="323"/>
      <c r="UBR143" s="323"/>
      <c r="UBS143" s="323"/>
      <c r="UBT143" s="323"/>
      <c r="UBU143" s="323"/>
      <c r="UBV143" s="323"/>
      <c r="UBW143" s="323"/>
      <c r="UBX143" s="323"/>
      <c r="UBY143" s="323"/>
      <c r="UBZ143" s="323"/>
      <c r="UCA143" s="323"/>
      <c r="UCB143" s="323"/>
      <c r="UCC143" s="323"/>
      <c r="UCD143" s="323"/>
      <c r="UCE143" s="323"/>
      <c r="UCF143" s="323"/>
      <c r="UCG143" s="323"/>
      <c r="UCH143" s="323"/>
      <c r="UCI143" s="323"/>
      <c r="UCJ143" s="323"/>
      <c r="UCK143" s="323"/>
      <c r="UCL143" s="323"/>
      <c r="UCM143" s="323"/>
      <c r="UCN143" s="323"/>
      <c r="UCO143" s="323"/>
      <c r="UCP143" s="323"/>
      <c r="UCQ143" s="323"/>
      <c r="UCR143" s="323"/>
      <c r="UCS143" s="323"/>
      <c r="UCT143" s="323"/>
      <c r="UCU143" s="323"/>
      <c r="UCV143" s="323"/>
      <c r="UCW143" s="323"/>
      <c r="UCX143" s="323"/>
      <c r="UCY143" s="323"/>
      <c r="UCZ143" s="323"/>
      <c r="UDA143" s="323"/>
      <c r="UDB143" s="323"/>
      <c r="UDC143" s="323"/>
      <c r="UDD143" s="323"/>
      <c r="UDE143" s="323"/>
      <c r="UDF143" s="323"/>
      <c r="UDG143" s="323"/>
      <c r="UDH143" s="323"/>
      <c r="UDI143" s="323"/>
      <c r="UDJ143" s="323"/>
      <c r="UDK143" s="323"/>
      <c r="UDL143" s="323"/>
      <c r="UDM143" s="323"/>
      <c r="UDN143" s="323"/>
      <c r="UDO143" s="323"/>
      <c r="UDP143" s="323"/>
      <c r="UDQ143" s="323"/>
      <c r="UDR143" s="323"/>
      <c r="UDS143" s="323"/>
      <c r="UDT143" s="323"/>
      <c r="UDU143" s="323"/>
      <c r="UDV143" s="323"/>
      <c r="UDW143" s="323"/>
      <c r="UDX143" s="323"/>
      <c r="UDY143" s="323"/>
      <c r="UDZ143" s="323"/>
      <c r="UEA143" s="323"/>
      <c r="UEB143" s="323"/>
      <c r="UEC143" s="323"/>
      <c r="UED143" s="323"/>
      <c r="UEE143" s="323"/>
      <c r="UEF143" s="323"/>
      <c r="UEG143" s="323"/>
      <c r="UEH143" s="323"/>
      <c r="UEI143" s="323"/>
      <c r="UEJ143" s="323"/>
      <c r="UEK143" s="323"/>
      <c r="UEL143" s="323"/>
      <c r="UEM143" s="323"/>
      <c r="UEN143" s="323"/>
      <c r="UEO143" s="323"/>
      <c r="UEP143" s="323"/>
      <c r="UEQ143" s="323"/>
      <c r="UER143" s="323"/>
      <c r="UES143" s="323"/>
      <c r="UET143" s="323"/>
      <c r="UEU143" s="323"/>
      <c r="UEV143" s="323"/>
      <c r="UEW143" s="323"/>
      <c r="UEX143" s="323"/>
      <c r="UEY143" s="323"/>
      <c r="UEZ143" s="323"/>
      <c r="UFA143" s="323"/>
      <c r="UFB143" s="323"/>
      <c r="UFC143" s="323"/>
      <c r="UFD143" s="323"/>
      <c r="UFE143" s="323"/>
      <c r="UFF143" s="323"/>
      <c r="UFG143" s="323"/>
      <c r="UFH143" s="323"/>
      <c r="UFI143" s="323"/>
      <c r="UFJ143" s="323"/>
      <c r="UFK143" s="323"/>
      <c r="UFL143" s="323"/>
      <c r="UFM143" s="323"/>
      <c r="UFN143" s="323"/>
      <c r="UFO143" s="323"/>
      <c r="UFP143" s="323"/>
      <c r="UFQ143" s="323"/>
      <c r="UFR143" s="323"/>
      <c r="UFS143" s="323"/>
      <c r="UFT143" s="323"/>
      <c r="UFU143" s="323"/>
      <c r="UFV143" s="323"/>
      <c r="UFW143" s="323"/>
      <c r="UFX143" s="323"/>
      <c r="UFY143" s="323"/>
      <c r="UFZ143" s="323"/>
      <c r="UGA143" s="323"/>
      <c r="UGB143" s="323"/>
      <c r="UGC143" s="323"/>
      <c r="UGD143" s="323"/>
      <c r="UGE143" s="323"/>
      <c r="UGF143" s="323"/>
      <c r="UGG143" s="323"/>
      <c r="UGH143" s="323"/>
      <c r="UGI143" s="323"/>
      <c r="UGJ143" s="323"/>
      <c r="UGK143" s="323"/>
      <c r="UGL143" s="323"/>
      <c r="UGM143" s="323"/>
      <c r="UGN143" s="323"/>
      <c r="UGO143" s="323"/>
      <c r="UGP143" s="323"/>
      <c r="UGQ143" s="323"/>
      <c r="UGR143" s="323"/>
      <c r="UGS143" s="323"/>
      <c r="UGT143" s="323"/>
      <c r="UGU143" s="323"/>
      <c r="UGV143" s="323"/>
      <c r="UGW143" s="323"/>
      <c r="UGX143" s="323"/>
      <c r="UGY143" s="323"/>
      <c r="UGZ143" s="323"/>
      <c r="UHA143" s="323"/>
      <c r="UHB143" s="323"/>
      <c r="UHC143" s="323"/>
      <c r="UHD143" s="323"/>
      <c r="UHE143" s="323"/>
      <c r="UHF143" s="323"/>
      <c r="UHG143" s="323"/>
      <c r="UHH143" s="323"/>
      <c r="UHI143" s="323"/>
      <c r="UHJ143" s="323"/>
      <c r="UHK143" s="323"/>
      <c r="UHL143" s="323"/>
      <c r="UHM143" s="323"/>
      <c r="UHN143" s="323"/>
      <c r="UHO143" s="323"/>
      <c r="UHP143" s="323"/>
      <c r="UHQ143" s="323"/>
      <c r="UHR143" s="323"/>
      <c r="UHS143" s="323"/>
      <c r="UHT143" s="323"/>
      <c r="UHU143" s="323"/>
      <c r="UHV143" s="323"/>
      <c r="UHW143" s="323"/>
      <c r="UHX143" s="323"/>
      <c r="UHY143" s="323"/>
      <c r="UHZ143" s="323"/>
      <c r="UIA143" s="323"/>
      <c r="UIB143" s="323"/>
      <c r="UIC143" s="323"/>
      <c r="UID143" s="323"/>
      <c r="UIE143" s="323"/>
      <c r="UIF143" s="323"/>
      <c r="UIG143" s="323"/>
      <c r="UIH143" s="323"/>
      <c r="UII143" s="323"/>
      <c r="UIJ143" s="323"/>
      <c r="UIK143" s="323"/>
      <c r="UIL143" s="323"/>
      <c r="UIM143" s="323"/>
      <c r="UIN143" s="323"/>
      <c r="UIO143" s="323"/>
      <c r="UIP143" s="323"/>
      <c r="UIQ143" s="323"/>
      <c r="UIR143" s="323"/>
      <c r="UIS143" s="323"/>
      <c r="UIT143" s="323"/>
      <c r="UIU143" s="323"/>
      <c r="UIV143" s="323"/>
      <c r="UIW143" s="323"/>
      <c r="UIX143" s="323"/>
      <c r="UIY143" s="323"/>
      <c r="UIZ143" s="323"/>
      <c r="UJA143" s="323"/>
      <c r="UJB143" s="323"/>
      <c r="UJC143" s="323"/>
      <c r="UJD143" s="323"/>
      <c r="UJE143" s="323"/>
      <c r="UJF143" s="323"/>
      <c r="UJG143" s="323"/>
      <c r="UJH143" s="323"/>
      <c r="UJI143" s="323"/>
      <c r="UJJ143" s="323"/>
      <c r="UJK143" s="323"/>
      <c r="UJL143" s="323"/>
      <c r="UJM143" s="323"/>
      <c r="UJN143" s="323"/>
      <c r="UJO143" s="323"/>
      <c r="UJP143" s="323"/>
      <c r="UJQ143" s="323"/>
      <c r="UJR143" s="323"/>
      <c r="UJS143" s="323"/>
      <c r="UJT143" s="323"/>
      <c r="UJU143" s="323"/>
      <c r="UJV143" s="323"/>
      <c r="UJW143" s="323"/>
      <c r="UJX143" s="323"/>
      <c r="UJY143" s="323"/>
      <c r="UJZ143" s="323"/>
      <c r="UKA143" s="323"/>
      <c r="UKB143" s="323"/>
      <c r="UKC143" s="323"/>
      <c r="UKD143" s="323"/>
      <c r="UKE143" s="323"/>
      <c r="UKF143" s="323"/>
      <c r="UKG143" s="323"/>
      <c r="UKH143" s="323"/>
      <c r="UKI143" s="323"/>
      <c r="UKJ143" s="323"/>
      <c r="UKK143" s="323"/>
      <c r="UKL143" s="323"/>
      <c r="UKM143" s="323"/>
      <c r="UKN143" s="323"/>
      <c r="UKO143" s="323"/>
      <c r="UKP143" s="323"/>
      <c r="UKQ143" s="323"/>
      <c r="UKR143" s="323"/>
      <c r="UKS143" s="323"/>
      <c r="UKT143" s="323"/>
      <c r="UKU143" s="323"/>
      <c r="UKV143" s="323"/>
      <c r="UKW143" s="323"/>
      <c r="UKX143" s="323"/>
      <c r="UKY143" s="323"/>
      <c r="UKZ143" s="323"/>
      <c r="ULA143" s="323"/>
      <c r="ULB143" s="323"/>
      <c r="ULC143" s="323"/>
      <c r="ULD143" s="323"/>
      <c r="ULE143" s="323"/>
      <c r="ULF143" s="323"/>
      <c r="ULG143" s="323"/>
      <c r="ULH143" s="323"/>
      <c r="ULI143" s="323"/>
      <c r="ULJ143" s="323"/>
      <c r="ULK143" s="323"/>
      <c r="ULL143" s="323"/>
      <c r="ULM143" s="323"/>
      <c r="ULN143" s="323"/>
      <c r="ULO143" s="323"/>
      <c r="ULP143" s="323"/>
      <c r="ULQ143" s="323"/>
      <c r="ULR143" s="323"/>
      <c r="ULS143" s="323"/>
      <c r="ULT143" s="323"/>
      <c r="ULU143" s="323"/>
      <c r="ULV143" s="323"/>
      <c r="ULW143" s="323"/>
      <c r="ULX143" s="323"/>
      <c r="ULY143" s="323"/>
      <c r="ULZ143" s="323"/>
      <c r="UMA143" s="323"/>
      <c r="UMB143" s="323"/>
      <c r="UMC143" s="323"/>
      <c r="UMD143" s="323"/>
      <c r="UME143" s="323"/>
      <c r="UMF143" s="323"/>
      <c r="UMG143" s="323"/>
      <c r="UMH143" s="323"/>
      <c r="UMI143" s="323"/>
      <c r="UMJ143" s="323"/>
      <c r="UMK143" s="323"/>
      <c r="UML143" s="323"/>
      <c r="UMM143" s="323"/>
      <c r="UMN143" s="323"/>
      <c r="UMO143" s="323"/>
      <c r="UMP143" s="323"/>
      <c r="UMQ143" s="323"/>
      <c r="UMR143" s="323"/>
      <c r="UMS143" s="323"/>
      <c r="UMT143" s="323"/>
      <c r="UMU143" s="323"/>
      <c r="UMV143" s="323"/>
      <c r="UMW143" s="323"/>
      <c r="UMX143" s="323"/>
      <c r="UMY143" s="323"/>
      <c r="UMZ143" s="323"/>
      <c r="UNA143" s="323"/>
      <c r="UNB143" s="323"/>
      <c r="UNC143" s="323"/>
      <c r="UND143" s="323"/>
      <c r="UNE143" s="323"/>
      <c r="UNF143" s="323"/>
      <c r="UNG143" s="323"/>
      <c r="UNH143" s="323"/>
      <c r="UNI143" s="323"/>
      <c r="UNJ143" s="323"/>
      <c r="UNK143" s="323"/>
      <c r="UNL143" s="323"/>
      <c r="UNM143" s="323"/>
      <c r="UNN143" s="323"/>
      <c r="UNO143" s="323"/>
      <c r="UNP143" s="323"/>
      <c r="UNQ143" s="323"/>
      <c r="UNR143" s="323"/>
      <c r="UNS143" s="323"/>
      <c r="UNT143" s="323"/>
      <c r="UNU143" s="323"/>
      <c r="UNV143" s="323"/>
      <c r="UNW143" s="323"/>
      <c r="UNX143" s="323"/>
      <c r="UNY143" s="323"/>
      <c r="UNZ143" s="323"/>
      <c r="UOA143" s="323"/>
      <c r="UOB143" s="323"/>
      <c r="UOC143" s="323"/>
      <c r="UOD143" s="323"/>
      <c r="UOE143" s="323"/>
      <c r="UOF143" s="323"/>
      <c r="UOG143" s="323"/>
      <c r="UOH143" s="323"/>
      <c r="UOI143" s="323"/>
      <c r="UOJ143" s="323"/>
      <c r="UOK143" s="323"/>
      <c r="UOL143" s="323"/>
      <c r="UOM143" s="323"/>
      <c r="UON143" s="323"/>
      <c r="UOO143" s="323"/>
      <c r="UOP143" s="323"/>
      <c r="UOQ143" s="323"/>
      <c r="UOR143" s="323"/>
      <c r="UOS143" s="323"/>
      <c r="UOT143" s="323"/>
      <c r="UOU143" s="323"/>
      <c r="UOV143" s="323"/>
      <c r="UOW143" s="323"/>
      <c r="UOX143" s="323"/>
      <c r="UOY143" s="323"/>
      <c r="UOZ143" s="323"/>
      <c r="UPA143" s="323"/>
      <c r="UPB143" s="323"/>
      <c r="UPC143" s="323"/>
      <c r="UPD143" s="323"/>
      <c r="UPE143" s="323"/>
      <c r="UPF143" s="323"/>
      <c r="UPG143" s="323"/>
      <c r="UPH143" s="323"/>
      <c r="UPI143" s="323"/>
      <c r="UPJ143" s="323"/>
      <c r="UPK143" s="323"/>
      <c r="UPL143" s="323"/>
      <c r="UPM143" s="323"/>
      <c r="UPN143" s="323"/>
      <c r="UPO143" s="323"/>
      <c r="UPP143" s="323"/>
      <c r="UPQ143" s="323"/>
      <c r="UPR143" s="323"/>
      <c r="UPS143" s="323"/>
      <c r="UPT143" s="323"/>
      <c r="UPU143" s="323"/>
      <c r="UPV143" s="323"/>
      <c r="UPW143" s="323"/>
      <c r="UPX143" s="323"/>
      <c r="UPY143" s="323"/>
      <c r="UPZ143" s="323"/>
      <c r="UQA143" s="323"/>
      <c r="UQB143" s="323"/>
      <c r="UQC143" s="323"/>
      <c r="UQD143" s="323"/>
      <c r="UQE143" s="323"/>
      <c r="UQF143" s="323"/>
      <c r="UQG143" s="323"/>
      <c r="UQH143" s="323"/>
      <c r="UQI143" s="323"/>
      <c r="UQJ143" s="323"/>
      <c r="UQK143" s="323"/>
      <c r="UQL143" s="323"/>
      <c r="UQM143" s="323"/>
      <c r="UQN143" s="323"/>
      <c r="UQO143" s="323"/>
      <c r="UQP143" s="323"/>
      <c r="UQQ143" s="323"/>
      <c r="UQR143" s="323"/>
      <c r="UQS143" s="323"/>
      <c r="UQT143" s="323"/>
      <c r="UQU143" s="323"/>
      <c r="UQV143" s="323"/>
      <c r="UQW143" s="323"/>
      <c r="UQX143" s="323"/>
      <c r="UQY143" s="323"/>
      <c r="UQZ143" s="323"/>
      <c r="URA143" s="323"/>
      <c r="URB143" s="323"/>
      <c r="URC143" s="323"/>
      <c r="URD143" s="323"/>
      <c r="URE143" s="323"/>
      <c r="URF143" s="323"/>
      <c r="URG143" s="323"/>
      <c r="URH143" s="323"/>
      <c r="URI143" s="323"/>
      <c r="URJ143" s="323"/>
      <c r="URK143" s="323"/>
      <c r="URL143" s="323"/>
      <c r="URM143" s="323"/>
      <c r="URN143" s="323"/>
      <c r="URO143" s="323"/>
      <c r="URP143" s="323"/>
      <c r="URQ143" s="323"/>
      <c r="URR143" s="323"/>
      <c r="URS143" s="323"/>
      <c r="URT143" s="323"/>
      <c r="URU143" s="323"/>
      <c r="URV143" s="323"/>
      <c r="URW143" s="323"/>
      <c r="URX143" s="323"/>
      <c r="URY143" s="323"/>
      <c r="URZ143" s="323"/>
      <c r="USA143" s="323"/>
      <c r="USB143" s="323"/>
      <c r="USC143" s="323"/>
      <c r="USD143" s="323"/>
      <c r="USE143" s="323"/>
      <c r="USF143" s="323"/>
      <c r="USG143" s="323"/>
      <c r="USH143" s="323"/>
      <c r="USI143" s="323"/>
      <c r="USJ143" s="323"/>
      <c r="USK143" s="323"/>
      <c r="USL143" s="323"/>
      <c r="USM143" s="323"/>
      <c r="USN143" s="323"/>
      <c r="USO143" s="323"/>
      <c r="USP143" s="323"/>
      <c r="USQ143" s="323"/>
      <c r="USR143" s="323"/>
      <c r="USS143" s="323"/>
      <c r="UST143" s="323"/>
      <c r="USU143" s="323"/>
      <c r="USV143" s="323"/>
      <c r="USW143" s="323"/>
      <c r="USX143" s="323"/>
      <c r="USY143" s="323"/>
      <c r="USZ143" s="323"/>
      <c r="UTA143" s="323"/>
      <c r="UTB143" s="323"/>
      <c r="UTC143" s="323"/>
      <c r="UTD143" s="323"/>
      <c r="UTE143" s="323"/>
      <c r="UTF143" s="323"/>
      <c r="UTG143" s="323"/>
      <c r="UTH143" s="323"/>
      <c r="UTI143" s="323"/>
      <c r="UTJ143" s="323"/>
      <c r="UTK143" s="323"/>
      <c r="UTL143" s="323"/>
      <c r="UTM143" s="323"/>
      <c r="UTN143" s="323"/>
      <c r="UTO143" s="323"/>
      <c r="UTP143" s="323"/>
      <c r="UTQ143" s="323"/>
      <c r="UTR143" s="323"/>
      <c r="UTS143" s="323"/>
      <c r="UTT143" s="323"/>
      <c r="UTU143" s="323"/>
      <c r="UTV143" s="323"/>
      <c r="UTW143" s="323"/>
      <c r="UTX143" s="323"/>
      <c r="UTY143" s="323"/>
      <c r="UTZ143" s="323"/>
      <c r="UUA143" s="323"/>
      <c r="UUB143" s="323"/>
      <c r="UUC143" s="323"/>
      <c r="UUD143" s="323"/>
      <c r="UUE143" s="323"/>
      <c r="UUF143" s="323"/>
      <c r="UUG143" s="323"/>
      <c r="UUH143" s="323"/>
      <c r="UUI143" s="323"/>
      <c r="UUJ143" s="323"/>
      <c r="UUK143" s="323"/>
      <c r="UUL143" s="323"/>
      <c r="UUM143" s="323"/>
      <c r="UUN143" s="323"/>
      <c r="UUO143" s="323"/>
      <c r="UUP143" s="323"/>
      <c r="UUQ143" s="323"/>
      <c r="UUR143" s="323"/>
      <c r="UUS143" s="323"/>
      <c r="UUT143" s="323"/>
      <c r="UUU143" s="323"/>
      <c r="UUV143" s="323"/>
      <c r="UUW143" s="323"/>
      <c r="UUX143" s="323"/>
      <c r="UUY143" s="323"/>
      <c r="UUZ143" s="323"/>
      <c r="UVA143" s="323"/>
      <c r="UVB143" s="323"/>
      <c r="UVC143" s="323"/>
      <c r="UVD143" s="323"/>
      <c r="UVE143" s="323"/>
      <c r="UVF143" s="323"/>
      <c r="UVG143" s="323"/>
      <c r="UVH143" s="323"/>
      <c r="UVI143" s="323"/>
      <c r="UVJ143" s="323"/>
      <c r="UVK143" s="323"/>
      <c r="UVL143" s="323"/>
      <c r="UVM143" s="323"/>
      <c r="UVN143" s="323"/>
      <c r="UVO143" s="323"/>
      <c r="UVP143" s="323"/>
      <c r="UVQ143" s="323"/>
      <c r="UVR143" s="323"/>
      <c r="UVS143" s="323"/>
      <c r="UVT143" s="323"/>
      <c r="UVU143" s="323"/>
      <c r="UVV143" s="323"/>
      <c r="UVW143" s="323"/>
      <c r="UVX143" s="323"/>
      <c r="UVY143" s="323"/>
      <c r="UVZ143" s="323"/>
      <c r="UWA143" s="323"/>
      <c r="UWB143" s="323"/>
      <c r="UWC143" s="323"/>
      <c r="UWD143" s="323"/>
      <c r="UWE143" s="323"/>
      <c r="UWF143" s="323"/>
      <c r="UWG143" s="323"/>
      <c r="UWH143" s="323"/>
      <c r="UWI143" s="323"/>
      <c r="UWJ143" s="323"/>
      <c r="UWK143" s="323"/>
      <c r="UWL143" s="323"/>
      <c r="UWM143" s="323"/>
      <c r="UWN143" s="323"/>
      <c r="UWO143" s="323"/>
      <c r="UWP143" s="323"/>
      <c r="UWQ143" s="323"/>
      <c r="UWR143" s="323"/>
      <c r="UWS143" s="323"/>
      <c r="UWT143" s="323"/>
      <c r="UWU143" s="323"/>
      <c r="UWV143" s="323"/>
      <c r="UWW143" s="323"/>
      <c r="UWX143" s="323"/>
      <c r="UWY143" s="323"/>
      <c r="UWZ143" s="323"/>
      <c r="UXA143" s="323"/>
      <c r="UXB143" s="323"/>
      <c r="UXC143" s="323"/>
      <c r="UXD143" s="323"/>
      <c r="UXE143" s="323"/>
      <c r="UXF143" s="323"/>
      <c r="UXG143" s="323"/>
      <c r="UXH143" s="323"/>
      <c r="UXI143" s="323"/>
      <c r="UXJ143" s="323"/>
      <c r="UXK143" s="323"/>
      <c r="UXL143" s="323"/>
      <c r="UXM143" s="323"/>
      <c r="UXN143" s="323"/>
      <c r="UXO143" s="323"/>
      <c r="UXP143" s="323"/>
      <c r="UXQ143" s="323"/>
      <c r="UXR143" s="323"/>
      <c r="UXS143" s="323"/>
      <c r="UXT143" s="323"/>
      <c r="UXU143" s="323"/>
      <c r="UXV143" s="323"/>
      <c r="UXW143" s="323"/>
      <c r="UXX143" s="323"/>
      <c r="UXY143" s="323"/>
      <c r="UXZ143" s="323"/>
      <c r="UYA143" s="323"/>
      <c r="UYB143" s="323"/>
      <c r="UYC143" s="323"/>
      <c r="UYD143" s="323"/>
      <c r="UYE143" s="323"/>
      <c r="UYF143" s="323"/>
      <c r="UYG143" s="323"/>
      <c r="UYH143" s="323"/>
      <c r="UYI143" s="323"/>
      <c r="UYJ143" s="323"/>
      <c r="UYK143" s="323"/>
      <c r="UYL143" s="323"/>
      <c r="UYM143" s="323"/>
      <c r="UYN143" s="323"/>
      <c r="UYO143" s="323"/>
      <c r="UYP143" s="323"/>
      <c r="UYQ143" s="323"/>
      <c r="UYR143" s="323"/>
      <c r="UYS143" s="323"/>
      <c r="UYT143" s="323"/>
      <c r="UYU143" s="323"/>
      <c r="UYV143" s="323"/>
      <c r="UYW143" s="323"/>
      <c r="UYX143" s="323"/>
      <c r="UYY143" s="323"/>
      <c r="UYZ143" s="323"/>
      <c r="UZA143" s="323"/>
      <c r="UZB143" s="323"/>
      <c r="UZC143" s="323"/>
      <c r="UZD143" s="323"/>
      <c r="UZE143" s="323"/>
      <c r="UZF143" s="323"/>
      <c r="UZG143" s="323"/>
      <c r="UZH143" s="323"/>
      <c r="UZI143" s="323"/>
      <c r="UZJ143" s="323"/>
      <c r="UZK143" s="323"/>
      <c r="UZL143" s="323"/>
      <c r="UZM143" s="323"/>
      <c r="UZN143" s="323"/>
      <c r="UZO143" s="323"/>
      <c r="UZP143" s="323"/>
      <c r="UZQ143" s="323"/>
      <c r="UZR143" s="323"/>
      <c r="UZS143" s="323"/>
      <c r="UZT143" s="323"/>
      <c r="UZU143" s="323"/>
      <c r="UZV143" s="323"/>
      <c r="UZW143" s="323"/>
      <c r="UZX143" s="323"/>
      <c r="UZY143" s="323"/>
      <c r="UZZ143" s="323"/>
      <c r="VAA143" s="323"/>
      <c r="VAB143" s="323"/>
      <c r="VAC143" s="323"/>
      <c r="VAD143" s="323"/>
      <c r="VAE143" s="323"/>
      <c r="VAF143" s="323"/>
      <c r="VAG143" s="323"/>
      <c r="VAH143" s="323"/>
      <c r="VAI143" s="323"/>
      <c r="VAJ143" s="323"/>
      <c r="VAK143" s="323"/>
      <c r="VAL143" s="323"/>
      <c r="VAM143" s="323"/>
      <c r="VAN143" s="323"/>
      <c r="VAO143" s="323"/>
      <c r="VAP143" s="323"/>
      <c r="VAQ143" s="323"/>
      <c r="VAR143" s="323"/>
      <c r="VAS143" s="323"/>
      <c r="VAT143" s="323"/>
      <c r="VAU143" s="323"/>
      <c r="VAV143" s="323"/>
      <c r="VAW143" s="323"/>
      <c r="VAX143" s="323"/>
      <c r="VAY143" s="323"/>
      <c r="VAZ143" s="323"/>
      <c r="VBA143" s="323"/>
      <c r="VBB143" s="323"/>
      <c r="VBC143" s="323"/>
      <c r="VBD143" s="323"/>
      <c r="VBE143" s="323"/>
      <c r="VBF143" s="323"/>
      <c r="VBG143" s="323"/>
      <c r="VBH143" s="323"/>
      <c r="VBI143" s="323"/>
      <c r="VBJ143" s="323"/>
      <c r="VBK143" s="323"/>
      <c r="VBL143" s="323"/>
      <c r="VBM143" s="323"/>
      <c r="VBN143" s="323"/>
      <c r="VBO143" s="323"/>
      <c r="VBP143" s="323"/>
      <c r="VBQ143" s="323"/>
      <c r="VBR143" s="323"/>
      <c r="VBS143" s="323"/>
      <c r="VBT143" s="323"/>
      <c r="VBU143" s="323"/>
      <c r="VBV143" s="323"/>
      <c r="VBW143" s="323"/>
      <c r="VBX143" s="323"/>
      <c r="VBY143" s="323"/>
      <c r="VBZ143" s="323"/>
      <c r="VCA143" s="323"/>
      <c r="VCB143" s="323"/>
      <c r="VCC143" s="323"/>
      <c r="VCD143" s="323"/>
      <c r="VCE143" s="323"/>
      <c r="VCF143" s="323"/>
      <c r="VCG143" s="323"/>
      <c r="VCH143" s="323"/>
      <c r="VCI143" s="323"/>
      <c r="VCJ143" s="323"/>
      <c r="VCK143" s="323"/>
      <c r="VCL143" s="323"/>
      <c r="VCM143" s="323"/>
      <c r="VCN143" s="323"/>
      <c r="VCO143" s="323"/>
      <c r="VCP143" s="323"/>
      <c r="VCQ143" s="323"/>
      <c r="VCR143" s="323"/>
      <c r="VCS143" s="323"/>
      <c r="VCT143" s="323"/>
      <c r="VCU143" s="323"/>
      <c r="VCV143" s="323"/>
      <c r="VCW143" s="323"/>
      <c r="VCX143" s="323"/>
      <c r="VCY143" s="323"/>
      <c r="VCZ143" s="323"/>
      <c r="VDA143" s="323"/>
      <c r="VDB143" s="323"/>
      <c r="VDC143" s="323"/>
      <c r="VDD143" s="323"/>
      <c r="VDE143" s="323"/>
      <c r="VDF143" s="323"/>
      <c r="VDG143" s="323"/>
      <c r="VDH143" s="323"/>
      <c r="VDI143" s="323"/>
      <c r="VDJ143" s="323"/>
      <c r="VDK143" s="323"/>
      <c r="VDL143" s="323"/>
      <c r="VDM143" s="323"/>
      <c r="VDN143" s="323"/>
      <c r="VDO143" s="323"/>
      <c r="VDP143" s="323"/>
      <c r="VDQ143" s="323"/>
      <c r="VDR143" s="323"/>
      <c r="VDS143" s="323"/>
      <c r="VDT143" s="323"/>
      <c r="VDU143" s="323"/>
      <c r="VDV143" s="323"/>
      <c r="VDW143" s="323"/>
      <c r="VDX143" s="323"/>
      <c r="VDY143" s="323"/>
      <c r="VDZ143" s="323"/>
      <c r="VEA143" s="323"/>
      <c r="VEB143" s="323"/>
      <c r="VEC143" s="323"/>
      <c r="VED143" s="323"/>
      <c r="VEE143" s="323"/>
      <c r="VEF143" s="323"/>
      <c r="VEG143" s="323"/>
      <c r="VEH143" s="323"/>
      <c r="VEI143" s="323"/>
      <c r="VEJ143" s="323"/>
      <c r="VEK143" s="323"/>
      <c r="VEL143" s="323"/>
      <c r="VEM143" s="323"/>
      <c r="VEN143" s="323"/>
      <c r="VEO143" s="323"/>
      <c r="VEP143" s="323"/>
      <c r="VEQ143" s="323"/>
      <c r="VER143" s="323"/>
      <c r="VES143" s="323"/>
      <c r="VET143" s="323"/>
      <c r="VEU143" s="323"/>
      <c r="VEV143" s="323"/>
      <c r="VEW143" s="323"/>
      <c r="VEX143" s="323"/>
      <c r="VEY143" s="323"/>
      <c r="VEZ143" s="323"/>
      <c r="VFA143" s="323"/>
      <c r="VFB143" s="323"/>
      <c r="VFC143" s="323"/>
      <c r="VFD143" s="323"/>
      <c r="VFE143" s="323"/>
      <c r="VFF143" s="323"/>
      <c r="VFG143" s="323"/>
      <c r="VFH143" s="323"/>
      <c r="VFI143" s="323"/>
      <c r="VFJ143" s="323"/>
      <c r="VFK143" s="323"/>
      <c r="VFL143" s="323"/>
      <c r="VFM143" s="323"/>
      <c r="VFN143" s="323"/>
      <c r="VFO143" s="323"/>
      <c r="VFP143" s="323"/>
      <c r="VFQ143" s="323"/>
      <c r="VFR143" s="323"/>
      <c r="VFS143" s="323"/>
      <c r="VFT143" s="323"/>
      <c r="VFU143" s="323"/>
      <c r="VFV143" s="323"/>
      <c r="VFW143" s="323"/>
      <c r="VFX143" s="323"/>
      <c r="VFY143" s="323"/>
      <c r="VFZ143" s="323"/>
      <c r="VGA143" s="323"/>
      <c r="VGB143" s="323"/>
      <c r="VGC143" s="323"/>
      <c r="VGD143" s="323"/>
      <c r="VGE143" s="323"/>
      <c r="VGF143" s="323"/>
      <c r="VGG143" s="323"/>
      <c r="VGH143" s="323"/>
      <c r="VGI143" s="323"/>
      <c r="VGJ143" s="323"/>
      <c r="VGK143" s="323"/>
      <c r="VGL143" s="323"/>
      <c r="VGM143" s="323"/>
      <c r="VGN143" s="323"/>
      <c r="VGO143" s="323"/>
      <c r="VGP143" s="323"/>
      <c r="VGQ143" s="323"/>
      <c r="VGR143" s="323"/>
      <c r="VGS143" s="323"/>
      <c r="VGT143" s="323"/>
      <c r="VGU143" s="323"/>
      <c r="VGV143" s="323"/>
      <c r="VGW143" s="323"/>
      <c r="VGX143" s="323"/>
      <c r="VGY143" s="323"/>
      <c r="VGZ143" s="323"/>
      <c r="VHA143" s="323"/>
      <c r="VHB143" s="323"/>
      <c r="VHC143" s="323"/>
      <c r="VHD143" s="323"/>
      <c r="VHE143" s="323"/>
      <c r="VHF143" s="323"/>
      <c r="VHG143" s="323"/>
      <c r="VHH143" s="323"/>
      <c r="VHI143" s="323"/>
      <c r="VHJ143" s="323"/>
      <c r="VHK143" s="323"/>
      <c r="VHL143" s="323"/>
      <c r="VHM143" s="323"/>
      <c r="VHN143" s="323"/>
      <c r="VHO143" s="323"/>
      <c r="VHP143" s="323"/>
      <c r="VHQ143" s="323"/>
      <c r="VHR143" s="323"/>
      <c r="VHS143" s="323"/>
      <c r="VHT143" s="323"/>
      <c r="VHU143" s="323"/>
      <c r="VHV143" s="323"/>
      <c r="VHW143" s="323"/>
      <c r="VHX143" s="323"/>
      <c r="VHY143" s="323"/>
      <c r="VHZ143" s="323"/>
      <c r="VIA143" s="323"/>
      <c r="VIB143" s="323"/>
      <c r="VIC143" s="323"/>
      <c r="VID143" s="323"/>
      <c r="VIE143" s="323"/>
      <c r="VIF143" s="323"/>
      <c r="VIG143" s="323"/>
      <c r="VIH143" s="323"/>
      <c r="VII143" s="323"/>
      <c r="VIJ143" s="323"/>
      <c r="VIK143" s="323"/>
      <c r="VIL143" s="323"/>
      <c r="VIM143" s="323"/>
      <c r="VIN143" s="323"/>
      <c r="VIO143" s="323"/>
      <c r="VIP143" s="323"/>
      <c r="VIQ143" s="323"/>
      <c r="VIR143" s="323"/>
      <c r="VIS143" s="323"/>
      <c r="VIT143" s="323"/>
      <c r="VIU143" s="323"/>
      <c r="VIV143" s="323"/>
      <c r="VIW143" s="323"/>
      <c r="VIX143" s="323"/>
      <c r="VIY143" s="323"/>
      <c r="VIZ143" s="323"/>
      <c r="VJA143" s="323"/>
      <c r="VJB143" s="323"/>
      <c r="VJC143" s="323"/>
      <c r="VJD143" s="323"/>
      <c r="VJE143" s="323"/>
      <c r="VJF143" s="323"/>
      <c r="VJG143" s="323"/>
      <c r="VJH143" s="323"/>
      <c r="VJI143" s="323"/>
      <c r="VJJ143" s="323"/>
      <c r="VJK143" s="323"/>
      <c r="VJL143" s="323"/>
      <c r="VJM143" s="323"/>
      <c r="VJN143" s="323"/>
      <c r="VJO143" s="323"/>
      <c r="VJP143" s="323"/>
      <c r="VJQ143" s="323"/>
      <c r="VJR143" s="323"/>
      <c r="VJS143" s="323"/>
      <c r="VJT143" s="323"/>
      <c r="VJU143" s="323"/>
      <c r="VJV143" s="323"/>
      <c r="VJW143" s="323"/>
      <c r="VJX143" s="323"/>
      <c r="VJY143" s="323"/>
      <c r="VJZ143" s="323"/>
      <c r="VKA143" s="323"/>
      <c r="VKB143" s="323"/>
      <c r="VKC143" s="323"/>
      <c r="VKD143" s="323"/>
      <c r="VKE143" s="323"/>
      <c r="VKF143" s="323"/>
      <c r="VKG143" s="323"/>
      <c r="VKH143" s="323"/>
      <c r="VKI143" s="323"/>
      <c r="VKJ143" s="323"/>
      <c r="VKK143" s="323"/>
      <c r="VKL143" s="323"/>
      <c r="VKM143" s="323"/>
      <c r="VKN143" s="323"/>
      <c r="VKO143" s="323"/>
      <c r="VKP143" s="323"/>
      <c r="VKQ143" s="323"/>
      <c r="VKR143" s="323"/>
      <c r="VKS143" s="323"/>
      <c r="VKT143" s="323"/>
      <c r="VKU143" s="323"/>
      <c r="VKV143" s="323"/>
      <c r="VKW143" s="323"/>
      <c r="VKX143" s="323"/>
      <c r="VKY143" s="323"/>
      <c r="VKZ143" s="323"/>
      <c r="VLA143" s="323"/>
      <c r="VLB143" s="323"/>
      <c r="VLC143" s="323"/>
      <c r="VLD143" s="323"/>
      <c r="VLE143" s="323"/>
      <c r="VLF143" s="323"/>
      <c r="VLG143" s="323"/>
      <c r="VLH143" s="323"/>
      <c r="VLI143" s="323"/>
      <c r="VLJ143" s="323"/>
      <c r="VLK143" s="323"/>
      <c r="VLL143" s="323"/>
      <c r="VLM143" s="323"/>
      <c r="VLN143" s="323"/>
      <c r="VLO143" s="323"/>
      <c r="VLP143" s="323"/>
      <c r="VLQ143" s="323"/>
      <c r="VLR143" s="323"/>
      <c r="VLS143" s="323"/>
      <c r="VLT143" s="323"/>
      <c r="VLU143" s="323"/>
      <c r="VLV143" s="323"/>
      <c r="VLW143" s="323"/>
      <c r="VLX143" s="323"/>
      <c r="VLY143" s="323"/>
      <c r="VLZ143" s="323"/>
      <c r="VMA143" s="323"/>
      <c r="VMB143" s="323"/>
      <c r="VMC143" s="323"/>
      <c r="VMD143" s="323"/>
      <c r="VME143" s="323"/>
      <c r="VMF143" s="323"/>
      <c r="VMG143" s="323"/>
      <c r="VMH143" s="323"/>
      <c r="VMI143" s="323"/>
      <c r="VMJ143" s="323"/>
      <c r="VMK143" s="323"/>
      <c r="VML143" s="323"/>
      <c r="VMM143" s="323"/>
      <c r="VMN143" s="323"/>
      <c r="VMO143" s="323"/>
      <c r="VMP143" s="323"/>
      <c r="VMQ143" s="323"/>
      <c r="VMR143" s="323"/>
      <c r="VMS143" s="323"/>
      <c r="VMT143" s="323"/>
      <c r="VMU143" s="323"/>
      <c r="VMV143" s="323"/>
      <c r="VMW143" s="323"/>
      <c r="VMX143" s="323"/>
      <c r="VMY143" s="323"/>
      <c r="VMZ143" s="323"/>
      <c r="VNA143" s="323"/>
      <c r="VNB143" s="323"/>
      <c r="VNC143" s="323"/>
      <c r="VND143" s="323"/>
      <c r="VNE143" s="323"/>
      <c r="VNF143" s="323"/>
      <c r="VNG143" s="323"/>
      <c r="VNH143" s="323"/>
      <c r="VNI143" s="323"/>
      <c r="VNJ143" s="323"/>
      <c r="VNK143" s="323"/>
      <c r="VNL143" s="323"/>
      <c r="VNM143" s="323"/>
      <c r="VNN143" s="323"/>
      <c r="VNO143" s="323"/>
      <c r="VNP143" s="323"/>
      <c r="VNQ143" s="323"/>
      <c r="VNR143" s="323"/>
      <c r="VNS143" s="323"/>
      <c r="VNT143" s="323"/>
      <c r="VNU143" s="323"/>
      <c r="VNV143" s="323"/>
      <c r="VNW143" s="323"/>
      <c r="VNX143" s="323"/>
      <c r="VNY143" s="323"/>
      <c r="VNZ143" s="323"/>
      <c r="VOA143" s="323"/>
      <c r="VOB143" s="323"/>
      <c r="VOC143" s="323"/>
      <c r="VOD143" s="323"/>
      <c r="VOE143" s="323"/>
      <c r="VOF143" s="323"/>
      <c r="VOG143" s="323"/>
      <c r="VOH143" s="323"/>
      <c r="VOI143" s="323"/>
      <c r="VOJ143" s="323"/>
      <c r="VOK143" s="323"/>
      <c r="VOL143" s="323"/>
      <c r="VOM143" s="323"/>
      <c r="VON143" s="323"/>
      <c r="VOO143" s="323"/>
      <c r="VOP143" s="323"/>
      <c r="VOQ143" s="323"/>
      <c r="VOR143" s="323"/>
      <c r="VOS143" s="323"/>
      <c r="VOT143" s="323"/>
      <c r="VOU143" s="323"/>
      <c r="VOV143" s="323"/>
      <c r="VOW143" s="323"/>
      <c r="VOX143" s="323"/>
      <c r="VOY143" s="323"/>
      <c r="VOZ143" s="323"/>
      <c r="VPA143" s="323"/>
      <c r="VPB143" s="323"/>
      <c r="VPC143" s="323"/>
      <c r="VPD143" s="323"/>
      <c r="VPE143" s="323"/>
      <c r="VPF143" s="323"/>
      <c r="VPG143" s="323"/>
      <c r="VPH143" s="323"/>
      <c r="VPI143" s="323"/>
      <c r="VPJ143" s="323"/>
      <c r="VPK143" s="323"/>
      <c r="VPL143" s="323"/>
      <c r="VPM143" s="323"/>
      <c r="VPN143" s="323"/>
      <c r="VPO143" s="323"/>
      <c r="VPP143" s="323"/>
      <c r="VPQ143" s="323"/>
      <c r="VPR143" s="323"/>
      <c r="VPS143" s="323"/>
      <c r="VPT143" s="323"/>
      <c r="VPU143" s="323"/>
      <c r="VPV143" s="323"/>
      <c r="VPW143" s="323"/>
      <c r="VPX143" s="323"/>
      <c r="VPY143" s="323"/>
      <c r="VPZ143" s="323"/>
      <c r="VQA143" s="323"/>
      <c r="VQB143" s="323"/>
      <c r="VQC143" s="323"/>
      <c r="VQD143" s="323"/>
      <c r="VQE143" s="323"/>
      <c r="VQF143" s="323"/>
      <c r="VQG143" s="323"/>
      <c r="VQH143" s="323"/>
      <c r="VQI143" s="323"/>
      <c r="VQJ143" s="323"/>
      <c r="VQK143" s="323"/>
      <c r="VQL143" s="323"/>
      <c r="VQM143" s="323"/>
      <c r="VQN143" s="323"/>
      <c r="VQO143" s="323"/>
      <c r="VQP143" s="323"/>
      <c r="VQQ143" s="323"/>
      <c r="VQR143" s="323"/>
      <c r="VQS143" s="323"/>
      <c r="VQT143" s="323"/>
      <c r="VQU143" s="323"/>
      <c r="VQV143" s="323"/>
      <c r="VQW143" s="323"/>
      <c r="VQX143" s="323"/>
      <c r="VQY143" s="323"/>
      <c r="VQZ143" s="323"/>
      <c r="VRA143" s="323"/>
      <c r="VRB143" s="323"/>
      <c r="VRC143" s="323"/>
      <c r="VRD143" s="323"/>
      <c r="VRE143" s="323"/>
      <c r="VRF143" s="323"/>
      <c r="VRG143" s="323"/>
      <c r="VRH143" s="323"/>
      <c r="VRI143" s="323"/>
      <c r="VRJ143" s="323"/>
      <c r="VRK143" s="323"/>
      <c r="VRL143" s="323"/>
      <c r="VRM143" s="323"/>
      <c r="VRN143" s="323"/>
      <c r="VRO143" s="323"/>
      <c r="VRP143" s="323"/>
      <c r="VRQ143" s="323"/>
      <c r="VRR143" s="323"/>
      <c r="VRS143" s="323"/>
      <c r="VRT143" s="323"/>
      <c r="VRU143" s="323"/>
      <c r="VRV143" s="323"/>
      <c r="VRW143" s="323"/>
      <c r="VRX143" s="323"/>
      <c r="VRY143" s="323"/>
      <c r="VRZ143" s="323"/>
      <c r="VSA143" s="323"/>
      <c r="VSB143" s="323"/>
      <c r="VSC143" s="323"/>
      <c r="VSD143" s="323"/>
      <c r="VSE143" s="323"/>
      <c r="VSF143" s="323"/>
      <c r="VSG143" s="323"/>
      <c r="VSH143" s="323"/>
      <c r="VSI143" s="323"/>
      <c r="VSJ143" s="323"/>
      <c r="VSK143" s="323"/>
      <c r="VSL143" s="323"/>
      <c r="VSM143" s="323"/>
      <c r="VSN143" s="323"/>
      <c r="VSO143" s="323"/>
      <c r="VSP143" s="323"/>
      <c r="VSQ143" s="323"/>
      <c r="VSR143" s="323"/>
      <c r="VSS143" s="323"/>
      <c r="VST143" s="323"/>
      <c r="VSU143" s="323"/>
      <c r="VSV143" s="323"/>
      <c r="VSW143" s="323"/>
      <c r="VSX143" s="323"/>
      <c r="VSY143" s="323"/>
      <c r="VSZ143" s="323"/>
      <c r="VTA143" s="323"/>
      <c r="VTB143" s="323"/>
      <c r="VTC143" s="323"/>
      <c r="VTD143" s="323"/>
      <c r="VTE143" s="323"/>
      <c r="VTF143" s="323"/>
      <c r="VTG143" s="323"/>
      <c r="VTH143" s="323"/>
      <c r="VTI143" s="323"/>
      <c r="VTJ143" s="323"/>
      <c r="VTK143" s="323"/>
      <c r="VTL143" s="323"/>
      <c r="VTM143" s="323"/>
      <c r="VTN143" s="323"/>
      <c r="VTO143" s="323"/>
      <c r="VTP143" s="323"/>
      <c r="VTQ143" s="323"/>
      <c r="VTR143" s="323"/>
      <c r="VTS143" s="323"/>
      <c r="VTT143" s="323"/>
      <c r="VTU143" s="323"/>
      <c r="VTV143" s="323"/>
      <c r="VTW143" s="323"/>
      <c r="VTX143" s="323"/>
      <c r="VTY143" s="323"/>
      <c r="VTZ143" s="323"/>
      <c r="VUA143" s="323"/>
      <c r="VUB143" s="323"/>
      <c r="VUC143" s="323"/>
      <c r="VUD143" s="323"/>
      <c r="VUE143" s="323"/>
      <c r="VUF143" s="323"/>
      <c r="VUG143" s="323"/>
      <c r="VUH143" s="323"/>
      <c r="VUI143" s="323"/>
      <c r="VUJ143" s="323"/>
      <c r="VUK143" s="323"/>
      <c r="VUL143" s="323"/>
      <c r="VUM143" s="323"/>
      <c r="VUN143" s="323"/>
      <c r="VUO143" s="323"/>
      <c r="VUP143" s="323"/>
      <c r="VUQ143" s="323"/>
      <c r="VUR143" s="323"/>
      <c r="VUS143" s="323"/>
      <c r="VUT143" s="323"/>
      <c r="VUU143" s="323"/>
      <c r="VUV143" s="323"/>
      <c r="VUW143" s="323"/>
      <c r="VUX143" s="323"/>
      <c r="VUY143" s="323"/>
      <c r="VUZ143" s="323"/>
      <c r="VVA143" s="323"/>
      <c r="VVB143" s="323"/>
      <c r="VVC143" s="323"/>
      <c r="VVD143" s="323"/>
      <c r="VVE143" s="323"/>
      <c r="VVF143" s="323"/>
      <c r="VVG143" s="323"/>
      <c r="VVH143" s="323"/>
      <c r="VVI143" s="323"/>
      <c r="VVJ143" s="323"/>
      <c r="VVK143" s="323"/>
      <c r="VVL143" s="323"/>
      <c r="VVM143" s="323"/>
      <c r="VVN143" s="323"/>
      <c r="VVO143" s="323"/>
      <c r="VVP143" s="323"/>
      <c r="VVQ143" s="323"/>
      <c r="VVR143" s="323"/>
      <c r="VVS143" s="323"/>
      <c r="VVT143" s="323"/>
      <c r="VVU143" s="323"/>
      <c r="VVV143" s="323"/>
      <c r="VVW143" s="323"/>
      <c r="VVX143" s="323"/>
      <c r="VVY143" s="323"/>
      <c r="VVZ143" s="323"/>
      <c r="VWA143" s="323"/>
      <c r="VWB143" s="323"/>
      <c r="VWC143" s="323"/>
      <c r="VWD143" s="323"/>
      <c r="VWE143" s="323"/>
      <c r="VWF143" s="323"/>
      <c r="VWG143" s="323"/>
      <c r="VWH143" s="323"/>
      <c r="VWI143" s="323"/>
      <c r="VWJ143" s="323"/>
      <c r="VWK143" s="323"/>
      <c r="VWL143" s="323"/>
      <c r="VWM143" s="323"/>
      <c r="VWN143" s="323"/>
      <c r="VWO143" s="323"/>
      <c r="VWP143" s="323"/>
      <c r="VWQ143" s="323"/>
      <c r="VWR143" s="323"/>
      <c r="VWS143" s="323"/>
      <c r="VWT143" s="323"/>
      <c r="VWU143" s="323"/>
      <c r="VWV143" s="323"/>
      <c r="VWW143" s="323"/>
      <c r="VWX143" s="323"/>
      <c r="VWY143" s="323"/>
      <c r="VWZ143" s="323"/>
      <c r="VXA143" s="323"/>
      <c r="VXB143" s="323"/>
      <c r="VXC143" s="323"/>
      <c r="VXD143" s="323"/>
      <c r="VXE143" s="323"/>
      <c r="VXF143" s="323"/>
      <c r="VXG143" s="323"/>
      <c r="VXH143" s="323"/>
      <c r="VXI143" s="323"/>
      <c r="VXJ143" s="323"/>
      <c r="VXK143" s="323"/>
      <c r="VXL143" s="323"/>
      <c r="VXM143" s="323"/>
      <c r="VXN143" s="323"/>
      <c r="VXO143" s="323"/>
      <c r="VXP143" s="323"/>
      <c r="VXQ143" s="323"/>
      <c r="VXR143" s="323"/>
      <c r="VXS143" s="323"/>
      <c r="VXT143" s="323"/>
      <c r="VXU143" s="323"/>
      <c r="VXV143" s="323"/>
      <c r="VXW143" s="323"/>
      <c r="VXX143" s="323"/>
      <c r="VXY143" s="323"/>
      <c r="VXZ143" s="323"/>
      <c r="VYA143" s="323"/>
      <c r="VYB143" s="323"/>
      <c r="VYC143" s="323"/>
      <c r="VYD143" s="323"/>
      <c r="VYE143" s="323"/>
      <c r="VYF143" s="323"/>
      <c r="VYG143" s="323"/>
      <c r="VYH143" s="323"/>
      <c r="VYI143" s="323"/>
      <c r="VYJ143" s="323"/>
      <c r="VYK143" s="323"/>
      <c r="VYL143" s="323"/>
      <c r="VYM143" s="323"/>
      <c r="VYN143" s="323"/>
      <c r="VYO143" s="323"/>
      <c r="VYP143" s="323"/>
      <c r="VYQ143" s="323"/>
      <c r="VYR143" s="323"/>
      <c r="VYS143" s="323"/>
      <c r="VYT143" s="323"/>
      <c r="VYU143" s="323"/>
      <c r="VYV143" s="323"/>
      <c r="VYW143" s="323"/>
      <c r="VYX143" s="323"/>
      <c r="VYY143" s="323"/>
      <c r="VYZ143" s="323"/>
      <c r="VZA143" s="323"/>
      <c r="VZB143" s="323"/>
      <c r="VZC143" s="323"/>
      <c r="VZD143" s="323"/>
      <c r="VZE143" s="323"/>
      <c r="VZF143" s="323"/>
      <c r="VZG143" s="323"/>
      <c r="VZH143" s="323"/>
      <c r="VZI143" s="323"/>
      <c r="VZJ143" s="323"/>
      <c r="VZK143" s="323"/>
      <c r="VZL143" s="323"/>
      <c r="VZM143" s="323"/>
      <c r="VZN143" s="323"/>
      <c r="VZO143" s="323"/>
      <c r="VZP143" s="323"/>
      <c r="VZQ143" s="323"/>
      <c r="VZR143" s="323"/>
      <c r="VZS143" s="323"/>
      <c r="VZT143" s="323"/>
      <c r="VZU143" s="323"/>
      <c r="VZV143" s="323"/>
      <c r="VZW143" s="323"/>
      <c r="VZX143" s="323"/>
      <c r="VZY143" s="323"/>
      <c r="VZZ143" s="323"/>
      <c r="WAA143" s="323"/>
      <c r="WAB143" s="323"/>
      <c r="WAC143" s="323"/>
      <c r="WAD143" s="323"/>
      <c r="WAE143" s="323"/>
      <c r="WAF143" s="323"/>
      <c r="WAG143" s="323"/>
      <c r="WAH143" s="323"/>
      <c r="WAI143" s="323"/>
      <c r="WAJ143" s="323"/>
      <c r="WAK143" s="323"/>
      <c r="WAL143" s="323"/>
      <c r="WAM143" s="323"/>
      <c r="WAN143" s="323"/>
      <c r="WAO143" s="323"/>
      <c r="WAP143" s="323"/>
      <c r="WAQ143" s="323"/>
      <c r="WAR143" s="323"/>
      <c r="WAS143" s="323"/>
      <c r="WAT143" s="323"/>
      <c r="WAU143" s="323"/>
      <c r="WAV143" s="323"/>
      <c r="WAW143" s="323"/>
      <c r="WAX143" s="323"/>
      <c r="WAY143" s="323"/>
      <c r="WAZ143" s="323"/>
      <c r="WBA143" s="323"/>
      <c r="WBB143" s="323"/>
      <c r="WBC143" s="323"/>
      <c r="WBD143" s="323"/>
      <c r="WBE143" s="323"/>
      <c r="WBF143" s="323"/>
      <c r="WBG143" s="323"/>
      <c r="WBH143" s="323"/>
      <c r="WBI143" s="323"/>
      <c r="WBJ143" s="323"/>
      <c r="WBK143" s="323"/>
      <c r="WBL143" s="323"/>
      <c r="WBM143" s="323"/>
      <c r="WBN143" s="323"/>
      <c r="WBO143" s="323"/>
      <c r="WBP143" s="323"/>
      <c r="WBQ143" s="323"/>
      <c r="WBR143" s="323"/>
      <c r="WBS143" s="323"/>
      <c r="WBT143" s="323"/>
      <c r="WBU143" s="323"/>
      <c r="WBV143" s="323"/>
      <c r="WBW143" s="323"/>
      <c r="WBX143" s="323"/>
      <c r="WBY143" s="323"/>
      <c r="WBZ143" s="323"/>
      <c r="WCA143" s="323"/>
      <c r="WCB143" s="323"/>
      <c r="WCC143" s="323"/>
      <c r="WCD143" s="323"/>
      <c r="WCE143" s="323"/>
      <c r="WCF143" s="323"/>
      <c r="WCG143" s="323"/>
      <c r="WCH143" s="323"/>
      <c r="WCI143" s="323"/>
      <c r="WCJ143" s="323"/>
      <c r="WCK143" s="323"/>
      <c r="WCL143" s="323"/>
      <c r="WCM143" s="323"/>
      <c r="WCN143" s="323"/>
      <c r="WCO143" s="323"/>
      <c r="WCP143" s="323"/>
      <c r="WCQ143" s="323"/>
      <c r="WCR143" s="323"/>
      <c r="WCS143" s="323"/>
      <c r="WCT143" s="323"/>
      <c r="WCU143" s="323"/>
      <c r="WCV143" s="323"/>
      <c r="WCW143" s="323"/>
      <c r="WCX143" s="323"/>
      <c r="WCY143" s="323"/>
      <c r="WCZ143" s="323"/>
      <c r="WDA143" s="323"/>
      <c r="WDB143" s="323"/>
      <c r="WDC143" s="323"/>
      <c r="WDD143" s="323"/>
      <c r="WDE143" s="323"/>
      <c r="WDF143" s="323"/>
      <c r="WDG143" s="323"/>
      <c r="WDH143" s="323"/>
      <c r="WDI143" s="323"/>
      <c r="WDJ143" s="323"/>
      <c r="WDK143" s="323"/>
      <c r="WDL143" s="323"/>
      <c r="WDM143" s="323"/>
      <c r="WDN143" s="323"/>
      <c r="WDO143" s="323"/>
      <c r="WDP143" s="323"/>
      <c r="WDQ143" s="323"/>
      <c r="WDR143" s="323"/>
      <c r="WDS143" s="323"/>
      <c r="WDT143" s="323"/>
      <c r="WDU143" s="323"/>
      <c r="WDV143" s="323"/>
      <c r="WDW143" s="323"/>
      <c r="WDX143" s="323"/>
      <c r="WDY143" s="323"/>
      <c r="WDZ143" s="323"/>
      <c r="WEA143" s="323"/>
      <c r="WEB143" s="323"/>
      <c r="WEC143" s="323"/>
      <c r="WED143" s="323"/>
      <c r="WEE143" s="323"/>
      <c r="WEF143" s="323"/>
      <c r="WEG143" s="323"/>
      <c r="WEH143" s="323"/>
      <c r="WEI143" s="323"/>
      <c r="WEJ143" s="323"/>
      <c r="WEK143" s="323"/>
      <c r="WEL143" s="323"/>
      <c r="WEM143" s="323"/>
      <c r="WEN143" s="323"/>
      <c r="WEO143" s="323"/>
      <c r="WEP143" s="323"/>
      <c r="WEQ143" s="323"/>
      <c r="WER143" s="323"/>
      <c r="WES143" s="323"/>
      <c r="WET143" s="323"/>
      <c r="WEU143" s="323"/>
      <c r="WEV143" s="323"/>
      <c r="WEW143" s="323"/>
      <c r="WEX143" s="323"/>
      <c r="WEY143" s="323"/>
      <c r="WEZ143" s="323"/>
      <c r="WFA143" s="323"/>
      <c r="WFB143" s="323"/>
      <c r="WFC143" s="323"/>
      <c r="WFD143" s="323"/>
      <c r="WFE143" s="323"/>
      <c r="WFF143" s="323"/>
      <c r="WFG143" s="323"/>
      <c r="WFH143" s="323"/>
      <c r="WFI143" s="323"/>
      <c r="WFJ143" s="323"/>
      <c r="WFK143" s="323"/>
      <c r="WFL143" s="323"/>
      <c r="WFM143" s="323"/>
      <c r="WFN143" s="323"/>
      <c r="WFO143" s="323"/>
      <c r="WFP143" s="323"/>
      <c r="WFQ143" s="323"/>
      <c r="WFR143" s="323"/>
      <c r="WFS143" s="323"/>
      <c r="WFT143" s="323"/>
      <c r="WFU143" s="323"/>
      <c r="WFV143" s="323"/>
      <c r="WFW143" s="323"/>
      <c r="WFX143" s="323"/>
      <c r="WFY143" s="323"/>
      <c r="WFZ143" s="323"/>
      <c r="WGA143" s="323"/>
      <c r="WGB143" s="323"/>
      <c r="WGC143" s="323"/>
      <c r="WGD143" s="323"/>
      <c r="WGE143" s="323"/>
      <c r="WGF143" s="323"/>
      <c r="WGG143" s="323"/>
      <c r="WGH143" s="323"/>
      <c r="WGI143" s="323"/>
      <c r="WGJ143" s="323"/>
      <c r="WGK143" s="323"/>
      <c r="WGL143" s="323"/>
      <c r="WGM143" s="323"/>
      <c r="WGN143" s="323"/>
      <c r="WGO143" s="323"/>
      <c r="WGP143" s="323"/>
      <c r="WGQ143" s="323"/>
      <c r="WGR143" s="323"/>
      <c r="WGS143" s="323"/>
      <c r="WGT143" s="323"/>
      <c r="WGU143" s="323"/>
      <c r="WGV143" s="323"/>
      <c r="WGW143" s="323"/>
      <c r="WGX143" s="323"/>
      <c r="WGY143" s="323"/>
      <c r="WGZ143" s="323"/>
      <c r="WHA143" s="323"/>
      <c r="WHB143" s="323"/>
      <c r="WHC143" s="323"/>
      <c r="WHD143" s="323"/>
      <c r="WHE143" s="323"/>
      <c r="WHF143" s="323"/>
      <c r="WHG143" s="323"/>
      <c r="WHH143" s="323"/>
      <c r="WHI143" s="323"/>
      <c r="WHJ143" s="323"/>
      <c r="WHK143" s="323"/>
      <c r="WHL143" s="323"/>
      <c r="WHM143" s="323"/>
      <c r="WHN143" s="323"/>
      <c r="WHO143" s="323"/>
      <c r="WHP143" s="323"/>
      <c r="WHQ143" s="323"/>
      <c r="WHR143" s="323"/>
      <c r="WHS143" s="323"/>
      <c r="WHT143" s="323"/>
      <c r="WHU143" s="323"/>
      <c r="WHV143" s="323"/>
      <c r="WHW143" s="323"/>
      <c r="WHX143" s="323"/>
      <c r="WHY143" s="323"/>
      <c r="WHZ143" s="323"/>
      <c r="WIA143" s="323"/>
      <c r="WIB143" s="323"/>
      <c r="WIC143" s="323"/>
      <c r="WID143" s="323"/>
      <c r="WIE143" s="323"/>
      <c r="WIF143" s="323"/>
      <c r="WIG143" s="323"/>
      <c r="WIH143" s="323"/>
      <c r="WII143" s="323"/>
      <c r="WIJ143" s="323"/>
      <c r="WIK143" s="323"/>
      <c r="WIL143" s="323"/>
      <c r="WIM143" s="323"/>
      <c r="WIN143" s="323"/>
      <c r="WIO143" s="323"/>
      <c r="WIP143" s="323"/>
      <c r="WIQ143" s="323"/>
      <c r="WIR143" s="323"/>
      <c r="WIS143" s="323"/>
      <c r="WIT143" s="323"/>
      <c r="WIU143" s="323"/>
      <c r="WIV143" s="323"/>
      <c r="WIW143" s="323"/>
      <c r="WIX143" s="323"/>
      <c r="WIY143" s="323"/>
      <c r="WIZ143" s="323"/>
      <c r="WJA143" s="323"/>
      <c r="WJB143" s="323"/>
      <c r="WJC143" s="323"/>
      <c r="WJD143" s="323"/>
      <c r="WJE143" s="323"/>
      <c r="WJF143" s="323"/>
      <c r="WJG143" s="323"/>
      <c r="WJH143" s="323"/>
      <c r="WJI143" s="323"/>
      <c r="WJJ143" s="323"/>
      <c r="WJK143" s="323"/>
      <c r="WJL143" s="323"/>
      <c r="WJM143" s="323"/>
      <c r="WJN143" s="323"/>
      <c r="WJO143" s="323"/>
      <c r="WJP143" s="323"/>
      <c r="WJQ143" s="323"/>
      <c r="WJR143" s="323"/>
      <c r="WJS143" s="323"/>
      <c r="WJT143" s="323"/>
      <c r="WJU143" s="323"/>
      <c r="WJV143" s="323"/>
      <c r="WJW143" s="323"/>
      <c r="WJX143" s="323"/>
      <c r="WJY143" s="323"/>
      <c r="WJZ143" s="323"/>
      <c r="WKA143" s="323"/>
      <c r="WKB143" s="323"/>
      <c r="WKC143" s="323"/>
      <c r="WKD143" s="323"/>
      <c r="WKE143" s="323"/>
      <c r="WKF143" s="323"/>
      <c r="WKG143" s="323"/>
      <c r="WKH143" s="323"/>
      <c r="WKI143" s="323"/>
      <c r="WKJ143" s="323"/>
      <c r="WKK143" s="323"/>
      <c r="WKL143" s="323"/>
      <c r="WKM143" s="323"/>
      <c r="WKN143" s="323"/>
      <c r="WKO143" s="323"/>
      <c r="WKP143" s="323"/>
      <c r="WKQ143" s="323"/>
      <c r="WKR143" s="323"/>
      <c r="WKS143" s="323"/>
      <c r="WKT143" s="323"/>
      <c r="WKU143" s="323"/>
      <c r="WKV143" s="323"/>
      <c r="WKW143" s="323"/>
      <c r="WKX143" s="323"/>
      <c r="WKY143" s="323"/>
      <c r="WKZ143" s="323"/>
      <c r="WLA143" s="323"/>
      <c r="WLB143" s="323"/>
      <c r="WLC143" s="323"/>
      <c r="WLD143" s="323"/>
      <c r="WLE143" s="323"/>
      <c r="WLF143" s="323"/>
      <c r="WLG143" s="323"/>
      <c r="WLH143" s="323"/>
      <c r="WLI143" s="323"/>
      <c r="WLJ143" s="323"/>
      <c r="WLK143" s="323"/>
      <c r="WLL143" s="323"/>
      <c r="WLM143" s="323"/>
      <c r="WLN143" s="323"/>
      <c r="WLO143" s="323"/>
      <c r="WLP143" s="323"/>
      <c r="WLQ143" s="323"/>
      <c r="WLR143" s="323"/>
      <c r="WLS143" s="323"/>
      <c r="WLT143" s="323"/>
      <c r="WLU143" s="323"/>
      <c r="WLV143" s="323"/>
      <c r="WLW143" s="323"/>
      <c r="WLX143" s="323"/>
      <c r="WLY143" s="323"/>
      <c r="WLZ143" s="323"/>
      <c r="WMA143" s="323"/>
      <c r="WMB143" s="323"/>
      <c r="WMC143" s="323"/>
      <c r="WMD143" s="323"/>
      <c r="WME143" s="323"/>
      <c r="WMF143" s="323"/>
      <c r="WMG143" s="323"/>
      <c r="WMH143" s="323"/>
      <c r="WMI143" s="323"/>
      <c r="WMJ143" s="323"/>
      <c r="WMK143" s="323"/>
      <c r="WML143" s="323"/>
      <c r="WMM143" s="323"/>
      <c r="WMN143" s="323"/>
      <c r="WMO143" s="323"/>
      <c r="WMP143" s="323"/>
      <c r="WMQ143" s="323"/>
      <c r="WMR143" s="323"/>
      <c r="WMS143" s="323"/>
      <c r="WMT143" s="323"/>
      <c r="WMU143" s="323"/>
      <c r="WMV143" s="323"/>
      <c r="WMW143" s="323"/>
      <c r="WMX143" s="323"/>
      <c r="WMY143" s="323"/>
      <c r="WMZ143" s="323"/>
      <c r="WNA143" s="323"/>
      <c r="WNB143" s="323"/>
      <c r="WNC143" s="323"/>
      <c r="WND143" s="323"/>
      <c r="WNE143" s="323"/>
      <c r="WNF143" s="323"/>
      <c r="WNG143" s="323"/>
      <c r="WNH143" s="323"/>
      <c r="WNI143" s="323"/>
      <c r="WNJ143" s="323"/>
      <c r="WNK143" s="323"/>
      <c r="WNL143" s="323"/>
      <c r="WNM143" s="323"/>
      <c r="WNN143" s="323"/>
      <c r="WNO143" s="323"/>
      <c r="WNP143" s="323"/>
      <c r="WNQ143" s="323"/>
      <c r="WNR143" s="323"/>
      <c r="WNS143" s="323"/>
      <c r="WNT143" s="323"/>
      <c r="WNU143" s="323"/>
      <c r="WNV143" s="323"/>
      <c r="WNW143" s="323"/>
      <c r="WNX143" s="323"/>
      <c r="WNY143" s="323"/>
      <c r="WNZ143" s="323"/>
      <c r="WOA143" s="323"/>
      <c r="WOB143" s="323"/>
      <c r="WOC143" s="323"/>
      <c r="WOD143" s="323"/>
      <c r="WOE143" s="323"/>
      <c r="WOF143" s="323"/>
      <c r="WOG143" s="323"/>
      <c r="WOH143" s="323"/>
      <c r="WOI143" s="323"/>
      <c r="WOJ143" s="323"/>
      <c r="WOK143" s="323"/>
      <c r="WOL143" s="323"/>
      <c r="WOM143" s="323"/>
      <c r="WON143" s="323"/>
      <c r="WOO143" s="323"/>
      <c r="WOP143" s="323"/>
      <c r="WOQ143" s="323"/>
      <c r="WOR143" s="323"/>
      <c r="WOS143" s="323"/>
      <c r="WOT143" s="323"/>
      <c r="WOU143" s="323"/>
      <c r="WOV143" s="323"/>
      <c r="WOW143" s="323"/>
      <c r="WOX143" s="323"/>
      <c r="WOY143" s="323"/>
      <c r="WOZ143" s="323"/>
      <c r="WPA143" s="323"/>
      <c r="WPB143" s="323"/>
      <c r="WPC143" s="323"/>
      <c r="WPD143" s="323"/>
      <c r="WPE143" s="323"/>
      <c r="WPF143" s="323"/>
      <c r="WPG143" s="323"/>
      <c r="WPH143" s="323"/>
      <c r="WPI143" s="323"/>
      <c r="WPJ143" s="323"/>
      <c r="WPK143" s="323"/>
      <c r="WPL143" s="323"/>
      <c r="WPM143" s="323"/>
      <c r="WPN143" s="323"/>
      <c r="WPO143" s="323"/>
      <c r="WPP143" s="323"/>
      <c r="WPQ143" s="323"/>
      <c r="WPR143" s="323"/>
      <c r="WPS143" s="323"/>
      <c r="WPT143" s="323"/>
      <c r="WPU143" s="323"/>
      <c r="WPV143" s="323"/>
      <c r="WPW143" s="323"/>
      <c r="WPX143" s="323"/>
      <c r="WPY143" s="323"/>
      <c r="WPZ143" s="323"/>
      <c r="WQA143" s="323"/>
      <c r="WQB143" s="323"/>
      <c r="WQC143" s="323"/>
      <c r="WQD143" s="323"/>
      <c r="WQE143" s="323"/>
      <c r="WQF143" s="323"/>
      <c r="WQG143" s="323"/>
      <c r="WQH143" s="323"/>
      <c r="WQI143" s="323"/>
      <c r="WQJ143" s="323"/>
      <c r="WQK143" s="323"/>
      <c r="WQL143" s="323"/>
      <c r="WQM143" s="323"/>
      <c r="WQN143" s="323"/>
      <c r="WQO143" s="323"/>
      <c r="WQP143" s="323"/>
      <c r="WQQ143" s="323"/>
      <c r="WQR143" s="323"/>
      <c r="WQS143" s="323"/>
      <c r="WQT143" s="323"/>
      <c r="WQU143" s="323"/>
      <c r="WQV143" s="323"/>
      <c r="WQW143" s="323"/>
      <c r="WQX143" s="323"/>
      <c r="WQY143" s="323"/>
      <c r="WQZ143" s="323"/>
      <c r="WRA143" s="323"/>
      <c r="WRB143" s="323"/>
      <c r="WRC143" s="323"/>
      <c r="WRD143" s="323"/>
      <c r="WRE143" s="323"/>
      <c r="WRF143" s="323"/>
      <c r="WRG143" s="323"/>
      <c r="WRH143" s="323"/>
      <c r="WRI143" s="323"/>
      <c r="WRJ143" s="323"/>
      <c r="WRK143" s="323"/>
      <c r="WRL143" s="323"/>
      <c r="WRM143" s="323"/>
      <c r="WRN143" s="323"/>
      <c r="WRO143" s="323"/>
      <c r="WRP143" s="323"/>
      <c r="WRQ143" s="323"/>
      <c r="WRR143" s="323"/>
      <c r="WRS143" s="323"/>
      <c r="WRT143" s="323"/>
      <c r="WRU143" s="323"/>
      <c r="WRV143" s="323"/>
      <c r="WRW143" s="323"/>
      <c r="WRX143" s="323"/>
      <c r="WRY143" s="323"/>
      <c r="WRZ143" s="323"/>
      <c r="WSA143" s="323"/>
      <c r="WSB143" s="323"/>
      <c r="WSC143" s="323"/>
      <c r="WSD143" s="323"/>
      <c r="WSE143" s="323"/>
      <c r="WSF143" s="323"/>
      <c r="WSG143" s="323"/>
      <c r="WSH143" s="323"/>
      <c r="WSI143" s="323"/>
      <c r="WSJ143" s="323"/>
      <c r="WSK143" s="323"/>
      <c r="WSL143" s="323"/>
      <c r="WSM143" s="323"/>
      <c r="WSN143" s="323"/>
      <c r="WSO143" s="323"/>
      <c r="WSP143" s="323"/>
      <c r="WSQ143" s="323"/>
      <c r="WSR143" s="323"/>
      <c r="WSS143" s="323"/>
      <c r="WST143" s="323"/>
      <c r="WSU143" s="323"/>
      <c r="WSV143" s="323"/>
      <c r="WSW143" s="323"/>
      <c r="WSX143" s="323"/>
      <c r="WSY143" s="323"/>
      <c r="WSZ143" s="323"/>
      <c r="WTA143" s="323"/>
      <c r="WTB143" s="323"/>
      <c r="WTC143" s="323"/>
      <c r="WTD143" s="323"/>
      <c r="WTE143" s="323"/>
      <c r="WTF143" s="323"/>
      <c r="WTG143" s="323"/>
      <c r="WTH143" s="323"/>
      <c r="WTI143" s="323"/>
      <c r="WTJ143" s="323"/>
      <c r="WTK143" s="323"/>
      <c r="WTL143" s="323"/>
      <c r="WTM143" s="323"/>
      <c r="WTN143" s="323"/>
      <c r="WTO143" s="323"/>
      <c r="WTP143" s="323"/>
      <c r="WTQ143" s="323"/>
      <c r="WTR143" s="323"/>
      <c r="WTS143" s="323"/>
      <c r="WTT143" s="323"/>
      <c r="WTU143" s="323"/>
      <c r="WTV143" s="323"/>
      <c r="WTW143" s="323"/>
      <c r="WTX143" s="323"/>
      <c r="WTY143" s="323"/>
      <c r="WTZ143" s="323"/>
      <c r="WUA143" s="323"/>
      <c r="WUB143" s="323"/>
      <c r="WUC143" s="323"/>
      <c r="WUD143" s="323"/>
      <c r="WUE143" s="323"/>
      <c r="WUF143" s="323"/>
      <c r="WUG143" s="323"/>
      <c r="WUH143" s="323"/>
      <c r="WUI143" s="323"/>
      <c r="WUJ143" s="323"/>
      <c r="WUK143" s="323"/>
      <c r="WUL143" s="323"/>
      <c r="WUM143" s="323"/>
      <c r="WUN143" s="323"/>
      <c r="WUO143" s="323"/>
      <c r="WUP143" s="323"/>
      <c r="WUQ143" s="323"/>
      <c r="WUR143" s="323"/>
      <c r="WUS143" s="323"/>
      <c r="WUT143" s="323"/>
      <c r="WUU143" s="323"/>
      <c r="WUV143" s="323"/>
      <c r="WUW143" s="323"/>
      <c r="WUX143" s="323"/>
      <c r="WUY143" s="323"/>
      <c r="WUZ143" s="323"/>
      <c r="WVA143" s="323"/>
      <c r="WVB143" s="323"/>
      <c r="WVC143" s="323"/>
      <c r="WVD143" s="323"/>
      <c r="WVE143" s="323"/>
      <c r="WVF143" s="323"/>
      <c r="WVG143" s="323"/>
      <c r="WVH143" s="323"/>
      <c r="WVI143" s="323"/>
      <c r="WVJ143" s="323"/>
      <c r="WVK143" s="323"/>
      <c r="WVL143" s="323"/>
      <c r="WVM143" s="323"/>
      <c r="WVN143" s="323"/>
      <c r="WVO143" s="323"/>
      <c r="WVP143" s="323"/>
      <c r="WVQ143" s="323"/>
      <c r="WVR143" s="323"/>
      <c r="WVS143" s="323"/>
      <c r="WVT143" s="323"/>
      <c r="WVU143" s="323"/>
      <c r="WVV143" s="323"/>
      <c r="WVW143" s="323"/>
      <c r="WVX143" s="323"/>
      <c r="WVY143" s="323"/>
      <c r="WVZ143" s="323"/>
      <c r="WWA143" s="323"/>
      <c r="WWB143" s="323"/>
      <c r="WWC143" s="323"/>
      <c r="WWD143" s="323"/>
      <c r="WWE143" s="323"/>
      <c r="WWF143" s="323"/>
      <c r="WWG143" s="323"/>
      <c r="WWH143" s="323"/>
      <c r="WWI143" s="323"/>
      <c r="WWJ143" s="323"/>
      <c r="WWK143" s="323"/>
      <c r="WWL143" s="323"/>
      <c r="WWM143" s="323"/>
      <c r="WWN143" s="323"/>
      <c r="WWO143" s="323"/>
      <c r="WWP143" s="323"/>
      <c r="WWQ143" s="323"/>
      <c r="WWR143" s="323"/>
      <c r="WWS143" s="323"/>
      <c r="WWT143" s="323"/>
      <c r="WWU143" s="323"/>
      <c r="WWV143" s="323"/>
      <c r="WWW143" s="323"/>
      <c r="WWX143" s="323"/>
      <c r="WWY143" s="323"/>
      <c r="WWZ143" s="323"/>
      <c r="WXA143" s="323"/>
      <c r="WXB143" s="323"/>
      <c r="WXC143" s="323"/>
      <c r="WXD143" s="323"/>
      <c r="WXE143" s="323"/>
      <c r="WXF143" s="323"/>
      <c r="WXG143" s="323"/>
      <c r="WXH143" s="323"/>
      <c r="WXI143" s="323"/>
      <c r="WXJ143" s="323"/>
      <c r="WXK143" s="323"/>
      <c r="WXL143" s="323"/>
      <c r="WXM143" s="323"/>
      <c r="WXN143" s="323"/>
      <c r="WXO143" s="323"/>
      <c r="WXP143" s="323"/>
      <c r="WXQ143" s="323"/>
      <c r="WXR143" s="323"/>
      <c r="WXS143" s="323"/>
      <c r="WXT143" s="323"/>
      <c r="WXU143" s="323"/>
      <c r="WXV143" s="323"/>
      <c r="WXW143" s="323"/>
      <c r="WXX143" s="323"/>
      <c r="WXY143" s="323"/>
      <c r="WXZ143" s="323"/>
      <c r="WYA143" s="323"/>
      <c r="WYB143" s="323"/>
      <c r="WYC143" s="323"/>
      <c r="WYD143" s="323"/>
      <c r="WYE143" s="323"/>
      <c r="WYF143" s="323"/>
      <c r="WYG143" s="323"/>
      <c r="WYH143" s="323"/>
      <c r="WYI143" s="323"/>
      <c r="WYJ143" s="323"/>
      <c r="WYK143" s="323"/>
      <c r="WYL143" s="323"/>
      <c r="WYM143" s="323"/>
      <c r="WYN143" s="323"/>
      <c r="WYO143" s="323"/>
      <c r="WYP143" s="323"/>
      <c r="WYQ143" s="323"/>
      <c r="WYR143" s="323"/>
      <c r="WYS143" s="323"/>
      <c r="WYT143" s="323"/>
      <c r="WYU143" s="323"/>
      <c r="WYV143" s="323"/>
      <c r="WYW143" s="323"/>
      <c r="WYX143" s="323"/>
      <c r="WYY143" s="323"/>
      <c r="WYZ143" s="323"/>
      <c r="WZA143" s="323"/>
      <c r="WZB143" s="323"/>
      <c r="WZC143" s="323"/>
      <c r="WZD143" s="323"/>
      <c r="WZE143" s="323"/>
      <c r="WZF143" s="323"/>
      <c r="WZG143" s="323"/>
      <c r="WZH143" s="323"/>
      <c r="WZI143" s="323"/>
      <c r="WZJ143" s="323"/>
      <c r="WZK143" s="323"/>
      <c r="WZL143" s="323"/>
      <c r="WZM143" s="323"/>
      <c r="WZN143" s="323"/>
      <c r="WZO143" s="323"/>
      <c r="WZP143" s="323"/>
      <c r="WZQ143" s="323"/>
      <c r="WZR143" s="323"/>
      <c r="WZS143" s="323"/>
      <c r="WZT143" s="323"/>
      <c r="WZU143" s="323"/>
      <c r="WZV143" s="323"/>
      <c r="WZW143" s="323"/>
      <c r="WZX143" s="323"/>
      <c r="WZY143" s="323"/>
      <c r="WZZ143" s="323"/>
      <c r="XAA143" s="323"/>
      <c r="XAB143" s="323"/>
      <c r="XAC143" s="323"/>
      <c r="XAD143" s="323"/>
      <c r="XAE143" s="323"/>
      <c r="XAF143" s="323"/>
      <c r="XAG143" s="323"/>
      <c r="XAH143" s="323"/>
      <c r="XAI143" s="323"/>
      <c r="XAJ143" s="323"/>
      <c r="XAK143" s="323"/>
      <c r="XAL143" s="323"/>
      <c r="XAM143" s="323"/>
      <c r="XAN143" s="323"/>
      <c r="XAO143" s="323"/>
      <c r="XAP143" s="323"/>
      <c r="XAQ143" s="323"/>
      <c r="XAR143" s="323"/>
      <c r="XAS143" s="323"/>
      <c r="XAT143" s="323"/>
      <c r="XAU143" s="323"/>
      <c r="XAV143" s="323"/>
      <c r="XAW143" s="323"/>
      <c r="XAX143" s="323"/>
      <c r="XAY143" s="323"/>
      <c r="XAZ143" s="323"/>
      <c r="XBA143" s="323"/>
      <c r="XBB143" s="323"/>
      <c r="XBC143" s="323"/>
      <c r="XBD143" s="323"/>
      <c r="XBE143" s="323"/>
      <c r="XBF143" s="323"/>
      <c r="XBG143" s="323"/>
      <c r="XBH143" s="323"/>
      <c r="XBI143" s="323"/>
      <c r="XBJ143" s="323"/>
      <c r="XBK143" s="323"/>
      <c r="XBL143" s="323"/>
      <c r="XBM143" s="323"/>
      <c r="XBN143" s="323"/>
      <c r="XBO143" s="323"/>
      <c r="XBP143" s="323"/>
      <c r="XBQ143" s="323"/>
      <c r="XBR143" s="323"/>
      <c r="XBS143" s="323"/>
      <c r="XBT143" s="323"/>
      <c r="XBU143" s="323"/>
      <c r="XBV143" s="323"/>
      <c r="XBW143" s="323"/>
      <c r="XBX143" s="323"/>
      <c r="XBY143" s="323"/>
      <c r="XBZ143" s="323"/>
      <c r="XCA143" s="323"/>
      <c r="XCB143" s="323"/>
      <c r="XCC143" s="323"/>
      <c r="XCD143" s="323"/>
      <c r="XCE143" s="323"/>
      <c r="XCF143" s="323"/>
      <c r="XCG143" s="323"/>
      <c r="XCH143" s="323"/>
      <c r="XCI143" s="323"/>
      <c r="XCJ143" s="323"/>
      <c r="XCK143" s="323"/>
      <c r="XCL143" s="323"/>
      <c r="XCM143" s="323"/>
      <c r="XCN143" s="323"/>
      <c r="XCO143" s="323"/>
      <c r="XCP143" s="323"/>
      <c r="XCQ143" s="323"/>
      <c r="XCR143" s="323"/>
      <c r="XCS143" s="323"/>
      <c r="XCT143" s="323"/>
      <c r="XCU143" s="323"/>
      <c r="XCV143" s="323"/>
      <c r="XCW143" s="323"/>
      <c r="XCX143" s="323"/>
      <c r="XCY143" s="323"/>
      <c r="XCZ143" s="323"/>
      <c r="XDA143" s="323"/>
      <c r="XDB143" s="323"/>
      <c r="XDC143" s="323"/>
      <c r="XDD143" s="323"/>
      <c r="XDE143" s="323"/>
      <c r="XDF143" s="323"/>
      <c r="XDG143" s="323"/>
      <c r="XDH143" s="323"/>
      <c r="XDI143" s="323"/>
      <c r="XDJ143" s="323"/>
      <c r="XDK143" s="323"/>
      <c r="XDL143" s="323"/>
      <c r="XDM143" s="323"/>
      <c r="XDN143" s="323"/>
      <c r="XDO143" s="323"/>
      <c r="XDP143" s="323"/>
      <c r="XDQ143" s="323"/>
      <c r="XDR143" s="323"/>
      <c r="XDS143" s="323"/>
      <c r="XDT143" s="323"/>
      <c r="XDU143" s="323"/>
      <c r="XDV143" s="323"/>
      <c r="XDW143" s="323"/>
      <c r="XDX143" s="323"/>
      <c r="XDY143" s="323"/>
      <c r="XDZ143" s="323"/>
      <c r="XEA143" s="323"/>
      <c r="XEB143" s="323"/>
      <c r="XEC143" s="323"/>
      <c r="XED143" s="323"/>
      <c r="XEE143" s="323"/>
      <c r="XEF143" s="323"/>
      <c r="XEG143" s="323"/>
      <c r="XEH143" s="323"/>
      <c r="XEI143" s="323"/>
      <c r="XEJ143" s="323"/>
      <c r="XEK143" s="323"/>
      <c r="XEL143" s="323"/>
      <c r="XEM143" s="323"/>
      <c r="XEN143" s="323"/>
      <c r="XEO143" s="323"/>
      <c r="XEP143" s="323"/>
      <c r="XEQ143" s="323"/>
      <c r="XER143" s="323"/>
      <c r="XES143" s="323"/>
      <c r="XET143" s="323"/>
      <c r="XEU143" s="323"/>
      <c r="XEV143" s="323"/>
      <c r="XEW143" s="323"/>
      <c r="XEX143" s="323"/>
      <c r="XEY143" s="323"/>
      <c r="XEZ143" s="323"/>
      <c r="XFA143" s="323"/>
      <c r="XFB143" s="323"/>
    </row>
    <row r="144" spans="1:16382" ht="16.5" customHeight="1">
      <c r="A144" s="574"/>
      <c r="B144" s="589"/>
      <c r="C144" s="541" t="s">
        <v>1118</v>
      </c>
      <c r="D144" s="525"/>
      <c r="E144" s="525"/>
      <c r="F144" s="526"/>
      <c r="G144" s="390"/>
      <c r="H144" s="390"/>
      <c r="I144" s="390"/>
      <c r="J144" s="390"/>
      <c r="K144" s="390"/>
      <c r="L144" s="390"/>
      <c r="M144" s="390"/>
      <c r="N144" s="390"/>
      <c r="O144" s="390"/>
      <c r="P144" s="390"/>
      <c r="Q144" s="390"/>
      <c r="R144" s="390"/>
      <c r="S144" s="390"/>
      <c r="T144" s="390"/>
      <c r="U144" s="390"/>
      <c r="V144" s="390"/>
      <c r="W144" s="390"/>
      <c r="X144" s="390"/>
      <c r="Y144" s="390"/>
      <c r="Z144" s="390"/>
      <c r="AA144" s="390"/>
      <c r="AB144" s="390"/>
      <c r="AC144" s="390"/>
      <c r="AD144" s="390"/>
      <c r="AE144" s="390"/>
      <c r="AF144" s="390"/>
      <c r="AG144" s="390"/>
      <c r="AH144" s="390"/>
      <c r="AI144" s="390"/>
      <c r="AJ144" s="390"/>
      <c r="AK144" s="390"/>
      <c r="AL144" s="390"/>
      <c r="AM144" s="390"/>
      <c r="AN144" s="390"/>
      <c r="AO144" s="390"/>
      <c r="AP144" s="390"/>
      <c r="AQ144" s="390"/>
      <c r="AR144" s="390"/>
      <c r="AS144" s="390"/>
      <c r="AT144" s="390"/>
      <c r="AU144" s="390"/>
      <c r="AV144" s="390"/>
      <c r="AW144" s="390"/>
      <c r="AX144" s="390"/>
      <c r="AY144" s="390"/>
      <c r="AZ144" s="390"/>
      <c r="BA144" s="390"/>
      <c r="BB144" s="390"/>
      <c r="BC144" s="390"/>
      <c r="BD144" s="390"/>
      <c r="BE144" s="390"/>
      <c r="BF144" s="390"/>
      <c r="BG144" s="390"/>
      <c r="BH144" s="390"/>
      <c r="BI144" s="390"/>
      <c r="BJ144" s="390"/>
      <c r="BK144" s="390"/>
      <c r="BL144" s="390"/>
      <c r="BM144" s="390"/>
      <c r="BN144" s="390"/>
      <c r="BO144" s="390"/>
      <c r="BP144" s="390"/>
      <c r="BQ144" s="390"/>
      <c r="BR144" s="390"/>
      <c r="BS144" s="390"/>
      <c r="BT144" s="390"/>
      <c r="BU144" s="390"/>
      <c r="BV144" s="390"/>
      <c r="BW144" s="390"/>
      <c r="BX144" s="390"/>
      <c r="BY144" s="390"/>
      <c r="BZ144" s="390"/>
      <c r="CA144" s="390"/>
      <c r="CB144" s="390"/>
      <c r="CC144" s="390"/>
      <c r="CD144" s="390"/>
      <c r="CE144" s="390"/>
      <c r="CF144" s="390"/>
      <c r="CG144" s="390"/>
      <c r="CH144" s="390"/>
      <c r="CI144" s="390"/>
      <c r="CJ144" s="390"/>
      <c r="CK144" s="390"/>
      <c r="CL144" s="390"/>
      <c r="CM144" s="390"/>
      <c r="CN144" s="390"/>
      <c r="CO144" s="390"/>
      <c r="CP144" s="390"/>
      <c r="CQ144" s="390"/>
      <c r="CR144" s="390"/>
      <c r="CS144" s="390"/>
      <c r="CT144" s="390"/>
      <c r="CU144" s="390"/>
      <c r="CV144" s="390"/>
      <c r="CW144" s="390"/>
      <c r="CX144" s="390"/>
      <c r="CY144" s="390"/>
      <c r="CZ144" s="390"/>
      <c r="DA144" s="390"/>
      <c r="DB144" s="390"/>
      <c r="DC144" s="390"/>
      <c r="DD144" s="390"/>
      <c r="DE144" s="390"/>
      <c r="DF144" s="390"/>
      <c r="DG144" s="390"/>
      <c r="DH144" s="390"/>
      <c r="DI144" s="390"/>
      <c r="DJ144" s="390"/>
      <c r="DK144" s="390"/>
      <c r="DL144" s="390"/>
      <c r="DM144" s="390"/>
      <c r="DN144" s="390"/>
      <c r="DO144" s="390"/>
      <c r="DP144" s="390"/>
      <c r="DQ144" s="390"/>
      <c r="DR144" s="390"/>
      <c r="DS144" s="390"/>
      <c r="DT144" s="390"/>
      <c r="DU144" s="390"/>
      <c r="DV144" s="390"/>
      <c r="DW144" s="390"/>
      <c r="DX144" s="390"/>
      <c r="DY144" s="390"/>
      <c r="DZ144" s="390"/>
      <c r="EA144" s="390"/>
      <c r="EB144" s="390"/>
      <c r="EC144" s="390"/>
      <c r="ED144" s="390"/>
      <c r="EE144" s="390"/>
      <c r="EF144" s="390"/>
      <c r="EG144" s="390"/>
      <c r="EH144" s="390"/>
      <c r="EI144" s="390"/>
      <c r="EJ144" s="390"/>
      <c r="EK144" s="390"/>
      <c r="EL144" s="390"/>
      <c r="EM144" s="390"/>
      <c r="EN144" s="390"/>
      <c r="EO144" s="390"/>
      <c r="EP144" s="390"/>
      <c r="EQ144" s="390"/>
      <c r="ER144" s="390"/>
      <c r="ES144" s="390"/>
      <c r="ET144" s="390"/>
      <c r="EU144" s="390"/>
      <c r="EV144" s="390"/>
      <c r="EW144" s="390"/>
      <c r="EX144" s="390"/>
      <c r="EY144" s="390"/>
      <c r="EZ144" s="390"/>
      <c r="FA144" s="390"/>
      <c r="FB144" s="390"/>
      <c r="FC144" s="390"/>
      <c r="FD144" s="390"/>
      <c r="FE144" s="390"/>
      <c r="FF144" s="390"/>
      <c r="FG144" s="390"/>
      <c r="FH144" s="390"/>
      <c r="FI144" s="390"/>
      <c r="FJ144" s="390"/>
      <c r="FK144" s="390"/>
      <c r="FL144" s="390"/>
      <c r="FM144" s="390"/>
      <c r="FN144" s="390"/>
      <c r="FO144" s="390"/>
      <c r="FP144" s="390"/>
      <c r="FQ144" s="390"/>
      <c r="FR144" s="390"/>
      <c r="FS144" s="390"/>
      <c r="FT144" s="390"/>
      <c r="FU144" s="390"/>
      <c r="FV144" s="390"/>
      <c r="FW144" s="390"/>
      <c r="FX144" s="390"/>
      <c r="FY144" s="390"/>
      <c r="FZ144" s="390"/>
      <c r="GA144" s="390"/>
      <c r="GB144" s="390"/>
      <c r="GC144" s="390"/>
      <c r="GD144" s="390"/>
      <c r="GE144" s="390"/>
      <c r="GF144" s="390"/>
      <c r="GG144" s="390"/>
      <c r="GH144" s="390"/>
      <c r="GI144" s="390"/>
      <c r="GJ144" s="390"/>
      <c r="GK144" s="390"/>
      <c r="GL144" s="390"/>
      <c r="GM144" s="390"/>
      <c r="GN144" s="390"/>
      <c r="GO144" s="390"/>
      <c r="GP144" s="390"/>
      <c r="GQ144" s="390"/>
      <c r="GR144" s="390"/>
      <c r="GS144" s="390"/>
      <c r="GT144" s="390"/>
      <c r="GU144" s="390"/>
      <c r="GV144" s="390"/>
      <c r="GW144" s="390"/>
      <c r="GX144" s="390"/>
      <c r="GY144" s="390"/>
      <c r="GZ144" s="390"/>
      <c r="HA144" s="390"/>
      <c r="HB144" s="390"/>
      <c r="HC144" s="390"/>
      <c r="HD144" s="390"/>
      <c r="HE144" s="390"/>
      <c r="HF144" s="390"/>
      <c r="HG144" s="390"/>
      <c r="HH144" s="390"/>
      <c r="HI144" s="390"/>
      <c r="HJ144" s="390"/>
      <c r="HK144" s="390"/>
      <c r="HL144" s="390"/>
      <c r="HM144" s="390"/>
      <c r="HN144" s="390"/>
      <c r="HO144" s="390"/>
      <c r="HP144" s="390"/>
      <c r="HQ144" s="390"/>
      <c r="HR144" s="390"/>
      <c r="HS144" s="390"/>
      <c r="HT144" s="390"/>
      <c r="HU144" s="390"/>
      <c r="HV144" s="390"/>
      <c r="HW144" s="390"/>
      <c r="HX144" s="390"/>
      <c r="HY144" s="390"/>
      <c r="HZ144" s="390"/>
      <c r="IA144" s="390"/>
      <c r="IB144" s="390"/>
      <c r="IC144" s="390"/>
      <c r="ID144" s="390"/>
      <c r="IE144" s="390"/>
      <c r="IF144" s="390"/>
      <c r="IG144" s="390"/>
      <c r="IH144" s="390"/>
      <c r="II144" s="390"/>
      <c r="IJ144" s="390"/>
      <c r="IK144" s="390"/>
      <c r="IL144" s="390"/>
      <c r="IM144" s="390"/>
      <c r="IN144" s="390"/>
      <c r="IO144" s="390"/>
      <c r="IP144" s="390"/>
      <c r="IQ144" s="390"/>
      <c r="IR144" s="390"/>
      <c r="IS144" s="390"/>
      <c r="IT144" s="390"/>
      <c r="IU144" s="390"/>
      <c r="IV144" s="390"/>
      <c r="IW144" s="390"/>
      <c r="IX144" s="390"/>
      <c r="IY144" s="390"/>
      <c r="IZ144" s="390"/>
      <c r="JA144" s="390"/>
      <c r="JB144" s="390"/>
      <c r="JC144" s="390"/>
      <c r="JD144" s="390"/>
      <c r="JE144" s="390"/>
      <c r="JF144" s="390"/>
      <c r="JG144" s="390"/>
      <c r="JH144" s="390"/>
      <c r="JI144" s="390"/>
      <c r="JJ144" s="390"/>
      <c r="JK144" s="390"/>
      <c r="JL144" s="390"/>
      <c r="JM144" s="390"/>
      <c r="JN144" s="390"/>
      <c r="JO144" s="390"/>
      <c r="JP144" s="390"/>
      <c r="JQ144" s="390"/>
      <c r="JR144" s="390"/>
      <c r="JS144" s="390"/>
      <c r="JT144" s="390"/>
      <c r="JU144" s="390"/>
      <c r="JV144" s="390"/>
      <c r="JW144" s="390"/>
      <c r="JX144" s="390"/>
      <c r="JY144" s="390"/>
      <c r="JZ144" s="390"/>
      <c r="KA144" s="390"/>
      <c r="KB144" s="390"/>
      <c r="KC144" s="390"/>
      <c r="KD144" s="390"/>
      <c r="KE144" s="390"/>
      <c r="KF144" s="390"/>
      <c r="KG144" s="390"/>
      <c r="KH144" s="390"/>
      <c r="KI144" s="390"/>
      <c r="KJ144" s="390"/>
      <c r="KK144" s="390"/>
      <c r="KL144" s="390"/>
      <c r="KM144" s="390"/>
      <c r="KN144" s="390"/>
      <c r="KO144" s="390"/>
      <c r="KP144" s="390"/>
      <c r="KQ144" s="390"/>
      <c r="KR144" s="390"/>
      <c r="KS144" s="390"/>
      <c r="KT144" s="390"/>
      <c r="KU144" s="390"/>
      <c r="KV144" s="390"/>
      <c r="KW144" s="390"/>
      <c r="KX144" s="390"/>
      <c r="KY144" s="390"/>
      <c r="KZ144" s="390"/>
      <c r="LA144" s="390"/>
      <c r="LB144" s="390"/>
      <c r="LC144" s="390"/>
      <c r="LD144" s="390"/>
      <c r="LE144" s="390"/>
      <c r="LF144" s="390"/>
      <c r="LG144" s="390"/>
      <c r="LH144" s="390"/>
      <c r="LI144" s="390"/>
      <c r="LJ144" s="390"/>
      <c r="LK144" s="390"/>
      <c r="LL144" s="390"/>
      <c r="LM144" s="390"/>
      <c r="LN144" s="390"/>
      <c r="LO144" s="390"/>
      <c r="LP144" s="390"/>
      <c r="LQ144" s="390"/>
      <c r="LR144" s="390"/>
      <c r="LS144" s="390"/>
      <c r="LT144" s="390"/>
      <c r="LU144" s="390"/>
      <c r="LV144" s="390"/>
      <c r="LW144" s="390"/>
      <c r="LX144" s="390"/>
      <c r="LY144" s="390"/>
      <c r="LZ144" s="390"/>
      <c r="MA144" s="390"/>
      <c r="MB144" s="390"/>
      <c r="MC144" s="390"/>
      <c r="MD144" s="390"/>
      <c r="ME144" s="390"/>
      <c r="MF144" s="390"/>
      <c r="MG144" s="390"/>
      <c r="MH144" s="390"/>
      <c r="MI144" s="390"/>
      <c r="MJ144" s="390"/>
      <c r="MK144" s="390"/>
      <c r="ML144" s="390"/>
      <c r="MM144" s="390"/>
      <c r="MN144" s="390"/>
      <c r="MO144" s="390"/>
      <c r="MP144" s="390"/>
      <c r="MQ144" s="390"/>
      <c r="MR144" s="390"/>
      <c r="MS144" s="390"/>
      <c r="MT144" s="390"/>
      <c r="MU144" s="390"/>
      <c r="MV144" s="390"/>
      <c r="MW144" s="390"/>
      <c r="MX144" s="390"/>
      <c r="MY144" s="390"/>
      <c r="MZ144" s="390"/>
      <c r="NA144" s="390"/>
      <c r="NB144" s="390"/>
      <c r="NC144" s="390"/>
      <c r="ND144" s="390"/>
      <c r="NE144" s="390"/>
      <c r="NF144" s="390"/>
      <c r="NG144" s="390"/>
      <c r="NH144" s="390"/>
      <c r="NI144" s="390"/>
      <c r="NJ144" s="390"/>
      <c r="NK144" s="390"/>
      <c r="NL144" s="390"/>
      <c r="NM144" s="390"/>
      <c r="NN144" s="390"/>
      <c r="NO144" s="390"/>
      <c r="NP144" s="390"/>
      <c r="NQ144" s="390"/>
      <c r="NR144" s="390"/>
      <c r="NS144" s="390"/>
      <c r="NT144" s="390"/>
      <c r="NU144" s="390"/>
      <c r="NV144" s="390"/>
      <c r="NW144" s="390"/>
      <c r="NX144" s="390"/>
      <c r="NY144" s="390"/>
      <c r="NZ144" s="390"/>
      <c r="OA144" s="390"/>
      <c r="OB144" s="390"/>
      <c r="OC144" s="390"/>
      <c r="OD144" s="390"/>
      <c r="OE144" s="390"/>
      <c r="OF144" s="390"/>
      <c r="OG144" s="390"/>
      <c r="OH144" s="390"/>
      <c r="OI144" s="390"/>
      <c r="OJ144" s="390"/>
      <c r="OK144" s="390"/>
      <c r="OL144" s="390"/>
      <c r="OM144" s="390"/>
      <c r="ON144" s="390"/>
      <c r="OO144" s="390"/>
      <c r="OP144" s="390"/>
      <c r="OQ144" s="390"/>
      <c r="OR144" s="390"/>
      <c r="OS144" s="390"/>
      <c r="OT144" s="390"/>
      <c r="OU144" s="390"/>
      <c r="OV144" s="390"/>
      <c r="OW144" s="390"/>
      <c r="OX144" s="390"/>
      <c r="OY144" s="390"/>
      <c r="OZ144" s="390"/>
      <c r="PA144" s="390"/>
      <c r="PB144" s="390"/>
      <c r="PC144" s="390"/>
      <c r="PD144" s="390"/>
      <c r="PE144" s="390"/>
      <c r="PF144" s="390"/>
      <c r="PG144" s="390"/>
      <c r="PH144" s="390"/>
      <c r="PI144" s="390"/>
      <c r="PJ144" s="390"/>
      <c r="PK144" s="390"/>
      <c r="PL144" s="390"/>
      <c r="PM144" s="390"/>
      <c r="PN144" s="390"/>
      <c r="PO144" s="390"/>
      <c r="PP144" s="390"/>
      <c r="PQ144" s="390"/>
      <c r="PR144" s="390"/>
      <c r="PS144" s="390"/>
      <c r="PT144" s="390"/>
      <c r="PU144" s="390"/>
      <c r="PV144" s="390"/>
      <c r="PW144" s="390"/>
      <c r="PX144" s="390"/>
      <c r="PY144" s="390"/>
      <c r="PZ144" s="390"/>
      <c r="QA144" s="390"/>
      <c r="QB144" s="390"/>
      <c r="QC144" s="390"/>
      <c r="QD144" s="390"/>
      <c r="QE144" s="390"/>
      <c r="QF144" s="390"/>
      <c r="QG144" s="390"/>
      <c r="QH144" s="390"/>
      <c r="QI144" s="390"/>
      <c r="QJ144" s="390"/>
      <c r="QK144" s="390"/>
      <c r="QL144" s="390"/>
      <c r="QM144" s="390"/>
      <c r="QN144" s="390"/>
      <c r="QO144" s="390"/>
      <c r="QP144" s="390"/>
      <c r="QQ144" s="390"/>
      <c r="QR144" s="390"/>
      <c r="QS144" s="390"/>
      <c r="QT144" s="390"/>
      <c r="QU144" s="390"/>
      <c r="QV144" s="390"/>
      <c r="QW144" s="390"/>
      <c r="QX144" s="390"/>
      <c r="QY144" s="390"/>
      <c r="QZ144" s="390"/>
      <c r="RA144" s="390"/>
      <c r="RB144" s="390"/>
      <c r="RC144" s="390"/>
      <c r="RD144" s="390"/>
      <c r="RE144" s="390"/>
      <c r="RF144" s="390"/>
      <c r="RG144" s="390"/>
      <c r="RH144" s="390"/>
      <c r="RI144" s="390"/>
      <c r="RJ144" s="390"/>
      <c r="RK144" s="390"/>
      <c r="RL144" s="390"/>
      <c r="RM144" s="390"/>
      <c r="RN144" s="390"/>
      <c r="RO144" s="390"/>
      <c r="RP144" s="390"/>
      <c r="RQ144" s="390"/>
      <c r="RR144" s="390"/>
      <c r="RS144" s="390"/>
      <c r="RT144" s="390"/>
      <c r="RU144" s="390"/>
      <c r="RV144" s="390"/>
      <c r="RW144" s="390"/>
      <c r="RX144" s="390"/>
      <c r="RY144" s="390"/>
      <c r="RZ144" s="390"/>
      <c r="SA144" s="390"/>
      <c r="SB144" s="390"/>
      <c r="SC144" s="390"/>
      <c r="SD144" s="390"/>
      <c r="SE144" s="390"/>
      <c r="SF144" s="390"/>
      <c r="SG144" s="390"/>
      <c r="SH144" s="390"/>
      <c r="SI144" s="390"/>
      <c r="SJ144" s="390"/>
      <c r="SK144" s="390"/>
      <c r="SL144" s="390"/>
      <c r="SM144" s="390"/>
      <c r="SN144" s="390"/>
      <c r="SO144" s="390"/>
      <c r="SP144" s="390"/>
      <c r="SQ144" s="390"/>
      <c r="SR144" s="390"/>
      <c r="SS144" s="390"/>
      <c r="ST144" s="390"/>
      <c r="SU144" s="390"/>
      <c r="SV144" s="390"/>
      <c r="SW144" s="390"/>
      <c r="SX144" s="390"/>
      <c r="SY144" s="390"/>
      <c r="SZ144" s="390"/>
      <c r="TA144" s="390"/>
      <c r="TB144" s="390"/>
      <c r="TC144" s="390"/>
      <c r="TD144" s="390"/>
      <c r="TE144" s="390"/>
      <c r="TF144" s="390"/>
      <c r="TG144" s="390"/>
      <c r="TH144" s="390"/>
      <c r="TI144" s="390"/>
      <c r="TJ144" s="390"/>
      <c r="TK144" s="390"/>
      <c r="TL144" s="390"/>
      <c r="TM144" s="390"/>
      <c r="TN144" s="390"/>
      <c r="TO144" s="390"/>
      <c r="TP144" s="390"/>
      <c r="TQ144" s="390"/>
      <c r="TR144" s="390"/>
      <c r="TS144" s="390"/>
      <c r="TT144" s="390"/>
      <c r="TU144" s="390"/>
      <c r="TV144" s="390"/>
      <c r="TW144" s="390"/>
      <c r="TX144" s="390"/>
      <c r="TY144" s="390"/>
      <c r="TZ144" s="390"/>
      <c r="UA144" s="390"/>
      <c r="UB144" s="390"/>
      <c r="UC144" s="390"/>
      <c r="UD144" s="390"/>
      <c r="UE144" s="390"/>
      <c r="UF144" s="390"/>
      <c r="UG144" s="390"/>
      <c r="UH144" s="390"/>
      <c r="UI144" s="390"/>
      <c r="UJ144" s="390"/>
      <c r="UK144" s="390"/>
      <c r="UL144" s="390"/>
      <c r="UM144" s="390"/>
      <c r="UN144" s="390"/>
      <c r="UO144" s="390"/>
      <c r="UP144" s="390"/>
      <c r="UQ144" s="390"/>
      <c r="UR144" s="390"/>
      <c r="US144" s="390"/>
      <c r="UT144" s="390"/>
      <c r="UU144" s="390"/>
      <c r="UV144" s="390"/>
      <c r="UW144" s="390"/>
      <c r="UX144" s="390"/>
      <c r="UY144" s="390"/>
      <c r="UZ144" s="390"/>
      <c r="VA144" s="390"/>
      <c r="VB144" s="390"/>
      <c r="VC144" s="390"/>
      <c r="VD144" s="390"/>
      <c r="VE144" s="390"/>
      <c r="VF144" s="390"/>
      <c r="VG144" s="390"/>
      <c r="VH144" s="390"/>
      <c r="VI144" s="390"/>
      <c r="VJ144" s="390"/>
      <c r="VK144" s="390"/>
      <c r="VL144" s="390"/>
      <c r="VM144" s="390"/>
      <c r="VN144" s="390"/>
      <c r="VO144" s="390"/>
      <c r="VP144" s="390"/>
      <c r="VQ144" s="390"/>
      <c r="VR144" s="390"/>
      <c r="VS144" s="390"/>
      <c r="VT144" s="390"/>
      <c r="VU144" s="390"/>
      <c r="VV144" s="390"/>
      <c r="VW144" s="390"/>
      <c r="VX144" s="390"/>
      <c r="VY144" s="390"/>
      <c r="VZ144" s="390"/>
      <c r="WA144" s="390"/>
      <c r="WB144" s="390"/>
      <c r="WC144" s="390"/>
      <c r="WD144" s="390"/>
      <c r="WE144" s="390"/>
      <c r="WF144" s="390"/>
      <c r="WG144" s="390"/>
      <c r="WH144" s="390"/>
      <c r="WI144" s="390"/>
      <c r="WJ144" s="390"/>
      <c r="WK144" s="390"/>
      <c r="WL144" s="390"/>
      <c r="WM144" s="390"/>
      <c r="WN144" s="390"/>
      <c r="WO144" s="390"/>
      <c r="WP144" s="390"/>
      <c r="WQ144" s="390"/>
      <c r="WR144" s="390"/>
      <c r="WS144" s="390"/>
      <c r="WT144" s="390"/>
      <c r="WU144" s="390"/>
      <c r="WV144" s="390"/>
      <c r="WW144" s="390"/>
      <c r="WX144" s="390"/>
      <c r="WY144" s="390"/>
      <c r="WZ144" s="390"/>
      <c r="XA144" s="390"/>
      <c r="XB144" s="390"/>
      <c r="XC144" s="390"/>
      <c r="XD144" s="390"/>
      <c r="XE144" s="390"/>
      <c r="XF144" s="390"/>
      <c r="XG144" s="390"/>
      <c r="XH144" s="390"/>
      <c r="XI144" s="390"/>
      <c r="XJ144" s="390"/>
      <c r="XK144" s="390"/>
      <c r="XL144" s="390"/>
      <c r="XM144" s="390"/>
      <c r="XN144" s="390"/>
      <c r="XO144" s="390"/>
      <c r="XP144" s="390"/>
      <c r="XQ144" s="390"/>
      <c r="XR144" s="390"/>
      <c r="XS144" s="390"/>
      <c r="XT144" s="390"/>
      <c r="XU144" s="390"/>
      <c r="XV144" s="390"/>
      <c r="XW144" s="390"/>
      <c r="XX144" s="390"/>
      <c r="XY144" s="390"/>
      <c r="XZ144" s="390"/>
      <c r="YA144" s="390"/>
      <c r="YB144" s="390"/>
      <c r="YC144" s="390"/>
      <c r="YD144" s="390"/>
      <c r="YE144" s="390"/>
      <c r="YF144" s="390"/>
      <c r="YG144" s="390"/>
      <c r="YH144" s="390"/>
      <c r="YI144" s="390"/>
      <c r="YJ144" s="390"/>
      <c r="YK144" s="390"/>
      <c r="YL144" s="390"/>
      <c r="YM144" s="390"/>
      <c r="YN144" s="390"/>
      <c r="YO144" s="390"/>
      <c r="YP144" s="390"/>
      <c r="YQ144" s="390"/>
      <c r="YR144" s="390"/>
      <c r="YS144" s="390"/>
      <c r="YT144" s="390"/>
      <c r="YU144" s="390"/>
      <c r="YV144" s="390"/>
      <c r="YW144" s="390"/>
      <c r="YX144" s="390"/>
      <c r="YY144" s="390"/>
      <c r="YZ144" s="390"/>
      <c r="ZA144" s="390"/>
      <c r="ZB144" s="390"/>
      <c r="ZC144" s="390"/>
      <c r="ZD144" s="390"/>
      <c r="ZE144" s="390"/>
      <c r="ZF144" s="390"/>
      <c r="ZG144" s="390"/>
      <c r="ZH144" s="390"/>
      <c r="ZI144" s="390"/>
      <c r="ZJ144" s="390"/>
      <c r="ZK144" s="390"/>
      <c r="ZL144" s="390"/>
      <c r="ZM144" s="390"/>
      <c r="ZN144" s="390"/>
      <c r="ZO144" s="390"/>
      <c r="ZP144" s="390"/>
      <c r="ZQ144" s="390"/>
      <c r="ZR144" s="390"/>
      <c r="ZS144" s="390"/>
      <c r="ZT144" s="390"/>
      <c r="ZU144" s="390"/>
      <c r="ZV144" s="390"/>
      <c r="ZW144" s="390"/>
      <c r="ZX144" s="390"/>
      <c r="ZY144" s="390"/>
      <c r="ZZ144" s="390"/>
      <c r="AAA144" s="390"/>
      <c r="AAB144" s="390"/>
      <c r="AAC144" s="390"/>
      <c r="AAD144" s="390"/>
      <c r="AAE144" s="390"/>
      <c r="AAF144" s="390"/>
      <c r="AAG144" s="390"/>
      <c r="AAH144" s="390"/>
      <c r="AAI144" s="390"/>
      <c r="AAJ144" s="390"/>
      <c r="AAK144" s="390"/>
      <c r="AAL144" s="390"/>
      <c r="AAM144" s="390"/>
      <c r="AAN144" s="390"/>
      <c r="AAO144" s="390"/>
      <c r="AAP144" s="390"/>
      <c r="AAQ144" s="390"/>
      <c r="AAR144" s="390"/>
      <c r="AAS144" s="390"/>
      <c r="AAT144" s="390"/>
      <c r="AAU144" s="390"/>
      <c r="AAV144" s="390"/>
      <c r="AAW144" s="390"/>
      <c r="AAX144" s="390"/>
      <c r="AAY144" s="390"/>
      <c r="AAZ144" s="390"/>
      <c r="ABA144" s="390"/>
      <c r="ABB144" s="390"/>
      <c r="ABC144" s="390"/>
      <c r="ABD144" s="390"/>
      <c r="ABE144" s="390"/>
      <c r="ABF144" s="390"/>
      <c r="ABG144" s="390"/>
      <c r="ABH144" s="390"/>
      <c r="ABI144" s="390"/>
      <c r="ABJ144" s="390"/>
      <c r="ABK144" s="390"/>
      <c r="ABL144" s="390"/>
      <c r="ABM144" s="390"/>
      <c r="ABN144" s="390"/>
      <c r="ABO144" s="390"/>
      <c r="ABP144" s="390"/>
      <c r="ABQ144" s="390"/>
      <c r="ABR144" s="390"/>
      <c r="ABS144" s="390"/>
      <c r="ABT144" s="390"/>
      <c r="ABU144" s="390"/>
      <c r="ABV144" s="390"/>
      <c r="ABW144" s="390"/>
      <c r="ABX144" s="390"/>
      <c r="ABY144" s="390"/>
      <c r="ABZ144" s="390"/>
      <c r="ACA144" s="390"/>
      <c r="ACB144" s="390"/>
      <c r="ACC144" s="390"/>
      <c r="ACD144" s="390"/>
      <c r="ACE144" s="390"/>
      <c r="ACF144" s="390"/>
      <c r="ACG144" s="390"/>
      <c r="ACH144" s="390"/>
      <c r="ACI144" s="390"/>
      <c r="ACJ144" s="390"/>
      <c r="ACK144" s="390"/>
      <c r="ACL144" s="390"/>
      <c r="ACM144" s="390"/>
      <c r="ACN144" s="390"/>
      <c r="ACO144" s="390"/>
      <c r="ACP144" s="390"/>
      <c r="ACQ144" s="390"/>
      <c r="ACR144" s="390"/>
      <c r="ACS144" s="390"/>
      <c r="ACT144" s="390"/>
      <c r="ACU144" s="390"/>
      <c r="ACV144" s="390"/>
      <c r="ACW144" s="390"/>
      <c r="ACX144" s="390"/>
      <c r="ACY144" s="390"/>
      <c r="ACZ144" s="390"/>
      <c r="ADA144" s="390"/>
      <c r="ADB144" s="390"/>
      <c r="ADC144" s="390"/>
      <c r="ADD144" s="390"/>
      <c r="ADE144" s="390"/>
      <c r="ADF144" s="390"/>
      <c r="ADG144" s="390"/>
      <c r="ADH144" s="390"/>
      <c r="ADI144" s="390"/>
      <c r="ADJ144" s="390"/>
      <c r="ADK144" s="390"/>
      <c r="ADL144" s="390"/>
      <c r="ADM144" s="390"/>
      <c r="ADN144" s="390"/>
      <c r="ADO144" s="390"/>
      <c r="ADP144" s="390"/>
      <c r="ADQ144" s="390"/>
      <c r="ADR144" s="390"/>
      <c r="ADS144" s="390"/>
      <c r="ADT144" s="390"/>
      <c r="ADU144" s="390"/>
      <c r="ADV144" s="390"/>
      <c r="ADW144" s="390"/>
      <c r="ADX144" s="390"/>
      <c r="ADY144" s="390"/>
      <c r="ADZ144" s="390"/>
      <c r="AEA144" s="390"/>
      <c r="AEB144" s="390"/>
      <c r="AEC144" s="390"/>
      <c r="AED144" s="390"/>
      <c r="AEE144" s="390"/>
      <c r="AEF144" s="390"/>
      <c r="AEG144" s="390"/>
      <c r="AEH144" s="390"/>
      <c r="AEI144" s="390"/>
      <c r="AEJ144" s="390"/>
      <c r="AEK144" s="390"/>
      <c r="AEL144" s="390"/>
      <c r="AEM144" s="390"/>
      <c r="AEN144" s="390"/>
      <c r="AEO144" s="390"/>
      <c r="AEP144" s="390"/>
      <c r="AEQ144" s="390"/>
      <c r="AER144" s="390"/>
      <c r="AES144" s="390"/>
      <c r="AET144" s="390"/>
      <c r="AEU144" s="390"/>
      <c r="AEV144" s="390"/>
      <c r="AEW144" s="390"/>
      <c r="AEX144" s="390"/>
      <c r="AEY144" s="390"/>
      <c r="AEZ144" s="390"/>
      <c r="AFA144" s="390"/>
      <c r="AFB144" s="390"/>
      <c r="AFC144" s="390"/>
      <c r="AFD144" s="390"/>
      <c r="AFE144" s="390"/>
      <c r="AFF144" s="390"/>
      <c r="AFG144" s="390"/>
      <c r="AFH144" s="390"/>
      <c r="AFI144" s="390"/>
      <c r="AFJ144" s="390"/>
      <c r="AFK144" s="390"/>
      <c r="AFL144" s="390"/>
      <c r="AFM144" s="390"/>
      <c r="AFN144" s="390"/>
      <c r="AFO144" s="390"/>
      <c r="AFP144" s="390"/>
      <c r="AFQ144" s="390"/>
      <c r="AFR144" s="390"/>
      <c r="AFS144" s="390"/>
      <c r="AFT144" s="390"/>
      <c r="AFU144" s="390"/>
      <c r="AFV144" s="390"/>
      <c r="AFW144" s="390"/>
      <c r="AFX144" s="390"/>
      <c r="AFY144" s="390"/>
      <c r="AFZ144" s="390"/>
      <c r="AGA144" s="390"/>
      <c r="AGB144" s="390"/>
      <c r="AGC144" s="390"/>
      <c r="AGD144" s="390"/>
      <c r="AGE144" s="390"/>
      <c r="AGF144" s="390"/>
      <c r="AGG144" s="390"/>
      <c r="AGH144" s="390"/>
      <c r="AGI144" s="390"/>
      <c r="AGJ144" s="390"/>
      <c r="AGK144" s="390"/>
      <c r="AGL144" s="390"/>
      <c r="AGM144" s="390"/>
      <c r="AGN144" s="390"/>
      <c r="AGO144" s="390"/>
      <c r="AGP144" s="390"/>
      <c r="AGQ144" s="390"/>
      <c r="AGR144" s="390"/>
      <c r="AGS144" s="390"/>
      <c r="AGT144" s="390"/>
      <c r="AGU144" s="390"/>
      <c r="AGV144" s="390"/>
      <c r="AGW144" s="390"/>
      <c r="AGX144" s="390"/>
      <c r="AGY144" s="390"/>
      <c r="AGZ144" s="390"/>
      <c r="AHA144" s="390"/>
      <c r="AHB144" s="390"/>
      <c r="AHC144" s="390"/>
      <c r="AHD144" s="390"/>
      <c r="AHE144" s="390"/>
      <c r="AHF144" s="390"/>
      <c r="AHG144" s="390"/>
      <c r="AHH144" s="390"/>
      <c r="AHI144" s="390"/>
      <c r="AHJ144" s="390"/>
      <c r="AHK144" s="390"/>
      <c r="AHL144" s="390"/>
      <c r="AHM144" s="390"/>
      <c r="AHN144" s="390"/>
      <c r="AHO144" s="390"/>
      <c r="AHP144" s="390"/>
      <c r="AHQ144" s="390"/>
      <c r="AHR144" s="390"/>
      <c r="AHS144" s="390"/>
      <c r="AHT144" s="390"/>
      <c r="AHU144" s="390"/>
      <c r="AHV144" s="390"/>
      <c r="AHW144" s="390"/>
      <c r="AHX144" s="390"/>
      <c r="AHY144" s="390"/>
      <c r="AHZ144" s="390"/>
      <c r="AIA144" s="390"/>
      <c r="AIB144" s="390"/>
      <c r="AIC144" s="390"/>
      <c r="AID144" s="390"/>
      <c r="AIE144" s="390"/>
      <c r="AIF144" s="390"/>
      <c r="AIG144" s="390"/>
      <c r="AIH144" s="390"/>
      <c r="AII144" s="390"/>
      <c r="AIJ144" s="390"/>
      <c r="AIK144" s="390"/>
      <c r="AIL144" s="390"/>
      <c r="AIM144" s="390"/>
      <c r="AIN144" s="390"/>
      <c r="AIO144" s="390"/>
      <c r="AIP144" s="390"/>
      <c r="AIQ144" s="390"/>
      <c r="AIR144" s="390"/>
      <c r="AIS144" s="390"/>
      <c r="AIT144" s="390"/>
      <c r="AIU144" s="390"/>
      <c r="AIV144" s="390"/>
      <c r="AIW144" s="390"/>
      <c r="AIX144" s="390"/>
      <c r="AIY144" s="390"/>
      <c r="AIZ144" s="390"/>
      <c r="AJA144" s="390"/>
      <c r="AJB144" s="390"/>
      <c r="AJC144" s="390"/>
      <c r="AJD144" s="390"/>
      <c r="AJE144" s="390"/>
      <c r="AJF144" s="390"/>
      <c r="AJG144" s="390"/>
      <c r="AJH144" s="390"/>
      <c r="AJI144" s="390"/>
      <c r="AJJ144" s="390"/>
      <c r="AJK144" s="390"/>
      <c r="AJL144" s="390"/>
      <c r="AJM144" s="390"/>
      <c r="AJN144" s="390"/>
      <c r="AJO144" s="390"/>
      <c r="AJP144" s="390"/>
      <c r="AJQ144" s="390"/>
      <c r="AJR144" s="390"/>
      <c r="AJS144" s="390"/>
      <c r="AJT144" s="390"/>
      <c r="AJU144" s="390"/>
      <c r="AJV144" s="390"/>
      <c r="AJW144" s="390"/>
      <c r="AJX144" s="390"/>
      <c r="AJY144" s="390"/>
      <c r="AJZ144" s="390"/>
      <c r="AKA144" s="390"/>
      <c r="AKB144" s="390"/>
      <c r="AKC144" s="390"/>
      <c r="AKD144" s="390"/>
      <c r="AKE144" s="390"/>
      <c r="AKF144" s="390"/>
      <c r="AKG144" s="390"/>
      <c r="AKH144" s="390"/>
      <c r="AKI144" s="390"/>
      <c r="AKJ144" s="390"/>
      <c r="AKK144" s="390"/>
      <c r="AKL144" s="390"/>
      <c r="AKM144" s="390"/>
      <c r="AKN144" s="390"/>
      <c r="AKO144" s="390"/>
      <c r="AKP144" s="390"/>
      <c r="AKQ144" s="390"/>
      <c r="AKR144" s="390"/>
      <c r="AKS144" s="390"/>
      <c r="AKT144" s="390"/>
      <c r="AKU144" s="390"/>
      <c r="AKV144" s="390"/>
      <c r="AKW144" s="390"/>
      <c r="AKX144" s="390"/>
      <c r="AKY144" s="390"/>
      <c r="AKZ144" s="390"/>
      <c r="ALA144" s="390"/>
      <c r="ALB144" s="390"/>
      <c r="ALC144" s="390"/>
      <c r="ALD144" s="390"/>
      <c r="ALE144" s="390"/>
      <c r="ALF144" s="390"/>
      <c r="ALG144" s="390"/>
      <c r="ALH144" s="390"/>
      <c r="ALI144" s="390"/>
      <c r="ALJ144" s="390"/>
      <c r="ALK144" s="390"/>
      <c r="ALL144" s="390"/>
      <c r="ALM144" s="390"/>
      <c r="ALN144" s="390"/>
      <c r="ALO144" s="390"/>
      <c r="ALP144" s="390"/>
      <c r="ALQ144" s="390"/>
      <c r="ALR144" s="390"/>
      <c r="ALS144" s="390"/>
      <c r="ALT144" s="390"/>
      <c r="ALU144" s="390"/>
      <c r="ALV144" s="390"/>
      <c r="ALW144" s="390"/>
      <c r="ALX144" s="390"/>
      <c r="ALY144" s="390"/>
      <c r="ALZ144" s="390"/>
      <c r="AMA144" s="390"/>
      <c r="AMB144" s="390"/>
      <c r="AMC144" s="390"/>
      <c r="AMD144" s="390"/>
      <c r="AME144" s="390"/>
      <c r="AMF144" s="390"/>
      <c r="AMG144" s="390"/>
      <c r="AMH144" s="390"/>
      <c r="AMI144" s="390"/>
      <c r="AMJ144" s="390"/>
      <c r="AMK144" s="390"/>
      <c r="AML144" s="390"/>
      <c r="AMM144" s="390"/>
      <c r="AMN144" s="390"/>
      <c r="AMO144" s="390"/>
      <c r="AMP144" s="390"/>
      <c r="AMQ144" s="390"/>
      <c r="AMR144" s="390"/>
      <c r="AMS144" s="390"/>
      <c r="AMT144" s="390"/>
      <c r="AMU144" s="390"/>
      <c r="AMV144" s="390"/>
      <c r="AMW144" s="390"/>
      <c r="AMX144" s="390"/>
      <c r="AMY144" s="390"/>
      <c r="AMZ144" s="390"/>
      <c r="ANA144" s="390"/>
      <c r="ANB144" s="390"/>
      <c r="ANC144" s="390"/>
      <c r="AND144" s="390"/>
      <c r="ANE144" s="390"/>
      <c r="ANF144" s="390"/>
      <c r="ANG144" s="390"/>
      <c r="ANH144" s="390"/>
      <c r="ANI144" s="390"/>
      <c r="ANJ144" s="390"/>
      <c r="ANK144" s="390"/>
      <c r="ANL144" s="390"/>
      <c r="ANM144" s="390"/>
      <c r="ANN144" s="390"/>
      <c r="ANO144" s="390"/>
      <c r="ANP144" s="390"/>
      <c r="ANQ144" s="390"/>
      <c r="ANR144" s="390"/>
      <c r="ANS144" s="390"/>
      <c r="ANT144" s="390"/>
      <c r="ANU144" s="390"/>
      <c r="ANV144" s="390"/>
      <c r="ANW144" s="390"/>
      <c r="ANX144" s="390"/>
      <c r="ANY144" s="390"/>
      <c r="ANZ144" s="390"/>
      <c r="AOA144" s="390"/>
      <c r="AOB144" s="390"/>
      <c r="AOC144" s="390"/>
      <c r="AOD144" s="390"/>
      <c r="AOE144" s="390"/>
      <c r="AOF144" s="390"/>
      <c r="AOG144" s="390"/>
      <c r="AOH144" s="390"/>
      <c r="AOI144" s="390"/>
      <c r="AOJ144" s="390"/>
      <c r="AOK144" s="390"/>
      <c r="AOL144" s="390"/>
      <c r="AOM144" s="390"/>
      <c r="AON144" s="390"/>
      <c r="AOO144" s="390"/>
      <c r="AOP144" s="390"/>
      <c r="AOQ144" s="390"/>
      <c r="AOR144" s="390"/>
      <c r="AOS144" s="390"/>
      <c r="AOT144" s="390"/>
      <c r="AOU144" s="390"/>
      <c r="AOV144" s="390"/>
      <c r="AOW144" s="390"/>
      <c r="AOX144" s="390"/>
      <c r="AOY144" s="390"/>
      <c r="AOZ144" s="390"/>
      <c r="APA144" s="390"/>
      <c r="APB144" s="390"/>
      <c r="APC144" s="390"/>
      <c r="APD144" s="390"/>
      <c r="APE144" s="390"/>
      <c r="APF144" s="390"/>
      <c r="APG144" s="390"/>
      <c r="APH144" s="390"/>
      <c r="API144" s="390"/>
      <c r="APJ144" s="390"/>
      <c r="APK144" s="390"/>
      <c r="APL144" s="390"/>
      <c r="APM144" s="390"/>
      <c r="APN144" s="390"/>
      <c r="APO144" s="390"/>
      <c r="APP144" s="390"/>
      <c r="APQ144" s="390"/>
      <c r="APR144" s="390"/>
      <c r="APS144" s="390"/>
      <c r="APT144" s="390"/>
      <c r="APU144" s="390"/>
      <c r="APV144" s="390"/>
      <c r="APW144" s="390"/>
      <c r="APX144" s="390"/>
      <c r="APY144" s="390"/>
      <c r="APZ144" s="390"/>
      <c r="AQA144" s="390"/>
      <c r="AQB144" s="390"/>
      <c r="AQC144" s="390"/>
      <c r="AQD144" s="390"/>
      <c r="AQE144" s="390"/>
      <c r="AQF144" s="390"/>
      <c r="AQG144" s="390"/>
      <c r="AQH144" s="390"/>
      <c r="AQI144" s="390"/>
      <c r="AQJ144" s="390"/>
      <c r="AQK144" s="390"/>
      <c r="AQL144" s="390"/>
      <c r="AQM144" s="390"/>
      <c r="AQN144" s="390"/>
      <c r="AQO144" s="390"/>
      <c r="AQP144" s="390"/>
      <c r="AQQ144" s="390"/>
      <c r="AQR144" s="390"/>
      <c r="AQS144" s="390"/>
      <c r="AQT144" s="390"/>
      <c r="AQU144" s="390"/>
      <c r="AQV144" s="390"/>
      <c r="AQW144" s="390"/>
      <c r="AQX144" s="390"/>
      <c r="AQY144" s="390"/>
      <c r="AQZ144" s="390"/>
      <c r="ARA144" s="390"/>
      <c r="ARB144" s="390"/>
      <c r="ARC144" s="390"/>
      <c r="ARD144" s="390"/>
      <c r="ARE144" s="390"/>
      <c r="ARF144" s="390"/>
      <c r="ARG144" s="390"/>
      <c r="ARH144" s="390"/>
      <c r="ARI144" s="390"/>
      <c r="ARJ144" s="390"/>
      <c r="ARK144" s="390"/>
      <c r="ARL144" s="390"/>
      <c r="ARM144" s="390"/>
      <c r="ARN144" s="390"/>
      <c r="ARO144" s="390"/>
      <c r="ARP144" s="390"/>
      <c r="ARQ144" s="390"/>
      <c r="ARR144" s="390"/>
      <c r="ARS144" s="390"/>
      <c r="ART144" s="390"/>
      <c r="ARU144" s="390"/>
      <c r="ARV144" s="390"/>
      <c r="ARW144" s="390"/>
      <c r="ARX144" s="390"/>
      <c r="ARY144" s="390"/>
      <c r="ARZ144" s="390"/>
      <c r="ASA144" s="390"/>
      <c r="ASB144" s="390"/>
      <c r="ASC144" s="390"/>
      <c r="ASD144" s="390"/>
      <c r="ASE144" s="390"/>
      <c r="ASF144" s="390"/>
      <c r="ASG144" s="390"/>
      <c r="ASH144" s="390"/>
      <c r="ASI144" s="390"/>
      <c r="ASJ144" s="390"/>
      <c r="ASK144" s="390"/>
      <c r="ASL144" s="390"/>
      <c r="ASM144" s="390"/>
      <c r="ASN144" s="390"/>
      <c r="ASO144" s="390"/>
      <c r="ASP144" s="390"/>
      <c r="ASQ144" s="390"/>
      <c r="ASR144" s="390"/>
      <c r="ASS144" s="390"/>
      <c r="AST144" s="390"/>
      <c r="ASU144" s="390"/>
      <c r="ASV144" s="390"/>
      <c r="ASW144" s="390"/>
      <c r="ASX144" s="390"/>
      <c r="ASY144" s="390"/>
      <c r="ASZ144" s="390"/>
      <c r="ATA144" s="390"/>
      <c r="ATB144" s="390"/>
      <c r="ATC144" s="390"/>
      <c r="ATD144" s="390"/>
      <c r="ATE144" s="390"/>
      <c r="ATF144" s="390"/>
      <c r="ATG144" s="390"/>
      <c r="ATH144" s="390"/>
      <c r="ATI144" s="390"/>
      <c r="ATJ144" s="390"/>
      <c r="ATK144" s="390"/>
      <c r="ATL144" s="390"/>
      <c r="ATM144" s="390"/>
      <c r="ATN144" s="390"/>
      <c r="ATO144" s="390"/>
      <c r="ATP144" s="390"/>
      <c r="ATQ144" s="390"/>
      <c r="ATR144" s="390"/>
      <c r="ATS144" s="390"/>
      <c r="ATT144" s="390"/>
      <c r="ATU144" s="390"/>
      <c r="ATV144" s="390"/>
      <c r="ATW144" s="390"/>
      <c r="ATX144" s="390"/>
      <c r="ATY144" s="390"/>
      <c r="ATZ144" s="390"/>
      <c r="AUA144" s="390"/>
      <c r="AUB144" s="390"/>
      <c r="AUC144" s="390"/>
      <c r="AUD144" s="390"/>
      <c r="AUE144" s="390"/>
      <c r="AUF144" s="390"/>
      <c r="AUG144" s="390"/>
      <c r="AUH144" s="390"/>
      <c r="AUI144" s="390"/>
      <c r="AUJ144" s="390"/>
      <c r="AUK144" s="390"/>
      <c r="AUL144" s="390"/>
      <c r="AUM144" s="390"/>
      <c r="AUN144" s="390"/>
      <c r="AUO144" s="390"/>
      <c r="AUP144" s="390"/>
      <c r="AUQ144" s="390"/>
      <c r="AUR144" s="390"/>
      <c r="AUS144" s="390"/>
      <c r="AUT144" s="390"/>
      <c r="AUU144" s="390"/>
      <c r="AUV144" s="390"/>
      <c r="AUW144" s="390"/>
      <c r="AUX144" s="390"/>
      <c r="AUY144" s="390"/>
      <c r="AUZ144" s="390"/>
      <c r="AVA144" s="390"/>
      <c r="AVB144" s="390"/>
      <c r="AVC144" s="390"/>
      <c r="AVD144" s="390"/>
      <c r="AVE144" s="390"/>
      <c r="AVF144" s="390"/>
      <c r="AVG144" s="390"/>
      <c r="AVH144" s="390"/>
      <c r="AVI144" s="390"/>
      <c r="AVJ144" s="390"/>
      <c r="AVK144" s="390"/>
      <c r="AVL144" s="390"/>
      <c r="AVM144" s="390"/>
      <c r="AVN144" s="390"/>
      <c r="AVO144" s="390"/>
      <c r="AVP144" s="390"/>
      <c r="AVQ144" s="390"/>
      <c r="AVR144" s="390"/>
      <c r="AVS144" s="390"/>
      <c r="AVT144" s="390"/>
      <c r="AVU144" s="390"/>
      <c r="AVV144" s="390"/>
      <c r="AVW144" s="390"/>
      <c r="AVX144" s="390"/>
      <c r="AVY144" s="390"/>
      <c r="AVZ144" s="390"/>
      <c r="AWA144" s="390"/>
      <c r="AWB144" s="390"/>
      <c r="AWC144" s="390"/>
      <c r="AWD144" s="390"/>
      <c r="AWE144" s="390"/>
      <c r="AWF144" s="390"/>
      <c r="AWG144" s="390"/>
      <c r="AWH144" s="390"/>
      <c r="AWI144" s="390"/>
      <c r="AWJ144" s="390"/>
      <c r="AWK144" s="390"/>
      <c r="AWL144" s="390"/>
      <c r="AWM144" s="390"/>
      <c r="AWN144" s="390"/>
      <c r="AWO144" s="390"/>
      <c r="AWP144" s="390"/>
      <c r="AWQ144" s="390"/>
      <c r="AWR144" s="390"/>
      <c r="AWS144" s="390"/>
      <c r="AWT144" s="390"/>
      <c r="AWU144" s="390"/>
      <c r="AWV144" s="390"/>
      <c r="AWW144" s="390"/>
      <c r="AWX144" s="390"/>
      <c r="AWY144" s="390"/>
      <c r="AWZ144" s="390"/>
      <c r="AXA144" s="390"/>
      <c r="AXB144" s="390"/>
      <c r="AXC144" s="390"/>
      <c r="AXD144" s="390"/>
      <c r="AXE144" s="390"/>
      <c r="AXF144" s="390"/>
      <c r="AXG144" s="390"/>
      <c r="AXH144" s="390"/>
      <c r="AXI144" s="390"/>
      <c r="AXJ144" s="390"/>
      <c r="AXK144" s="390"/>
      <c r="AXL144" s="390"/>
      <c r="AXM144" s="390"/>
      <c r="AXN144" s="390"/>
      <c r="AXO144" s="390"/>
      <c r="AXP144" s="390"/>
      <c r="AXQ144" s="390"/>
      <c r="AXR144" s="390"/>
      <c r="AXS144" s="390"/>
      <c r="AXT144" s="390"/>
      <c r="AXU144" s="390"/>
      <c r="AXV144" s="390"/>
      <c r="AXW144" s="390"/>
      <c r="AXX144" s="390"/>
      <c r="AXY144" s="390"/>
      <c r="AXZ144" s="390"/>
      <c r="AYA144" s="390"/>
      <c r="AYB144" s="390"/>
      <c r="AYC144" s="390"/>
      <c r="AYD144" s="390"/>
      <c r="AYE144" s="390"/>
      <c r="AYF144" s="390"/>
      <c r="AYG144" s="390"/>
      <c r="AYH144" s="390"/>
      <c r="AYI144" s="390"/>
      <c r="AYJ144" s="390"/>
      <c r="AYK144" s="390"/>
      <c r="AYL144" s="390"/>
      <c r="AYM144" s="390"/>
      <c r="AYN144" s="390"/>
      <c r="AYO144" s="390"/>
      <c r="AYP144" s="390"/>
      <c r="AYQ144" s="390"/>
      <c r="AYR144" s="390"/>
      <c r="AYS144" s="390"/>
      <c r="AYT144" s="390"/>
      <c r="AYU144" s="390"/>
      <c r="AYV144" s="390"/>
      <c r="AYW144" s="390"/>
      <c r="AYX144" s="390"/>
      <c r="AYY144" s="390"/>
      <c r="AYZ144" s="390"/>
      <c r="AZA144" s="390"/>
      <c r="AZB144" s="390"/>
      <c r="AZC144" s="390"/>
      <c r="AZD144" s="390"/>
      <c r="AZE144" s="390"/>
      <c r="AZF144" s="390"/>
      <c r="AZG144" s="390"/>
      <c r="AZH144" s="390"/>
      <c r="AZI144" s="390"/>
      <c r="AZJ144" s="390"/>
      <c r="AZK144" s="390"/>
      <c r="AZL144" s="390"/>
      <c r="AZM144" s="390"/>
      <c r="AZN144" s="390"/>
      <c r="AZO144" s="390"/>
      <c r="AZP144" s="390"/>
      <c r="AZQ144" s="390"/>
      <c r="AZR144" s="390"/>
      <c r="AZS144" s="390"/>
      <c r="AZT144" s="390"/>
      <c r="AZU144" s="390"/>
      <c r="AZV144" s="390"/>
      <c r="AZW144" s="390"/>
      <c r="AZX144" s="390"/>
      <c r="AZY144" s="390"/>
      <c r="AZZ144" s="390"/>
      <c r="BAA144" s="390"/>
      <c r="BAB144" s="390"/>
      <c r="BAC144" s="390"/>
      <c r="BAD144" s="390"/>
      <c r="BAE144" s="390"/>
      <c r="BAF144" s="390"/>
      <c r="BAG144" s="390"/>
      <c r="BAH144" s="390"/>
      <c r="BAI144" s="390"/>
      <c r="BAJ144" s="390"/>
      <c r="BAK144" s="390"/>
      <c r="BAL144" s="390"/>
      <c r="BAM144" s="390"/>
      <c r="BAN144" s="390"/>
      <c r="BAO144" s="390"/>
      <c r="BAP144" s="390"/>
      <c r="BAQ144" s="390"/>
      <c r="BAR144" s="390"/>
      <c r="BAS144" s="390"/>
      <c r="BAT144" s="390"/>
      <c r="BAU144" s="390"/>
      <c r="BAV144" s="390"/>
      <c r="BAW144" s="390"/>
      <c r="BAX144" s="390"/>
      <c r="BAY144" s="390"/>
      <c r="BAZ144" s="390"/>
      <c r="BBA144" s="390"/>
      <c r="BBB144" s="390"/>
      <c r="BBC144" s="390"/>
      <c r="BBD144" s="390"/>
      <c r="BBE144" s="390"/>
      <c r="BBF144" s="390"/>
      <c r="BBG144" s="390"/>
      <c r="BBH144" s="390"/>
      <c r="BBI144" s="390"/>
      <c r="BBJ144" s="390"/>
      <c r="BBK144" s="390"/>
      <c r="BBL144" s="390"/>
      <c r="BBM144" s="390"/>
      <c r="BBN144" s="390"/>
      <c r="BBO144" s="390"/>
      <c r="BBP144" s="390"/>
      <c r="BBQ144" s="390"/>
      <c r="BBR144" s="390"/>
      <c r="BBS144" s="390"/>
      <c r="BBT144" s="390"/>
      <c r="BBU144" s="390"/>
      <c r="BBV144" s="390"/>
      <c r="BBW144" s="390"/>
      <c r="BBX144" s="390"/>
      <c r="BBY144" s="390"/>
      <c r="BBZ144" s="390"/>
      <c r="BCA144" s="390"/>
      <c r="BCB144" s="390"/>
      <c r="BCC144" s="390"/>
      <c r="BCD144" s="390"/>
      <c r="BCE144" s="390"/>
      <c r="BCF144" s="390"/>
      <c r="BCG144" s="390"/>
      <c r="BCH144" s="390"/>
      <c r="BCI144" s="390"/>
      <c r="BCJ144" s="390"/>
      <c r="BCK144" s="390"/>
      <c r="BCL144" s="390"/>
      <c r="BCM144" s="390"/>
      <c r="BCN144" s="390"/>
      <c r="BCO144" s="390"/>
      <c r="BCP144" s="390"/>
      <c r="BCQ144" s="390"/>
      <c r="BCR144" s="390"/>
      <c r="BCS144" s="390"/>
      <c r="BCT144" s="390"/>
      <c r="BCU144" s="390"/>
      <c r="BCV144" s="390"/>
      <c r="BCW144" s="390"/>
      <c r="BCX144" s="390"/>
      <c r="BCY144" s="390"/>
      <c r="BCZ144" s="390"/>
      <c r="BDA144" s="390"/>
      <c r="BDB144" s="390"/>
      <c r="BDC144" s="390"/>
      <c r="BDD144" s="390"/>
      <c r="BDE144" s="390"/>
      <c r="BDF144" s="390"/>
      <c r="BDG144" s="390"/>
      <c r="BDH144" s="390"/>
      <c r="BDI144" s="390"/>
      <c r="BDJ144" s="390"/>
      <c r="BDK144" s="390"/>
      <c r="BDL144" s="390"/>
      <c r="BDM144" s="390"/>
      <c r="BDN144" s="390"/>
      <c r="BDO144" s="390"/>
      <c r="BDP144" s="390"/>
      <c r="BDQ144" s="390"/>
      <c r="BDR144" s="390"/>
      <c r="BDS144" s="390"/>
      <c r="BDT144" s="390"/>
      <c r="BDU144" s="390"/>
      <c r="BDV144" s="390"/>
      <c r="BDW144" s="390"/>
      <c r="BDX144" s="390"/>
      <c r="BDY144" s="390"/>
      <c r="BDZ144" s="390"/>
      <c r="BEA144" s="390"/>
      <c r="BEB144" s="390"/>
      <c r="BEC144" s="390"/>
      <c r="BED144" s="390"/>
      <c r="BEE144" s="390"/>
      <c r="BEF144" s="390"/>
      <c r="BEG144" s="390"/>
      <c r="BEH144" s="390"/>
      <c r="BEI144" s="390"/>
      <c r="BEJ144" s="390"/>
      <c r="BEK144" s="390"/>
      <c r="BEL144" s="390"/>
      <c r="BEM144" s="390"/>
      <c r="BEN144" s="390"/>
      <c r="BEO144" s="390"/>
      <c r="BEP144" s="390"/>
      <c r="BEQ144" s="390"/>
      <c r="BER144" s="390"/>
      <c r="BES144" s="390"/>
      <c r="BET144" s="390"/>
      <c r="BEU144" s="390"/>
      <c r="BEV144" s="390"/>
      <c r="BEW144" s="390"/>
      <c r="BEX144" s="390"/>
      <c r="BEY144" s="390"/>
      <c r="BEZ144" s="390"/>
      <c r="BFA144" s="390"/>
      <c r="BFB144" s="390"/>
      <c r="BFC144" s="390"/>
      <c r="BFD144" s="390"/>
      <c r="BFE144" s="390"/>
      <c r="BFF144" s="390"/>
      <c r="BFG144" s="390"/>
      <c r="BFH144" s="390"/>
      <c r="BFI144" s="390"/>
      <c r="BFJ144" s="390"/>
      <c r="BFK144" s="390"/>
      <c r="BFL144" s="390"/>
      <c r="BFM144" s="390"/>
      <c r="BFN144" s="390"/>
      <c r="BFO144" s="390"/>
      <c r="BFP144" s="390"/>
      <c r="BFQ144" s="390"/>
      <c r="BFR144" s="390"/>
      <c r="BFS144" s="390"/>
      <c r="BFT144" s="390"/>
      <c r="BFU144" s="390"/>
      <c r="BFV144" s="390"/>
      <c r="BFW144" s="390"/>
      <c r="BFX144" s="390"/>
      <c r="BFY144" s="390"/>
      <c r="BFZ144" s="390"/>
      <c r="BGA144" s="390"/>
      <c r="BGB144" s="390"/>
      <c r="BGC144" s="390"/>
      <c r="BGD144" s="390"/>
      <c r="BGE144" s="390"/>
      <c r="BGF144" s="390"/>
      <c r="BGG144" s="390"/>
      <c r="BGH144" s="390"/>
      <c r="BGI144" s="390"/>
      <c r="BGJ144" s="390"/>
      <c r="BGK144" s="390"/>
      <c r="BGL144" s="390"/>
      <c r="BGM144" s="390"/>
      <c r="BGN144" s="390"/>
      <c r="BGO144" s="390"/>
      <c r="BGP144" s="390"/>
      <c r="BGQ144" s="390"/>
      <c r="BGR144" s="390"/>
      <c r="BGS144" s="390"/>
      <c r="BGT144" s="390"/>
      <c r="BGU144" s="390"/>
      <c r="BGV144" s="390"/>
      <c r="BGW144" s="390"/>
      <c r="BGX144" s="390"/>
      <c r="BGY144" s="390"/>
      <c r="BGZ144" s="390"/>
      <c r="BHA144" s="390"/>
      <c r="BHB144" s="390"/>
      <c r="BHC144" s="390"/>
      <c r="BHD144" s="390"/>
      <c r="BHE144" s="390"/>
      <c r="BHF144" s="390"/>
      <c r="BHG144" s="390"/>
      <c r="BHH144" s="390"/>
      <c r="BHI144" s="390"/>
      <c r="BHJ144" s="390"/>
      <c r="BHK144" s="390"/>
      <c r="BHL144" s="390"/>
      <c r="BHM144" s="390"/>
      <c r="BHN144" s="390"/>
      <c r="BHO144" s="390"/>
      <c r="BHP144" s="390"/>
      <c r="BHQ144" s="390"/>
      <c r="BHR144" s="390"/>
      <c r="BHS144" s="390"/>
      <c r="BHT144" s="390"/>
      <c r="BHU144" s="390"/>
      <c r="BHV144" s="390"/>
      <c r="BHW144" s="390"/>
      <c r="BHX144" s="390"/>
      <c r="BHY144" s="390"/>
      <c r="BHZ144" s="390"/>
      <c r="BIA144" s="390"/>
      <c r="BIB144" s="390"/>
      <c r="BIC144" s="390"/>
      <c r="BID144" s="390"/>
      <c r="BIE144" s="390"/>
      <c r="BIF144" s="390"/>
      <c r="BIG144" s="390"/>
      <c r="BIH144" s="390"/>
      <c r="BII144" s="390"/>
      <c r="BIJ144" s="390"/>
      <c r="BIK144" s="390"/>
      <c r="BIL144" s="390"/>
      <c r="BIM144" s="390"/>
      <c r="BIN144" s="390"/>
      <c r="BIO144" s="390"/>
      <c r="BIP144" s="390"/>
      <c r="BIQ144" s="390"/>
      <c r="BIR144" s="390"/>
      <c r="BIS144" s="390"/>
      <c r="BIT144" s="390"/>
      <c r="BIU144" s="390"/>
      <c r="BIV144" s="390"/>
      <c r="BIW144" s="390"/>
      <c r="BIX144" s="390"/>
      <c r="BIY144" s="390"/>
      <c r="BIZ144" s="390"/>
      <c r="BJA144" s="390"/>
      <c r="BJB144" s="390"/>
      <c r="BJC144" s="390"/>
      <c r="BJD144" s="390"/>
      <c r="BJE144" s="390"/>
      <c r="BJF144" s="390"/>
      <c r="BJG144" s="390"/>
      <c r="BJH144" s="390"/>
      <c r="BJI144" s="390"/>
      <c r="BJJ144" s="390"/>
      <c r="BJK144" s="390"/>
      <c r="BJL144" s="390"/>
      <c r="BJM144" s="390"/>
      <c r="BJN144" s="390"/>
      <c r="BJO144" s="390"/>
      <c r="BJP144" s="390"/>
      <c r="BJQ144" s="390"/>
      <c r="BJR144" s="390"/>
      <c r="BJS144" s="390"/>
      <c r="BJT144" s="390"/>
      <c r="BJU144" s="390"/>
      <c r="BJV144" s="390"/>
      <c r="BJW144" s="390"/>
      <c r="BJX144" s="390"/>
      <c r="BJY144" s="390"/>
      <c r="BJZ144" s="390"/>
      <c r="BKA144" s="390"/>
      <c r="BKB144" s="390"/>
      <c r="BKC144" s="390"/>
      <c r="BKD144" s="390"/>
      <c r="BKE144" s="390"/>
      <c r="BKF144" s="390"/>
      <c r="BKG144" s="390"/>
      <c r="BKH144" s="390"/>
      <c r="BKI144" s="390"/>
      <c r="BKJ144" s="390"/>
      <c r="BKK144" s="390"/>
      <c r="BKL144" s="390"/>
      <c r="BKM144" s="390"/>
      <c r="BKN144" s="390"/>
      <c r="BKO144" s="390"/>
      <c r="BKP144" s="390"/>
      <c r="BKQ144" s="390"/>
      <c r="BKR144" s="390"/>
      <c r="BKS144" s="390"/>
      <c r="BKT144" s="390"/>
      <c r="BKU144" s="390"/>
      <c r="BKV144" s="390"/>
      <c r="BKW144" s="390"/>
      <c r="BKX144" s="390"/>
      <c r="BKY144" s="390"/>
      <c r="BKZ144" s="390"/>
      <c r="BLA144" s="390"/>
      <c r="BLB144" s="390"/>
      <c r="BLC144" s="390"/>
      <c r="BLD144" s="390"/>
      <c r="BLE144" s="390"/>
      <c r="BLF144" s="390"/>
      <c r="BLG144" s="390"/>
      <c r="BLH144" s="390"/>
      <c r="BLI144" s="390"/>
      <c r="BLJ144" s="390"/>
      <c r="BLK144" s="390"/>
      <c r="BLL144" s="390"/>
      <c r="BLM144" s="390"/>
      <c r="BLN144" s="390"/>
      <c r="BLO144" s="390"/>
      <c r="BLP144" s="390"/>
      <c r="BLQ144" s="390"/>
      <c r="BLR144" s="390"/>
      <c r="BLS144" s="390"/>
      <c r="BLT144" s="390"/>
      <c r="BLU144" s="390"/>
      <c r="BLV144" s="390"/>
      <c r="BLW144" s="390"/>
      <c r="BLX144" s="390"/>
      <c r="BLY144" s="390"/>
      <c r="BLZ144" s="390"/>
      <c r="BMA144" s="390"/>
      <c r="BMB144" s="390"/>
      <c r="BMC144" s="390"/>
      <c r="BMD144" s="390"/>
      <c r="BME144" s="390"/>
      <c r="BMF144" s="390"/>
      <c r="BMG144" s="390"/>
      <c r="BMH144" s="390"/>
      <c r="BMI144" s="390"/>
      <c r="BMJ144" s="390"/>
      <c r="BMK144" s="390"/>
      <c r="BML144" s="390"/>
      <c r="BMM144" s="390"/>
      <c r="BMN144" s="390"/>
      <c r="BMO144" s="390"/>
      <c r="BMP144" s="390"/>
      <c r="BMQ144" s="390"/>
      <c r="BMR144" s="390"/>
      <c r="BMS144" s="390"/>
      <c r="BMT144" s="390"/>
      <c r="BMU144" s="390"/>
      <c r="BMV144" s="390"/>
      <c r="BMW144" s="390"/>
      <c r="BMX144" s="390"/>
      <c r="BMY144" s="390"/>
      <c r="BMZ144" s="390"/>
      <c r="BNA144" s="390"/>
      <c r="BNB144" s="390"/>
      <c r="BNC144" s="390"/>
      <c r="BND144" s="390"/>
      <c r="BNE144" s="390"/>
      <c r="BNF144" s="390"/>
      <c r="BNG144" s="390"/>
      <c r="BNH144" s="390"/>
      <c r="BNI144" s="390"/>
      <c r="BNJ144" s="390"/>
      <c r="BNK144" s="390"/>
      <c r="BNL144" s="390"/>
      <c r="BNM144" s="390"/>
      <c r="BNN144" s="390"/>
      <c r="BNO144" s="390"/>
      <c r="BNP144" s="390"/>
      <c r="BNQ144" s="390"/>
      <c r="BNR144" s="390"/>
      <c r="BNS144" s="390"/>
      <c r="BNT144" s="390"/>
      <c r="BNU144" s="390"/>
      <c r="BNV144" s="390"/>
      <c r="BNW144" s="390"/>
      <c r="BNX144" s="390"/>
      <c r="BNY144" s="390"/>
      <c r="BNZ144" s="390"/>
      <c r="BOA144" s="390"/>
      <c r="BOB144" s="390"/>
      <c r="BOC144" s="390"/>
      <c r="BOD144" s="390"/>
      <c r="BOE144" s="390"/>
      <c r="BOF144" s="390"/>
      <c r="BOG144" s="390"/>
      <c r="BOH144" s="390"/>
      <c r="BOI144" s="390"/>
      <c r="BOJ144" s="390"/>
      <c r="BOK144" s="390"/>
      <c r="BOL144" s="390"/>
      <c r="BOM144" s="390"/>
      <c r="BON144" s="390"/>
      <c r="BOO144" s="390"/>
      <c r="BOP144" s="390"/>
      <c r="BOQ144" s="390"/>
      <c r="BOR144" s="390"/>
      <c r="BOS144" s="390"/>
      <c r="BOT144" s="390"/>
      <c r="BOU144" s="390"/>
      <c r="BOV144" s="390"/>
      <c r="BOW144" s="390"/>
      <c r="BOX144" s="390"/>
      <c r="BOY144" s="390"/>
      <c r="BOZ144" s="390"/>
      <c r="BPA144" s="390"/>
      <c r="BPB144" s="390"/>
      <c r="BPC144" s="390"/>
      <c r="BPD144" s="390"/>
      <c r="BPE144" s="390"/>
      <c r="BPF144" s="390"/>
      <c r="BPG144" s="390"/>
      <c r="BPH144" s="390"/>
      <c r="BPI144" s="390"/>
      <c r="BPJ144" s="390"/>
      <c r="BPK144" s="390"/>
      <c r="BPL144" s="390"/>
      <c r="BPM144" s="390"/>
      <c r="BPN144" s="390"/>
      <c r="BPO144" s="390"/>
      <c r="BPP144" s="390"/>
      <c r="BPQ144" s="390"/>
      <c r="BPR144" s="390"/>
      <c r="BPS144" s="390"/>
      <c r="BPT144" s="390"/>
      <c r="BPU144" s="390"/>
      <c r="BPV144" s="390"/>
      <c r="BPW144" s="390"/>
      <c r="BPX144" s="390"/>
      <c r="BPY144" s="390"/>
      <c r="BPZ144" s="390"/>
      <c r="BQA144" s="390"/>
      <c r="BQB144" s="390"/>
      <c r="BQC144" s="390"/>
      <c r="BQD144" s="390"/>
      <c r="BQE144" s="390"/>
      <c r="BQF144" s="390"/>
      <c r="BQG144" s="390"/>
      <c r="BQH144" s="390"/>
      <c r="BQI144" s="390"/>
      <c r="BQJ144" s="390"/>
      <c r="BQK144" s="390"/>
      <c r="BQL144" s="390"/>
      <c r="BQM144" s="390"/>
      <c r="BQN144" s="390"/>
      <c r="BQO144" s="390"/>
      <c r="BQP144" s="390"/>
      <c r="BQQ144" s="390"/>
      <c r="BQR144" s="390"/>
      <c r="BQS144" s="390"/>
      <c r="BQT144" s="390"/>
      <c r="BQU144" s="390"/>
      <c r="BQV144" s="390"/>
      <c r="BQW144" s="390"/>
      <c r="BQX144" s="390"/>
      <c r="BQY144" s="390"/>
      <c r="BQZ144" s="390"/>
      <c r="BRA144" s="390"/>
      <c r="BRB144" s="390"/>
      <c r="BRC144" s="390"/>
      <c r="BRD144" s="390"/>
      <c r="BRE144" s="390"/>
      <c r="BRF144" s="390"/>
      <c r="BRG144" s="390"/>
      <c r="BRH144" s="390"/>
      <c r="BRI144" s="390"/>
      <c r="BRJ144" s="390"/>
      <c r="BRK144" s="390"/>
      <c r="BRL144" s="390"/>
      <c r="BRM144" s="390"/>
      <c r="BRN144" s="390"/>
      <c r="BRO144" s="390"/>
      <c r="BRP144" s="390"/>
      <c r="BRQ144" s="390"/>
      <c r="BRR144" s="390"/>
      <c r="BRS144" s="390"/>
      <c r="BRT144" s="390"/>
      <c r="BRU144" s="390"/>
      <c r="BRV144" s="390"/>
      <c r="BRW144" s="390"/>
      <c r="BRX144" s="390"/>
      <c r="BRY144" s="390"/>
      <c r="BRZ144" s="390"/>
      <c r="BSA144" s="390"/>
      <c r="BSB144" s="390"/>
      <c r="BSC144" s="390"/>
      <c r="BSD144" s="390"/>
      <c r="BSE144" s="390"/>
      <c r="BSF144" s="390"/>
      <c r="BSG144" s="390"/>
      <c r="BSH144" s="390"/>
      <c r="BSI144" s="390"/>
      <c r="BSJ144" s="390"/>
      <c r="BSK144" s="390"/>
      <c r="BSL144" s="390"/>
      <c r="BSM144" s="390"/>
      <c r="BSN144" s="390"/>
      <c r="BSO144" s="390"/>
      <c r="BSP144" s="390"/>
      <c r="BSQ144" s="390"/>
      <c r="BSR144" s="390"/>
      <c r="BSS144" s="390"/>
      <c r="BST144" s="390"/>
      <c r="BSU144" s="390"/>
      <c r="BSV144" s="390"/>
      <c r="BSW144" s="390"/>
      <c r="BSX144" s="390"/>
      <c r="BSY144" s="390"/>
      <c r="BSZ144" s="390"/>
      <c r="BTA144" s="390"/>
      <c r="BTB144" s="390"/>
      <c r="BTC144" s="390"/>
      <c r="BTD144" s="390"/>
      <c r="BTE144" s="390"/>
      <c r="BTF144" s="390"/>
      <c r="BTG144" s="390"/>
      <c r="BTH144" s="390"/>
      <c r="BTI144" s="390"/>
      <c r="BTJ144" s="390"/>
      <c r="BTK144" s="390"/>
      <c r="BTL144" s="390"/>
      <c r="BTM144" s="390"/>
      <c r="BTN144" s="390"/>
      <c r="BTO144" s="390"/>
      <c r="BTP144" s="390"/>
      <c r="BTQ144" s="390"/>
      <c r="BTR144" s="390"/>
      <c r="BTS144" s="390"/>
      <c r="BTT144" s="390"/>
      <c r="BTU144" s="390"/>
      <c r="BTV144" s="390"/>
      <c r="BTW144" s="390"/>
      <c r="BTX144" s="390"/>
      <c r="BTY144" s="390"/>
      <c r="BTZ144" s="390"/>
      <c r="BUA144" s="390"/>
      <c r="BUB144" s="390"/>
      <c r="BUC144" s="390"/>
      <c r="BUD144" s="390"/>
      <c r="BUE144" s="390"/>
      <c r="BUF144" s="390"/>
      <c r="BUG144" s="390"/>
      <c r="BUH144" s="390"/>
      <c r="BUI144" s="390"/>
      <c r="BUJ144" s="390"/>
      <c r="BUK144" s="390"/>
      <c r="BUL144" s="390"/>
      <c r="BUM144" s="390"/>
      <c r="BUN144" s="390"/>
      <c r="BUO144" s="390"/>
      <c r="BUP144" s="390"/>
      <c r="BUQ144" s="390"/>
      <c r="BUR144" s="390"/>
      <c r="BUS144" s="390"/>
      <c r="BUT144" s="390"/>
      <c r="BUU144" s="390"/>
      <c r="BUV144" s="390"/>
      <c r="BUW144" s="390"/>
      <c r="BUX144" s="390"/>
      <c r="BUY144" s="390"/>
      <c r="BUZ144" s="390"/>
      <c r="BVA144" s="390"/>
      <c r="BVB144" s="390"/>
      <c r="BVC144" s="390"/>
      <c r="BVD144" s="390"/>
      <c r="BVE144" s="390"/>
      <c r="BVF144" s="390"/>
      <c r="BVG144" s="390"/>
      <c r="BVH144" s="390"/>
      <c r="BVI144" s="390"/>
      <c r="BVJ144" s="390"/>
      <c r="BVK144" s="390"/>
      <c r="BVL144" s="390"/>
      <c r="BVM144" s="390"/>
      <c r="BVN144" s="390"/>
      <c r="BVO144" s="390"/>
      <c r="BVP144" s="390"/>
      <c r="BVQ144" s="390"/>
      <c r="BVR144" s="390"/>
      <c r="BVS144" s="390"/>
      <c r="BVT144" s="390"/>
      <c r="BVU144" s="390"/>
      <c r="BVV144" s="390"/>
      <c r="BVW144" s="390"/>
      <c r="BVX144" s="390"/>
      <c r="BVY144" s="390"/>
      <c r="BVZ144" s="390"/>
      <c r="BWA144" s="390"/>
      <c r="BWB144" s="390"/>
      <c r="BWC144" s="390"/>
      <c r="BWD144" s="390"/>
      <c r="BWE144" s="390"/>
      <c r="BWF144" s="390"/>
      <c r="BWG144" s="390"/>
      <c r="BWH144" s="390"/>
      <c r="BWI144" s="390"/>
      <c r="BWJ144" s="390"/>
      <c r="BWK144" s="390"/>
      <c r="BWL144" s="390"/>
      <c r="BWM144" s="390"/>
      <c r="BWN144" s="390"/>
      <c r="BWO144" s="390"/>
      <c r="BWP144" s="390"/>
      <c r="BWQ144" s="390"/>
      <c r="BWR144" s="390"/>
      <c r="BWS144" s="390"/>
      <c r="BWT144" s="390"/>
      <c r="BWU144" s="390"/>
      <c r="BWV144" s="390"/>
      <c r="BWW144" s="390"/>
      <c r="BWX144" s="390"/>
      <c r="BWY144" s="390"/>
      <c r="BWZ144" s="390"/>
      <c r="BXA144" s="390"/>
      <c r="BXB144" s="390"/>
      <c r="BXC144" s="390"/>
      <c r="BXD144" s="390"/>
      <c r="BXE144" s="390"/>
      <c r="BXF144" s="390"/>
      <c r="BXG144" s="390"/>
      <c r="BXH144" s="390"/>
      <c r="BXI144" s="390"/>
      <c r="BXJ144" s="390"/>
      <c r="BXK144" s="390"/>
      <c r="BXL144" s="390"/>
      <c r="BXM144" s="390"/>
      <c r="BXN144" s="390"/>
      <c r="BXO144" s="390"/>
      <c r="BXP144" s="390"/>
      <c r="BXQ144" s="390"/>
      <c r="BXR144" s="390"/>
      <c r="BXS144" s="390"/>
      <c r="BXT144" s="390"/>
      <c r="BXU144" s="390"/>
      <c r="BXV144" s="390"/>
      <c r="BXW144" s="390"/>
      <c r="BXX144" s="390"/>
      <c r="BXY144" s="390"/>
      <c r="BXZ144" s="390"/>
      <c r="BYA144" s="390"/>
      <c r="BYB144" s="390"/>
      <c r="BYC144" s="390"/>
      <c r="BYD144" s="390"/>
      <c r="BYE144" s="390"/>
      <c r="BYF144" s="390"/>
      <c r="BYG144" s="390"/>
      <c r="BYH144" s="390"/>
      <c r="BYI144" s="390"/>
      <c r="BYJ144" s="390"/>
      <c r="BYK144" s="390"/>
      <c r="BYL144" s="390"/>
      <c r="BYM144" s="390"/>
      <c r="BYN144" s="390"/>
      <c r="BYO144" s="390"/>
      <c r="BYP144" s="390"/>
      <c r="BYQ144" s="390"/>
      <c r="BYR144" s="390"/>
      <c r="BYS144" s="390"/>
      <c r="BYT144" s="390"/>
      <c r="BYU144" s="390"/>
      <c r="BYV144" s="390"/>
      <c r="BYW144" s="390"/>
      <c r="BYX144" s="390"/>
      <c r="BYY144" s="390"/>
      <c r="BYZ144" s="390"/>
      <c r="BZA144" s="390"/>
      <c r="BZB144" s="390"/>
      <c r="BZC144" s="390"/>
      <c r="BZD144" s="390"/>
      <c r="BZE144" s="390"/>
      <c r="BZF144" s="390"/>
      <c r="BZG144" s="390"/>
      <c r="BZH144" s="390"/>
      <c r="BZI144" s="390"/>
      <c r="BZJ144" s="390"/>
      <c r="BZK144" s="390"/>
      <c r="BZL144" s="390"/>
      <c r="BZM144" s="390"/>
      <c r="BZN144" s="390"/>
      <c r="BZO144" s="390"/>
      <c r="BZP144" s="390"/>
      <c r="BZQ144" s="390"/>
      <c r="BZR144" s="390"/>
      <c r="BZS144" s="390"/>
      <c r="BZT144" s="390"/>
      <c r="BZU144" s="390"/>
      <c r="BZV144" s="390"/>
      <c r="BZW144" s="390"/>
      <c r="BZX144" s="390"/>
      <c r="BZY144" s="390"/>
      <c r="BZZ144" s="390"/>
      <c r="CAA144" s="390"/>
      <c r="CAB144" s="390"/>
      <c r="CAC144" s="390"/>
      <c r="CAD144" s="390"/>
      <c r="CAE144" s="390"/>
      <c r="CAF144" s="390"/>
      <c r="CAG144" s="390"/>
      <c r="CAH144" s="390"/>
      <c r="CAI144" s="390"/>
      <c r="CAJ144" s="390"/>
      <c r="CAK144" s="390"/>
      <c r="CAL144" s="390"/>
      <c r="CAM144" s="390"/>
      <c r="CAN144" s="390"/>
      <c r="CAO144" s="390"/>
      <c r="CAP144" s="390"/>
      <c r="CAQ144" s="390"/>
      <c r="CAR144" s="390"/>
      <c r="CAS144" s="390"/>
      <c r="CAT144" s="390"/>
      <c r="CAU144" s="390"/>
      <c r="CAV144" s="390"/>
      <c r="CAW144" s="390"/>
      <c r="CAX144" s="390"/>
      <c r="CAY144" s="390"/>
      <c r="CAZ144" s="390"/>
      <c r="CBA144" s="390"/>
      <c r="CBB144" s="390"/>
      <c r="CBC144" s="390"/>
      <c r="CBD144" s="390"/>
      <c r="CBE144" s="390"/>
      <c r="CBF144" s="390"/>
      <c r="CBG144" s="390"/>
      <c r="CBH144" s="390"/>
      <c r="CBI144" s="390"/>
      <c r="CBJ144" s="390"/>
      <c r="CBK144" s="390"/>
      <c r="CBL144" s="390"/>
      <c r="CBM144" s="390"/>
      <c r="CBN144" s="390"/>
      <c r="CBO144" s="390"/>
      <c r="CBP144" s="390"/>
      <c r="CBQ144" s="390"/>
      <c r="CBR144" s="390"/>
      <c r="CBS144" s="390"/>
      <c r="CBT144" s="390"/>
      <c r="CBU144" s="390"/>
      <c r="CBV144" s="390"/>
      <c r="CBW144" s="390"/>
      <c r="CBX144" s="390"/>
      <c r="CBY144" s="390"/>
      <c r="CBZ144" s="390"/>
      <c r="CCA144" s="390"/>
      <c r="CCB144" s="390"/>
      <c r="CCC144" s="390"/>
      <c r="CCD144" s="390"/>
      <c r="CCE144" s="390"/>
      <c r="CCF144" s="390"/>
      <c r="CCG144" s="390"/>
      <c r="CCH144" s="390"/>
      <c r="CCI144" s="390"/>
      <c r="CCJ144" s="390"/>
      <c r="CCK144" s="390"/>
      <c r="CCL144" s="390"/>
      <c r="CCM144" s="390"/>
      <c r="CCN144" s="390"/>
      <c r="CCO144" s="390"/>
      <c r="CCP144" s="390"/>
      <c r="CCQ144" s="390"/>
      <c r="CCR144" s="390"/>
      <c r="CCS144" s="390"/>
      <c r="CCT144" s="390"/>
      <c r="CCU144" s="390"/>
      <c r="CCV144" s="390"/>
      <c r="CCW144" s="390"/>
      <c r="CCX144" s="390"/>
      <c r="CCY144" s="390"/>
      <c r="CCZ144" s="390"/>
      <c r="CDA144" s="390"/>
      <c r="CDB144" s="390"/>
      <c r="CDC144" s="390"/>
      <c r="CDD144" s="390"/>
      <c r="CDE144" s="390"/>
      <c r="CDF144" s="390"/>
      <c r="CDG144" s="390"/>
      <c r="CDH144" s="390"/>
      <c r="CDI144" s="390"/>
      <c r="CDJ144" s="390"/>
      <c r="CDK144" s="390"/>
      <c r="CDL144" s="390"/>
      <c r="CDM144" s="390"/>
      <c r="CDN144" s="390"/>
      <c r="CDO144" s="390"/>
      <c r="CDP144" s="390"/>
      <c r="CDQ144" s="390"/>
      <c r="CDR144" s="390"/>
      <c r="CDS144" s="390"/>
      <c r="CDT144" s="390"/>
      <c r="CDU144" s="390"/>
      <c r="CDV144" s="390"/>
      <c r="CDW144" s="390"/>
      <c r="CDX144" s="390"/>
      <c r="CDY144" s="390"/>
      <c r="CDZ144" s="390"/>
      <c r="CEA144" s="390"/>
      <c r="CEB144" s="390"/>
      <c r="CEC144" s="390"/>
      <c r="CED144" s="390"/>
      <c r="CEE144" s="390"/>
      <c r="CEF144" s="390"/>
      <c r="CEG144" s="390"/>
      <c r="CEH144" s="390"/>
      <c r="CEI144" s="390"/>
      <c r="CEJ144" s="390"/>
      <c r="CEK144" s="390"/>
      <c r="CEL144" s="390"/>
      <c r="CEM144" s="390"/>
      <c r="CEN144" s="390"/>
      <c r="CEO144" s="390"/>
      <c r="CEP144" s="390"/>
      <c r="CEQ144" s="390"/>
      <c r="CER144" s="390"/>
      <c r="CES144" s="390"/>
      <c r="CET144" s="390"/>
      <c r="CEU144" s="390"/>
      <c r="CEV144" s="390"/>
      <c r="CEW144" s="390"/>
      <c r="CEX144" s="390"/>
      <c r="CEY144" s="390"/>
      <c r="CEZ144" s="390"/>
      <c r="CFA144" s="390"/>
      <c r="CFB144" s="390"/>
      <c r="CFC144" s="390"/>
      <c r="CFD144" s="390"/>
      <c r="CFE144" s="390"/>
      <c r="CFF144" s="390"/>
      <c r="CFG144" s="390"/>
      <c r="CFH144" s="390"/>
      <c r="CFI144" s="390"/>
      <c r="CFJ144" s="390"/>
      <c r="CFK144" s="390"/>
      <c r="CFL144" s="390"/>
      <c r="CFM144" s="390"/>
      <c r="CFN144" s="390"/>
      <c r="CFO144" s="390"/>
      <c r="CFP144" s="390"/>
      <c r="CFQ144" s="390"/>
      <c r="CFR144" s="390"/>
      <c r="CFS144" s="390"/>
      <c r="CFT144" s="390"/>
      <c r="CFU144" s="390"/>
      <c r="CFV144" s="390"/>
      <c r="CFW144" s="390"/>
      <c r="CFX144" s="390"/>
      <c r="CFY144" s="390"/>
      <c r="CFZ144" s="390"/>
      <c r="CGA144" s="390"/>
      <c r="CGB144" s="390"/>
      <c r="CGC144" s="390"/>
      <c r="CGD144" s="390"/>
      <c r="CGE144" s="390"/>
      <c r="CGF144" s="390"/>
      <c r="CGG144" s="390"/>
      <c r="CGH144" s="390"/>
      <c r="CGI144" s="390"/>
      <c r="CGJ144" s="390"/>
      <c r="CGK144" s="390"/>
      <c r="CGL144" s="390"/>
      <c r="CGM144" s="390"/>
      <c r="CGN144" s="390"/>
      <c r="CGO144" s="390"/>
      <c r="CGP144" s="390"/>
      <c r="CGQ144" s="390"/>
      <c r="CGR144" s="390"/>
      <c r="CGS144" s="390"/>
      <c r="CGT144" s="390"/>
      <c r="CGU144" s="390"/>
      <c r="CGV144" s="390"/>
      <c r="CGW144" s="390"/>
      <c r="CGX144" s="390"/>
      <c r="CGY144" s="390"/>
      <c r="CGZ144" s="390"/>
      <c r="CHA144" s="390"/>
      <c r="CHB144" s="390"/>
      <c r="CHC144" s="390"/>
      <c r="CHD144" s="390"/>
      <c r="CHE144" s="390"/>
      <c r="CHF144" s="390"/>
      <c r="CHG144" s="390"/>
      <c r="CHH144" s="390"/>
      <c r="CHI144" s="390"/>
      <c r="CHJ144" s="390"/>
      <c r="CHK144" s="390"/>
      <c r="CHL144" s="390"/>
      <c r="CHM144" s="390"/>
      <c r="CHN144" s="390"/>
      <c r="CHO144" s="390"/>
      <c r="CHP144" s="390"/>
      <c r="CHQ144" s="390"/>
      <c r="CHR144" s="390"/>
      <c r="CHS144" s="390"/>
      <c r="CHT144" s="390"/>
      <c r="CHU144" s="390"/>
      <c r="CHV144" s="390"/>
      <c r="CHW144" s="390"/>
      <c r="CHX144" s="390"/>
      <c r="CHY144" s="390"/>
      <c r="CHZ144" s="390"/>
      <c r="CIA144" s="390"/>
      <c r="CIB144" s="390"/>
      <c r="CIC144" s="390"/>
      <c r="CID144" s="390"/>
      <c r="CIE144" s="390"/>
      <c r="CIF144" s="390"/>
      <c r="CIG144" s="390"/>
      <c r="CIH144" s="390"/>
      <c r="CII144" s="390"/>
      <c r="CIJ144" s="390"/>
      <c r="CIK144" s="390"/>
      <c r="CIL144" s="390"/>
      <c r="CIM144" s="390"/>
      <c r="CIN144" s="390"/>
      <c r="CIO144" s="390"/>
      <c r="CIP144" s="390"/>
      <c r="CIQ144" s="390"/>
      <c r="CIR144" s="390"/>
      <c r="CIS144" s="390"/>
      <c r="CIT144" s="390"/>
      <c r="CIU144" s="390"/>
      <c r="CIV144" s="390"/>
      <c r="CIW144" s="390"/>
      <c r="CIX144" s="390"/>
      <c r="CIY144" s="390"/>
      <c r="CIZ144" s="390"/>
      <c r="CJA144" s="390"/>
      <c r="CJB144" s="390"/>
      <c r="CJC144" s="390"/>
      <c r="CJD144" s="390"/>
      <c r="CJE144" s="390"/>
      <c r="CJF144" s="390"/>
      <c r="CJG144" s="390"/>
      <c r="CJH144" s="390"/>
      <c r="CJI144" s="390"/>
      <c r="CJJ144" s="390"/>
      <c r="CJK144" s="390"/>
      <c r="CJL144" s="390"/>
      <c r="CJM144" s="390"/>
      <c r="CJN144" s="390"/>
      <c r="CJO144" s="390"/>
      <c r="CJP144" s="390"/>
      <c r="CJQ144" s="390"/>
      <c r="CJR144" s="390"/>
      <c r="CJS144" s="390"/>
      <c r="CJT144" s="390"/>
      <c r="CJU144" s="390"/>
      <c r="CJV144" s="390"/>
      <c r="CJW144" s="390"/>
      <c r="CJX144" s="390"/>
      <c r="CJY144" s="390"/>
      <c r="CJZ144" s="390"/>
      <c r="CKA144" s="390"/>
      <c r="CKB144" s="390"/>
      <c r="CKC144" s="390"/>
      <c r="CKD144" s="390"/>
      <c r="CKE144" s="390"/>
      <c r="CKF144" s="390"/>
      <c r="CKG144" s="390"/>
      <c r="CKH144" s="390"/>
      <c r="CKI144" s="390"/>
      <c r="CKJ144" s="390"/>
      <c r="CKK144" s="390"/>
      <c r="CKL144" s="390"/>
      <c r="CKM144" s="390"/>
      <c r="CKN144" s="390"/>
      <c r="CKO144" s="390"/>
      <c r="CKP144" s="390"/>
      <c r="CKQ144" s="390"/>
      <c r="CKR144" s="390"/>
      <c r="CKS144" s="390"/>
      <c r="CKT144" s="390"/>
      <c r="CKU144" s="390"/>
      <c r="CKV144" s="390"/>
      <c r="CKW144" s="390"/>
      <c r="CKX144" s="390"/>
      <c r="CKY144" s="390"/>
      <c r="CKZ144" s="390"/>
      <c r="CLA144" s="390"/>
      <c r="CLB144" s="390"/>
      <c r="CLC144" s="390"/>
      <c r="CLD144" s="390"/>
      <c r="CLE144" s="390"/>
      <c r="CLF144" s="390"/>
      <c r="CLG144" s="390"/>
      <c r="CLH144" s="390"/>
      <c r="CLI144" s="390"/>
      <c r="CLJ144" s="390"/>
      <c r="CLK144" s="390"/>
      <c r="CLL144" s="390"/>
      <c r="CLM144" s="390"/>
      <c r="CLN144" s="390"/>
      <c r="CLO144" s="390"/>
      <c r="CLP144" s="390"/>
      <c r="CLQ144" s="390"/>
      <c r="CLR144" s="390"/>
      <c r="CLS144" s="390"/>
      <c r="CLT144" s="390"/>
      <c r="CLU144" s="390"/>
      <c r="CLV144" s="390"/>
      <c r="CLW144" s="390"/>
      <c r="CLX144" s="390"/>
      <c r="CLY144" s="390"/>
      <c r="CLZ144" s="390"/>
      <c r="CMA144" s="390"/>
      <c r="CMB144" s="390"/>
      <c r="CMC144" s="390"/>
      <c r="CMD144" s="390"/>
      <c r="CME144" s="390"/>
      <c r="CMF144" s="390"/>
      <c r="CMG144" s="390"/>
      <c r="CMH144" s="390"/>
      <c r="CMI144" s="390"/>
      <c r="CMJ144" s="390"/>
      <c r="CMK144" s="390"/>
      <c r="CML144" s="390"/>
      <c r="CMM144" s="390"/>
      <c r="CMN144" s="390"/>
      <c r="CMO144" s="390"/>
      <c r="CMP144" s="390"/>
      <c r="CMQ144" s="390"/>
      <c r="CMR144" s="390"/>
      <c r="CMS144" s="390"/>
      <c r="CMT144" s="390"/>
      <c r="CMU144" s="390"/>
      <c r="CMV144" s="390"/>
      <c r="CMW144" s="390"/>
      <c r="CMX144" s="390"/>
      <c r="CMY144" s="390"/>
      <c r="CMZ144" s="390"/>
      <c r="CNA144" s="390"/>
      <c r="CNB144" s="390"/>
      <c r="CNC144" s="390"/>
      <c r="CND144" s="390"/>
      <c r="CNE144" s="390"/>
      <c r="CNF144" s="390"/>
      <c r="CNG144" s="390"/>
      <c r="CNH144" s="390"/>
      <c r="CNI144" s="390"/>
      <c r="CNJ144" s="390"/>
      <c r="CNK144" s="390"/>
      <c r="CNL144" s="390"/>
      <c r="CNM144" s="390"/>
      <c r="CNN144" s="390"/>
      <c r="CNO144" s="390"/>
      <c r="CNP144" s="390"/>
      <c r="CNQ144" s="390"/>
      <c r="CNR144" s="390"/>
      <c r="CNS144" s="390"/>
      <c r="CNT144" s="390"/>
      <c r="CNU144" s="390"/>
      <c r="CNV144" s="390"/>
      <c r="CNW144" s="390"/>
      <c r="CNX144" s="390"/>
      <c r="CNY144" s="390"/>
      <c r="CNZ144" s="390"/>
      <c r="COA144" s="390"/>
      <c r="COB144" s="390"/>
      <c r="COC144" s="390"/>
      <c r="COD144" s="390"/>
      <c r="COE144" s="390"/>
      <c r="COF144" s="390"/>
      <c r="COG144" s="390"/>
      <c r="COH144" s="390"/>
      <c r="COI144" s="390"/>
      <c r="COJ144" s="390"/>
      <c r="COK144" s="390"/>
      <c r="COL144" s="390"/>
      <c r="COM144" s="390"/>
      <c r="CON144" s="390"/>
      <c r="COO144" s="390"/>
      <c r="COP144" s="390"/>
      <c r="COQ144" s="390"/>
      <c r="COR144" s="390"/>
      <c r="COS144" s="390"/>
      <c r="COT144" s="390"/>
      <c r="COU144" s="390"/>
      <c r="COV144" s="390"/>
      <c r="COW144" s="390"/>
      <c r="COX144" s="390"/>
      <c r="COY144" s="390"/>
      <c r="COZ144" s="390"/>
      <c r="CPA144" s="390"/>
      <c r="CPB144" s="390"/>
      <c r="CPC144" s="390"/>
      <c r="CPD144" s="390"/>
      <c r="CPE144" s="390"/>
      <c r="CPF144" s="390"/>
      <c r="CPG144" s="390"/>
      <c r="CPH144" s="390"/>
      <c r="CPI144" s="390"/>
      <c r="CPJ144" s="390"/>
      <c r="CPK144" s="390"/>
      <c r="CPL144" s="390"/>
      <c r="CPM144" s="390"/>
      <c r="CPN144" s="390"/>
      <c r="CPO144" s="390"/>
      <c r="CPP144" s="390"/>
      <c r="CPQ144" s="390"/>
      <c r="CPR144" s="390"/>
      <c r="CPS144" s="390"/>
      <c r="CPT144" s="390"/>
      <c r="CPU144" s="390"/>
      <c r="CPV144" s="390"/>
      <c r="CPW144" s="390"/>
      <c r="CPX144" s="390"/>
      <c r="CPY144" s="390"/>
      <c r="CPZ144" s="390"/>
      <c r="CQA144" s="390"/>
      <c r="CQB144" s="390"/>
      <c r="CQC144" s="390"/>
      <c r="CQD144" s="390"/>
      <c r="CQE144" s="390"/>
      <c r="CQF144" s="390"/>
      <c r="CQG144" s="390"/>
      <c r="CQH144" s="390"/>
      <c r="CQI144" s="390"/>
      <c r="CQJ144" s="390"/>
      <c r="CQK144" s="390"/>
      <c r="CQL144" s="390"/>
      <c r="CQM144" s="390"/>
      <c r="CQN144" s="390"/>
      <c r="CQO144" s="390"/>
      <c r="CQP144" s="390"/>
      <c r="CQQ144" s="390"/>
      <c r="CQR144" s="390"/>
      <c r="CQS144" s="390"/>
      <c r="CQT144" s="390"/>
      <c r="CQU144" s="390"/>
      <c r="CQV144" s="390"/>
      <c r="CQW144" s="390"/>
      <c r="CQX144" s="390"/>
      <c r="CQY144" s="390"/>
      <c r="CQZ144" s="390"/>
      <c r="CRA144" s="390"/>
      <c r="CRB144" s="390"/>
      <c r="CRC144" s="390"/>
      <c r="CRD144" s="390"/>
      <c r="CRE144" s="390"/>
      <c r="CRF144" s="390"/>
      <c r="CRG144" s="390"/>
      <c r="CRH144" s="390"/>
      <c r="CRI144" s="390"/>
      <c r="CRJ144" s="390"/>
      <c r="CRK144" s="390"/>
      <c r="CRL144" s="390"/>
      <c r="CRM144" s="390"/>
      <c r="CRN144" s="390"/>
      <c r="CRO144" s="390"/>
      <c r="CRP144" s="390"/>
      <c r="CRQ144" s="390"/>
      <c r="CRR144" s="390"/>
      <c r="CRS144" s="390"/>
      <c r="CRT144" s="390"/>
      <c r="CRU144" s="390"/>
      <c r="CRV144" s="390"/>
      <c r="CRW144" s="390"/>
      <c r="CRX144" s="390"/>
      <c r="CRY144" s="390"/>
      <c r="CRZ144" s="390"/>
      <c r="CSA144" s="390"/>
      <c r="CSB144" s="390"/>
      <c r="CSC144" s="390"/>
      <c r="CSD144" s="390"/>
      <c r="CSE144" s="390"/>
      <c r="CSF144" s="390"/>
      <c r="CSG144" s="390"/>
      <c r="CSH144" s="390"/>
      <c r="CSI144" s="390"/>
      <c r="CSJ144" s="390"/>
      <c r="CSK144" s="390"/>
      <c r="CSL144" s="390"/>
      <c r="CSM144" s="390"/>
      <c r="CSN144" s="390"/>
      <c r="CSO144" s="390"/>
      <c r="CSP144" s="390"/>
      <c r="CSQ144" s="390"/>
      <c r="CSR144" s="390"/>
      <c r="CSS144" s="390"/>
      <c r="CST144" s="390"/>
      <c r="CSU144" s="390"/>
      <c r="CSV144" s="390"/>
      <c r="CSW144" s="390"/>
      <c r="CSX144" s="390"/>
      <c r="CSY144" s="390"/>
      <c r="CSZ144" s="390"/>
      <c r="CTA144" s="390"/>
      <c r="CTB144" s="390"/>
      <c r="CTC144" s="390"/>
      <c r="CTD144" s="390"/>
      <c r="CTE144" s="390"/>
      <c r="CTF144" s="390"/>
      <c r="CTG144" s="390"/>
      <c r="CTH144" s="390"/>
      <c r="CTI144" s="390"/>
      <c r="CTJ144" s="390"/>
      <c r="CTK144" s="390"/>
      <c r="CTL144" s="390"/>
      <c r="CTM144" s="390"/>
      <c r="CTN144" s="390"/>
      <c r="CTO144" s="390"/>
      <c r="CTP144" s="390"/>
      <c r="CTQ144" s="390"/>
      <c r="CTR144" s="390"/>
      <c r="CTS144" s="390"/>
      <c r="CTT144" s="390"/>
      <c r="CTU144" s="390"/>
      <c r="CTV144" s="390"/>
      <c r="CTW144" s="390"/>
      <c r="CTX144" s="390"/>
      <c r="CTY144" s="390"/>
      <c r="CTZ144" s="390"/>
      <c r="CUA144" s="390"/>
      <c r="CUB144" s="390"/>
      <c r="CUC144" s="390"/>
      <c r="CUD144" s="390"/>
      <c r="CUE144" s="390"/>
      <c r="CUF144" s="390"/>
      <c r="CUG144" s="390"/>
      <c r="CUH144" s="390"/>
      <c r="CUI144" s="390"/>
      <c r="CUJ144" s="390"/>
      <c r="CUK144" s="390"/>
      <c r="CUL144" s="390"/>
      <c r="CUM144" s="390"/>
      <c r="CUN144" s="390"/>
      <c r="CUO144" s="390"/>
      <c r="CUP144" s="390"/>
      <c r="CUQ144" s="390"/>
      <c r="CUR144" s="390"/>
      <c r="CUS144" s="390"/>
      <c r="CUT144" s="390"/>
      <c r="CUU144" s="390"/>
      <c r="CUV144" s="390"/>
      <c r="CUW144" s="390"/>
      <c r="CUX144" s="390"/>
      <c r="CUY144" s="390"/>
      <c r="CUZ144" s="390"/>
      <c r="CVA144" s="390"/>
      <c r="CVB144" s="390"/>
      <c r="CVC144" s="390"/>
      <c r="CVD144" s="390"/>
      <c r="CVE144" s="390"/>
      <c r="CVF144" s="390"/>
      <c r="CVG144" s="390"/>
      <c r="CVH144" s="390"/>
      <c r="CVI144" s="390"/>
      <c r="CVJ144" s="390"/>
      <c r="CVK144" s="390"/>
      <c r="CVL144" s="390"/>
      <c r="CVM144" s="390"/>
      <c r="CVN144" s="390"/>
      <c r="CVO144" s="390"/>
      <c r="CVP144" s="390"/>
      <c r="CVQ144" s="390"/>
      <c r="CVR144" s="390"/>
      <c r="CVS144" s="390"/>
      <c r="CVT144" s="390"/>
      <c r="CVU144" s="390"/>
      <c r="CVV144" s="390"/>
      <c r="CVW144" s="390"/>
      <c r="CVX144" s="390"/>
      <c r="CVY144" s="390"/>
      <c r="CVZ144" s="390"/>
      <c r="CWA144" s="390"/>
      <c r="CWB144" s="390"/>
      <c r="CWC144" s="390"/>
      <c r="CWD144" s="390"/>
      <c r="CWE144" s="390"/>
      <c r="CWF144" s="390"/>
      <c r="CWG144" s="390"/>
      <c r="CWH144" s="390"/>
      <c r="CWI144" s="390"/>
      <c r="CWJ144" s="390"/>
      <c r="CWK144" s="390"/>
      <c r="CWL144" s="390"/>
      <c r="CWM144" s="390"/>
      <c r="CWN144" s="390"/>
      <c r="CWO144" s="390"/>
      <c r="CWP144" s="390"/>
      <c r="CWQ144" s="390"/>
      <c r="CWR144" s="390"/>
      <c r="CWS144" s="390"/>
      <c r="CWT144" s="390"/>
      <c r="CWU144" s="390"/>
      <c r="CWV144" s="390"/>
      <c r="CWW144" s="390"/>
      <c r="CWX144" s="390"/>
      <c r="CWY144" s="390"/>
      <c r="CWZ144" s="390"/>
      <c r="CXA144" s="390"/>
      <c r="CXB144" s="390"/>
      <c r="CXC144" s="390"/>
      <c r="CXD144" s="390"/>
      <c r="CXE144" s="390"/>
      <c r="CXF144" s="390"/>
      <c r="CXG144" s="390"/>
      <c r="CXH144" s="390"/>
      <c r="CXI144" s="390"/>
      <c r="CXJ144" s="390"/>
      <c r="CXK144" s="390"/>
      <c r="CXL144" s="390"/>
      <c r="CXM144" s="390"/>
      <c r="CXN144" s="390"/>
      <c r="CXO144" s="390"/>
      <c r="CXP144" s="390"/>
      <c r="CXQ144" s="390"/>
      <c r="CXR144" s="390"/>
      <c r="CXS144" s="390"/>
      <c r="CXT144" s="390"/>
      <c r="CXU144" s="390"/>
      <c r="CXV144" s="390"/>
      <c r="CXW144" s="390"/>
      <c r="CXX144" s="390"/>
      <c r="CXY144" s="390"/>
      <c r="CXZ144" s="390"/>
      <c r="CYA144" s="390"/>
      <c r="CYB144" s="390"/>
      <c r="CYC144" s="390"/>
      <c r="CYD144" s="390"/>
      <c r="CYE144" s="390"/>
      <c r="CYF144" s="390"/>
      <c r="CYG144" s="390"/>
      <c r="CYH144" s="390"/>
      <c r="CYI144" s="390"/>
      <c r="CYJ144" s="390"/>
      <c r="CYK144" s="390"/>
      <c r="CYL144" s="390"/>
      <c r="CYM144" s="390"/>
      <c r="CYN144" s="390"/>
      <c r="CYO144" s="390"/>
      <c r="CYP144" s="390"/>
      <c r="CYQ144" s="390"/>
      <c r="CYR144" s="390"/>
      <c r="CYS144" s="390"/>
      <c r="CYT144" s="390"/>
      <c r="CYU144" s="390"/>
      <c r="CYV144" s="390"/>
      <c r="CYW144" s="390"/>
      <c r="CYX144" s="390"/>
      <c r="CYY144" s="390"/>
      <c r="CYZ144" s="390"/>
      <c r="CZA144" s="390"/>
      <c r="CZB144" s="390"/>
      <c r="CZC144" s="390"/>
      <c r="CZD144" s="390"/>
      <c r="CZE144" s="390"/>
      <c r="CZF144" s="390"/>
      <c r="CZG144" s="390"/>
      <c r="CZH144" s="390"/>
      <c r="CZI144" s="390"/>
      <c r="CZJ144" s="390"/>
      <c r="CZK144" s="390"/>
      <c r="CZL144" s="390"/>
      <c r="CZM144" s="390"/>
      <c r="CZN144" s="390"/>
      <c r="CZO144" s="390"/>
      <c r="CZP144" s="390"/>
      <c r="CZQ144" s="390"/>
      <c r="CZR144" s="390"/>
      <c r="CZS144" s="390"/>
      <c r="CZT144" s="390"/>
      <c r="CZU144" s="390"/>
      <c r="CZV144" s="390"/>
      <c r="CZW144" s="390"/>
      <c r="CZX144" s="390"/>
      <c r="CZY144" s="390"/>
      <c r="CZZ144" s="390"/>
      <c r="DAA144" s="390"/>
      <c r="DAB144" s="390"/>
      <c r="DAC144" s="390"/>
      <c r="DAD144" s="390"/>
      <c r="DAE144" s="390"/>
      <c r="DAF144" s="390"/>
      <c r="DAG144" s="390"/>
      <c r="DAH144" s="390"/>
      <c r="DAI144" s="390"/>
      <c r="DAJ144" s="390"/>
      <c r="DAK144" s="390"/>
      <c r="DAL144" s="390"/>
      <c r="DAM144" s="390"/>
      <c r="DAN144" s="390"/>
      <c r="DAO144" s="390"/>
      <c r="DAP144" s="390"/>
      <c r="DAQ144" s="390"/>
      <c r="DAR144" s="390"/>
      <c r="DAS144" s="390"/>
      <c r="DAT144" s="390"/>
      <c r="DAU144" s="390"/>
      <c r="DAV144" s="390"/>
      <c r="DAW144" s="390"/>
      <c r="DAX144" s="390"/>
      <c r="DAY144" s="390"/>
      <c r="DAZ144" s="390"/>
      <c r="DBA144" s="390"/>
      <c r="DBB144" s="390"/>
      <c r="DBC144" s="390"/>
      <c r="DBD144" s="390"/>
      <c r="DBE144" s="390"/>
      <c r="DBF144" s="390"/>
      <c r="DBG144" s="390"/>
      <c r="DBH144" s="390"/>
      <c r="DBI144" s="390"/>
      <c r="DBJ144" s="390"/>
      <c r="DBK144" s="390"/>
      <c r="DBL144" s="390"/>
      <c r="DBM144" s="390"/>
      <c r="DBN144" s="390"/>
      <c r="DBO144" s="390"/>
      <c r="DBP144" s="390"/>
      <c r="DBQ144" s="390"/>
      <c r="DBR144" s="390"/>
      <c r="DBS144" s="390"/>
      <c r="DBT144" s="390"/>
      <c r="DBU144" s="390"/>
      <c r="DBV144" s="390"/>
      <c r="DBW144" s="390"/>
      <c r="DBX144" s="390"/>
      <c r="DBY144" s="390"/>
      <c r="DBZ144" s="390"/>
      <c r="DCA144" s="390"/>
      <c r="DCB144" s="390"/>
      <c r="DCC144" s="390"/>
      <c r="DCD144" s="390"/>
      <c r="DCE144" s="390"/>
      <c r="DCF144" s="390"/>
      <c r="DCG144" s="390"/>
      <c r="DCH144" s="390"/>
      <c r="DCI144" s="390"/>
      <c r="DCJ144" s="390"/>
      <c r="DCK144" s="390"/>
      <c r="DCL144" s="390"/>
      <c r="DCM144" s="390"/>
      <c r="DCN144" s="390"/>
      <c r="DCO144" s="390"/>
      <c r="DCP144" s="390"/>
      <c r="DCQ144" s="390"/>
      <c r="DCR144" s="390"/>
      <c r="DCS144" s="390"/>
      <c r="DCT144" s="390"/>
      <c r="DCU144" s="390"/>
      <c r="DCV144" s="390"/>
      <c r="DCW144" s="390"/>
      <c r="DCX144" s="390"/>
      <c r="DCY144" s="390"/>
      <c r="DCZ144" s="390"/>
      <c r="DDA144" s="390"/>
      <c r="DDB144" s="390"/>
      <c r="DDC144" s="390"/>
      <c r="DDD144" s="390"/>
      <c r="DDE144" s="390"/>
      <c r="DDF144" s="390"/>
      <c r="DDG144" s="390"/>
      <c r="DDH144" s="390"/>
      <c r="DDI144" s="390"/>
      <c r="DDJ144" s="390"/>
      <c r="DDK144" s="390"/>
      <c r="DDL144" s="390"/>
      <c r="DDM144" s="390"/>
      <c r="DDN144" s="390"/>
      <c r="DDO144" s="390"/>
      <c r="DDP144" s="390"/>
      <c r="DDQ144" s="390"/>
      <c r="DDR144" s="390"/>
      <c r="DDS144" s="390"/>
      <c r="DDT144" s="390"/>
      <c r="DDU144" s="390"/>
      <c r="DDV144" s="390"/>
      <c r="DDW144" s="390"/>
      <c r="DDX144" s="390"/>
      <c r="DDY144" s="390"/>
      <c r="DDZ144" s="390"/>
      <c r="DEA144" s="390"/>
      <c r="DEB144" s="390"/>
      <c r="DEC144" s="390"/>
      <c r="DED144" s="390"/>
      <c r="DEE144" s="390"/>
      <c r="DEF144" s="390"/>
      <c r="DEG144" s="390"/>
      <c r="DEH144" s="390"/>
      <c r="DEI144" s="390"/>
      <c r="DEJ144" s="390"/>
      <c r="DEK144" s="390"/>
      <c r="DEL144" s="390"/>
      <c r="DEM144" s="390"/>
      <c r="DEN144" s="390"/>
      <c r="DEO144" s="390"/>
      <c r="DEP144" s="390"/>
      <c r="DEQ144" s="390"/>
      <c r="DER144" s="390"/>
      <c r="DES144" s="390"/>
      <c r="DET144" s="390"/>
      <c r="DEU144" s="390"/>
      <c r="DEV144" s="390"/>
      <c r="DEW144" s="390"/>
      <c r="DEX144" s="390"/>
      <c r="DEY144" s="390"/>
      <c r="DEZ144" s="390"/>
      <c r="DFA144" s="390"/>
      <c r="DFB144" s="390"/>
      <c r="DFC144" s="390"/>
      <c r="DFD144" s="390"/>
      <c r="DFE144" s="390"/>
      <c r="DFF144" s="390"/>
      <c r="DFG144" s="390"/>
      <c r="DFH144" s="390"/>
      <c r="DFI144" s="390"/>
      <c r="DFJ144" s="390"/>
      <c r="DFK144" s="390"/>
      <c r="DFL144" s="390"/>
      <c r="DFM144" s="390"/>
      <c r="DFN144" s="390"/>
      <c r="DFO144" s="390"/>
      <c r="DFP144" s="390"/>
      <c r="DFQ144" s="390"/>
      <c r="DFR144" s="390"/>
      <c r="DFS144" s="390"/>
      <c r="DFT144" s="390"/>
      <c r="DFU144" s="390"/>
      <c r="DFV144" s="390"/>
      <c r="DFW144" s="390"/>
      <c r="DFX144" s="390"/>
      <c r="DFY144" s="390"/>
      <c r="DFZ144" s="390"/>
      <c r="DGA144" s="390"/>
      <c r="DGB144" s="390"/>
      <c r="DGC144" s="390"/>
      <c r="DGD144" s="390"/>
      <c r="DGE144" s="390"/>
      <c r="DGF144" s="390"/>
      <c r="DGG144" s="390"/>
      <c r="DGH144" s="390"/>
      <c r="DGI144" s="390"/>
      <c r="DGJ144" s="390"/>
      <c r="DGK144" s="390"/>
      <c r="DGL144" s="390"/>
      <c r="DGM144" s="390"/>
      <c r="DGN144" s="390"/>
      <c r="DGO144" s="390"/>
      <c r="DGP144" s="390"/>
      <c r="DGQ144" s="390"/>
      <c r="DGR144" s="390"/>
      <c r="DGS144" s="390"/>
      <c r="DGT144" s="390"/>
      <c r="DGU144" s="390"/>
      <c r="DGV144" s="390"/>
      <c r="DGW144" s="390"/>
      <c r="DGX144" s="390"/>
      <c r="DGY144" s="390"/>
      <c r="DGZ144" s="390"/>
      <c r="DHA144" s="390"/>
      <c r="DHB144" s="390"/>
      <c r="DHC144" s="390"/>
      <c r="DHD144" s="390"/>
      <c r="DHE144" s="390"/>
      <c r="DHF144" s="390"/>
      <c r="DHG144" s="390"/>
      <c r="DHH144" s="390"/>
      <c r="DHI144" s="390"/>
      <c r="DHJ144" s="390"/>
      <c r="DHK144" s="390"/>
      <c r="DHL144" s="390"/>
      <c r="DHM144" s="390"/>
      <c r="DHN144" s="390"/>
      <c r="DHO144" s="390"/>
      <c r="DHP144" s="390"/>
      <c r="DHQ144" s="390"/>
      <c r="DHR144" s="390"/>
      <c r="DHS144" s="390"/>
      <c r="DHT144" s="390"/>
      <c r="DHU144" s="390"/>
      <c r="DHV144" s="390"/>
      <c r="DHW144" s="390"/>
      <c r="DHX144" s="390"/>
      <c r="DHY144" s="390"/>
      <c r="DHZ144" s="390"/>
      <c r="DIA144" s="390"/>
      <c r="DIB144" s="390"/>
      <c r="DIC144" s="390"/>
      <c r="DID144" s="390"/>
      <c r="DIE144" s="390"/>
      <c r="DIF144" s="390"/>
      <c r="DIG144" s="390"/>
      <c r="DIH144" s="390"/>
      <c r="DII144" s="390"/>
      <c r="DIJ144" s="390"/>
      <c r="DIK144" s="390"/>
      <c r="DIL144" s="390"/>
      <c r="DIM144" s="390"/>
      <c r="DIN144" s="390"/>
      <c r="DIO144" s="390"/>
      <c r="DIP144" s="390"/>
      <c r="DIQ144" s="390"/>
      <c r="DIR144" s="390"/>
      <c r="DIS144" s="390"/>
      <c r="DIT144" s="390"/>
      <c r="DIU144" s="390"/>
      <c r="DIV144" s="390"/>
      <c r="DIW144" s="390"/>
      <c r="DIX144" s="390"/>
      <c r="DIY144" s="390"/>
      <c r="DIZ144" s="390"/>
      <c r="DJA144" s="390"/>
      <c r="DJB144" s="390"/>
      <c r="DJC144" s="390"/>
      <c r="DJD144" s="390"/>
      <c r="DJE144" s="390"/>
      <c r="DJF144" s="390"/>
      <c r="DJG144" s="390"/>
      <c r="DJH144" s="390"/>
      <c r="DJI144" s="390"/>
      <c r="DJJ144" s="390"/>
      <c r="DJK144" s="390"/>
      <c r="DJL144" s="390"/>
      <c r="DJM144" s="390"/>
      <c r="DJN144" s="390"/>
      <c r="DJO144" s="390"/>
      <c r="DJP144" s="390"/>
      <c r="DJQ144" s="390"/>
      <c r="DJR144" s="390"/>
      <c r="DJS144" s="390"/>
      <c r="DJT144" s="390"/>
      <c r="DJU144" s="390"/>
      <c r="DJV144" s="390"/>
      <c r="DJW144" s="390"/>
      <c r="DJX144" s="390"/>
      <c r="DJY144" s="390"/>
      <c r="DJZ144" s="390"/>
      <c r="DKA144" s="390"/>
      <c r="DKB144" s="390"/>
      <c r="DKC144" s="390"/>
      <c r="DKD144" s="390"/>
      <c r="DKE144" s="390"/>
      <c r="DKF144" s="390"/>
      <c r="DKG144" s="390"/>
      <c r="DKH144" s="390"/>
      <c r="DKI144" s="390"/>
      <c r="DKJ144" s="390"/>
      <c r="DKK144" s="390"/>
      <c r="DKL144" s="390"/>
      <c r="DKM144" s="390"/>
      <c r="DKN144" s="390"/>
      <c r="DKO144" s="390"/>
      <c r="DKP144" s="390"/>
      <c r="DKQ144" s="390"/>
      <c r="DKR144" s="390"/>
      <c r="DKS144" s="390"/>
      <c r="DKT144" s="390"/>
      <c r="DKU144" s="390"/>
      <c r="DKV144" s="390"/>
      <c r="DKW144" s="390"/>
      <c r="DKX144" s="390"/>
      <c r="DKY144" s="390"/>
      <c r="DKZ144" s="390"/>
      <c r="DLA144" s="390"/>
      <c r="DLB144" s="390"/>
      <c r="DLC144" s="390"/>
      <c r="DLD144" s="390"/>
      <c r="DLE144" s="390"/>
      <c r="DLF144" s="390"/>
      <c r="DLG144" s="390"/>
      <c r="DLH144" s="390"/>
      <c r="DLI144" s="390"/>
      <c r="DLJ144" s="390"/>
      <c r="DLK144" s="390"/>
      <c r="DLL144" s="390"/>
      <c r="DLM144" s="390"/>
      <c r="DLN144" s="390"/>
      <c r="DLO144" s="390"/>
      <c r="DLP144" s="390"/>
      <c r="DLQ144" s="390"/>
      <c r="DLR144" s="390"/>
      <c r="DLS144" s="390"/>
      <c r="DLT144" s="390"/>
      <c r="DLU144" s="390"/>
      <c r="DLV144" s="390"/>
      <c r="DLW144" s="390"/>
      <c r="DLX144" s="390"/>
      <c r="DLY144" s="390"/>
      <c r="DLZ144" s="390"/>
      <c r="DMA144" s="390"/>
      <c r="DMB144" s="390"/>
      <c r="DMC144" s="390"/>
      <c r="DMD144" s="390"/>
      <c r="DME144" s="390"/>
      <c r="DMF144" s="390"/>
      <c r="DMG144" s="390"/>
      <c r="DMH144" s="390"/>
      <c r="DMI144" s="390"/>
      <c r="DMJ144" s="390"/>
      <c r="DMK144" s="390"/>
      <c r="DML144" s="390"/>
      <c r="DMM144" s="390"/>
      <c r="DMN144" s="390"/>
      <c r="DMO144" s="390"/>
      <c r="DMP144" s="390"/>
      <c r="DMQ144" s="390"/>
      <c r="DMR144" s="390"/>
      <c r="DMS144" s="390"/>
      <c r="DMT144" s="390"/>
      <c r="DMU144" s="390"/>
      <c r="DMV144" s="390"/>
      <c r="DMW144" s="390"/>
      <c r="DMX144" s="390"/>
      <c r="DMY144" s="390"/>
      <c r="DMZ144" s="390"/>
      <c r="DNA144" s="390"/>
      <c r="DNB144" s="390"/>
      <c r="DNC144" s="390"/>
      <c r="DND144" s="390"/>
      <c r="DNE144" s="390"/>
      <c r="DNF144" s="390"/>
      <c r="DNG144" s="390"/>
      <c r="DNH144" s="390"/>
      <c r="DNI144" s="390"/>
      <c r="DNJ144" s="390"/>
      <c r="DNK144" s="390"/>
      <c r="DNL144" s="390"/>
      <c r="DNM144" s="390"/>
      <c r="DNN144" s="390"/>
      <c r="DNO144" s="390"/>
      <c r="DNP144" s="390"/>
      <c r="DNQ144" s="390"/>
      <c r="DNR144" s="390"/>
      <c r="DNS144" s="390"/>
      <c r="DNT144" s="390"/>
      <c r="DNU144" s="390"/>
      <c r="DNV144" s="390"/>
      <c r="DNW144" s="390"/>
      <c r="DNX144" s="390"/>
      <c r="DNY144" s="390"/>
      <c r="DNZ144" s="390"/>
      <c r="DOA144" s="390"/>
      <c r="DOB144" s="390"/>
      <c r="DOC144" s="390"/>
      <c r="DOD144" s="390"/>
      <c r="DOE144" s="390"/>
      <c r="DOF144" s="390"/>
      <c r="DOG144" s="390"/>
      <c r="DOH144" s="390"/>
      <c r="DOI144" s="390"/>
      <c r="DOJ144" s="390"/>
      <c r="DOK144" s="390"/>
      <c r="DOL144" s="390"/>
      <c r="DOM144" s="390"/>
      <c r="DON144" s="390"/>
      <c r="DOO144" s="390"/>
      <c r="DOP144" s="390"/>
      <c r="DOQ144" s="390"/>
      <c r="DOR144" s="390"/>
      <c r="DOS144" s="390"/>
      <c r="DOT144" s="390"/>
      <c r="DOU144" s="390"/>
      <c r="DOV144" s="390"/>
      <c r="DOW144" s="390"/>
      <c r="DOX144" s="390"/>
      <c r="DOY144" s="390"/>
      <c r="DOZ144" s="390"/>
      <c r="DPA144" s="390"/>
      <c r="DPB144" s="390"/>
      <c r="DPC144" s="390"/>
      <c r="DPD144" s="390"/>
      <c r="DPE144" s="390"/>
      <c r="DPF144" s="390"/>
      <c r="DPG144" s="390"/>
      <c r="DPH144" s="390"/>
      <c r="DPI144" s="390"/>
      <c r="DPJ144" s="390"/>
      <c r="DPK144" s="390"/>
      <c r="DPL144" s="390"/>
      <c r="DPM144" s="390"/>
      <c r="DPN144" s="390"/>
      <c r="DPO144" s="390"/>
      <c r="DPP144" s="390"/>
      <c r="DPQ144" s="390"/>
      <c r="DPR144" s="390"/>
      <c r="DPS144" s="390"/>
      <c r="DPT144" s="390"/>
      <c r="DPU144" s="390"/>
      <c r="DPV144" s="390"/>
      <c r="DPW144" s="390"/>
      <c r="DPX144" s="390"/>
      <c r="DPY144" s="390"/>
      <c r="DPZ144" s="390"/>
      <c r="DQA144" s="390"/>
      <c r="DQB144" s="390"/>
      <c r="DQC144" s="390"/>
      <c r="DQD144" s="390"/>
      <c r="DQE144" s="390"/>
      <c r="DQF144" s="390"/>
      <c r="DQG144" s="390"/>
      <c r="DQH144" s="390"/>
      <c r="DQI144" s="390"/>
      <c r="DQJ144" s="390"/>
      <c r="DQK144" s="390"/>
      <c r="DQL144" s="390"/>
      <c r="DQM144" s="390"/>
      <c r="DQN144" s="390"/>
      <c r="DQO144" s="390"/>
      <c r="DQP144" s="390"/>
      <c r="DQQ144" s="390"/>
      <c r="DQR144" s="390"/>
      <c r="DQS144" s="390"/>
      <c r="DQT144" s="390"/>
      <c r="DQU144" s="390"/>
      <c r="DQV144" s="390"/>
      <c r="DQW144" s="390"/>
      <c r="DQX144" s="390"/>
      <c r="DQY144" s="390"/>
      <c r="DQZ144" s="390"/>
      <c r="DRA144" s="390"/>
      <c r="DRB144" s="390"/>
      <c r="DRC144" s="390"/>
      <c r="DRD144" s="390"/>
      <c r="DRE144" s="390"/>
      <c r="DRF144" s="390"/>
      <c r="DRG144" s="390"/>
      <c r="DRH144" s="390"/>
      <c r="DRI144" s="390"/>
      <c r="DRJ144" s="390"/>
      <c r="DRK144" s="390"/>
      <c r="DRL144" s="390"/>
      <c r="DRM144" s="390"/>
      <c r="DRN144" s="390"/>
      <c r="DRO144" s="390"/>
      <c r="DRP144" s="390"/>
      <c r="DRQ144" s="390"/>
      <c r="DRR144" s="390"/>
      <c r="DRS144" s="390"/>
      <c r="DRT144" s="390"/>
      <c r="DRU144" s="390"/>
      <c r="DRV144" s="390"/>
      <c r="DRW144" s="390"/>
      <c r="DRX144" s="390"/>
      <c r="DRY144" s="390"/>
      <c r="DRZ144" s="390"/>
      <c r="DSA144" s="390"/>
      <c r="DSB144" s="390"/>
      <c r="DSC144" s="390"/>
      <c r="DSD144" s="390"/>
      <c r="DSE144" s="390"/>
      <c r="DSF144" s="390"/>
      <c r="DSG144" s="390"/>
      <c r="DSH144" s="390"/>
      <c r="DSI144" s="390"/>
      <c r="DSJ144" s="390"/>
      <c r="DSK144" s="390"/>
      <c r="DSL144" s="390"/>
      <c r="DSM144" s="390"/>
      <c r="DSN144" s="390"/>
      <c r="DSO144" s="390"/>
      <c r="DSP144" s="390"/>
      <c r="DSQ144" s="390"/>
      <c r="DSR144" s="390"/>
      <c r="DSS144" s="390"/>
      <c r="DST144" s="390"/>
      <c r="DSU144" s="390"/>
      <c r="DSV144" s="390"/>
      <c r="DSW144" s="390"/>
      <c r="DSX144" s="390"/>
      <c r="DSY144" s="390"/>
      <c r="DSZ144" s="390"/>
      <c r="DTA144" s="390"/>
      <c r="DTB144" s="390"/>
      <c r="DTC144" s="390"/>
      <c r="DTD144" s="390"/>
      <c r="DTE144" s="390"/>
      <c r="DTF144" s="390"/>
      <c r="DTG144" s="390"/>
      <c r="DTH144" s="390"/>
      <c r="DTI144" s="390"/>
      <c r="DTJ144" s="390"/>
      <c r="DTK144" s="390"/>
      <c r="DTL144" s="390"/>
      <c r="DTM144" s="390"/>
      <c r="DTN144" s="390"/>
      <c r="DTO144" s="390"/>
      <c r="DTP144" s="390"/>
      <c r="DTQ144" s="390"/>
      <c r="DTR144" s="390"/>
      <c r="DTS144" s="390"/>
      <c r="DTT144" s="390"/>
      <c r="DTU144" s="390"/>
      <c r="DTV144" s="390"/>
      <c r="DTW144" s="390"/>
      <c r="DTX144" s="390"/>
      <c r="DTY144" s="390"/>
      <c r="DTZ144" s="390"/>
      <c r="DUA144" s="390"/>
      <c r="DUB144" s="390"/>
      <c r="DUC144" s="390"/>
      <c r="DUD144" s="390"/>
      <c r="DUE144" s="390"/>
      <c r="DUF144" s="390"/>
      <c r="DUG144" s="390"/>
      <c r="DUH144" s="390"/>
      <c r="DUI144" s="390"/>
      <c r="DUJ144" s="390"/>
      <c r="DUK144" s="390"/>
      <c r="DUL144" s="390"/>
      <c r="DUM144" s="390"/>
      <c r="DUN144" s="390"/>
      <c r="DUO144" s="390"/>
      <c r="DUP144" s="390"/>
      <c r="DUQ144" s="390"/>
      <c r="DUR144" s="390"/>
      <c r="DUS144" s="390"/>
      <c r="DUT144" s="390"/>
      <c r="DUU144" s="390"/>
      <c r="DUV144" s="390"/>
      <c r="DUW144" s="390"/>
      <c r="DUX144" s="390"/>
      <c r="DUY144" s="390"/>
      <c r="DUZ144" s="390"/>
      <c r="DVA144" s="390"/>
      <c r="DVB144" s="390"/>
      <c r="DVC144" s="390"/>
      <c r="DVD144" s="390"/>
      <c r="DVE144" s="390"/>
      <c r="DVF144" s="390"/>
      <c r="DVG144" s="390"/>
      <c r="DVH144" s="390"/>
      <c r="DVI144" s="390"/>
      <c r="DVJ144" s="390"/>
      <c r="DVK144" s="390"/>
      <c r="DVL144" s="390"/>
      <c r="DVM144" s="390"/>
      <c r="DVN144" s="390"/>
      <c r="DVO144" s="390"/>
      <c r="DVP144" s="390"/>
      <c r="DVQ144" s="390"/>
      <c r="DVR144" s="390"/>
      <c r="DVS144" s="390"/>
      <c r="DVT144" s="390"/>
      <c r="DVU144" s="390"/>
      <c r="DVV144" s="390"/>
      <c r="DVW144" s="390"/>
      <c r="DVX144" s="390"/>
      <c r="DVY144" s="390"/>
      <c r="DVZ144" s="390"/>
      <c r="DWA144" s="390"/>
      <c r="DWB144" s="390"/>
      <c r="DWC144" s="390"/>
      <c r="DWD144" s="390"/>
      <c r="DWE144" s="390"/>
      <c r="DWF144" s="390"/>
      <c r="DWG144" s="390"/>
      <c r="DWH144" s="390"/>
      <c r="DWI144" s="390"/>
      <c r="DWJ144" s="390"/>
      <c r="DWK144" s="390"/>
      <c r="DWL144" s="390"/>
      <c r="DWM144" s="390"/>
      <c r="DWN144" s="390"/>
      <c r="DWO144" s="390"/>
      <c r="DWP144" s="390"/>
      <c r="DWQ144" s="390"/>
      <c r="DWR144" s="390"/>
      <c r="DWS144" s="390"/>
      <c r="DWT144" s="390"/>
      <c r="DWU144" s="390"/>
      <c r="DWV144" s="390"/>
      <c r="DWW144" s="390"/>
      <c r="DWX144" s="390"/>
      <c r="DWY144" s="390"/>
      <c r="DWZ144" s="390"/>
      <c r="DXA144" s="390"/>
      <c r="DXB144" s="390"/>
      <c r="DXC144" s="390"/>
      <c r="DXD144" s="390"/>
      <c r="DXE144" s="390"/>
      <c r="DXF144" s="390"/>
      <c r="DXG144" s="390"/>
      <c r="DXH144" s="390"/>
      <c r="DXI144" s="390"/>
      <c r="DXJ144" s="390"/>
      <c r="DXK144" s="390"/>
      <c r="DXL144" s="390"/>
      <c r="DXM144" s="390"/>
      <c r="DXN144" s="390"/>
      <c r="DXO144" s="390"/>
      <c r="DXP144" s="390"/>
      <c r="DXQ144" s="390"/>
      <c r="DXR144" s="390"/>
      <c r="DXS144" s="390"/>
      <c r="DXT144" s="390"/>
      <c r="DXU144" s="390"/>
      <c r="DXV144" s="390"/>
      <c r="DXW144" s="390"/>
      <c r="DXX144" s="390"/>
      <c r="DXY144" s="390"/>
      <c r="DXZ144" s="390"/>
      <c r="DYA144" s="390"/>
      <c r="DYB144" s="390"/>
      <c r="DYC144" s="390"/>
      <c r="DYD144" s="390"/>
      <c r="DYE144" s="390"/>
      <c r="DYF144" s="390"/>
      <c r="DYG144" s="390"/>
      <c r="DYH144" s="390"/>
      <c r="DYI144" s="390"/>
      <c r="DYJ144" s="390"/>
      <c r="DYK144" s="390"/>
      <c r="DYL144" s="390"/>
      <c r="DYM144" s="390"/>
      <c r="DYN144" s="390"/>
      <c r="DYO144" s="390"/>
      <c r="DYP144" s="390"/>
      <c r="DYQ144" s="390"/>
      <c r="DYR144" s="390"/>
      <c r="DYS144" s="390"/>
      <c r="DYT144" s="390"/>
      <c r="DYU144" s="390"/>
      <c r="DYV144" s="390"/>
      <c r="DYW144" s="390"/>
      <c r="DYX144" s="390"/>
      <c r="DYY144" s="390"/>
      <c r="DYZ144" s="390"/>
      <c r="DZA144" s="390"/>
      <c r="DZB144" s="390"/>
      <c r="DZC144" s="390"/>
      <c r="DZD144" s="390"/>
      <c r="DZE144" s="390"/>
      <c r="DZF144" s="390"/>
      <c r="DZG144" s="390"/>
      <c r="DZH144" s="390"/>
      <c r="DZI144" s="390"/>
      <c r="DZJ144" s="390"/>
      <c r="DZK144" s="390"/>
      <c r="DZL144" s="390"/>
      <c r="DZM144" s="390"/>
      <c r="DZN144" s="390"/>
      <c r="DZO144" s="390"/>
      <c r="DZP144" s="390"/>
      <c r="DZQ144" s="390"/>
      <c r="DZR144" s="390"/>
      <c r="DZS144" s="390"/>
      <c r="DZT144" s="390"/>
      <c r="DZU144" s="390"/>
      <c r="DZV144" s="390"/>
      <c r="DZW144" s="390"/>
      <c r="DZX144" s="390"/>
      <c r="DZY144" s="390"/>
      <c r="DZZ144" s="390"/>
      <c r="EAA144" s="390"/>
      <c r="EAB144" s="390"/>
      <c r="EAC144" s="390"/>
      <c r="EAD144" s="390"/>
      <c r="EAE144" s="390"/>
      <c r="EAF144" s="390"/>
      <c r="EAG144" s="390"/>
      <c r="EAH144" s="390"/>
      <c r="EAI144" s="390"/>
      <c r="EAJ144" s="390"/>
      <c r="EAK144" s="390"/>
      <c r="EAL144" s="390"/>
      <c r="EAM144" s="390"/>
      <c r="EAN144" s="390"/>
      <c r="EAO144" s="390"/>
      <c r="EAP144" s="390"/>
      <c r="EAQ144" s="390"/>
      <c r="EAR144" s="390"/>
      <c r="EAS144" s="390"/>
      <c r="EAT144" s="390"/>
      <c r="EAU144" s="390"/>
      <c r="EAV144" s="390"/>
      <c r="EAW144" s="390"/>
      <c r="EAX144" s="390"/>
      <c r="EAY144" s="390"/>
      <c r="EAZ144" s="390"/>
      <c r="EBA144" s="390"/>
      <c r="EBB144" s="390"/>
      <c r="EBC144" s="390"/>
      <c r="EBD144" s="390"/>
      <c r="EBE144" s="390"/>
      <c r="EBF144" s="390"/>
      <c r="EBG144" s="390"/>
      <c r="EBH144" s="390"/>
      <c r="EBI144" s="390"/>
      <c r="EBJ144" s="390"/>
      <c r="EBK144" s="390"/>
      <c r="EBL144" s="390"/>
      <c r="EBM144" s="390"/>
      <c r="EBN144" s="390"/>
      <c r="EBO144" s="390"/>
      <c r="EBP144" s="390"/>
      <c r="EBQ144" s="390"/>
      <c r="EBR144" s="390"/>
      <c r="EBS144" s="390"/>
      <c r="EBT144" s="390"/>
      <c r="EBU144" s="390"/>
      <c r="EBV144" s="390"/>
      <c r="EBW144" s="390"/>
      <c r="EBX144" s="390"/>
      <c r="EBY144" s="390"/>
      <c r="EBZ144" s="390"/>
      <c r="ECA144" s="390"/>
      <c r="ECB144" s="390"/>
      <c r="ECC144" s="390"/>
      <c r="ECD144" s="390"/>
      <c r="ECE144" s="390"/>
      <c r="ECF144" s="390"/>
      <c r="ECG144" s="390"/>
      <c r="ECH144" s="390"/>
      <c r="ECI144" s="390"/>
      <c r="ECJ144" s="390"/>
      <c r="ECK144" s="390"/>
      <c r="ECL144" s="390"/>
      <c r="ECM144" s="390"/>
      <c r="ECN144" s="390"/>
      <c r="ECO144" s="390"/>
      <c r="ECP144" s="390"/>
      <c r="ECQ144" s="390"/>
      <c r="ECR144" s="390"/>
      <c r="ECS144" s="390"/>
      <c r="ECT144" s="390"/>
      <c r="ECU144" s="390"/>
      <c r="ECV144" s="390"/>
      <c r="ECW144" s="390"/>
      <c r="ECX144" s="390"/>
      <c r="ECY144" s="390"/>
      <c r="ECZ144" s="390"/>
      <c r="EDA144" s="390"/>
      <c r="EDB144" s="390"/>
      <c r="EDC144" s="390"/>
      <c r="EDD144" s="390"/>
      <c r="EDE144" s="390"/>
      <c r="EDF144" s="390"/>
      <c r="EDG144" s="390"/>
      <c r="EDH144" s="390"/>
      <c r="EDI144" s="390"/>
      <c r="EDJ144" s="390"/>
      <c r="EDK144" s="390"/>
      <c r="EDL144" s="390"/>
      <c r="EDM144" s="390"/>
      <c r="EDN144" s="390"/>
      <c r="EDO144" s="390"/>
      <c r="EDP144" s="390"/>
      <c r="EDQ144" s="390"/>
      <c r="EDR144" s="390"/>
      <c r="EDS144" s="390"/>
      <c r="EDT144" s="390"/>
      <c r="EDU144" s="390"/>
      <c r="EDV144" s="390"/>
      <c r="EDW144" s="390"/>
      <c r="EDX144" s="390"/>
      <c r="EDY144" s="390"/>
      <c r="EDZ144" s="390"/>
      <c r="EEA144" s="390"/>
      <c r="EEB144" s="390"/>
      <c r="EEC144" s="390"/>
      <c r="EED144" s="390"/>
      <c r="EEE144" s="390"/>
      <c r="EEF144" s="390"/>
      <c r="EEG144" s="390"/>
      <c r="EEH144" s="390"/>
      <c r="EEI144" s="390"/>
      <c r="EEJ144" s="390"/>
      <c r="EEK144" s="390"/>
      <c r="EEL144" s="390"/>
      <c r="EEM144" s="390"/>
      <c r="EEN144" s="390"/>
      <c r="EEO144" s="390"/>
      <c r="EEP144" s="390"/>
      <c r="EEQ144" s="390"/>
      <c r="EER144" s="390"/>
      <c r="EES144" s="390"/>
      <c r="EET144" s="390"/>
      <c r="EEU144" s="390"/>
      <c r="EEV144" s="390"/>
      <c r="EEW144" s="390"/>
      <c r="EEX144" s="390"/>
      <c r="EEY144" s="390"/>
      <c r="EEZ144" s="390"/>
      <c r="EFA144" s="390"/>
      <c r="EFB144" s="390"/>
      <c r="EFC144" s="390"/>
      <c r="EFD144" s="390"/>
      <c r="EFE144" s="390"/>
      <c r="EFF144" s="390"/>
      <c r="EFG144" s="390"/>
      <c r="EFH144" s="390"/>
      <c r="EFI144" s="390"/>
      <c r="EFJ144" s="390"/>
      <c r="EFK144" s="390"/>
      <c r="EFL144" s="390"/>
      <c r="EFM144" s="390"/>
      <c r="EFN144" s="390"/>
      <c r="EFO144" s="390"/>
      <c r="EFP144" s="390"/>
      <c r="EFQ144" s="390"/>
      <c r="EFR144" s="390"/>
      <c r="EFS144" s="390"/>
      <c r="EFT144" s="390"/>
      <c r="EFU144" s="390"/>
      <c r="EFV144" s="390"/>
      <c r="EFW144" s="390"/>
      <c r="EFX144" s="390"/>
      <c r="EFY144" s="390"/>
      <c r="EFZ144" s="390"/>
      <c r="EGA144" s="390"/>
      <c r="EGB144" s="390"/>
      <c r="EGC144" s="390"/>
      <c r="EGD144" s="390"/>
      <c r="EGE144" s="390"/>
      <c r="EGF144" s="390"/>
      <c r="EGG144" s="390"/>
      <c r="EGH144" s="390"/>
      <c r="EGI144" s="390"/>
      <c r="EGJ144" s="390"/>
      <c r="EGK144" s="390"/>
      <c r="EGL144" s="390"/>
      <c r="EGM144" s="390"/>
      <c r="EGN144" s="390"/>
      <c r="EGO144" s="390"/>
      <c r="EGP144" s="390"/>
      <c r="EGQ144" s="390"/>
      <c r="EGR144" s="390"/>
      <c r="EGS144" s="390"/>
      <c r="EGT144" s="390"/>
      <c r="EGU144" s="390"/>
      <c r="EGV144" s="390"/>
      <c r="EGW144" s="390"/>
      <c r="EGX144" s="390"/>
      <c r="EGY144" s="390"/>
      <c r="EGZ144" s="390"/>
      <c r="EHA144" s="390"/>
      <c r="EHB144" s="390"/>
      <c r="EHC144" s="390"/>
      <c r="EHD144" s="390"/>
      <c r="EHE144" s="390"/>
      <c r="EHF144" s="390"/>
      <c r="EHG144" s="390"/>
      <c r="EHH144" s="390"/>
      <c r="EHI144" s="390"/>
      <c r="EHJ144" s="390"/>
      <c r="EHK144" s="390"/>
      <c r="EHL144" s="390"/>
      <c r="EHM144" s="390"/>
      <c r="EHN144" s="390"/>
      <c r="EHO144" s="390"/>
      <c r="EHP144" s="390"/>
      <c r="EHQ144" s="390"/>
      <c r="EHR144" s="390"/>
      <c r="EHS144" s="390"/>
      <c r="EHT144" s="390"/>
      <c r="EHU144" s="390"/>
      <c r="EHV144" s="390"/>
      <c r="EHW144" s="390"/>
      <c r="EHX144" s="390"/>
      <c r="EHY144" s="390"/>
      <c r="EHZ144" s="390"/>
      <c r="EIA144" s="390"/>
      <c r="EIB144" s="390"/>
      <c r="EIC144" s="390"/>
      <c r="EID144" s="390"/>
      <c r="EIE144" s="390"/>
      <c r="EIF144" s="390"/>
      <c r="EIG144" s="390"/>
      <c r="EIH144" s="390"/>
      <c r="EII144" s="390"/>
      <c r="EIJ144" s="390"/>
      <c r="EIK144" s="390"/>
      <c r="EIL144" s="390"/>
      <c r="EIM144" s="390"/>
      <c r="EIN144" s="390"/>
      <c r="EIO144" s="390"/>
      <c r="EIP144" s="390"/>
      <c r="EIQ144" s="390"/>
      <c r="EIR144" s="390"/>
      <c r="EIS144" s="390"/>
      <c r="EIT144" s="390"/>
      <c r="EIU144" s="390"/>
      <c r="EIV144" s="390"/>
      <c r="EIW144" s="390"/>
      <c r="EIX144" s="390"/>
      <c r="EIY144" s="390"/>
      <c r="EIZ144" s="390"/>
      <c r="EJA144" s="390"/>
      <c r="EJB144" s="390"/>
      <c r="EJC144" s="390"/>
      <c r="EJD144" s="390"/>
      <c r="EJE144" s="390"/>
      <c r="EJF144" s="390"/>
      <c r="EJG144" s="390"/>
      <c r="EJH144" s="390"/>
      <c r="EJI144" s="390"/>
      <c r="EJJ144" s="390"/>
      <c r="EJK144" s="390"/>
      <c r="EJL144" s="390"/>
      <c r="EJM144" s="390"/>
      <c r="EJN144" s="390"/>
      <c r="EJO144" s="390"/>
      <c r="EJP144" s="390"/>
      <c r="EJQ144" s="390"/>
      <c r="EJR144" s="390"/>
      <c r="EJS144" s="390"/>
      <c r="EJT144" s="390"/>
      <c r="EJU144" s="390"/>
      <c r="EJV144" s="390"/>
      <c r="EJW144" s="390"/>
      <c r="EJX144" s="390"/>
      <c r="EJY144" s="390"/>
      <c r="EJZ144" s="390"/>
      <c r="EKA144" s="390"/>
      <c r="EKB144" s="390"/>
      <c r="EKC144" s="390"/>
      <c r="EKD144" s="390"/>
      <c r="EKE144" s="390"/>
      <c r="EKF144" s="390"/>
      <c r="EKG144" s="390"/>
      <c r="EKH144" s="390"/>
      <c r="EKI144" s="390"/>
      <c r="EKJ144" s="390"/>
      <c r="EKK144" s="390"/>
      <c r="EKL144" s="390"/>
      <c r="EKM144" s="390"/>
      <c r="EKN144" s="390"/>
      <c r="EKO144" s="390"/>
      <c r="EKP144" s="390"/>
      <c r="EKQ144" s="390"/>
      <c r="EKR144" s="390"/>
      <c r="EKS144" s="390"/>
      <c r="EKT144" s="390"/>
      <c r="EKU144" s="390"/>
      <c r="EKV144" s="390"/>
      <c r="EKW144" s="390"/>
      <c r="EKX144" s="390"/>
      <c r="EKY144" s="390"/>
      <c r="EKZ144" s="390"/>
      <c r="ELA144" s="390"/>
      <c r="ELB144" s="390"/>
      <c r="ELC144" s="390"/>
      <c r="ELD144" s="390"/>
      <c r="ELE144" s="390"/>
      <c r="ELF144" s="390"/>
      <c r="ELG144" s="390"/>
      <c r="ELH144" s="390"/>
      <c r="ELI144" s="390"/>
      <c r="ELJ144" s="390"/>
      <c r="ELK144" s="390"/>
      <c r="ELL144" s="390"/>
      <c r="ELM144" s="390"/>
      <c r="ELN144" s="390"/>
      <c r="ELO144" s="390"/>
      <c r="ELP144" s="390"/>
      <c r="ELQ144" s="390"/>
      <c r="ELR144" s="390"/>
      <c r="ELS144" s="390"/>
      <c r="ELT144" s="390"/>
      <c r="ELU144" s="390"/>
      <c r="ELV144" s="390"/>
      <c r="ELW144" s="390"/>
      <c r="ELX144" s="390"/>
      <c r="ELY144" s="390"/>
      <c r="ELZ144" s="390"/>
      <c r="EMA144" s="390"/>
      <c r="EMB144" s="390"/>
      <c r="EMC144" s="390"/>
      <c r="EMD144" s="390"/>
      <c r="EME144" s="390"/>
      <c r="EMF144" s="390"/>
      <c r="EMG144" s="390"/>
      <c r="EMH144" s="390"/>
      <c r="EMI144" s="390"/>
      <c r="EMJ144" s="390"/>
      <c r="EMK144" s="390"/>
      <c r="EML144" s="390"/>
      <c r="EMM144" s="390"/>
      <c r="EMN144" s="390"/>
      <c r="EMO144" s="390"/>
      <c r="EMP144" s="390"/>
      <c r="EMQ144" s="390"/>
      <c r="EMR144" s="390"/>
      <c r="EMS144" s="390"/>
      <c r="EMT144" s="390"/>
      <c r="EMU144" s="390"/>
      <c r="EMV144" s="390"/>
      <c r="EMW144" s="390"/>
      <c r="EMX144" s="390"/>
      <c r="EMY144" s="390"/>
      <c r="EMZ144" s="390"/>
      <c r="ENA144" s="390"/>
      <c r="ENB144" s="390"/>
      <c r="ENC144" s="390"/>
      <c r="END144" s="390"/>
      <c r="ENE144" s="390"/>
      <c r="ENF144" s="390"/>
      <c r="ENG144" s="390"/>
      <c r="ENH144" s="390"/>
      <c r="ENI144" s="390"/>
      <c r="ENJ144" s="390"/>
      <c r="ENK144" s="390"/>
      <c r="ENL144" s="390"/>
      <c r="ENM144" s="390"/>
      <c r="ENN144" s="390"/>
      <c r="ENO144" s="390"/>
      <c r="ENP144" s="390"/>
      <c r="ENQ144" s="390"/>
      <c r="ENR144" s="390"/>
      <c r="ENS144" s="390"/>
      <c r="ENT144" s="390"/>
      <c r="ENU144" s="390"/>
      <c r="ENV144" s="390"/>
      <c r="ENW144" s="390"/>
      <c r="ENX144" s="390"/>
      <c r="ENY144" s="390"/>
      <c r="ENZ144" s="390"/>
      <c r="EOA144" s="390"/>
      <c r="EOB144" s="390"/>
      <c r="EOC144" s="390"/>
      <c r="EOD144" s="390"/>
      <c r="EOE144" s="390"/>
      <c r="EOF144" s="390"/>
      <c r="EOG144" s="390"/>
      <c r="EOH144" s="390"/>
      <c r="EOI144" s="390"/>
      <c r="EOJ144" s="390"/>
      <c r="EOK144" s="390"/>
      <c r="EOL144" s="390"/>
      <c r="EOM144" s="390"/>
      <c r="EON144" s="390"/>
      <c r="EOO144" s="390"/>
      <c r="EOP144" s="390"/>
      <c r="EOQ144" s="390"/>
      <c r="EOR144" s="390"/>
      <c r="EOS144" s="390"/>
      <c r="EOT144" s="390"/>
      <c r="EOU144" s="390"/>
      <c r="EOV144" s="390"/>
      <c r="EOW144" s="390"/>
      <c r="EOX144" s="390"/>
      <c r="EOY144" s="390"/>
      <c r="EOZ144" s="390"/>
      <c r="EPA144" s="390"/>
      <c r="EPB144" s="390"/>
      <c r="EPC144" s="390"/>
      <c r="EPD144" s="390"/>
      <c r="EPE144" s="390"/>
      <c r="EPF144" s="390"/>
      <c r="EPG144" s="390"/>
      <c r="EPH144" s="390"/>
      <c r="EPI144" s="390"/>
      <c r="EPJ144" s="390"/>
      <c r="EPK144" s="390"/>
      <c r="EPL144" s="390"/>
      <c r="EPM144" s="390"/>
      <c r="EPN144" s="390"/>
      <c r="EPO144" s="390"/>
      <c r="EPP144" s="390"/>
      <c r="EPQ144" s="390"/>
      <c r="EPR144" s="390"/>
      <c r="EPS144" s="390"/>
      <c r="EPT144" s="390"/>
      <c r="EPU144" s="390"/>
      <c r="EPV144" s="390"/>
      <c r="EPW144" s="390"/>
      <c r="EPX144" s="390"/>
      <c r="EPY144" s="390"/>
      <c r="EPZ144" s="390"/>
      <c r="EQA144" s="390"/>
      <c r="EQB144" s="390"/>
      <c r="EQC144" s="390"/>
      <c r="EQD144" s="390"/>
      <c r="EQE144" s="390"/>
      <c r="EQF144" s="390"/>
      <c r="EQG144" s="390"/>
      <c r="EQH144" s="390"/>
      <c r="EQI144" s="390"/>
      <c r="EQJ144" s="390"/>
      <c r="EQK144" s="390"/>
      <c r="EQL144" s="390"/>
      <c r="EQM144" s="390"/>
      <c r="EQN144" s="390"/>
      <c r="EQO144" s="390"/>
      <c r="EQP144" s="390"/>
      <c r="EQQ144" s="390"/>
      <c r="EQR144" s="390"/>
      <c r="EQS144" s="390"/>
      <c r="EQT144" s="390"/>
      <c r="EQU144" s="390"/>
      <c r="EQV144" s="390"/>
      <c r="EQW144" s="390"/>
      <c r="EQX144" s="390"/>
      <c r="EQY144" s="390"/>
      <c r="EQZ144" s="390"/>
      <c r="ERA144" s="390"/>
      <c r="ERB144" s="390"/>
      <c r="ERC144" s="390"/>
      <c r="ERD144" s="390"/>
      <c r="ERE144" s="390"/>
      <c r="ERF144" s="390"/>
      <c r="ERG144" s="390"/>
      <c r="ERH144" s="390"/>
      <c r="ERI144" s="390"/>
      <c r="ERJ144" s="390"/>
      <c r="ERK144" s="390"/>
      <c r="ERL144" s="390"/>
      <c r="ERM144" s="390"/>
      <c r="ERN144" s="390"/>
      <c r="ERO144" s="390"/>
      <c r="ERP144" s="390"/>
      <c r="ERQ144" s="390"/>
      <c r="ERR144" s="390"/>
      <c r="ERS144" s="390"/>
      <c r="ERT144" s="390"/>
      <c r="ERU144" s="390"/>
      <c r="ERV144" s="390"/>
      <c r="ERW144" s="390"/>
      <c r="ERX144" s="390"/>
      <c r="ERY144" s="390"/>
      <c r="ERZ144" s="390"/>
      <c r="ESA144" s="390"/>
      <c r="ESB144" s="390"/>
      <c r="ESC144" s="390"/>
      <c r="ESD144" s="390"/>
      <c r="ESE144" s="390"/>
      <c r="ESF144" s="390"/>
      <c r="ESG144" s="390"/>
      <c r="ESH144" s="390"/>
      <c r="ESI144" s="390"/>
      <c r="ESJ144" s="390"/>
      <c r="ESK144" s="390"/>
      <c r="ESL144" s="390"/>
      <c r="ESM144" s="390"/>
      <c r="ESN144" s="390"/>
      <c r="ESO144" s="390"/>
      <c r="ESP144" s="390"/>
      <c r="ESQ144" s="390"/>
      <c r="ESR144" s="390"/>
      <c r="ESS144" s="390"/>
      <c r="EST144" s="390"/>
      <c r="ESU144" s="390"/>
      <c r="ESV144" s="390"/>
      <c r="ESW144" s="390"/>
      <c r="ESX144" s="390"/>
      <c r="ESY144" s="390"/>
      <c r="ESZ144" s="390"/>
      <c r="ETA144" s="390"/>
      <c r="ETB144" s="390"/>
      <c r="ETC144" s="390"/>
      <c r="ETD144" s="390"/>
      <c r="ETE144" s="390"/>
      <c r="ETF144" s="390"/>
      <c r="ETG144" s="390"/>
      <c r="ETH144" s="390"/>
      <c r="ETI144" s="390"/>
      <c r="ETJ144" s="390"/>
      <c r="ETK144" s="390"/>
      <c r="ETL144" s="390"/>
      <c r="ETM144" s="390"/>
      <c r="ETN144" s="390"/>
      <c r="ETO144" s="390"/>
      <c r="ETP144" s="390"/>
      <c r="ETQ144" s="390"/>
      <c r="ETR144" s="390"/>
      <c r="ETS144" s="390"/>
      <c r="ETT144" s="390"/>
      <c r="ETU144" s="390"/>
      <c r="ETV144" s="390"/>
      <c r="ETW144" s="390"/>
      <c r="ETX144" s="390"/>
      <c r="ETY144" s="390"/>
      <c r="ETZ144" s="390"/>
      <c r="EUA144" s="390"/>
      <c r="EUB144" s="390"/>
      <c r="EUC144" s="390"/>
      <c r="EUD144" s="390"/>
      <c r="EUE144" s="390"/>
      <c r="EUF144" s="390"/>
      <c r="EUG144" s="390"/>
      <c r="EUH144" s="390"/>
      <c r="EUI144" s="390"/>
      <c r="EUJ144" s="390"/>
      <c r="EUK144" s="390"/>
      <c r="EUL144" s="390"/>
      <c r="EUM144" s="390"/>
      <c r="EUN144" s="390"/>
      <c r="EUO144" s="390"/>
      <c r="EUP144" s="390"/>
      <c r="EUQ144" s="390"/>
      <c r="EUR144" s="390"/>
      <c r="EUS144" s="390"/>
      <c r="EUT144" s="390"/>
      <c r="EUU144" s="390"/>
      <c r="EUV144" s="390"/>
      <c r="EUW144" s="390"/>
      <c r="EUX144" s="390"/>
      <c r="EUY144" s="390"/>
      <c r="EUZ144" s="390"/>
      <c r="EVA144" s="390"/>
      <c r="EVB144" s="390"/>
      <c r="EVC144" s="390"/>
      <c r="EVD144" s="390"/>
      <c r="EVE144" s="390"/>
      <c r="EVF144" s="390"/>
      <c r="EVG144" s="390"/>
      <c r="EVH144" s="390"/>
      <c r="EVI144" s="390"/>
      <c r="EVJ144" s="390"/>
      <c r="EVK144" s="390"/>
      <c r="EVL144" s="390"/>
      <c r="EVM144" s="390"/>
      <c r="EVN144" s="390"/>
      <c r="EVO144" s="390"/>
      <c r="EVP144" s="390"/>
      <c r="EVQ144" s="390"/>
      <c r="EVR144" s="390"/>
      <c r="EVS144" s="390"/>
      <c r="EVT144" s="390"/>
      <c r="EVU144" s="390"/>
      <c r="EVV144" s="390"/>
      <c r="EVW144" s="390"/>
      <c r="EVX144" s="390"/>
      <c r="EVY144" s="390"/>
      <c r="EVZ144" s="390"/>
      <c r="EWA144" s="390"/>
      <c r="EWB144" s="390"/>
      <c r="EWC144" s="390"/>
      <c r="EWD144" s="390"/>
      <c r="EWE144" s="390"/>
      <c r="EWF144" s="390"/>
      <c r="EWG144" s="390"/>
      <c r="EWH144" s="390"/>
      <c r="EWI144" s="390"/>
      <c r="EWJ144" s="390"/>
      <c r="EWK144" s="390"/>
      <c r="EWL144" s="390"/>
      <c r="EWM144" s="390"/>
      <c r="EWN144" s="390"/>
      <c r="EWO144" s="390"/>
      <c r="EWP144" s="390"/>
      <c r="EWQ144" s="390"/>
      <c r="EWR144" s="390"/>
      <c r="EWS144" s="390"/>
      <c r="EWT144" s="390"/>
      <c r="EWU144" s="390"/>
      <c r="EWV144" s="390"/>
      <c r="EWW144" s="390"/>
      <c r="EWX144" s="390"/>
      <c r="EWY144" s="390"/>
      <c r="EWZ144" s="390"/>
      <c r="EXA144" s="390"/>
      <c r="EXB144" s="390"/>
      <c r="EXC144" s="390"/>
      <c r="EXD144" s="390"/>
      <c r="EXE144" s="390"/>
      <c r="EXF144" s="390"/>
      <c r="EXG144" s="390"/>
      <c r="EXH144" s="390"/>
      <c r="EXI144" s="390"/>
      <c r="EXJ144" s="390"/>
      <c r="EXK144" s="390"/>
      <c r="EXL144" s="390"/>
      <c r="EXM144" s="390"/>
      <c r="EXN144" s="390"/>
      <c r="EXO144" s="390"/>
      <c r="EXP144" s="390"/>
      <c r="EXQ144" s="390"/>
      <c r="EXR144" s="390"/>
      <c r="EXS144" s="390"/>
      <c r="EXT144" s="390"/>
      <c r="EXU144" s="390"/>
      <c r="EXV144" s="390"/>
      <c r="EXW144" s="390"/>
      <c r="EXX144" s="390"/>
      <c r="EXY144" s="390"/>
      <c r="EXZ144" s="390"/>
      <c r="EYA144" s="390"/>
      <c r="EYB144" s="390"/>
      <c r="EYC144" s="390"/>
      <c r="EYD144" s="390"/>
      <c r="EYE144" s="390"/>
      <c r="EYF144" s="390"/>
      <c r="EYG144" s="390"/>
      <c r="EYH144" s="390"/>
      <c r="EYI144" s="390"/>
      <c r="EYJ144" s="390"/>
      <c r="EYK144" s="390"/>
      <c r="EYL144" s="390"/>
      <c r="EYM144" s="390"/>
      <c r="EYN144" s="390"/>
      <c r="EYO144" s="390"/>
      <c r="EYP144" s="390"/>
      <c r="EYQ144" s="390"/>
      <c r="EYR144" s="390"/>
      <c r="EYS144" s="390"/>
      <c r="EYT144" s="390"/>
      <c r="EYU144" s="390"/>
      <c r="EYV144" s="390"/>
      <c r="EYW144" s="390"/>
      <c r="EYX144" s="390"/>
      <c r="EYY144" s="390"/>
      <c r="EYZ144" s="390"/>
      <c r="EZA144" s="390"/>
      <c r="EZB144" s="390"/>
      <c r="EZC144" s="390"/>
      <c r="EZD144" s="390"/>
      <c r="EZE144" s="390"/>
      <c r="EZF144" s="390"/>
      <c r="EZG144" s="390"/>
      <c r="EZH144" s="390"/>
      <c r="EZI144" s="390"/>
      <c r="EZJ144" s="390"/>
      <c r="EZK144" s="390"/>
      <c r="EZL144" s="390"/>
      <c r="EZM144" s="390"/>
      <c r="EZN144" s="390"/>
      <c r="EZO144" s="390"/>
      <c r="EZP144" s="390"/>
      <c r="EZQ144" s="390"/>
      <c r="EZR144" s="390"/>
      <c r="EZS144" s="390"/>
      <c r="EZT144" s="390"/>
      <c r="EZU144" s="390"/>
      <c r="EZV144" s="390"/>
      <c r="EZW144" s="390"/>
      <c r="EZX144" s="390"/>
      <c r="EZY144" s="390"/>
      <c r="EZZ144" s="390"/>
      <c r="FAA144" s="390"/>
      <c r="FAB144" s="390"/>
      <c r="FAC144" s="390"/>
      <c r="FAD144" s="390"/>
      <c r="FAE144" s="390"/>
      <c r="FAF144" s="390"/>
      <c r="FAG144" s="390"/>
      <c r="FAH144" s="390"/>
      <c r="FAI144" s="390"/>
      <c r="FAJ144" s="390"/>
      <c r="FAK144" s="390"/>
      <c r="FAL144" s="390"/>
      <c r="FAM144" s="390"/>
      <c r="FAN144" s="390"/>
      <c r="FAO144" s="390"/>
      <c r="FAP144" s="390"/>
      <c r="FAQ144" s="390"/>
      <c r="FAR144" s="390"/>
      <c r="FAS144" s="390"/>
      <c r="FAT144" s="390"/>
      <c r="FAU144" s="390"/>
      <c r="FAV144" s="390"/>
      <c r="FAW144" s="390"/>
      <c r="FAX144" s="390"/>
      <c r="FAY144" s="390"/>
      <c r="FAZ144" s="390"/>
      <c r="FBA144" s="390"/>
      <c r="FBB144" s="390"/>
      <c r="FBC144" s="390"/>
      <c r="FBD144" s="390"/>
      <c r="FBE144" s="390"/>
      <c r="FBF144" s="390"/>
      <c r="FBG144" s="390"/>
      <c r="FBH144" s="390"/>
      <c r="FBI144" s="390"/>
      <c r="FBJ144" s="390"/>
      <c r="FBK144" s="390"/>
      <c r="FBL144" s="390"/>
      <c r="FBM144" s="390"/>
      <c r="FBN144" s="390"/>
      <c r="FBO144" s="390"/>
      <c r="FBP144" s="390"/>
      <c r="FBQ144" s="390"/>
      <c r="FBR144" s="390"/>
      <c r="FBS144" s="390"/>
      <c r="FBT144" s="390"/>
      <c r="FBU144" s="390"/>
      <c r="FBV144" s="390"/>
      <c r="FBW144" s="390"/>
      <c r="FBX144" s="390"/>
      <c r="FBY144" s="390"/>
      <c r="FBZ144" s="390"/>
      <c r="FCA144" s="390"/>
      <c r="FCB144" s="390"/>
      <c r="FCC144" s="390"/>
      <c r="FCD144" s="390"/>
      <c r="FCE144" s="390"/>
      <c r="FCF144" s="390"/>
      <c r="FCG144" s="390"/>
      <c r="FCH144" s="390"/>
      <c r="FCI144" s="390"/>
      <c r="FCJ144" s="390"/>
      <c r="FCK144" s="390"/>
      <c r="FCL144" s="390"/>
      <c r="FCM144" s="390"/>
      <c r="FCN144" s="390"/>
      <c r="FCO144" s="390"/>
      <c r="FCP144" s="390"/>
      <c r="FCQ144" s="390"/>
      <c r="FCR144" s="390"/>
      <c r="FCS144" s="390"/>
      <c r="FCT144" s="390"/>
      <c r="FCU144" s="390"/>
      <c r="FCV144" s="390"/>
      <c r="FCW144" s="390"/>
      <c r="FCX144" s="390"/>
      <c r="FCY144" s="390"/>
      <c r="FCZ144" s="390"/>
      <c r="FDA144" s="390"/>
      <c r="FDB144" s="390"/>
      <c r="FDC144" s="390"/>
      <c r="FDD144" s="390"/>
      <c r="FDE144" s="390"/>
      <c r="FDF144" s="390"/>
      <c r="FDG144" s="390"/>
      <c r="FDH144" s="390"/>
      <c r="FDI144" s="390"/>
      <c r="FDJ144" s="390"/>
      <c r="FDK144" s="390"/>
      <c r="FDL144" s="390"/>
      <c r="FDM144" s="390"/>
      <c r="FDN144" s="390"/>
      <c r="FDO144" s="390"/>
      <c r="FDP144" s="390"/>
      <c r="FDQ144" s="390"/>
      <c r="FDR144" s="390"/>
      <c r="FDS144" s="390"/>
      <c r="FDT144" s="390"/>
      <c r="FDU144" s="390"/>
      <c r="FDV144" s="390"/>
      <c r="FDW144" s="390"/>
      <c r="FDX144" s="390"/>
      <c r="FDY144" s="390"/>
      <c r="FDZ144" s="390"/>
      <c r="FEA144" s="390"/>
      <c r="FEB144" s="390"/>
      <c r="FEC144" s="390"/>
      <c r="FED144" s="390"/>
      <c r="FEE144" s="390"/>
      <c r="FEF144" s="390"/>
      <c r="FEG144" s="390"/>
      <c r="FEH144" s="390"/>
      <c r="FEI144" s="390"/>
      <c r="FEJ144" s="390"/>
      <c r="FEK144" s="390"/>
      <c r="FEL144" s="390"/>
      <c r="FEM144" s="390"/>
      <c r="FEN144" s="390"/>
      <c r="FEO144" s="390"/>
      <c r="FEP144" s="390"/>
      <c r="FEQ144" s="390"/>
      <c r="FER144" s="390"/>
      <c r="FES144" s="390"/>
      <c r="FET144" s="390"/>
      <c r="FEU144" s="390"/>
      <c r="FEV144" s="390"/>
      <c r="FEW144" s="390"/>
      <c r="FEX144" s="390"/>
      <c r="FEY144" s="390"/>
      <c r="FEZ144" s="390"/>
      <c r="FFA144" s="390"/>
      <c r="FFB144" s="390"/>
      <c r="FFC144" s="390"/>
      <c r="FFD144" s="390"/>
      <c r="FFE144" s="390"/>
      <c r="FFF144" s="390"/>
      <c r="FFG144" s="390"/>
      <c r="FFH144" s="390"/>
      <c r="FFI144" s="390"/>
      <c r="FFJ144" s="390"/>
      <c r="FFK144" s="390"/>
      <c r="FFL144" s="390"/>
      <c r="FFM144" s="390"/>
      <c r="FFN144" s="390"/>
      <c r="FFO144" s="390"/>
      <c r="FFP144" s="390"/>
      <c r="FFQ144" s="390"/>
      <c r="FFR144" s="390"/>
      <c r="FFS144" s="390"/>
      <c r="FFT144" s="390"/>
      <c r="FFU144" s="390"/>
      <c r="FFV144" s="390"/>
      <c r="FFW144" s="390"/>
      <c r="FFX144" s="390"/>
      <c r="FFY144" s="390"/>
      <c r="FFZ144" s="390"/>
      <c r="FGA144" s="390"/>
      <c r="FGB144" s="390"/>
      <c r="FGC144" s="390"/>
      <c r="FGD144" s="390"/>
      <c r="FGE144" s="390"/>
      <c r="FGF144" s="390"/>
      <c r="FGG144" s="390"/>
      <c r="FGH144" s="390"/>
      <c r="FGI144" s="390"/>
      <c r="FGJ144" s="390"/>
      <c r="FGK144" s="390"/>
      <c r="FGL144" s="390"/>
      <c r="FGM144" s="390"/>
      <c r="FGN144" s="390"/>
      <c r="FGO144" s="390"/>
      <c r="FGP144" s="390"/>
      <c r="FGQ144" s="390"/>
      <c r="FGR144" s="390"/>
      <c r="FGS144" s="390"/>
      <c r="FGT144" s="390"/>
      <c r="FGU144" s="390"/>
      <c r="FGV144" s="390"/>
      <c r="FGW144" s="390"/>
      <c r="FGX144" s="390"/>
      <c r="FGY144" s="390"/>
      <c r="FGZ144" s="390"/>
      <c r="FHA144" s="390"/>
      <c r="FHB144" s="390"/>
      <c r="FHC144" s="390"/>
      <c r="FHD144" s="390"/>
      <c r="FHE144" s="390"/>
      <c r="FHF144" s="390"/>
      <c r="FHG144" s="390"/>
      <c r="FHH144" s="390"/>
      <c r="FHI144" s="390"/>
      <c r="FHJ144" s="390"/>
      <c r="FHK144" s="390"/>
      <c r="FHL144" s="390"/>
      <c r="FHM144" s="390"/>
      <c r="FHN144" s="390"/>
      <c r="FHO144" s="390"/>
      <c r="FHP144" s="390"/>
      <c r="FHQ144" s="390"/>
      <c r="FHR144" s="390"/>
      <c r="FHS144" s="390"/>
      <c r="FHT144" s="390"/>
      <c r="FHU144" s="390"/>
      <c r="FHV144" s="390"/>
      <c r="FHW144" s="390"/>
      <c r="FHX144" s="390"/>
      <c r="FHY144" s="390"/>
      <c r="FHZ144" s="390"/>
      <c r="FIA144" s="390"/>
      <c r="FIB144" s="390"/>
      <c r="FIC144" s="390"/>
      <c r="FID144" s="390"/>
      <c r="FIE144" s="390"/>
      <c r="FIF144" s="390"/>
      <c r="FIG144" s="390"/>
      <c r="FIH144" s="390"/>
      <c r="FII144" s="390"/>
      <c r="FIJ144" s="390"/>
      <c r="FIK144" s="390"/>
      <c r="FIL144" s="390"/>
      <c r="FIM144" s="390"/>
      <c r="FIN144" s="390"/>
      <c r="FIO144" s="390"/>
      <c r="FIP144" s="390"/>
      <c r="FIQ144" s="390"/>
      <c r="FIR144" s="390"/>
      <c r="FIS144" s="390"/>
      <c r="FIT144" s="390"/>
      <c r="FIU144" s="390"/>
      <c r="FIV144" s="390"/>
      <c r="FIW144" s="390"/>
      <c r="FIX144" s="390"/>
      <c r="FIY144" s="390"/>
      <c r="FIZ144" s="390"/>
      <c r="FJA144" s="390"/>
      <c r="FJB144" s="390"/>
      <c r="FJC144" s="390"/>
      <c r="FJD144" s="390"/>
      <c r="FJE144" s="390"/>
      <c r="FJF144" s="390"/>
      <c r="FJG144" s="390"/>
      <c r="FJH144" s="390"/>
      <c r="FJI144" s="390"/>
      <c r="FJJ144" s="390"/>
      <c r="FJK144" s="390"/>
      <c r="FJL144" s="390"/>
      <c r="FJM144" s="390"/>
      <c r="FJN144" s="390"/>
      <c r="FJO144" s="390"/>
      <c r="FJP144" s="390"/>
      <c r="FJQ144" s="390"/>
      <c r="FJR144" s="390"/>
      <c r="FJS144" s="390"/>
      <c r="FJT144" s="390"/>
      <c r="FJU144" s="390"/>
      <c r="FJV144" s="390"/>
      <c r="FJW144" s="390"/>
      <c r="FJX144" s="390"/>
      <c r="FJY144" s="390"/>
      <c r="FJZ144" s="390"/>
      <c r="FKA144" s="390"/>
      <c r="FKB144" s="390"/>
      <c r="FKC144" s="390"/>
      <c r="FKD144" s="390"/>
      <c r="FKE144" s="390"/>
      <c r="FKF144" s="390"/>
      <c r="FKG144" s="390"/>
      <c r="FKH144" s="390"/>
      <c r="FKI144" s="390"/>
      <c r="FKJ144" s="390"/>
      <c r="FKK144" s="390"/>
      <c r="FKL144" s="390"/>
      <c r="FKM144" s="390"/>
      <c r="FKN144" s="390"/>
      <c r="FKO144" s="390"/>
      <c r="FKP144" s="390"/>
      <c r="FKQ144" s="390"/>
      <c r="FKR144" s="390"/>
      <c r="FKS144" s="390"/>
      <c r="FKT144" s="390"/>
      <c r="FKU144" s="390"/>
      <c r="FKV144" s="390"/>
      <c r="FKW144" s="390"/>
      <c r="FKX144" s="390"/>
      <c r="FKY144" s="390"/>
      <c r="FKZ144" s="390"/>
      <c r="FLA144" s="390"/>
      <c r="FLB144" s="390"/>
      <c r="FLC144" s="390"/>
      <c r="FLD144" s="390"/>
      <c r="FLE144" s="390"/>
      <c r="FLF144" s="390"/>
      <c r="FLG144" s="390"/>
      <c r="FLH144" s="390"/>
      <c r="FLI144" s="390"/>
      <c r="FLJ144" s="390"/>
      <c r="FLK144" s="390"/>
      <c r="FLL144" s="390"/>
      <c r="FLM144" s="390"/>
      <c r="FLN144" s="390"/>
      <c r="FLO144" s="390"/>
      <c r="FLP144" s="390"/>
      <c r="FLQ144" s="390"/>
      <c r="FLR144" s="390"/>
      <c r="FLS144" s="390"/>
      <c r="FLT144" s="390"/>
      <c r="FLU144" s="390"/>
      <c r="FLV144" s="390"/>
      <c r="FLW144" s="390"/>
      <c r="FLX144" s="390"/>
      <c r="FLY144" s="390"/>
      <c r="FLZ144" s="390"/>
      <c r="FMA144" s="390"/>
      <c r="FMB144" s="390"/>
      <c r="FMC144" s="390"/>
      <c r="FMD144" s="390"/>
      <c r="FME144" s="390"/>
      <c r="FMF144" s="390"/>
      <c r="FMG144" s="390"/>
      <c r="FMH144" s="390"/>
      <c r="FMI144" s="390"/>
      <c r="FMJ144" s="390"/>
      <c r="FMK144" s="390"/>
      <c r="FML144" s="390"/>
      <c r="FMM144" s="390"/>
      <c r="FMN144" s="390"/>
      <c r="FMO144" s="390"/>
      <c r="FMP144" s="390"/>
      <c r="FMQ144" s="390"/>
      <c r="FMR144" s="390"/>
      <c r="FMS144" s="390"/>
      <c r="FMT144" s="390"/>
      <c r="FMU144" s="390"/>
      <c r="FMV144" s="390"/>
      <c r="FMW144" s="390"/>
      <c r="FMX144" s="390"/>
      <c r="FMY144" s="390"/>
      <c r="FMZ144" s="390"/>
      <c r="FNA144" s="390"/>
      <c r="FNB144" s="390"/>
      <c r="FNC144" s="390"/>
      <c r="FND144" s="390"/>
      <c r="FNE144" s="390"/>
      <c r="FNF144" s="390"/>
      <c r="FNG144" s="390"/>
      <c r="FNH144" s="390"/>
      <c r="FNI144" s="390"/>
      <c r="FNJ144" s="390"/>
      <c r="FNK144" s="390"/>
      <c r="FNL144" s="390"/>
      <c r="FNM144" s="390"/>
      <c r="FNN144" s="390"/>
      <c r="FNO144" s="390"/>
      <c r="FNP144" s="390"/>
      <c r="FNQ144" s="390"/>
      <c r="FNR144" s="390"/>
      <c r="FNS144" s="390"/>
      <c r="FNT144" s="390"/>
      <c r="FNU144" s="390"/>
      <c r="FNV144" s="390"/>
      <c r="FNW144" s="390"/>
      <c r="FNX144" s="390"/>
      <c r="FNY144" s="390"/>
      <c r="FNZ144" s="390"/>
      <c r="FOA144" s="390"/>
      <c r="FOB144" s="390"/>
      <c r="FOC144" s="390"/>
      <c r="FOD144" s="390"/>
      <c r="FOE144" s="390"/>
      <c r="FOF144" s="390"/>
      <c r="FOG144" s="390"/>
      <c r="FOH144" s="390"/>
      <c r="FOI144" s="390"/>
      <c r="FOJ144" s="390"/>
      <c r="FOK144" s="390"/>
      <c r="FOL144" s="390"/>
      <c r="FOM144" s="390"/>
      <c r="FON144" s="390"/>
      <c r="FOO144" s="390"/>
      <c r="FOP144" s="390"/>
      <c r="FOQ144" s="390"/>
      <c r="FOR144" s="390"/>
      <c r="FOS144" s="390"/>
      <c r="FOT144" s="390"/>
      <c r="FOU144" s="390"/>
      <c r="FOV144" s="390"/>
      <c r="FOW144" s="390"/>
      <c r="FOX144" s="390"/>
      <c r="FOY144" s="390"/>
      <c r="FOZ144" s="390"/>
      <c r="FPA144" s="390"/>
      <c r="FPB144" s="390"/>
      <c r="FPC144" s="390"/>
      <c r="FPD144" s="390"/>
      <c r="FPE144" s="390"/>
      <c r="FPF144" s="390"/>
      <c r="FPG144" s="390"/>
      <c r="FPH144" s="390"/>
      <c r="FPI144" s="390"/>
      <c r="FPJ144" s="390"/>
      <c r="FPK144" s="390"/>
      <c r="FPL144" s="390"/>
      <c r="FPM144" s="390"/>
      <c r="FPN144" s="390"/>
      <c r="FPO144" s="390"/>
      <c r="FPP144" s="390"/>
      <c r="FPQ144" s="390"/>
      <c r="FPR144" s="390"/>
      <c r="FPS144" s="390"/>
      <c r="FPT144" s="390"/>
      <c r="FPU144" s="390"/>
      <c r="FPV144" s="390"/>
      <c r="FPW144" s="390"/>
      <c r="FPX144" s="390"/>
      <c r="FPY144" s="390"/>
      <c r="FPZ144" s="390"/>
      <c r="FQA144" s="390"/>
      <c r="FQB144" s="390"/>
      <c r="FQC144" s="390"/>
      <c r="FQD144" s="390"/>
      <c r="FQE144" s="390"/>
      <c r="FQF144" s="390"/>
      <c r="FQG144" s="390"/>
      <c r="FQH144" s="390"/>
      <c r="FQI144" s="390"/>
      <c r="FQJ144" s="390"/>
      <c r="FQK144" s="390"/>
      <c r="FQL144" s="390"/>
      <c r="FQM144" s="390"/>
      <c r="FQN144" s="390"/>
      <c r="FQO144" s="390"/>
      <c r="FQP144" s="390"/>
      <c r="FQQ144" s="390"/>
      <c r="FQR144" s="390"/>
      <c r="FQS144" s="390"/>
      <c r="FQT144" s="390"/>
      <c r="FQU144" s="390"/>
      <c r="FQV144" s="390"/>
      <c r="FQW144" s="390"/>
      <c r="FQX144" s="390"/>
      <c r="FQY144" s="390"/>
      <c r="FQZ144" s="390"/>
      <c r="FRA144" s="390"/>
      <c r="FRB144" s="390"/>
      <c r="FRC144" s="390"/>
      <c r="FRD144" s="390"/>
      <c r="FRE144" s="390"/>
      <c r="FRF144" s="390"/>
      <c r="FRG144" s="390"/>
      <c r="FRH144" s="390"/>
      <c r="FRI144" s="390"/>
      <c r="FRJ144" s="390"/>
      <c r="FRK144" s="390"/>
      <c r="FRL144" s="390"/>
      <c r="FRM144" s="390"/>
      <c r="FRN144" s="390"/>
      <c r="FRO144" s="390"/>
      <c r="FRP144" s="390"/>
      <c r="FRQ144" s="390"/>
      <c r="FRR144" s="390"/>
      <c r="FRS144" s="390"/>
      <c r="FRT144" s="390"/>
      <c r="FRU144" s="390"/>
      <c r="FRV144" s="390"/>
      <c r="FRW144" s="390"/>
      <c r="FRX144" s="390"/>
      <c r="FRY144" s="390"/>
      <c r="FRZ144" s="390"/>
      <c r="FSA144" s="390"/>
      <c r="FSB144" s="390"/>
      <c r="FSC144" s="390"/>
      <c r="FSD144" s="390"/>
      <c r="FSE144" s="390"/>
      <c r="FSF144" s="390"/>
      <c r="FSG144" s="390"/>
      <c r="FSH144" s="390"/>
      <c r="FSI144" s="390"/>
      <c r="FSJ144" s="390"/>
      <c r="FSK144" s="390"/>
      <c r="FSL144" s="390"/>
      <c r="FSM144" s="390"/>
      <c r="FSN144" s="390"/>
      <c r="FSO144" s="390"/>
      <c r="FSP144" s="390"/>
      <c r="FSQ144" s="390"/>
      <c r="FSR144" s="390"/>
      <c r="FSS144" s="390"/>
      <c r="FST144" s="390"/>
      <c r="FSU144" s="390"/>
      <c r="FSV144" s="390"/>
      <c r="FSW144" s="390"/>
      <c r="FSX144" s="390"/>
      <c r="FSY144" s="390"/>
      <c r="FSZ144" s="390"/>
      <c r="FTA144" s="390"/>
      <c r="FTB144" s="390"/>
      <c r="FTC144" s="390"/>
      <c r="FTD144" s="390"/>
      <c r="FTE144" s="390"/>
      <c r="FTF144" s="390"/>
      <c r="FTG144" s="390"/>
      <c r="FTH144" s="390"/>
      <c r="FTI144" s="390"/>
      <c r="FTJ144" s="390"/>
      <c r="FTK144" s="390"/>
      <c r="FTL144" s="390"/>
      <c r="FTM144" s="390"/>
      <c r="FTN144" s="390"/>
      <c r="FTO144" s="390"/>
      <c r="FTP144" s="390"/>
      <c r="FTQ144" s="390"/>
      <c r="FTR144" s="390"/>
      <c r="FTS144" s="390"/>
      <c r="FTT144" s="390"/>
      <c r="FTU144" s="390"/>
      <c r="FTV144" s="390"/>
      <c r="FTW144" s="390"/>
      <c r="FTX144" s="390"/>
      <c r="FTY144" s="390"/>
      <c r="FTZ144" s="390"/>
      <c r="FUA144" s="390"/>
      <c r="FUB144" s="390"/>
      <c r="FUC144" s="390"/>
      <c r="FUD144" s="390"/>
      <c r="FUE144" s="390"/>
      <c r="FUF144" s="390"/>
      <c r="FUG144" s="390"/>
      <c r="FUH144" s="390"/>
      <c r="FUI144" s="390"/>
      <c r="FUJ144" s="390"/>
      <c r="FUK144" s="390"/>
      <c r="FUL144" s="390"/>
      <c r="FUM144" s="390"/>
      <c r="FUN144" s="390"/>
      <c r="FUO144" s="390"/>
      <c r="FUP144" s="390"/>
      <c r="FUQ144" s="390"/>
      <c r="FUR144" s="390"/>
      <c r="FUS144" s="390"/>
      <c r="FUT144" s="390"/>
      <c r="FUU144" s="390"/>
      <c r="FUV144" s="390"/>
      <c r="FUW144" s="390"/>
      <c r="FUX144" s="390"/>
      <c r="FUY144" s="390"/>
      <c r="FUZ144" s="390"/>
      <c r="FVA144" s="390"/>
      <c r="FVB144" s="390"/>
      <c r="FVC144" s="390"/>
      <c r="FVD144" s="390"/>
      <c r="FVE144" s="390"/>
      <c r="FVF144" s="390"/>
      <c r="FVG144" s="390"/>
      <c r="FVH144" s="390"/>
      <c r="FVI144" s="390"/>
      <c r="FVJ144" s="390"/>
      <c r="FVK144" s="390"/>
      <c r="FVL144" s="390"/>
      <c r="FVM144" s="390"/>
      <c r="FVN144" s="390"/>
      <c r="FVO144" s="390"/>
      <c r="FVP144" s="390"/>
      <c r="FVQ144" s="390"/>
      <c r="FVR144" s="390"/>
      <c r="FVS144" s="390"/>
      <c r="FVT144" s="390"/>
      <c r="FVU144" s="390"/>
      <c r="FVV144" s="390"/>
      <c r="FVW144" s="390"/>
      <c r="FVX144" s="390"/>
      <c r="FVY144" s="390"/>
      <c r="FVZ144" s="390"/>
      <c r="FWA144" s="390"/>
      <c r="FWB144" s="390"/>
      <c r="FWC144" s="390"/>
      <c r="FWD144" s="390"/>
      <c r="FWE144" s="390"/>
      <c r="FWF144" s="390"/>
      <c r="FWG144" s="390"/>
      <c r="FWH144" s="390"/>
      <c r="FWI144" s="390"/>
      <c r="FWJ144" s="390"/>
      <c r="FWK144" s="390"/>
      <c r="FWL144" s="390"/>
      <c r="FWM144" s="390"/>
      <c r="FWN144" s="390"/>
      <c r="FWO144" s="390"/>
      <c r="FWP144" s="390"/>
      <c r="FWQ144" s="390"/>
      <c r="FWR144" s="390"/>
      <c r="FWS144" s="390"/>
      <c r="FWT144" s="390"/>
      <c r="FWU144" s="390"/>
      <c r="FWV144" s="390"/>
      <c r="FWW144" s="390"/>
      <c r="FWX144" s="390"/>
      <c r="FWY144" s="390"/>
      <c r="FWZ144" s="390"/>
      <c r="FXA144" s="390"/>
      <c r="FXB144" s="390"/>
      <c r="FXC144" s="390"/>
      <c r="FXD144" s="390"/>
      <c r="FXE144" s="390"/>
      <c r="FXF144" s="390"/>
      <c r="FXG144" s="390"/>
      <c r="FXH144" s="390"/>
      <c r="FXI144" s="390"/>
      <c r="FXJ144" s="390"/>
      <c r="FXK144" s="390"/>
      <c r="FXL144" s="390"/>
      <c r="FXM144" s="390"/>
      <c r="FXN144" s="390"/>
      <c r="FXO144" s="390"/>
      <c r="FXP144" s="390"/>
      <c r="FXQ144" s="390"/>
      <c r="FXR144" s="390"/>
      <c r="FXS144" s="390"/>
      <c r="FXT144" s="390"/>
      <c r="FXU144" s="390"/>
      <c r="FXV144" s="390"/>
      <c r="FXW144" s="390"/>
      <c r="FXX144" s="390"/>
      <c r="FXY144" s="390"/>
      <c r="FXZ144" s="390"/>
      <c r="FYA144" s="390"/>
      <c r="FYB144" s="390"/>
      <c r="FYC144" s="390"/>
      <c r="FYD144" s="390"/>
      <c r="FYE144" s="390"/>
      <c r="FYF144" s="390"/>
      <c r="FYG144" s="390"/>
      <c r="FYH144" s="390"/>
      <c r="FYI144" s="390"/>
      <c r="FYJ144" s="390"/>
      <c r="FYK144" s="390"/>
      <c r="FYL144" s="390"/>
      <c r="FYM144" s="390"/>
      <c r="FYN144" s="390"/>
      <c r="FYO144" s="390"/>
      <c r="FYP144" s="390"/>
      <c r="FYQ144" s="390"/>
      <c r="FYR144" s="390"/>
      <c r="FYS144" s="390"/>
      <c r="FYT144" s="390"/>
      <c r="FYU144" s="390"/>
      <c r="FYV144" s="390"/>
      <c r="FYW144" s="390"/>
      <c r="FYX144" s="390"/>
      <c r="FYY144" s="390"/>
      <c r="FYZ144" s="390"/>
      <c r="FZA144" s="390"/>
      <c r="FZB144" s="390"/>
      <c r="FZC144" s="390"/>
      <c r="FZD144" s="390"/>
      <c r="FZE144" s="390"/>
      <c r="FZF144" s="390"/>
      <c r="FZG144" s="390"/>
      <c r="FZH144" s="390"/>
      <c r="FZI144" s="390"/>
      <c r="FZJ144" s="390"/>
      <c r="FZK144" s="390"/>
      <c r="FZL144" s="390"/>
      <c r="FZM144" s="390"/>
      <c r="FZN144" s="390"/>
      <c r="FZO144" s="390"/>
      <c r="FZP144" s="390"/>
      <c r="FZQ144" s="390"/>
      <c r="FZR144" s="390"/>
      <c r="FZS144" s="390"/>
      <c r="FZT144" s="390"/>
      <c r="FZU144" s="390"/>
      <c r="FZV144" s="390"/>
      <c r="FZW144" s="390"/>
      <c r="FZX144" s="390"/>
      <c r="FZY144" s="390"/>
      <c r="FZZ144" s="390"/>
      <c r="GAA144" s="390"/>
      <c r="GAB144" s="390"/>
      <c r="GAC144" s="390"/>
      <c r="GAD144" s="390"/>
      <c r="GAE144" s="390"/>
      <c r="GAF144" s="390"/>
      <c r="GAG144" s="390"/>
      <c r="GAH144" s="390"/>
      <c r="GAI144" s="390"/>
      <c r="GAJ144" s="390"/>
      <c r="GAK144" s="390"/>
      <c r="GAL144" s="390"/>
      <c r="GAM144" s="390"/>
      <c r="GAN144" s="390"/>
      <c r="GAO144" s="390"/>
      <c r="GAP144" s="390"/>
      <c r="GAQ144" s="390"/>
      <c r="GAR144" s="390"/>
      <c r="GAS144" s="390"/>
      <c r="GAT144" s="390"/>
      <c r="GAU144" s="390"/>
      <c r="GAV144" s="390"/>
      <c r="GAW144" s="390"/>
      <c r="GAX144" s="390"/>
      <c r="GAY144" s="390"/>
      <c r="GAZ144" s="390"/>
      <c r="GBA144" s="390"/>
      <c r="GBB144" s="390"/>
      <c r="GBC144" s="390"/>
      <c r="GBD144" s="390"/>
      <c r="GBE144" s="390"/>
      <c r="GBF144" s="390"/>
      <c r="GBG144" s="390"/>
      <c r="GBH144" s="390"/>
      <c r="GBI144" s="390"/>
      <c r="GBJ144" s="390"/>
      <c r="GBK144" s="390"/>
      <c r="GBL144" s="390"/>
      <c r="GBM144" s="390"/>
      <c r="GBN144" s="390"/>
      <c r="GBO144" s="390"/>
      <c r="GBP144" s="390"/>
      <c r="GBQ144" s="390"/>
      <c r="GBR144" s="390"/>
      <c r="GBS144" s="390"/>
      <c r="GBT144" s="390"/>
      <c r="GBU144" s="390"/>
      <c r="GBV144" s="390"/>
      <c r="GBW144" s="390"/>
      <c r="GBX144" s="390"/>
      <c r="GBY144" s="390"/>
      <c r="GBZ144" s="390"/>
      <c r="GCA144" s="390"/>
      <c r="GCB144" s="390"/>
      <c r="GCC144" s="390"/>
      <c r="GCD144" s="390"/>
      <c r="GCE144" s="390"/>
      <c r="GCF144" s="390"/>
      <c r="GCG144" s="390"/>
      <c r="GCH144" s="390"/>
      <c r="GCI144" s="390"/>
      <c r="GCJ144" s="390"/>
      <c r="GCK144" s="390"/>
      <c r="GCL144" s="390"/>
      <c r="GCM144" s="390"/>
      <c r="GCN144" s="390"/>
      <c r="GCO144" s="390"/>
      <c r="GCP144" s="390"/>
      <c r="GCQ144" s="390"/>
      <c r="GCR144" s="390"/>
      <c r="GCS144" s="390"/>
      <c r="GCT144" s="390"/>
      <c r="GCU144" s="390"/>
      <c r="GCV144" s="390"/>
      <c r="GCW144" s="390"/>
      <c r="GCX144" s="390"/>
      <c r="GCY144" s="390"/>
      <c r="GCZ144" s="390"/>
      <c r="GDA144" s="390"/>
      <c r="GDB144" s="390"/>
      <c r="GDC144" s="390"/>
      <c r="GDD144" s="390"/>
      <c r="GDE144" s="390"/>
      <c r="GDF144" s="390"/>
      <c r="GDG144" s="390"/>
      <c r="GDH144" s="390"/>
      <c r="GDI144" s="390"/>
      <c r="GDJ144" s="390"/>
      <c r="GDK144" s="390"/>
      <c r="GDL144" s="390"/>
      <c r="GDM144" s="390"/>
      <c r="GDN144" s="390"/>
      <c r="GDO144" s="390"/>
      <c r="GDP144" s="390"/>
      <c r="GDQ144" s="390"/>
      <c r="GDR144" s="390"/>
      <c r="GDS144" s="390"/>
      <c r="GDT144" s="390"/>
      <c r="GDU144" s="390"/>
      <c r="GDV144" s="390"/>
      <c r="GDW144" s="390"/>
      <c r="GDX144" s="390"/>
      <c r="GDY144" s="390"/>
      <c r="GDZ144" s="390"/>
      <c r="GEA144" s="390"/>
      <c r="GEB144" s="390"/>
      <c r="GEC144" s="390"/>
      <c r="GED144" s="390"/>
      <c r="GEE144" s="390"/>
      <c r="GEF144" s="390"/>
      <c r="GEG144" s="390"/>
      <c r="GEH144" s="390"/>
      <c r="GEI144" s="390"/>
      <c r="GEJ144" s="390"/>
      <c r="GEK144" s="390"/>
      <c r="GEL144" s="390"/>
      <c r="GEM144" s="390"/>
      <c r="GEN144" s="390"/>
      <c r="GEO144" s="390"/>
      <c r="GEP144" s="390"/>
      <c r="GEQ144" s="390"/>
      <c r="GER144" s="390"/>
      <c r="GES144" s="390"/>
      <c r="GET144" s="390"/>
      <c r="GEU144" s="390"/>
      <c r="GEV144" s="390"/>
      <c r="GEW144" s="390"/>
      <c r="GEX144" s="390"/>
      <c r="GEY144" s="390"/>
      <c r="GEZ144" s="390"/>
      <c r="GFA144" s="390"/>
      <c r="GFB144" s="390"/>
      <c r="GFC144" s="390"/>
      <c r="GFD144" s="390"/>
      <c r="GFE144" s="390"/>
      <c r="GFF144" s="390"/>
      <c r="GFG144" s="390"/>
      <c r="GFH144" s="390"/>
      <c r="GFI144" s="390"/>
      <c r="GFJ144" s="390"/>
      <c r="GFK144" s="390"/>
      <c r="GFL144" s="390"/>
      <c r="GFM144" s="390"/>
      <c r="GFN144" s="390"/>
      <c r="GFO144" s="390"/>
      <c r="GFP144" s="390"/>
      <c r="GFQ144" s="390"/>
      <c r="GFR144" s="390"/>
      <c r="GFS144" s="390"/>
      <c r="GFT144" s="390"/>
      <c r="GFU144" s="390"/>
      <c r="GFV144" s="390"/>
      <c r="GFW144" s="390"/>
      <c r="GFX144" s="390"/>
      <c r="GFY144" s="390"/>
      <c r="GFZ144" s="390"/>
      <c r="GGA144" s="390"/>
      <c r="GGB144" s="390"/>
      <c r="GGC144" s="390"/>
      <c r="GGD144" s="390"/>
      <c r="GGE144" s="390"/>
      <c r="GGF144" s="390"/>
      <c r="GGG144" s="390"/>
      <c r="GGH144" s="390"/>
      <c r="GGI144" s="390"/>
      <c r="GGJ144" s="390"/>
      <c r="GGK144" s="390"/>
      <c r="GGL144" s="390"/>
      <c r="GGM144" s="390"/>
      <c r="GGN144" s="390"/>
      <c r="GGO144" s="390"/>
      <c r="GGP144" s="390"/>
      <c r="GGQ144" s="390"/>
      <c r="GGR144" s="390"/>
      <c r="GGS144" s="390"/>
      <c r="GGT144" s="390"/>
      <c r="GGU144" s="390"/>
      <c r="GGV144" s="390"/>
      <c r="GGW144" s="390"/>
      <c r="GGX144" s="390"/>
      <c r="GGY144" s="390"/>
      <c r="GGZ144" s="390"/>
      <c r="GHA144" s="390"/>
      <c r="GHB144" s="390"/>
      <c r="GHC144" s="390"/>
      <c r="GHD144" s="390"/>
      <c r="GHE144" s="390"/>
      <c r="GHF144" s="390"/>
      <c r="GHG144" s="390"/>
      <c r="GHH144" s="390"/>
      <c r="GHI144" s="390"/>
      <c r="GHJ144" s="390"/>
      <c r="GHK144" s="390"/>
      <c r="GHL144" s="390"/>
      <c r="GHM144" s="390"/>
      <c r="GHN144" s="390"/>
      <c r="GHO144" s="390"/>
      <c r="GHP144" s="390"/>
      <c r="GHQ144" s="390"/>
      <c r="GHR144" s="390"/>
      <c r="GHS144" s="390"/>
      <c r="GHT144" s="390"/>
      <c r="GHU144" s="390"/>
      <c r="GHV144" s="390"/>
      <c r="GHW144" s="390"/>
      <c r="GHX144" s="390"/>
      <c r="GHY144" s="390"/>
      <c r="GHZ144" s="390"/>
      <c r="GIA144" s="390"/>
      <c r="GIB144" s="390"/>
      <c r="GIC144" s="390"/>
      <c r="GID144" s="390"/>
      <c r="GIE144" s="390"/>
      <c r="GIF144" s="390"/>
      <c r="GIG144" s="390"/>
      <c r="GIH144" s="390"/>
      <c r="GII144" s="390"/>
      <c r="GIJ144" s="390"/>
      <c r="GIK144" s="390"/>
      <c r="GIL144" s="390"/>
      <c r="GIM144" s="390"/>
      <c r="GIN144" s="390"/>
      <c r="GIO144" s="390"/>
      <c r="GIP144" s="390"/>
      <c r="GIQ144" s="390"/>
      <c r="GIR144" s="390"/>
      <c r="GIS144" s="390"/>
      <c r="GIT144" s="390"/>
      <c r="GIU144" s="390"/>
      <c r="GIV144" s="390"/>
      <c r="GIW144" s="390"/>
      <c r="GIX144" s="390"/>
      <c r="GIY144" s="390"/>
      <c r="GIZ144" s="390"/>
      <c r="GJA144" s="390"/>
      <c r="GJB144" s="390"/>
      <c r="GJC144" s="390"/>
      <c r="GJD144" s="390"/>
      <c r="GJE144" s="390"/>
      <c r="GJF144" s="390"/>
      <c r="GJG144" s="390"/>
      <c r="GJH144" s="390"/>
      <c r="GJI144" s="390"/>
      <c r="GJJ144" s="390"/>
      <c r="GJK144" s="390"/>
      <c r="GJL144" s="390"/>
      <c r="GJM144" s="390"/>
      <c r="GJN144" s="390"/>
      <c r="GJO144" s="390"/>
      <c r="GJP144" s="390"/>
      <c r="GJQ144" s="390"/>
      <c r="GJR144" s="390"/>
      <c r="GJS144" s="390"/>
      <c r="GJT144" s="390"/>
      <c r="GJU144" s="390"/>
      <c r="GJV144" s="390"/>
      <c r="GJW144" s="390"/>
      <c r="GJX144" s="390"/>
      <c r="GJY144" s="390"/>
      <c r="GJZ144" s="390"/>
      <c r="GKA144" s="390"/>
      <c r="GKB144" s="390"/>
      <c r="GKC144" s="390"/>
      <c r="GKD144" s="390"/>
      <c r="GKE144" s="390"/>
      <c r="GKF144" s="390"/>
      <c r="GKG144" s="390"/>
      <c r="GKH144" s="390"/>
      <c r="GKI144" s="390"/>
      <c r="GKJ144" s="390"/>
      <c r="GKK144" s="390"/>
      <c r="GKL144" s="390"/>
      <c r="GKM144" s="390"/>
      <c r="GKN144" s="390"/>
      <c r="GKO144" s="390"/>
      <c r="GKP144" s="390"/>
      <c r="GKQ144" s="390"/>
      <c r="GKR144" s="390"/>
      <c r="GKS144" s="390"/>
      <c r="GKT144" s="390"/>
      <c r="GKU144" s="390"/>
      <c r="GKV144" s="390"/>
      <c r="GKW144" s="390"/>
      <c r="GKX144" s="390"/>
      <c r="GKY144" s="390"/>
      <c r="GKZ144" s="390"/>
      <c r="GLA144" s="390"/>
      <c r="GLB144" s="390"/>
      <c r="GLC144" s="390"/>
      <c r="GLD144" s="390"/>
      <c r="GLE144" s="390"/>
      <c r="GLF144" s="390"/>
      <c r="GLG144" s="390"/>
      <c r="GLH144" s="390"/>
      <c r="GLI144" s="390"/>
      <c r="GLJ144" s="390"/>
      <c r="GLK144" s="390"/>
      <c r="GLL144" s="390"/>
      <c r="GLM144" s="390"/>
      <c r="GLN144" s="390"/>
      <c r="GLO144" s="390"/>
      <c r="GLP144" s="390"/>
      <c r="GLQ144" s="390"/>
      <c r="GLR144" s="390"/>
      <c r="GLS144" s="390"/>
      <c r="GLT144" s="390"/>
      <c r="GLU144" s="390"/>
      <c r="GLV144" s="390"/>
      <c r="GLW144" s="390"/>
      <c r="GLX144" s="390"/>
      <c r="GLY144" s="390"/>
      <c r="GLZ144" s="390"/>
      <c r="GMA144" s="390"/>
      <c r="GMB144" s="390"/>
      <c r="GMC144" s="390"/>
      <c r="GMD144" s="390"/>
      <c r="GME144" s="390"/>
      <c r="GMF144" s="390"/>
      <c r="GMG144" s="390"/>
      <c r="GMH144" s="390"/>
      <c r="GMI144" s="390"/>
      <c r="GMJ144" s="390"/>
      <c r="GMK144" s="390"/>
      <c r="GML144" s="390"/>
      <c r="GMM144" s="390"/>
      <c r="GMN144" s="390"/>
      <c r="GMO144" s="390"/>
      <c r="GMP144" s="390"/>
      <c r="GMQ144" s="390"/>
      <c r="GMR144" s="390"/>
      <c r="GMS144" s="390"/>
      <c r="GMT144" s="390"/>
      <c r="GMU144" s="390"/>
      <c r="GMV144" s="390"/>
      <c r="GMW144" s="390"/>
      <c r="GMX144" s="390"/>
      <c r="GMY144" s="390"/>
      <c r="GMZ144" s="390"/>
      <c r="GNA144" s="390"/>
      <c r="GNB144" s="390"/>
      <c r="GNC144" s="390"/>
      <c r="GND144" s="390"/>
      <c r="GNE144" s="390"/>
      <c r="GNF144" s="390"/>
      <c r="GNG144" s="390"/>
      <c r="GNH144" s="390"/>
      <c r="GNI144" s="390"/>
      <c r="GNJ144" s="390"/>
      <c r="GNK144" s="390"/>
      <c r="GNL144" s="390"/>
      <c r="GNM144" s="390"/>
      <c r="GNN144" s="390"/>
      <c r="GNO144" s="390"/>
      <c r="GNP144" s="390"/>
      <c r="GNQ144" s="390"/>
      <c r="GNR144" s="390"/>
      <c r="GNS144" s="390"/>
      <c r="GNT144" s="390"/>
      <c r="GNU144" s="390"/>
      <c r="GNV144" s="390"/>
      <c r="GNW144" s="390"/>
      <c r="GNX144" s="390"/>
      <c r="GNY144" s="390"/>
      <c r="GNZ144" s="390"/>
      <c r="GOA144" s="390"/>
      <c r="GOB144" s="390"/>
      <c r="GOC144" s="390"/>
      <c r="GOD144" s="390"/>
      <c r="GOE144" s="390"/>
      <c r="GOF144" s="390"/>
      <c r="GOG144" s="390"/>
      <c r="GOH144" s="390"/>
      <c r="GOI144" s="390"/>
      <c r="GOJ144" s="390"/>
      <c r="GOK144" s="390"/>
      <c r="GOL144" s="390"/>
      <c r="GOM144" s="390"/>
      <c r="GON144" s="390"/>
      <c r="GOO144" s="390"/>
      <c r="GOP144" s="390"/>
      <c r="GOQ144" s="390"/>
      <c r="GOR144" s="390"/>
      <c r="GOS144" s="390"/>
      <c r="GOT144" s="390"/>
      <c r="GOU144" s="390"/>
      <c r="GOV144" s="390"/>
      <c r="GOW144" s="390"/>
      <c r="GOX144" s="390"/>
      <c r="GOY144" s="390"/>
      <c r="GOZ144" s="390"/>
      <c r="GPA144" s="390"/>
      <c r="GPB144" s="390"/>
      <c r="GPC144" s="390"/>
      <c r="GPD144" s="390"/>
      <c r="GPE144" s="390"/>
      <c r="GPF144" s="390"/>
      <c r="GPG144" s="390"/>
      <c r="GPH144" s="390"/>
      <c r="GPI144" s="390"/>
      <c r="GPJ144" s="390"/>
      <c r="GPK144" s="390"/>
      <c r="GPL144" s="390"/>
      <c r="GPM144" s="390"/>
      <c r="GPN144" s="390"/>
      <c r="GPO144" s="390"/>
      <c r="GPP144" s="390"/>
      <c r="GPQ144" s="390"/>
      <c r="GPR144" s="390"/>
      <c r="GPS144" s="390"/>
      <c r="GPT144" s="390"/>
      <c r="GPU144" s="390"/>
      <c r="GPV144" s="390"/>
      <c r="GPW144" s="390"/>
      <c r="GPX144" s="390"/>
      <c r="GPY144" s="390"/>
      <c r="GPZ144" s="390"/>
      <c r="GQA144" s="390"/>
      <c r="GQB144" s="390"/>
      <c r="GQC144" s="390"/>
      <c r="GQD144" s="390"/>
      <c r="GQE144" s="390"/>
      <c r="GQF144" s="390"/>
      <c r="GQG144" s="390"/>
      <c r="GQH144" s="390"/>
      <c r="GQI144" s="390"/>
      <c r="GQJ144" s="390"/>
      <c r="GQK144" s="390"/>
      <c r="GQL144" s="390"/>
      <c r="GQM144" s="390"/>
      <c r="GQN144" s="390"/>
      <c r="GQO144" s="390"/>
      <c r="GQP144" s="390"/>
      <c r="GQQ144" s="390"/>
      <c r="GQR144" s="390"/>
      <c r="GQS144" s="390"/>
      <c r="GQT144" s="390"/>
      <c r="GQU144" s="390"/>
      <c r="GQV144" s="390"/>
      <c r="GQW144" s="390"/>
      <c r="GQX144" s="390"/>
      <c r="GQY144" s="390"/>
      <c r="GQZ144" s="390"/>
      <c r="GRA144" s="390"/>
      <c r="GRB144" s="390"/>
      <c r="GRC144" s="390"/>
      <c r="GRD144" s="390"/>
      <c r="GRE144" s="390"/>
      <c r="GRF144" s="390"/>
      <c r="GRG144" s="390"/>
      <c r="GRH144" s="390"/>
      <c r="GRI144" s="390"/>
      <c r="GRJ144" s="390"/>
      <c r="GRK144" s="390"/>
      <c r="GRL144" s="390"/>
      <c r="GRM144" s="390"/>
      <c r="GRN144" s="390"/>
      <c r="GRO144" s="390"/>
      <c r="GRP144" s="390"/>
      <c r="GRQ144" s="390"/>
      <c r="GRR144" s="390"/>
      <c r="GRS144" s="390"/>
      <c r="GRT144" s="390"/>
      <c r="GRU144" s="390"/>
      <c r="GRV144" s="390"/>
      <c r="GRW144" s="390"/>
      <c r="GRX144" s="390"/>
      <c r="GRY144" s="390"/>
      <c r="GRZ144" s="390"/>
      <c r="GSA144" s="390"/>
      <c r="GSB144" s="390"/>
      <c r="GSC144" s="390"/>
      <c r="GSD144" s="390"/>
      <c r="GSE144" s="390"/>
      <c r="GSF144" s="390"/>
      <c r="GSG144" s="390"/>
      <c r="GSH144" s="390"/>
      <c r="GSI144" s="390"/>
      <c r="GSJ144" s="390"/>
      <c r="GSK144" s="390"/>
      <c r="GSL144" s="390"/>
      <c r="GSM144" s="390"/>
      <c r="GSN144" s="390"/>
      <c r="GSO144" s="390"/>
      <c r="GSP144" s="390"/>
      <c r="GSQ144" s="390"/>
      <c r="GSR144" s="390"/>
      <c r="GSS144" s="390"/>
      <c r="GST144" s="390"/>
      <c r="GSU144" s="390"/>
      <c r="GSV144" s="390"/>
      <c r="GSW144" s="390"/>
      <c r="GSX144" s="390"/>
      <c r="GSY144" s="390"/>
      <c r="GSZ144" s="390"/>
      <c r="GTA144" s="390"/>
      <c r="GTB144" s="390"/>
      <c r="GTC144" s="390"/>
      <c r="GTD144" s="390"/>
      <c r="GTE144" s="390"/>
      <c r="GTF144" s="390"/>
      <c r="GTG144" s="390"/>
      <c r="GTH144" s="390"/>
      <c r="GTI144" s="390"/>
      <c r="GTJ144" s="390"/>
      <c r="GTK144" s="390"/>
      <c r="GTL144" s="390"/>
      <c r="GTM144" s="390"/>
      <c r="GTN144" s="390"/>
      <c r="GTO144" s="390"/>
      <c r="GTP144" s="390"/>
      <c r="GTQ144" s="390"/>
      <c r="GTR144" s="390"/>
      <c r="GTS144" s="390"/>
      <c r="GTT144" s="390"/>
      <c r="GTU144" s="390"/>
      <c r="GTV144" s="390"/>
      <c r="GTW144" s="390"/>
      <c r="GTX144" s="390"/>
      <c r="GTY144" s="390"/>
      <c r="GTZ144" s="390"/>
      <c r="GUA144" s="390"/>
      <c r="GUB144" s="390"/>
      <c r="GUC144" s="390"/>
      <c r="GUD144" s="390"/>
      <c r="GUE144" s="390"/>
      <c r="GUF144" s="390"/>
      <c r="GUG144" s="390"/>
      <c r="GUH144" s="390"/>
      <c r="GUI144" s="390"/>
      <c r="GUJ144" s="390"/>
      <c r="GUK144" s="390"/>
      <c r="GUL144" s="390"/>
      <c r="GUM144" s="390"/>
      <c r="GUN144" s="390"/>
      <c r="GUO144" s="390"/>
      <c r="GUP144" s="390"/>
      <c r="GUQ144" s="390"/>
      <c r="GUR144" s="390"/>
      <c r="GUS144" s="390"/>
      <c r="GUT144" s="390"/>
      <c r="GUU144" s="390"/>
      <c r="GUV144" s="390"/>
      <c r="GUW144" s="390"/>
      <c r="GUX144" s="390"/>
      <c r="GUY144" s="390"/>
      <c r="GUZ144" s="390"/>
      <c r="GVA144" s="390"/>
      <c r="GVB144" s="390"/>
      <c r="GVC144" s="390"/>
      <c r="GVD144" s="390"/>
      <c r="GVE144" s="390"/>
      <c r="GVF144" s="390"/>
      <c r="GVG144" s="390"/>
      <c r="GVH144" s="390"/>
      <c r="GVI144" s="390"/>
      <c r="GVJ144" s="390"/>
      <c r="GVK144" s="390"/>
      <c r="GVL144" s="390"/>
      <c r="GVM144" s="390"/>
      <c r="GVN144" s="390"/>
      <c r="GVO144" s="390"/>
      <c r="GVP144" s="390"/>
      <c r="GVQ144" s="390"/>
      <c r="GVR144" s="390"/>
      <c r="GVS144" s="390"/>
      <c r="GVT144" s="390"/>
      <c r="GVU144" s="390"/>
      <c r="GVV144" s="390"/>
      <c r="GVW144" s="390"/>
      <c r="GVX144" s="390"/>
      <c r="GVY144" s="390"/>
      <c r="GVZ144" s="390"/>
      <c r="GWA144" s="390"/>
      <c r="GWB144" s="390"/>
      <c r="GWC144" s="390"/>
      <c r="GWD144" s="390"/>
      <c r="GWE144" s="390"/>
      <c r="GWF144" s="390"/>
      <c r="GWG144" s="390"/>
      <c r="GWH144" s="390"/>
      <c r="GWI144" s="390"/>
      <c r="GWJ144" s="390"/>
      <c r="GWK144" s="390"/>
      <c r="GWL144" s="390"/>
      <c r="GWM144" s="390"/>
      <c r="GWN144" s="390"/>
      <c r="GWO144" s="390"/>
      <c r="GWP144" s="390"/>
      <c r="GWQ144" s="390"/>
      <c r="GWR144" s="390"/>
      <c r="GWS144" s="390"/>
      <c r="GWT144" s="390"/>
      <c r="GWU144" s="390"/>
      <c r="GWV144" s="390"/>
      <c r="GWW144" s="390"/>
      <c r="GWX144" s="390"/>
      <c r="GWY144" s="390"/>
      <c r="GWZ144" s="390"/>
      <c r="GXA144" s="390"/>
      <c r="GXB144" s="390"/>
      <c r="GXC144" s="390"/>
      <c r="GXD144" s="390"/>
      <c r="GXE144" s="390"/>
      <c r="GXF144" s="390"/>
      <c r="GXG144" s="390"/>
      <c r="GXH144" s="390"/>
      <c r="GXI144" s="390"/>
      <c r="GXJ144" s="390"/>
      <c r="GXK144" s="390"/>
      <c r="GXL144" s="390"/>
      <c r="GXM144" s="390"/>
      <c r="GXN144" s="390"/>
      <c r="GXO144" s="390"/>
      <c r="GXP144" s="390"/>
      <c r="GXQ144" s="390"/>
      <c r="GXR144" s="390"/>
      <c r="GXS144" s="390"/>
      <c r="GXT144" s="390"/>
      <c r="GXU144" s="390"/>
      <c r="GXV144" s="390"/>
      <c r="GXW144" s="390"/>
      <c r="GXX144" s="390"/>
      <c r="GXY144" s="390"/>
      <c r="GXZ144" s="390"/>
      <c r="GYA144" s="390"/>
      <c r="GYB144" s="390"/>
      <c r="GYC144" s="390"/>
      <c r="GYD144" s="390"/>
      <c r="GYE144" s="390"/>
      <c r="GYF144" s="390"/>
      <c r="GYG144" s="390"/>
      <c r="GYH144" s="390"/>
      <c r="GYI144" s="390"/>
      <c r="GYJ144" s="390"/>
      <c r="GYK144" s="390"/>
      <c r="GYL144" s="390"/>
      <c r="GYM144" s="390"/>
      <c r="GYN144" s="390"/>
      <c r="GYO144" s="390"/>
      <c r="GYP144" s="390"/>
      <c r="GYQ144" s="390"/>
      <c r="GYR144" s="390"/>
      <c r="GYS144" s="390"/>
      <c r="GYT144" s="390"/>
      <c r="GYU144" s="390"/>
      <c r="GYV144" s="390"/>
      <c r="GYW144" s="390"/>
      <c r="GYX144" s="390"/>
      <c r="GYY144" s="390"/>
      <c r="GYZ144" s="390"/>
      <c r="GZA144" s="390"/>
      <c r="GZB144" s="390"/>
      <c r="GZC144" s="390"/>
      <c r="GZD144" s="390"/>
      <c r="GZE144" s="390"/>
      <c r="GZF144" s="390"/>
      <c r="GZG144" s="390"/>
      <c r="GZH144" s="390"/>
      <c r="GZI144" s="390"/>
      <c r="GZJ144" s="390"/>
      <c r="GZK144" s="390"/>
      <c r="GZL144" s="390"/>
      <c r="GZM144" s="390"/>
      <c r="GZN144" s="390"/>
      <c r="GZO144" s="390"/>
      <c r="GZP144" s="390"/>
      <c r="GZQ144" s="390"/>
      <c r="GZR144" s="390"/>
      <c r="GZS144" s="390"/>
      <c r="GZT144" s="390"/>
      <c r="GZU144" s="390"/>
      <c r="GZV144" s="390"/>
      <c r="GZW144" s="390"/>
      <c r="GZX144" s="390"/>
      <c r="GZY144" s="390"/>
      <c r="GZZ144" s="390"/>
      <c r="HAA144" s="390"/>
      <c r="HAB144" s="390"/>
      <c r="HAC144" s="390"/>
      <c r="HAD144" s="390"/>
      <c r="HAE144" s="390"/>
      <c r="HAF144" s="390"/>
      <c r="HAG144" s="390"/>
      <c r="HAH144" s="390"/>
      <c r="HAI144" s="390"/>
      <c r="HAJ144" s="390"/>
      <c r="HAK144" s="390"/>
      <c r="HAL144" s="390"/>
      <c r="HAM144" s="390"/>
      <c r="HAN144" s="390"/>
      <c r="HAO144" s="390"/>
      <c r="HAP144" s="390"/>
      <c r="HAQ144" s="390"/>
      <c r="HAR144" s="390"/>
      <c r="HAS144" s="390"/>
      <c r="HAT144" s="390"/>
      <c r="HAU144" s="390"/>
      <c r="HAV144" s="390"/>
      <c r="HAW144" s="390"/>
      <c r="HAX144" s="390"/>
      <c r="HAY144" s="390"/>
      <c r="HAZ144" s="390"/>
      <c r="HBA144" s="390"/>
      <c r="HBB144" s="390"/>
      <c r="HBC144" s="390"/>
      <c r="HBD144" s="390"/>
      <c r="HBE144" s="390"/>
      <c r="HBF144" s="390"/>
      <c r="HBG144" s="390"/>
      <c r="HBH144" s="390"/>
      <c r="HBI144" s="390"/>
      <c r="HBJ144" s="390"/>
      <c r="HBK144" s="390"/>
      <c r="HBL144" s="390"/>
      <c r="HBM144" s="390"/>
      <c r="HBN144" s="390"/>
      <c r="HBO144" s="390"/>
      <c r="HBP144" s="390"/>
      <c r="HBQ144" s="390"/>
      <c r="HBR144" s="390"/>
      <c r="HBS144" s="390"/>
      <c r="HBT144" s="390"/>
      <c r="HBU144" s="390"/>
      <c r="HBV144" s="390"/>
      <c r="HBW144" s="390"/>
      <c r="HBX144" s="390"/>
      <c r="HBY144" s="390"/>
      <c r="HBZ144" s="390"/>
      <c r="HCA144" s="390"/>
      <c r="HCB144" s="390"/>
      <c r="HCC144" s="390"/>
      <c r="HCD144" s="390"/>
      <c r="HCE144" s="390"/>
      <c r="HCF144" s="390"/>
      <c r="HCG144" s="390"/>
      <c r="HCH144" s="390"/>
      <c r="HCI144" s="390"/>
      <c r="HCJ144" s="390"/>
      <c r="HCK144" s="390"/>
      <c r="HCL144" s="390"/>
      <c r="HCM144" s="390"/>
      <c r="HCN144" s="390"/>
      <c r="HCO144" s="390"/>
      <c r="HCP144" s="390"/>
      <c r="HCQ144" s="390"/>
      <c r="HCR144" s="390"/>
      <c r="HCS144" s="390"/>
      <c r="HCT144" s="390"/>
      <c r="HCU144" s="390"/>
      <c r="HCV144" s="390"/>
      <c r="HCW144" s="390"/>
      <c r="HCX144" s="390"/>
      <c r="HCY144" s="390"/>
      <c r="HCZ144" s="390"/>
      <c r="HDA144" s="390"/>
      <c r="HDB144" s="390"/>
      <c r="HDC144" s="390"/>
      <c r="HDD144" s="390"/>
      <c r="HDE144" s="390"/>
      <c r="HDF144" s="390"/>
      <c r="HDG144" s="390"/>
      <c r="HDH144" s="390"/>
      <c r="HDI144" s="390"/>
      <c r="HDJ144" s="390"/>
      <c r="HDK144" s="390"/>
      <c r="HDL144" s="390"/>
      <c r="HDM144" s="390"/>
      <c r="HDN144" s="390"/>
      <c r="HDO144" s="390"/>
      <c r="HDP144" s="390"/>
      <c r="HDQ144" s="390"/>
      <c r="HDR144" s="390"/>
      <c r="HDS144" s="390"/>
      <c r="HDT144" s="390"/>
      <c r="HDU144" s="390"/>
      <c r="HDV144" s="390"/>
      <c r="HDW144" s="390"/>
      <c r="HDX144" s="390"/>
      <c r="HDY144" s="390"/>
      <c r="HDZ144" s="390"/>
      <c r="HEA144" s="390"/>
      <c r="HEB144" s="390"/>
      <c r="HEC144" s="390"/>
      <c r="HED144" s="390"/>
      <c r="HEE144" s="390"/>
      <c r="HEF144" s="390"/>
      <c r="HEG144" s="390"/>
      <c r="HEH144" s="390"/>
      <c r="HEI144" s="390"/>
      <c r="HEJ144" s="390"/>
      <c r="HEK144" s="390"/>
      <c r="HEL144" s="390"/>
      <c r="HEM144" s="390"/>
      <c r="HEN144" s="390"/>
      <c r="HEO144" s="390"/>
      <c r="HEP144" s="390"/>
      <c r="HEQ144" s="390"/>
      <c r="HER144" s="390"/>
      <c r="HES144" s="390"/>
      <c r="HET144" s="390"/>
      <c r="HEU144" s="390"/>
      <c r="HEV144" s="390"/>
      <c r="HEW144" s="390"/>
      <c r="HEX144" s="390"/>
      <c r="HEY144" s="390"/>
      <c r="HEZ144" s="390"/>
      <c r="HFA144" s="390"/>
      <c r="HFB144" s="390"/>
      <c r="HFC144" s="390"/>
      <c r="HFD144" s="390"/>
      <c r="HFE144" s="390"/>
      <c r="HFF144" s="390"/>
      <c r="HFG144" s="390"/>
      <c r="HFH144" s="390"/>
      <c r="HFI144" s="390"/>
      <c r="HFJ144" s="390"/>
      <c r="HFK144" s="390"/>
      <c r="HFL144" s="390"/>
      <c r="HFM144" s="390"/>
      <c r="HFN144" s="390"/>
      <c r="HFO144" s="390"/>
      <c r="HFP144" s="390"/>
      <c r="HFQ144" s="390"/>
      <c r="HFR144" s="390"/>
      <c r="HFS144" s="390"/>
      <c r="HFT144" s="390"/>
      <c r="HFU144" s="390"/>
      <c r="HFV144" s="390"/>
      <c r="HFW144" s="390"/>
      <c r="HFX144" s="390"/>
      <c r="HFY144" s="390"/>
      <c r="HFZ144" s="390"/>
      <c r="HGA144" s="390"/>
      <c r="HGB144" s="390"/>
      <c r="HGC144" s="390"/>
      <c r="HGD144" s="390"/>
      <c r="HGE144" s="390"/>
      <c r="HGF144" s="390"/>
      <c r="HGG144" s="390"/>
      <c r="HGH144" s="390"/>
      <c r="HGI144" s="390"/>
      <c r="HGJ144" s="390"/>
      <c r="HGK144" s="390"/>
      <c r="HGL144" s="390"/>
      <c r="HGM144" s="390"/>
      <c r="HGN144" s="390"/>
      <c r="HGO144" s="390"/>
      <c r="HGP144" s="390"/>
      <c r="HGQ144" s="390"/>
      <c r="HGR144" s="390"/>
      <c r="HGS144" s="390"/>
      <c r="HGT144" s="390"/>
      <c r="HGU144" s="390"/>
      <c r="HGV144" s="390"/>
      <c r="HGW144" s="390"/>
      <c r="HGX144" s="390"/>
      <c r="HGY144" s="390"/>
      <c r="HGZ144" s="390"/>
      <c r="HHA144" s="390"/>
      <c r="HHB144" s="390"/>
      <c r="HHC144" s="390"/>
      <c r="HHD144" s="390"/>
      <c r="HHE144" s="390"/>
      <c r="HHF144" s="390"/>
      <c r="HHG144" s="390"/>
      <c r="HHH144" s="390"/>
      <c r="HHI144" s="390"/>
      <c r="HHJ144" s="390"/>
      <c r="HHK144" s="390"/>
      <c r="HHL144" s="390"/>
      <c r="HHM144" s="390"/>
      <c r="HHN144" s="390"/>
      <c r="HHO144" s="390"/>
      <c r="HHP144" s="390"/>
      <c r="HHQ144" s="390"/>
      <c r="HHR144" s="390"/>
      <c r="HHS144" s="390"/>
      <c r="HHT144" s="390"/>
      <c r="HHU144" s="390"/>
      <c r="HHV144" s="390"/>
      <c r="HHW144" s="390"/>
      <c r="HHX144" s="390"/>
      <c r="HHY144" s="390"/>
      <c r="HHZ144" s="390"/>
      <c r="HIA144" s="390"/>
      <c r="HIB144" s="390"/>
      <c r="HIC144" s="390"/>
      <c r="HID144" s="390"/>
      <c r="HIE144" s="390"/>
      <c r="HIF144" s="390"/>
      <c r="HIG144" s="390"/>
      <c r="HIH144" s="390"/>
      <c r="HII144" s="390"/>
      <c r="HIJ144" s="390"/>
      <c r="HIK144" s="390"/>
      <c r="HIL144" s="390"/>
      <c r="HIM144" s="390"/>
      <c r="HIN144" s="390"/>
      <c r="HIO144" s="390"/>
      <c r="HIP144" s="390"/>
      <c r="HIQ144" s="390"/>
      <c r="HIR144" s="390"/>
      <c r="HIS144" s="390"/>
      <c r="HIT144" s="390"/>
      <c r="HIU144" s="390"/>
      <c r="HIV144" s="390"/>
      <c r="HIW144" s="390"/>
      <c r="HIX144" s="390"/>
      <c r="HIY144" s="390"/>
      <c r="HIZ144" s="390"/>
      <c r="HJA144" s="390"/>
      <c r="HJB144" s="390"/>
      <c r="HJC144" s="390"/>
      <c r="HJD144" s="390"/>
      <c r="HJE144" s="390"/>
      <c r="HJF144" s="390"/>
      <c r="HJG144" s="390"/>
      <c r="HJH144" s="390"/>
      <c r="HJI144" s="390"/>
      <c r="HJJ144" s="390"/>
      <c r="HJK144" s="390"/>
      <c r="HJL144" s="390"/>
      <c r="HJM144" s="390"/>
      <c r="HJN144" s="390"/>
      <c r="HJO144" s="390"/>
      <c r="HJP144" s="390"/>
      <c r="HJQ144" s="390"/>
      <c r="HJR144" s="390"/>
      <c r="HJS144" s="390"/>
      <c r="HJT144" s="390"/>
      <c r="HJU144" s="390"/>
      <c r="HJV144" s="390"/>
      <c r="HJW144" s="390"/>
      <c r="HJX144" s="390"/>
      <c r="HJY144" s="390"/>
      <c r="HJZ144" s="390"/>
      <c r="HKA144" s="390"/>
      <c r="HKB144" s="390"/>
      <c r="HKC144" s="390"/>
      <c r="HKD144" s="390"/>
      <c r="HKE144" s="390"/>
      <c r="HKF144" s="390"/>
      <c r="HKG144" s="390"/>
      <c r="HKH144" s="390"/>
      <c r="HKI144" s="390"/>
      <c r="HKJ144" s="390"/>
      <c r="HKK144" s="390"/>
      <c r="HKL144" s="390"/>
      <c r="HKM144" s="390"/>
      <c r="HKN144" s="390"/>
      <c r="HKO144" s="390"/>
      <c r="HKP144" s="390"/>
      <c r="HKQ144" s="390"/>
      <c r="HKR144" s="390"/>
      <c r="HKS144" s="390"/>
      <c r="HKT144" s="390"/>
      <c r="HKU144" s="390"/>
      <c r="HKV144" s="390"/>
      <c r="HKW144" s="390"/>
      <c r="HKX144" s="390"/>
      <c r="HKY144" s="390"/>
      <c r="HKZ144" s="390"/>
      <c r="HLA144" s="390"/>
      <c r="HLB144" s="390"/>
      <c r="HLC144" s="390"/>
      <c r="HLD144" s="390"/>
      <c r="HLE144" s="390"/>
      <c r="HLF144" s="390"/>
      <c r="HLG144" s="390"/>
      <c r="HLH144" s="390"/>
      <c r="HLI144" s="390"/>
      <c r="HLJ144" s="390"/>
      <c r="HLK144" s="390"/>
      <c r="HLL144" s="390"/>
      <c r="HLM144" s="390"/>
      <c r="HLN144" s="390"/>
      <c r="HLO144" s="390"/>
      <c r="HLP144" s="390"/>
      <c r="HLQ144" s="390"/>
      <c r="HLR144" s="390"/>
      <c r="HLS144" s="390"/>
      <c r="HLT144" s="390"/>
      <c r="HLU144" s="390"/>
      <c r="HLV144" s="390"/>
      <c r="HLW144" s="390"/>
      <c r="HLX144" s="390"/>
      <c r="HLY144" s="390"/>
      <c r="HLZ144" s="390"/>
      <c r="HMA144" s="390"/>
      <c r="HMB144" s="390"/>
      <c r="HMC144" s="390"/>
      <c r="HMD144" s="390"/>
      <c r="HME144" s="390"/>
      <c r="HMF144" s="390"/>
      <c r="HMG144" s="390"/>
      <c r="HMH144" s="390"/>
      <c r="HMI144" s="390"/>
      <c r="HMJ144" s="390"/>
      <c r="HMK144" s="390"/>
      <c r="HML144" s="390"/>
      <c r="HMM144" s="390"/>
      <c r="HMN144" s="390"/>
      <c r="HMO144" s="390"/>
      <c r="HMP144" s="390"/>
      <c r="HMQ144" s="390"/>
      <c r="HMR144" s="390"/>
      <c r="HMS144" s="390"/>
      <c r="HMT144" s="390"/>
      <c r="HMU144" s="390"/>
      <c r="HMV144" s="390"/>
      <c r="HMW144" s="390"/>
      <c r="HMX144" s="390"/>
      <c r="HMY144" s="390"/>
      <c r="HMZ144" s="390"/>
      <c r="HNA144" s="390"/>
      <c r="HNB144" s="390"/>
      <c r="HNC144" s="390"/>
      <c r="HND144" s="390"/>
      <c r="HNE144" s="390"/>
      <c r="HNF144" s="390"/>
      <c r="HNG144" s="390"/>
      <c r="HNH144" s="390"/>
      <c r="HNI144" s="390"/>
      <c r="HNJ144" s="390"/>
      <c r="HNK144" s="390"/>
      <c r="HNL144" s="390"/>
      <c r="HNM144" s="390"/>
      <c r="HNN144" s="390"/>
      <c r="HNO144" s="390"/>
      <c r="HNP144" s="390"/>
      <c r="HNQ144" s="390"/>
      <c r="HNR144" s="390"/>
      <c r="HNS144" s="390"/>
      <c r="HNT144" s="390"/>
      <c r="HNU144" s="390"/>
      <c r="HNV144" s="390"/>
      <c r="HNW144" s="390"/>
      <c r="HNX144" s="390"/>
      <c r="HNY144" s="390"/>
      <c r="HNZ144" s="390"/>
      <c r="HOA144" s="390"/>
      <c r="HOB144" s="390"/>
      <c r="HOC144" s="390"/>
      <c r="HOD144" s="390"/>
      <c r="HOE144" s="390"/>
      <c r="HOF144" s="390"/>
      <c r="HOG144" s="390"/>
      <c r="HOH144" s="390"/>
      <c r="HOI144" s="390"/>
      <c r="HOJ144" s="390"/>
      <c r="HOK144" s="390"/>
      <c r="HOL144" s="390"/>
      <c r="HOM144" s="390"/>
      <c r="HON144" s="390"/>
      <c r="HOO144" s="390"/>
      <c r="HOP144" s="390"/>
      <c r="HOQ144" s="390"/>
      <c r="HOR144" s="390"/>
      <c r="HOS144" s="390"/>
      <c r="HOT144" s="390"/>
      <c r="HOU144" s="390"/>
      <c r="HOV144" s="390"/>
      <c r="HOW144" s="390"/>
      <c r="HOX144" s="390"/>
      <c r="HOY144" s="390"/>
      <c r="HOZ144" s="390"/>
      <c r="HPA144" s="390"/>
      <c r="HPB144" s="390"/>
      <c r="HPC144" s="390"/>
      <c r="HPD144" s="390"/>
      <c r="HPE144" s="390"/>
      <c r="HPF144" s="390"/>
      <c r="HPG144" s="390"/>
      <c r="HPH144" s="390"/>
      <c r="HPI144" s="390"/>
      <c r="HPJ144" s="390"/>
      <c r="HPK144" s="390"/>
      <c r="HPL144" s="390"/>
      <c r="HPM144" s="390"/>
      <c r="HPN144" s="390"/>
      <c r="HPO144" s="390"/>
      <c r="HPP144" s="390"/>
      <c r="HPQ144" s="390"/>
      <c r="HPR144" s="390"/>
      <c r="HPS144" s="390"/>
      <c r="HPT144" s="390"/>
      <c r="HPU144" s="390"/>
      <c r="HPV144" s="390"/>
      <c r="HPW144" s="390"/>
      <c r="HPX144" s="390"/>
      <c r="HPY144" s="390"/>
      <c r="HPZ144" s="390"/>
      <c r="HQA144" s="390"/>
      <c r="HQB144" s="390"/>
      <c r="HQC144" s="390"/>
      <c r="HQD144" s="390"/>
      <c r="HQE144" s="390"/>
      <c r="HQF144" s="390"/>
      <c r="HQG144" s="390"/>
      <c r="HQH144" s="390"/>
      <c r="HQI144" s="390"/>
      <c r="HQJ144" s="390"/>
      <c r="HQK144" s="390"/>
      <c r="HQL144" s="390"/>
      <c r="HQM144" s="390"/>
      <c r="HQN144" s="390"/>
      <c r="HQO144" s="390"/>
      <c r="HQP144" s="390"/>
      <c r="HQQ144" s="390"/>
      <c r="HQR144" s="390"/>
      <c r="HQS144" s="390"/>
      <c r="HQT144" s="390"/>
      <c r="HQU144" s="390"/>
      <c r="HQV144" s="390"/>
      <c r="HQW144" s="390"/>
      <c r="HQX144" s="390"/>
      <c r="HQY144" s="390"/>
      <c r="HQZ144" s="390"/>
      <c r="HRA144" s="390"/>
      <c r="HRB144" s="390"/>
      <c r="HRC144" s="390"/>
      <c r="HRD144" s="390"/>
      <c r="HRE144" s="390"/>
      <c r="HRF144" s="390"/>
      <c r="HRG144" s="390"/>
      <c r="HRH144" s="390"/>
      <c r="HRI144" s="390"/>
      <c r="HRJ144" s="390"/>
      <c r="HRK144" s="390"/>
      <c r="HRL144" s="390"/>
      <c r="HRM144" s="390"/>
      <c r="HRN144" s="390"/>
      <c r="HRO144" s="390"/>
      <c r="HRP144" s="390"/>
      <c r="HRQ144" s="390"/>
      <c r="HRR144" s="390"/>
      <c r="HRS144" s="390"/>
      <c r="HRT144" s="390"/>
      <c r="HRU144" s="390"/>
      <c r="HRV144" s="390"/>
      <c r="HRW144" s="390"/>
      <c r="HRX144" s="390"/>
      <c r="HRY144" s="390"/>
      <c r="HRZ144" s="390"/>
      <c r="HSA144" s="390"/>
      <c r="HSB144" s="390"/>
      <c r="HSC144" s="390"/>
      <c r="HSD144" s="390"/>
      <c r="HSE144" s="390"/>
      <c r="HSF144" s="390"/>
      <c r="HSG144" s="390"/>
      <c r="HSH144" s="390"/>
      <c r="HSI144" s="390"/>
      <c r="HSJ144" s="390"/>
      <c r="HSK144" s="390"/>
      <c r="HSL144" s="390"/>
      <c r="HSM144" s="390"/>
      <c r="HSN144" s="390"/>
      <c r="HSO144" s="390"/>
      <c r="HSP144" s="390"/>
      <c r="HSQ144" s="390"/>
      <c r="HSR144" s="390"/>
      <c r="HSS144" s="390"/>
      <c r="HST144" s="390"/>
      <c r="HSU144" s="390"/>
      <c r="HSV144" s="390"/>
      <c r="HSW144" s="390"/>
      <c r="HSX144" s="390"/>
      <c r="HSY144" s="390"/>
      <c r="HSZ144" s="390"/>
      <c r="HTA144" s="390"/>
      <c r="HTB144" s="390"/>
      <c r="HTC144" s="390"/>
      <c r="HTD144" s="390"/>
      <c r="HTE144" s="390"/>
      <c r="HTF144" s="390"/>
      <c r="HTG144" s="390"/>
      <c r="HTH144" s="390"/>
      <c r="HTI144" s="390"/>
      <c r="HTJ144" s="390"/>
      <c r="HTK144" s="390"/>
      <c r="HTL144" s="390"/>
      <c r="HTM144" s="390"/>
      <c r="HTN144" s="390"/>
      <c r="HTO144" s="390"/>
      <c r="HTP144" s="390"/>
      <c r="HTQ144" s="390"/>
      <c r="HTR144" s="390"/>
      <c r="HTS144" s="390"/>
      <c r="HTT144" s="390"/>
      <c r="HTU144" s="390"/>
      <c r="HTV144" s="390"/>
      <c r="HTW144" s="390"/>
      <c r="HTX144" s="390"/>
      <c r="HTY144" s="390"/>
      <c r="HTZ144" s="390"/>
      <c r="HUA144" s="390"/>
      <c r="HUB144" s="390"/>
      <c r="HUC144" s="390"/>
      <c r="HUD144" s="390"/>
      <c r="HUE144" s="390"/>
      <c r="HUF144" s="390"/>
      <c r="HUG144" s="390"/>
      <c r="HUH144" s="390"/>
      <c r="HUI144" s="390"/>
      <c r="HUJ144" s="390"/>
      <c r="HUK144" s="390"/>
      <c r="HUL144" s="390"/>
      <c r="HUM144" s="390"/>
      <c r="HUN144" s="390"/>
      <c r="HUO144" s="390"/>
      <c r="HUP144" s="390"/>
      <c r="HUQ144" s="390"/>
      <c r="HUR144" s="390"/>
      <c r="HUS144" s="390"/>
      <c r="HUT144" s="390"/>
      <c r="HUU144" s="390"/>
      <c r="HUV144" s="390"/>
      <c r="HUW144" s="390"/>
      <c r="HUX144" s="390"/>
      <c r="HUY144" s="390"/>
      <c r="HUZ144" s="390"/>
      <c r="HVA144" s="390"/>
      <c r="HVB144" s="390"/>
      <c r="HVC144" s="390"/>
      <c r="HVD144" s="390"/>
      <c r="HVE144" s="390"/>
      <c r="HVF144" s="390"/>
      <c r="HVG144" s="390"/>
      <c r="HVH144" s="390"/>
      <c r="HVI144" s="390"/>
      <c r="HVJ144" s="390"/>
      <c r="HVK144" s="390"/>
      <c r="HVL144" s="390"/>
      <c r="HVM144" s="390"/>
      <c r="HVN144" s="390"/>
      <c r="HVO144" s="390"/>
      <c r="HVP144" s="390"/>
      <c r="HVQ144" s="390"/>
      <c r="HVR144" s="390"/>
      <c r="HVS144" s="390"/>
      <c r="HVT144" s="390"/>
      <c r="HVU144" s="390"/>
      <c r="HVV144" s="390"/>
      <c r="HVW144" s="390"/>
      <c r="HVX144" s="390"/>
      <c r="HVY144" s="390"/>
      <c r="HVZ144" s="390"/>
      <c r="HWA144" s="390"/>
      <c r="HWB144" s="390"/>
      <c r="HWC144" s="390"/>
      <c r="HWD144" s="390"/>
      <c r="HWE144" s="390"/>
      <c r="HWF144" s="390"/>
      <c r="HWG144" s="390"/>
      <c r="HWH144" s="390"/>
      <c r="HWI144" s="390"/>
      <c r="HWJ144" s="390"/>
      <c r="HWK144" s="390"/>
      <c r="HWL144" s="390"/>
      <c r="HWM144" s="390"/>
      <c r="HWN144" s="390"/>
      <c r="HWO144" s="390"/>
      <c r="HWP144" s="390"/>
      <c r="HWQ144" s="390"/>
      <c r="HWR144" s="390"/>
      <c r="HWS144" s="390"/>
      <c r="HWT144" s="390"/>
      <c r="HWU144" s="390"/>
      <c r="HWV144" s="390"/>
      <c r="HWW144" s="390"/>
      <c r="HWX144" s="390"/>
      <c r="HWY144" s="390"/>
      <c r="HWZ144" s="390"/>
      <c r="HXA144" s="390"/>
      <c r="HXB144" s="390"/>
      <c r="HXC144" s="390"/>
      <c r="HXD144" s="390"/>
      <c r="HXE144" s="390"/>
      <c r="HXF144" s="390"/>
      <c r="HXG144" s="390"/>
      <c r="HXH144" s="390"/>
      <c r="HXI144" s="390"/>
      <c r="HXJ144" s="390"/>
      <c r="HXK144" s="390"/>
      <c r="HXL144" s="390"/>
      <c r="HXM144" s="390"/>
      <c r="HXN144" s="390"/>
      <c r="HXO144" s="390"/>
      <c r="HXP144" s="390"/>
      <c r="HXQ144" s="390"/>
      <c r="HXR144" s="390"/>
      <c r="HXS144" s="390"/>
      <c r="HXT144" s="390"/>
      <c r="HXU144" s="390"/>
      <c r="HXV144" s="390"/>
      <c r="HXW144" s="390"/>
      <c r="HXX144" s="390"/>
      <c r="HXY144" s="390"/>
      <c r="HXZ144" s="390"/>
      <c r="HYA144" s="390"/>
      <c r="HYB144" s="390"/>
      <c r="HYC144" s="390"/>
      <c r="HYD144" s="390"/>
      <c r="HYE144" s="390"/>
      <c r="HYF144" s="390"/>
      <c r="HYG144" s="390"/>
      <c r="HYH144" s="390"/>
      <c r="HYI144" s="390"/>
      <c r="HYJ144" s="390"/>
      <c r="HYK144" s="390"/>
      <c r="HYL144" s="390"/>
      <c r="HYM144" s="390"/>
      <c r="HYN144" s="390"/>
      <c r="HYO144" s="390"/>
      <c r="HYP144" s="390"/>
      <c r="HYQ144" s="390"/>
      <c r="HYR144" s="390"/>
      <c r="HYS144" s="390"/>
      <c r="HYT144" s="390"/>
      <c r="HYU144" s="390"/>
      <c r="HYV144" s="390"/>
      <c r="HYW144" s="390"/>
      <c r="HYX144" s="390"/>
      <c r="HYY144" s="390"/>
      <c r="HYZ144" s="390"/>
      <c r="HZA144" s="390"/>
      <c r="HZB144" s="390"/>
      <c r="HZC144" s="390"/>
      <c r="HZD144" s="390"/>
      <c r="HZE144" s="390"/>
      <c r="HZF144" s="390"/>
      <c r="HZG144" s="390"/>
      <c r="HZH144" s="390"/>
      <c r="HZI144" s="390"/>
      <c r="HZJ144" s="390"/>
      <c r="HZK144" s="390"/>
      <c r="HZL144" s="390"/>
      <c r="HZM144" s="390"/>
      <c r="HZN144" s="390"/>
      <c r="HZO144" s="390"/>
      <c r="HZP144" s="390"/>
      <c r="HZQ144" s="390"/>
      <c r="HZR144" s="390"/>
      <c r="HZS144" s="390"/>
      <c r="HZT144" s="390"/>
      <c r="HZU144" s="390"/>
      <c r="HZV144" s="390"/>
      <c r="HZW144" s="390"/>
      <c r="HZX144" s="390"/>
      <c r="HZY144" s="390"/>
      <c r="HZZ144" s="390"/>
      <c r="IAA144" s="390"/>
      <c r="IAB144" s="390"/>
      <c r="IAC144" s="390"/>
      <c r="IAD144" s="390"/>
      <c r="IAE144" s="390"/>
      <c r="IAF144" s="390"/>
      <c r="IAG144" s="390"/>
      <c r="IAH144" s="390"/>
      <c r="IAI144" s="390"/>
      <c r="IAJ144" s="390"/>
      <c r="IAK144" s="390"/>
      <c r="IAL144" s="390"/>
      <c r="IAM144" s="390"/>
      <c r="IAN144" s="390"/>
      <c r="IAO144" s="390"/>
      <c r="IAP144" s="390"/>
      <c r="IAQ144" s="390"/>
      <c r="IAR144" s="390"/>
      <c r="IAS144" s="390"/>
      <c r="IAT144" s="390"/>
      <c r="IAU144" s="390"/>
      <c r="IAV144" s="390"/>
      <c r="IAW144" s="390"/>
      <c r="IAX144" s="390"/>
      <c r="IAY144" s="390"/>
      <c r="IAZ144" s="390"/>
      <c r="IBA144" s="390"/>
      <c r="IBB144" s="390"/>
      <c r="IBC144" s="390"/>
      <c r="IBD144" s="390"/>
      <c r="IBE144" s="390"/>
      <c r="IBF144" s="390"/>
      <c r="IBG144" s="390"/>
      <c r="IBH144" s="390"/>
      <c r="IBI144" s="390"/>
      <c r="IBJ144" s="390"/>
      <c r="IBK144" s="390"/>
      <c r="IBL144" s="390"/>
      <c r="IBM144" s="390"/>
      <c r="IBN144" s="390"/>
      <c r="IBO144" s="390"/>
      <c r="IBP144" s="390"/>
      <c r="IBQ144" s="390"/>
      <c r="IBR144" s="390"/>
      <c r="IBS144" s="390"/>
      <c r="IBT144" s="390"/>
      <c r="IBU144" s="390"/>
      <c r="IBV144" s="390"/>
      <c r="IBW144" s="390"/>
      <c r="IBX144" s="390"/>
      <c r="IBY144" s="390"/>
      <c r="IBZ144" s="390"/>
      <c r="ICA144" s="390"/>
      <c r="ICB144" s="390"/>
      <c r="ICC144" s="390"/>
      <c r="ICD144" s="390"/>
      <c r="ICE144" s="390"/>
      <c r="ICF144" s="390"/>
      <c r="ICG144" s="390"/>
      <c r="ICH144" s="390"/>
      <c r="ICI144" s="390"/>
      <c r="ICJ144" s="390"/>
      <c r="ICK144" s="390"/>
      <c r="ICL144" s="390"/>
      <c r="ICM144" s="390"/>
      <c r="ICN144" s="390"/>
      <c r="ICO144" s="390"/>
      <c r="ICP144" s="390"/>
      <c r="ICQ144" s="390"/>
      <c r="ICR144" s="390"/>
      <c r="ICS144" s="390"/>
      <c r="ICT144" s="390"/>
      <c r="ICU144" s="390"/>
      <c r="ICV144" s="390"/>
      <c r="ICW144" s="390"/>
      <c r="ICX144" s="390"/>
      <c r="ICY144" s="390"/>
      <c r="ICZ144" s="390"/>
      <c r="IDA144" s="390"/>
      <c r="IDB144" s="390"/>
      <c r="IDC144" s="390"/>
      <c r="IDD144" s="390"/>
      <c r="IDE144" s="390"/>
      <c r="IDF144" s="390"/>
      <c r="IDG144" s="390"/>
      <c r="IDH144" s="390"/>
      <c r="IDI144" s="390"/>
      <c r="IDJ144" s="390"/>
      <c r="IDK144" s="390"/>
      <c r="IDL144" s="390"/>
      <c r="IDM144" s="390"/>
      <c r="IDN144" s="390"/>
      <c r="IDO144" s="390"/>
      <c r="IDP144" s="390"/>
      <c r="IDQ144" s="390"/>
      <c r="IDR144" s="390"/>
      <c r="IDS144" s="390"/>
      <c r="IDT144" s="390"/>
      <c r="IDU144" s="390"/>
      <c r="IDV144" s="390"/>
      <c r="IDW144" s="390"/>
      <c r="IDX144" s="390"/>
      <c r="IDY144" s="390"/>
      <c r="IDZ144" s="390"/>
      <c r="IEA144" s="390"/>
      <c r="IEB144" s="390"/>
      <c r="IEC144" s="390"/>
      <c r="IED144" s="390"/>
      <c r="IEE144" s="390"/>
      <c r="IEF144" s="390"/>
      <c r="IEG144" s="390"/>
      <c r="IEH144" s="390"/>
      <c r="IEI144" s="390"/>
      <c r="IEJ144" s="390"/>
      <c r="IEK144" s="390"/>
      <c r="IEL144" s="390"/>
      <c r="IEM144" s="390"/>
      <c r="IEN144" s="390"/>
      <c r="IEO144" s="390"/>
      <c r="IEP144" s="390"/>
      <c r="IEQ144" s="390"/>
      <c r="IER144" s="390"/>
      <c r="IES144" s="390"/>
      <c r="IET144" s="390"/>
      <c r="IEU144" s="390"/>
      <c r="IEV144" s="390"/>
      <c r="IEW144" s="390"/>
      <c r="IEX144" s="390"/>
      <c r="IEY144" s="390"/>
      <c r="IEZ144" s="390"/>
      <c r="IFA144" s="390"/>
      <c r="IFB144" s="390"/>
      <c r="IFC144" s="390"/>
      <c r="IFD144" s="390"/>
      <c r="IFE144" s="390"/>
      <c r="IFF144" s="390"/>
      <c r="IFG144" s="390"/>
      <c r="IFH144" s="390"/>
      <c r="IFI144" s="390"/>
      <c r="IFJ144" s="390"/>
      <c r="IFK144" s="390"/>
      <c r="IFL144" s="390"/>
      <c r="IFM144" s="390"/>
      <c r="IFN144" s="390"/>
      <c r="IFO144" s="390"/>
      <c r="IFP144" s="390"/>
      <c r="IFQ144" s="390"/>
      <c r="IFR144" s="390"/>
      <c r="IFS144" s="390"/>
      <c r="IFT144" s="390"/>
      <c r="IFU144" s="390"/>
      <c r="IFV144" s="390"/>
      <c r="IFW144" s="390"/>
      <c r="IFX144" s="390"/>
      <c r="IFY144" s="390"/>
      <c r="IFZ144" s="390"/>
      <c r="IGA144" s="390"/>
      <c r="IGB144" s="390"/>
      <c r="IGC144" s="390"/>
      <c r="IGD144" s="390"/>
      <c r="IGE144" s="390"/>
      <c r="IGF144" s="390"/>
      <c r="IGG144" s="390"/>
      <c r="IGH144" s="390"/>
      <c r="IGI144" s="390"/>
      <c r="IGJ144" s="390"/>
      <c r="IGK144" s="390"/>
      <c r="IGL144" s="390"/>
      <c r="IGM144" s="390"/>
      <c r="IGN144" s="390"/>
      <c r="IGO144" s="390"/>
      <c r="IGP144" s="390"/>
      <c r="IGQ144" s="390"/>
      <c r="IGR144" s="390"/>
      <c r="IGS144" s="390"/>
      <c r="IGT144" s="390"/>
      <c r="IGU144" s="390"/>
      <c r="IGV144" s="390"/>
      <c r="IGW144" s="390"/>
      <c r="IGX144" s="390"/>
      <c r="IGY144" s="390"/>
      <c r="IGZ144" s="390"/>
      <c r="IHA144" s="390"/>
      <c r="IHB144" s="390"/>
      <c r="IHC144" s="390"/>
      <c r="IHD144" s="390"/>
      <c r="IHE144" s="390"/>
      <c r="IHF144" s="390"/>
      <c r="IHG144" s="390"/>
      <c r="IHH144" s="390"/>
      <c r="IHI144" s="390"/>
      <c r="IHJ144" s="390"/>
      <c r="IHK144" s="390"/>
      <c r="IHL144" s="390"/>
      <c r="IHM144" s="390"/>
      <c r="IHN144" s="390"/>
      <c r="IHO144" s="390"/>
      <c r="IHP144" s="390"/>
      <c r="IHQ144" s="390"/>
      <c r="IHR144" s="390"/>
      <c r="IHS144" s="390"/>
      <c r="IHT144" s="390"/>
      <c r="IHU144" s="390"/>
      <c r="IHV144" s="390"/>
      <c r="IHW144" s="390"/>
      <c r="IHX144" s="390"/>
      <c r="IHY144" s="390"/>
      <c r="IHZ144" s="390"/>
      <c r="IIA144" s="390"/>
      <c r="IIB144" s="390"/>
      <c r="IIC144" s="390"/>
      <c r="IID144" s="390"/>
      <c r="IIE144" s="390"/>
      <c r="IIF144" s="390"/>
      <c r="IIG144" s="390"/>
      <c r="IIH144" s="390"/>
      <c r="III144" s="390"/>
      <c r="IIJ144" s="390"/>
      <c r="IIK144" s="390"/>
      <c r="IIL144" s="390"/>
      <c r="IIM144" s="390"/>
      <c r="IIN144" s="390"/>
      <c r="IIO144" s="390"/>
      <c r="IIP144" s="390"/>
      <c r="IIQ144" s="390"/>
      <c r="IIR144" s="390"/>
      <c r="IIS144" s="390"/>
      <c r="IIT144" s="390"/>
      <c r="IIU144" s="390"/>
      <c r="IIV144" s="390"/>
      <c r="IIW144" s="390"/>
      <c r="IIX144" s="390"/>
      <c r="IIY144" s="390"/>
      <c r="IIZ144" s="390"/>
      <c r="IJA144" s="390"/>
      <c r="IJB144" s="390"/>
      <c r="IJC144" s="390"/>
      <c r="IJD144" s="390"/>
      <c r="IJE144" s="390"/>
      <c r="IJF144" s="390"/>
      <c r="IJG144" s="390"/>
      <c r="IJH144" s="390"/>
      <c r="IJI144" s="390"/>
      <c r="IJJ144" s="390"/>
      <c r="IJK144" s="390"/>
      <c r="IJL144" s="390"/>
      <c r="IJM144" s="390"/>
      <c r="IJN144" s="390"/>
      <c r="IJO144" s="390"/>
      <c r="IJP144" s="390"/>
      <c r="IJQ144" s="390"/>
      <c r="IJR144" s="390"/>
      <c r="IJS144" s="390"/>
      <c r="IJT144" s="390"/>
      <c r="IJU144" s="390"/>
      <c r="IJV144" s="390"/>
      <c r="IJW144" s="390"/>
      <c r="IJX144" s="390"/>
      <c r="IJY144" s="390"/>
      <c r="IJZ144" s="390"/>
      <c r="IKA144" s="390"/>
      <c r="IKB144" s="390"/>
      <c r="IKC144" s="390"/>
      <c r="IKD144" s="390"/>
      <c r="IKE144" s="390"/>
      <c r="IKF144" s="390"/>
      <c r="IKG144" s="390"/>
      <c r="IKH144" s="390"/>
      <c r="IKI144" s="390"/>
      <c r="IKJ144" s="390"/>
      <c r="IKK144" s="390"/>
      <c r="IKL144" s="390"/>
      <c r="IKM144" s="390"/>
      <c r="IKN144" s="390"/>
      <c r="IKO144" s="390"/>
      <c r="IKP144" s="390"/>
      <c r="IKQ144" s="390"/>
      <c r="IKR144" s="390"/>
      <c r="IKS144" s="390"/>
      <c r="IKT144" s="390"/>
      <c r="IKU144" s="390"/>
      <c r="IKV144" s="390"/>
      <c r="IKW144" s="390"/>
      <c r="IKX144" s="390"/>
      <c r="IKY144" s="390"/>
      <c r="IKZ144" s="390"/>
      <c r="ILA144" s="390"/>
      <c r="ILB144" s="390"/>
      <c r="ILC144" s="390"/>
      <c r="ILD144" s="390"/>
      <c r="ILE144" s="390"/>
      <c r="ILF144" s="390"/>
      <c r="ILG144" s="390"/>
      <c r="ILH144" s="390"/>
      <c r="ILI144" s="390"/>
      <c r="ILJ144" s="390"/>
      <c r="ILK144" s="390"/>
      <c r="ILL144" s="390"/>
      <c r="ILM144" s="390"/>
      <c r="ILN144" s="390"/>
      <c r="ILO144" s="390"/>
      <c r="ILP144" s="390"/>
      <c r="ILQ144" s="390"/>
      <c r="ILR144" s="390"/>
      <c r="ILS144" s="390"/>
      <c r="ILT144" s="390"/>
      <c r="ILU144" s="390"/>
      <c r="ILV144" s="390"/>
      <c r="ILW144" s="390"/>
      <c r="ILX144" s="390"/>
      <c r="ILY144" s="390"/>
      <c r="ILZ144" s="390"/>
      <c r="IMA144" s="390"/>
      <c r="IMB144" s="390"/>
      <c r="IMC144" s="390"/>
      <c r="IMD144" s="390"/>
      <c r="IME144" s="390"/>
      <c r="IMF144" s="390"/>
      <c r="IMG144" s="390"/>
      <c r="IMH144" s="390"/>
      <c r="IMI144" s="390"/>
      <c r="IMJ144" s="390"/>
      <c r="IMK144" s="390"/>
      <c r="IML144" s="390"/>
      <c r="IMM144" s="390"/>
      <c r="IMN144" s="390"/>
      <c r="IMO144" s="390"/>
      <c r="IMP144" s="390"/>
      <c r="IMQ144" s="390"/>
      <c r="IMR144" s="390"/>
      <c r="IMS144" s="390"/>
      <c r="IMT144" s="390"/>
      <c r="IMU144" s="390"/>
      <c r="IMV144" s="390"/>
      <c r="IMW144" s="390"/>
      <c r="IMX144" s="390"/>
      <c r="IMY144" s="390"/>
      <c r="IMZ144" s="390"/>
      <c r="INA144" s="390"/>
      <c r="INB144" s="390"/>
      <c r="INC144" s="390"/>
      <c r="IND144" s="390"/>
      <c r="INE144" s="390"/>
      <c r="INF144" s="390"/>
      <c r="ING144" s="390"/>
      <c r="INH144" s="390"/>
      <c r="INI144" s="390"/>
      <c r="INJ144" s="390"/>
      <c r="INK144" s="390"/>
      <c r="INL144" s="390"/>
      <c r="INM144" s="390"/>
      <c r="INN144" s="390"/>
      <c r="INO144" s="390"/>
      <c r="INP144" s="390"/>
      <c r="INQ144" s="390"/>
      <c r="INR144" s="390"/>
      <c r="INS144" s="390"/>
      <c r="INT144" s="390"/>
      <c r="INU144" s="390"/>
      <c r="INV144" s="390"/>
      <c r="INW144" s="390"/>
      <c r="INX144" s="390"/>
      <c r="INY144" s="390"/>
      <c r="INZ144" s="390"/>
      <c r="IOA144" s="390"/>
      <c r="IOB144" s="390"/>
      <c r="IOC144" s="390"/>
      <c r="IOD144" s="390"/>
      <c r="IOE144" s="390"/>
      <c r="IOF144" s="390"/>
      <c r="IOG144" s="390"/>
      <c r="IOH144" s="390"/>
      <c r="IOI144" s="390"/>
      <c r="IOJ144" s="390"/>
      <c r="IOK144" s="390"/>
      <c r="IOL144" s="390"/>
      <c r="IOM144" s="390"/>
      <c r="ION144" s="390"/>
      <c r="IOO144" s="390"/>
      <c r="IOP144" s="390"/>
      <c r="IOQ144" s="390"/>
      <c r="IOR144" s="390"/>
      <c r="IOS144" s="390"/>
      <c r="IOT144" s="390"/>
      <c r="IOU144" s="390"/>
      <c r="IOV144" s="390"/>
      <c r="IOW144" s="390"/>
      <c r="IOX144" s="390"/>
      <c r="IOY144" s="390"/>
      <c r="IOZ144" s="390"/>
      <c r="IPA144" s="390"/>
      <c r="IPB144" s="390"/>
      <c r="IPC144" s="390"/>
      <c r="IPD144" s="390"/>
      <c r="IPE144" s="390"/>
      <c r="IPF144" s="390"/>
      <c r="IPG144" s="390"/>
      <c r="IPH144" s="390"/>
      <c r="IPI144" s="390"/>
      <c r="IPJ144" s="390"/>
      <c r="IPK144" s="390"/>
      <c r="IPL144" s="390"/>
      <c r="IPM144" s="390"/>
      <c r="IPN144" s="390"/>
      <c r="IPO144" s="390"/>
      <c r="IPP144" s="390"/>
      <c r="IPQ144" s="390"/>
      <c r="IPR144" s="390"/>
      <c r="IPS144" s="390"/>
      <c r="IPT144" s="390"/>
      <c r="IPU144" s="390"/>
      <c r="IPV144" s="390"/>
      <c r="IPW144" s="390"/>
      <c r="IPX144" s="390"/>
      <c r="IPY144" s="390"/>
      <c r="IPZ144" s="390"/>
      <c r="IQA144" s="390"/>
      <c r="IQB144" s="390"/>
      <c r="IQC144" s="390"/>
      <c r="IQD144" s="390"/>
      <c r="IQE144" s="390"/>
      <c r="IQF144" s="390"/>
      <c r="IQG144" s="390"/>
      <c r="IQH144" s="390"/>
      <c r="IQI144" s="390"/>
      <c r="IQJ144" s="390"/>
      <c r="IQK144" s="390"/>
      <c r="IQL144" s="390"/>
      <c r="IQM144" s="390"/>
      <c r="IQN144" s="390"/>
      <c r="IQO144" s="390"/>
      <c r="IQP144" s="390"/>
      <c r="IQQ144" s="390"/>
      <c r="IQR144" s="390"/>
      <c r="IQS144" s="390"/>
      <c r="IQT144" s="390"/>
      <c r="IQU144" s="390"/>
      <c r="IQV144" s="390"/>
      <c r="IQW144" s="390"/>
      <c r="IQX144" s="390"/>
      <c r="IQY144" s="390"/>
      <c r="IQZ144" s="390"/>
      <c r="IRA144" s="390"/>
      <c r="IRB144" s="390"/>
      <c r="IRC144" s="390"/>
      <c r="IRD144" s="390"/>
      <c r="IRE144" s="390"/>
      <c r="IRF144" s="390"/>
      <c r="IRG144" s="390"/>
      <c r="IRH144" s="390"/>
      <c r="IRI144" s="390"/>
      <c r="IRJ144" s="390"/>
      <c r="IRK144" s="390"/>
      <c r="IRL144" s="390"/>
      <c r="IRM144" s="390"/>
      <c r="IRN144" s="390"/>
      <c r="IRO144" s="390"/>
      <c r="IRP144" s="390"/>
      <c r="IRQ144" s="390"/>
      <c r="IRR144" s="390"/>
      <c r="IRS144" s="390"/>
      <c r="IRT144" s="390"/>
      <c r="IRU144" s="390"/>
      <c r="IRV144" s="390"/>
      <c r="IRW144" s="390"/>
      <c r="IRX144" s="390"/>
      <c r="IRY144" s="390"/>
      <c r="IRZ144" s="390"/>
      <c r="ISA144" s="390"/>
      <c r="ISB144" s="390"/>
      <c r="ISC144" s="390"/>
      <c r="ISD144" s="390"/>
      <c r="ISE144" s="390"/>
      <c r="ISF144" s="390"/>
      <c r="ISG144" s="390"/>
      <c r="ISH144" s="390"/>
      <c r="ISI144" s="390"/>
      <c r="ISJ144" s="390"/>
      <c r="ISK144" s="390"/>
      <c r="ISL144" s="390"/>
      <c r="ISM144" s="390"/>
      <c r="ISN144" s="390"/>
      <c r="ISO144" s="390"/>
      <c r="ISP144" s="390"/>
      <c r="ISQ144" s="390"/>
      <c r="ISR144" s="390"/>
      <c r="ISS144" s="390"/>
      <c r="IST144" s="390"/>
      <c r="ISU144" s="390"/>
      <c r="ISV144" s="390"/>
      <c r="ISW144" s="390"/>
      <c r="ISX144" s="390"/>
      <c r="ISY144" s="390"/>
      <c r="ISZ144" s="390"/>
      <c r="ITA144" s="390"/>
      <c r="ITB144" s="390"/>
      <c r="ITC144" s="390"/>
      <c r="ITD144" s="390"/>
      <c r="ITE144" s="390"/>
      <c r="ITF144" s="390"/>
      <c r="ITG144" s="390"/>
      <c r="ITH144" s="390"/>
      <c r="ITI144" s="390"/>
      <c r="ITJ144" s="390"/>
      <c r="ITK144" s="390"/>
      <c r="ITL144" s="390"/>
      <c r="ITM144" s="390"/>
      <c r="ITN144" s="390"/>
      <c r="ITO144" s="390"/>
      <c r="ITP144" s="390"/>
      <c r="ITQ144" s="390"/>
      <c r="ITR144" s="390"/>
      <c r="ITS144" s="390"/>
      <c r="ITT144" s="390"/>
      <c r="ITU144" s="390"/>
      <c r="ITV144" s="390"/>
      <c r="ITW144" s="390"/>
      <c r="ITX144" s="390"/>
      <c r="ITY144" s="390"/>
      <c r="ITZ144" s="390"/>
      <c r="IUA144" s="390"/>
      <c r="IUB144" s="390"/>
      <c r="IUC144" s="390"/>
      <c r="IUD144" s="390"/>
      <c r="IUE144" s="390"/>
      <c r="IUF144" s="390"/>
      <c r="IUG144" s="390"/>
      <c r="IUH144" s="390"/>
      <c r="IUI144" s="390"/>
      <c r="IUJ144" s="390"/>
      <c r="IUK144" s="390"/>
      <c r="IUL144" s="390"/>
      <c r="IUM144" s="390"/>
      <c r="IUN144" s="390"/>
      <c r="IUO144" s="390"/>
      <c r="IUP144" s="390"/>
      <c r="IUQ144" s="390"/>
      <c r="IUR144" s="390"/>
      <c r="IUS144" s="390"/>
      <c r="IUT144" s="390"/>
      <c r="IUU144" s="390"/>
      <c r="IUV144" s="390"/>
      <c r="IUW144" s="390"/>
      <c r="IUX144" s="390"/>
      <c r="IUY144" s="390"/>
      <c r="IUZ144" s="390"/>
      <c r="IVA144" s="390"/>
      <c r="IVB144" s="390"/>
      <c r="IVC144" s="390"/>
      <c r="IVD144" s="390"/>
      <c r="IVE144" s="390"/>
      <c r="IVF144" s="390"/>
      <c r="IVG144" s="390"/>
      <c r="IVH144" s="390"/>
      <c r="IVI144" s="390"/>
      <c r="IVJ144" s="390"/>
      <c r="IVK144" s="390"/>
      <c r="IVL144" s="390"/>
      <c r="IVM144" s="390"/>
      <c r="IVN144" s="390"/>
      <c r="IVO144" s="390"/>
      <c r="IVP144" s="390"/>
      <c r="IVQ144" s="390"/>
      <c r="IVR144" s="390"/>
      <c r="IVS144" s="390"/>
      <c r="IVT144" s="390"/>
      <c r="IVU144" s="390"/>
      <c r="IVV144" s="390"/>
      <c r="IVW144" s="390"/>
      <c r="IVX144" s="390"/>
      <c r="IVY144" s="390"/>
      <c r="IVZ144" s="390"/>
      <c r="IWA144" s="390"/>
      <c r="IWB144" s="390"/>
      <c r="IWC144" s="390"/>
      <c r="IWD144" s="390"/>
      <c r="IWE144" s="390"/>
      <c r="IWF144" s="390"/>
      <c r="IWG144" s="390"/>
      <c r="IWH144" s="390"/>
      <c r="IWI144" s="390"/>
      <c r="IWJ144" s="390"/>
      <c r="IWK144" s="390"/>
      <c r="IWL144" s="390"/>
      <c r="IWM144" s="390"/>
      <c r="IWN144" s="390"/>
      <c r="IWO144" s="390"/>
      <c r="IWP144" s="390"/>
      <c r="IWQ144" s="390"/>
      <c r="IWR144" s="390"/>
      <c r="IWS144" s="390"/>
      <c r="IWT144" s="390"/>
      <c r="IWU144" s="390"/>
      <c r="IWV144" s="390"/>
      <c r="IWW144" s="390"/>
      <c r="IWX144" s="390"/>
      <c r="IWY144" s="390"/>
      <c r="IWZ144" s="390"/>
      <c r="IXA144" s="390"/>
      <c r="IXB144" s="390"/>
      <c r="IXC144" s="390"/>
      <c r="IXD144" s="390"/>
      <c r="IXE144" s="390"/>
      <c r="IXF144" s="390"/>
      <c r="IXG144" s="390"/>
      <c r="IXH144" s="390"/>
      <c r="IXI144" s="390"/>
      <c r="IXJ144" s="390"/>
      <c r="IXK144" s="390"/>
      <c r="IXL144" s="390"/>
      <c r="IXM144" s="390"/>
      <c r="IXN144" s="390"/>
      <c r="IXO144" s="390"/>
      <c r="IXP144" s="390"/>
      <c r="IXQ144" s="390"/>
      <c r="IXR144" s="390"/>
      <c r="IXS144" s="390"/>
      <c r="IXT144" s="390"/>
      <c r="IXU144" s="390"/>
      <c r="IXV144" s="390"/>
      <c r="IXW144" s="390"/>
      <c r="IXX144" s="390"/>
      <c r="IXY144" s="390"/>
      <c r="IXZ144" s="390"/>
      <c r="IYA144" s="390"/>
      <c r="IYB144" s="390"/>
      <c r="IYC144" s="390"/>
      <c r="IYD144" s="390"/>
      <c r="IYE144" s="390"/>
      <c r="IYF144" s="390"/>
      <c r="IYG144" s="390"/>
      <c r="IYH144" s="390"/>
      <c r="IYI144" s="390"/>
      <c r="IYJ144" s="390"/>
      <c r="IYK144" s="390"/>
      <c r="IYL144" s="390"/>
      <c r="IYM144" s="390"/>
      <c r="IYN144" s="390"/>
      <c r="IYO144" s="390"/>
      <c r="IYP144" s="390"/>
      <c r="IYQ144" s="390"/>
      <c r="IYR144" s="390"/>
      <c r="IYS144" s="390"/>
      <c r="IYT144" s="390"/>
      <c r="IYU144" s="390"/>
      <c r="IYV144" s="390"/>
      <c r="IYW144" s="390"/>
      <c r="IYX144" s="390"/>
      <c r="IYY144" s="390"/>
      <c r="IYZ144" s="390"/>
      <c r="IZA144" s="390"/>
      <c r="IZB144" s="390"/>
      <c r="IZC144" s="390"/>
      <c r="IZD144" s="390"/>
      <c r="IZE144" s="390"/>
      <c r="IZF144" s="390"/>
      <c r="IZG144" s="390"/>
      <c r="IZH144" s="390"/>
      <c r="IZI144" s="390"/>
      <c r="IZJ144" s="390"/>
      <c r="IZK144" s="390"/>
      <c r="IZL144" s="390"/>
      <c r="IZM144" s="390"/>
      <c r="IZN144" s="390"/>
      <c r="IZO144" s="390"/>
      <c r="IZP144" s="390"/>
      <c r="IZQ144" s="390"/>
      <c r="IZR144" s="390"/>
      <c r="IZS144" s="390"/>
      <c r="IZT144" s="390"/>
      <c r="IZU144" s="390"/>
      <c r="IZV144" s="390"/>
      <c r="IZW144" s="390"/>
      <c r="IZX144" s="390"/>
      <c r="IZY144" s="390"/>
      <c r="IZZ144" s="390"/>
      <c r="JAA144" s="390"/>
      <c r="JAB144" s="390"/>
      <c r="JAC144" s="390"/>
      <c r="JAD144" s="390"/>
      <c r="JAE144" s="390"/>
      <c r="JAF144" s="390"/>
      <c r="JAG144" s="390"/>
      <c r="JAH144" s="390"/>
      <c r="JAI144" s="390"/>
      <c r="JAJ144" s="390"/>
      <c r="JAK144" s="390"/>
      <c r="JAL144" s="390"/>
      <c r="JAM144" s="390"/>
      <c r="JAN144" s="390"/>
      <c r="JAO144" s="390"/>
      <c r="JAP144" s="390"/>
      <c r="JAQ144" s="390"/>
      <c r="JAR144" s="390"/>
      <c r="JAS144" s="390"/>
      <c r="JAT144" s="390"/>
      <c r="JAU144" s="390"/>
      <c r="JAV144" s="390"/>
      <c r="JAW144" s="390"/>
      <c r="JAX144" s="390"/>
      <c r="JAY144" s="390"/>
      <c r="JAZ144" s="390"/>
      <c r="JBA144" s="390"/>
      <c r="JBB144" s="390"/>
      <c r="JBC144" s="390"/>
      <c r="JBD144" s="390"/>
      <c r="JBE144" s="390"/>
      <c r="JBF144" s="390"/>
      <c r="JBG144" s="390"/>
      <c r="JBH144" s="390"/>
      <c r="JBI144" s="390"/>
      <c r="JBJ144" s="390"/>
      <c r="JBK144" s="390"/>
      <c r="JBL144" s="390"/>
      <c r="JBM144" s="390"/>
      <c r="JBN144" s="390"/>
      <c r="JBO144" s="390"/>
      <c r="JBP144" s="390"/>
      <c r="JBQ144" s="390"/>
      <c r="JBR144" s="390"/>
      <c r="JBS144" s="390"/>
      <c r="JBT144" s="390"/>
      <c r="JBU144" s="390"/>
      <c r="JBV144" s="390"/>
      <c r="JBW144" s="390"/>
      <c r="JBX144" s="390"/>
      <c r="JBY144" s="390"/>
      <c r="JBZ144" s="390"/>
      <c r="JCA144" s="390"/>
      <c r="JCB144" s="390"/>
      <c r="JCC144" s="390"/>
      <c r="JCD144" s="390"/>
      <c r="JCE144" s="390"/>
      <c r="JCF144" s="390"/>
      <c r="JCG144" s="390"/>
      <c r="JCH144" s="390"/>
      <c r="JCI144" s="390"/>
      <c r="JCJ144" s="390"/>
      <c r="JCK144" s="390"/>
      <c r="JCL144" s="390"/>
      <c r="JCM144" s="390"/>
      <c r="JCN144" s="390"/>
      <c r="JCO144" s="390"/>
      <c r="JCP144" s="390"/>
      <c r="JCQ144" s="390"/>
      <c r="JCR144" s="390"/>
      <c r="JCS144" s="390"/>
      <c r="JCT144" s="390"/>
      <c r="JCU144" s="390"/>
      <c r="JCV144" s="390"/>
      <c r="JCW144" s="390"/>
      <c r="JCX144" s="390"/>
      <c r="JCY144" s="390"/>
      <c r="JCZ144" s="390"/>
      <c r="JDA144" s="390"/>
      <c r="JDB144" s="390"/>
      <c r="JDC144" s="390"/>
      <c r="JDD144" s="390"/>
      <c r="JDE144" s="390"/>
      <c r="JDF144" s="390"/>
      <c r="JDG144" s="390"/>
      <c r="JDH144" s="390"/>
      <c r="JDI144" s="390"/>
      <c r="JDJ144" s="390"/>
      <c r="JDK144" s="390"/>
      <c r="JDL144" s="390"/>
      <c r="JDM144" s="390"/>
      <c r="JDN144" s="390"/>
      <c r="JDO144" s="390"/>
      <c r="JDP144" s="390"/>
      <c r="JDQ144" s="390"/>
      <c r="JDR144" s="390"/>
      <c r="JDS144" s="390"/>
      <c r="JDT144" s="390"/>
      <c r="JDU144" s="390"/>
      <c r="JDV144" s="390"/>
      <c r="JDW144" s="390"/>
      <c r="JDX144" s="390"/>
      <c r="JDY144" s="390"/>
      <c r="JDZ144" s="390"/>
      <c r="JEA144" s="390"/>
      <c r="JEB144" s="390"/>
      <c r="JEC144" s="390"/>
      <c r="JED144" s="390"/>
      <c r="JEE144" s="390"/>
      <c r="JEF144" s="390"/>
      <c r="JEG144" s="390"/>
      <c r="JEH144" s="390"/>
      <c r="JEI144" s="390"/>
      <c r="JEJ144" s="390"/>
      <c r="JEK144" s="390"/>
      <c r="JEL144" s="390"/>
      <c r="JEM144" s="390"/>
      <c r="JEN144" s="390"/>
      <c r="JEO144" s="390"/>
      <c r="JEP144" s="390"/>
      <c r="JEQ144" s="390"/>
      <c r="JER144" s="390"/>
      <c r="JES144" s="390"/>
      <c r="JET144" s="390"/>
      <c r="JEU144" s="390"/>
      <c r="JEV144" s="390"/>
      <c r="JEW144" s="390"/>
      <c r="JEX144" s="390"/>
      <c r="JEY144" s="390"/>
      <c r="JEZ144" s="390"/>
      <c r="JFA144" s="390"/>
      <c r="JFB144" s="390"/>
      <c r="JFC144" s="390"/>
      <c r="JFD144" s="390"/>
      <c r="JFE144" s="390"/>
      <c r="JFF144" s="390"/>
      <c r="JFG144" s="390"/>
      <c r="JFH144" s="390"/>
      <c r="JFI144" s="390"/>
      <c r="JFJ144" s="390"/>
      <c r="JFK144" s="390"/>
      <c r="JFL144" s="390"/>
      <c r="JFM144" s="390"/>
      <c r="JFN144" s="390"/>
      <c r="JFO144" s="390"/>
      <c r="JFP144" s="390"/>
      <c r="JFQ144" s="390"/>
      <c r="JFR144" s="390"/>
      <c r="JFS144" s="390"/>
      <c r="JFT144" s="390"/>
      <c r="JFU144" s="390"/>
      <c r="JFV144" s="390"/>
      <c r="JFW144" s="390"/>
      <c r="JFX144" s="390"/>
      <c r="JFY144" s="390"/>
      <c r="JFZ144" s="390"/>
      <c r="JGA144" s="390"/>
      <c r="JGB144" s="390"/>
      <c r="JGC144" s="390"/>
      <c r="JGD144" s="390"/>
      <c r="JGE144" s="390"/>
      <c r="JGF144" s="390"/>
      <c r="JGG144" s="390"/>
      <c r="JGH144" s="390"/>
      <c r="JGI144" s="390"/>
      <c r="JGJ144" s="390"/>
      <c r="JGK144" s="390"/>
      <c r="JGL144" s="390"/>
      <c r="JGM144" s="390"/>
      <c r="JGN144" s="390"/>
      <c r="JGO144" s="390"/>
      <c r="JGP144" s="390"/>
      <c r="JGQ144" s="390"/>
      <c r="JGR144" s="390"/>
      <c r="JGS144" s="390"/>
      <c r="JGT144" s="390"/>
      <c r="JGU144" s="390"/>
      <c r="JGV144" s="390"/>
      <c r="JGW144" s="390"/>
      <c r="JGX144" s="390"/>
      <c r="JGY144" s="390"/>
      <c r="JGZ144" s="390"/>
      <c r="JHA144" s="390"/>
      <c r="JHB144" s="390"/>
      <c r="JHC144" s="390"/>
      <c r="JHD144" s="390"/>
      <c r="JHE144" s="390"/>
      <c r="JHF144" s="390"/>
      <c r="JHG144" s="390"/>
      <c r="JHH144" s="390"/>
      <c r="JHI144" s="390"/>
      <c r="JHJ144" s="390"/>
      <c r="JHK144" s="390"/>
      <c r="JHL144" s="390"/>
      <c r="JHM144" s="390"/>
      <c r="JHN144" s="390"/>
      <c r="JHO144" s="390"/>
      <c r="JHP144" s="390"/>
      <c r="JHQ144" s="390"/>
      <c r="JHR144" s="390"/>
      <c r="JHS144" s="390"/>
      <c r="JHT144" s="390"/>
      <c r="JHU144" s="390"/>
      <c r="JHV144" s="390"/>
      <c r="JHW144" s="390"/>
      <c r="JHX144" s="390"/>
      <c r="JHY144" s="390"/>
      <c r="JHZ144" s="390"/>
      <c r="JIA144" s="390"/>
      <c r="JIB144" s="390"/>
      <c r="JIC144" s="390"/>
      <c r="JID144" s="390"/>
      <c r="JIE144" s="390"/>
      <c r="JIF144" s="390"/>
      <c r="JIG144" s="390"/>
      <c r="JIH144" s="390"/>
      <c r="JII144" s="390"/>
      <c r="JIJ144" s="390"/>
      <c r="JIK144" s="390"/>
      <c r="JIL144" s="390"/>
      <c r="JIM144" s="390"/>
      <c r="JIN144" s="390"/>
      <c r="JIO144" s="390"/>
      <c r="JIP144" s="390"/>
      <c r="JIQ144" s="390"/>
      <c r="JIR144" s="390"/>
      <c r="JIS144" s="390"/>
      <c r="JIT144" s="390"/>
      <c r="JIU144" s="390"/>
      <c r="JIV144" s="390"/>
      <c r="JIW144" s="390"/>
      <c r="JIX144" s="390"/>
      <c r="JIY144" s="390"/>
      <c r="JIZ144" s="390"/>
      <c r="JJA144" s="390"/>
      <c r="JJB144" s="390"/>
      <c r="JJC144" s="390"/>
      <c r="JJD144" s="390"/>
      <c r="JJE144" s="390"/>
      <c r="JJF144" s="390"/>
      <c r="JJG144" s="390"/>
      <c r="JJH144" s="390"/>
      <c r="JJI144" s="390"/>
      <c r="JJJ144" s="390"/>
      <c r="JJK144" s="390"/>
      <c r="JJL144" s="390"/>
      <c r="JJM144" s="390"/>
      <c r="JJN144" s="390"/>
      <c r="JJO144" s="390"/>
      <c r="JJP144" s="390"/>
      <c r="JJQ144" s="390"/>
      <c r="JJR144" s="390"/>
      <c r="JJS144" s="390"/>
      <c r="JJT144" s="390"/>
      <c r="JJU144" s="390"/>
      <c r="JJV144" s="390"/>
      <c r="JJW144" s="390"/>
      <c r="JJX144" s="390"/>
      <c r="JJY144" s="390"/>
      <c r="JJZ144" s="390"/>
      <c r="JKA144" s="390"/>
      <c r="JKB144" s="390"/>
      <c r="JKC144" s="390"/>
      <c r="JKD144" s="390"/>
      <c r="JKE144" s="390"/>
      <c r="JKF144" s="390"/>
      <c r="JKG144" s="390"/>
      <c r="JKH144" s="390"/>
      <c r="JKI144" s="390"/>
      <c r="JKJ144" s="390"/>
      <c r="JKK144" s="390"/>
      <c r="JKL144" s="390"/>
      <c r="JKM144" s="390"/>
      <c r="JKN144" s="390"/>
      <c r="JKO144" s="390"/>
      <c r="JKP144" s="390"/>
      <c r="JKQ144" s="390"/>
      <c r="JKR144" s="390"/>
      <c r="JKS144" s="390"/>
      <c r="JKT144" s="390"/>
      <c r="JKU144" s="390"/>
      <c r="JKV144" s="390"/>
      <c r="JKW144" s="390"/>
      <c r="JKX144" s="390"/>
      <c r="JKY144" s="390"/>
      <c r="JKZ144" s="390"/>
      <c r="JLA144" s="390"/>
      <c r="JLB144" s="390"/>
      <c r="JLC144" s="390"/>
      <c r="JLD144" s="390"/>
      <c r="JLE144" s="390"/>
      <c r="JLF144" s="390"/>
      <c r="JLG144" s="390"/>
      <c r="JLH144" s="390"/>
      <c r="JLI144" s="390"/>
      <c r="JLJ144" s="390"/>
      <c r="JLK144" s="390"/>
      <c r="JLL144" s="390"/>
      <c r="JLM144" s="390"/>
      <c r="JLN144" s="390"/>
      <c r="JLO144" s="390"/>
      <c r="JLP144" s="390"/>
      <c r="JLQ144" s="390"/>
      <c r="JLR144" s="390"/>
      <c r="JLS144" s="390"/>
      <c r="JLT144" s="390"/>
      <c r="JLU144" s="390"/>
      <c r="JLV144" s="390"/>
      <c r="JLW144" s="390"/>
      <c r="JLX144" s="390"/>
      <c r="JLY144" s="390"/>
      <c r="JLZ144" s="390"/>
      <c r="JMA144" s="390"/>
      <c r="JMB144" s="390"/>
      <c r="JMC144" s="390"/>
      <c r="JMD144" s="390"/>
      <c r="JME144" s="390"/>
      <c r="JMF144" s="390"/>
      <c r="JMG144" s="390"/>
      <c r="JMH144" s="390"/>
      <c r="JMI144" s="390"/>
      <c r="JMJ144" s="390"/>
      <c r="JMK144" s="390"/>
      <c r="JML144" s="390"/>
      <c r="JMM144" s="390"/>
      <c r="JMN144" s="390"/>
      <c r="JMO144" s="390"/>
      <c r="JMP144" s="390"/>
      <c r="JMQ144" s="390"/>
      <c r="JMR144" s="390"/>
      <c r="JMS144" s="390"/>
      <c r="JMT144" s="390"/>
      <c r="JMU144" s="390"/>
      <c r="JMV144" s="390"/>
      <c r="JMW144" s="390"/>
      <c r="JMX144" s="390"/>
      <c r="JMY144" s="390"/>
      <c r="JMZ144" s="390"/>
      <c r="JNA144" s="390"/>
      <c r="JNB144" s="390"/>
      <c r="JNC144" s="390"/>
      <c r="JND144" s="390"/>
      <c r="JNE144" s="390"/>
      <c r="JNF144" s="390"/>
      <c r="JNG144" s="390"/>
      <c r="JNH144" s="390"/>
      <c r="JNI144" s="390"/>
      <c r="JNJ144" s="390"/>
      <c r="JNK144" s="390"/>
      <c r="JNL144" s="390"/>
      <c r="JNM144" s="390"/>
      <c r="JNN144" s="390"/>
      <c r="JNO144" s="390"/>
      <c r="JNP144" s="390"/>
      <c r="JNQ144" s="390"/>
      <c r="JNR144" s="390"/>
      <c r="JNS144" s="390"/>
      <c r="JNT144" s="390"/>
      <c r="JNU144" s="390"/>
      <c r="JNV144" s="390"/>
      <c r="JNW144" s="390"/>
      <c r="JNX144" s="390"/>
      <c r="JNY144" s="390"/>
      <c r="JNZ144" s="390"/>
      <c r="JOA144" s="390"/>
      <c r="JOB144" s="390"/>
      <c r="JOC144" s="390"/>
      <c r="JOD144" s="390"/>
      <c r="JOE144" s="390"/>
      <c r="JOF144" s="390"/>
      <c r="JOG144" s="390"/>
      <c r="JOH144" s="390"/>
      <c r="JOI144" s="390"/>
      <c r="JOJ144" s="390"/>
      <c r="JOK144" s="390"/>
      <c r="JOL144" s="390"/>
      <c r="JOM144" s="390"/>
      <c r="JON144" s="390"/>
      <c r="JOO144" s="390"/>
      <c r="JOP144" s="390"/>
      <c r="JOQ144" s="390"/>
      <c r="JOR144" s="390"/>
      <c r="JOS144" s="390"/>
      <c r="JOT144" s="390"/>
      <c r="JOU144" s="390"/>
      <c r="JOV144" s="390"/>
      <c r="JOW144" s="390"/>
      <c r="JOX144" s="390"/>
      <c r="JOY144" s="390"/>
      <c r="JOZ144" s="390"/>
      <c r="JPA144" s="390"/>
      <c r="JPB144" s="390"/>
      <c r="JPC144" s="390"/>
      <c r="JPD144" s="390"/>
      <c r="JPE144" s="390"/>
      <c r="JPF144" s="390"/>
      <c r="JPG144" s="390"/>
      <c r="JPH144" s="390"/>
      <c r="JPI144" s="390"/>
      <c r="JPJ144" s="390"/>
      <c r="JPK144" s="390"/>
      <c r="JPL144" s="390"/>
      <c r="JPM144" s="390"/>
      <c r="JPN144" s="390"/>
      <c r="JPO144" s="390"/>
      <c r="JPP144" s="390"/>
      <c r="JPQ144" s="390"/>
      <c r="JPR144" s="390"/>
      <c r="JPS144" s="390"/>
      <c r="JPT144" s="390"/>
      <c r="JPU144" s="390"/>
      <c r="JPV144" s="390"/>
      <c r="JPW144" s="390"/>
      <c r="JPX144" s="390"/>
      <c r="JPY144" s="390"/>
      <c r="JPZ144" s="390"/>
      <c r="JQA144" s="390"/>
      <c r="JQB144" s="390"/>
      <c r="JQC144" s="390"/>
      <c r="JQD144" s="390"/>
      <c r="JQE144" s="390"/>
      <c r="JQF144" s="390"/>
      <c r="JQG144" s="390"/>
      <c r="JQH144" s="390"/>
      <c r="JQI144" s="390"/>
      <c r="JQJ144" s="390"/>
      <c r="JQK144" s="390"/>
      <c r="JQL144" s="390"/>
      <c r="JQM144" s="390"/>
      <c r="JQN144" s="390"/>
      <c r="JQO144" s="390"/>
      <c r="JQP144" s="390"/>
      <c r="JQQ144" s="390"/>
      <c r="JQR144" s="390"/>
      <c r="JQS144" s="390"/>
      <c r="JQT144" s="390"/>
      <c r="JQU144" s="390"/>
      <c r="JQV144" s="390"/>
      <c r="JQW144" s="390"/>
      <c r="JQX144" s="390"/>
      <c r="JQY144" s="390"/>
      <c r="JQZ144" s="390"/>
      <c r="JRA144" s="390"/>
      <c r="JRB144" s="390"/>
      <c r="JRC144" s="390"/>
      <c r="JRD144" s="390"/>
      <c r="JRE144" s="390"/>
      <c r="JRF144" s="390"/>
      <c r="JRG144" s="390"/>
      <c r="JRH144" s="390"/>
      <c r="JRI144" s="390"/>
      <c r="JRJ144" s="390"/>
      <c r="JRK144" s="390"/>
      <c r="JRL144" s="390"/>
      <c r="JRM144" s="390"/>
      <c r="JRN144" s="390"/>
      <c r="JRO144" s="390"/>
      <c r="JRP144" s="390"/>
      <c r="JRQ144" s="390"/>
      <c r="JRR144" s="390"/>
      <c r="JRS144" s="390"/>
      <c r="JRT144" s="390"/>
      <c r="JRU144" s="390"/>
      <c r="JRV144" s="390"/>
      <c r="JRW144" s="390"/>
      <c r="JRX144" s="390"/>
      <c r="JRY144" s="390"/>
      <c r="JRZ144" s="390"/>
      <c r="JSA144" s="390"/>
      <c r="JSB144" s="390"/>
      <c r="JSC144" s="390"/>
      <c r="JSD144" s="390"/>
      <c r="JSE144" s="390"/>
      <c r="JSF144" s="390"/>
      <c r="JSG144" s="390"/>
      <c r="JSH144" s="390"/>
      <c r="JSI144" s="390"/>
      <c r="JSJ144" s="390"/>
      <c r="JSK144" s="390"/>
      <c r="JSL144" s="390"/>
      <c r="JSM144" s="390"/>
      <c r="JSN144" s="390"/>
      <c r="JSO144" s="390"/>
      <c r="JSP144" s="390"/>
      <c r="JSQ144" s="390"/>
      <c r="JSR144" s="390"/>
      <c r="JSS144" s="390"/>
      <c r="JST144" s="390"/>
      <c r="JSU144" s="390"/>
      <c r="JSV144" s="390"/>
      <c r="JSW144" s="390"/>
      <c r="JSX144" s="390"/>
      <c r="JSY144" s="390"/>
      <c r="JSZ144" s="390"/>
      <c r="JTA144" s="390"/>
      <c r="JTB144" s="390"/>
      <c r="JTC144" s="390"/>
      <c r="JTD144" s="390"/>
      <c r="JTE144" s="390"/>
      <c r="JTF144" s="390"/>
      <c r="JTG144" s="390"/>
      <c r="JTH144" s="390"/>
      <c r="JTI144" s="390"/>
      <c r="JTJ144" s="390"/>
      <c r="JTK144" s="390"/>
      <c r="JTL144" s="390"/>
      <c r="JTM144" s="390"/>
      <c r="JTN144" s="390"/>
      <c r="JTO144" s="390"/>
      <c r="JTP144" s="390"/>
      <c r="JTQ144" s="390"/>
      <c r="JTR144" s="390"/>
      <c r="JTS144" s="390"/>
      <c r="JTT144" s="390"/>
      <c r="JTU144" s="390"/>
      <c r="JTV144" s="390"/>
      <c r="JTW144" s="390"/>
      <c r="JTX144" s="390"/>
      <c r="JTY144" s="390"/>
      <c r="JTZ144" s="390"/>
      <c r="JUA144" s="390"/>
      <c r="JUB144" s="390"/>
      <c r="JUC144" s="390"/>
      <c r="JUD144" s="390"/>
      <c r="JUE144" s="390"/>
      <c r="JUF144" s="390"/>
      <c r="JUG144" s="390"/>
      <c r="JUH144" s="390"/>
      <c r="JUI144" s="390"/>
      <c r="JUJ144" s="390"/>
      <c r="JUK144" s="390"/>
      <c r="JUL144" s="390"/>
      <c r="JUM144" s="390"/>
      <c r="JUN144" s="390"/>
      <c r="JUO144" s="390"/>
      <c r="JUP144" s="390"/>
      <c r="JUQ144" s="390"/>
      <c r="JUR144" s="390"/>
      <c r="JUS144" s="390"/>
      <c r="JUT144" s="390"/>
      <c r="JUU144" s="390"/>
      <c r="JUV144" s="390"/>
      <c r="JUW144" s="390"/>
      <c r="JUX144" s="390"/>
      <c r="JUY144" s="390"/>
      <c r="JUZ144" s="390"/>
      <c r="JVA144" s="390"/>
      <c r="JVB144" s="390"/>
      <c r="JVC144" s="390"/>
      <c r="JVD144" s="390"/>
      <c r="JVE144" s="390"/>
      <c r="JVF144" s="390"/>
      <c r="JVG144" s="390"/>
      <c r="JVH144" s="390"/>
      <c r="JVI144" s="390"/>
      <c r="JVJ144" s="390"/>
      <c r="JVK144" s="390"/>
      <c r="JVL144" s="390"/>
      <c r="JVM144" s="390"/>
      <c r="JVN144" s="390"/>
      <c r="JVO144" s="390"/>
      <c r="JVP144" s="390"/>
      <c r="JVQ144" s="390"/>
      <c r="JVR144" s="390"/>
      <c r="JVS144" s="390"/>
      <c r="JVT144" s="390"/>
      <c r="JVU144" s="390"/>
      <c r="JVV144" s="390"/>
      <c r="JVW144" s="390"/>
      <c r="JVX144" s="390"/>
      <c r="JVY144" s="390"/>
      <c r="JVZ144" s="390"/>
      <c r="JWA144" s="390"/>
      <c r="JWB144" s="390"/>
      <c r="JWC144" s="390"/>
      <c r="JWD144" s="390"/>
      <c r="JWE144" s="390"/>
      <c r="JWF144" s="390"/>
      <c r="JWG144" s="390"/>
      <c r="JWH144" s="390"/>
      <c r="JWI144" s="390"/>
      <c r="JWJ144" s="390"/>
      <c r="JWK144" s="390"/>
      <c r="JWL144" s="390"/>
      <c r="JWM144" s="390"/>
      <c r="JWN144" s="390"/>
      <c r="JWO144" s="390"/>
      <c r="JWP144" s="390"/>
      <c r="JWQ144" s="390"/>
      <c r="JWR144" s="390"/>
      <c r="JWS144" s="390"/>
      <c r="JWT144" s="390"/>
      <c r="JWU144" s="390"/>
      <c r="JWV144" s="390"/>
      <c r="JWW144" s="390"/>
      <c r="JWX144" s="390"/>
      <c r="JWY144" s="390"/>
      <c r="JWZ144" s="390"/>
      <c r="JXA144" s="390"/>
      <c r="JXB144" s="390"/>
      <c r="JXC144" s="390"/>
      <c r="JXD144" s="390"/>
      <c r="JXE144" s="390"/>
      <c r="JXF144" s="390"/>
      <c r="JXG144" s="390"/>
      <c r="JXH144" s="390"/>
      <c r="JXI144" s="390"/>
      <c r="JXJ144" s="390"/>
      <c r="JXK144" s="390"/>
      <c r="JXL144" s="390"/>
      <c r="JXM144" s="390"/>
      <c r="JXN144" s="390"/>
      <c r="JXO144" s="390"/>
      <c r="JXP144" s="390"/>
      <c r="JXQ144" s="390"/>
      <c r="JXR144" s="390"/>
      <c r="JXS144" s="390"/>
      <c r="JXT144" s="390"/>
      <c r="JXU144" s="390"/>
      <c r="JXV144" s="390"/>
      <c r="JXW144" s="390"/>
      <c r="JXX144" s="390"/>
      <c r="JXY144" s="390"/>
      <c r="JXZ144" s="390"/>
      <c r="JYA144" s="390"/>
      <c r="JYB144" s="390"/>
      <c r="JYC144" s="390"/>
      <c r="JYD144" s="390"/>
      <c r="JYE144" s="390"/>
      <c r="JYF144" s="390"/>
      <c r="JYG144" s="390"/>
      <c r="JYH144" s="390"/>
      <c r="JYI144" s="390"/>
      <c r="JYJ144" s="390"/>
      <c r="JYK144" s="390"/>
      <c r="JYL144" s="390"/>
      <c r="JYM144" s="390"/>
      <c r="JYN144" s="390"/>
      <c r="JYO144" s="390"/>
      <c r="JYP144" s="390"/>
      <c r="JYQ144" s="390"/>
      <c r="JYR144" s="390"/>
      <c r="JYS144" s="390"/>
      <c r="JYT144" s="390"/>
      <c r="JYU144" s="390"/>
      <c r="JYV144" s="390"/>
      <c r="JYW144" s="390"/>
      <c r="JYX144" s="390"/>
      <c r="JYY144" s="390"/>
      <c r="JYZ144" s="390"/>
      <c r="JZA144" s="390"/>
      <c r="JZB144" s="390"/>
      <c r="JZC144" s="390"/>
      <c r="JZD144" s="390"/>
      <c r="JZE144" s="390"/>
      <c r="JZF144" s="390"/>
      <c r="JZG144" s="390"/>
      <c r="JZH144" s="390"/>
      <c r="JZI144" s="390"/>
      <c r="JZJ144" s="390"/>
      <c r="JZK144" s="390"/>
      <c r="JZL144" s="390"/>
      <c r="JZM144" s="390"/>
      <c r="JZN144" s="390"/>
      <c r="JZO144" s="390"/>
      <c r="JZP144" s="390"/>
      <c r="JZQ144" s="390"/>
      <c r="JZR144" s="390"/>
      <c r="JZS144" s="390"/>
      <c r="JZT144" s="390"/>
      <c r="JZU144" s="390"/>
      <c r="JZV144" s="390"/>
      <c r="JZW144" s="390"/>
      <c r="JZX144" s="390"/>
      <c r="JZY144" s="390"/>
      <c r="JZZ144" s="390"/>
      <c r="KAA144" s="390"/>
      <c r="KAB144" s="390"/>
      <c r="KAC144" s="390"/>
      <c r="KAD144" s="390"/>
      <c r="KAE144" s="390"/>
      <c r="KAF144" s="390"/>
      <c r="KAG144" s="390"/>
      <c r="KAH144" s="390"/>
      <c r="KAI144" s="390"/>
      <c r="KAJ144" s="390"/>
      <c r="KAK144" s="390"/>
      <c r="KAL144" s="390"/>
      <c r="KAM144" s="390"/>
      <c r="KAN144" s="390"/>
      <c r="KAO144" s="390"/>
      <c r="KAP144" s="390"/>
      <c r="KAQ144" s="390"/>
      <c r="KAR144" s="390"/>
      <c r="KAS144" s="390"/>
      <c r="KAT144" s="390"/>
      <c r="KAU144" s="390"/>
      <c r="KAV144" s="390"/>
      <c r="KAW144" s="390"/>
      <c r="KAX144" s="390"/>
      <c r="KAY144" s="390"/>
      <c r="KAZ144" s="390"/>
      <c r="KBA144" s="390"/>
      <c r="KBB144" s="390"/>
      <c r="KBC144" s="390"/>
      <c r="KBD144" s="390"/>
      <c r="KBE144" s="390"/>
      <c r="KBF144" s="390"/>
      <c r="KBG144" s="390"/>
      <c r="KBH144" s="390"/>
      <c r="KBI144" s="390"/>
      <c r="KBJ144" s="390"/>
      <c r="KBK144" s="390"/>
      <c r="KBL144" s="390"/>
      <c r="KBM144" s="390"/>
      <c r="KBN144" s="390"/>
      <c r="KBO144" s="390"/>
      <c r="KBP144" s="390"/>
      <c r="KBQ144" s="390"/>
      <c r="KBR144" s="390"/>
      <c r="KBS144" s="390"/>
      <c r="KBT144" s="390"/>
      <c r="KBU144" s="390"/>
      <c r="KBV144" s="390"/>
      <c r="KBW144" s="390"/>
      <c r="KBX144" s="390"/>
      <c r="KBY144" s="390"/>
      <c r="KBZ144" s="390"/>
      <c r="KCA144" s="390"/>
      <c r="KCB144" s="390"/>
      <c r="KCC144" s="390"/>
      <c r="KCD144" s="390"/>
      <c r="KCE144" s="390"/>
      <c r="KCF144" s="390"/>
      <c r="KCG144" s="390"/>
      <c r="KCH144" s="390"/>
      <c r="KCI144" s="390"/>
      <c r="KCJ144" s="390"/>
      <c r="KCK144" s="390"/>
      <c r="KCL144" s="390"/>
      <c r="KCM144" s="390"/>
      <c r="KCN144" s="390"/>
      <c r="KCO144" s="390"/>
      <c r="KCP144" s="390"/>
      <c r="KCQ144" s="390"/>
      <c r="KCR144" s="390"/>
      <c r="KCS144" s="390"/>
      <c r="KCT144" s="390"/>
      <c r="KCU144" s="390"/>
      <c r="KCV144" s="390"/>
      <c r="KCW144" s="390"/>
      <c r="KCX144" s="390"/>
      <c r="KCY144" s="390"/>
      <c r="KCZ144" s="390"/>
      <c r="KDA144" s="390"/>
      <c r="KDB144" s="390"/>
      <c r="KDC144" s="390"/>
      <c r="KDD144" s="390"/>
      <c r="KDE144" s="390"/>
      <c r="KDF144" s="390"/>
      <c r="KDG144" s="390"/>
      <c r="KDH144" s="390"/>
      <c r="KDI144" s="390"/>
      <c r="KDJ144" s="390"/>
      <c r="KDK144" s="390"/>
      <c r="KDL144" s="390"/>
      <c r="KDM144" s="390"/>
      <c r="KDN144" s="390"/>
      <c r="KDO144" s="390"/>
      <c r="KDP144" s="390"/>
      <c r="KDQ144" s="390"/>
      <c r="KDR144" s="390"/>
      <c r="KDS144" s="390"/>
      <c r="KDT144" s="390"/>
      <c r="KDU144" s="390"/>
      <c r="KDV144" s="390"/>
      <c r="KDW144" s="390"/>
      <c r="KDX144" s="390"/>
      <c r="KDY144" s="390"/>
      <c r="KDZ144" s="390"/>
      <c r="KEA144" s="390"/>
      <c r="KEB144" s="390"/>
      <c r="KEC144" s="390"/>
      <c r="KED144" s="390"/>
      <c r="KEE144" s="390"/>
      <c r="KEF144" s="390"/>
      <c r="KEG144" s="390"/>
      <c r="KEH144" s="390"/>
      <c r="KEI144" s="390"/>
      <c r="KEJ144" s="390"/>
      <c r="KEK144" s="390"/>
      <c r="KEL144" s="390"/>
      <c r="KEM144" s="390"/>
      <c r="KEN144" s="390"/>
      <c r="KEO144" s="390"/>
      <c r="KEP144" s="390"/>
      <c r="KEQ144" s="390"/>
      <c r="KER144" s="390"/>
      <c r="KES144" s="390"/>
      <c r="KET144" s="390"/>
      <c r="KEU144" s="390"/>
      <c r="KEV144" s="390"/>
      <c r="KEW144" s="390"/>
      <c r="KEX144" s="390"/>
      <c r="KEY144" s="390"/>
      <c r="KEZ144" s="390"/>
      <c r="KFA144" s="390"/>
      <c r="KFB144" s="390"/>
      <c r="KFC144" s="390"/>
      <c r="KFD144" s="390"/>
      <c r="KFE144" s="390"/>
      <c r="KFF144" s="390"/>
      <c r="KFG144" s="390"/>
      <c r="KFH144" s="390"/>
      <c r="KFI144" s="390"/>
      <c r="KFJ144" s="390"/>
      <c r="KFK144" s="390"/>
      <c r="KFL144" s="390"/>
      <c r="KFM144" s="390"/>
      <c r="KFN144" s="390"/>
      <c r="KFO144" s="390"/>
      <c r="KFP144" s="390"/>
      <c r="KFQ144" s="390"/>
      <c r="KFR144" s="390"/>
      <c r="KFS144" s="390"/>
      <c r="KFT144" s="390"/>
      <c r="KFU144" s="390"/>
      <c r="KFV144" s="390"/>
      <c r="KFW144" s="390"/>
      <c r="KFX144" s="390"/>
      <c r="KFY144" s="390"/>
      <c r="KFZ144" s="390"/>
      <c r="KGA144" s="390"/>
      <c r="KGB144" s="390"/>
      <c r="KGC144" s="390"/>
      <c r="KGD144" s="390"/>
      <c r="KGE144" s="390"/>
      <c r="KGF144" s="390"/>
      <c r="KGG144" s="390"/>
      <c r="KGH144" s="390"/>
      <c r="KGI144" s="390"/>
      <c r="KGJ144" s="390"/>
      <c r="KGK144" s="390"/>
      <c r="KGL144" s="390"/>
      <c r="KGM144" s="390"/>
      <c r="KGN144" s="390"/>
      <c r="KGO144" s="390"/>
      <c r="KGP144" s="390"/>
      <c r="KGQ144" s="390"/>
      <c r="KGR144" s="390"/>
      <c r="KGS144" s="390"/>
      <c r="KGT144" s="390"/>
      <c r="KGU144" s="390"/>
      <c r="KGV144" s="390"/>
      <c r="KGW144" s="390"/>
      <c r="KGX144" s="390"/>
      <c r="KGY144" s="390"/>
      <c r="KGZ144" s="390"/>
      <c r="KHA144" s="390"/>
      <c r="KHB144" s="390"/>
      <c r="KHC144" s="390"/>
      <c r="KHD144" s="390"/>
      <c r="KHE144" s="390"/>
      <c r="KHF144" s="390"/>
      <c r="KHG144" s="390"/>
      <c r="KHH144" s="390"/>
      <c r="KHI144" s="390"/>
      <c r="KHJ144" s="390"/>
      <c r="KHK144" s="390"/>
      <c r="KHL144" s="390"/>
      <c r="KHM144" s="390"/>
      <c r="KHN144" s="390"/>
      <c r="KHO144" s="390"/>
      <c r="KHP144" s="390"/>
      <c r="KHQ144" s="390"/>
      <c r="KHR144" s="390"/>
      <c r="KHS144" s="390"/>
      <c r="KHT144" s="390"/>
      <c r="KHU144" s="390"/>
      <c r="KHV144" s="390"/>
      <c r="KHW144" s="390"/>
      <c r="KHX144" s="390"/>
      <c r="KHY144" s="390"/>
      <c r="KHZ144" s="390"/>
      <c r="KIA144" s="390"/>
      <c r="KIB144" s="390"/>
      <c r="KIC144" s="390"/>
      <c r="KID144" s="390"/>
      <c r="KIE144" s="390"/>
      <c r="KIF144" s="390"/>
      <c r="KIG144" s="390"/>
      <c r="KIH144" s="390"/>
      <c r="KII144" s="390"/>
      <c r="KIJ144" s="390"/>
      <c r="KIK144" s="390"/>
      <c r="KIL144" s="390"/>
      <c r="KIM144" s="390"/>
      <c r="KIN144" s="390"/>
      <c r="KIO144" s="390"/>
      <c r="KIP144" s="390"/>
      <c r="KIQ144" s="390"/>
      <c r="KIR144" s="390"/>
      <c r="KIS144" s="390"/>
      <c r="KIT144" s="390"/>
      <c r="KIU144" s="390"/>
      <c r="KIV144" s="390"/>
      <c r="KIW144" s="390"/>
      <c r="KIX144" s="390"/>
      <c r="KIY144" s="390"/>
      <c r="KIZ144" s="390"/>
      <c r="KJA144" s="390"/>
      <c r="KJB144" s="390"/>
      <c r="KJC144" s="390"/>
      <c r="KJD144" s="390"/>
      <c r="KJE144" s="390"/>
      <c r="KJF144" s="390"/>
      <c r="KJG144" s="390"/>
      <c r="KJH144" s="390"/>
      <c r="KJI144" s="390"/>
      <c r="KJJ144" s="390"/>
      <c r="KJK144" s="390"/>
      <c r="KJL144" s="390"/>
      <c r="KJM144" s="390"/>
      <c r="KJN144" s="390"/>
      <c r="KJO144" s="390"/>
      <c r="KJP144" s="390"/>
      <c r="KJQ144" s="390"/>
      <c r="KJR144" s="390"/>
      <c r="KJS144" s="390"/>
      <c r="KJT144" s="390"/>
      <c r="KJU144" s="390"/>
      <c r="KJV144" s="390"/>
      <c r="KJW144" s="390"/>
      <c r="KJX144" s="390"/>
      <c r="KJY144" s="390"/>
      <c r="KJZ144" s="390"/>
      <c r="KKA144" s="390"/>
      <c r="KKB144" s="390"/>
      <c r="KKC144" s="390"/>
      <c r="KKD144" s="390"/>
      <c r="KKE144" s="390"/>
      <c r="KKF144" s="390"/>
      <c r="KKG144" s="390"/>
      <c r="KKH144" s="390"/>
      <c r="KKI144" s="390"/>
      <c r="KKJ144" s="390"/>
      <c r="KKK144" s="390"/>
      <c r="KKL144" s="390"/>
      <c r="KKM144" s="390"/>
      <c r="KKN144" s="390"/>
      <c r="KKO144" s="390"/>
      <c r="KKP144" s="390"/>
      <c r="KKQ144" s="390"/>
      <c r="KKR144" s="390"/>
      <c r="KKS144" s="390"/>
      <c r="KKT144" s="390"/>
      <c r="KKU144" s="390"/>
      <c r="KKV144" s="390"/>
      <c r="KKW144" s="390"/>
      <c r="KKX144" s="390"/>
      <c r="KKY144" s="390"/>
      <c r="KKZ144" s="390"/>
      <c r="KLA144" s="390"/>
      <c r="KLB144" s="390"/>
      <c r="KLC144" s="390"/>
      <c r="KLD144" s="390"/>
      <c r="KLE144" s="390"/>
      <c r="KLF144" s="390"/>
      <c r="KLG144" s="390"/>
      <c r="KLH144" s="390"/>
      <c r="KLI144" s="390"/>
      <c r="KLJ144" s="390"/>
      <c r="KLK144" s="390"/>
      <c r="KLL144" s="390"/>
      <c r="KLM144" s="390"/>
      <c r="KLN144" s="390"/>
      <c r="KLO144" s="390"/>
      <c r="KLP144" s="390"/>
      <c r="KLQ144" s="390"/>
      <c r="KLR144" s="390"/>
      <c r="KLS144" s="390"/>
      <c r="KLT144" s="390"/>
      <c r="KLU144" s="390"/>
      <c r="KLV144" s="390"/>
      <c r="KLW144" s="390"/>
      <c r="KLX144" s="390"/>
      <c r="KLY144" s="390"/>
      <c r="KLZ144" s="390"/>
      <c r="KMA144" s="390"/>
      <c r="KMB144" s="390"/>
      <c r="KMC144" s="390"/>
      <c r="KMD144" s="390"/>
      <c r="KME144" s="390"/>
      <c r="KMF144" s="390"/>
      <c r="KMG144" s="390"/>
      <c r="KMH144" s="390"/>
      <c r="KMI144" s="390"/>
      <c r="KMJ144" s="390"/>
      <c r="KMK144" s="390"/>
      <c r="KML144" s="390"/>
      <c r="KMM144" s="390"/>
      <c r="KMN144" s="390"/>
      <c r="KMO144" s="390"/>
      <c r="KMP144" s="390"/>
      <c r="KMQ144" s="390"/>
      <c r="KMR144" s="390"/>
      <c r="KMS144" s="390"/>
      <c r="KMT144" s="390"/>
      <c r="KMU144" s="390"/>
      <c r="KMV144" s="390"/>
      <c r="KMW144" s="390"/>
      <c r="KMX144" s="390"/>
      <c r="KMY144" s="390"/>
      <c r="KMZ144" s="390"/>
      <c r="KNA144" s="390"/>
      <c r="KNB144" s="390"/>
      <c r="KNC144" s="390"/>
      <c r="KND144" s="390"/>
      <c r="KNE144" s="390"/>
      <c r="KNF144" s="390"/>
      <c r="KNG144" s="390"/>
      <c r="KNH144" s="390"/>
      <c r="KNI144" s="390"/>
      <c r="KNJ144" s="390"/>
      <c r="KNK144" s="390"/>
      <c r="KNL144" s="390"/>
      <c r="KNM144" s="390"/>
      <c r="KNN144" s="390"/>
      <c r="KNO144" s="390"/>
      <c r="KNP144" s="390"/>
      <c r="KNQ144" s="390"/>
      <c r="KNR144" s="390"/>
      <c r="KNS144" s="390"/>
      <c r="KNT144" s="390"/>
      <c r="KNU144" s="390"/>
      <c r="KNV144" s="390"/>
      <c r="KNW144" s="390"/>
      <c r="KNX144" s="390"/>
      <c r="KNY144" s="390"/>
      <c r="KNZ144" s="390"/>
      <c r="KOA144" s="390"/>
      <c r="KOB144" s="390"/>
      <c r="KOC144" s="390"/>
      <c r="KOD144" s="390"/>
      <c r="KOE144" s="390"/>
      <c r="KOF144" s="390"/>
      <c r="KOG144" s="390"/>
      <c r="KOH144" s="390"/>
      <c r="KOI144" s="390"/>
      <c r="KOJ144" s="390"/>
      <c r="KOK144" s="390"/>
      <c r="KOL144" s="390"/>
      <c r="KOM144" s="390"/>
      <c r="KON144" s="390"/>
      <c r="KOO144" s="390"/>
      <c r="KOP144" s="390"/>
      <c r="KOQ144" s="390"/>
      <c r="KOR144" s="390"/>
      <c r="KOS144" s="390"/>
      <c r="KOT144" s="390"/>
      <c r="KOU144" s="390"/>
      <c r="KOV144" s="390"/>
      <c r="KOW144" s="390"/>
      <c r="KOX144" s="390"/>
      <c r="KOY144" s="390"/>
      <c r="KOZ144" s="390"/>
      <c r="KPA144" s="390"/>
      <c r="KPB144" s="390"/>
      <c r="KPC144" s="390"/>
      <c r="KPD144" s="390"/>
      <c r="KPE144" s="390"/>
      <c r="KPF144" s="390"/>
      <c r="KPG144" s="390"/>
      <c r="KPH144" s="390"/>
      <c r="KPI144" s="390"/>
      <c r="KPJ144" s="390"/>
      <c r="KPK144" s="390"/>
      <c r="KPL144" s="390"/>
      <c r="KPM144" s="390"/>
      <c r="KPN144" s="390"/>
      <c r="KPO144" s="390"/>
      <c r="KPP144" s="390"/>
      <c r="KPQ144" s="390"/>
      <c r="KPR144" s="390"/>
      <c r="KPS144" s="390"/>
      <c r="KPT144" s="390"/>
      <c r="KPU144" s="390"/>
      <c r="KPV144" s="390"/>
      <c r="KPW144" s="390"/>
      <c r="KPX144" s="390"/>
      <c r="KPY144" s="390"/>
      <c r="KPZ144" s="390"/>
      <c r="KQA144" s="390"/>
      <c r="KQB144" s="390"/>
      <c r="KQC144" s="390"/>
      <c r="KQD144" s="390"/>
      <c r="KQE144" s="390"/>
      <c r="KQF144" s="390"/>
      <c r="KQG144" s="390"/>
      <c r="KQH144" s="390"/>
      <c r="KQI144" s="390"/>
      <c r="KQJ144" s="390"/>
      <c r="KQK144" s="390"/>
      <c r="KQL144" s="390"/>
      <c r="KQM144" s="390"/>
      <c r="KQN144" s="390"/>
      <c r="KQO144" s="390"/>
      <c r="KQP144" s="390"/>
      <c r="KQQ144" s="390"/>
      <c r="KQR144" s="390"/>
      <c r="KQS144" s="390"/>
      <c r="KQT144" s="390"/>
      <c r="KQU144" s="390"/>
      <c r="KQV144" s="390"/>
      <c r="KQW144" s="390"/>
      <c r="KQX144" s="390"/>
      <c r="KQY144" s="390"/>
      <c r="KQZ144" s="390"/>
      <c r="KRA144" s="390"/>
      <c r="KRB144" s="390"/>
      <c r="KRC144" s="390"/>
      <c r="KRD144" s="390"/>
      <c r="KRE144" s="390"/>
      <c r="KRF144" s="390"/>
      <c r="KRG144" s="390"/>
      <c r="KRH144" s="390"/>
      <c r="KRI144" s="390"/>
      <c r="KRJ144" s="390"/>
      <c r="KRK144" s="390"/>
      <c r="KRL144" s="390"/>
      <c r="KRM144" s="390"/>
      <c r="KRN144" s="390"/>
      <c r="KRO144" s="390"/>
      <c r="KRP144" s="390"/>
      <c r="KRQ144" s="390"/>
      <c r="KRR144" s="390"/>
      <c r="KRS144" s="390"/>
      <c r="KRT144" s="390"/>
      <c r="KRU144" s="390"/>
      <c r="KRV144" s="390"/>
      <c r="KRW144" s="390"/>
      <c r="KRX144" s="390"/>
      <c r="KRY144" s="390"/>
      <c r="KRZ144" s="390"/>
      <c r="KSA144" s="390"/>
      <c r="KSB144" s="390"/>
      <c r="KSC144" s="390"/>
      <c r="KSD144" s="390"/>
      <c r="KSE144" s="390"/>
      <c r="KSF144" s="390"/>
      <c r="KSG144" s="390"/>
      <c r="KSH144" s="390"/>
      <c r="KSI144" s="390"/>
      <c r="KSJ144" s="390"/>
      <c r="KSK144" s="390"/>
      <c r="KSL144" s="390"/>
      <c r="KSM144" s="390"/>
      <c r="KSN144" s="390"/>
      <c r="KSO144" s="390"/>
      <c r="KSP144" s="390"/>
      <c r="KSQ144" s="390"/>
      <c r="KSR144" s="390"/>
      <c r="KSS144" s="390"/>
      <c r="KST144" s="390"/>
      <c r="KSU144" s="390"/>
      <c r="KSV144" s="390"/>
      <c r="KSW144" s="390"/>
      <c r="KSX144" s="390"/>
      <c r="KSY144" s="390"/>
      <c r="KSZ144" s="390"/>
      <c r="KTA144" s="390"/>
      <c r="KTB144" s="390"/>
      <c r="KTC144" s="390"/>
      <c r="KTD144" s="390"/>
      <c r="KTE144" s="390"/>
      <c r="KTF144" s="390"/>
      <c r="KTG144" s="390"/>
      <c r="KTH144" s="390"/>
      <c r="KTI144" s="390"/>
      <c r="KTJ144" s="390"/>
      <c r="KTK144" s="390"/>
      <c r="KTL144" s="390"/>
      <c r="KTM144" s="390"/>
      <c r="KTN144" s="390"/>
      <c r="KTO144" s="390"/>
      <c r="KTP144" s="390"/>
      <c r="KTQ144" s="390"/>
      <c r="KTR144" s="390"/>
      <c r="KTS144" s="390"/>
      <c r="KTT144" s="390"/>
      <c r="KTU144" s="390"/>
      <c r="KTV144" s="390"/>
      <c r="KTW144" s="390"/>
      <c r="KTX144" s="390"/>
      <c r="KTY144" s="390"/>
      <c r="KTZ144" s="390"/>
      <c r="KUA144" s="390"/>
      <c r="KUB144" s="390"/>
      <c r="KUC144" s="390"/>
      <c r="KUD144" s="390"/>
      <c r="KUE144" s="390"/>
      <c r="KUF144" s="390"/>
      <c r="KUG144" s="390"/>
      <c r="KUH144" s="390"/>
      <c r="KUI144" s="390"/>
      <c r="KUJ144" s="390"/>
      <c r="KUK144" s="390"/>
      <c r="KUL144" s="390"/>
      <c r="KUM144" s="390"/>
      <c r="KUN144" s="390"/>
      <c r="KUO144" s="390"/>
      <c r="KUP144" s="390"/>
      <c r="KUQ144" s="390"/>
      <c r="KUR144" s="390"/>
      <c r="KUS144" s="390"/>
      <c r="KUT144" s="390"/>
      <c r="KUU144" s="390"/>
      <c r="KUV144" s="390"/>
      <c r="KUW144" s="390"/>
      <c r="KUX144" s="390"/>
      <c r="KUY144" s="390"/>
      <c r="KUZ144" s="390"/>
      <c r="KVA144" s="390"/>
      <c r="KVB144" s="390"/>
      <c r="KVC144" s="390"/>
      <c r="KVD144" s="390"/>
      <c r="KVE144" s="390"/>
      <c r="KVF144" s="390"/>
      <c r="KVG144" s="390"/>
      <c r="KVH144" s="390"/>
      <c r="KVI144" s="390"/>
      <c r="KVJ144" s="390"/>
      <c r="KVK144" s="390"/>
      <c r="KVL144" s="390"/>
      <c r="KVM144" s="390"/>
      <c r="KVN144" s="390"/>
      <c r="KVO144" s="390"/>
      <c r="KVP144" s="390"/>
      <c r="KVQ144" s="390"/>
      <c r="KVR144" s="390"/>
      <c r="KVS144" s="390"/>
      <c r="KVT144" s="390"/>
      <c r="KVU144" s="390"/>
      <c r="KVV144" s="390"/>
      <c r="KVW144" s="390"/>
      <c r="KVX144" s="390"/>
      <c r="KVY144" s="390"/>
      <c r="KVZ144" s="390"/>
      <c r="KWA144" s="390"/>
      <c r="KWB144" s="390"/>
      <c r="KWC144" s="390"/>
      <c r="KWD144" s="390"/>
      <c r="KWE144" s="390"/>
      <c r="KWF144" s="390"/>
      <c r="KWG144" s="390"/>
      <c r="KWH144" s="390"/>
      <c r="KWI144" s="390"/>
      <c r="KWJ144" s="390"/>
      <c r="KWK144" s="390"/>
      <c r="KWL144" s="390"/>
      <c r="KWM144" s="390"/>
      <c r="KWN144" s="390"/>
      <c r="KWO144" s="390"/>
      <c r="KWP144" s="390"/>
      <c r="KWQ144" s="390"/>
      <c r="KWR144" s="390"/>
      <c r="KWS144" s="390"/>
      <c r="KWT144" s="390"/>
      <c r="KWU144" s="390"/>
      <c r="KWV144" s="390"/>
      <c r="KWW144" s="390"/>
      <c r="KWX144" s="390"/>
      <c r="KWY144" s="390"/>
      <c r="KWZ144" s="390"/>
      <c r="KXA144" s="390"/>
      <c r="KXB144" s="390"/>
      <c r="KXC144" s="390"/>
      <c r="KXD144" s="390"/>
      <c r="KXE144" s="390"/>
      <c r="KXF144" s="390"/>
      <c r="KXG144" s="390"/>
      <c r="KXH144" s="390"/>
      <c r="KXI144" s="390"/>
      <c r="KXJ144" s="390"/>
      <c r="KXK144" s="390"/>
      <c r="KXL144" s="390"/>
      <c r="KXM144" s="390"/>
      <c r="KXN144" s="390"/>
      <c r="KXO144" s="390"/>
      <c r="KXP144" s="390"/>
      <c r="KXQ144" s="390"/>
      <c r="KXR144" s="390"/>
      <c r="KXS144" s="390"/>
      <c r="KXT144" s="390"/>
      <c r="KXU144" s="390"/>
      <c r="KXV144" s="390"/>
      <c r="KXW144" s="390"/>
      <c r="KXX144" s="390"/>
      <c r="KXY144" s="390"/>
      <c r="KXZ144" s="390"/>
      <c r="KYA144" s="390"/>
      <c r="KYB144" s="390"/>
      <c r="KYC144" s="390"/>
      <c r="KYD144" s="390"/>
      <c r="KYE144" s="390"/>
      <c r="KYF144" s="390"/>
      <c r="KYG144" s="390"/>
      <c r="KYH144" s="390"/>
      <c r="KYI144" s="390"/>
      <c r="KYJ144" s="390"/>
      <c r="KYK144" s="390"/>
      <c r="KYL144" s="390"/>
      <c r="KYM144" s="390"/>
      <c r="KYN144" s="390"/>
      <c r="KYO144" s="390"/>
      <c r="KYP144" s="390"/>
      <c r="KYQ144" s="390"/>
      <c r="KYR144" s="390"/>
      <c r="KYS144" s="390"/>
      <c r="KYT144" s="390"/>
      <c r="KYU144" s="390"/>
      <c r="KYV144" s="390"/>
      <c r="KYW144" s="390"/>
      <c r="KYX144" s="390"/>
      <c r="KYY144" s="390"/>
      <c r="KYZ144" s="390"/>
      <c r="KZA144" s="390"/>
      <c r="KZB144" s="390"/>
      <c r="KZC144" s="390"/>
      <c r="KZD144" s="390"/>
      <c r="KZE144" s="390"/>
      <c r="KZF144" s="390"/>
      <c r="KZG144" s="390"/>
      <c r="KZH144" s="390"/>
      <c r="KZI144" s="390"/>
      <c r="KZJ144" s="390"/>
      <c r="KZK144" s="390"/>
      <c r="KZL144" s="390"/>
      <c r="KZM144" s="390"/>
      <c r="KZN144" s="390"/>
      <c r="KZO144" s="390"/>
      <c r="KZP144" s="390"/>
      <c r="KZQ144" s="390"/>
      <c r="KZR144" s="390"/>
      <c r="KZS144" s="390"/>
      <c r="KZT144" s="390"/>
      <c r="KZU144" s="390"/>
      <c r="KZV144" s="390"/>
      <c r="KZW144" s="390"/>
      <c r="KZX144" s="390"/>
      <c r="KZY144" s="390"/>
      <c r="KZZ144" s="390"/>
      <c r="LAA144" s="390"/>
      <c r="LAB144" s="390"/>
      <c r="LAC144" s="390"/>
      <c r="LAD144" s="390"/>
      <c r="LAE144" s="390"/>
      <c r="LAF144" s="390"/>
      <c r="LAG144" s="390"/>
      <c r="LAH144" s="390"/>
      <c r="LAI144" s="390"/>
      <c r="LAJ144" s="390"/>
      <c r="LAK144" s="390"/>
      <c r="LAL144" s="390"/>
      <c r="LAM144" s="390"/>
      <c r="LAN144" s="390"/>
      <c r="LAO144" s="390"/>
      <c r="LAP144" s="390"/>
      <c r="LAQ144" s="390"/>
      <c r="LAR144" s="390"/>
      <c r="LAS144" s="390"/>
      <c r="LAT144" s="390"/>
      <c r="LAU144" s="390"/>
      <c r="LAV144" s="390"/>
      <c r="LAW144" s="390"/>
      <c r="LAX144" s="390"/>
      <c r="LAY144" s="390"/>
      <c r="LAZ144" s="390"/>
      <c r="LBA144" s="390"/>
      <c r="LBB144" s="390"/>
      <c r="LBC144" s="390"/>
      <c r="LBD144" s="390"/>
      <c r="LBE144" s="390"/>
      <c r="LBF144" s="390"/>
      <c r="LBG144" s="390"/>
      <c r="LBH144" s="390"/>
      <c r="LBI144" s="390"/>
      <c r="LBJ144" s="390"/>
      <c r="LBK144" s="390"/>
      <c r="LBL144" s="390"/>
      <c r="LBM144" s="390"/>
      <c r="LBN144" s="390"/>
      <c r="LBO144" s="390"/>
      <c r="LBP144" s="390"/>
      <c r="LBQ144" s="390"/>
      <c r="LBR144" s="390"/>
      <c r="LBS144" s="390"/>
      <c r="LBT144" s="390"/>
      <c r="LBU144" s="390"/>
      <c r="LBV144" s="390"/>
      <c r="LBW144" s="390"/>
      <c r="LBX144" s="390"/>
      <c r="LBY144" s="390"/>
      <c r="LBZ144" s="390"/>
      <c r="LCA144" s="390"/>
      <c r="LCB144" s="390"/>
      <c r="LCC144" s="390"/>
      <c r="LCD144" s="390"/>
      <c r="LCE144" s="390"/>
      <c r="LCF144" s="390"/>
      <c r="LCG144" s="390"/>
      <c r="LCH144" s="390"/>
      <c r="LCI144" s="390"/>
      <c r="LCJ144" s="390"/>
      <c r="LCK144" s="390"/>
      <c r="LCL144" s="390"/>
      <c r="LCM144" s="390"/>
      <c r="LCN144" s="390"/>
      <c r="LCO144" s="390"/>
      <c r="LCP144" s="390"/>
      <c r="LCQ144" s="390"/>
      <c r="LCR144" s="390"/>
      <c r="LCS144" s="390"/>
      <c r="LCT144" s="390"/>
      <c r="LCU144" s="390"/>
      <c r="LCV144" s="390"/>
      <c r="LCW144" s="390"/>
      <c r="LCX144" s="390"/>
      <c r="LCY144" s="390"/>
      <c r="LCZ144" s="390"/>
      <c r="LDA144" s="390"/>
      <c r="LDB144" s="390"/>
      <c r="LDC144" s="390"/>
      <c r="LDD144" s="390"/>
      <c r="LDE144" s="390"/>
      <c r="LDF144" s="390"/>
      <c r="LDG144" s="390"/>
      <c r="LDH144" s="390"/>
      <c r="LDI144" s="390"/>
      <c r="LDJ144" s="390"/>
      <c r="LDK144" s="390"/>
      <c r="LDL144" s="390"/>
      <c r="LDM144" s="390"/>
      <c r="LDN144" s="390"/>
      <c r="LDO144" s="390"/>
      <c r="LDP144" s="390"/>
      <c r="LDQ144" s="390"/>
      <c r="LDR144" s="390"/>
      <c r="LDS144" s="390"/>
      <c r="LDT144" s="390"/>
      <c r="LDU144" s="390"/>
      <c r="LDV144" s="390"/>
      <c r="LDW144" s="390"/>
      <c r="LDX144" s="390"/>
      <c r="LDY144" s="390"/>
      <c r="LDZ144" s="390"/>
      <c r="LEA144" s="390"/>
      <c r="LEB144" s="390"/>
      <c r="LEC144" s="390"/>
      <c r="LED144" s="390"/>
      <c r="LEE144" s="390"/>
      <c r="LEF144" s="390"/>
      <c r="LEG144" s="390"/>
      <c r="LEH144" s="390"/>
      <c r="LEI144" s="390"/>
      <c r="LEJ144" s="390"/>
      <c r="LEK144" s="390"/>
      <c r="LEL144" s="390"/>
      <c r="LEM144" s="390"/>
      <c r="LEN144" s="390"/>
      <c r="LEO144" s="390"/>
      <c r="LEP144" s="390"/>
      <c r="LEQ144" s="390"/>
      <c r="LER144" s="390"/>
      <c r="LES144" s="390"/>
      <c r="LET144" s="390"/>
      <c r="LEU144" s="390"/>
      <c r="LEV144" s="390"/>
      <c r="LEW144" s="390"/>
      <c r="LEX144" s="390"/>
      <c r="LEY144" s="390"/>
      <c r="LEZ144" s="390"/>
      <c r="LFA144" s="390"/>
      <c r="LFB144" s="390"/>
      <c r="LFC144" s="390"/>
      <c r="LFD144" s="390"/>
      <c r="LFE144" s="390"/>
      <c r="LFF144" s="390"/>
      <c r="LFG144" s="390"/>
      <c r="LFH144" s="390"/>
      <c r="LFI144" s="390"/>
      <c r="LFJ144" s="390"/>
      <c r="LFK144" s="390"/>
      <c r="LFL144" s="390"/>
      <c r="LFM144" s="390"/>
      <c r="LFN144" s="390"/>
      <c r="LFO144" s="390"/>
      <c r="LFP144" s="390"/>
      <c r="LFQ144" s="390"/>
      <c r="LFR144" s="390"/>
      <c r="LFS144" s="390"/>
      <c r="LFT144" s="390"/>
      <c r="LFU144" s="390"/>
      <c r="LFV144" s="390"/>
      <c r="LFW144" s="390"/>
      <c r="LFX144" s="390"/>
      <c r="LFY144" s="390"/>
      <c r="LFZ144" s="390"/>
      <c r="LGA144" s="390"/>
      <c r="LGB144" s="390"/>
      <c r="LGC144" s="390"/>
      <c r="LGD144" s="390"/>
      <c r="LGE144" s="390"/>
      <c r="LGF144" s="390"/>
      <c r="LGG144" s="390"/>
      <c r="LGH144" s="390"/>
      <c r="LGI144" s="390"/>
      <c r="LGJ144" s="390"/>
      <c r="LGK144" s="390"/>
      <c r="LGL144" s="390"/>
      <c r="LGM144" s="390"/>
      <c r="LGN144" s="390"/>
      <c r="LGO144" s="390"/>
      <c r="LGP144" s="390"/>
      <c r="LGQ144" s="390"/>
      <c r="LGR144" s="390"/>
      <c r="LGS144" s="390"/>
      <c r="LGT144" s="390"/>
      <c r="LGU144" s="390"/>
      <c r="LGV144" s="390"/>
      <c r="LGW144" s="390"/>
      <c r="LGX144" s="390"/>
      <c r="LGY144" s="390"/>
      <c r="LGZ144" s="390"/>
      <c r="LHA144" s="390"/>
      <c r="LHB144" s="390"/>
      <c r="LHC144" s="390"/>
      <c r="LHD144" s="390"/>
      <c r="LHE144" s="390"/>
      <c r="LHF144" s="390"/>
      <c r="LHG144" s="390"/>
      <c r="LHH144" s="390"/>
      <c r="LHI144" s="390"/>
      <c r="LHJ144" s="390"/>
      <c r="LHK144" s="390"/>
      <c r="LHL144" s="390"/>
      <c r="LHM144" s="390"/>
      <c r="LHN144" s="390"/>
      <c r="LHO144" s="390"/>
      <c r="LHP144" s="390"/>
      <c r="LHQ144" s="390"/>
      <c r="LHR144" s="390"/>
      <c r="LHS144" s="390"/>
      <c r="LHT144" s="390"/>
      <c r="LHU144" s="390"/>
      <c r="LHV144" s="390"/>
      <c r="LHW144" s="390"/>
      <c r="LHX144" s="390"/>
      <c r="LHY144" s="390"/>
      <c r="LHZ144" s="390"/>
      <c r="LIA144" s="390"/>
      <c r="LIB144" s="390"/>
      <c r="LIC144" s="390"/>
      <c r="LID144" s="390"/>
      <c r="LIE144" s="390"/>
      <c r="LIF144" s="390"/>
      <c r="LIG144" s="390"/>
      <c r="LIH144" s="390"/>
      <c r="LII144" s="390"/>
      <c r="LIJ144" s="390"/>
      <c r="LIK144" s="390"/>
      <c r="LIL144" s="390"/>
      <c r="LIM144" s="390"/>
      <c r="LIN144" s="390"/>
      <c r="LIO144" s="390"/>
      <c r="LIP144" s="390"/>
      <c r="LIQ144" s="390"/>
      <c r="LIR144" s="390"/>
      <c r="LIS144" s="390"/>
      <c r="LIT144" s="390"/>
      <c r="LIU144" s="390"/>
      <c r="LIV144" s="390"/>
      <c r="LIW144" s="390"/>
      <c r="LIX144" s="390"/>
      <c r="LIY144" s="390"/>
      <c r="LIZ144" s="390"/>
      <c r="LJA144" s="390"/>
      <c r="LJB144" s="390"/>
      <c r="LJC144" s="390"/>
      <c r="LJD144" s="390"/>
      <c r="LJE144" s="390"/>
      <c r="LJF144" s="390"/>
      <c r="LJG144" s="390"/>
      <c r="LJH144" s="390"/>
      <c r="LJI144" s="390"/>
      <c r="LJJ144" s="390"/>
      <c r="LJK144" s="390"/>
      <c r="LJL144" s="390"/>
      <c r="LJM144" s="390"/>
      <c r="LJN144" s="390"/>
      <c r="LJO144" s="390"/>
      <c r="LJP144" s="390"/>
      <c r="LJQ144" s="390"/>
      <c r="LJR144" s="390"/>
      <c r="LJS144" s="390"/>
      <c r="LJT144" s="390"/>
      <c r="LJU144" s="390"/>
      <c r="LJV144" s="390"/>
      <c r="LJW144" s="390"/>
      <c r="LJX144" s="390"/>
      <c r="LJY144" s="390"/>
      <c r="LJZ144" s="390"/>
      <c r="LKA144" s="390"/>
      <c r="LKB144" s="390"/>
      <c r="LKC144" s="390"/>
      <c r="LKD144" s="390"/>
      <c r="LKE144" s="390"/>
      <c r="LKF144" s="390"/>
      <c r="LKG144" s="390"/>
      <c r="LKH144" s="390"/>
      <c r="LKI144" s="390"/>
      <c r="LKJ144" s="390"/>
      <c r="LKK144" s="390"/>
      <c r="LKL144" s="390"/>
      <c r="LKM144" s="390"/>
      <c r="LKN144" s="390"/>
      <c r="LKO144" s="390"/>
      <c r="LKP144" s="390"/>
      <c r="LKQ144" s="390"/>
      <c r="LKR144" s="390"/>
      <c r="LKS144" s="390"/>
      <c r="LKT144" s="390"/>
      <c r="LKU144" s="390"/>
      <c r="LKV144" s="390"/>
      <c r="LKW144" s="390"/>
      <c r="LKX144" s="390"/>
      <c r="LKY144" s="390"/>
      <c r="LKZ144" s="390"/>
      <c r="LLA144" s="390"/>
      <c r="LLB144" s="390"/>
      <c r="LLC144" s="390"/>
      <c r="LLD144" s="390"/>
      <c r="LLE144" s="390"/>
      <c r="LLF144" s="390"/>
      <c r="LLG144" s="390"/>
      <c r="LLH144" s="390"/>
      <c r="LLI144" s="390"/>
      <c r="LLJ144" s="390"/>
      <c r="LLK144" s="390"/>
      <c r="LLL144" s="390"/>
      <c r="LLM144" s="390"/>
      <c r="LLN144" s="390"/>
      <c r="LLO144" s="390"/>
      <c r="LLP144" s="390"/>
      <c r="LLQ144" s="390"/>
      <c r="LLR144" s="390"/>
      <c r="LLS144" s="390"/>
      <c r="LLT144" s="390"/>
      <c r="LLU144" s="390"/>
      <c r="LLV144" s="390"/>
      <c r="LLW144" s="390"/>
      <c r="LLX144" s="390"/>
      <c r="LLY144" s="390"/>
      <c r="LLZ144" s="390"/>
      <c r="LMA144" s="390"/>
      <c r="LMB144" s="390"/>
      <c r="LMC144" s="390"/>
      <c r="LMD144" s="390"/>
      <c r="LME144" s="390"/>
      <c r="LMF144" s="390"/>
      <c r="LMG144" s="390"/>
      <c r="LMH144" s="390"/>
      <c r="LMI144" s="390"/>
      <c r="LMJ144" s="390"/>
      <c r="LMK144" s="390"/>
      <c r="LML144" s="390"/>
      <c r="LMM144" s="390"/>
      <c r="LMN144" s="390"/>
      <c r="LMO144" s="390"/>
      <c r="LMP144" s="390"/>
      <c r="LMQ144" s="390"/>
      <c r="LMR144" s="390"/>
      <c r="LMS144" s="390"/>
      <c r="LMT144" s="390"/>
      <c r="LMU144" s="390"/>
      <c r="LMV144" s="390"/>
      <c r="LMW144" s="390"/>
      <c r="LMX144" s="390"/>
      <c r="LMY144" s="390"/>
      <c r="LMZ144" s="390"/>
      <c r="LNA144" s="390"/>
      <c r="LNB144" s="390"/>
      <c r="LNC144" s="390"/>
      <c r="LND144" s="390"/>
      <c r="LNE144" s="390"/>
      <c r="LNF144" s="390"/>
      <c r="LNG144" s="390"/>
      <c r="LNH144" s="390"/>
      <c r="LNI144" s="390"/>
      <c r="LNJ144" s="390"/>
      <c r="LNK144" s="390"/>
      <c r="LNL144" s="390"/>
      <c r="LNM144" s="390"/>
      <c r="LNN144" s="390"/>
      <c r="LNO144" s="390"/>
      <c r="LNP144" s="390"/>
      <c r="LNQ144" s="390"/>
      <c r="LNR144" s="390"/>
      <c r="LNS144" s="390"/>
      <c r="LNT144" s="390"/>
      <c r="LNU144" s="390"/>
      <c r="LNV144" s="390"/>
      <c r="LNW144" s="390"/>
      <c r="LNX144" s="390"/>
      <c r="LNY144" s="390"/>
      <c r="LNZ144" s="390"/>
      <c r="LOA144" s="390"/>
      <c r="LOB144" s="390"/>
      <c r="LOC144" s="390"/>
      <c r="LOD144" s="390"/>
      <c r="LOE144" s="390"/>
      <c r="LOF144" s="390"/>
      <c r="LOG144" s="390"/>
      <c r="LOH144" s="390"/>
      <c r="LOI144" s="390"/>
      <c r="LOJ144" s="390"/>
      <c r="LOK144" s="390"/>
      <c r="LOL144" s="390"/>
      <c r="LOM144" s="390"/>
      <c r="LON144" s="390"/>
      <c r="LOO144" s="390"/>
      <c r="LOP144" s="390"/>
      <c r="LOQ144" s="390"/>
      <c r="LOR144" s="390"/>
      <c r="LOS144" s="390"/>
      <c r="LOT144" s="390"/>
      <c r="LOU144" s="390"/>
      <c r="LOV144" s="390"/>
      <c r="LOW144" s="390"/>
      <c r="LOX144" s="390"/>
      <c r="LOY144" s="390"/>
      <c r="LOZ144" s="390"/>
      <c r="LPA144" s="390"/>
      <c r="LPB144" s="390"/>
      <c r="LPC144" s="390"/>
      <c r="LPD144" s="390"/>
      <c r="LPE144" s="390"/>
      <c r="LPF144" s="390"/>
      <c r="LPG144" s="390"/>
      <c r="LPH144" s="390"/>
      <c r="LPI144" s="390"/>
      <c r="LPJ144" s="390"/>
      <c r="LPK144" s="390"/>
      <c r="LPL144" s="390"/>
      <c r="LPM144" s="390"/>
      <c r="LPN144" s="390"/>
      <c r="LPO144" s="390"/>
      <c r="LPP144" s="390"/>
      <c r="LPQ144" s="390"/>
      <c r="LPR144" s="390"/>
      <c r="LPS144" s="390"/>
      <c r="LPT144" s="390"/>
      <c r="LPU144" s="390"/>
      <c r="LPV144" s="390"/>
      <c r="LPW144" s="390"/>
      <c r="LPX144" s="390"/>
      <c r="LPY144" s="390"/>
      <c r="LPZ144" s="390"/>
      <c r="LQA144" s="390"/>
      <c r="LQB144" s="390"/>
      <c r="LQC144" s="390"/>
      <c r="LQD144" s="390"/>
      <c r="LQE144" s="390"/>
      <c r="LQF144" s="390"/>
      <c r="LQG144" s="390"/>
      <c r="LQH144" s="390"/>
      <c r="LQI144" s="390"/>
      <c r="LQJ144" s="390"/>
      <c r="LQK144" s="390"/>
      <c r="LQL144" s="390"/>
      <c r="LQM144" s="390"/>
      <c r="LQN144" s="390"/>
      <c r="LQO144" s="390"/>
      <c r="LQP144" s="390"/>
      <c r="LQQ144" s="390"/>
      <c r="LQR144" s="390"/>
      <c r="LQS144" s="390"/>
      <c r="LQT144" s="390"/>
      <c r="LQU144" s="390"/>
      <c r="LQV144" s="390"/>
      <c r="LQW144" s="390"/>
      <c r="LQX144" s="390"/>
      <c r="LQY144" s="390"/>
      <c r="LQZ144" s="390"/>
      <c r="LRA144" s="390"/>
      <c r="LRB144" s="390"/>
      <c r="LRC144" s="390"/>
      <c r="LRD144" s="390"/>
      <c r="LRE144" s="390"/>
      <c r="LRF144" s="390"/>
      <c r="LRG144" s="390"/>
      <c r="LRH144" s="390"/>
      <c r="LRI144" s="390"/>
      <c r="LRJ144" s="390"/>
      <c r="LRK144" s="390"/>
      <c r="LRL144" s="390"/>
      <c r="LRM144" s="390"/>
      <c r="LRN144" s="390"/>
      <c r="LRO144" s="390"/>
      <c r="LRP144" s="390"/>
      <c r="LRQ144" s="390"/>
      <c r="LRR144" s="390"/>
      <c r="LRS144" s="390"/>
      <c r="LRT144" s="390"/>
      <c r="LRU144" s="390"/>
      <c r="LRV144" s="390"/>
      <c r="LRW144" s="390"/>
      <c r="LRX144" s="390"/>
      <c r="LRY144" s="390"/>
      <c r="LRZ144" s="390"/>
      <c r="LSA144" s="390"/>
      <c r="LSB144" s="390"/>
      <c r="LSC144" s="390"/>
      <c r="LSD144" s="390"/>
      <c r="LSE144" s="390"/>
      <c r="LSF144" s="390"/>
      <c r="LSG144" s="390"/>
      <c r="LSH144" s="390"/>
      <c r="LSI144" s="390"/>
      <c r="LSJ144" s="390"/>
      <c r="LSK144" s="390"/>
      <c r="LSL144" s="390"/>
      <c r="LSM144" s="390"/>
      <c r="LSN144" s="390"/>
      <c r="LSO144" s="390"/>
      <c r="LSP144" s="390"/>
      <c r="LSQ144" s="390"/>
      <c r="LSR144" s="390"/>
      <c r="LSS144" s="390"/>
      <c r="LST144" s="390"/>
      <c r="LSU144" s="390"/>
      <c r="LSV144" s="390"/>
      <c r="LSW144" s="390"/>
      <c r="LSX144" s="390"/>
      <c r="LSY144" s="390"/>
      <c r="LSZ144" s="390"/>
      <c r="LTA144" s="390"/>
      <c r="LTB144" s="390"/>
      <c r="LTC144" s="390"/>
      <c r="LTD144" s="390"/>
      <c r="LTE144" s="390"/>
      <c r="LTF144" s="390"/>
      <c r="LTG144" s="390"/>
      <c r="LTH144" s="390"/>
      <c r="LTI144" s="390"/>
      <c r="LTJ144" s="390"/>
      <c r="LTK144" s="390"/>
      <c r="LTL144" s="390"/>
      <c r="LTM144" s="390"/>
      <c r="LTN144" s="390"/>
      <c r="LTO144" s="390"/>
      <c r="LTP144" s="390"/>
      <c r="LTQ144" s="390"/>
      <c r="LTR144" s="390"/>
      <c r="LTS144" s="390"/>
      <c r="LTT144" s="390"/>
      <c r="LTU144" s="390"/>
      <c r="LTV144" s="390"/>
      <c r="LTW144" s="390"/>
      <c r="LTX144" s="390"/>
      <c r="LTY144" s="390"/>
      <c r="LTZ144" s="390"/>
      <c r="LUA144" s="390"/>
      <c r="LUB144" s="390"/>
      <c r="LUC144" s="390"/>
      <c r="LUD144" s="390"/>
      <c r="LUE144" s="390"/>
      <c r="LUF144" s="390"/>
      <c r="LUG144" s="390"/>
      <c r="LUH144" s="390"/>
      <c r="LUI144" s="390"/>
      <c r="LUJ144" s="390"/>
      <c r="LUK144" s="390"/>
      <c r="LUL144" s="390"/>
      <c r="LUM144" s="390"/>
      <c r="LUN144" s="390"/>
      <c r="LUO144" s="390"/>
      <c r="LUP144" s="390"/>
      <c r="LUQ144" s="390"/>
      <c r="LUR144" s="390"/>
      <c r="LUS144" s="390"/>
      <c r="LUT144" s="390"/>
      <c r="LUU144" s="390"/>
      <c r="LUV144" s="390"/>
      <c r="LUW144" s="390"/>
      <c r="LUX144" s="390"/>
      <c r="LUY144" s="390"/>
      <c r="LUZ144" s="390"/>
      <c r="LVA144" s="390"/>
      <c r="LVB144" s="390"/>
      <c r="LVC144" s="390"/>
      <c r="LVD144" s="390"/>
      <c r="LVE144" s="390"/>
      <c r="LVF144" s="390"/>
      <c r="LVG144" s="390"/>
      <c r="LVH144" s="390"/>
      <c r="LVI144" s="390"/>
      <c r="LVJ144" s="390"/>
      <c r="LVK144" s="390"/>
      <c r="LVL144" s="390"/>
      <c r="LVM144" s="390"/>
      <c r="LVN144" s="390"/>
      <c r="LVO144" s="390"/>
      <c r="LVP144" s="390"/>
      <c r="LVQ144" s="390"/>
      <c r="LVR144" s="390"/>
      <c r="LVS144" s="390"/>
      <c r="LVT144" s="390"/>
      <c r="LVU144" s="390"/>
      <c r="LVV144" s="390"/>
      <c r="LVW144" s="390"/>
      <c r="LVX144" s="390"/>
      <c r="LVY144" s="390"/>
      <c r="LVZ144" s="390"/>
      <c r="LWA144" s="390"/>
      <c r="LWB144" s="390"/>
      <c r="LWC144" s="390"/>
      <c r="LWD144" s="390"/>
      <c r="LWE144" s="390"/>
      <c r="LWF144" s="390"/>
      <c r="LWG144" s="390"/>
      <c r="LWH144" s="390"/>
      <c r="LWI144" s="390"/>
      <c r="LWJ144" s="390"/>
      <c r="LWK144" s="390"/>
      <c r="LWL144" s="390"/>
      <c r="LWM144" s="390"/>
      <c r="LWN144" s="390"/>
      <c r="LWO144" s="390"/>
      <c r="LWP144" s="390"/>
      <c r="LWQ144" s="390"/>
      <c r="LWR144" s="390"/>
      <c r="LWS144" s="390"/>
      <c r="LWT144" s="390"/>
      <c r="LWU144" s="390"/>
      <c r="LWV144" s="390"/>
      <c r="LWW144" s="390"/>
      <c r="LWX144" s="390"/>
      <c r="LWY144" s="390"/>
      <c r="LWZ144" s="390"/>
      <c r="LXA144" s="390"/>
      <c r="LXB144" s="390"/>
      <c r="LXC144" s="390"/>
      <c r="LXD144" s="390"/>
      <c r="LXE144" s="390"/>
      <c r="LXF144" s="390"/>
      <c r="LXG144" s="390"/>
      <c r="LXH144" s="390"/>
      <c r="LXI144" s="390"/>
      <c r="LXJ144" s="390"/>
      <c r="LXK144" s="390"/>
      <c r="LXL144" s="390"/>
      <c r="LXM144" s="390"/>
      <c r="LXN144" s="390"/>
      <c r="LXO144" s="390"/>
      <c r="LXP144" s="390"/>
      <c r="LXQ144" s="390"/>
      <c r="LXR144" s="390"/>
      <c r="LXS144" s="390"/>
      <c r="LXT144" s="390"/>
      <c r="LXU144" s="390"/>
      <c r="LXV144" s="390"/>
      <c r="LXW144" s="390"/>
      <c r="LXX144" s="390"/>
      <c r="LXY144" s="390"/>
      <c r="LXZ144" s="390"/>
      <c r="LYA144" s="390"/>
      <c r="LYB144" s="390"/>
      <c r="LYC144" s="390"/>
      <c r="LYD144" s="390"/>
      <c r="LYE144" s="390"/>
      <c r="LYF144" s="390"/>
      <c r="LYG144" s="390"/>
      <c r="LYH144" s="390"/>
      <c r="LYI144" s="390"/>
      <c r="LYJ144" s="390"/>
      <c r="LYK144" s="390"/>
      <c r="LYL144" s="390"/>
      <c r="LYM144" s="390"/>
      <c r="LYN144" s="390"/>
      <c r="LYO144" s="390"/>
      <c r="LYP144" s="390"/>
      <c r="LYQ144" s="390"/>
      <c r="LYR144" s="390"/>
      <c r="LYS144" s="390"/>
      <c r="LYT144" s="390"/>
      <c r="LYU144" s="390"/>
      <c r="LYV144" s="390"/>
      <c r="LYW144" s="390"/>
      <c r="LYX144" s="390"/>
      <c r="LYY144" s="390"/>
      <c r="LYZ144" s="390"/>
      <c r="LZA144" s="390"/>
      <c r="LZB144" s="390"/>
      <c r="LZC144" s="390"/>
      <c r="LZD144" s="390"/>
      <c r="LZE144" s="390"/>
      <c r="LZF144" s="390"/>
      <c r="LZG144" s="390"/>
      <c r="LZH144" s="390"/>
      <c r="LZI144" s="390"/>
      <c r="LZJ144" s="390"/>
      <c r="LZK144" s="390"/>
      <c r="LZL144" s="390"/>
      <c r="LZM144" s="390"/>
      <c r="LZN144" s="390"/>
      <c r="LZO144" s="390"/>
      <c r="LZP144" s="390"/>
      <c r="LZQ144" s="390"/>
      <c r="LZR144" s="390"/>
      <c r="LZS144" s="390"/>
      <c r="LZT144" s="390"/>
      <c r="LZU144" s="390"/>
      <c r="LZV144" s="390"/>
      <c r="LZW144" s="390"/>
      <c r="LZX144" s="390"/>
      <c r="LZY144" s="390"/>
      <c r="LZZ144" s="390"/>
      <c r="MAA144" s="390"/>
      <c r="MAB144" s="390"/>
      <c r="MAC144" s="390"/>
      <c r="MAD144" s="390"/>
      <c r="MAE144" s="390"/>
      <c r="MAF144" s="390"/>
      <c r="MAG144" s="390"/>
      <c r="MAH144" s="390"/>
      <c r="MAI144" s="390"/>
      <c r="MAJ144" s="390"/>
      <c r="MAK144" s="390"/>
      <c r="MAL144" s="390"/>
      <c r="MAM144" s="390"/>
      <c r="MAN144" s="390"/>
      <c r="MAO144" s="390"/>
      <c r="MAP144" s="390"/>
      <c r="MAQ144" s="390"/>
      <c r="MAR144" s="390"/>
      <c r="MAS144" s="390"/>
      <c r="MAT144" s="390"/>
      <c r="MAU144" s="390"/>
      <c r="MAV144" s="390"/>
      <c r="MAW144" s="390"/>
      <c r="MAX144" s="390"/>
      <c r="MAY144" s="390"/>
      <c r="MAZ144" s="390"/>
      <c r="MBA144" s="390"/>
      <c r="MBB144" s="390"/>
      <c r="MBC144" s="390"/>
      <c r="MBD144" s="390"/>
      <c r="MBE144" s="390"/>
      <c r="MBF144" s="390"/>
      <c r="MBG144" s="390"/>
      <c r="MBH144" s="390"/>
      <c r="MBI144" s="390"/>
      <c r="MBJ144" s="390"/>
      <c r="MBK144" s="390"/>
      <c r="MBL144" s="390"/>
      <c r="MBM144" s="390"/>
      <c r="MBN144" s="390"/>
      <c r="MBO144" s="390"/>
      <c r="MBP144" s="390"/>
      <c r="MBQ144" s="390"/>
      <c r="MBR144" s="390"/>
      <c r="MBS144" s="390"/>
      <c r="MBT144" s="390"/>
      <c r="MBU144" s="390"/>
      <c r="MBV144" s="390"/>
      <c r="MBW144" s="390"/>
      <c r="MBX144" s="390"/>
      <c r="MBY144" s="390"/>
      <c r="MBZ144" s="390"/>
      <c r="MCA144" s="390"/>
      <c r="MCB144" s="390"/>
      <c r="MCC144" s="390"/>
      <c r="MCD144" s="390"/>
      <c r="MCE144" s="390"/>
      <c r="MCF144" s="390"/>
      <c r="MCG144" s="390"/>
      <c r="MCH144" s="390"/>
      <c r="MCI144" s="390"/>
      <c r="MCJ144" s="390"/>
      <c r="MCK144" s="390"/>
      <c r="MCL144" s="390"/>
      <c r="MCM144" s="390"/>
      <c r="MCN144" s="390"/>
      <c r="MCO144" s="390"/>
      <c r="MCP144" s="390"/>
      <c r="MCQ144" s="390"/>
      <c r="MCR144" s="390"/>
      <c r="MCS144" s="390"/>
      <c r="MCT144" s="390"/>
      <c r="MCU144" s="390"/>
      <c r="MCV144" s="390"/>
      <c r="MCW144" s="390"/>
      <c r="MCX144" s="390"/>
      <c r="MCY144" s="390"/>
      <c r="MCZ144" s="390"/>
      <c r="MDA144" s="390"/>
      <c r="MDB144" s="390"/>
      <c r="MDC144" s="390"/>
      <c r="MDD144" s="390"/>
      <c r="MDE144" s="390"/>
      <c r="MDF144" s="390"/>
      <c r="MDG144" s="390"/>
      <c r="MDH144" s="390"/>
      <c r="MDI144" s="390"/>
      <c r="MDJ144" s="390"/>
      <c r="MDK144" s="390"/>
      <c r="MDL144" s="390"/>
      <c r="MDM144" s="390"/>
      <c r="MDN144" s="390"/>
      <c r="MDO144" s="390"/>
      <c r="MDP144" s="390"/>
      <c r="MDQ144" s="390"/>
      <c r="MDR144" s="390"/>
      <c r="MDS144" s="390"/>
      <c r="MDT144" s="390"/>
      <c r="MDU144" s="390"/>
      <c r="MDV144" s="390"/>
      <c r="MDW144" s="390"/>
      <c r="MDX144" s="390"/>
      <c r="MDY144" s="390"/>
      <c r="MDZ144" s="390"/>
      <c r="MEA144" s="390"/>
      <c r="MEB144" s="390"/>
      <c r="MEC144" s="390"/>
      <c r="MED144" s="390"/>
      <c r="MEE144" s="390"/>
      <c r="MEF144" s="390"/>
      <c r="MEG144" s="390"/>
      <c r="MEH144" s="390"/>
      <c r="MEI144" s="390"/>
      <c r="MEJ144" s="390"/>
      <c r="MEK144" s="390"/>
      <c r="MEL144" s="390"/>
      <c r="MEM144" s="390"/>
      <c r="MEN144" s="390"/>
      <c r="MEO144" s="390"/>
      <c r="MEP144" s="390"/>
      <c r="MEQ144" s="390"/>
      <c r="MER144" s="390"/>
      <c r="MES144" s="390"/>
      <c r="MET144" s="390"/>
      <c r="MEU144" s="390"/>
      <c r="MEV144" s="390"/>
      <c r="MEW144" s="390"/>
      <c r="MEX144" s="390"/>
      <c r="MEY144" s="390"/>
      <c r="MEZ144" s="390"/>
      <c r="MFA144" s="390"/>
      <c r="MFB144" s="390"/>
      <c r="MFC144" s="390"/>
      <c r="MFD144" s="390"/>
      <c r="MFE144" s="390"/>
      <c r="MFF144" s="390"/>
      <c r="MFG144" s="390"/>
      <c r="MFH144" s="390"/>
      <c r="MFI144" s="390"/>
      <c r="MFJ144" s="390"/>
      <c r="MFK144" s="390"/>
      <c r="MFL144" s="390"/>
      <c r="MFM144" s="390"/>
      <c r="MFN144" s="390"/>
      <c r="MFO144" s="390"/>
      <c r="MFP144" s="390"/>
      <c r="MFQ144" s="390"/>
      <c r="MFR144" s="390"/>
      <c r="MFS144" s="390"/>
      <c r="MFT144" s="390"/>
      <c r="MFU144" s="390"/>
      <c r="MFV144" s="390"/>
      <c r="MFW144" s="390"/>
      <c r="MFX144" s="390"/>
      <c r="MFY144" s="390"/>
      <c r="MFZ144" s="390"/>
      <c r="MGA144" s="390"/>
      <c r="MGB144" s="390"/>
      <c r="MGC144" s="390"/>
      <c r="MGD144" s="390"/>
      <c r="MGE144" s="390"/>
      <c r="MGF144" s="390"/>
      <c r="MGG144" s="390"/>
      <c r="MGH144" s="390"/>
      <c r="MGI144" s="390"/>
      <c r="MGJ144" s="390"/>
      <c r="MGK144" s="390"/>
      <c r="MGL144" s="390"/>
      <c r="MGM144" s="390"/>
      <c r="MGN144" s="390"/>
      <c r="MGO144" s="390"/>
      <c r="MGP144" s="390"/>
      <c r="MGQ144" s="390"/>
      <c r="MGR144" s="390"/>
      <c r="MGS144" s="390"/>
      <c r="MGT144" s="390"/>
      <c r="MGU144" s="390"/>
      <c r="MGV144" s="390"/>
      <c r="MGW144" s="390"/>
      <c r="MGX144" s="390"/>
      <c r="MGY144" s="390"/>
      <c r="MGZ144" s="390"/>
      <c r="MHA144" s="390"/>
      <c r="MHB144" s="390"/>
      <c r="MHC144" s="390"/>
      <c r="MHD144" s="390"/>
      <c r="MHE144" s="390"/>
      <c r="MHF144" s="390"/>
      <c r="MHG144" s="390"/>
      <c r="MHH144" s="390"/>
      <c r="MHI144" s="390"/>
      <c r="MHJ144" s="390"/>
      <c r="MHK144" s="390"/>
      <c r="MHL144" s="390"/>
      <c r="MHM144" s="390"/>
      <c r="MHN144" s="390"/>
      <c r="MHO144" s="390"/>
      <c r="MHP144" s="390"/>
      <c r="MHQ144" s="390"/>
      <c r="MHR144" s="390"/>
      <c r="MHS144" s="390"/>
      <c r="MHT144" s="390"/>
      <c r="MHU144" s="390"/>
      <c r="MHV144" s="390"/>
      <c r="MHW144" s="390"/>
      <c r="MHX144" s="390"/>
      <c r="MHY144" s="390"/>
      <c r="MHZ144" s="390"/>
      <c r="MIA144" s="390"/>
      <c r="MIB144" s="390"/>
      <c r="MIC144" s="390"/>
      <c r="MID144" s="390"/>
      <c r="MIE144" s="390"/>
      <c r="MIF144" s="390"/>
      <c r="MIG144" s="390"/>
      <c r="MIH144" s="390"/>
      <c r="MII144" s="390"/>
      <c r="MIJ144" s="390"/>
      <c r="MIK144" s="390"/>
      <c r="MIL144" s="390"/>
      <c r="MIM144" s="390"/>
      <c r="MIN144" s="390"/>
      <c r="MIO144" s="390"/>
      <c r="MIP144" s="390"/>
      <c r="MIQ144" s="390"/>
      <c r="MIR144" s="390"/>
      <c r="MIS144" s="390"/>
      <c r="MIT144" s="390"/>
      <c r="MIU144" s="390"/>
      <c r="MIV144" s="390"/>
      <c r="MIW144" s="390"/>
      <c r="MIX144" s="390"/>
      <c r="MIY144" s="390"/>
      <c r="MIZ144" s="390"/>
      <c r="MJA144" s="390"/>
      <c r="MJB144" s="390"/>
      <c r="MJC144" s="390"/>
      <c r="MJD144" s="390"/>
      <c r="MJE144" s="390"/>
      <c r="MJF144" s="390"/>
      <c r="MJG144" s="390"/>
      <c r="MJH144" s="390"/>
      <c r="MJI144" s="390"/>
      <c r="MJJ144" s="390"/>
      <c r="MJK144" s="390"/>
      <c r="MJL144" s="390"/>
      <c r="MJM144" s="390"/>
      <c r="MJN144" s="390"/>
      <c r="MJO144" s="390"/>
      <c r="MJP144" s="390"/>
      <c r="MJQ144" s="390"/>
      <c r="MJR144" s="390"/>
      <c r="MJS144" s="390"/>
      <c r="MJT144" s="390"/>
      <c r="MJU144" s="390"/>
      <c r="MJV144" s="390"/>
      <c r="MJW144" s="390"/>
      <c r="MJX144" s="390"/>
      <c r="MJY144" s="390"/>
      <c r="MJZ144" s="390"/>
      <c r="MKA144" s="390"/>
      <c r="MKB144" s="390"/>
      <c r="MKC144" s="390"/>
      <c r="MKD144" s="390"/>
      <c r="MKE144" s="390"/>
      <c r="MKF144" s="390"/>
      <c r="MKG144" s="390"/>
      <c r="MKH144" s="390"/>
      <c r="MKI144" s="390"/>
      <c r="MKJ144" s="390"/>
      <c r="MKK144" s="390"/>
      <c r="MKL144" s="390"/>
      <c r="MKM144" s="390"/>
      <c r="MKN144" s="390"/>
      <c r="MKO144" s="390"/>
      <c r="MKP144" s="390"/>
      <c r="MKQ144" s="390"/>
      <c r="MKR144" s="390"/>
      <c r="MKS144" s="390"/>
      <c r="MKT144" s="390"/>
      <c r="MKU144" s="390"/>
      <c r="MKV144" s="390"/>
      <c r="MKW144" s="390"/>
      <c r="MKX144" s="390"/>
      <c r="MKY144" s="390"/>
      <c r="MKZ144" s="390"/>
      <c r="MLA144" s="390"/>
      <c r="MLB144" s="390"/>
      <c r="MLC144" s="390"/>
      <c r="MLD144" s="390"/>
      <c r="MLE144" s="390"/>
      <c r="MLF144" s="390"/>
      <c r="MLG144" s="390"/>
      <c r="MLH144" s="390"/>
      <c r="MLI144" s="390"/>
      <c r="MLJ144" s="390"/>
      <c r="MLK144" s="390"/>
      <c r="MLL144" s="390"/>
      <c r="MLM144" s="390"/>
      <c r="MLN144" s="390"/>
      <c r="MLO144" s="390"/>
      <c r="MLP144" s="390"/>
      <c r="MLQ144" s="390"/>
      <c r="MLR144" s="390"/>
      <c r="MLS144" s="390"/>
      <c r="MLT144" s="390"/>
      <c r="MLU144" s="390"/>
      <c r="MLV144" s="390"/>
      <c r="MLW144" s="390"/>
      <c r="MLX144" s="390"/>
      <c r="MLY144" s="390"/>
      <c r="MLZ144" s="390"/>
      <c r="MMA144" s="390"/>
      <c r="MMB144" s="390"/>
      <c r="MMC144" s="390"/>
      <c r="MMD144" s="390"/>
      <c r="MME144" s="390"/>
      <c r="MMF144" s="390"/>
      <c r="MMG144" s="390"/>
      <c r="MMH144" s="390"/>
      <c r="MMI144" s="390"/>
      <c r="MMJ144" s="390"/>
      <c r="MMK144" s="390"/>
      <c r="MML144" s="390"/>
      <c r="MMM144" s="390"/>
      <c r="MMN144" s="390"/>
      <c r="MMO144" s="390"/>
      <c r="MMP144" s="390"/>
      <c r="MMQ144" s="390"/>
      <c r="MMR144" s="390"/>
      <c r="MMS144" s="390"/>
      <c r="MMT144" s="390"/>
      <c r="MMU144" s="390"/>
      <c r="MMV144" s="390"/>
      <c r="MMW144" s="390"/>
      <c r="MMX144" s="390"/>
      <c r="MMY144" s="390"/>
      <c r="MMZ144" s="390"/>
      <c r="MNA144" s="390"/>
      <c r="MNB144" s="390"/>
      <c r="MNC144" s="390"/>
      <c r="MND144" s="390"/>
      <c r="MNE144" s="390"/>
      <c r="MNF144" s="390"/>
      <c r="MNG144" s="390"/>
      <c r="MNH144" s="390"/>
      <c r="MNI144" s="390"/>
      <c r="MNJ144" s="390"/>
      <c r="MNK144" s="390"/>
      <c r="MNL144" s="390"/>
      <c r="MNM144" s="390"/>
      <c r="MNN144" s="390"/>
      <c r="MNO144" s="390"/>
      <c r="MNP144" s="390"/>
      <c r="MNQ144" s="390"/>
      <c r="MNR144" s="390"/>
      <c r="MNS144" s="390"/>
      <c r="MNT144" s="390"/>
      <c r="MNU144" s="390"/>
      <c r="MNV144" s="390"/>
      <c r="MNW144" s="390"/>
      <c r="MNX144" s="390"/>
      <c r="MNY144" s="390"/>
      <c r="MNZ144" s="390"/>
      <c r="MOA144" s="390"/>
      <c r="MOB144" s="390"/>
      <c r="MOC144" s="390"/>
      <c r="MOD144" s="390"/>
      <c r="MOE144" s="390"/>
      <c r="MOF144" s="390"/>
      <c r="MOG144" s="390"/>
      <c r="MOH144" s="390"/>
      <c r="MOI144" s="390"/>
      <c r="MOJ144" s="390"/>
      <c r="MOK144" s="390"/>
      <c r="MOL144" s="390"/>
      <c r="MOM144" s="390"/>
      <c r="MON144" s="390"/>
      <c r="MOO144" s="390"/>
      <c r="MOP144" s="390"/>
      <c r="MOQ144" s="390"/>
      <c r="MOR144" s="390"/>
      <c r="MOS144" s="390"/>
      <c r="MOT144" s="390"/>
      <c r="MOU144" s="390"/>
      <c r="MOV144" s="390"/>
      <c r="MOW144" s="390"/>
      <c r="MOX144" s="390"/>
      <c r="MOY144" s="390"/>
      <c r="MOZ144" s="390"/>
      <c r="MPA144" s="390"/>
      <c r="MPB144" s="390"/>
      <c r="MPC144" s="390"/>
      <c r="MPD144" s="390"/>
      <c r="MPE144" s="390"/>
      <c r="MPF144" s="390"/>
      <c r="MPG144" s="390"/>
      <c r="MPH144" s="390"/>
      <c r="MPI144" s="390"/>
      <c r="MPJ144" s="390"/>
      <c r="MPK144" s="390"/>
      <c r="MPL144" s="390"/>
      <c r="MPM144" s="390"/>
      <c r="MPN144" s="390"/>
      <c r="MPO144" s="390"/>
      <c r="MPP144" s="390"/>
      <c r="MPQ144" s="390"/>
      <c r="MPR144" s="390"/>
      <c r="MPS144" s="390"/>
      <c r="MPT144" s="390"/>
      <c r="MPU144" s="390"/>
      <c r="MPV144" s="390"/>
      <c r="MPW144" s="390"/>
      <c r="MPX144" s="390"/>
      <c r="MPY144" s="390"/>
      <c r="MPZ144" s="390"/>
      <c r="MQA144" s="390"/>
      <c r="MQB144" s="390"/>
      <c r="MQC144" s="390"/>
      <c r="MQD144" s="390"/>
      <c r="MQE144" s="390"/>
      <c r="MQF144" s="390"/>
      <c r="MQG144" s="390"/>
      <c r="MQH144" s="390"/>
      <c r="MQI144" s="390"/>
      <c r="MQJ144" s="390"/>
      <c r="MQK144" s="390"/>
      <c r="MQL144" s="390"/>
      <c r="MQM144" s="390"/>
      <c r="MQN144" s="390"/>
      <c r="MQO144" s="390"/>
      <c r="MQP144" s="390"/>
      <c r="MQQ144" s="390"/>
      <c r="MQR144" s="390"/>
      <c r="MQS144" s="390"/>
      <c r="MQT144" s="390"/>
      <c r="MQU144" s="390"/>
      <c r="MQV144" s="390"/>
      <c r="MQW144" s="390"/>
      <c r="MQX144" s="390"/>
      <c r="MQY144" s="390"/>
      <c r="MQZ144" s="390"/>
      <c r="MRA144" s="390"/>
      <c r="MRB144" s="390"/>
      <c r="MRC144" s="390"/>
      <c r="MRD144" s="390"/>
      <c r="MRE144" s="390"/>
      <c r="MRF144" s="390"/>
      <c r="MRG144" s="390"/>
      <c r="MRH144" s="390"/>
      <c r="MRI144" s="390"/>
      <c r="MRJ144" s="390"/>
      <c r="MRK144" s="390"/>
      <c r="MRL144" s="390"/>
      <c r="MRM144" s="390"/>
      <c r="MRN144" s="390"/>
      <c r="MRO144" s="390"/>
      <c r="MRP144" s="390"/>
      <c r="MRQ144" s="390"/>
      <c r="MRR144" s="390"/>
      <c r="MRS144" s="390"/>
      <c r="MRT144" s="390"/>
      <c r="MRU144" s="390"/>
      <c r="MRV144" s="390"/>
      <c r="MRW144" s="390"/>
      <c r="MRX144" s="390"/>
      <c r="MRY144" s="390"/>
      <c r="MRZ144" s="390"/>
      <c r="MSA144" s="390"/>
      <c r="MSB144" s="390"/>
      <c r="MSC144" s="390"/>
      <c r="MSD144" s="390"/>
      <c r="MSE144" s="390"/>
      <c r="MSF144" s="390"/>
      <c r="MSG144" s="390"/>
      <c r="MSH144" s="390"/>
      <c r="MSI144" s="390"/>
      <c r="MSJ144" s="390"/>
      <c r="MSK144" s="390"/>
      <c r="MSL144" s="390"/>
      <c r="MSM144" s="390"/>
      <c r="MSN144" s="390"/>
      <c r="MSO144" s="390"/>
      <c r="MSP144" s="390"/>
      <c r="MSQ144" s="390"/>
      <c r="MSR144" s="390"/>
      <c r="MSS144" s="390"/>
      <c r="MST144" s="390"/>
      <c r="MSU144" s="390"/>
      <c r="MSV144" s="390"/>
      <c r="MSW144" s="390"/>
      <c r="MSX144" s="390"/>
      <c r="MSY144" s="390"/>
      <c r="MSZ144" s="390"/>
      <c r="MTA144" s="390"/>
      <c r="MTB144" s="390"/>
      <c r="MTC144" s="390"/>
      <c r="MTD144" s="390"/>
      <c r="MTE144" s="390"/>
      <c r="MTF144" s="390"/>
      <c r="MTG144" s="390"/>
      <c r="MTH144" s="390"/>
      <c r="MTI144" s="390"/>
      <c r="MTJ144" s="390"/>
      <c r="MTK144" s="390"/>
      <c r="MTL144" s="390"/>
      <c r="MTM144" s="390"/>
      <c r="MTN144" s="390"/>
      <c r="MTO144" s="390"/>
      <c r="MTP144" s="390"/>
      <c r="MTQ144" s="390"/>
      <c r="MTR144" s="390"/>
      <c r="MTS144" s="390"/>
      <c r="MTT144" s="390"/>
      <c r="MTU144" s="390"/>
      <c r="MTV144" s="390"/>
      <c r="MTW144" s="390"/>
      <c r="MTX144" s="390"/>
      <c r="MTY144" s="390"/>
      <c r="MTZ144" s="390"/>
      <c r="MUA144" s="390"/>
      <c r="MUB144" s="390"/>
      <c r="MUC144" s="390"/>
      <c r="MUD144" s="390"/>
      <c r="MUE144" s="390"/>
      <c r="MUF144" s="390"/>
      <c r="MUG144" s="390"/>
      <c r="MUH144" s="390"/>
      <c r="MUI144" s="390"/>
      <c r="MUJ144" s="390"/>
      <c r="MUK144" s="390"/>
      <c r="MUL144" s="390"/>
      <c r="MUM144" s="390"/>
      <c r="MUN144" s="390"/>
      <c r="MUO144" s="390"/>
      <c r="MUP144" s="390"/>
      <c r="MUQ144" s="390"/>
      <c r="MUR144" s="390"/>
      <c r="MUS144" s="390"/>
      <c r="MUT144" s="390"/>
      <c r="MUU144" s="390"/>
      <c r="MUV144" s="390"/>
      <c r="MUW144" s="390"/>
      <c r="MUX144" s="390"/>
      <c r="MUY144" s="390"/>
      <c r="MUZ144" s="390"/>
      <c r="MVA144" s="390"/>
      <c r="MVB144" s="390"/>
      <c r="MVC144" s="390"/>
      <c r="MVD144" s="390"/>
      <c r="MVE144" s="390"/>
      <c r="MVF144" s="390"/>
      <c r="MVG144" s="390"/>
      <c r="MVH144" s="390"/>
      <c r="MVI144" s="390"/>
      <c r="MVJ144" s="390"/>
      <c r="MVK144" s="390"/>
      <c r="MVL144" s="390"/>
      <c r="MVM144" s="390"/>
      <c r="MVN144" s="390"/>
      <c r="MVO144" s="390"/>
      <c r="MVP144" s="390"/>
      <c r="MVQ144" s="390"/>
      <c r="MVR144" s="390"/>
      <c r="MVS144" s="390"/>
      <c r="MVT144" s="390"/>
      <c r="MVU144" s="390"/>
      <c r="MVV144" s="390"/>
      <c r="MVW144" s="390"/>
      <c r="MVX144" s="390"/>
      <c r="MVY144" s="390"/>
      <c r="MVZ144" s="390"/>
      <c r="MWA144" s="390"/>
      <c r="MWB144" s="390"/>
      <c r="MWC144" s="390"/>
      <c r="MWD144" s="390"/>
      <c r="MWE144" s="390"/>
      <c r="MWF144" s="390"/>
      <c r="MWG144" s="390"/>
      <c r="MWH144" s="390"/>
      <c r="MWI144" s="390"/>
      <c r="MWJ144" s="390"/>
      <c r="MWK144" s="390"/>
      <c r="MWL144" s="390"/>
      <c r="MWM144" s="390"/>
      <c r="MWN144" s="390"/>
      <c r="MWO144" s="390"/>
      <c r="MWP144" s="390"/>
      <c r="MWQ144" s="390"/>
      <c r="MWR144" s="390"/>
      <c r="MWS144" s="390"/>
      <c r="MWT144" s="390"/>
      <c r="MWU144" s="390"/>
      <c r="MWV144" s="390"/>
      <c r="MWW144" s="390"/>
      <c r="MWX144" s="390"/>
      <c r="MWY144" s="390"/>
      <c r="MWZ144" s="390"/>
      <c r="MXA144" s="390"/>
      <c r="MXB144" s="390"/>
      <c r="MXC144" s="390"/>
      <c r="MXD144" s="390"/>
      <c r="MXE144" s="390"/>
      <c r="MXF144" s="390"/>
      <c r="MXG144" s="390"/>
      <c r="MXH144" s="390"/>
      <c r="MXI144" s="390"/>
      <c r="MXJ144" s="390"/>
      <c r="MXK144" s="390"/>
      <c r="MXL144" s="390"/>
      <c r="MXM144" s="390"/>
      <c r="MXN144" s="390"/>
      <c r="MXO144" s="390"/>
      <c r="MXP144" s="390"/>
      <c r="MXQ144" s="390"/>
      <c r="MXR144" s="390"/>
      <c r="MXS144" s="390"/>
      <c r="MXT144" s="390"/>
      <c r="MXU144" s="390"/>
      <c r="MXV144" s="390"/>
      <c r="MXW144" s="390"/>
      <c r="MXX144" s="390"/>
      <c r="MXY144" s="390"/>
      <c r="MXZ144" s="390"/>
      <c r="MYA144" s="390"/>
      <c r="MYB144" s="390"/>
      <c r="MYC144" s="390"/>
      <c r="MYD144" s="390"/>
      <c r="MYE144" s="390"/>
      <c r="MYF144" s="390"/>
      <c r="MYG144" s="390"/>
      <c r="MYH144" s="390"/>
      <c r="MYI144" s="390"/>
      <c r="MYJ144" s="390"/>
      <c r="MYK144" s="390"/>
      <c r="MYL144" s="390"/>
      <c r="MYM144" s="390"/>
      <c r="MYN144" s="390"/>
      <c r="MYO144" s="390"/>
      <c r="MYP144" s="390"/>
      <c r="MYQ144" s="390"/>
      <c r="MYR144" s="390"/>
      <c r="MYS144" s="390"/>
      <c r="MYT144" s="390"/>
      <c r="MYU144" s="390"/>
      <c r="MYV144" s="390"/>
      <c r="MYW144" s="390"/>
      <c r="MYX144" s="390"/>
      <c r="MYY144" s="390"/>
      <c r="MYZ144" s="390"/>
      <c r="MZA144" s="390"/>
      <c r="MZB144" s="390"/>
      <c r="MZC144" s="390"/>
      <c r="MZD144" s="390"/>
      <c r="MZE144" s="390"/>
      <c r="MZF144" s="390"/>
      <c r="MZG144" s="390"/>
      <c r="MZH144" s="390"/>
      <c r="MZI144" s="390"/>
      <c r="MZJ144" s="390"/>
      <c r="MZK144" s="390"/>
      <c r="MZL144" s="390"/>
      <c r="MZM144" s="390"/>
      <c r="MZN144" s="390"/>
      <c r="MZO144" s="390"/>
      <c r="MZP144" s="390"/>
      <c r="MZQ144" s="390"/>
      <c r="MZR144" s="390"/>
      <c r="MZS144" s="390"/>
      <c r="MZT144" s="390"/>
      <c r="MZU144" s="390"/>
      <c r="MZV144" s="390"/>
      <c r="MZW144" s="390"/>
      <c r="MZX144" s="390"/>
      <c r="MZY144" s="390"/>
      <c r="MZZ144" s="390"/>
      <c r="NAA144" s="390"/>
      <c r="NAB144" s="390"/>
      <c r="NAC144" s="390"/>
      <c r="NAD144" s="390"/>
      <c r="NAE144" s="390"/>
      <c r="NAF144" s="390"/>
      <c r="NAG144" s="390"/>
      <c r="NAH144" s="390"/>
      <c r="NAI144" s="390"/>
      <c r="NAJ144" s="390"/>
      <c r="NAK144" s="390"/>
      <c r="NAL144" s="390"/>
      <c r="NAM144" s="390"/>
      <c r="NAN144" s="390"/>
      <c r="NAO144" s="390"/>
      <c r="NAP144" s="390"/>
      <c r="NAQ144" s="390"/>
      <c r="NAR144" s="390"/>
      <c r="NAS144" s="390"/>
      <c r="NAT144" s="390"/>
      <c r="NAU144" s="390"/>
      <c r="NAV144" s="390"/>
      <c r="NAW144" s="390"/>
      <c r="NAX144" s="390"/>
      <c r="NAY144" s="390"/>
      <c r="NAZ144" s="390"/>
      <c r="NBA144" s="390"/>
      <c r="NBB144" s="390"/>
      <c r="NBC144" s="390"/>
      <c r="NBD144" s="390"/>
      <c r="NBE144" s="390"/>
      <c r="NBF144" s="390"/>
      <c r="NBG144" s="390"/>
      <c r="NBH144" s="390"/>
      <c r="NBI144" s="390"/>
      <c r="NBJ144" s="390"/>
      <c r="NBK144" s="390"/>
      <c r="NBL144" s="390"/>
      <c r="NBM144" s="390"/>
      <c r="NBN144" s="390"/>
      <c r="NBO144" s="390"/>
      <c r="NBP144" s="390"/>
      <c r="NBQ144" s="390"/>
      <c r="NBR144" s="390"/>
      <c r="NBS144" s="390"/>
      <c r="NBT144" s="390"/>
      <c r="NBU144" s="390"/>
      <c r="NBV144" s="390"/>
      <c r="NBW144" s="390"/>
      <c r="NBX144" s="390"/>
      <c r="NBY144" s="390"/>
      <c r="NBZ144" s="390"/>
      <c r="NCA144" s="390"/>
      <c r="NCB144" s="390"/>
      <c r="NCC144" s="390"/>
      <c r="NCD144" s="390"/>
      <c r="NCE144" s="390"/>
      <c r="NCF144" s="390"/>
      <c r="NCG144" s="390"/>
      <c r="NCH144" s="390"/>
      <c r="NCI144" s="390"/>
      <c r="NCJ144" s="390"/>
      <c r="NCK144" s="390"/>
      <c r="NCL144" s="390"/>
      <c r="NCM144" s="390"/>
      <c r="NCN144" s="390"/>
      <c r="NCO144" s="390"/>
      <c r="NCP144" s="390"/>
      <c r="NCQ144" s="390"/>
      <c r="NCR144" s="390"/>
      <c r="NCS144" s="390"/>
      <c r="NCT144" s="390"/>
      <c r="NCU144" s="390"/>
      <c r="NCV144" s="390"/>
      <c r="NCW144" s="390"/>
      <c r="NCX144" s="390"/>
      <c r="NCY144" s="390"/>
      <c r="NCZ144" s="390"/>
      <c r="NDA144" s="390"/>
      <c r="NDB144" s="390"/>
      <c r="NDC144" s="390"/>
      <c r="NDD144" s="390"/>
      <c r="NDE144" s="390"/>
      <c r="NDF144" s="390"/>
      <c r="NDG144" s="390"/>
      <c r="NDH144" s="390"/>
      <c r="NDI144" s="390"/>
      <c r="NDJ144" s="390"/>
      <c r="NDK144" s="390"/>
      <c r="NDL144" s="390"/>
      <c r="NDM144" s="390"/>
      <c r="NDN144" s="390"/>
      <c r="NDO144" s="390"/>
      <c r="NDP144" s="390"/>
      <c r="NDQ144" s="390"/>
      <c r="NDR144" s="390"/>
      <c r="NDS144" s="390"/>
      <c r="NDT144" s="390"/>
      <c r="NDU144" s="390"/>
      <c r="NDV144" s="390"/>
      <c r="NDW144" s="390"/>
      <c r="NDX144" s="390"/>
      <c r="NDY144" s="390"/>
      <c r="NDZ144" s="390"/>
      <c r="NEA144" s="390"/>
      <c r="NEB144" s="390"/>
      <c r="NEC144" s="390"/>
      <c r="NED144" s="390"/>
      <c r="NEE144" s="390"/>
      <c r="NEF144" s="390"/>
      <c r="NEG144" s="390"/>
      <c r="NEH144" s="390"/>
      <c r="NEI144" s="390"/>
      <c r="NEJ144" s="390"/>
      <c r="NEK144" s="390"/>
      <c r="NEL144" s="390"/>
      <c r="NEM144" s="390"/>
      <c r="NEN144" s="390"/>
      <c r="NEO144" s="390"/>
      <c r="NEP144" s="390"/>
      <c r="NEQ144" s="390"/>
      <c r="NER144" s="390"/>
      <c r="NES144" s="390"/>
      <c r="NET144" s="390"/>
      <c r="NEU144" s="390"/>
      <c r="NEV144" s="390"/>
      <c r="NEW144" s="390"/>
      <c r="NEX144" s="390"/>
      <c r="NEY144" s="390"/>
      <c r="NEZ144" s="390"/>
      <c r="NFA144" s="390"/>
      <c r="NFB144" s="390"/>
      <c r="NFC144" s="390"/>
      <c r="NFD144" s="390"/>
      <c r="NFE144" s="390"/>
      <c r="NFF144" s="390"/>
      <c r="NFG144" s="390"/>
      <c r="NFH144" s="390"/>
      <c r="NFI144" s="390"/>
      <c r="NFJ144" s="390"/>
      <c r="NFK144" s="390"/>
      <c r="NFL144" s="390"/>
      <c r="NFM144" s="390"/>
      <c r="NFN144" s="390"/>
      <c r="NFO144" s="390"/>
      <c r="NFP144" s="390"/>
      <c r="NFQ144" s="390"/>
      <c r="NFR144" s="390"/>
      <c r="NFS144" s="390"/>
      <c r="NFT144" s="390"/>
      <c r="NFU144" s="390"/>
      <c r="NFV144" s="390"/>
      <c r="NFW144" s="390"/>
      <c r="NFX144" s="390"/>
      <c r="NFY144" s="390"/>
      <c r="NFZ144" s="390"/>
      <c r="NGA144" s="390"/>
      <c r="NGB144" s="390"/>
      <c r="NGC144" s="390"/>
      <c r="NGD144" s="390"/>
      <c r="NGE144" s="390"/>
      <c r="NGF144" s="390"/>
      <c r="NGG144" s="390"/>
      <c r="NGH144" s="390"/>
      <c r="NGI144" s="390"/>
      <c r="NGJ144" s="390"/>
      <c r="NGK144" s="390"/>
      <c r="NGL144" s="390"/>
      <c r="NGM144" s="390"/>
      <c r="NGN144" s="390"/>
      <c r="NGO144" s="390"/>
      <c r="NGP144" s="390"/>
      <c r="NGQ144" s="390"/>
      <c r="NGR144" s="390"/>
      <c r="NGS144" s="390"/>
      <c r="NGT144" s="390"/>
      <c r="NGU144" s="390"/>
      <c r="NGV144" s="390"/>
      <c r="NGW144" s="390"/>
      <c r="NGX144" s="390"/>
      <c r="NGY144" s="390"/>
      <c r="NGZ144" s="390"/>
      <c r="NHA144" s="390"/>
      <c r="NHB144" s="390"/>
      <c r="NHC144" s="390"/>
      <c r="NHD144" s="390"/>
      <c r="NHE144" s="390"/>
      <c r="NHF144" s="390"/>
      <c r="NHG144" s="390"/>
      <c r="NHH144" s="390"/>
      <c r="NHI144" s="390"/>
      <c r="NHJ144" s="390"/>
      <c r="NHK144" s="390"/>
      <c r="NHL144" s="390"/>
      <c r="NHM144" s="390"/>
      <c r="NHN144" s="390"/>
      <c r="NHO144" s="390"/>
      <c r="NHP144" s="390"/>
      <c r="NHQ144" s="390"/>
      <c r="NHR144" s="390"/>
      <c r="NHS144" s="390"/>
      <c r="NHT144" s="390"/>
      <c r="NHU144" s="390"/>
      <c r="NHV144" s="390"/>
      <c r="NHW144" s="390"/>
      <c r="NHX144" s="390"/>
      <c r="NHY144" s="390"/>
      <c r="NHZ144" s="390"/>
      <c r="NIA144" s="390"/>
      <c r="NIB144" s="390"/>
      <c r="NIC144" s="390"/>
      <c r="NID144" s="390"/>
      <c r="NIE144" s="390"/>
      <c r="NIF144" s="390"/>
      <c r="NIG144" s="390"/>
      <c r="NIH144" s="390"/>
      <c r="NII144" s="390"/>
      <c r="NIJ144" s="390"/>
      <c r="NIK144" s="390"/>
      <c r="NIL144" s="390"/>
      <c r="NIM144" s="390"/>
      <c r="NIN144" s="390"/>
      <c r="NIO144" s="390"/>
      <c r="NIP144" s="390"/>
      <c r="NIQ144" s="390"/>
      <c r="NIR144" s="390"/>
      <c r="NIS144" s="390"/>
      <c r="NIT144" s="390"/>
      <c r="NIU144" s="390"/>
      <c r="NIV144" s="390"/>
      <c r="NIW144" s="390"/>
      <c r="NIX144" s="390"/>
      <c r="NIY144" s="390"/>
      <c r="NIZ144" s="390"/>
      <c r="NJA144" s="390"/>
      <c r="NJB144" s="390"/>
      <c r="NJC144" s="390"/>
      <c r="NJD144" s="390"/>
      <c r="NJE144" s="390"/>
      <c r="NJF144" s="390"/>
      <c r="NJG144" s="390"/>
      <c r="NJH144" s="390"/>
      <c r="NJI144" s="390"/>
      <c r="NJJ144" s="390"/>
      <c r="NJK144" s="390"/>
      <c r="NJL144" s="390"/>
      <c r="NJM144" s="390"/>
      <c r="NJN144" s="390"/>
      <c r="NJO144" s="390"/>
      <c r="NJP144" s="390"/>
      <c r="NJQ144" s="390"/>
      <c r="NJR144" s="390"/>
      <c r="NJS144" s="390"/>
      <c r="NJT144" s="390"/>
      <c r="NJU144" s="390"/>
      <c r="NJV144" s="390"/>
      <c r="NJW144" s="390"/>
      <c r="NJX144" s="390"/>
      <c r="NJY144" s="390"/>
      <c r="NJZ144" s="390"/>
      <c r="NKA144" s="390"/>
      <c r="NKB144" s="390"/>
      <c r="NKC144" s="390"/>
      <c r="NKD144" s="390"/>
      <c r="NKE144" s="390"/>
      <c r="NKF144" s="390"/>
      <c r="NKG144" s="390"/>
      <c r="NKH144" s="390"/>
      <c r="NKI144" s="390"/>
      <c r="NKJ144" s="390"/>
      <c r="NKK144" s="390"/>
      <c r="NKL144" s="390"/>
      <c r="NKM144" s="390"/>
      <c r="NKN144" s="390"/>
      <c r="NKO144" s="390"/>
      <c r="NKP144" s="390"/>
      <c r="NKQ144" s="390"/>
      <c r="NKR144" s="390"/>
      <c r="NKS144" s="390"/>
      <c r="NKT144" s="390"/>
      <c r="NKU144" s="390"/>
      <c r="NKV144" s="390"/>
      <c r="NKW144" s="390"/>
      <c r="NKX144" s="390"/>
      <c r="NKY144" s="390"/>
      <c r="NKZ144" s="390"/>
      <c r="NLA144" s="390"/>
      <c r="NLB144" s="390"/>
      <c r="NLC144" s="390"/>
      <c r="NLD144" s="390"/>
      <c r="NLE144" s="390"/>
      <c r="NLF144" s="390"/>
      <c r="NLG144" s="390"/>
      <c r="NLH144" s="390"/>
      <c r="NLI144" s="390"/>
      <c r="NLJ144" s="390"/>
      <c r="NLK144" s="390"/>
      <c r="NLL144" s="390"/>
      <c r="NLM144" s="390"/>
      <c r="NLN144" s="390"/>
      <c r="NLO144" s="390"/>
      <c r="NLP144" s="390"/>
      <c r="NLQ144" s="390"/>
      <c r="NLR144" s="390"/>
      <c r="NLS144" s="390"/>
      <c r="NLT144" s="390"/>
      <c r="NLU144" s="390"/>
      <c r="NLV144" s="390"/>
      <c r="NLW144" s="390"/>
      <c r="NLX144" s="390"/>
      <c r="NLY144" s="390"/>
      <c r="NLZ144" s="390"/>
      <c r="NMA144" s="390"/>
      <c r="NMB144" s="390"/>
      <c r="NMC144" s="390"/>
      <c r="NMD144" s="390"/>
      <c r="NME144" s="390"/>
      <c r="NMF144" s="390"/>
      <c r="NMG144" s="390"/>
      <c r="NMH144" s="390"/>
      <c r="NMI144" s="390"/>
      <c r="NMJ144" s="390"/>
      <c r="NMK144" s="390"/>
      <c r="NML144" s="390"/>
      <c r="NMM144" s="390"/>
      <c r="NMN144" s="390"/>
      <c r="NMO144" s="390"/>
      <c r="NMP144" s="390"/>
      <c r="NMQ144" s="390"/>
      <c r="NMR144" s="390"/>
      <c r="NMS144" s="390"/>
      <c r="NMT144" s="390"/>
      <c r="NMU144" s="390"/>
      <c r="NMV144" s="390"/>
      <c r="NMW144" s="390"/>
      <c r="NMX144" s="390"/>
      <c r="NMY144" s="390"/>
      <c r="NMZ144" s="390"/>
      <c r="NNA144" s="390"/>
      <c r="NNB144" s="390"/>
      <c r="NNC144" s="390"/>
      <c r="NND144" s="390"/>
      <c r="NNE144" s="390"/>
      <c r="NNF144" s="390"/>
      <c r="NNG144" s="390"/>
      <c r="NNH144" s="390"/>
      <c r="NNI144" s="390"/>
      <c r="NNJ144" s="390"/>
      <c r="NNK144" s="390"/>
      <c r="NNL144" s="390"/>
      <c r="NNM144" s="390"/>
      <c r="NNN144" s="390"/>
      <c r="NNO144" s="390"/>
      <c r="NNP144" s="390"/>
      <c r="NNQ144" s="390"/>
      <c r="NNR144" s="390"/>
      <c r="NNS144" s="390"/>
      <c r="NNT144" s="390"/>
      <c r="NNU144" s="390"/>
      <c r="NNV144" s="390"/>
      <c r="NNW144" s="390"/>
      <c r="NNX144" s="390"/>
      <c r="NNY144" s="390"/>
      <c r="NNZ144" s="390"/>
      <c r="NOA144" s="390"/>
      <c r="NOB144" s="390"/>
      <c r="NOC144" s="390"/>
      <c r="NOD144" s="390"/>
      <c r="NOE144" s="390"/>
      <c r="NOF144" s="390"/>
      <c r="NOG144" s="390"/>
      <c r="NOH144" s="390"/>
      <c r="NOI144" s="390"/>
      <c r="NOJ144" s="390"/>
      <c r="NOK144" s="390"/>
      <c r="NOL144" s="390"/>
      <c r="NOM144" s="390"/>
      <c r="NON144" s="390"/>
      <c r="NOO144" s="390"/>
      <c r="NOP144" s="390"/>
      <c r="NOQ144" s="390"/>
      <c r="NOR144" s="390"/>
      <c r="NOS144" s="390"/>
      <c r="NOT144" s="390"/>
      <c r="NOU144" s="390"/>
      <c r="NOV144" s="390"/>
      <c r="NOW144" s="390"/>
      <c r="NOX144" s="390"/>
      <c r="NOY144" s="390"/>
      <c r="NOZ144" s="390"/>
      <c r="NPA144" s="390"/>
      <c r="NPB144" s="390"/>
      <c r="NPC144" s="390"/>
      <c r="NPD144" s="390"/>
      <c r="NPE144" s="390"/>
      <c r="NPF144" s="390"/>
      <c r="NPG144" s="390"/>
      <c r="NPH144" s="390"/>
      <c r="NPI144" s="390"/>
      <c r="NPJ144" s="390"/>
      <c r="NPK144" s="390"/>
      <c r="NPL144" s="390"/>
      <c r="NPM144" s="390"/>
      <c r="NPN144" s="390"/>
      <c r="NPO144" s="390"/>
      <c r="NPP144" s="390"/>
      <c r="NPQ144" s="390"/>
      <c r="NPR144" s="390"/>
      <c r="NPS144" s="390"/>
      <c r="NPT144" s="390"/>
      <c r="NPU144" s="390"/>
      <c r="NPV144" s="390"/>
      <c r="NPW144" s="390"/>
      <c r="NPX144" s="390"/>
      <c r="NPY144" s="390"/>
      <c r="NPZ144" s="390"/>
      <c r="NQA144" s="390"/>
      <c r="NQB144" s="390"/>
      <c r="NQC144" s="390"/>
      <c r="NQD144" s="390"/>
      <c r="NQE144" s="390"/>
      <c r="NQF144" s="390"/>
      <c r="NQG144" s="390"/>
      <c r="NQH144" s="390"/>
      <c r="NQI144" s="390"/>
      <c r="NQJ144" s="390"/>
      <c r="NQK144" s="390"/>
      <c r="NQL144" s="390"/>
      <c r="NQM144" s="390"/>
      <c r="NQN144" s="390"/>
      <c r="NQO144" s="390"/>
      <c r="NQP144" s="390"/>
      <c r="NQQ144" s="390"/>
      <c r="NQR144" s="390"/>
      <c r="NQS144" s="390"/>
      <c r="NQT144" s="390"/>
      <c r="NQU144" s="390"/>
      <c r="NQV144" s="390"/>
      <c r="NQW144" s="390"/>
      <c r="NQX144" s="390"/>
      <c r="NQY144" s="390"/>
      <c r="NQZ144" s="390"/>
      <c r="NRA144" s="390"/>
      <c r="NRB144" s="390"/>
      <c r="NRC144" s="390"/>
      <c r="NRD144" s="390"/>
      <c r="NRE144" s="390"/>
      <c r="NRF144" s="390"/>
      <c r="NRG144" s="390"/>
      <c r="NRH144" s="390"/>
      <c r="NRI144" s="390"/>
      <c r="NRJ144" s="390"/>
      <c r="NRK144" s="390"/>
      <c r="NRL144" s="390"/>
      <c r="NRM144" s="390"/>
      <c r="NRN144" s="390"/>
      <c r="NRO144" s="390"/>
      <c r="NRP144" s="390"/>
      <c r="NRQ144" s="390"/>
      <c r="NRR144" s="390"/>
      <c r="NRS144" s="390"/>
      <c r="NRT144" s="390"/>
      <c r="NRU144" s="390"/>
      <c r="NRV144" s="390"/>
      <c r="NRW144" s="390"/>
      <c r="NRX144" s="390"/>
      <c r="NRY144" s="390"/>
      <c r="NRZ144" s="390"/>
      <c r="NSA144" s="390"/>
      <c r="NSB144" s="390"/>
      <c r="NSC144" s="390"/>
      <c r="NSD144" s="390"/>
      <c r="NSE144" s="390"/>
      <c r="NSF144" s="390"/>
      <c r="NSG144" s="390"/>
      <c r="NSH144" s="390"/>
      <c r="NSI144" s="390"/>
      <c r="NSJ144" s="390"/>
      <c r="NSK144" s="390"/>
      <c r="NSL144" s="390"/>
      <c r="NSM144" s="390"/>
      <c r="NSN144" s="390"/>
      <c r="NSO144" s="390"/>
      <c r="NSP144" s="390"/>
      <c r="NSQ144" s="390"/>
      <c r="NSR144" s="390"/>
      <c r="NSS144" s="390"/>
      <c r="NST144" s="390"/>
      <c r="NSU144" s="390"/>
      <c r="NSV144" s="390"/>
      <c r="NSW144" s="390"/>
      <c r="NSX144" s="390"/>
      <c r="NSY144" s="390"/>
      <c r="NSZ144" s="390"/>
      <c r="NTA144" s="390"/>
      <c r="NTB144" s="390"/>
      <c r="NTC144" s="390"/>
      <c r="NTD144" s="390"/>
      <c r="NTE144" s="390"/>
      <c r="NTF144" s="390"/>
      <c r="NTG144" s="390"/>
      <c r="NTH144" s="390"/>
      <c r="NTI144" s="390"/>
      <c r="NTJ144" s="390"/>
      <c r="NTK144" s="390"/>
      <c r="NTL144" s="390"/>
      <c r="NTM144" s="390"/>
      <c r="NTN144" s="390"/>
      <c r="NTO144" s="390"/>
      <c r="NTP144" s="390"/>
      <c r="NTQ144" s="390"/>
      <c r="NTR144" s="390"/>
      <c r="NTS144" s="390"/>
      <c r="NTT144" s="390"/>
      <c r="NTU144" s="390"/>
      <c r="NTV144" s="390"/>
      <c r="NTW144" s="390"/>
      <c r="NTX144" s="390"/>
      <c r="NTY144" s="390"/>
      <c r="NTZ144" s="390"/>
      <c r="NUA144" s="390"/>
      <c r="NUB144" s="390"/>
      <c r="NUC144" s="390"/>
      <c r="NUD144" s="390"/>
      <c r="NUE144" s="390"/>
      <c r="NUF144" s="390"/>
      <c r="NUG144" s="390"/>
      <c r="NUH144" s="390"/>
      <c r="NUI144" s="390"/>
      <c r="NUJ144" s="390"/>
      <c r="NUK144" s="390"/>
      <c r="NUL144" s="390"/>
      <c r="NUM144" s="390"/>
      <c r="NUN144" s="390"/>
      <c r="NUO144" s="390"/>
      <c r="NUP144" s="390"/>
      <c r="NUQ144" s="390"/>
      <c r="NUR144" s="390"/>
      <c r="NUS144" s="390"/>
      <c r="NUT144" s="390"/>
      <c r="NUU144" s="390"/>
      <c r="NUV144" s="390"/>
      <c r="NUW144" s="390"/>
      <c r="NUX144" s="390"/>
      <c r="NUY144" s="390"/>
      <c r="NUZ144" s="390"/>
      <c r="NVA144" s="390"/>
      <c r="NVB144" s="390"/>
      <c r="NVC144" s="390"/>
      <c r="NVD144" s="390"/>
      <c r="NVE144" s="390"/>
      <c r="NVF144" s="390"/>
      <c r="NVG144" s="390"/>
      <c r="NVH144" s="390"/>
      <c r="NVI144" s="390"/>
      <c r="NVJ144" s="390"/>
      <c r="NVK144" s="390"/>
      <c r="NVL144" s="390"/>
      <c r="NVM144" s="390"/>
      <c r="NVN144" s="390"/>
      <c r="NVO144" s="390"/>
      <c r="NVP144" s="390"/>
      <c r="NVQ144" s="390"/>
      <c r="NVR144" s="390"/>
      <c r="NVS144" s="390"/>
      <c r="NVT144" s="390"/>
      <c r="NVU144" s="390"/>
      <c r="NVV144" s="390"/>
      <c r="NVW144" s="390"/>
      <c r="NVX144" s="390"/>
      <c r="NVY144" s="390"/>
      <c r="NVZ144" s="390"/>
      <c r="NWA144" s="390"/>
      <c r="NWB144" s="390"/>
      <c r="NWC144" s="390"/>
      <c r="NWD144" s="390"/>
      <c r="NWE144" s="390"/>
      <c r="NWF144" s="390"/>
      <c r="NWG144" s="390"/>
      <c r="NWH144" s="390"/>
      <c r="NWI144" s="390"/>
      <c r="NWJ144" s="390"/>
      <c r="NWK144" s="390"/>
      <c r="NWL144" s="390"/>
      <c r="NWM144" s="390"/>
      <c r="NWN144" s="390"/>
      <c r="NWO144" s="390"/>
      <c r="NWP144" s="390"/>
      <c r="NWQ144" s="390"/>
      <c r="NWR144" s="390"/>
      <c r="NWS144" s="390"/>
      <c r="NWT144" s="390"/>
      <c r="NWU144" s="390"/>
      <c r="NWV144" s="390"/>
      <c r="NWW144" s="390"/>
      <c r="NWX144" s="390"/>
      <c r="NWY144" s="390"/>
      <c r="NWZ144" s="390"/>
      <c r="NXA144" s="390"/>
      <c r="NXB144" s="390"/>
      <c r="NXC144" s="390"/>
      <c r="NXD144" s="390"/>
      <c r="NXE144" s="390"/>
      <c r="NXF144" s="390"/>
      <c r="NXG144" s="390"/>
      <c r="NXH144" s="390"/>
      <c r="NXI144" s="390"/>
      <c r="NXJ144" s="390"/>
      <c r="NXK144" s="390"/>
      <c r="NXL144" s="390"/>
      <c r="NXM144" s="390"/>
      <c r="NXN144" s="390"/>
      <c r="NXO144" s="390"/>
      <c r="NXP144" s="390"/>
      <c r="NXQ144" s="390"/>
      <c r="NXR144" s="390"/>
      <c r="NXS144" s="390"/>
      <c r="NXT144" s="390"/>
      <c r="NXU144" s="390"/>
      <c r="NXV144" s="390"/>
      <c r="NXW144" s="390"/>
      <c r="NXX144" s="390"/>
      <c r="NXY144" s="390"/>
      <c r="NXZ144" s="390"/>
      <c r="NYA144" s="390"/>
      <c r="NYB144" s="390"/>
      <c r="NYC144" s="390"/>
      <c r="NYD144" s="390"/>
      <c r="NYE144" s="390"/>
      <c r="NYF144" s="390"/>
      <c r="NYG144" s="390"/>
      <c r="NYH144" s="390"/>
      <c r="NYI144" s="390"/>
      <c r="NYJ144" s="390"/>
      <c r="NYK144" s="390"/>
      <c r="NYL144" s="390"/>
      <c r="NYM144" s="390"/>
      <c r="NYN144" s="390"/>
      <c r="NYO144" s="390"/>
      <c r="NYP144" s="390"/>
      <c r="NYQ144" s="390"/>
      <c r="NYR144" s="390"/>
      <c r="NYS144" s="390"/>
      <c r="NYT144" s="390"/>
      <c r="NYU144" s="390"/>
      <c r="NYV144" s="390"/>
      <c r="NYW144" s="390"/>
      <c r="NYX144" s="390"/>
      <c r="NYY144" s="390"/>
      <c r="NYZ144" s="390"/>
      <c r="NZA144" s="390"/>
      <c r="NZB144" s="390"/>
      <c r="NZC144" s="390"/>
      <c r="NZD144" s="390"/>
      <c r="NZE144" s="390"/>
      <c r="NZF144" s="390"/>
      <c r="NZG144" s="390"/>
      <c r="NZH144" s="390"/>
      <c r="NZI144" s="390"/>
      <c r="NZJ144" s="390"/>
      <c r="NZK144" s="390"/>
      <c r="NZL144" s="390"/>
      <c r="NZM144" s="390"/>
      <c r="NZN144" s="390"/>
      <c r="NZO144" s="390"/>
      <c r="NZP144" s="390"/>
      <c r="NZQ144" s="390"/>
      <c r="NZR144" s="390"/>
      <c r="NZS144" s="390"/>
      <c r="NZT144" s="390"/>
      <c r="NZU144" s="390"/>
      <c r="NZV144" s="390"/>
      <c r="NZW144" s="390"/>
      <c r="NZX144" s="390"/>
      <c r="NZY144" s="390"/>
      <c r="NZZ144" s="390"/>
      <c r="OAA144" s="390"/>
      <c r="OAB144" s="390"/>
      <c r="OAC144" s="390"/>
      <c r="OAD144" s="390"/>
      <c r="OAE144" s="390"/>
      <c r="OAF144" s="390"/>
      <c r="OAG144" s="390"/>
      <c r="OAH144" s="390"/>
      <c r="OAI144" s="390"/>
      <c r="OAJ144" s="390"/>
      <c r="OAK144" s="390"/>
      <c r="OAL144" s="390"/>
      <c r="OAM144" s="390"/>
      <c r="OAN144" s="390"/>
      <c r="OAO144" s="390"/>
      <c r="OAP144" s="390"/>
      <c r="OAQ144" s="390"/>
      <c r="OAR144" s="390"/>
      <c r="OAS144" s="390"/>
      <c r="OAT144" s="390"/>
      <c r="OAU144" s="390"/>
      <c r="OAV144" s="390"/>
      <c r="OAW144" s="390"/>
      <c r="OAX144" s="390"/>
      <c r="OAY144" s="390"/>
      <c r="OAZ144" s="390"/>
      <c r="OBA144" s="390"/>
      <c r="OBB144" s="390"/>
      <c r="OBC144" s="390"/>
      <c r="OBD144" s="390"/>
      <c r="OBE144" s="390"/>
      <c r="OBF144" s="390"/>
      <c r="OBG144" s="390"/>
      <c r="OBH144" s="390"/>
      <c r="OBI144" s="390"/>
      <c r="OBJ144" s="390"/>
      <c r="OBK144" s="390"/>
      <c r="OBL144" s="390"/>
      <c r="OBM144" s="390"/>
      <c r="OBN144" s="390"/>
      <c r="OBO144" s="390"/>
      <c r="OBP144" s="390"/>
      <c r="OBQ144" s="390"/>
      <c r="OBR144" s="390"/>
      <c r="OBS144" s="390"/>
      <c r="OBT144" s="390"/>
      <c r="OBU144" s="390"/>
      <c r="OBV144" s="390"/>
      <c r="OBW144" s="390"/>
      <c r="OBX144" s="390"/>
      <c r="OBY144" s="390"/>
      <c r="OBZ144" s="390"/>
      <c r="OCA144" s="390"/>
      <c r="OCB144" s="390"/>
      <c r="OCC144" s="390"/>
      <c r="OCD144" s="390"/>
      <c r="OCE144" s="390"/>
      <c r="OCF144" s="390"/>
      <c r="OCG144" s="390"/>
      <c r="OCH144" s="390"/>
      <c r="OCI144" s="390"/>
      <c r="OCJ144" s="390"/>
      <c r="OCK144" s="390"/>
      <c r="OCL144" s="390"/>
      <c r="OCM144" s="390"/>
      <c r="OCN144" s="390"/>
      <c r="OCO144" s="390"/>
      <c r="OCP144" s="390"/>
      <c r="OCQ144" s="390"/>
      <c r="OCR144" s="390"/>
      <c r="OCS144" s="390"/>
      <c r="OCT144" s="390"/>
      <c r="OCU144" s="390"/>
      <c r="OCV144" s="390"/>
      <c r="OCW144" s="390"/>
      <c r="OCX144" s="390"/>
      <c r="OCY144" s="390"/>
      <c r="OCZ144" s="390"/>
      <c r="ODA144" s="390"/>
      <c r="ODB144" s="390"/>
      <c r="ODC144" s="390"/>
      <c r="ODD144" s="390"/>
      <c r="ODE144" s="390"/>
      <c r="ODF144" s="390"/>
      <c r="ODG144" s="390"/>
      <c r="ODH144" s="390"/>
      <c r="ODI144" s="390"/>
      <c r="ODJ144" s="390"/>
      <c r="ODK144" s="390"/>
      <c r="ODL144" s="390"/>
      <c r="ODM144" s="390"/>
      <c r="ODN144" s="390"/>
      <c r="ODO144" s="390"/>
      <c r="ODP144" s="390"/>
      <c r="ODQ144" s="390"/>
      <c r="ODR144" s="390"/>
      <c r="ODS144" s="390"/>
      <c r="ODT144" s="390"/>
      <c r="ODU144" s="390"/>
      <c r="ODV144" s="390"/>
      <c r="ODW144" s="390"/>
      <c r="ODX144" s="390"/>
      <c r="ODY144" s="390"/>
      <c r="ODZ144" s="390"/>
      <c r="OEA144" s="390"/>
      <c r="OEB144" s="390"/>
      <c r="OEC144" s="390"/>
      <c r="OED144" s="390"/>
      <c r="OEE144" s="390"/>
      <c r="OEF144" s="390"/>
      <c r="OEG144" s="390"/>
      <c r="OEH144" s="390"/>
      <c r="OEI144" s="390"/>
      <c r="OEJ144" s="390"/>
      <c r="OEK144" s="390"/>
      <c r="OEL144" s="390"/>
      <c r="OEM144" s="390"/>
      <c r="OEN144" s="390"/>
      <c r="OEO144" s="390"/>
      <c r="OEP144" s="390"/>
      <c r="OEQ144" s="390"/>
      <c r="OER144" s="390"/>
      <c r="OES144" s="390"/>
      <c r="OET144" s="390"/>
      <c r="OEU144" s="390"/>
      <c r="OEV144" s="390"/>
      <c r="OEW144" s="390"/>
      <c r="OEX144" s="390"/>
      <c r="OEY144" s="390"/>
      <c r="OEZ144" s="390"/>
      <c r="OFA144" s="390"/>
      <c r="OFB144" s="390"/>
      <c r="OFC144" s="390"/>
      <c r="OFD144" s="390"/>
      <c r="OFE144" s="390"/>
      <c r="OFF144" s="390"/>
      <c r="OFG144" s="390"/>
      <c r="OFH144" s="390"/>
      <c r="OFI144" s="390"/>
      <c r="OFJ144" s="390"/>
      <c r="OFK144" s="390"/>
      <c r="OFL144" s="390"/>
      <c r="OFM144" s="390"/>
      <c r="OFN144" s="390"/>
      <c r="OFO144" s="390"/>
      <c r="OFP144" s="390"/>
      <c r="OFQ144" s="390"/>
      <c r="OFR144" s="390"/>
      <c r="OFS144" s="390"/>
      <c r="OFT144" s="390"/>
      <c r="OFU144" s="390"/>
      <c r="OFV144" s="390"/>
      <c r="OFW144" s="390"/>
      <c r="OFX144" s="390"/>
      <c r="OFY144" s="390"/>
      <c r="OFZ144" s="390"/>
      <c r="OGA144" s="390"/>
      <c r="OGB144" s="390"/>
      <c r="OGC144" s="390"/>
      <c r="OGD144" s="390"/>
      <c r="OGE144" s="390"/>
      <c r="OGF144" s="390"/>
      <c r="OGG144" s="390"/>
      <c r="OGH144" s="390"/>
      <c r="OGI144" s="390"/>
      <c r="OGJ144" s="390"/>
      <c r="OGK144" s="390"/>
      <c r="OGL144" s="390"/>
      <c r="OGM144" s="390"/>
      <c r="OGN144" s="390"/>
      <c r="OGO144" s="390"/>
      <c r="OGP144" s="390"/>
      <c r="OGQ144" s="390"/>
      <c r="OGR144" s="390"/>
      <c r="OGS144" s="390"/>
      <c r="OGT144" s="390"/>
      <c r="OGU144" s="390"/>
      <c r="OGV144" s="390"/>
      <c r="OGW144" s="390"/>
      <c r="OGX144" s="390"/>
      <c r="OGY144" s="390"/>
      <c r="OGZ144" s="390"/>
      <c r="OHA144" s="390"/>
      <c r="OHB144" s="390"/>
      <c r="OHC144" s="390"/>
      <c r="OHD144" s="390"/>
      <c r="OHE144" s="390"/>
      <c r="OHF144" s="390"/>
      <c r="OHG144" s="390"/>
      <c r="OHH144" s="390"/>
      <c r="OHI144" s="390"/>
      <c r="OHJ144" s="390"/>
      <c r="OHK144" s="390"/>
      <c r="OHL144" s="390"/>
      <c r="OHM144" s="390"/>
      <c r="OHN144" s="390"/>
      <c r="OHO144" s="390"/>
      <c r="OHP144" s="390"/>
      <c r="OHQ144" s="390"/>
      <c r="OHR144" s="390"/>
      <c r="OHS144" s="390"/>
      <c r="OHT144" s="390"/>
      <c r="OHU144" s="390"/>
      <c r="OHV144" s="390"/>
      <c r="OHW144" s="390"/>
      <c r="OHX144" s="390"/>
      <c r="OHY144" s="390"/>
      <c r="OHZ144" s="390"/>
      <c r="OIA144" s="390"/>
      <c r="OIB144" s="390"/>
      <c r="OIC144" s="390"/>
      <c r="OID144" s="390"/>
      <c r="OIE144" s="390"/>
      <c r="OIF144" s="390"/>
      <c r="OIG144" s="390"/>
      <c r="OIH144" s="390"/>
      <c r="OII144" s="390"/>
      <c r="OIJ144" s="390"/>
      <c r="OIK144" s="390"/>
      <c r="OIL144" s="390"/>
      <c r="OIM144" s="390"/>
      <c r="OIN144" s="390"/>
      <c r="OIO144" s="390"/>
      <c r="OIP144" s="390"/>
      <c r="OIQ144" s="390"/>
      <c r="OIR144" s="390"/>
      <c r="OIS144" s="390"/>
      <c r="OIT144" s="390"/>
      <c r="OIU144" s="390"/>
      <c r="OIV144" s="390"/>
      <c r="OIW144" s="390"/>
      <c r="OIX144" s="390"/>
      <c r="OIY144" s="390"/>
      <c r="OIZ144" s="390"/>
      <c r="OJA144" s="390"/>
      <c r="OJB144" s="390"/>
      <c r="OJC144" s="390"/>
      <c r="OJD144" s="390"/>
      <c r="OJE144" s="390"/>
      <c r="OJF144" s="390"/>
      <c r="OJG144" s="390"/>
      <c r="OJH144" s="390"/>
      <c r="OJI144" s="390"/>
      <c r="OJJ144" s="390"/>
      <c r="OJK144" s="390"/>
      <c r="OJL144" s="390"/>
      <c r="OJM144" s="390"/>
      <c r="OJN144" s="390"/>
      <c r="OJO144" s="390"/>
      <c r="OJP144" s="390"/>
      <c r="OJQ144" s="390"/>
      <c r="OJR144" s="390"/>
      <c r="OJS144" s="390"/>
      <c r="OJT144" s="390"/>
      <c r="OJU144" s="390"/>
      <c r="OJV144" s="390"/>
      <c r="OJW144" s="390"/>
      <c r="OJX144" s="390"/>
      <c r="OJY144" s="390"/>
      <c r="OJZ144" s="390"/>
      <c r="OKA144" s="390"/>
      <c r="OKB144" s="390"/>
      <c r="OKC144" s="390"/>
      <c r="OKD144" s="390"/>
      <c r="OKE144" s="390"/>
      <c r="OKF144" s="390"/>
      <c r="OKG144" s="390"/>
      <c r="OKH144" s="390"/>
      <c r="OKI144" s="390"/>
      <c r="OKJ144" s="390"/>
      <c r="OKK144" s="390"/>
      <c r="OKL144" s="390"/>
      <c r="OKM144" s="390"/>
      <c r="OKN144" s="390"/>
      <c r="OKO144" s="390"/>
      <c r="OKP144" s="390"/>
      <c r="OKQ144" s="390"/>
      <c r="OKR144" s="390"/>
      <c r="OKS144" s="390"/>
      <c r="OKT144" s="390"/>
      <c r="OKU144" s="390"/>
      <c r="OKV144" s="390"/>
      <c r="OKW144" s="390"/>
      <c r="OKX144" s="390"/>
      <c r="OKY144" s="390"/>
      <c r="OKZ144" s="390"/>
      <c r="OLA144" s="390"/>
      <c r="OLB144" s="390"/>
      <c r="OLC144" s="390"/>
      <c r="OLD144" s="390"/>
      <c r="OLE144" s="390"/>
      <c r="OLF144" s="390"/>
      <c r="OLG144" s="390"/>
      <c r="OLH144" s="390"/>
      <c r="OLI144" s="390"/>
      <c r="OLJ144" s="390"/>
      <c r="OLK144" s="390"/>
      <c r="OLL144" s="390"/>
      <c r="OLM144" s="390"/>
      <c r="OLN144" s="390"/>
      <c r="OLO144" s="390"/>
      <c r="OLP144" s="390"/>
      <c r="OLQ144" s="390"/>
      <c r="OLR144" s="390"/>
      <c r="OLS144" s="390"/>
      <c r="OLT144" s="390"/>
      <c r="OLU144" s="390"/>
      <c r="OLV144" s="390"/>
      <c r="OLW144" s="390"/>
      <c r="OLX144" s="390"/>
      <c r="OLY144" s="390"/>
      <c r="OLZ144" s="390"/>
      <c r="OMA144" s="390"/>
      <c r="OMB144" s="390"/>
      <c r="OMC144" s="390"/>
      <c r="OMD144" s="390"/>
      <c r="OME144" s="390"/>
      <c r="OMF144" s="390"/>
      <c r="OMG144" s="390"/>
      <c r="OMH144" s="390"/>
      <c r="OMI144" s="390"/>
      <c r="OMJ144" s="390"/>
      <c r="OMK144" s="390"/>
      <c r="OML144" s="390"/>
      <c r="OMM144" s="390"/>
      <c r="OMN144" s="390"/>
      <c r="OMO144" s="390"/>
      <c r="OMP144" s="390"/>
      <c r="OMQ144" s="390"/>
      <c r="OMR144" s="390"/>
      <c r="OMS144" s="390"/>
      <c r="OMT144" s="390"/>
      <c r="OMU144" s="390"/>
      <c r="OMV144" s="390"/>
      <c r="OMW144" s="390"/>
      <c r="OMX144" s="390"/>
      <c r="OMY144" s="390"/>
      <c r="OMZ144" s="390"/>
      <c r="ONA144" s="390"/>
      <c r="ONB144" s="390"/>
      <c r="ONC144" s="390"/>
      <c r="OND144" s="390"/>
      <c r="ONE144" s="390"/>
      <c r="ONF144" s="390"/>
      <c r="ONG144" s="390"/>
      <c r="ONH144" s="390"/>
      <c r="ONI144" s="390"/>
      <c r="ONJ144" s="390"/>
      <c r="ONK144" s="390"/>
      <c r="ONL144" s="390"/>
      <c r="ONM144" s="390"/>
      <c r="ONN144" s="390"/>
      <c r="ONO144" s="390"/>
      <c r="ONP144" s="390"/>
      <c r="ONQ144" s="390"/>
      <c r="ONR144" s="390"/>
      <c r="ONS144" s="390"/>
      <c r="ONT144" s="390"/>
      <c r="ONU144" s="390"/>
      <c r="ONV144" s="390"/>
      <c r="ONW144" s="390"/>
      <c r="ONX144" s="390"/>
      <c r="ONY144" s="390"/>
      <c r="ONZ144" s="390"/>
      <c r="OOA144" s="390"/>
      <c r="OOB144" s="390"/>
      <c r="OOC144" s="390"/>
      <c r="OOD144" s="390"/>
      <c r="OOE144" s="390"/>
      <c r="OOF144" s="390"/>
      <c r="OOG144" s="390"/>
      <c r="OOH144" s="390"/>
      <c r="OOI144" s="390"/>
      <c r="OOJ144" s="390"/>
      <c r="OOK144" s="390"/>
      <c r="OOL144" s="390"/>
      <c r="OOM144" s="390"/>
      <c r="OON144" s="390"/>
      <c r="OOO144" s="390"/>
      <c r="OOP144" s="390"/>
      <c r="OOQ144" s="390"/>
      <c r="OOR144" s="390"/>
      <c r="OOS144" s="390"/>
      <c r="OOT144" s="390"/>
      <c r="OOU144" s="390"/>
      <c r="OOV144" s="390"/>
      <c r="OOW144" s="390"/>
      <c r="OOX144" s="390"/>
      <c r="OOY144" s="390"/>
      <c r="OOZ144" s="390"/>
      <c r="OPA144" s="390"/>
      <c r="OPB144" s="390"/>
      <c r="OPC144" s="390"/>
      <c r="OPD144" s="390"/>
      <c r="OPE144" s="390"/>
      <c r="OPF144" s="390"/>
      <c r="OPG144" s="390"/>
      <c r="OPH144" s="390"/>
      <c r="OPI144" s="390"/>
      <c r="OPJ144" s="390"/>
      <c r="OPK144" s="390"/>
      <c r="OPL144" s="390"/>
      <c r="OPM144" s="390"/>
      <c r="OPN144" s="390"/>
      <c r="OPO144" s="390"/>
      <c r="OPP144" s="390"/>
      <c r="OPQ144" s="390"/>
      <c r="OPR144" s="390"/>
      <c r="OPS144" s="390"/>
      <c r="OPT144" s="390"/>
      <c r="OPU144" s="390"/>
      <c r="OPV144" s="390"/>
      <c r="OPW144" s="390"/>
      <c r="OPX144" s="390"/>
      <c r="OPY144" s="390"/>
      <c r="OPZ144" s="390"/>
      <c r="OQA144" s="390"/>
      <c r="OQB144" s="390"/>
      <c r="OQC144" s="390"/>
      <c r="OQD144" s="390"/>
      <c r="OQE144" s="390"/>
      <c r="OQF144" s="390"/>
      <c r="OQG144" s="390"/>
      <c r="OQH144" s="390"/>
      <c r="OQI144" s="390"/>
      <c r="OQJ144" s="390"/>
      <c r="OQK144" s="390"/>
      <c r="OQL144" s="390"/>
      <c r="OQM144" s="390"/>
      <c r="OQN144" s="390"/>
      <c r="OQO144" s="390"/>
      <c r="OQP144" s="390"/>
      <c r="OQQ144" s="390"/>
      <c r="OQR144" s="390"/>
      <c r="OQS144" s="390"/>
      <c r="OQT144" s="390"/>
      <c r="OQU144" s="390"/>
      <c r="OQV144" s="390"/>
      <c r="OQW144" s="390"/>
      <c r="OQX144" s="390"/>
      <c r="OQY144" s="390"/>
      <c r="OQZ144" s="390"/>
      <c r="ORA144" s="390"/>
      <c r="ORB144" s="390"/>
      <c r="ORC144" s="390"/>
      <c r="ORD144" s="390"/>
      <c r="ORE144" s="390"/>
      <c r="ORF144" s="390"/>
      <c r="ORG144" s="390"/>
      <c r="ORH144" s="390"/>
      <c r="ORI144" s="390"/>
      <c r="ORJ144" s="390"/>
      <c r="ORK144" s="390"/>
      <c r="ORL144" s="390"/>
      <c r="ORM144" s="390"/>
      <c r="ORN144" s="390"/>
      <c r="ORO144" s="390"/>
      <c r="ORP144" s="390"/>
      <c r="ORQ144" s="390"/>
      <c r="ORR144" s="390"/>
      <c r="ORS144" s="390"/>
      <c r="ORT144" s="390"/>
      <c r="ORU144" s="390"/>
      <c r="ORV144" s="390"/>
      <c r="ORW144" s="390"/>
      <c r="ORX144" s="390"/>
      <c r="ORY144" s="390"/>
      <c r="ORZ144" s="390"/>
      <c r="OSA144" s="390"/>
      <c r="OSB144" s="390"/>
      <c r="OSC144" s="390"/>
      <c r="OSD144" s="390"/>
      <c r="OSE144" s="390"/>
      <c r="OSF144" s="390"/>
      <c r="OSG144" s="390"/>
      <c r="OSH144" s="390"/>
      <c r="OSI144" s="390"/>
      <c r="OSJ144" s="390"/>
      <c r="OSK144" s="390"/>
      <c r="OSL144" s="390"/>
      <c r="OSM144" s="390"/>
      <c r="OSN144" s="390"/>
      <c r="OSO144" s="390"/>
      <c r="OSP144" s="390"/>
      <c r="OSQ144" s="390"/>
      <c r="OSR144" s="390"/>
      <c r="OSS144" s="390"/>
      <c r="OST144" s="390"/>
      <c r="OSU144" s="390"/>
      <c r="OSV144" s="390"/>
      <c r="OSW144" s="390"/>
      <c r="OSX144" s="390"/>
      <c r="OSY144" s="390"/>
      <c r="OSZ144" s="390"/>
      <c r="OTA144" s="390"/>
      <c r="OTB144" s="390"/>
      <c r="OTC144" s="390"/>
      <c r="OTD144" s="390"/>
      <c r="OTE144" s="390"/>
      <c r="OTF144" s="390"/>
      <c r="OTG144" s="390"/>
      <c r="OTH144" s="390"/>
      <c r="OTI144" s="390"/>
      <c r="OTJ144" s="390"/>
      <c r="OTK144" s="390"/>
      <c r="OTL144" s="390"/>
      <c r="OTM144" s="390"/>
      <c r="OTN144" s="390"/>
      <c r="OTO144" s="390"/>
      <c r="OTP144" s="390"/>
      <c r="OTQ144" s="390"/>
      <c r="OTR144" s="390"/>
      <c r="OTS144" s="390"/>
      <c r="OTT144" s="390"/>
      <c r="OTU144" s="390"/>
      <c r="OTV144" s="390"/>
      <c r="OTW144" s="390"/>
      <c r="OTX144" s="390"/>
      <c r="OTY144" s="390"/>
      <c r="OTZ144" s="390"/>
      <c r="OUA144" s="390"/>
      <c r="OUB144" s="390"/>
      <c r="OUC144" s="390"/>
      <c r="OUD144" s="390"/>
      <c r="OUE144" s="390"/>
      <c r="OUF144" s="390"/>
      <c r="OUG144" s="390"/>
      <c r="OUH144" s="390"/>
      <c r="OUI144" s="390"/>
      <c r="OUJ144" s="390"/>
      <c r="OUK144" s="390"/>
      <c r="OUL144" s="390"/>
      <c r="OUM144" s="390"/>
      <c r="OUN144" s="390"/>
      <c r="OUO144" s="390"/>
      <c r="OUP144" s="390"/>
      <c r="OUQ144" s="390"/>
      <c r="OUR144" s="390"/>
      <c r="OUS144" s="390"/>
      <c r="OUT144" s="390"/>
      <c r="OUU144" s="390"/>
      <c r="OUV144" s="390"/>
      <c r="OUW144" s="390"/>
      <c r="OUX144" s="390"/>
      <c r="OUY144" s="390"/>
      <c r="OUZ144" s="390"/>
      <c r="OVA144" s="390"/>
      <c r="OVB144" s="390"/>
      <c r="OVC144" s="390"/>
      <c r="OVD144" s="390"/>
      <c r="OVE144" s="390"/>
      <c r="OVF144" s="390"/>
      <c r="OVG144" s="390"/>
      <c r="OVH144" s="390"/>
      <c r="OVI144" s="390"/>
      <c r="OVJ144" s="390"/>
      <c r="OVK144" s="390"/>
      <c r="OVL144" s="390"/>
      <c r="OVM144" s="390"/>
      <c r="OVN144" s="390"/>
      <c r="OVO144" s="390"/>
      <c r="OVP144" s="390"/>
      <c r="OVQ144" s="390"/>
      <c r="OVR144" s="390"/>
      <c r="OVS144" s="390"/>
      <c r="OVT144" s="390"/>
      <c r="OVU144" s="390"/>
      <c r="OVV144" s="390"/>
      <c r="OVW144" s="390"/>
      <c r="OVX144" s="390"/>
      <c r="OVY144" s="390"/>
      <c r="OVZ144" s="390"/>
      <c r="OWA144" s="390"/>
      <c r="OWB144" s="390"/>
      <c r="OWC144" s="390"/>
      <c r="OWD144" s="390"/>
      <c r="OWE144" s="390"/>
      <c r="OWF144" s="390"/>
      <c r="OWG144" s="390"/>
      <c r="OWH144" s="390"/>
      <c r="OWI144" s="390"/>
      <c r="OWJ144" s="390"/>
      <c r="OWK144" s="390"/>
      <c r="OWL144" s="390"/>
      <c r="OWM144" s="390"/>
      <c r="OWN144" s="390"/>
      <c r="OWO144" s="390"/>
      <c r="OWP144" s="390"/>
      <c r="OWQ144" s="390"/>
      <c r="OWR144" s="390"/>
      <c r="OWS144" s="390"/>
      <c r="OWT144" s="390"/>
      <c r="OWU144" s="390"/>
      <c r="OWV144" s="390"/>
      <c r="OWW144" s="390"/>
      <c r="OWX144" s="390"/>
      <c r="OWY144" s="390"/>
      <c r="OWZ144" s="390"/>
      <c r="OXA144" s="390"/>
      <c r="OXB144" s="390"/>
      <c r="OXC144" s="390"/>
      <c r="OXD144" s="390"/>
      <c r="OXE144" s="390"/>
      <c r="OXF144" s="390"/>
      <c r="OXG144" s="390"/>
      <c r="OXH144" s="390"/>
      <c r="OXI144" s="390"/>
      <c r="OXJ144" s="390"/>
      <c r="OXK144" s="390"/>
      <c r="OXL144" s="390"/>
      <c r="OXM144" s="390"/>
      <c r="OXN144" s="390"/>
      <c r="OXO144" s="390"/>
      <c r="OXP144" s="390"/>
      <c r="OXQ144" s="390"/>
      <c r="OXR144" s="390"/>
      <c r="OXS144" s="390"/>
      <c r="OXT144" s="390"/>
      <c r="OXU144" s="390"/>
      <c r="OXV144" s="390"/>
      <c r="OXW144" s="390"/>
      <c r="OXX144" s="390"/>
      <c r="OXY144" s="390"/>
      <c r="OXZ144" s="390"/>
      <c r="OYA144" s="390"/>
      <c r="OYB144" s="390"/>
      <c r="OYC144" s="390"/>
      <c r="OYD144" s="390"/>
      <c r="OYE144" s="390"/>
      <c r="OYF144" s="390"/>
      <c r="OYG144" s="390"/>
      <c r="OYH144" s="390"/>
      <c r="OYI144" s="390"/>
      <c r="OYJ144" s="390"/>
      <c r="OYK144" s="390"/>
      <c r="OYL144" s="390"/>
      <c r="OYM144" s="390"/>
      <c r="OYN144" s="390"/>
      <c r="OYO144" s="390"/>
      <c r="OYP144" s="390"/>
      <c r="OYQ144" s="390"/>
      <c r="OYR144" s="390"/>
      <c r="OYS144" s="390"/>
      <c r="OYT144" s="390"/>
      <c r="OYU144" s="390"/>
      <c r="OYV144" s="390"/>
      <c r="OYW144" s="390"/>
      <c r="OYX144" s="390"/>
      <c r="OYY144" s="390"/>
      <c r="OYZ144" s="390"/>
      <c r="OZA144" s="390"/>
      <c r="OZB144" s="390"/>
      <c r="OZC144" s="390"/>
      <c r="OZD144" s="390"/>
      <c r="OZE144" s="390"/>
      <c r="OZF144" s="390"/>
      <c r="OZG144" s="390"/>
      <c r="OZH144" s="390"/>
      <c r="OZI144" s="390"/>
      <c r="OZJ144" s="390"/>
      <c r="OZK144" s="390"/>
      <c r="OZL144" s="390"/>
      <c r="OZM144" s="390"/>
      <c r="OZN144" s="390"/>
      <c r="OZO144" s="390"/>
      <c r="OZP144" s="390"/>
      <c r="OZQ144" s="390"/>
      <c r="OZR144" s="390"/>
      <c r="OZS144" s="390"/>
      <c r="OZT144" s="390"/>
      <c r="OZU144" s="390"/>
      <c r="OZV144" s="390"/>
      <c r="OZW144" s="390"/>
      <c r="OZX144" s="390"/>
      <c r="OZY144" s="390"/>
      <c r="OZZ144" s="390"/>
      <c r="PAA144" s="390"/>
      <c r="PAB144" s="390"/>
      <c r="PAC144" s="390"/>
      <c r="PAD144" s="390"/>
      <c r="PAE144" s="390"/>
      <c r="PAF144" s="390"/>
      <c r="PAG144" s="390"/>
      <c r="PAH144" s="390"/>
      <c r="PAI144" s="390"/>
      <c r="PAJ144" s="390"/>
      <c r="PAK144" s="390"/>
      <c r="PAL144" s="390"/>
      <c r="PAM144" s="390"/>
      <c r="PAN144" s="390"/>
      <c r="PAO144" s="390"/>
      <c r="PAP144" s="390"/>
      <c r="PAQ144" s="390"/>
      <c r="PAR144" s="390"/>
      <c r="PAS144" s="390"/>
      <c r="PAT144" s="390"/>
      <c r="PAU144" s="390"/>
      <c r="PAV144" s="390"/>
      <c r="PAW144" s="390"/>
      <c r="PAX144" s="390"/>
      <c r="PAY144" s="390"/>
      <c r="PAZ144" s="390"/>
      <c r="PBA144" s="390"/>
      <c r="PBB144" s="390"/>
      <c r="PBC144" s="390"/>
      <c r="PBD144" s="390"/>
      <c r="PBE144" s="390"/>
      <c r="PBF144" s="390"/>
      <c r="PBG144" s="390"/>
      <c r="PBH144" s="390"/>
      <c r="PBI144" s="390"/>
      <c r="PBJ144" s="390"/>
      <c r="PBK144" s="390"/>
      <c r="PBL144" s="390"/>
      <c r="PBM144" s="390"/>
      <c r="PBN144" s="390"/>
      <c r="PBO144" s="390"/>
      <c r="PBP144" s="390"/>
      <c r="PBQ144" s="390"/>
      <c r="PBR144" s="390"/>
      <c r="PBS144" s="390"/>
      <c r="PBT144" s="390"/>
      <c r="PBU144" s="390"/>
      <c r="PBV144" s="390"/>
      <c r="PBW144" s="390"/>
      <c r="PBX144" s="390"/>
      <c r="PBY144" s="390"/>
      <c r="PBZ144" s="390"/>
      <c r="PCA144" s="390"/>
      <c r="PCB144" s="390"/>
      <c r="PCC144" s="390"/>
      <c r="PCD144" s="390"/>
      <c r="PCE144" s="390"/>
      <c r="PCF144" s="390"/>
      <c r="PCG144" s="390"/>
      <c r="PCH144" s="390"/>
      <c r="PCI144" s="390"/>
      <c r="PCJ144" s="390"/>
      <c r="PCK144" s="390"/>
      <c r="PCL144" s="390"/>
      <c r="PCM144" s="390"/>
      <c r="PCN144" s="390"/>
      <c r="PCO144" s="390"/>
      <c r="PCP144" s="390"/>
      <c r="PCQ144" s="390"/>
      <c r="PCR144" s="390"/>
      <c r="PCS144" s="390"/>
      <c r="PCT144" s="390"/>
      <c r="PCU144" s="390"/>
      <c r="PCV144" s="390"/>
      <c r="PCW144" s="390"/>
      <c r="PCX144" s="390"/>
      <c r="PCY144" s="390"/>
      <c r="PCZ144" s="390"/>
      <c r="PDA144" s="390"/>
      <c r="PDB144" s="390"/>
      <c r="PDC144" s="390"/>
      <c r="PDD144" s="390"/>
      <c r="PDE144" s="390"/>
      <c r="PDF144" s="390"/>
      <c r="PDG144" s="390"/>
      <c r="PDH144" s="390"/>
      <c r="PDI144" s="390"/>
      <c r="PDJ144" s="390"/>
      <c r="PDK144" s="390"/>
      <c r="PDL144" s="390"/>
      <c r="PDM144" s="390"/>
      <c r="PDN144" s="390"/>
      <c r="PDO144" s="390"/>
      <c r="PDP144" s="390"/>
      <c r="PDQ144" s="390"/>
      <c r="PDR144" s="390"/>
      <c r="PDS144" s="390"/>
      <c r="PDT144" s="390"/>
      <c r="PDU144" s="390"/>
      <c r="PDV144" s="390"/>
      <c r="PDW144" s="390"/>
      <c r="PDX144" s="390"/>
      <c r="PDY144" s="390"/>
      <c r="PDZ144" s="390"/>
      <c r="PEA144" s="390"/>
      <c r="PEB144" s="390"/>
      <c r="PEC144" s="390"/>
      <c r="PED144" s="390"/>
      <c r="PEE144" s="390"/>
      <c r="PEF144" s="390"/>
      <c r="PEG144" s="390"/>
      <c r="PEH144" s="390"/>
      <c r="PEI144" s="390"/>
      <c r="PEJ144" s="390"/>
      <c r="PEK144" s="390"/>
      <c r="PEL144" s="390"/>
      <c r="PEM144" s="390"/>
      <c r="PEN144" s="390"/>
      <c r="PEO144" s="390"/>
      <c r="PEP144" s="390"/>
      <c r="PEQ144" s="390"/>
      <c r="PER144" s="390"/>
      <c r="PES144" s="390"/>
      <c r="PET144" s="390"/>
      <c r="PEU144" s="390"/>
      <c r="PEV144" s="390"/>
      <c r="PEW144" s="390"/>
      <c r="PEX144" s="390"/>
      <c r="PEY144" s="390"/>
      <c r="PEZ144" s="390"/>
      <c r="PFA144" s="390"/>
      <c r="PFB144" s="390"/>
      <c r="PFC144" s="390"/>
      <c r="PFD144" s="390"/>
      <c r="PFE144" s="390"/>
      <c r="PFF144" s="390"/>
      <c r="PFG144" s="390"/>
      <c r="PFH144" s="390"/>
      <c r="PFI144" s="390"/>
      <c r="PFJ144" s="390"/>
      <c r="PFK144" s="390"/>
      <c r="PFL144" s="390"/>
      <c r="PFM144" s="390"/>
      <c r="PFN144" s="390"/>
      <c r="PFO144" s="390"/>
      <c r="PFP144" s="390"/>
      <c r="PFQ144" s="390"/>
      <c r="PFR144" s="390"/>
      <c r="PFS144" s="390"/>
      <c r="PFT144" s="390"/>
      <c r="PFU144" s="390"/>
      <c r="PFV144" s="390"/>
      <c r="PFW144" s="390"/>
      <c r="PFX144" s="390"/>
      <c r="PFY144" s="390"/>
      <c r="PFZ144" s="390"/>
      <c r="PGA144" s="390"/>
      <c r="PGB144" s="390"/>
      <c r="PGC144" s="390"/>
      <c r="PGD144" s="390"/>
      <c r="PGE144" s="390"/>
      <c r="PGF144" s="390"/>
      <c r="PGG144" s="390"/>
      <c r="PGH144" s="390"/>
      <c r="PGI144" s="390"/>
      <c r="PGJ144" s="390"/>
      <c r="PGK144" s="390"/>
      <c r="PGL144" s="390"/>
      <c r="PGM144" s="390"/>
      <c r="PGN144" s="390"/>
      <c r="PGO144" s="390"/>
      <c r="PGP144" s="390"/>
      <c r="PGQ144" s="390"/>
      <c r="PGR144" s="390"/>
      <c r="PGS144" s="390"/>
      <c r="PGT144" s="390"/>
      <c r="PGU144" s="390"/>
      <c r="PGV144" s="390"/>
      <c r="PGW144" s="390"/>
      <c r="PGX144" s="390"/>
      <c r="PGY144" s="390"/>
      <c r="PGZ144" s="390"/>
      <c r="PHA144" s="390"/>
      <c r="PHB144" s="390"/>
      <c r="PHC144" s="390"/>
      <c r="PHD144" s="390"/>
      <c r="PHE144" s="390"/>
      <c r="PHF144" s="390"/>
      <c r="PHG144" s="390"/>
      <c r="PHH144" s="390"/>
      <c r="PHI144" s="390"/>
      <c r="PHJ144" s="390"/>
      <c r="PHK144" s="390"/>
      <c r="PHL144" s="390"/>
      <c r="PHM144" s="390"/>
      <c r="PHN144" s="390"/>
      <c r="PHO144" s="390"/>
      <c r="PHP144" s="390"/>
      <c r="PHQ144" s="390"/>
      <c r="PHR144" s="390"/>
      <c r="PHS144" s="390"/>
      <c r="PHT144" s="390"/>
      <c r="PHU144" s="390"/>
      <c r="PHV144" s="390"/>
      <c r="PHW144" s="390"/>
      <c r="PHX144" s="390"/>
      <c r="PHY144" s="390"/>
      <c r="PHZ144" s="390"/>
      <c r="PIA144" s="390"/>
      <c r="PIB144" s="390"/>
      <c r="PIC144" s="390"/>
      <c r="PID144" s="390"/>
      <c r="PIE144" s="390"/>
      <c r="PIF144" s="390"/>
      <c r="PIG144" s="390"/>
      <c r="PIH144" s="390"/>
      <c r="PII144" s="390"/>
      <c r="PIJ144" s="390"/>
      <c r="PIK144" s="390"/>
      <c r="PIL144" s="390"/>
      <c r="PIM144" s="390"/>
      <c r="PIN144" s="390"/>
      <c r="PIO144" s="390"/>
      <c r="PIP144" s="390"/>
      <c r="PIQ144" s="390"/>
      <c r="PIR144" s="390"/>
      <c r="PIS144" s="390"/>
      <c r="PIT144" s="390"/>
      <c r="PIU144" s="390"/>
      <c r="PIV144" s="390"/>
      <c r="PIW144" s="390"/>
      <c r="PIX144" s="390"/>
      <c r="PIY144" s="390"/>
      <c r="PIZ144" s="390"/>
      <c r="PJA144" s="390"/>
      <c r="PJB144" s="390"/>
      <c r="PJC144" s="390"/>
      <c r="PJD144" s="390"/>
      <c r="PJE144" s="390"/>
      <c r="PJF144" s="390"/>
      <c r="PJG144" s="390"/>
      <c r="PJH144" s="390"/>
      <c r="PJI144" s="390"/>
      <c r="PJJ144" s="390"/>
      <c r="PJK144" s="390"/>
      <c r="PJL144" s="390"/>
      <c r="PJM144" s="390"/>
      <c r="PJN144" s="390"/>
      <c r="PJO144" s="390"/>
      <c r="PJP144" s="390"/>
      <c r="PJQ144" s="390"/>
      <c r="PJR144" s="390"/>
      <c r="PJS144" s="390"/>
      <c r="PJT144" s="390"/>
      <c r="PJU144" s="390"/>
      <c r="PJV144" s="390"/>
      <c r="PJW144" s="390"/>
      <c r="PJX144" s="390"/>
      <c r="PJY144" s="390"/>
      <c r="PJZ144" s="390"/>
      <c r="PKA144" s="390"/>
      <c r="PKB144" s="390"/>
      <c r="PKC144" s="390"/>
      <c r="PKD144" s="390"/>
      <c r="PKE144" s="390"/>
      <c r="PKF144" s="390"/>
      <c r="PKG144" s="390"/>
      <c r="PKH144" s="390"/>
      <c r="PKI144" s="390"/>
      <c r="PKJ144" s="390"/>
      <c r="PKK144" s="390"/>
      <c r="PKL144" s="390"/>
      <c r="PKM144" s="390"/>
      <c r="PKN144" s="390"/>
      <c r="PKO144" s="390"/>
      <c r="PKP144" s="390"/>
      <c r="PKQ144" s="390"/>
      <c r="PKR144" s="390"/>
      <c r="PKS144" s="390"/>
      <c r="PKT144" s="390"/>
      <c r="PKU144" s="390"/>
      <c r="PKV144" s="390"/>
      <c r="PKW144" s="390"/>
      <c r="PKX144" s="390"/>
      <c r="PKY144" s="390"/>
      <c r="PKZ144" s="390"/>
      <c r="PLA144" s="390"/>
      <c r="PLB144" s="390"/>
      <c r="PLC144" s="390"/>
      <c r="PLD144" s="390"/>
      <c r="PLE144" s="390"/>
      <c r="PLF144" s="390"/>
      <c r="PLG144" s="390"/>
      <c r="PLH144" s="390"/>
      <c r="PLI144" s="390"/>
      <c r="PLJ144" s="390"/>
      <c r="PLK144" s="390"/>
      <c r="PLL144" s="390"/>
      <c r="PLM144" s="390"/>
      <c r="PLN144" s="390"/>
      <c r="PLO144" s="390"/>
      <c r="PLP144" s="390"/>
      <c r="PLQ144" s="390"/>
      <c r="PLR144" s="390"/>
      <c r="PLS144" s="390"/>
      <c r="PLT144" s="390"/>
      <c r="PLU144" s="390"/>
      <c r="PLV144" s="390"/>
      <c r="PLW144" s="390"/>
      <c r="PLX144" s="390"/>
      <c r="PLY144" s="390"/>
      <c r="PLZ144" s="390"/>
      <c r="PMA144" s="390"/>
      <c r="PMB144" s="390"/>
      <c r="PMC144" s="390"/>
      <c r="PMD144" s="390"/>
      <c r="PME144" s="390"/>
      <c r="PMF144" s="390"/>
      <c r="PMG144" s="390"/>
      <c r="PMH144" s="390"/>
      <c r="PMI144" s="390"/>
      <c r="PMJ144" s="390"/>
      <c r="PMK144" s="390"/>
      <c r="PML144" s="390"/>
      <c r="PMM144" s="390"/>
      <c r="PMN144" s="390"/>
      <c r="PMO144" s="390"/>
      <c r="PMP144" s="390"/>
      <c r="PMQ144" s="390"/>
      <c r="PMR144" s="390"/>
      <c r="PMS144" s="390"/>
      <c r="PMT144" s="390"/>
      <c r="PMU144" s="390"/>
      <c r="PMV144" s="390"/>
      <c r="PMW144" s="390"/>
      <c r="PMX144" s="390"/>
      <c r="PMY144" s="390"/>
      <c r="PMZ144" s="390"/>
      <c r="PNA144" s="390"/>
      <c r="PNB144" s="390"/>
      <c r="PNC144" s="390"/>
      <c r="PND144" s="390"/>
      <c r="PNE144" s="390"/>
      <c r="PNF144" s="390"/>
      <c r="PNG144" s="390"/>
      <c r="PNH144" s="390"/>
      <c r="PNI144" s="390"/>
      <c r="PNJ144" s="390"/>
      <c r="PNK144" s="390"/>
      <c r="PNL144" s="390"/>
      <c r="PNM144" s="390"/>
      <c r="PNN144" s="390"/>
      <c r="PNO144" s="390"/>
      <c r="PNP144" s="390"/>
      <c r="PNQ144" s="390"/>
      <c r="PNR144" s="390"/>
      <c r="PNS144" s="390"/>
      <c r="PNT144" s="390"/>
      <c r="PNU144" s="390"/>
      <c r="PNV144" s="390"/>
      <c r="PNW144" s="390"/>
      <c r="PNX144" s="390"/>
      <c r="PNY144" s="390"/>
      <c r="PNZ144" s="390"/>
      <c r="POA144" s="390"/>
      <c r="POB144" s="390"/>
      <c r="POC144" s="390"/>
      <c r="POD144" s="390"/>
      <c r="POE144" s="390"/>
      <c r="POF144" s="390"/>
      <c r="POG144" s="390"/>
      <c r="POH144" s="390"/>
      <c r="POI144" s="390"/>
      <c r="POJ144" s="390"/>
      <c r="POK144" s="390"/>
      <c r="POL144" s="390"/>
      <c r="POM144" s="390"/>
      <c r="PON144" s="390"/>
      <c r="POO144" s="390"/>
      <c r="POP144" s="390"/>
      <c r="POQ144" s="390"/>
      <c r="POR144" s="390"/>
      <c r="POS144" s="390"/>
      <c r="POT144" s="390"/>
      <c r="POU144" s="390"/>
      <c r="POV144" s="390"/>
      <c r="POW144" s="390"/>
      <c r="POX144" s="390"/>
      <c r="POY144" s="390"/>
      <c r="POZ144" s="390"/>
      <c r="PPA144" s="390"/>
      <c r="PPB144" s="390"/>
      <c r="PPC144" s="390"/>
      <c r="PPD144" s="390"/>
      <c r="PPE144" s="390"/>
      <c r="PPF144" s="390"/>
      <c r="PPG144" s="390"/>
      <c r="PPH144" s="390"/>
      <c r="PPI144" s="390"/>
      <c r="PPJ144" s="390"/>
      <c r="PPK144" s="390"/>
      <c r="PPL144" s="390"/>
      <c r="PPM144" s="390"/>
      <c r="PPN144" s="390"/>
      <c r="PPO144" s="390"/>
      <c r="PPP144" s="390"/>
      <c r="PPQ144" s="390"/>
      <c r="PPR144" s="390"/>
      <c r="PPS144" s="390"/>
      <c r="PPT144" s="390"/>
      <c r="PPU144" s="390"/>
      <c r="PPV144" s="390"/>
      <c r="PPW144" s="390"/>
      <c r="PPX144" s="390"/>
      <c r="PPY144" s="390"/>
      <c r="PPZ144" s="390"/>
      <c r="PQA144" s="390"/>
      <c r="PQB144" s="390"/>
      <c r="PQC144" s="390"/>
      <c r="PQD144" s="390"/>
      <c r="PQE144" s="390"/>
      <c r="PQF144" s="390"/>
      <c r="PQG144" s="390"/>
      <c r="PQH144" s="390"/>
      <c r="PQI144" s="390"/>
      <c r="PQJ144" s="390"/>
      <c r="PQK144" s="390"/>
      <c r="PQL144" s="390"/>
      <c r="PQM144" s="390"/>
      <c r="PQN144" s="390"/>
      <c r="PQO144" s="390"/>
      <c r="PQP144" s="390"/>
      <c r="PQQ144" s="390"/>
      <c r="PQR144" s="390"/>
      <c r="PQS144" s="390"/>
      <c r="PQT144" s="390"/>
      <c r="PQU144" s="390"/>
      <c r="PQV144" s="390"/>
      <c r="PQW144" s="390"/>
      <c r="PQX144" s="390"/>
      <c r="PQY144" s="390"/>
      <c r="PQZ144" s="390"/>
      <c r="PRA144" s="390"/>
      <c r="PRB144" s="390"/>
      <c r="PRC144" s="390"/>
      <c r="PRD144" s="390"/>
      <c r="PRE144" s="390"/>
      <c r="PRF144" s="390"/>
      <c r="PRG144" s="390"/>
      <c r="PRH144" s="390"/>
      <c r="PRI144" s="390"/>
      <c r="PRJ144" s="390"/>
      <c r="PRK144" s="390"/>
      <c r="PRL144" s="390"/>
      <c r="PRM144" s="390"/>
      <c r="PRN144" s="390"/>
      <c r="PRO144" s="390"/>
      <c r="PRP144" s="390"/>
      <c r="PRQ144" s="390"/>
      <c r="PRR144" s="390"/>
      <c r="PRS144" s="390"/>
      <c r="PRT144" s="390"/>
      <c r="PRU144" s="390"/>
      <c r="PRV144" s="390"/>
      <c r="PRW144" s="390"/>
      <c r="PRX144" s="390"/>
      <c r="PRY144" s="390"/>
      <c r="PRZ144" s="390"/>
      <c r="PSA144" s="390"/>
      <c r="PSB144" s="390"/>
      <c r="PSC144" s="390"/>
      <c r="PSD144" s="390"/>
      <c r="PSE144" s="390"/>
      <c r="PSF144" s="390"/>
      <c r="PSG144" s="390"/>
      <c r="PSH144" s="390"/>
      <c r="PSI144" s="390"/>
      <c r="PSJ144" s="390"/>
      <c r="PSK144" s="390"/>
      <c r="PSL144" s="390"/>
      <c r="PSM144" s="390"/>
      <c r="PSN144" s="390"/>
      <c r="PSO144" s="390"/>
      <c r="PSP144" s="390"/>
      <c r="PSQ144" s="390"/>
      <c r="PSR144" s="390"/>
      <c r="PSS144" s="390"/>
      <c r="PST144" s="390"/>
      <c r="PSU144" s="390"/>
      <c r="PSV144" s="390"/>
      <c r="PSW144" s="390"/>
      <c r="PSX144" s="390"/>
      <c r="PSY144" s="390"/>
      <c r="PSZ144" s="390"/>
      <c r="PTA144" s="390"/>
      <c r="PTB144" s="390"/>
      <c r="PTC144" s="390"/>
      <c r="PTD144" s="390"/>
      <c r="PTE144" s="390"/>
      <c r="PTF144" s="390"/>
      <c r="PTG144" s="390"/>
      <c r="PTH144" s="390"/>
      <c r="PTI144" s="390"/>
      <c r="PTJ144" s="390"/>
      <c r="PTK144" s="390"/>
      <c r="PTL144" s="390"/>
      <c r="PTM144" s="390"/>
      <c r="PTN144" s="390"/>
      <c r="PTO144" s="390"/>
      <c r="PTP144" s="390"/>
      <c r="PTQ144" s="390"/>
      <c r="PTR144" s="390"/>
      <c r="PTS144" s="390"/>
      <c r="PTT144" s="390"/>
      <c r="PTU144" s="390"/>
      <c r="PTV144" s="390"/>
      <c r="PTW144" s="390"/>
      <c r="PTX144" s="390"/>
      <c r="PTY144" s="390"/>
      <c r="PTZ144" s="390"/>
      <c r="PUA144" s="390"/>
      <c r="PUB144" s="390"/>
      <c r="PUC144" s="390"/>
      <c r="PUD144" s="390"/>
      <c r="PUE144" s="390"/>
      <c r="PUF144" s="390"/>
      <c r="PUG144" s="390"/>
      <c r="PUH144" s="390"/>
      <c r="PUI144" s="390"/>
      <c r="PUJ144" s="390"/>
      <c r="PUK144" s="390"/>
      <c r="PUL144" s="390"/>
      <c r="PUM144" s="390"/>
      <c r="PUN144" s="390"/>
      <c r="PUO144" s="390"/>
      <c r="PUP144" s="390"/>
      <c r="PUQ144" s="390"/>
      <c r="PUR144" s="390"/>
      <c r="PUS144" s="390"/>
      <c r="PUT144" s="390"/>
      <c r="PUU144" s="390"/>
      <c r="PUV144" s="390"/>
      <c r="PUW144" s="390"/>
      <c r="PUX144" s="390"/>
      <c r="PUY144" s="390"/>
      <c r="PUZ144" s="390"/>
      <c r="PVA144" s="390"/>
      <c r="PVB144" s="390"/>
      <c r="PVC144" s="390"/>
      <c r="PVD144" s="390"/>
      <c r="PVE144" s="390"/>
      <c r="PVF144" s="390"/>
      <c r="PVG144" s="390"/>
      <c r="PVH144" s="390"/>
      <c r="PVI144" s="390"/>
      <c r="PVJ144" s="390"/>
      <c r="PVK144" s="390"/>
      <c r="PVL144" s="390"/>
      <c r="PVM144" s="390"/>
      <c r="PVN144" s="390"/>
      <c r="PVO144" s="390"/>
      <c r="PVP144" s="390"/>
      <c r="PVQ144" s="390"/>
      <c r="PVR144" s="390"/>
      <c r="PVS144" s="390"/>
      <c r="PVT144" s="390"/>
      <c r="PVU144" s="390"/>
      <c r="PVV144" s="390"/>
      <c r="PVW144" s="390"/>
      <c r="PVX144" s="390"/>
      <c r="PVY144" s="390"/>
      <c r="PVZ144" s="390"/>
      <c r="PWA144" s="390"/>
      <c r="PWB144" s="390"/>
      <c r="PWC144" s="390"/>
      <c r="PWD144" s="390"/>
      <c r="PWE144" s="390"/>
      <c r="PWF144" s="390"/>
      <c r="PWG144" s="390"/>
      <c r="PWH144" s="390"/>
      <c r="PWI144" s="390"/>
      <c r="PWJ144" s="390"/>
      <c r="PWK144" s="390"/>
      <c r="PWL144" s="390"/>
      <c r="PWM144" s="390"/>
      <c r="PWN144" s="390"/>
      <c r="PWO144" s="390"/>
      <c r="PWP144" s="390"/>
      <c r="PWQ144" s="390"/>
      <c r="PWR144" s="390"/>
      <c r="PWS144" s="390"/>
      <c r="PWT144" s="390"/>
      <c r="PWU144" s="390"/>
      <c r="PWV144" s="390"/>
      <c r="PWW144" s="390"/>
      <c r="PWX144" s="390"/>
      <c r="PWY144" s="390"/>
      <c r="PWZ144" s="390"/>
      <c r="PXA144" s="390"/>
      <c r="PXB144" s="390"/>
      <c r="PXC144" s="390"/>
      <c r="PXD144" s="390"/>
      <c r="PXE144" s="390"/>
      <c r="PXF144" s="390"/>
      <c r="PXG144" s="390"/>
      <c r="PXH144" s="390"/>
      <c r="PXI144" s="390"/>
      <c r="PXJ144" s="390"/>
      <c r="PXK144" s="390"/>
      <c r="PXL144" s="390"/>
      <c r="PXM144" s="390"/>
      <c r="PXN144" s="390"/>
      <c r="PXO144" s="390"/>
      <c r="PXP144" s="390"/>
      <c r="PXQ144" s="390"/>
      <c r="PXR144" s="390"/>
      <c r="PXS144" s="390"/>
      <c r="PXT144" s="390"/>
      <c r="PXU144" s="390"/>
      <c r="PXV144" s="390"/>
      <c r="PXW144" s="390"/>
      <c r="PXX144" s="390"/>
      <c r="PXY144" s="390"/>
      <c r="PXZ144" s="390"/>
      <c r="PYA144" s="390"/>
      <c r="PYB144" s="390"/>
      <c r="PYC144" s="390"/>
      <c r="PYD144" s="390"/>
      <c r="PYE144" s="390"/>
      <c r="PYF144" s="390"/>
      <c r="PYG144" s="390"/>
      <c r="PYH144" s="390"/>
      <c r="PYI144" s="390"/>
      <c r="PYJ144" s="390"/>
      <c r="PYK144" s="390"/>
      <c r="PYL144" s="390"/>
      <c r="PYM144" s="390"/>
      <c r="PYN144" s="390"/>
      <c r="PYO144" s="390"/>
      <c r="PYP144" s="390"/>
      <c r="PYQ144" s="390"/>
      <c r="PYR144" s="390"/>
      <c r="PYS144" s="390"/>
      <c r="PYT144" s="390"/>
      <c r="PYU144" s="390"/>
      <c r="PYV144" s="390"/>
      <c r="PYW144" s="390"/>
      <c r="PYX144" s="390"/>
      <c r="PYY144" s="390"/>
      <c r="PYZ144" s="390"/>
      <c r="PZA144" s="390"/>
      <c r="PZB144" s="390"/>
      <c r="PZC144" s="390"/>
      <c r="PZD144" s="390"/>
      <c r="PZE144" s="390"/>
      <c r="PZF144" s="390"/>
      <c r="PZG144" s="390"/>
      <c r="PZH144" s="390"/>
      <c r="PZI144" s="390"/>
      <c r="PZJ144" s="390"/>
      <c r="PZK144" s="390"/>
      <c r="PZL144" s="390"/>
      <c r="PZM144" s="390"/>
      <c r="PZN144" s="390"/>
      <c r="PZO144" s="390"/>
      <c r="PZP144" s="390"/>
      <c r="PZQ144" s="390"/>
      <c r="PZR144" s="390"/>
      <c r="PZS144" s="390"/>
      <c r="PZT144" s="390"/>
      <c r="PZU144" s="390"/>
      <c r="PZV144" s="390"/>
      <c r="PZW144" s="390"/>
      <c r="PZX144" s="390"/>
      <c r="PZY144" s="390"/>
      <c r="PZZ144" s="390"/>
      <c r="QAA144" s="390"/>
      <c r="QAB144" s="390"/>
      <c r="QAC144" s="390"/>
      <c r="QAD144" s="390"/>
      <c r="QAE144" s="390"/>
      <c r="QAF144" s="390"/>
      <c r="QAG144" s="390"/>
      <c r="QAH144" s="390"/>
      <c r="QAI144" s="390"/>
      <c r="QAJ144" s="390"/>
      <c r="QAK144" s="390"/>
      <c r="QAL144" s="390"/>
      <c r="QAM144" s="390"/>
      <c r="QAN144" s="390"/>
      <c r="QAO144" s="390"/>
      <c r="QAP144" s="390"/>
      <c r="QAQ144" s="390"/>
      <c r="QAR144" s="390"/>
      <c r="QAS144" s="390"/>
      <c r="QAT144" s="390"/>
      <c r="QAU144" s="390"/>
      <c r="QAV144" s="390"/>
      <c r="QAW144" s="390"/>
      <c r="QAX144" s="390"/>
      <c r="QAY144" s="390"/>
      <c r="QAZ144" s="390"/>
      <c r="QBA144" s="390"/>
      <c r="QBB144" s="390"/>
      <c r="QBC144" s="390"/>
      <c r="QBD144" s="390"/>
      <c r="QBE144" s="390"/>
      <c r="QBF144" s="390"/>
      <c r="QBG144" s="390"/>
      <c r="QBH144" s="390"/>
      <c r="QBI144" s="390"/>
      <c r="QBJ144" s="390"/>
      <c r="QBK144" s="390"/>
      <c r="QBL144" s="390"/>
      <c r="QBM144" s="390"/>
      <c r="QBN144" s="390"/>
      <c r="QBO144" s="390"/>
      <c r="QBP144" s="390"/>
      <c r="QBQ144" s="390"/>
      <c r="QBR144" s="390"/>
      <c r="QBS144" s="390"/>
      <c r="QBT144" s="390"/>
      <c r="QBU144" s="390"/>
      <c r="QBV144" s="390"/>
      <c r="QBW144" s="390"/>
      <c r="QBX144" s="390"/>
      <c r="QBY144" s="390"/>
      <c r="QBZ144" s="390"/>
      <c r="QCA144" s="390"/>
      <c r="QCB144" s="390"/>
      <c r="QCC144" s="390"/>
      <c r="QCD144" s="390"/>
      <c r="QCE144" s="390"/>
      <c r="QCF144" s="390"/>
      <c r="QCG144" s="390"/>
      <c r="QCH144" s="390"/>
      <c r="QCI144" s="390"/>
      <c r="QCJ144" s="390"/>
      <c r="QCK144" s="390"/>
      <c r="QCL144" s="390"/>
      <c r="QCM144" s="390"/>
      <c r="QCN144" s="390"/>
      <c r="QCO144" s="390"/>
      <c r="QCP144" s="390"/>
      <c r="QCQ144" s="390"/>
      <c r="QCR144" s="390"/>
      <c r="QCS144" s="390"/>
      <c r="QCT144" s="390"/>
      <c r="QCU144" s="390"/>
      <c r="QCV144" s="390"/>
      <c r="QCW144" s="390"/>
      <c r="QCX144" s="390"/>
      <c r="QCY144" s="390"/>
      <c r="QCZ144" s="390"/>
      <c r="QDA144" s="390"/>
      <c r="QDB144" s="390"/>
      <c r="QDC144" s="390"/>
      <c r="QDD144" s="390"/>
      <c r="QDE144" s="390"/>
      <c r="QDF144" s="390"/>
      <c r="QDG144" s="390"/>
      <c r="QDH144" s="390"/>
      <c r="QDI144" s="390"/>
      <c r="QDJ144" s="390"/>
      <c r="QDK144" s="390"/>
      <c r="QDL144" s="390"/>
      <c r="QDM144" s="390"/>
      <c r="QDN144" s="390"/>
      <c r="QDO144" s="390"/>
      <c r="QDP144" s="390"/>
      <c r="QDQ144" s="390"/>
      <c r="QDR144" s="390"/>
      <c r="QDS144" s="390"/>
      <c r="QDT144" s="390"/>
      <c r="QDU144" s="390"/>
      <c r="QDV144" s="390"/>
      <c r="QDW144" s="390"/>
      <c r="QDX144" s="390"/>
      <c r="QDY144" s="390"/>
      <c r="QDZ144" s="390"/>
      <c r="QEA144" s="390"/>
      <c r="QEB144" s="390"/>
      <c r="QEC144" s="390"/>
      <c r="QED144" s="390"/>
      <c r="QEE144" s="390"/>
      <c r="QEF144" s="390"/>
      <c r="QEG144" s="390"/>
      <c r="QEH144" s="390"/>
      <c r="QEI144" s="390"/>
      <c r="QEJ144" s="390"/>
      <c r="QEK144" s="390"/>
      <c r="QEL144" s="390"/>
      <c r="QEM144" s="390"/>
      <c r="QEN144" s="390"/>
      <c r="QEO144" s="390"/>
      <c r="QEP144" s="390"/>
      <c r="QEQ144" s="390"/>
      <c r="QER144" s="390"/>
      <c r="QES144" s="390"/>
      <c r="QET144" s="390"/>
      <c r="QEU144" s="390"/>
      <c r="QEV144" s="390"/>
      <c r="QEW144" s="390"/>
      <c r="QEX144" s="390"/>
      <c r="QEY144" s="390"/>
      <c r="QEZ144" s="390"/>
      <c r="QFA144" s="390"/>
      <c r="QFB144" s="390"/>
      <c r="QFC144" s="390"/>
      <c r="QFD144" s="390"/>
      <c r="QFE144" s="390"/>
      <c r="QFF144" s="390"/>
      <c r="QFG144" s="390"/>
      <c r="QFH144" s="390"/>
      <c r="QFI144" s="390"/>
      <c r="QFJ144" s="390"/>
      <c r="QFK144" s="390"/>
      <c r="QFL144" s="390"/>
      <c r="QFM144" s="390"/>
      <c r="QFN144" s="390"/>
      <c r="QFO144" s="390"/>
      <c r="QFP144" s="390"/>
      <c r="QFQ144" s="390"/>
      <c r="QFR144" s="390"/>
      <c r="QFS144" s="390"/>
      <c r="QFT144" s="390"/>
      <c r="QFU144" s="390"/>
      <c r="QFV144" s="390"/>
      <c r="QFW144" s="390"/>
      <c r="QFX144" s="390"/>
      <c r="QFY144" s="390"/>
      <c r="QFZ144" s="390"/>
      <c r="QGA144" s="390"/>
      <c r="QGB144" s="390"/>
      <c r="QGC144" s="390"/>
      <c r="QGD144" s="390"/>
      <c r="QGE144" s="390"/>
      <c r="QGF144" s="390"/>
      <c r="QGG144" s="390"/>
      <c r="QGH144" s="390"/>
      <c r="QGI144" s="390"/>
      <c r="QGJ144" s="390"/>
      <c r="QGK144" s="390"/>
      <c r="QGL144" s="390"/>
      <c r="QGM144" s="390"/>
      <c r="QGN144" s="390"/>
      <c r="QGO144" s="390"/>
      <c r="QGP144" s="390"/>
      <c r="QGQ144" s="390"/>
      <c r="QGR144" s="390"/>
      <c r="QGS144" s="390"/>
      <c r="QGT144" s="390"/>
      <c r="QGU144" s="390"/>
      <c r="QGV144" s="390"/>
      <c r="QGW144" s="390"/>
      <c r="QGX144" s="390"/>
      <c r="QGY144" s="390"/>
      <c r="QGZ144" s="390"/>
      <c r="QHA144" s="390"/>
      <c r="QHB144" s="390"/>
      <c r="QHC144" s="390"/>
      <c r="QHD144" s="390"/>
      <c r="QHE144" s="390"/>
      <c r="QHF144" s="390"/>
      <c r="QHG144" s="390"/>
      <c r="QHH144" s="390"/>
      <c r="QHI144" s="390"/>
      <c r="QHJ144" s="390"/>
      <c r="QHK144" s="390"/>
      <c r="QHL144" s="390"/>
      <c r="QHM144" s="390"/>
      <c r="QHN144" s="390"/>
      <c r="QHO144" s="390"/>
      <c r="QHP144" s="390"/>
      <c r="QHQ144" s="390"/>
      <c r="QHR144" s="390"/>
      <c r="QHS144" s="390"/>
      <c r="QHT144" s="390"/>
      <c r="QHU144" s="390"/>
      <c r="QHV144" s="390"/>
      <c r="QHW144" s="390"/>
      <c r="QHX144" s="390"/>
      <c r="QHY144" s="390"/>
      <c r="QHZ144" s="390"/>
      <c r="QIA144" s="390"/>
      <c r="QIB144" s="390"/>
      <c r="QIC144" s="390"/>
      <c r="QID144" s="390"/>
      <c r="QIE144" s="390"/>
      <c r="QIF144" s="390"/>
      <c r="QIG144" s="390"/>
      <c r="QIH144" s="390"/>
      <c r="QII144" s="390"/>
      <c r="QIJ144" s="390"/>
      <c r="QIK144" s="390"/>
      <c r="QIL144" s="390"/>
      <c r="QIM144" s="390"/>
      <c r="QIN144" s="390"/>
      <c r="QIO144" s="390"/>
      <c r="QIP144" s="390"/>
      <c r="QIQ144" s="390"/>
      <c r="QIR144" s="390"/>
      <c r="QIS144" s="390"/>
      <c r="QIT144" s="390"/>
      <c r="QIU144" s="390"/>
      <c r="QIV144" s="390"/>
      <c r="QIW144" s="390"/>
      <c r="QIX144" s="390"/>
      <c r="QIY144" s="390"/>
      <c r="QIZ144" s="390"/>
      <c r="QJA144" s="390"/>
      <c r="QJB144" s="390"/>
      <c r="QJC144" s="390"/>
      <c r="QJD144" s="390"/>
      <c r="QJE144" s="390"/>
      <c r="QJF144" s="390"/>
      <c r="QJG144" s="390"/>
      <c r="QJH144" s="390"/>
      <c r="QJI144" s="390"/>
      <c r="QJJ144" s="390"/>
      <c r="QJK144" s="390"/>
      <c r="QJL144" s="390"/>
      <c r="QJM144" s="390"/>
      <c r="QJN144" s="390"/>
      <c r="QJO144" s="390"/>
      <c r="QJP144" s="390"/>
      <c r="QJQ144" s="390"/>
      <c r="QJR144" s="390"/>
      <c r="QJS144" s="390"/>
      <c r="QJT144" s="390"/>
      <c r="QJU144" s="390"/>
      <c r="QJV144" s="390"/>
      <c r="QJW144" s="390"/>
      <c r="QJX144" s="390"/>
      <c r="QJY144" s="390"/>
      <c r="QJZ144" s="390"/>
      <c r="QKA144" s="390"/>
      <c r="QKB144" s="390"/>
      <c r="QKC144" s="390"/>
      <c r="QKD144" s="390"/>
      <c r="QKE144" s="390"/>
      <c r="QKF144" s="390"/>
      <c r="QKG144" s="390"/>
      <c r="QKH144" s="390"/>
      <c r="QKI144" s="390"/>
      <c r="QKJ144" s="390"/>
      <c r="QKK144" s="390"/>
      <c r="QKL144" s="390"/>
      <c r="QKM144" s="390"/>
      <c r="QKN144" s="390"/>
      <c r="QKO144" s="390"/>
      <c r="QKP144" s="390"/>
      <c r="QKQ144" s="390"/>
      <c r="QKR144" s="390"/>
      <c r="QKS144" s="390"/>
      <c r="QKT144" s="390"/>
      <c r="QKU144" s="390"/>
      <c r="QKV144" s="390"/>
      <c r="QKW144" s="390"/>
      <c r="QKX144" s="390"/>
      <c r="QKY144" s="390"/>
      <c r="QKZ144" s="390"/>
      <c r="QLA144" s="390"/>
      <c r="QLB144" s="390"/>
      <c r="QLC144" s="390"/>
      <c r="QLD144" s="390"/>
      <c r="QLE144" s="390"/>
      <c r="QLF144" s="390"/>
      <c r="QLG144" s="390"/>
      <c r="QLH144" s="390"/>
      <c r="QLI144" s="390"/>
      <c r="QLJ144" s="390"/>
      <c r="QLK144" s="390"/>
      <c r="QLL144" s="390"/>
      <c r="QLM144" s="390"/>
      <c r="QLN144" s="390"/>
      <c r="QLO144" s="390"/>
      <c r="QLP144" s="390"/>
      <c r="QLQ144" s="390"/>
      <c r="QLR144" s="390"/>
      <c r="QLS144" s="390"/>
      <c r="QLT144" s="390"/>
      <c r="QLU144" s="390"/>
      <c r="QLV144" s="390"/>
      <c r="QLW144" s="390"/>
      <c r="QLX144" s="390"/>
      <c r="QLY144" s="390"/>
      <c r="QLZ144" s="390"/>
      <c r="QMA144" s="390"/>
      <c r="QMB144" s="390"/>
      <c r="QMC144" s="390"/>
      <c r="QMD144" s="390"/>
      <c r="QME144" s="390"/>
      <c r="QMF144" s="390"/>
      <c r="QMG144" s="390"/>
      <c r="QMH144" s="390"/>
      <c r="QMI144" s="390"/>
      <c r="QMJ144" s="390"/>
      <c r="QMK144" s="390"/>
      <c r="QML144" s="390"/>
      <c r="QMM144" s="390"/>
      <c r="QMN144" s="390"/>
      <c r="QMO144" s="390"/>
      <c r="QMP144" s="390"/>
      <c r="QMQ144" s="390"/>
      <c r="QMR144" s="390"/>
      <c r="QMS144" s="390"/>
      <c r="QMT144" s="390"/>
      <c r="QMU144" s="390"/>
      <c r="QMV144" s="390"/>
      <c r="QMW144" s="390"/>
      <c r="QMX144" s="390"/>
      <c r="QMY144" s="390"/>
      <c r="QMZ144" s="390"/>
      <c r="QNA144" s="390"/>
      <c r="QNB144" s="390"/>
      <c r="QNC144" s="390"/>
      <c r="QND144" s="390"/>
      <c r="QNE144" s="390"/>
      <c r="QNF144" s="390"/>
      <c r="QNG144" s="390"/>
      <c r="QNH144" s="390"/>
      <c r="QNI144" s="390"/>
      <c r="QNJ144" s="390"/>
      <c r="QNK144" s="390"/>
      <c r="QNL144" s="390"/>
      <c r="QNM144" s="390"/>
      <c r="QNN144" s="390"/>
      <c r="QNO144" s="390"/>
      <c r="QNP144" s="390"/>
      <c r="QNQ144" s="390"/>
      <c r="QNR144" s="390"/>
      <c r="QNS144" s="390"/>
      <c r="QNT144" s="390"/>
      <c r="QNU144" s="390"/>
      <c r="QNV144" s="390"/>
      <c r="QNW144" s="390"/>
      <c r="QNX144" s="390"/>
      <c r="QNY144" s="390"/>
      <c r="QNZ144" s="390"/>
      <c r="QOA144" s="390"/>
      <c r="QOB144" s="390"/>
      <c r="QOC144" s="390"/>
      <c r="QOD144" s="390"/>
      <c r="QOE144" s="390"/>
      <c r="QOF144" s="390"/>
      <c r="QOG144" s="390"/>
      <c r="QOH144" s="390"/>
      <c r="QOI144" s="390"/>
      <c r="QOJ144" s="390"/>
      <c r="QOK144" s="390"/>
      <c r="QOL144" s="390"/>
      <c r="QOM144" s="390"/>
      <c r="QON144" s="390"/>
      <c r="QOO144" s="390"/>
      <c r="QOP144" s="390"/>
      <c r="QOQ144" s="390"/>
      <c r="QOR144" s="390"/>
      <c r="QOS144" s="390"/>
      <c r="QOT144" s="390"/>
      <c r="QOU144" s="390"/>
      <c r="QOV144" s="390"/>
      <c r="QOW144" s="390"/>
      <c r="QOX144" s="390"/>
      <c r="QOY144" s="390"/>
      <c r="QOZ144" s="390"/>
      <c r="QPA144" s="390"/>
      <c r="QPB144" s="390"/>
      <c r="QPC144" s="390"/>
      <c r="QPD144" s="390"/>
      <c r="QPE144" s="390"/>
      <c r="QPF144" s="390"/>
      <c r="QPG144" s="390"/>
      <c r="QPH144" s="390"/>
      <c r="QPI144" s="390"/>
      <c r="QPJ144" s="390"/>
      <c r="QPK144" s="390"/>
      <c r="QPL144" s="390"/>
      <c r="QPM144" s="390"/>
      <c r="QPN144" s="390"/>
      <c r="QPO144" s="390"/>
      <c r="QPP144" s="390"/>
      <c r="QPQ144" s="390"/>
      <c r="QPR144" s="390"/>
      <c r="QPS144" s="390"/>
      <c r="QPT144" s="390"/>
      <c r="QPU144" s="390"/>
      <c r="QPV144" s="390"/>
      <c r="QPW144" s="390"/>
      <c r="QPX144" s="390"/>
      <c r="QPY144" s="390"/>
      <c r="QPZ144" s="390"/>
      <c r="QQA144" s="390"/>
      <c r="QQB144" s="390"/>
      <c r="QQC144" s="390"/>
      <c r="QQD144" s="390"/>
      <c r="QQE144" s="390"/>
      <c r="QQF144" s="390"/>
      <c r="QQG144" s="390"/>
      <c r="QQH144" s="390"/>
      <c r="QQI144" s="390"/>
      <c r="QQJ144" s="390"/>
      <c r="QQK144" s="390"/>
      <c r="QQL144" s="390"/>
      <c r="QQM144" s="390"/>
      <c r="QQN144" s="390"/>
      <c r="QQO144" s="390"/>
      <c r="QQP144" s="390"/>
      <c r="QQQ144" s="390"/>
      <c r="QQR144" s="390"/>
      <c r="QQS144" s="390"/>
      <c r="QQT144" s="390"/>
      <c r="QQU144" s="390"/>
      <c r="QQV144" s="390"/>
      <c r="QQW144" s="390"/>
      <c r="QQX144" s="390"/>
      <c r="QQY144" s="390"/>
      <c r="QQZ144" s="390"/>
      <c r="QRA144" s="390"/>
      <c r="QRB144" s="390"/>
      <c r="QRC144" s="390"/>
      <c r="QRD144" s="390"/>
      <c r="QRE144" s="390"/>
      <c r="QRF144" s="390"/>
      <c r="QRG144" s="390"/>
      <c r="QRH144" s="390"/>
      <c r="QRI144" s="390"/>
      <c r="QRJ144" s="390"/>
      <c r="QRK144" s="390"/>
      <c r="QRL144" s="390"/>
      <c r="QRM144" s="390"/>
      <c r="QRN144" s="390"/>
      <c r="QRO144" s="390"/>
      <c r="QRP144" s="390"/>
      <c r="QRQ144" s="390"/>
      <c r="QRR144" s="390"/>
      <c r="QRS144" s="390"/>
      <c r="QRT144" s="390"/>
      <c r="QRU144" s="390"/>
      <c r="QRV144" s="390"/>
      <c r="QRW144" s="390"/>
      <c r="QRX144" s="390"/>
      <c r="QRY144" s="390"/>
      <c r="QRZ144" s="390"/>
      <c r="QSA144" s="390"/>
      <c r="QSB144" s="390"/>
      <c r="QSC144" s="390"/>
      <c r="QSD144" s="390"/>
      <c r="QSE144" s="390"/>
      <c r="QSF144" s="390"/>
      <c r="QSG144" s="390"/>
      <c r="QSH144" s="390"/>
      <c r="QSI144" s="390"/>
      <c r="QSJ144" s="390"/>
      <c r="QSK144" s="390"/>
      <c r="QSL144" s="390"/>
      <c r="QSM144" s="390"/>
      <c r="QSN144" s="390"/>
      <c r="QSO144" s="390"/>
      <c r="QSP144" s="390"/>
      <c r="QSQ144" s="390"/>
      <c r="QSR144" s="390"/>
      <c r="QSS144" s="390"/>
      <c r="QST144" s="390"/>
      <c r="QSU144" s="390"/>
      <c r="QSV144" s="390"/>
      <c r="QSW144" s="390"/>
      <c r="QSX144" s="390"/>
      <c r="QSY144" s="390"/>
      <c r="QSZ144" s="390"/>
      <c r="QTA144" s="390"/>
      <c r="QTB144" s="390"/>
      <c r="QTC144" s="390"/>
      <c r="QTD144" s="390"/>
      <c r="QTE144" s="390"/>
      <c r="QTF144" s="390"/>
      <c r="QTG144" s="390"/>
      <c r="QTH144" s="390"/>
      <c r="QTI144" s="390"/>
      <c r="QTJ144" s="390"/>
      <c r="QTK144" s="390"/>
      <c r="QTL144" s="390"/>
      <c r="QTM144" s="390"/>
      <c r="QTN144" s="390"/>
      <c r="QTO144" s="390"/>
      <c r="QTP144" s="390"/>
      <c r="QTQ144" s="390"/>
      <c r="QTR144" s="390"/>
      <c r="QTS144" s="390"/>
      <c r="QTT144" s="390"/>
      <c r="QTU144" s="390"/>
      <c r="QTV144" s="390"/>
      <c r="QTW144" s="390"/>
      <c r="QTX144" s="390"/>
      <c r="QTY144" s="390"/>
      <c r="QTZ144" s="390"/>
      <c r="QUA144" s="390"/>
      <c r="QUB144" s="390"/>
      <c r="QUC144" s="390"/>
      <c r="QUD144" s="390"/>
      <c r="QUE144" s="390"/>
      <c r="QUF144" s="390"/>
      <c r="QUG144" s="390"/>
      <c r="QUH144" s="390"/>
      <c r="QUI144" s="390"/>
      <c r="QUJ144" s="390"/>
      <c r="QUK144" s="390"/>
      <c r="QUL144" s="390"/>
      <c r="QUM144" s="390"/>
      <c r="QUN144" s="390"/>
      <c r="QUO144" s="390"/>
      <c r="QUP144" s="390"/>
      <c r="QUQ144" s="390"/>
      <c r="QUR144" s="390"/>
      <c r="QUS144" s="390"/>
      <c r="QUT144" s="390"/>
      <c r="QUU144" s="390"/>
      <c r="QUV144" s="390"/>
      <c r="QUW144" s="390"/>
      <c r="QUX144" s="390"/>
      <c r="QUY144" s="390"/>
      <c r="QUZ144" s="390"/>
      <c r="QVA144" s="390"/>
      <c r="QVB144" s="390"/>
      <c r="QVC144" s="390"/>
      <c r="QVD144" s="390"/>
      <c r="QVE144" s="390"/>
      <c r="QVF144" s="390"/>
      <c r="QVG144" s="390"/>
      <c r="QVH144" s="390"/>
      <c r="QVI144" s="390"/>
      <c r="QVJ144" s="390"/>
      <c r="QVK144" s="390"/>
      <c r="QVL144" s="390"/>
      <c r="QVM144" s="390"/>
      <c r="QVN144" s="390"/>
      <c r="QVO144" s="390"/>
      <c r="QVP144" s="390"/>
      <c r="QVQ144" s="390"/>
      <c r="QVR144" s="390"/>
      <c r="QVS144" s="390"/>
      <c r="QVT144" s="390"/>
      <c r="QVU144" s="390"/>
      <c r="QVV144" s="390"/>
      <c r="QVW144" s="390"/>
      <c r="QVX144" s="390"/>
      <c r="QVY144" s="390"/>
      <c r="QVZ144" s="390"/>
      <c r="QWA144" s="390"/>
      <c r="QWB144" s="390"/>
      <c r="QWC144" s="390"/>
      <c r="QWD144" s="390"/>
      <c r="QWE144" s="390"/>
      <c r="QWF144" s="390"/>
      <c r="QWG144" s="390"/>
      <c r="QWH144" s="390"/>
      <c r="QWI144" s="390"/>
      <c r="QWJ144" s="390"/>
      <c r="QWK144" s="390"/>
      <c r="QWL144" s="390"/>
      <c r="QWM144" s="390"/>
      <c r="QWN144" s="390"/>
      <c r="QWO144" s="390"/>
      <c r="QWP144" s="390"/>
      <c r="QWQ144" s="390"/>
      <c r="QWR144" s="390"/>
      <c r="QWS144" s="390"/>
      <c r="QWT144" s="390"/>
      <c r="QWU144" s="390"/>
      <c r="QWV144" s="390"/>
      <c r="QWW144" s="390"/>
      <c r="QWX144" s="390"/>
      <c r="QWY144" s="390"/>
      <c r="QWZ144" s="390"/>
      <c r="QXA144" s="390"/>
      <c r="QXB144" s="390"/>
      <c r="QXC144" s="390"/>
      <c r="QXD144" s="390"/>
      <c r="QXE144" s="390"/>
      <c r="QXF144" s="390"/>
      <c r="QXG144" s="390"/>
      <c r="QXH144" s="390"/>
      <c r="QXI144" s="390"/>
      <c r="QXJ144" s="390"/>
      <c r="QXK144" s="390"/>
      <c r="QXL144" s="390"/>
      <c r="QXM144" s="390"/>
      <c r="QXN144" s="390"/>
      <c r="QXO144" s="390"/>
      <c r="QXP144" s="390"/>
      <c r="QXQ144" s="390"/>
      <c r="QXR144" s="390"/>
      <c r="QXS144" s="390"/>
      <c r="QXT144" s="390"/>
      <c r="QXU144" s="390"/>
      <c r="QXV144" s="390"/>
      <c r="QXW144" s="390"/>
      <c r="QXX144" s="390"/>
      <c r="QXY144" s="390"/>
      <c r="QXZ144" s="390"/>
      <c r="QYA144" s="390"/>
      <c r="QYB144" s="390"/>
      <c r="QYC144" s="390"/>
      <c r="QYD144" s="390"/>
      <c r="QYE144" s="390"/>
      <c r="QYF144" s="390"/>
      <c r="QYG144" s="390"/>
      <c r="QYH144" s="390"/>
      <c r="QYI144" s="390"/>
      <c r="QYJ144" s="390"/>
      <c r="QYK144" s="390"/>
      <c r="QYL144" s="390"/>
      <c r="QYM144" s="390"/>
      <c r="QYN144" s="390"/>
      <c r="QYO144" s="390"/>
      <c r="QYP144" s="390"/>
      <c r="QYQ144" s="390"/>
      <c r="QYR144" s="390"/>
      <c r="QYS144" s="390"/>
      <c r="QYT144" s="390"/>
      <c r="QYU144" s="390"/>
      <c r="QYV144" s="390"/>
      <c r="QYW144" s="390"/>
      <c r="QYX144" s="390"/>
      <c r="QYY144" s="390"/>
      <c r="QYZ144" s="390"/>
      <c r="QZA144" s="390"/>
      <c r="QZB144" s="390"/>
      <c r="QZC144" s="390"/>
      <c r="QZD144" s="390"/>
      <c r="QZE144" s="390"/>
      <c r="QZF144" s="390"/>
      <c r="QZG144" s="390"/>
      <c r="QZH144" s="390"/>
      <c r="QZI144" s="390"/>
      <c r="QZJ144" s="390"/>
      <c r="QZK144" s="390"/>
      <c r="QZL144" s="390"/>
      <c r="QZM144" s="390"/>
      <c r="QZN144" s="390"/>
      <c r="QZO144" s="390"/>
      <c r="QZP144" s="390"/>
      <c r="QZQ144" s="390"/>
      <c r="QZR144" s="390"/>
      <c r="QZS144" s="390"/>
      <c r="QZT144" s="390"/>
      <c r="QZU144" s="390"/>
      <c r="QZV144" s="390"/>
      <c r="QZW144" s="390"/>
      <c r="QZX144" s="390"/>
      <c r="QZY144" s="390"/>
      <c r="QZZ144" s="390"/>
      <c r="RAA144" s="390"/>
      <c r="RAB144" s="390"/>
      <c r="RAC144" s="390"/>
      <c r="RAD144" s="390"/>
      <c r="RAE144" s="390"/>
      <c r="RAF144" s="390"/>
      <c r="RAG144" s="390"/>
      <c r="RAH144" s="390"/>
      <c r="RAI144" s="390"/>
      <c r="RAJ144" s="390"/>
      <c r="RAK144" s="390"/>
      <c r="RAL144" s="390"/>
      <c r="RAM144" s="390"/>
      <c r="RAN144" s="390"/>
      <c r="RAO144" s="390"/>
      <c r="RAP144" s="390"/>
      <c r="RAQ144" s="390"/>
      <c r="RAR144" s="390"/>
      <c r="RAS144" s="390"/>
      <c r="RAT144" s="390"/>
      <c r="RAU144" s="390"/>
      <c r="RAV144" s="390"/>
      <c r="RAW144" s="390"/>
      <c r="RAX144" s="390"/>
      <c r="RAY144" s="390"/>
      <c r="RAZ144" s="390"/>
      <c r="RBA144" s="390"/>
      <c r="RBB144" s="390"/>
      <c r="RBC144" s="390"/>
      <c r="RBD144" s="390"/>
      <c r="RBE144" s="390"/>
      <c r="RBF144" s="390"/>
      <c r="RBG144" s="390"/>
      <c r="RBH144" s="390"/>
      <c r="RBI144" s="390"/>
      <c r="RBJ144" s="390"/>
      <c r="RBK144" s="390"/>
      <c r="RBL144" s="390"/>
      <c r="RBM144" s="390"/>
      <c r="RBN144" s="390"/>
      <c r="RBO144" s="390"/>
      <c r="RBP144" s="390"/>
      <c r="RBQ144" s="390"/>
      <c r="RBR144" s="390"/>
      <c r="RBS144" s="390"/>
      <c r="RBT144" s="390"/>
      <c r="RBU144" s="390"/>
      <c r="RBV144" s="390"/>
      <c r="RBW144" s="390"/>
      <c r="RBX144" s="390"/>
      <c r="RBY144" s="390"/>
      <c r="RBZ144" s="390"/>
      <c r="RCA144" s="390"/>
      <c r="RCB144" s="390"/>
      <c r="RCC144" s="390"/>
      <c r="RCD144" s="390"/>
      <c r="RCE144" s="390"/>
      <c r="RCF144" s="390"/>
      <c r="RCG144" s="390"/>
      <c r="RCH144" s="390"/>
      <c r="RCI144" s="390"/>
      <c r="RCJ144" s="390"/>
      <c r="RCK144" s="390"/>
      <c r="RCL144" s="390"/>
      <c r="RCM144" s="390"/>
      <c r="RCN144" s="390"/>
      <c r="RCO144" s="390"/>
      <c r="RCP144" s="390"/>
      <c r="RCQ144" s="390"/>
      <c r="RCR144" s="390"/>
      <c r="RCS144" s="390"/>
      <c r="RCT144" s="390"/>
      <c r="RCU144" s="390"/>
      <c r="RCV144" s="390"/>
      <c r="RCW144" s="390"/>
      <c r="RCX144" s="390"/>
      <c r="RCY144" s="390"/>
      <c r="RCZ144" s="390"/>
      <c r="RDA144" s="390"/>
      <c r="RDB144" s="390"/>
      <c r="RDC144" s="390"/>
      <c r="RDD144" s="390"/>
      <c r="RDE144" s="390"/>
      <c r="RDF144" s="390"/>
      <c r="RDG144" s="390"/>
      <c r="RDH144" s="390"/>
      <c r="RDI144" s="390"/>
      <c r="RDJ144" s="390"/>
      <c r="RDK144" s="390"/>
      <c r="RDL144" s="390"/>
      <c r="RDM144" s="390"/>
      <c r="RDN144" s="390"/>
      <c r="RDO144" s="390"/>
      <c r="RDP144" s="390"/>
      <c r="RDQ144" s="390"/>
      <c r="RDR144" s="390"/>
      <c r="RDS144" s="390"/>
      <c r="RDT144" s="390"/>
      <c r="RDU144" s="390"/>
      <c r="RDV144" s="390"/>
      <c r="RDW144" s="390"/>
      <c r="RDX144" s="390"/>
      <c r="RDY144" s="390"/>
      <c r="RDZ144" s="390"/>
      <c r="REA144" s="390"/>
      <c r="REB144" s="390"/>
      <c r="REC144" s="390"/>
      <c r="RED144" s="390"/>
      <c r="REE144" s="390"/>
      <c r="REF144" s="390"/>
      <c r="REG144" s="390"/>
      <c r="REH144" s="390"/>
      <c r="REI144" s="390"/>
      <c r="REJ144" s="390"/>
      <c r="REK144" s="390"/>
      <c r="REL144" s="390"/>
      <c r="REM144" s="390"/>
      <c r="REN144" s="390"/>
      <c r="REO144" s="390"/>
      <c r="REP144" s="390"/>
      <c r="REQ144" s="390"/>
      <c r="RER144" s="390"/>
      <c r="RES144" s="390"/>
      <c r="RET144" s="390"/>
      <c r="REU144" s="390"/>
      <c r="REV144" s="390"/>
      <c r="REW144" s="390"/>
      <c r="REX144" s="390"/>
      <c r="REY144" s="390"/>
      <c r="REZ144" s="390"/>
      <c r="RFA144" s="390"/>
      <c r="RFB144" s="390"/>
      <c r="RFC144" s="390"/>
      <c r="RFD144" s="390"/>
      <c r="RFE144" s="390"/>
      <c r="RFF144" s="390"/>
      <c r="RFG144" s="390"/>
      <c r="RFH144" s="390"/>
      <c r="RFI144" s="390"/>
      <c r="RFJ144" s="390"/>
      <c r="RFK144" s="390"/>
      <c r="RFL144" s="390"/>
      <c r="RFM144" s="390"/>
      <c r="RFN144" s="390"/>
      <c r="RFO144" s="390"/>
      <c r="RFP144" s="390"/>
      <c r="RFQ144" s="390"/>
      <c r="RFR144" s="390"/>
      <c r="RFS144" s="390"/>
      <c r="RFT144" s="390"/>
      <c r="RFU144" s="390"/>
      <c r="RFV144" s="390"/>
      <c r="RFW144" s="390"/>
      <c r="RFX144" s="390"/>
      <c r="RFY144" s="390"/>
      <c r="RFZ144" s="390"/>
      <c r="RGA144" s="390"/>
      <c r="RGB144" s="390"/>
      <c r="RGC144" s="390"/>
      <c r="RGD144" s="390"/>
      <c r="RGE144" s="390"/>
      <c r="RGF144" s="390"/>
      <c r="RGG144" s="390"/>
      <c r="RGH144" s="390"/>
      <c r="RGI144" s="390"/>
      <c r="RGJ144" s="390"/>
      <c r="RGK144" s="390"/>
      <c r="RGL144" s="390"/>
      <c r="RGM144" s="390"/>
      <c r="RGN144" s="390"/>
      <c r="RGO144" s="390"/>
      <c r="RGP144" s="390"/>
      <c r="RGQ144" s="390"/>
      <c r="RGR144" s="390"/>
      <c r="RGS144" s="390"/>
      <c r="RGT144" s="390"/>
      <c r="RGU144" s="390"/>
      <c r="RGV144" s="390"/>
      <c r="RGW144" s="390"/>
      <c r="RGX144" s="390"/>
      <c r="RGY144" s="390"/>
      <c r="RGZ144" s="390"/>
      <c r="RHA144" s="390"/>
      <c r="RHB144" s="390"/>
      <c r="RHC144" s="390"/>
      <c r="RHD144" s="390"/>
      <c r="RHE144" s="390"/>
      <c r="RHF144" s="390"/>
      <c r="RHG144" s="390"/>
      <c r="RHH144" s="390"/>
      <c r="RHI144" s="390"/>
      <c r="RHJ144" s="390"/>
      <c r="RHK144" s="390"/>
      <c r="RHL144" s="390"/>
      <c r="RHM144" s="390"/>
      <c r="RHN144" s="390"/>
      <c r="RHO144" s="390"/>
      <c r="RHP144" s="390"/>
      <c r="RHQ144" s="390"/>
      <c r="RHR144" s="390"/>
      <c r="RHS144" s="390"/>
      <c r="RHT144" s="390"/>
      <c r="RHU144" s="390"/>
      <c r="RHV144" s="390"/>
      <c r="RHW144" s="390"/>
      <c r="RHX144" s="390"/>
      <c r="RHY144" s="390"/>
      <c r="RHZ144" s="390"/>
      <c r="RIA144" s="390"/>
      <c r="RIB144" s="390"/>
      <c r="RIC144" s="390"/>
      <c r="RID144" s="390"/>
      <c r="RIE144" s="390"/>
      <c r="RIF144" s="390"/>
      <c r="RIG144" s="390"/>
      <c r="RIH144" s="390"/>
      <c r="RII144" s="390"/>
      <c r="RIJ144" s="390"/>
      <c r="RIK144" s="390"/>
      <c r="RIL144" s="390"/>
      <c r="RIM144" s="390"/>
      <c r="RIN144" s="390"/>
      <c r="RIO144" s="390"/>
      <c r="RIP144" s="390"/>
      <c r="RIQ144" s="390"/>
      <c r="RIR144" s="390"/>
      <c r="RIS144" s="390"/>
      <c r="RIT144" s="390"/>
      <c r="RIU144" s="390"/>
      <c r="RIV144" s="390"/>
      <c r="RIW144" s="390"/>
      <c r="RIX144" s="390"/>
      <c r="RIY144" s="390"/>
      <c r="RIZ144" s="390"/>
      <c r="RJA144" s="390"/>
      <c r="RJB144" s="390"/>
      <c r="RJC144" s="390"/>
      <c r="RJD144" s="390"/>
      <c r="RJE144" s="390"/>
      <c r="RJF144" s="390"/>
      <c r="RJG144" s="390"/>
      <c r="RJH144" s="390"/>
      <c r="RJI144" s="390"/>
      <c r="RJJ144" s="390"/>
      <c r="RJK144" s="390"/>
      <c r="RJL144" s="390"/>
      <c r="RJM144" s="390"/>
      <c r="RJN144" s="390"/>
      <c r="RJO144" s="390"/>
      <c r="RJP144" s="390"/>
      <c r="RJQ144" s="390"/>
      <c r="RJR144" s="390"/>
      <c r="RJS144" s="390"/>
      <c r="RJT144" s="390"/>
      <c r="RJU144" s="390"/>
      <c r="RJV144" s="390"/>
      <c r="RJW144" s="390"/>
      <c r="RJX144" s="390"/>
      <c r="RJY144" s="390"/>
      <c r="RJZ144" s="390"/>
      <c r="RKA144" s="390"/>
      <c r="RKB144" s="390"/>
      <c r="RKC144" s="390"/>
      <c r="RKD144" s="390"/>
      <c r="RKE144" s="390"/>
      <c r="RKF144" s="390"/>
      <c r="RKG144" s="390"/>
      <c r="RKH144" s="390"/>
      <c r="RKI144" s="390"/>
      <c r="RKJ144" s="390"/>
      <c r="RKK144" s="390"/>
      <c r="RKL144" s="390"/>
      <c r="RKM144" s="390"/>
      <c r="RKN144" s="390"/>
      <c r="RKO144" s="390"/>
      <c r="RKP144" s="390"/>
      <c r="RKQ144" s="390"/>
      <c r="RKR144" s="390"/>
      <c r="RKS144" s="390"/>
      <c r="RKT144" s="390"/>
      <c r="RKU144" s="390"/>
      <c r="RKV144" s="390"/>
      <c r="RKW144" s="390"/>
      <c r="RKX144" s="390"/>
      <c r="RKY144" s="390"/>
      <c r="RKZ144" s="390"/>
      <c r="RLA144" s="390"/>
      <c r="RLB144" s="390"/>
      <c r="RLC144" s="390"/>
      <c r="RLD144" s="390"/>
      <c r="RLE144" s="390"/>
      <c r="RLF144" s="390"/>
      <c r="RLG144" s="390"/>
      <c r="RLH144" s="390"/>
      <c r="RLI144" s="390"/>
      <c r="RLJ144" s="390"/>
      <c r="RLK144" s="390"/>
      <c r="RLL144" s="390"/>
      <c r="RLM144" s="390"/>
      <c r="RLN144" s="390"/>
      <c r="RLO144" s="390"/>
      <c r="RLP144" s="390"/>
      <c r="RLQ144" s="390"/>
      <c r="RLR144" s="390"/>
      <c r="RLS144" s="390"/>
      <c r="RLT144" s="390"/>
      <c r="RLU144" s="390"/>
      <c r="RLV144" s="390"/>
      <c r="RLW144" s="390"/>
      <c r="RLX144" s="390"/>
      <c r="RLY144" s="390"/>
      <c r="RLZ144" s="390"/>
      <c r="RMA144" s="390"/>
      <c r="RMB144" s="390"/>
      <c r="RMC144" s="390"/>
      <c r="RMD144" s="390"/>
      <c r="RME144" s="390"/>
      <c r="RMF144" s="390"/>
      <c r="RMG144" s="390"/>
      <c r="RMH144" s="390"/>
      <c r="RMI144" s="390"/>
      <c r="RMJ144" s="390"/>
      <c r="RMK144" s="390"/>
      <c r="RML144" s="390"/>
      <c r="RMM144" s="390"/>
      <c r="RMN144" s="390"/>
      <c r="RMO144" s="390"/>
      <c r="RMP144" s="390"/>
      <c r="RMQ144" s="390"/>
      <c r="RMR144" s="390"/>
      <c r="RMS144" s="390"/>
      <c r="RMT144" s="390"/>
      <c r="RMU144" s="390"/>
      <c r="RMV144" s="390"/>
      <c r="RMW144" s="390"/>
      <c r="RMX144" s="390"/>
      <c r="RMY144" s="390"/>
      <c r="RMZ144" s="390"/>
      <c r="RNA144" s="390"/>
      <c r="RNB144" s="390"/>
      <c r="RNC144" s="390"/>
      <c r="RND144" s="390"/>
      <c r="RNE144" s="390"/>
      <c r="RNF144" s="390"/>
      <c r="RNG144" s="390"/>
      <c r="RNH144" s="390"/>
      <c r="RNI144" s="390"/>
      <c r="RNJ144" s="390"/>
      <c r="RNK144" s="390"/>
      <c r="RNL144" s="390"/>
      <c r="RNM144" s="390"/>
      <c r="RNN144" s="390"/>
      <c r="RNO144" s="390"/>
      <c r="RNP144" s="390"/>
      <c r="RNQ144" s="390"/>
      <c r="RNR144" s="390"/>
      <c r="RNS144" s="390"/>
      <c r="RNT144" s="390"/>
      <c r="RNU144" s="390"/>
      <c r="RNV144" s="390"/>
      <c r="RNW144" s="390"/>
      <c r="RNX144" s="390"/>
      <c r="RNY144" s="390"/>
      <c r="RNZ144" s="390"/>
      <c r="ROA144" s="390"/>
      <c r="ROB144" s="390"/>
      <c r="ROC144" s="390"/>
      <c r="ROD144" s="390"/>
      <c r="ROE144" s="390"/>
      <c r="ROF144" s="390"/>
      <c r="ROG144" s="390"/>
      <c r="ROH144" s="390"/>
      <c r="ROI144" s="390"/>
      <c r="ROJ144" s="390"/>
      <c r="ROK144" s="390"/>
      <c r="ROL144" s="390"/>
      <c r="ROM144" s="390"/>
      <c r="RON144" s="390"/>
      <c r="ROO144" s="390"/>
      <c r="ROP144" s="390"/>
      <c r="ROQ144" s="390"/>
      <c r="ROR144" s="390"/>
      <c r="ROS144" s="390"/>
      <c r="ROT144" s="390"/>
      <c r="ROU144" s="390"/>
      <c r="ROV144" s="390"/>
      <c r="ROW144" s="390"/>
      <c r="ROX144" s="390"/>
      <c r="ROY144" s="390"/>
      <c r="ROZ144" s="390"/>
      <c r="RPA144" s="390"/>
      <c r="RPB144" s="390"/>
      <c r="RPC144" s="390"/>
      <c r="RPD144" s="390"/>
      <c r="RPE144" s="390"/>
      <c r="RPF144" s="390"/>
      <c r="RPG144" s="390"/>
      <c r="RPH144" s="390"/>
      <c r="RPI144" s="390"/>
      <c r="RPJ144" s="390"/>
      <c r="RPK144" s="390"/>
      <c r="RPL144" s="390"/>
      <c r="RPM144" s="390"/>
      <c r="RPN144" s="390"/>
      <c r="RPO144" s="390"/>
      <c r="RPP144" s="390"/>
      <c r="RPQ144" s="390"/>
      <c r="RPR144" s="390"/>
      <c r="RPS144" s="390"/>
      <c r="RPT144" s="390"/>
      <c r="RPU144" s="390"/>
      <c r="RPV144" s="390"/>
      <c r="RPW144" s="390"/>
      <c r="RPX144" s="390"/>
      <c r="RPY144" s="390"/>
      <c r="RPZ144" s="390"/>
      <c r="RQA144" s="390"/>
      <c r="RQB144" s="390"/>
      <c r="RQC144" s="390"/>
      <c r="RQD144" s="390"/>
      <c r="RQE144" s="390"/>
      <c r="RQF144" s="390"/>
      <c r="RQG144" s="390"/>
      <c r="RQH144" s="390"/>
      <c r="RQI144" s="390"/>
      <c r="RQJ144" s="390"/>
      <c r="RQK144" s="390"/>
      <c r="RQL144" s="390"/>
      <c r="RQM144" s="390"/>
      <c r="RQN144" s="390"/>
      <c r="RQO144" s="390"/>
      <c r="RQP144" s="390"/>
      <c r="RQQ144" s="390"/>
      <c r="RQR144" s="390"/>
      <c r="RQS144" s="390"/>
      <c r="RQT144" s="390"/>
      <c r="RQU144" s="390"/>
      <c r="RQV144" s="390"/>
      <c r="RQW144" s="390"/>
      <c r="RQX144" s="390"/>
      <c r="RQY144" s="390"/>
      <c r="RQZ144" s="390"/>
      <c r="RRA144" s="390"/>
      <c r="RRB144" s="390"/>
      <c r="RRC144" s="390"/>
      <c r="RRD144" s="390"/>
      <c r="RRE144" s="390"/>
      <c r="RRF144" s="390"/>
      <c r="RRG144" s="390"/>
      <c r="RRH144" s="390"/>
      <c r="RRI144" s="390"/>
      <c r="RRJ144" s="390"/>
      <c r="RRK144" s="390"/>
      <c r="RRL144" s="390"/>
      <c r="RRM144" s="390"/>
      <c r="RRN144" s="390"/>
      <c r="RRO144" s="390"/>
      <c r="RRP144" s="390"/>
      <c r="RRQ144" s="390"/>
      <c r="RRR144" s="390"/>
      <c r="RRS144" s="390"/>
      <c r="RRT144" s="390"/>
      <c r="RRU144" s="390"/>
      <c r="RRV144" s="390"/>
      <c r="RRW144" s="390"/>
      <c r="RRX144" s="390"/>
      <c r="RRY144" s="390"/>
      <c r="RRZ144" s="390"/>
      <c r="RSA144" s="390"/>
      <c r="RSB144" s="390"/>
      <c r="RSC144" s="390"/>
      <c r="RSD144" s="390"/>
      <c r="RSE144" s="390"/>
      <c r="RSF144" s="390"/>
      <c r="RSG144" s="390"/>
      <c r="RSH144" s="390"/>
      <c r="RSI144" s="390"/>
      <c r="RSJ144" s="390"/>
      <c r="RSK144" s="390"/>
      <c r="RSL144" s="390"/>
      <c r="RSM144" s="390"/>
      <c r="RSN144" s="390"/>
      <c r="RSO144" s="390"/>
      <c r="RSP144" s="390"/>
      <c r="RSQ144" s="390"/>
      <c r="RSR144" s="390"/>
      <c r="RSS144" s="390"/>
      <c r="RST144" s="390"/>
      <c r="RSU144" s="390"/>
      <c r="RSV144" s="390"/>
      <c r="RSW144" s="390"/>
      <c r="RSX144" s="390"/>
      <c r="RSY144" s="390"/>
      <c r="RSZ144" s="390"/>
      <c r="RTA144" s="390"/>
      <c r="RTB144" s="390"/>
      <c r="RTC144" s="390"/>
      <c r="RTD144" s="390"/>
      <c r="RTE144" s="390"/>
      <c r="RTF144" s="390"/>
      <c r="RTG144" s="390"/>
      <c r="RTH144" s="390"/>
      <c r="RTI144" s="390"/>
      <c r="RTJ144" s="390"/>
      <c r="RTK144" s="390"/>
      <c r="RTL144" s="390"/>
      <c r="RTM144" s="390"/>
      <c r="RTN144" s="390"/>
      <c r="RTO144" s="390"/>
      <c r="RTP144" s="390"/>
      <c r="RTQ144" s="390"/>
      <c r="RTR144" s="390"/>
      <c r="RTS144" s="390"/>
      <c r="RTT144" s="390"/>
      <c r="RTU144" s="390"/>
      <c r="RTV144" s="390"/>
      <c r="RTW144" s="390"/>
      <c r="RTX144" s="390"/>
      <c r="RTY144" s="390"/>
      <c r="RTZ144" s="390"/>
      <c r="RUA144" s="390"/>
      <c r="RUB144" s="390"/>
      <c r="RUC144" s="390"/>
      <c r="RUD144" s="390"/>
      <c r="RUE144" s="390"/>
      <c r="RUF144" s="390"/>
      <c r="RUG144" s="390"/>
      <c r="RUH144" s="390"/>
      <c r="RUI144" s="390"/>
      <c r="RUJ144" s="390"/>
      <c r="RUK144" s="390"/>
      <c r="RUL144" s="390"/>
      <c r="RUM144" s="390"/>
      <c r="RUN144" s="390"/>
      <c r="RUO144" s="390"/>
      <c r="RUP144" s="390"/>
      <c r="RUQ144" s="390"/>
      <c r="RUR144" s="390"/>
      <c r="RUS144" s="390"/>
      <c r="RUT144" s="390"/>
      <c r="RUU144" s="390"/>
      <c r="RUV144" s="390"/>
      <c r="RUW144" s="390"/>
      <c r="RUX144" s="390"/>
      <c r="RUY144" s="390"/>
      <c r="RUZ144" s="390"/>
      <c r="RVA144" s="390"/>
      <c r="RVB144" s="390"/>
      <c r="RVC144" s="390"/>
      <c r="RVD144" s="390"/>
      <c r="RVE144" s="390"/>
      <c r="RVF144" s="390"/>
      <c r="RVG144" s="390"/>
      <c r="RVH144" s="390"/>
      <c r="RVI144" s="390"/>
      <c r="RVJ144" s="390"/>
      <c r="RVK144" s="390"/>
      <c r="RVL144" s="390"/>
      <c r="RVM144" s="390"/>
      <c r="RVN144" s="390"/>
      <c r="RVO144" s="390"/>
      <c r="RVP144" s="390"/>
      <c r="RVQ144" s="390"/>
      <c r="RVR144" s="390"/>
      <c r="RVS144" s="390"/>
      <c r="RVT144" s="390"/>
      <c r="RVU144" s="390"/>
      <c r="RVV144" s="390"/>
      <c r="RVW144" s="390"/>
      <c r="RVX144" s="390"/>
      <c r="RVY144" s="390"/>
      <c r="RVZ144" s="390"/>
      <c r="RWA144" s="390"/>
      <c r="RWB144" s="390"/>
      <c r="RWC144" s="390"/>
      <c r="RWD144" s="390"/>
      <c r="RWE144" s="390"/>
      <c r="RWF144" s="390"/>
      <c r="RWG144" s="390"/>
      <c r="RWH144" s="390"/>
      <c r="RWI144" s="390"/>
      <c r="RWJ144" s="390"/>
      <c r="RWK144" s="390"/>
      <c r="RWL144" s="390"/>
      <c r="RWM144" s="390"/>
      <c r="RWN144" s="390"/>
      <c r="RWO144" s="390"/>
      <c r="RWP144" s="390"/>
      <c r="RWQ144" s="390"/>
      <c r="RWR144" s="390"/>
      <c r="RWS144" s="390"/>
      <c r="RWT144" s="390"/>
      <c r="RWU144" s="390"/>
      <c r="RWV144" s="390"/>
      <c r="RWW144" s="390"/>
      <c r="RWX144" s="390"/>
      <c r="RWY144" s="390"/>
      <c r="RWZ144" s="390"/>
      <c r="RXA144" s="390"/>
      <c r="RXB144" s="390"/>
      <c r="RXC144" s="390"/>
      <c r="RXD144" s="390"/>
      <c r="RXE144" s="390"/>
      <c r="RXF144" s="390"/>
      <c r="RXG144" s="390"/>
      <c r="RXH144" s="390"/>
      <c r="RXI144" s="390"/>
      <c r="RXJ144" s="390"/>
      <c r="RXK144" s="390"/>
      <c r="RXL144" s="390"/>
      <c r="RXM144" s="390"/>
      <c r="RXN144" s="390"/>
      <c r="RXO144" s="390"/>
      <c r="RXP144" s="390"/>
      <c r="RXQ144" s="390"/>
      <c r="RXR144" s="390"/>
      <c r="RXS144" s="390"/>
      <c r="RXT144" s="390"/>
      <c r="RXU144" s="390"/>
      <c r="RXV144" s="390"/>
      <c r="RXW144" s="390"/>
      <c r="RXX144" s="390"/>
      <c r="RXY144" s="390"/>
      <c r="RXZ144" s="390"/>
      <c r="RYA144" s="390"/>
      <c r="RYB144" s="390"/>
      <c r="RYC144" s="390"/>
      <c r="RYD144" s="390"/>
      <c r="RYE144" s="390"/>
      <c r="RYF144" s="390"/>
      <c r="RYG144" s="390"/>
      <c r="RYH144" s="390"/>
      <c r="RYI144" s="390"/>
      <c r="RYJ144" s="390"/>
      <c r="RYK144" s="390"/>
      <c r="RYL144" s="390"/>
      <c r="RYM144" s="390"/>
      <c r="RYN144" s="390"/>
      <c r="RYO144" s="390"/>
      <c r="RYP144" s="390"/>
      <c r="RYQ144" s="390"/>
      <c r="RYR144" s="390"/>
      <c r="RYS144" s="390"/>
      <c r="RYT144" s="390"/>
      <c r="RYU144" s="390"/>
      <c r="RYV144" s="390"/>
      <c r="RYW144" s="390"/>
      <c r="RYX144" s="390"/>
      <c r="RYY144" s="390"/>
      <c r="RYZ144" s="390"/>
      <c r="RZA144" s="390"/>
      <c r="RZB144" s="390"/>
      <c r="RZC144" s="390"/>
      <c r="RZD144" s="390"/>
      <c r="RZE144" s="390"/>
      <c r="RZF144" s="390"/>
      <c r="RZG144" s="390"/>
      <c r="RZH144" s="390"/>
      <c r="RZI144" s="390"/>
      <c r="RZJ144" s="390"/>
      <c r="RZK144" s="390"/>
      <c r="RZL144" s="390"/>
      <c r="RZM144" s="390"/>
      <c r="RZN144" s="390"/>
      <c r="RZO144" s="390"/>
      <c r="RZP144" s="390"/>
      <c r="RZQ144" s="390"/>
      <c r="RZR144" s="390"/>
      <c r="RZS144" s="390"/>
      <c r="RZT144" s="390"/>
      <c r="RZU144" s="390"/>
      <c r="RZV144" s="390"/>
      <c r="RZW144" s="390"/>
      <c r="RZX144" s="390"/>
      <c r="RZY144" s="390"/>
      <c r="RZZ144" s="390"/>
      <c r="SAA144" s="390"/>
      <c r="SAB144" s="390"/>
      <c r="SAC144" s="390"/>
      <c r="SAD144" s="390"/>
      <c r="SAE144" s="390"/>
      <c r="SAF144" s="390"/>
      <c r="SAG144" s="390"/>
      <c r="SAH144" s="390"/>
      <c r="SAI144" s="390"/>
      <c r="SAJ144" s="390"/>
      <c r="SAK144" s="390"/>
      <c r="SAL144" s="390"/>
      <c r="SAM144" s="390"/>
      <c r="SAN144" s="390"/>
      <c r="SAO144" s="390"/>
      <c r="SAP144" s="390"/>
      <c r="SAQ144" s="390"/>
      <c r="SAR144" s="390"/>
      <c r="SAS144" s="390"/>
      <c r="SAT144" s="390"/>
      <c r="SAU144" s="390"/>
      <c r="SAV144" s="390"/>
      <c r="SAW144" s="390"/>
      <c r="SAX144" s="390"/>
      <c r="SAY144" s="390"/>
      <c r="SAZ144" s="390"/>
      <c r="SBA144" s="390"/>
      <c r="SBB144" s="390"/>
      <c r="SBC144" s="390"/>
      <c r="SBD144" s="390"/>
      <c r="SBE144" s="390"/>
      <c r="SBF144" s="390"/>
      <c r="SBG144" s="390"/>
      <c r="SBH144" s="390"/>
      <c r="SBI144" s="390"/>
      <c r="SBJ144" s="390"/>
      <c r="SBK144" s="390"/>
      <c r="SBL144" s="390"/>
      <c r="SBM144" s="390"/>
      <c r="SBN144" s="390"/>
      <c r="SBO144" s="390"/>
      <c r="SBP144" s="390"/>
      <c r="SBQ144" s="390"/>
      <c r="SBR144" s="390"/>
      <c r="SBS144" s="390"/>
      <c r="SBT144" s="390"/>
      <c r="SBU144" s="390"/>
      <c r="SBV144" s="390"/>
      <c r="SBW144" s="390"/>
      <c r="SBX144" s="390"/>
      <c r="SBY144" s="390"/>
      <c r="SBZ144" s="390"/>
      <c r="SCA144" s="390"/>
      <c r="SCB144" s="390"/>
      <c r="SCC144" s="390"/>
      <c r="SCD144" s="390"/>
      <c r="SCE144" s="390"/>
      <c r="SCF144" s="390"/>
      <c r="SCG144" s="390"/>
      <c r="SCH144" s="390"/>
      <c r="SCI144" s="390"/>
      <c r="SCJ144" s="390"/>
      <c r="SCK144" s="390"/>
      <c r="SCL144" s="390"/>
      <c r="SCM144" s="390"/>
      <c r="SCN144" s="390"/>
      <c r="SCO144" s="390"/>
      <c r="SCP144" s="390"/>
      <c r="SCQ144" s="390"/>
      <c r="SCR144" s="390"/>
      <c r="SCS144" s="390"/>
      <c r="SCT144" s="390"/>
      <c r="SCU144" s="390"/>
      <c r="SCV144" s="390"/>
      <c r="SCW144" s="390"/>
      <c r="SCX144" s="390"/>
      <c r="SCY144" s="390"/>
      <c r="SCZ144" s="390"/>
      <c r="SDA144" s="390"/>
      <c r="SDB144" s="390"/>
      <c r="SDC144" s="390"/>
      <c r="SDD144" s="390"/>
      <c r="SDE144" s="390"/>
      <c r="SDF144" s="390"/>
      <c r="SDG144" s="390"/>
      <c r="SDH144" s="390"/>
      <c r="SDI144" s="390"/>
      <c r="SDJ144" s="390"/>
      <c r="SDK144" s="390"/>
      <c r="SDL144" s="390"/>
      <c r="SDM144" s="390"/>
      <c r="SDN144" s="390"/>
      <c r="SDO144" s="390"/>
      <c r="SDP144" s="390"/>
      <c r="SDQ144" s="390"/>
      <c r="SDR144" s="390"/>
      <c r="SDS144" s="390"/>
      <c r="SDT144" s="390"/>
      <c r="SDU144" s="390"/>
      <c r="SDV144" s="390"/>
      <c r="SDW144" s="390"/>
      <c r="SDX144" s="390"/>
      <c r="SDY144" s="390"/>
      <c r="SDZ144" s="390"/>
      <c r="SEA144" s="390"/>
      <c r="SEB144" s="390"/>
      <c r="SEC144" s="390"/>
      <c r="SED144" s="390"/>
      <c r="SEE144" s="390"/>
      <c r="SEF144" s="390"/>
      <c r="SEG144" s="390"/>
      <c r="SEH144" s="390"/>
      <c r="SEI144" s="390"/>
      <c r="SEJ144" s="390"/>
      <c r="SEK144" s="390"/>
      <c r="SEL144" s="390"/>
      <c r="SEM144" s="390"/>
      <c r="SEN144" s="390"/>
      <c r="SEO144" s="390"/>
      <c r="SEP144" s="390"/>
      <c r="SEQ144" s="390"/>
      <c r="SER144" s="390"/>
      <c r="SES144" s="390"/>
      <c r="SET144" s="390"/>
      <c r="SEU144" s="390"/>
      <c r="SEV144" s="390"/>
      <c r="SEW144" s="390"/>
      <c r="SEX144" s="390"/>
      <c r="SEY144" s="390"/>
      <c r="SEZ144" s="390"/>
      <c r="SFA144" s="390"/>
      <c r="SFB144" s="390"/>
      <c r="SFC144" s="390"/>
      <c r="SFD144" s="390"/>
      <c r="SFE144" s="390"/>
      <c r="SFF144" s="390"/>
      <c r="SFG144" s="390"/>
      <c r="SFH144" s="390"/>
      <c r="SFI144" s="390"/>
      <c r="SFJ144" s="390"/>
      <c r="SFK144" s="390"/>
      <c r="SFL144" s="390"/>
      <c r="SFM144" s="390"/>
      <c r="SFN144" s="390"/>
      <c r="SFO144" s="390"/>
      <c r="SFP144" s="390"/>
      <c r="SFQ144" s="390"/>
      <c r="SFR144" s="390"/>
      <c r="SFS144" s="390"/>
      <c r="SFT144" s="390"/>
      <c r="SFU144" s="390"/>
      <c r="SFV144" s="390"/>
      <c r="SFW144" s="390"/>
      <c r="SFX144" s="390"/>
      <c r="SFY144" s="390"/>
      <c r="SFZ144" s="390"/>
      <c r="SGA144" s="390"/>
      <c r="SGB144" s="390"/>
      <c r="SGC144" s="390"/>
      <c r="SGD144" s="390"/>
      <c r="SGE144" s="390"/>
      <c r="SGF144" s="390"/>
      <c r="SGG144" s="390"/>
      <c r="SGH144" s="390"/>
      <c r="SGI144" s="390"/>
      <c r="SGJ144" s="390"/>
      <c r="SGK144" s="390"/>
      <c r="SGL144" s="390"/>
      <c r="SGM144" s="390"/>
      <c r="SGN144" s="390"/>
      <c r="SGO144" s="390"/>
      <c r="SGP144" s="390"/>
      <c r="SGQ144" s="390"/>
      <c r="SGR144" s="390"/>
      <c r="SGS144" s="390"/>
      <c r="SGT144" s="390"/>
      <c r="SGU144" s="390"/>
      <c r="SGV144" s="390"/>
      <c r="SGW144" s="390"/>
      <c r="SGX144" s="390"/>
      <c r="SGY144" s="390"/>
      <c r="SGZ144" s="390"/>
      <c r="SHA144" s="390"/>
      <c r="SHB144" s="390"/>
      <c r="SHC144" s="390"/>
      <c r="SHD144" s="390"/>
      <c r="SHE144" s="390"/>
      <c r="SHF144" s="390"/>
      <c r="SHG144" s="390"/>
      <c r="SHH144" s="390"/>
      <c r="SHI144" s="390"/>
      <c r="SHJ144" s="390"/>
      <c r="SHK144" s="390"/>
      <c r="SHL144" s="390"/>
      <c r="SHM144" s="390"/>
      <c r="SHN144" s="390"/>
      <c r="SHO144" s="390"/>
      <c r="SHP144" s="390"/>
      <c r="SHQ144" s="390"/>
      <c r="SHR144" s="390"/>
      <c r="SHS144" s="390"/>
      <c r="SHT144" s="390"/>
      <c r="SHU144" s="390"/>
      <c r="SHV144" s="390"/>
      <c r="SHW144" s="390"/>
      <c r="SHX144" s="390"/>
      <c r="SHY144" s="390"/>
      <c r="SHZ144" s="390"/>
      <c r="SIA144" s="390"/>
      <c r="SIB144" s="390"/>
      <c r="SIC144" s="390"/>
      <c r="SID144" s="390"/>
      <c r="SIE144" s="390"/>
      <c r="SIF144" s="390"/>
      <c r="SIG144" s="390"/>
      <c r="SIH144" s="390"/>
      <c r="SII144" s="390"/>
      <c r="SIJ144" s="390"/>
      <c r="SIK144" s="390"/>
      <c r="SIL144" s="390"/>
      <c r="SIM144" s="390"/>
      <c r="SIN144" s="390"/>
      <c r="SIO144" s="390"/>
      <c r="SIP144" s="390"/>
      <c r="SIQ144" s="390"/>
      <c r="SIR144" s="390"/>
      <c r="SIS144" s="390"/>
      <c r="SIT144" s="390"/>
      <c r="SIU144" s="390"/>
      <c r="SIV144" s="390"/>
      <c r="SIW144" s="390"/>
      <c r="SIX144" s="390"/>
      <c r="SIY144" s="390"/>
      <c r="SIZ144" s="390"/>
      <c r="SJA144" s="390"/>
      <c r="SJB144" s="390"/>
      <c r="SJC144" s="390"/>
      <c r="SJD144" s="390"/>
      <c r="SJE144" s="390"/>
      <c r="SJF144" s="390"/>
      <c r="SJG144" s="390"/>
      <c r="SJH144" s="390"/>
      <c r="SJI144" s="390"/>
      <c r="SJJ144" s="390"/>
      <c r="SJK144" s="390"/>
      <c r="SJL144" s="390"/>
      <c r="SJM144" s="390"/>
      <c r="SJN144" s="390"/>
      <c r="SJO144" s="390"/>
      <c r="SJP144" s="390"/>
      <c r="SJQ144" s="390"/>
      <c r="SJR144" s="390"/>
      <c r="SJS144" s="390"/>
      <c r="SJT144" s="390"/>
      <c r="SJU144" s="390"/>
      <c r="SJV144" s="390"/>
      <c r="SJW144" s="390"/>
      <c r="SJX144" s="390"/>
      <c r="SJY144" s="390"/>
      <c r="SJZ144" s="390"/>
      <c r="SKA144" s="390"/>
      <c r="SKB144" s="390"/>
      <c r="SKC144" s="390"/>
      <c r="SKD144" s="390"/>
      <c r="SKE144" s="390"/>
      <c r="SKF144" s="390"/>
      <c r="SKG144" s="390"/>
      <c r="SKH144" s="390"/>
      <c r="SKI144" s="390"/>
      <c r="SKJ144" s="390"/>
      <c r="SKK144" s="390"/>
      <c r="SKL144" s="390"/>
      <c r="SKM144" s="390"/>
      <c r="SKN144" s="390"/>
      <c r="SKO144" s="390"/>
      <c r="SKP144" s="390"/>
      <c r="SKQ144" s="390"/>
      <c r="SKR144" s="390"/>
      <c r="SKS144" s="390"/>
      <c r="SKT144" s="390"/>
      <c r="SKU144" s="390"/>
      <c r="SKV144" s="390"/>
      <c r="SKW144" s="390"/>
      <c r="SKX144" s="390"/>
      <c r="SKY144" s="390"/>
      <c r="SKZ144" s="390"/>
      <c r="SLA144" s="390"/>
      <c r="SLB144" s="390"/>
      <c r="SLC144" s="390"/>
      <c r="SLD144" s="390"/>
      <c r="SLE144" s="390"/>
      <c r="SLF144" s="390"/>
      <c r="SLG144" s="390"/>
      <c r="SLH144" s="390"/>
      <c r="SLI144" s="390"/>
      <c r="SLJ144" s="390"/>
      <c r="SLK144" s="390"/>
      <c r="SLL144" s="390"/>
      <c r="SLM144" s="390"/>
      <c r="SLN144" s="390"/>
      <c r="SLO144" s="390"/>
      <c r="SLP144" s="390"/>
      <c r="SLQ144" s="390"/>
      <c r="SLR144" s="390"/>
      <c r="SLS144" s="390"/>
      <c r="SLT144" s="390"/>
      <c r="SLU144" s="390"/>
      <c r="SLV144" s="390"/>
      <c r="SLW144" s="390"/>
      <c r="SLX144" s="390"/>
      <c r="SLY144" s="390"/>
      <c r="SLZ144" s="390"/>
      <c r="SMA144" s="390"/>
      <c r="SMB144" s="390"/>
      <c r="SMC144" s="390"/>
      <c r="SMD144" s="390"/>
      <c r="SME144" s="390"/>
      <c r="SMF144" s="390"/>
      <c r="SMG144" s="390"/>
      <c r="SMH144" s="390"/>
      <c r="SMI144" s="390"/>
      <c r="SMJ144" s="390"/>
      <c r="SMK144" s="390"/>
      <c r="SML144" s="390"/>
      <c r="SMM144" s="390"/>
      <c r="SMN144" s="390"/>
      <c r="SMO144" s="390"/>
      <c r="SMP144" s="390"/>
      <c r="SMQ144" s="390"/>
      <c r="SMR144" s="390"/>
      <c r="SMS144" s="390"/>
      <c r="SMT144" s="390"/>
      <c r="SMU144" s="390"/>
      <c r="SMV144" s="390"/>
      <c r="SMW144" s="390"/>
      <c r="SMX144" s="390"/>
      <c r="SMY144" s="390"/>
      <c r="SMZ144" s="390"/>
      <c r="SNA144" s="390"/>
      <c r="SNB144" s="390"/>
      <c r="SNC144" s="390"/>
      <c r="SND144" s="390"/>
      <c r="SNE144" s="390"/>
      <c r="SNF144" s="390"/>
      <c r="SNG144" s="390"/>
      <c r="SNH144" s="390"/>
      <c r="SNI144" s="390"/>
      <c r="SNJ144" s="390"/>
      <c r="SNK144" s="390"/>
      <c r="SNL144" s="390"/>
      <c r="SNM144" s="390"/>
      <c r="SNN144" s="390"/>
      <c r="SNO144" s="390"/>
      <c r="SNP144" s="390"/>
      <c r="SNQ144" s="390"/>
      <c r="SNR144" s="390"/>
      <c r="SNS144" s="390"/>
      <c r="SNT144" s="390"/>
      <c r="SNU144" s="390"/>
      <c r="SNV144" s="390"/>
      <c r="SNW144" s="390"/>
      <c r="SNX144" s="390"/>
      <c r="SNY144" s="390"/>
      <c r="SNZ144" s="390"/>
      <c r="SOA144" s="390"/>
      <c r="SOB144" s="390"/>
      <c r="SOC144" s="390"/>
      <c r="SOD144" s="390"/>
      <c r="SOE144" s="390"/>
      <c r="SOF144" s="390"/>
      <c r="SOG144" s="390"/>
      <c r="SOH144" s="390"/>
      <c r="SOI144" s="390"/>
      <c r="SOJ144" s="390"/>
      <c r="SOK144" s="390"/>
      <c r="SOL144" s="390"/>
      <c r="SOM144" s="390"/>
      <c r="SON144" s="390"/>
      <c r="SOO144" s="390"/>
      <c r="SOP144" s="390"/>
      <c r="SOQ144" s="390"/>
      <c r="SOR144" s="390"/>
      <c r="SOS144" s="390"/>
      <c r="SOT144" s="390"/>
      <c r="SOU144" s="390"/>
      <c r="SOV144" s="390"/>
      <c r="SOW144" s="390"/>
      <c r="SOX144" s="390"/>
      <c r="SOY144" s="390"/>
      <c r="SOZ144" s="390"/>
      <c r="SPA144" s="390"/>
      <c r="SPB144" s="390"/>
      <c r="SPC144" s="390"/>
      <c r="SPD144" s="390"/>
      <c r="SPE144" s="390"/>
      <c r="SPF144" s="390"/>
      <c r="SPG144" s="390"/>
      <c r="SPH144" s="390"/>
      <c r="SPI144" s="390"/>
      <c r="SPJ144" s="390"/>
      <c r="SPK144" s="390"/>
      <c r="SPL144" s="390"/>
      <c r="SPM144" s="390"/>
      <c r="SPN144" s="390"/>
      <c r="SPO144" s="390"/>
      <c r="SPP144" s="390"/>
      <c r="SPQ144" s="390"/>
      <c r="SPR144" s="390"/>
      <c r="SPS144" s="390"/>
      <c r="SPT144" s="390"/>
      <c r="SPU144" s="390"/>
      <c r="SPV144" s="390"/>
      <c r="SPW144" s="390"/>
      <c r="SPX144" s="390"/>
      <c r="SPY144" s="390"/>
      <c r="SPZ144" s="390"/>
      <c r="SQA144" s="390"/>
      <c r="SQB144" s="390"/>
      <c r="SQC144" s="390"/>
      <c r="SQD144" s="390"/>
      <c r="SQE144" s="390"/>
      <c r="SQF144" s="390"/>
      <c r="SQG144" s="390"/>
      <c r="SQH144" s="390"/>
      <c r="SQI144" s="390"/>
      <c r="SQJ144" s="390"/>
      <c r="SQK144" s="390"/>
      <c r="SQL144" s="390"/>
      <c r="SQM144" s="390"/>
      <c r="SQN144" s="390"/>
      <c r="SQO144" s="390"/>
      <c r="SQP144" s="390"/>
      <c r="SQQ144" s="390"/>
      <c r="SQR144" s="390"/>
      <c r="SQS144" s="390"/>
      <c r="SQT144" s="390"/>
      <c r="SQU144" s="390"/>
      <c r="SQV144" s="390"/>
      <c r="SQW144" s="390"/>
      <c r="SQX144" s="390"/>
      <c r="SQY144" s="390"/>
      <c r="SQZ144" s="390"/>
      <c r="SRA144" s="390"/>
      <c r="SRB144" s="390"/>
      <c r="SRC144" s="390"/>
      <c r="SRD144" s="390"/>
      <c r="SRE144" s="390"/>
      <c r="SRF144" s="390"/>
      <c r="SRG144" s="390"/>
      <c r="SRH144" s="390"/>
      <c r="SRI144" s="390"/>
      <c r="SRJ144" s="390"/>
      <c r="SRK144" s="390"/>
      <c r="SRL144" s="390"/>
      <c r="SRM144" s="390"/>
      <c r="SRN144" s="390"/>
      <c r="SRO144" s="390"/>
      <c r="SRP144" s="390"/>
      <c r="SRQ144" s="390"/>
      <c r="SRR144" s="390"/>
      <c r="SRS144" s="390"/>
      <c r="SRT144" s="390"/>
      <c r="SRU144" s="390"/>
      <c r="SRV144" s="390"/>
      <c r="SRW144" s="390"/>
      <c r="SRX144" s="390"/>
      <c r="SRY144" s="390"/>
      <c r="SRZ144" s="390"/>
      <c r="SSA144" s="390"/>
      <c r="SSB144" s="390"/>
      <c r="SSC144" s="390"/>
      <c r="SSD144" s="390"/>
      <c r="SSE144" s="390"/>
      <c r="SSF144" s="390"/>
      <c r="SSG144" s="390"/>
      <c r="SSH144" s="390"/>
      <c r="SSI144" s="390"/>
      <c r="SSJ144" s="390"/>
      <c r="SSK144" s="390"/>
      <c r="SSL144" s="390"/>
      <c r="SSM144" s="390"/>
      <c r="SSN144" s="390"/>
      <c r="SSO144" s="390"/>
      <c r="SSP144" s="390"/>
      <c r="SSQ144" s="390"/>
      <c r="SSR144" s="390"/>
      <c r="SSS144" s="390"/>
      <c r="SST144" s="390"/>
      <c r="SSU144" s="390"/>
      <c r="SSV144" s="390"/>
      <c r="SSW144" s="390"/>
      <c r="SSX144" s="390"/>
      <c r="SSY144" s="390"/>
      <c r="SSZ144" s="390"/>
      <c r="STA144" s="390"/>
      <c r="STB144" s="390"/>
      <c r="STC144" s="390"/>
      <c r="STD144" s="390"/>
      <c r="STE144" s="390"/>
      <c r="STF144" s="390"/>
      <c r="STG144" s="390"/>
      <c r="STH144" s="390"/>
      <c r="STI144" s="390"/>
      <c r="STJ144" s="390"/>
      <c r="STK144" s="390"/>
      <c r="STL144" s="390"/>
      <c r="STM144" s="390"/>
      <c r="STN144" s="390"/>
      <c r="STO144" s="390"/>
      <c r="STP144" s="390"/>
      <c r="STQ144" s="390"/>
      <c r="STR144" s="390"/>
      <c r="STS144" s="390"/>
      <c r="STT144" s="390"/>
      <c r="STU144" s="390"/>
      <c r="STV144" s="390"/>
      <c r="STW144" s="390"/>
      <c r="STX144" s="390"/>
      <c r="STY144" s="390"/>
      <c r="STZ144" s="390"/>
      <c r="SUA144" s="390"/>
      <c r="SUB144" s="390"/>
      <c r="SUC144" s="390"/>
      <c r="SUD144" s="390"/>
      <c r="SUE144" s="390"/>
      <c r="SUF144" s="390"/>
      <c r="SUG144" s="390"/>
      <c r="SUH144" s="390"/>
      <c r="SUI144" s="390"/>
      <c r="SUJ144" s="390"/>
      <c r="SUK144" s="390"/>
      <c r="SUL144" s="390"/>
      <c r="SUM144" s="390"/>
      <c r="SUN144" s="390"/>
      <c r="SUO144" s="390"/>
      <c r="SUP144" s="390"/>
      <c r="SUQ144" s="390"/>
      <c r="SUR144" s="390"/>
      <c r="SUS144" s="390"/>
      <c r="SUT144" s="390"/>
      <c r="SUU144" s="390"/>
      <c r="SUV144" s="390"/>
      <c r="SUW144" s="390"/>
      <c r="SUX144" s="390"/>
      <c r="SUY144" s="390"/>
      <c r="SUZ144" s="390"/>
      <c r="SVA144" s="390"/>
      <c r="SVB144" s="390"/>
      <c r="SVC144" s="390"/>
      <c r="SVD144" s="390"/>
      <c r="SVE144" s="390"/>
      <c r="SVF144" s="390"/>
      <c r="SVG144" s="390"/>
      <c r="SVH144" s="390"/>
      <c r="SVI144" s="390"/>
      <c r="SVJ144" s="390"/>
      <c r="SVK144" s="390"/>
      <c r="SVL144" s="390"/>
      <c r="SVM144" s="390"/>
      <c r="SVN144" s="390"/>
      <c r="SVO144" s="390"/>
      <c r="SVP144" s="390"/>
      <c r="SVQ144" s="390"/>
      <c r="SVR144" s="390"/>
      <c r="SVS144" s="390"/>
      <c r="SVT144" s="390"/>
      <c r="SVU144" s="390"/>
      <c r="SVV144" s="390"/>
      <c r="SVW144" s="390"/>
      <c r="SVX144" s="390"/>
      <c r="SVY144" s="390"/>
      <c r="SVZ144" s="390"/>
      <c r="SWA144" s="390"/>
      <c r="SWB144" s="390"/>
      <c r="SWC144" s="390"/>
      <c r="SWD144" s="390"/>
      <c r="SWE144" s="390"/>
      <c r="SWF144" s="390"/>
      <c r="SWG144" s="390"/>
      <c r="SWH144" s="390"/>
      <c r="SWI144" s="390"/>
      <c r="SWJ144" s="390"/>
      <c r="SWK144" s="390"/>
      <c r="SWL144" s="390"/>
      <c r="SWM144" s="390"/>
      <c r="SWN144" s="390"/>
      <c r="SWO144" s="390"/>
      <c r="SWP144" s="390"/>
      <c r="SWQ144" s="390"/>
      <c r="SWR144" s="390"/>
      <c r="SWS144" s="390"/>
      <c r="SWT144" s="390"/>
      <c r="SWU144" s="390"/>
      <c r="SWV144" s="390"/>
      <c r="SWW144" s="390"/>
      <c r="SWX144" s="390"/>
      <c r="SWY144" s="390"/>
      <c r="SWZ144" s="390"/>
      <c r="SXA144" s="390"/>
      <c r="SXB144" s="390"/>
      <c r="SXC144" s="390"/>
      <c r="SXD144" s="390"/>
      <c r="SXE144" s="390"/>
      <c r="SXF144" s="390"/>
      <c r="SXG144" s="390"/>
      <c r="SXH144" s="390"/>
      <c r="SXI144" s="390"/>
      <c r="SXJ144" s="390"/>
      <c r="SXK144" s="390"/>
      <c r="SXL144" s="390"/>
      <c r="SXM144" s="390"/>
      <c r="SXN144" s="390"/>
      <c r="SXO144" s="390"/>
      <c r="SXP144" s="390"/>
      <c r="SXQ144" s="390"/>
      <c r="SXR144" s="390"/>
      <c r="SXS144" s="390"/>
      <c r="SXT144" s="390"/>
      <c r="SXU144" s="390"/>
      <c r="SXV144" s="390"/>
      <c r="SXW144" s="390"/>
      <c r="SXX144" s="390"/>
      <c r="SXY144" s="390"/>
      <c r="SXZ144" s="390"/>
      <c r="SYA144" s="390"/>
      <c r="SYB144" s="390"/>
      <c r="SYC144" s="390"/>
      <c r="SYD144" s="390"/>
      <c r="SYE144" s="390"/>
      <c r="SYF144" s="390"/>
      <c r="SYG144" s="390"/>
      <c r="SYH144" s="390"/>
      <c r="SYI144" s="390"/>
      <c r="SYJ144" s="390"/>
      <c r="SYK144" s="390"/>
      <c r="SYL144" s="390"/>
      <c r="SYM144" s="390"/>
      <c r="SYN144" s="390"/>
      <c r="SYO144" s="390"/>
      <c r="SYP144" s="390"/>
      <c r="SYQ144" s="390"/>
      <c r="SYR144" s="390"/>
      <c r="SYS144" s="390"/>
      <c r="SYT144" s="390"/>
      <c r="SYU144" s="390"/>
      <c r="SYV144" s="390"/>
      <c r="SYW144" s="390"/>
      <c r="SYX144" s="390"/>
      <c r="SYY144" s="390"/>
      <c r="SYZ144" s="390"/>
      <c r="SZA144" s="390"/>
      <c r="SZB144" s="390"/>
      <c r="SZC144" s="390"/>
      <c r="SZD144" s="390"/>
      <c r="SZE144" s="390"/>
      <c r="SZF144" s="390"/>
      <c r="SZG144" s="390"/>
      <c r="SZH144" s="390"/>
      <c r="SZI144" s="390"/>
      <c r="SZJ144" s="390"/>
      <c r="SZK144" s="390"/>
      <c r="SZL144" s="390"/>
      <c r="SZM144" s="390"/>
      <c r="SZN144" s="390"/>
      <c r="SZO144" s="390"/>
      <c r="SZP144" s="390"/>
      <c r="SZQ144" s="390"/>
      <c r="SZR144" s="390"/>
      <c r="SZS144" s="390"/>
      <c r="SZT144" s="390"/>
      <c r="SZU144" s="390"/>
      <c r="SZV144" s="390"/>
      <c r="SZW144" s="390"/>
      <c r="SZX144" s="390"/>
      <c r="SZY144" s="390"/>
      <c r="SZZ144" s="390"/>
      <c r="TAA144" s="390"/>
      <c r="TAB144" s="390"/>
      <c r="TAC144" s="390"/>
      <c r="TAD144" s="390"/>
      <c r="TAE144" s="390"/>
      <c r="TAF144" s="390"/>
      <c r="TAG144" s="390"/>
      <c r="TAH144" s="390"/>
      <c r="TAI144" s="390"/>
      <c r="TAJ144" s="390"/>
      <c r="TAK144" s="390"/>
      <c r="TAL144" s="390"/>
      <c r="TAM144" s="390"/>
      <c r="TAN144" s="390"/>
      <c r="TAO144" s="390"/>
      <c r="TAP144" s="390"/>
      <c r="TAQ144" s="390"/>
      <c r="TAR144" s="390"/>
      <c r="TAS144" s="390"/>
      <c r="TAT144" s="390"/>
      <c r="TAU144" s="390"/>
      <c r="TAV144" s="390"/>
      <c r="TAW144" s="390"/>
      <c r="TAX144" s="390"/>
      <c r="TAY144" s="390"/>
      <c r="TAZ144" s="390"/>
      <c r="TBA144" s="390"/>
      <c r="TBB144" s="390"/>
      <c r="TBC144" s="390"/>
      <c r="TBD144" s="390"/>
      <c r="TBE144" s="390"/>
      <c r="TBF144" s="390"/>
      <c r="TBG144" s="390"/>
      <c r="TBH144" s="390"/>
      <c r="TBI144" s="390"/>
      <c r="TBJ144" s="390"/>
      <c r="TBK144" s="390"/>
      <c r="TBL144" s="390"/>
      <c r="TBM144" s="390"/>
      <c r="TBN144" s="390"/>
      <c r="TBO144" s="390"/>
      <c r="TBP144" s="390"/>
      <c r="TBQ144" s="390"/>
      <c r="TBR144" s="390"/>
      <c r="TBS144" s="390"/>
      <c r="TBT144" s="390"/>
      <c r="TBU144" s="390"/>
      <c r="TBV144" s="390"/>
      <c r="TBW144" s="390"/>
      <c r="TBX144" s="390"/>
      <c r="TBY144" s="390"/>
      <c r="TBZ144" s="390"/>
      <c r="TCA144" s="390"/>
      <c r="TCB144" s="390"/>
      <c r="TCC144" s="390"/>
      <c r="TCD144" s="390"/>
      <c r="TCE144" s="390"/>
      <c r="TCF144" s="390"/>
      <c r="TCG144" s="390"/>
      <c r="TCH144" s="390"/>
      <c r="TCI144" s="390"/>
      <c r="TCJ144" s="390"/>
      <c r="TCK144" s="390"/>
      <c r="TCL144" s="390"/>
      <c r="TCM144" s="390"/>
      <c r="TCN144" s="390"/>
      <c r="TCO144" s="390"/>
      <c r="TCP144" s="390"/>
      <c r="TCQ144" s="390"/>
      <c r="TCR144" s="390"/>
      <c r="TCS144" s="390"/>
      <c r="TCT144" s="390"/>
      <c r="TCU144" s="390"/>
      <c r="TCV144" s="390"/>
      <c r="TCW144" s="390"/>
      <c r="TCX144" s="390"/>
      <c r="TCY144" s="390"/>
      <c r="TCZ144" s="390"/>
      <c r="TDA144" s="390"/>
      <c r="TDB144" s="390"/>
      <c r="TDC144" s="390"/>
      <c r="TDD144" s="390"/>
      <c r="TDE144" s="390"/>
      <c r="TDF144" s="390"/>
      <c r="TDG144" s="390"/>
      <c r="TDH144" s="390"/>
      <c r="TDI144" s="390"/>
      <c r="TDJ144" s="390"/>
      <c r="TDK144" s="390"/>
      <c r="TDL144" s="390"/>
      <c r="TDM144" s="390"/>
      <c r="TDN144" s="390"/>
      <c r="TDO144" s="390"/>
      <c r="TDP144" s="390"/>
      <c r="TDQ144" s="390"/>
      <c r="TDR144" s="390"/>
      <c r="TDS144" s="390"/>
      <c r="TDT144" s="390"/>
      <c r="TDU144" s="390"/>
      <c r="TDV144" s="390"/>
      <c r="TDW144" s="390"/>
      <c r="TDX144" s="390"/>
      <c r="TDY144" s="390"/>
      <c r="TDZ144" s="390"/>
      <c r="TEA144" s="390"/>
      <c r="TEB144" s="390"/>
      <c r="TEC144" s="390"/>
      <c r="TED144" s="390"/>
      <c r="TEE144" s="390"/>
      <c r="TEF144" s="390"/>
      <c r="TEG144" s="390"/>
      <c r="TEH144" s="390"/>
      <c r="TEI144" s="390"/>
      <c r="TEJ144" s="390"/>
      <c r="TEK144" s="390"/>
      <c r="TEL144" s="390"/>
      <c r="TEM144" s="390"/>
      <c r="TEN144" s="390"/>
      <c r="TEO144" s="390"/>
      <c r="TEP144" s="390"/>
      <c r="TEQ144" s="390"/>
      <c r="TER144" s="390"/>
      <c r="TES144" s="390"/>
      <c r="TET144" s="390"/>
      <c r="TEU144" s="390"/>
      <c r="TEV144" s="390"/>
      <c r="TEW144" s="390"/>
      <c r="TEX144" s="390"/>
      <c r="TEY144" s="390"/>
      <c r="TEZ144" s="390"/>
      <c r="TFA144" s="390"/>
      <c r="TFB144" s="390"/>
      <c r="TFC144" s="390"/>
      <c r="TFD144" s="390"/>
      <c r="TFE144" s="390"/>
      <c r="TFF144" s="390"/>
      <c r="TFG144" s="390"/>
      <c r="TFH144" s="390"/>
      <c r="TFI144" s="390"/>
      <c r="TFJ144" s="390"/>
      <c r="TFK144" s="390"/>
      <c r="TFL144" s="390"/>
      <c r="TFM144" s="390"/>
      <c r="TFN144" s="390"/>
      <c r="TFO144" s="390"/>
      <c r="TFP144" s="390"/>
      <c r="TFQ144" s="390"/>
      <c r="TFR144" s="390"/>
      <c r="TFS144" s="390"/>
      <c r="TFT144" s="390"/>
      <c r="TFU144" s="390"/>
      <c r="TFV144" s="390"/>
      <c r="TFW144" s="390"/>
      <c r="TFX144" s="390"/>
      <c r="TFY144" s="390"/>
      <c r="TFZ144" s="390"/>
      <c r="TGA144" s="390"/>
      <c r="TGB144" s="390"/>
      <c r="TGC144" s="390"/>
      <c r="TGD144" s="390"/>
      <c r="TGE144" s="390"/>
      <c r="TGF144" s="390"/>
      <c r="TGG144" s="390"/>
      <c r="TGH144" s="390"/>
      <c r="TGI144" s="390"/>
      <c r="TGJ144" s="390"/>
      <c r="TGK144" s="390"/>
      <c r="TGL144" s="390"/>
      <c r="TGM144" s="390"/>
      <c r="TGN144" s="390"/>
      <c r="TGO144" s="390"/>
      <c r="TGP144" s="390"/>
      <c r="TGQ144" s="390"/>
      <c r="TGR144" s="390"/>
      <c r="TGS144" s="390"/>
      <c r="TGT144" s="390"/>
      <c r="TGU144" s="390"/>
      <c r="TGV144" s="390"/>
      <c r="TGW144" s="390"/>
      <c r="TGX144" s="390"/>
      <c r="TGY144" s="390"/>
      <c r="TGZ144" s="390"/>
      <c r="THA144" s="390"/>
      <c r="THB144" s="390"/>
      <c r="THC144" s="390"/>
      <c r="THD144" s="390"/>
      <c r="THE144" s="390"/>
      <c r="THF144" s="390"/>
      <c r="THG144" s="390"/>
      <c r="THH144" s="390"/>
      <c r="THI144" s="390"/>
      <c r="THJ144" s="390"/>
      <c r="THK144" s="390"/>
      <c r="THL144" s="390"/>
      <c r="THM144" s="390"/>
      <c r="THN144" s="390"/>
      <c r="THO144" s="390"/>
      <c r="THP144" s="390"/>
      <c r="THQ144" s="390"/>
      <c r="THR144" s="390"/>
      <c r="THS144" s="390"/>
      <c r="THT144" s="390"/>
      <c r="THU144" s="390"/>
      <c r="THV144" s="390"/>
      <c r="THW144" s="390"/>
      <c r="THX144" s="390"/>
      <c r="THY144" s="390"/>
      <c r="THZ144" s="390"/>
      <c r="TIA144" s="390"/>
      <c r="TIB144" s="390"/>
      <c r="TIC144" s="390"/>
      <c r="TID144" s="390"/>
      <c r="TIE144" s="390"/>
      <c r="TIF144" s="390"/>
      <c r="TIG144" s="390"/>
      <c r="TIH144" s="390"/>
      <c r="TII144" s="390"/>
      <c r="TIJ144" s="390"/>
      <c r="TIK144" s="390"/>
      <c r="TIL144" s="390"/>
      <c r="TIM144" s="390"/>
      <c r="TIN144" s="390"/>
      <c r="TIO144" s="390"/>
      <c r="TIP144" s="390"/>
      <c r="TIQ144" s="390"/>
      <c r="TIR144" s="390"/>
      <c r="TIS144" s="390"/>
      <c r="TIT144" s="390"/>
      <c r="TIU144" s="390"/>
      <c r="TIV144" s="390"/>
      <c r="TIW144" s="390"/>
      <c r="TIX144" s="390"/>
      <c r="TIY144" s="390"/>
      <c r="TIZ144" s="390"/>
      <c r="TJA144" s="390"/>
      <c r="TJB144" s="390"/>
      <c r="TJC144" s="390"/>
      <c r="TJD144" s="390"/>
      <c r="TJE144" s="390"/>
      <c r="TJF144" s="390"/>
      <c r="TJG144" s="390"/>
      <c r="TJH144" s="390"/>
      <c r="TJI144" s="390"/>
      <c r="TJJ144" s="390"/>
      <c r="TJK144" s="390"/>
      <c r="TJL144" s="390"/>
      <c r="TJM144" s="390"/>
      <c r="TJN144" s="390"/>
      <c r="TJO144" s="390"/>
      <c r="TJP144" s="390"/>
      <c r="TJQ144" s="390"/>
      <c r="TJR144" s="390"/>
      <c r="TJS144" s="390"/>
      <c r="TJT144" s="390"/>
      <c r="TJU144" s="390"/>
      <c r="TJV144" s="390"/>
      <c r="TJW144" s="390"/>
      <c r="TJX144" s="390"/>
      <c r="TJY144" s="390"/>
      <c r="TJZ144" s="390"/>
      <c r="TKA144" s="390"/>
      <c r="TKB144" s="390"/>
      <c r="TKC144" s="390"/>
      <c r="TKD144" s="390"/>
      <c r="TKE144" s="390"/>
      <c r="TKF144" s="390"/>
      <c r="TKG144" s="390"/>
      <c r="TKH144" s="390"/>
      <c r="TKI144" s="390"/>
      <c r="TKJ144" s="390"/>
      <c r="TKK144" s="390"/>
      <c r="TKL144" s="390"/>
      <c r="TKM144" s="390"/>
      <c r="TKN144" s="390"/>
      <c r="TKO144" s="390"/>
      <c r="TKP144" s="390"/>
      <c r="TKQ144" s="390"/>
      <c r="TKR144" s="390"/>
      <c r="TKS144" s="390"/>
      <c r="TKT144" s="390"/>
      <c r="TKU144" s="390"/>
      <c r="TKV144" s="390"/>
      <c r="TKW144" s="390"/>
      <c r="TKX144" s="390"/>
      <c r="TKY144" s="390"/>
      <c r="TKZ144" s="390"/>
      <c r="TLA144" s="390"/>
      <c r="TLB144" s="390"/>
      <c r="TLC144" s="390"/>
      <c r="TLD144" s="390"/>
      <c r="TLE144" s="390"/>
      <c r="TLF144" s="390"/>
      <c r="TLG144" s="390"/>
      <c r="TLH144" s="390"/>
      <c r="TLI144" s="390"/>
      <c r="TLJ144" s="390"/>
      <c r="TLK144" s="390"/>
      <c r="TLL144" s="390"/>
      <c r="TLM144" s="390"/>
      <c r="TLN144" s="390"/>
      <c r="TLO144" s="390"/>
      <c r="TLP144" s="390"/>
      <c r="TLQ144" s="390"/>
      <c r="TLR144" s="390"/>
      <c r="TLS144" s="390"/>
      <c r="TLT144" s="390"/>
      <c r="TLU144" s="390"/>
      <c r="TLV144" s="390"/>
      <c r="TLW144" s="390"/>
      <c r="TLX144" s="390"/>
      <c r="TLY144" s="390"/>
      <c r="TLZ144" s="390"/>
      <c r="TMA144" s="390"/>
      <c r="TMB144" s="390"/>
      <c r="TMC144" s="390"/>
      <c r="TMD144" s="390"/>
      <c r="TME144" s="390"/>
      <c r="TMF144" s="390"/>
      <c r="TMG144" s="390"/>
      <c r="TMH144" s="390"/>
      <c r="TMI144" s="390"/>
      <c r="TMJ144" s="390"/>
      <c r="TMK144" s="390"/>
      <c r="TML144" s="390"/>
      <c r="TMM144" s="390"/>
      <c r="TMN144" s="390"/>
      <c r="TMO144" s="390"/>
      <c r="TMP144" s="390"/>
      <c r="TMQ144" s="390"/>
      <c r="TMR144" s="390"/>
      <c r="TMS144" s="390"/>
      <c r="TMT144" s="390"/>
      <c r="TMU144" s="390"/>
      <c r="TMV144" s="390"/>
      <c r="TMW144" s="390"/>
      <c r="TMX144" s="390"/>
      <c r="TMY144" s="390"/>
      <c r="TMZ144" s="390"/>
      <c r="TNA144" s="390"/>
      <c r="TNB144" s="390"/>
      <c r="TNC144" s="390"/>
      <c r="TND144" s="390"/>
      <c r="TNE144" s="390"/>
      <c r="TNF144" s="390"/>
      <c r="TNG144" s="390"/>
      <c r="TNH144" s="390"/>
      <c r="TNI144" s="390"/>
      <c r="TNJ144" s="390"/>
      <c r="TNK144" s="390"/>
      <c r="TNL144" s="390"/>
      <c r="TNM144" s="390"/>
      <c r="TNN144" s="390"/>
      <c r="TNO144" s="390"/>
      <c r="TNP144" s="390"/>
      <c r="TNQ144" s="390"/>
      <c r="TNR144" s="390"/>
      <c r="TNS144" s="390"/>
      <c r="TNT144" s="390"/>
      <c r="TNU144" s="390"/>
      <c r="TNV144" s="390"/>
      <c r="TNW144" s="390"/>
      <c r="TNX144" s="390"/>
      <c r="TNY144" s="390"/>
      <c r="TNZ144" s="390"/>
      <c r="TOA144" s="390"/>
      <c r="TOB144" s="390"/>
      <c r="TOC144" s="390"/>
      <c r="TOD144" s="390"/>
      <c r="TOE144" s="390"/>
      <c r="TOF144" s="390"/>
      <c r="TOG144" s="390"/>
      <c r="TOH144" s="390"/>
      <c r="TOI144" s="390"/>
      <c r="TOJ144" s="390"/>
      <c r="TOK144" s="390"/>
      <c r="TOL144" s="390"/>
      <c r="TOM144" s="390"/>
      <c r="TON144" s="390"/>
      <c r="TOO144" s="390"/>
      <c r="TOP144" s="390"/>
      <c r="TOQ144" s="390"/>
      <c r="TOR144" s="390"/>
      <c r="TOS144" s="390"/>
      <c r="TOT144" s="390"/>
      <c r="TOU144" s="390"/>
      <c r="TOV144" s="390"/>
      <c r="TOW144" s="390"/>
      <c r="TOX144" s="390"/>
      <c r="TOY144" s="390"/>
      <c r="TOZ144" s="390"/>
      <c r="TPA144" s="390"/>
      <c r="TPB144" s="390"/>
      <c r="TPC144" s="390"/>
      <c r="TPD144" s="390"/>
      <c r="TPE144" s="390"/>
      <c r="TPF144" s="390"/>
      <c r="TPG144" s="390"/>
      <c r="TPH144" s="390"/>
      <c r="TPI144" s="390"/>
      <c r="TPJ144" s="390"/>
      <c r="TPK144" s="390"/>
      <c r="TPL144" s="390"/>
      <c r="TPM144" s="390"/>
      <c r="TPN144" s="390"/>
      <c r="TPO144" s="390"/>
      <c r="TPP144" s="390"/>
      <c r="TPQ144" s="390"/>
      <c r="TPR144" s="390"/>
      <c r="TPS144" s="390"/>
      <c r="TPT144" s="390"/>
      <c r="TPU144" s="390"/>
      <c r="TPV144" s="390"/>
      <c r="TPW144" s="390"/>
      <c r="TPX144" s="390"/>
      <c r="TPY144" s="390"/>
      <c r="TPZ144" s="390"/>
      <c r="TQA144" s="390"/>
      <c r="TQB144" s="390"/>
      <c r="TQC144" s="390"/>
      <c r="TQD144" s="390"/>
      <c r="TQE144" s="390"/>
      <c r="TQF144" s="390"/>
      <c r="TQG144" s="390"/>
      <c r="TQH144" s="390"/>
      <c r="TQI144" s="390"/>
      <c r="TQJ144" s="390"/>
      <c r="TQK144" s="390"/>
      <c r="TQL144" s="390"/>
      <c r="TQM144" s="390"/>
      <c r="TQN144" s="390"/>
      <c r="TQO144" s="390"/>
      <c r="TQP144" s="390"/>
      <c r="TQQ144" s="390"/>
      <c r="TQR144" s="390"/>
      <c r="TQS144" s="390"/>
      <c r="TQT144" s="390"/>
      <c r="TQU144" s="390"/>
      <c r="TQV144" s="390"/>
      <c r="TQW144" s="390"/>
      <c r="TQX144" s="390"/>
      <c r="TQY144" s="390"/>
      <c r="TQZ144" s="390"/>
      <c r="TRA144" s="390"/>
      <c r="TRB144" s="390"/>
      <c r="TRC144" s="390"/>
      <c r="TRD144" s="390"/>
      <c r="TRE144" s="390"/>
      <c r="TRF144" s="390"/>
      <c r="TRG144" s="390"/>
      <c r="TRH144" s="390"/>
      <c r="TRI144" s="390"/>
      <c r="TRJ144" s="390"/>
      <c r="TRK144" s="390"/>
      <c r="TRL144" s="390"/>
      <c r="TRM144" s="390"/>
      <c r="TRN144" s="390"/>
      <c r="TRO144" s="390"/>
      <c r="TRP144" s="390"/>
      <c r="TRQ144" s="390"/>
      <c r="TRR144" s="390"/>
      <c r="TRS144" s="390"/>
      <c r="TRT144" s="390"/>
      <c r="TRU144" s="390"/>
      <c r="TRV144" s="390"/>
      <c r="TRW144" s="390"/>
      <c r="TRX144" s="390"/>
      <c r="TRY144" s="390"/>
      <c r="TRZ144" s="390"/>
      <c r="TSA144" s="390"/>
      <c r="TSB144" s="390"/>
      <c r="TSC144" s="390"/>
      <c r="TSD144" s="390"/>
      <c r="TSE144" s="390"/>
      <c r="TSF144" s="390"/>
      <c r="TSG144" s="390"/>
      <c r="TSH144" s="390"/>
      <c r="TSI144" s="390"/>
      <c r="TSJ144" s="390"/>
      <c r="TSK144" s="390"/>
      <c r="TSL144" s="390"/>
      <c r="TSM144" s="390"/>
      <c r="TSN144" s="390"/>
      <c r="TSO144" s="390"/>
      <c r="TSP144" s="390"/>
      <c r="TSQ144" s="390"/>
      <c r="TSR144" s="390"/>
      <c r="TSS144" s="390"/>
      <c r="TST144" s="390"/>
      <c r="TSU144" s="390"/>
      <c r="TSV144" s="390"/>
      <c r="TSW144" s="390"/>
      <c r="TSX144" s="390"/>
      <c r="TSY144" s="390"/>
      <c r="TSZ144" s="390"/>
      <c r="TTA144" s="390"/>
      <c r="TTB144" s="390"/>
      <c r="TTC144" s="390"/>
      <c r="TTD144" s="390"/>
      <c r="TTE144" s="390"/>
      <c r="TTF144" s="390"/>
      <c r="TTG144" s="390"/>
      <c r="TTH144" s="390"/>
      <c r="TTI144" s="390"/>
      <c r="TTJ144" s="390"/>
      <c r="TTK144" s="390"/>
      <c r="TTL144" s="390"/>
      <c r="TTM144" s="390"/>
      <c r="TTN144" s="390"/>
      <c r="TTO144" s="390"/>
      <c r="TTP144" s="390"/>
      <c r="TTQ144" s="390"/>
      <c r="TTR144" s="390"/>
      <c r="TTS144" s="390"/>
      <c r="TTT144" s="390"/>
      <c r="TTU144" s="390"/>
      <c r="TTV144" s="390"/>
      <c r="TTW144" s="390"/>
      <c r="TTX144" s="390"/>
      <c r="TTY144" s="390"/>
      <c r="TTZ144" s="390"/>
      <c r="TUA144" s="390"/>
      <c r="TUB144" s="390"/>
      <c r="TUC144" s="390"/>
      <c r="TUD144" s="390"/>
      <c r="TUE144" s="390"/>
      <c r="TUF144" s="390"/>
      <c r="TUG144" s="390"/>
      <c r="TUH144" s="390"/>
      <c r="TUI144" s="390"/>
      <c r="TUJ144" s="390"/>
      <c r="TUK144" s="390"/>
      <c r="TUL144" s="390"/>
      <c r="TUM144" s="390"/>
      <c r="TUN144" s="390"/>
      <c r="TUO144" s="390"/>
      <c r="TUP144" s="390"/>
      <c r="TUQ144" s="390"/>
      <c r="TUR144" s="390"/>
      <c r="TUS144" s="390"/>
      <c r="TUT144" s="390"/>
      <c r="TUU144" s="390"/>
      <c r="TUV144" s="390"/>
      <c r="TUW144" s="390"/>
      <c r="TUX144" s="390"/>
      <c r="TUY144" s="390"/>
      <c r="TUZ144" s="390"/>
      <c r="TVA144" s="390"/>
      <c r="TVB144" s="390"/>
      <c r="TVC144" s="390"/>
      <c r="TVD144" s="390"/>
      <c r="TVE144" s="390"/>
      <c r="TVF144" s="390"/>
      <c r="TVG144" s="390"/>
      <c r="TVH144" s="390"/>
      <c r="TVI144" s="390"/>
      <c r="TVJ144" s="390"/>
      <c r="TVK144" s="390"/>
      <c r="TVL144" s="390"/>
      <c r="TVM144" s="390"/>
      <c r="TVN144" s="390"/>
      <c r="TVO144" s="390"/>
      <c r="TVP144" s="390"/>
      <c r="TVQ144" s="390"/>
      <c r="TVR144" s="390"/>
      <c r="TVS144" s="390"/>
      <c r="TVT144" s="390"/>
      <c r="TVU144" s="390"/>
      <c r="TVV144" s="390"/>
      <c r="TVW144" s="390"/>
      <c r="TVX144" s="390"/>
      <c r="TVY144" s="390"/>
      <c r="TVZ144" s="390"/>
      <c r="TWA144" s="390"/>
      <c r="TWB144" s="390"/>
      <c r="TWC144" s="390"/>
      <c r="TWD144" s="390"/>
      <c r="TWE144" s="390"/>
      <c r="TWF144" s="390"/>
      <c r="TWG144" s="390"/>
      <c r="TWH144" s="390"/>
      <c r="TWI144" s="390"/>
      <c r="TWJ144" s="390"/>
      <c r="TWK144" s="390"/>
      <c r="TWL144" s="390"/>
      <c r="TWM144" s="390"/>
      <c r="TWN144" s="390"/>
      <c r="TWO144" s="390"/>
      <c r="TWP144" s="390"/>
      <c r="TWQ144" s="390"/>
      <c r="TWR144" s="390"/>
      <c r="TWS144" s="390"/>
      <c r="TWT144" s="390"/>
      <c r="TWU144" s="390"/>
      <c r="TWV144" s="390"/>
      <c r="TWW144" s="390"/>
      <c r="TWX144" s="390"/>
      <c r="TWY144" s="390"/>
      <c r="TWZ144" s="390"/>
      <c r="TXA144" s="390"/>
      <c r="TXB144" s="390"/>
      <c r="TXC144" s="390"/>
      <c r="TXD144" s="390"/>
      <c r="TXE144" s="390"/>
      <c r="TXF144" s="390"/>
      <c r="TXG144" s="390"/>
      <c r="TXH144" s="390"/>
      <c r="TXI144" s="390"/>
      <c r="TXJ144" s="390"/>
      <c r="TXK144" s="390"/>
      <c r="TXL144" s="390"/>
      <c r="TXM144" s="390"/>
      <c r="TXN144" s="390"/>
      <c r="TXO144" s="390"/>
      <c r="TXP144" s="390"/>
      <c r="TXQ144" s="390"/>
      <c r="TXR144" s="390"/>
      <c r="TXS144" s="390"/>
      <c r="TXT144" s="390"/>
      <c r="TXU144" s="390"/>
      <c r="TXV144" s="390"/>
      <c r="TXW144" s="390"/>
      <c r="TXX144" s="390"/>
      <c r="TXY144" s="390"/>
      <c r="TXZ144" s="390"/>
      <c r="TYA144" s="390"/>
      <c r="TYB144" s="390"/>
      <c r="TYC144" s="390"/>
      <c r="TYD144" s="390"/>
      <c r="TYE144" s="390"/>
      <c r="TYF144" s="390"/>
      <c r="TYG144" s="390"/>
      <c r="TYH144" s="390"/>
      <c r="TYI144" s="390"/>
      <c r="TYJ144" s="390"/>
      <c r="TYK144" s="390"/>
      <c r="TYL144" s="390"/>
      <c r="TYM144" s="390"/>
      <c r="TYN144" s="390"/>
      <c r="TYO144" s="390"/>
      <c r="TYP144" s="390"/>
      <c r="TYQ144" s="390"/>
      <c r="TYR144" s="390"/>
      <c r="TYS144" s="390"/>
      <c r="TYT144" s="390"/>
      <c r="TYU144" s="390"/>
      <c r="TYV144" s="390"/>
      <c r="TYW144" s="390"/>
      <c r="TYX144" s="390"/>
      <c r="TYY144" s="390"/>
      <c r="TYZ144" s="390"/>
      <c r="TZA144" s="390"/>
      <c r="TZB144" s="390"/>
      <c r="TZC144" s="390"/>
      <c r="TZD144" s="390"/>
      <c r="TZE144" s="390"/>
      <c r="TZF144" s="390"/>
      <c r="TZG144" s="390"/>
      <c r="TZH144" s="390"/>
      <c r="TZI144" s="390"/>
      <c r="TZJ144" s="390"/>
      <c r="TZK144" s="390"/>
      <c r="TZL144" s="390"/>
      <c r="TZM144" s="390"/>
      <c r="TZN144" s="390"/>
      <c r="TZO144" s="390"/>
      <c r="TZP144" s="390"/>
      <c r="TZQ144" s="390"/>
      <c r="TZR144" s="390"/>
      <c r="TZS144" s="390"/>
      <c r="TZT144" s="390"/>
      <c r="TZU144" s="390"/>
      <c r="TZV144" s="390"/>
      <c r="TZW144" s="390"/>
      <c r="TZX144" s="390"/>
      <c r="TZY144" s="390"/>
      <c r="TZZ144" s="390"/>
      <c r="UAA144" s="390"/>
      <c r="UAB144" s="390"/>
      <c r="UAC144" s="390"/>
      <c r="UAD144" s="390"/>
      <c r="UAE144" s="390"/>
      <c r="UAF144" s="390"/>
      <c r="UAG144" s="390"/>
      <c r="UAH144" s="390"/>
      <c r="UAI144" s="390"/>
      <c r="UAJ144" s="390"/>
      <c r="UAK144" s="390"/>
      <c r="UAL144" s="390"/>
      <c r="UAM144" s="390"/>
      <c r="UAN144" s="390"/>
      <c r="UAO144" s="390"/>
      <c r="UAP144" s="390"/>
      <c r="UAQ144" s="390"/>
      <c r="UAR144" s="390"/>
      <c r="UAS144" s="390"/>
      <c r="UAT144" s="390"/>
      <c r="UAU144" s="390"/>
      <c r="UAV144" s="390"/>
      <c r="UAW144" s="390"/>
      <c r="UAX144" s="390"/>
      <c r="UAY144" s="390"/>
      <c r="UAZ144" s="390"/>
      <c r="UBA144" s="390"/>
      <c r="UBB144" s="390"/>
      <c r="UBC144" s="390"/>
      <c r="UBD144" s="390"/>
      <c r="UBE144" s="390"/>
      <c r="UBF144" s="390"/>
      <c r="UBG144" s="390"/>
      <c r="UBH144" s="390"/>
      <c r="UBI144" s="390"/>
      <c r="UBJ144" s="390"/>
      <c r="UBK144" s="390"/>
      <c r="UBL144" s="390"/>
      <c r="UBM144" s="390"/>
      <c r="UBN144" s="390"/>
      <c r="UBO144" s="390"/>
      <c r="UBP144" s="390"/>
      <c r="UBQ144" s="390"/>
      <c r="UBR144" s="390"/>
      <c r="UBS144" s="390"/>
      <c r="UBT144" s="390"/>
      <c r="UBU144" s="390"/>
      <c r="UBV144" s="390"/>
      <c r="UBW144" s="390"/>
      <c r="UBX144" s="390"/>
      <c r="UBY144" s="390"/>
      <c r="UBZ144" s="390"/>
      <c r="UCA144" s="390"/>
      <c r="UCB144" s="390"/>
      <c r="UCC144" s="390"/>
      <c r="UCD144" s="390"/>
      <c r="UCE144" s="390"/>
      <c r="UCF144" s="390"/>
      <c r="UCG144" s="390"/>
      <c r="UCH144" s="390"/>
      <c r="UCI144" s="390"/>
      <c r="UCJ144" s="390"/>
      <c r="UCK144" s="390"/>
      <c r="UCL144" s="390"/>
      <c r="UCM144" s="390"/>
      <c r="UCN144" s="390"/>
      <c r="UCO144" s="390"/>
      <c r="UCP144" s="390"/>
      <c r="UCQ144" s="390"/>
      <c r="UCR144" s="390"/>
      <c r="UCS144" s="390"/>
      <c r="UCT144" s="390"/>
      <c r="UCU144" s="390"/>
      <c r="UCV144" s="390"/>
      <c r="UCW144" s="390"/>
      <c r="UCX144" s="390"/>
      <c r="UCY144" s="390"/>
      <c r="UCZ144" s="390"/>
      <c r="UDA144" s="390"/>
      <c r="UDB144" s="390"/>
      <c r="UDC144" s="390"/>
      <c r="UDD144" s="390"/>
      <c r="UDE144" s="390"/>
      <c r="UDF144" s="390"/>
      <c r="UDG144" s="390"/>
      <c r="UDH144" s="390"/>
      <c r="UDI144" s="390"/>
      <c r="UDJ144" s="390"/>
      <c r="UDK144" s="390"/>
      <c r="UDL144" s="390"/>
      <c r="UDM144" s="390"/>
      <c r="UDN144" s="390"/>
      <c r="UDO144" s="390"/>
      <c r="UDP144" s="390"/>
      <c r="UDQ144" s="390"/>
      <c r="UDR144" s="390"/>
      <c r="UDS144" s="390"/>
      <c r="UDT144" s="390"/>
      <c r="UDU144" s="390"/>
      <c r="UDV144" s="390"/>
      <c r="UDW144" s="390"/>
      <c r="UDX144" s="390"/>
      <c r="UDY144" s="390"/>
      <c r="UDZ144" s="390"/>
      <c r="UEA144" s="390"/>
      <c r="UEB144" s="390"/>
      <c r="UEC144" s="390"/>
      <c r="UED144" s="390"/>
      <c r="UEE144" s="390"/>
      <c r="UEF144" s="390"/>
      <c r="UEG144" s="390"/>
      <c r="UEH144" s="390"/>
      <c r="UEI144" s="390"/>
      <c r="UEJ144" s="390"/>
      <c r="UEK144" s="390"/>
      <c r="UEL144" s="390"/>
      <c r="UEM144" s="390"/>
      <c r="UEN144" s="390"/>
      <c r="UEO144" s="390"/>
      <c r="UEP144" s="390"/>
      <c r="UEQ144" s="390"/>
      <c r="UER144" s="390"/>
      <c r="UES144" s="390"/>
      <c r="UET144" s="390"/>
      <c r="UEU144" s="390"/>
      <c r="UEV144" s="390"/>
      <c r="UEW144" s="390"/>
      <c r="UEX144" s="390"/>
      <c r="UEY144" s="390"/>
      <c r="UEZ144" s="390"/>
      <c r="UFA144" s="390"/>
      <c r="UFB144" s="390"/>
      <c r="UFC144" s="390"/>
      <c r="UFD144" s="390"/>
      <c r="UFE144" s="390"/>
      <c r="UFF144" s="390"/>
      <c r="UFG144" s="390"/>
      <c r="UFH144" s="390"/>
      <c r="UFI144" s="390"/>
      <c r="UFJ144" s="390"/>
      <c r="UFK144" s="390"/>
      <c r="UFL144" s="390"/>
      <c r="UFM144" s="390"/>
      <c r="UFN144" s="390"/>
      <c r="UFO144" s="390"/>
      <c r="UFP144" s="390"/>
      <c r="UFQ144" s="390"/>
      <c r="UFR144" s="390"/>
      <c r="UFS144" s="390"/>
      <c r="UFT144" s="390"/>
      <c r="UFU144" s="390"/>
      <c r="UFV144" s="390"/>
      <c r="UFW144" s="390"/>
      <c r="UFX144" s="390"/>
      <c r="UFY144" s="390"/>
      <c r="UFZ144" s="390"/>
      <c r="UGA144" s="390"/>
      <c r="UGB144" s="390"/>
      <c r="UGC144" s="390"/>
      <c r="UGD144" s="390"/>
      <c r="UGE144" s="390"/>
      <c r="UGF144" s="390"/>
      <c r="UGG144" s="390"/>
      <c r="UGH144" s="390"/>
      <c r="UGI144" s="390"/>
      <c r="UGJ144" s="390"/>
      <c r="UGK144" s="390"/>
      <c r="UGL144" s="390"/>
      <c r="UGM144" s="390"/>
      <c r="UGN144" s="390"/>
      <c r="UGO144" s="390"/>
      <c r="UGP144" s="390"/>
      <c r="UGQ144" s="390"/>
      <c r="UGR144" s="390"/>
      <c r="UGS144" s="390"/>
      <c r="UGT144" s="390"/>
      <c r="UGU144" s="390"/>
      <c r="UGV144" s="390"/>
      <c r="UGW144" s="390"/>
      <c r="UGX144" s="390"/>
      <c r="UGY144" s="390"/>
      <c r="UGZ144" s="390"/>
      <c r="UHA144" s="390"/>
      <c r="UHB144" s="390"/>
      <c r="UHC144" s="390"/>
      <c r="UHD144" s="390"/>
      <c r="UHE144" s="390"/>
      <c r="UHF144" s="390"/>
      <c r="UHG144" s="390"/>
      <c r="UHH144" s="390"/>
      <c r="UHI144" s="390"/>
      <c r="UHJ144" s="390"/>
      <c r="UHK144" s="390"/>
      <c r="UHL144" s="390"/>
      <c r="UHM144" s="390"/>
      <c r="UHN144" s="390"/>
      <c r="UHO144" s="390"/>
      <c r="UHP144" s="390"/>
      <c r="UHQ144" s="390"/>
      <c r="UHR144" s="390"/>
      <c r="UHS144" s="390"/>
      <c r="UHT144" s="390"/>
      <c r="UHU144" s="390"/>
      <c r="UHV144" s="390"/>
      <c r="UHW144" s="390"/>
      <c r="UHX144" s="390"/>
      <c r="UHY144" s="390"/>
      <c r="UHZ144" s="390"/>
      <c r="UIA144" s="390"/>
      <c r="UIB144" s="390"/>
      <c r="UIC144" s="390"/>
      <c r="UID144" s="390"/>
      <c r="UIE144" s="390"/>
      <c r="UIF144" s="390"/>
      <c r="UIG144" s="390"/>
      <c r="UIH144" s="390"/>
      <c r="UII144" s="390"/>
      <c r="UIJ144" s="390"/>
      <c r="UIK144" s="390"/>
      <c r="UIL144" s="390"/>
      <c r="UIM144" s="390"/>
      <c r="UIN144" s="390"/>
      <c r="UIO144" s="390"/>
      <c r="UIP144" s="390"/>
      <c r="UIQ144" s="390"/>
      <c r="UIR144" s="390"/>
      <c r="UIS144" s="390"/>
      <c r="UIT144" s="390"/>
      <c r="UIU144" s="390"/>
      <c r="UIV144" s="390"/>
      <c r="UIW144" s="390"/>
      <c r="UIX144" s="390"/>
      <c r="UIY144" s="390"/>
      <c r="UIZ144" s="390"/>
      <c r="UJA144" s="390"/>
      <c r="UJB144" s="390"/>
      <c r="UJC144" s="390"/>
      <c r="UJD144" s="390"/>
      <c r="UJE144" s="390"/>
      <c r="UJF144" s="390"/>
      <c r="UJG144" s="390"/>
      <c r="UJH144" s="390"/>
      <c r="UJI144" s="390"/>
      <c r="UJJ144" s="390"/>
      <c r="UJK144" s="390"/>
      <c r="UJL144" s="390"/>
      <c r="UJM144" s="390"/>
      <c r="UJN144" s="390"/>
      <c r="UJO144" s="390"/>
      <c r="UJP144" s="390"/>
      <c r="UJQ144" s="390"/>
      <c r="UJR144" s="390"/>
      <c r="UJS144" s="390"/>
      <c r="UJT144" s="390"/>
      <c r="UJU144" s="390"/>
      <c r="UJV144" s="390"/>
      <c r="UJW144" s="390"/>
      <c r="UJX144" s="390"/>
      <c r="UJY144" s="390"/>
      <c r="UJZ144" s="390"/>
      <c r="UKA144" s="390"/>
      <c r="UKB144" s="390"/>
      <c r="UKC144" s="390"/>
      <c r="UKD144" s="390"/>
      <c r="UKE144" s="390"/>
      <c r="UKF144" s="390"/>
      <c r="UKG144" s="390"/>
      <c r="UKH144" s="390"/>
      <c r="UKI144" s="390"/>
      <c r="UKJ144" s="390"/>
      <c r="UKK144" s="390"/>
      <c r="UKL144" s="390"/>
      <c r="UKM144" s="390"/>
      <c r="UKN144" s="390"/>
      <c r="UKO144" s="390"/>
      <c r="UKP144" s="390"/>
      <c r="UKQ144" s="390"/>
      <c r="UKR144" s="390"/>
      <c r="UKS144" s="390"/>
      <c r="UKT144" s="390"/>
      <c r="UKU144" s="390"/>
      <c r="UKV144" s="390"/>
      <c r="UKW144" s="390"/>
      <c r="UKX144" s="390"/>
      <c r="UKY144" s="390"/>
      <c r="UKZ144" s="390"/>
      <c r="ULA144" s="390"/>
      <c r="ULB144" s="390"/>
      <c r="ULC144" s="390"/>
      <c r="ULD144" s="390"/>
      <c r="ULE144" s="390"/>
      <c r="ULF144" s="390"/>
      <c r="ULG144" s="390"/>
      <c r="ULH144" s="390"/>
      <c r="ULI144" s="390"/>
      <c r="ULJ144" s="390"/>
      <c r="ULK144" s="390"/>
      <c r="ULL144" s="390"/>
      <c r="ULM144" s="390"/>
      <c r="ULN144" s="390"/>
      <c r="ULO144" s="390"/>
      <c r="ULP144" s="390"/>
      <c r="ULQ144" s="390"/>
      <c r="ULR144" s="390"/>
      <c r="ULS144" s="390"/>
      <c r="ULT144" s="390"/>
      <c r="ULU144" s="390"/>
      <c r="ULV144" s="390"/>
      <c r="ULW144" s="390"/>
      <c r="ULX144" s="390"/>
      <c r="ULY144" s="390"/>
      <c r="ULZ144" s="390"/>
      <c r="UMA144" s="390"/>
      <c r="UMB144" s="390"/>
      <c r="UMC144" s="390"/>
      <c r="UMD144" s="390"/>
      <c r="UME144" s="390"/>
      <c r="UMF144" s="390"/>
      <c r="UMG144" s="390"/>
      <c r="UMH144" s="390"/>
      <c r="UMI144" s="390"/>
      <c r="UMJ144" s="390"/>
      <c r="UMK144" s="390"/>
      <c r="UML144" s="390"/>
      <c r="UMM144" s="390"/>
      <c r="UMN144" s="390"/>
      <c r="UMO144" s="390"/>
      <c r="UMP144" s="390"/>
      <c r="UMQ144" s="390"/>
      <c r="UMR144" s="390"/>
      <c r="UMS144" s="390"/>
      <c r="UMT144" s="390"/>
      <c r="UMU144" s="390"/>
      <c r="UMV144" s="390"/>
      <c r="UMW144" s="390"/>
      <c r="UMX144" s="390"/>
      <c r="UMY144" s="390"/>
      <c r="UMZ144" s="390"/>
      <c r="UNA144" s="390"/>
      <c r="UNB144" s="390"/>
      <c r="UNC144" s="390"/>
      <c r="UND144" s="390"/>
      <c r="UNE144" s="390"/>
      <c r="UNF144" s="390"/>
      <c r="UNG144" s="390"/>
      <c r="UNH144" s="390"/>
      <c r="UNI144" s="390"/>
      <c r="UNJ144" s="390"/>
      <c r="UNK144" s="390"/>
      <c r="UNL144" s="390"/>
      <c r="UNM144" s="390"/>
      <c r="UNN144" s="390"/>
      <c r="UNO144" s="390"/>
      <c r="UNP144" s="390"/>
      <c r="UNQ144" s="390"/>
      <c r="UNR144" s="390"/>
      <c r="UNS144" s="390"/>
      <c r="UNT144" s="390"/>
      <c r="UNU144" s="390"/>
      <c r="UNV144" s="390"/>
      <c r="UNW144" s="390"/>
      <c r="UNX144" s="390"/>
      <c r="UNY144" s="390"/>
      <c r="UNZ144" s="390"/>
      <c r="UOA144" s="390"/>
      <c r="UOB144" s="390"/>
      <c r="UOC144" s="390"/>
      <c r="UOD144" s="390"/>
      <c r="UOE144" s="390"/>
      <c r="UOF144" s="390"/>
      <c r="UOG144" s="390"/>
      <c r="UOH144" s="390"/>
      <c r="UOI144" s="390"/>
      <c r="UOJ144" s="390"/>
      <c r="UOK144" s="390"/>
      <c r="UOL144" s="390"/>
      <c r="UOM144" s="390"/>
      <c r="UON144" s="390"/>
      <c r="UOO144" s="390"/>
      <c r="UOP144" s="390"/>
      <c r="UOQ144" s="390"/>
      <c r="UOR144" s="390"/>
      <c r="UOS144" s="390"/>
      <c r="UOT144" s="390"/>
      <c r="UOU144" s="390"/>
      <c r="UOV144" s="390"/>
      <c r="UOW144" s="390"/>
      <c r="UOX144" s="390"/>
      <c r="UOY144" s="390"/>
      <c r="UOZ144" s="390"/>
      <c r="UPA144" s="390"/>
      <c r="UPB144" s="390"/>
      <c r="UPC144" s="390"/>
      <c r="UPD144" s="390"/>
      <c r="UPE144" s="390"/>
      <c r="UPF144" s="390"/>
      <c r="UPG144" s="390"/>
      <c r="UPH144" s="390"/>
      <c r="UPI144" s="390"/>
      <c r="UPJ144" s="390"/>
      <c r="UPK144" s="390"/>
      <c r="UPL144" s="390"/>
      <c r="UPM144" s="390"/>
      <c r="UPN144" s="390"/>
      <c r="UPO144" s="390"/>
      <c r="UPP144" s="390"/>
      <c r="UPQ144" s="390"/>
      <c r="UPR144" s="390"/>
      <c r="UPS144" s="390"/>
      <c r="UPT144" s="390"/>
      <c r="UPU144" s="390"/>
      <c r="UPV144" s="390"/>
      <c r="UPW144" s="390"/>
      <c r="UPX144" s="390"/>
      <c r="UPY144" s="390"/>
      <c r="UPZ144" s="390"/>
      <c r="UQA144" s="390"/>
      <c r="UQB144" s="390"/>
      <c r="UQC144" s="390"/>
      <c r="UQD144" s="390"/>
      <c r="UQE144" s="390"/>
      <c r="UQF144" s="390"/>
      <c r="UQG144" s="390"/>
      <c r="UQH144" s="390"/>
      <c r="UQI144" s="390"/>
      <c r="UQJ144" s="390"/>
      <c r="UQK144" s="390"/>
      <c r="UQL144" s="390"/>
      <c r="UQM144" s="390"/>
      <c r="UQN144" s="390"/>
      <c r="UQO144" s="390"/>
      <c r="UQP144" s="390"/>
      <c r="UQQ144" s="390"/>
      <c r="UQR144" s="390"/>
      <c r="UQS144" s="390"/>
      <c r="UQT144" s="390"/>
      <c r="UQU144" s="390"/>
      <c r="UQV144" s="390"/>
      <c r="UQW144" s="390"/>
      <c r="UQX144" s="390"/>
      <c r="UQY144" s="390"/>
      <c r="UQZ144" s="390"/>
      <c r="URA144" s="390"/>
      <c r="URB144" s="390"/>
      <c r="URC144" s="390"/>
      <c r="URD144" s="390"/>
      <c r="URE144" s="390"/>
      <c r="URF144" s="390"/>
      <c r="URG144" s="390"/>
      <c r="URH144" s="390"/>
      <c r="URI144" s="390"/>
      <c r="URJ144" s="390"/>
      <c r="URK144" s="390"/>
      <c r="URL144" s="390"/>
      <c r="URM144" s="390"/>
      <c r="URN144" s="390"/>
      <c r="URO144" s="390"/>
      <c r="URP144" s="390"/>
      <c r="URQ144" s="390"/>
      <c r="URR144" s="390"/>
      <c r="URS144" s="390"/>
      <c r="URT144" s="390"/>
      <c r="URU144" s="390"/>
      <c r="URV144" s="390"/>
      <c r="URW144" s="390"/>
      <c r="URX144" s="390"/>
      <c r="URY144" s="390"/>
      <c r="URZ144" s="390"/>
      <c r="USA144" s="390"/>
      <c r="USB144" s="390"/>
      <c r="USC144" s="390"/>
      <c r="USD144" s="390"/>
      <c r="USE144" s="390"/>
      <c r="USF144" s="390"/>
      <c r="USG144" s="390"/>
      <c r="USH144" s="390"/>
      <c r="USI144" s="390"/>
      <c r="USJ144" s="390"/>
      <c r="USK144" s="390"/>
      <c r="USL144" s="390"/>
      <c r="USM144" s="390"/>
      <c r="USN144" s="390"/>
      <c r="USO144" s="390"/>
      <c r="USP144" s="390"/>
      <c r="USQ144" s="390"/>
      <c r="USR144" s="390"/>
      <c r="USS144" s="390"/>
      <c r="UST144" s="390"/>
      <c r="USU144" s="390"/>
      <c r="USV144" s="390"/>
      <c r="USW144" s="390"/>
      <c r="USX144" s="390"/>
      <c r="USY144" s="390"/>
      <c r="USZ144" s="390"/>
      <c r="UTA144" s="390"/>
      <c r="UTB144" s="390"/>
      <c r="UTC144" s="390"/>
      <c r="UTD144" s="390"/>
      <c r="UTE144" s="390"/>
      <c r="UTF144" s="390"/>
      <c r="UTG144" s="390"/>
      <c r="UTH144" s="390"/>
      <c r="UTI144" s="390"/>
      <c r="UTJ144" s="390"/>
      <c r="UTK144" s="390"/>
      <c r="UTL144" s="390"/>
      <c r="UTM144" s="390"/>
      <c r="UTN144" s="390"/>
      <c r="UTO144" s="390"/>
      <c r="UTP144" s="390"/>
      <c r="UTQ144" s="390"/>
      <c r="UTR144" s="390"/>
      <c r="UTS144" s="390"/>
      <c r="UTT144" s="390"/>
      <c r="UTU144" s="390"/>
      <c r="UTV144" s="390"/>
      <c r="UTW144" s="390"/>
      <c r="UTX144" s="390"/>
      <c r="UTY144" s="390"/>
      <c r="UTZ144" s="390"/>
      <c r="UUA144" s="390"/>
      <c r="UUB144" s="390"/>
      <c r="UUC144" s="390"/>
      <c r="UUD144" s="390"/>
      <c r="UUE144" s="390"/>
      <c r="UUF144" s="390"/>
      <c r="UUG144" s="390"/>
      <c r="UUH144" s="390"/>
      <c r="UUI144" s="390"/>
      <c r="UUJ144" s="390"/>
      <c r="UUK144" s="390"/>
      <c r="UUL144" s="390"/>
      <c r="UUM144" s="390"/>
      <c r="UUN144" s="390"/>
      <c r="UUO144" s="390"/>
      <c r="UUP144" s="390"/>
      <c r="UUQ144" s="390"/>
      <c r="UUR144" s="390"/>
      <c r="UUS144" s="390"/>
      <c r="UUT144" s="390"/>
      <c r="UUU144" s="390"/>
      <c r="UUV144" s="390"/>
      <c r="UUW144" s="390"/>
      <c r="UUX144" s="390"/>
      <c r="UUY144" s="390"/>
      <c r="UUZ144" s="390"/>
      <c r="UVA144" s="390"/>
      <c r="UVB144" s="390"/>
      <c r="UVC144" s="390"/>
      <c r="UVD144" s="390"/>
      <c r="UVE144" s="390"/>
      <c r="UVF144" s="390"/>
      <c r="UVG144" s="390"/>
      <c r="UVH144" s="390"/>
      <c r="UVI144" s="390"/>
      <c r="UVJ144" s="390"/>
      <c r="UVK144" s="390"/>
      <c r="UVL144" s="390"/>
      <c r="UVM144" s="390"/>
      <c r="UVN144" s="390"/>
      <c r="UVO144" s="390"/>
      <c r="UVP144" s="390"/>
      <c r="UVQ144" s="390"/>
      <c r="UVR144" s="390"/>
      <c r="UVS144" s="390"/>
      <c r="UVT144" s="390"/>
      <c r="UVU144" s="390"/>
      <c r="UVV144" s="390"/>
      <c r="UVW144" s="390"/>
      <c r="UVX144" s="390"/>
      <c r="UVY144" s="390"/>
      <c r="UVZ144" s="390"/>
      <c r="UWA144" s="390"/>
      <c r="UWB144" s="390"/>
      <c r="UWC144" s="390"/>
      <c r="UWD144" s="390"/>
      <c r="UWE144" s="390"/>
      <c r="UWF144" s="390"/>
      <c r="UWG144" s="390"/>
      <c r="UWH144" s="390"/>
      <c r="UWI144" s="390"/>
      <c r="UWJ144" s="390"/>
      <c r="UWK144" s="390"/>
      <c r="UWL144" s="390"/>
      <c r="UWM144" s="390"/>
      <c r="UWN144" s="390"/>
      <c r="UWO144" s="390"/>
      <c r="UWP144" s="390"/>
      <c r="UWQ144" s="390"/>
      <c r="UWR144" s="390"/>
      <c r="UWS144" s="390"/>
      <c r="UWT144" s="390"/>
      <c r="UWU144" s="390"/>
      <c r="UWV144" s="390"/>
      <c r="UWW144" s="390"/>
      <c r="UWX144" s="390"/>
      <c r="UWY144" s="390"/>
      <c r="UWZ144" s="390"/>
      <c r="UXA144" s="390"/>
      <c r="UXB144" s="390"/>
      <c r="UXC144" s="390"/>
      <c r="UXD144" s="390"/>
      <c r="UXE144" s="390"/>
      <c r="UXF144" s="390"/>
      <c r="UXG144" s="390"/>
      <c r="UXH144" s="390"/>
      <c r="UXI144" s="390"/>
      <c r="UXJ144" s="390"/>
      <c r="UXK144" s="390"/>
      <c r="UXL144" s="390"/>
      <c r="UXM144" s="390"/>
      <c r="UXN144" s="390"/>
      <c r="UXO144" s="390"/>
      <c r="UXP144" s="390"/>
      <c r="UXQ144" s="390"/>
      <c r="UXR144" s="390"/>
      <c r="UXS144" s="390"/>
      <c r="UXT144" s="390"/>
      <c r="UXU144" s="390"/>
      <c r="UXV144" s="390"/>
      <c r="UXW144" s="390"/>
      <c r="UXX144" s="390"/>
      <c r="UXY144" s="390"/>
      <c r="UXZ144" s="390"/>
      <c r="UYA144" s="390"/>
      <c r="UYB144" s="390"/>
      <c r="UYC144" s="390"/>
      <c r="UYD144" s="390"/>
      <c r="UYE144" s="390"/>
      <c r="UYF144" s="390"/>
      <c r="UYG144" s="390"/>
      <c r="UYH144" s="390"/>
      <c r="UYI144" s="390"/>
      <c r="UYJ144" s="390"/>
      <c r="UYK144" s="390"/>
      <c r="UYL144" s="390"/>
      <c r="UYM144" s="390"/>
      <c r="UYN144" s="390"/>
      <c r="UYO144" s="390"/>
      <c r="UYP144" s="390"/>
      <c r="UYQ144" s="390"/>
      <c r="UYR144" s="390"/>
      <c r="UYS144" s="390"/>
      <c r="UYT144" s="390"/>
      <c r="UYU144" s="390"/>
      <c r="UYV144" s="390"/>
      <c r="UYW144" s="390"/>
      <c r="UYX144" s="390"/>
      <c r="UYY144" s="390"/>
      <c r="UYZ144" s="390"/>
      <c r="UZA144" s="390"/>
      <c r="UZB144" s="390"/>
      <c r="UZC144" s="390"/>
      <c r="UZD144" s="390"/>
      <c r="UZE144" s="390"/>
      <c r="UZF144" s="390"/>
      <c r="UZG144" s="390"/>
      <c r="UZH144" s="390"/>
      <c r="UZI144" s="390"/>
      <c r="UZJ144" s="390"/>
      <c r="UZK144" s="390"/>
      <c r="UZL144" s="390"/>
      <c r="UZM144" s="390"/>
      <c r="UZN144" s="390"/>
      <c r="UZO144" s="390"/>
      <c r="UZP144" s="390"/>
      <c r="UZQ144" s="390"/>
      <c r="UZR144" s="390"/>
      <c r="UZS144" s="390"/>
      <c r="UZT144" s="390"/>
      <c r="UZU144" s="390"/>
      <c r="UZV144" s="390"/>
      <c r="UZW144" s="390"/>
      <c r="UZX144" s="390"/>
      <c r="UZY144" s="390"/>
      <c r="UZZ144" s="390"/>
      <c r="VAA144" s="390"/>
      <c r="VAB144" s="390"/>
      <c r="VAC144" s="390"/>
      <c r="VAD144" s="390"/>
      <c r="VAE144" s="390"/>
      <c r="VAF144" s="390"/>
      <c r="VAG144" s="390"/>
      <c r="VAH144" s="390"/>
      <c r="VAI144" s="390"/>
      <c r="VAJ144" s="390"/>
      <c r="VAK144" s="390"/>
      <c r="VAL144" s="390"/>
      <c r="VAM144" s="390"/>
      <c r="VAN144" s="390"/>
      <c r="VAO144" s="390"/>
      <c r="VAP144" s="390"/>
      <c r="VAQ144" s="390"/>
      <c r="VAR144" s="390"/>
      <c r="VAS144" s="390"/>
      <c r="VAT144" s="390"/>
      <c r="VAU144" s="390"/>
      <c r="VAV144" s="390"/>
      <c r="VAW144" s="390"/>
      <c r="VAX144" s="390"/>
      <c r="VAY144" s="390"/>
      <c r="VAZ144" s="390"/>
      <c r="VBA144" s="390"/>
      <c r="VBB144" s="390"/>
      <c r="VBC144" s="390"/>
      <c r="VBD144" s="390"/>
      <c r="VBE144" s="390"/>
      <c r="VBF144" s="390"/>
      <c r="VBG144" s="390"/>
      <c r="VBH144" s="390"/>
      <c r="VBI144" s="390"/>
      <c r="VBJ144" s="390"/>
      <c r="VBK144" s="390"/>
      <c r="VBL144" s="390"/>
      <c r="VBM144" s="390"/>
      <c r="VBN144" s="390"/>
      <c r="VBO144" s="390"/>
      <c r="VBP144" s="390"/>
      <c r="VBQ144" s="390"/>
      <c r="VBR144" s="390"/>
      <c r="VBS144" s="390"/>
      <c r="VBT144" s="390"/>
      <c r="VBU144" s="390"/>
      <c r="VBV144" s="390"/>
      <c r="VBW144" s="390"/>
      <c r="VBX144" s="390"/>
      <c r="VBY144" s="390"/>
      <c r="VBZ144" s="390"/>
      <c r="VCA144" s="390"/>
      <c r="VCB144" s="390"/>
      <c r="VCC144" s="390"/>
      <c r="VCD144" s="390"/>
      <c r="VCE144" s="390"/>
      <c r="VCF144" s="390"/>
      <c r="VCG144" s="390"/>
      <c r="VCH144" s="390"/>
      <c r="VCI144" s="390"/>
      <c r="VCJ144" s="390"/>
      <c r="VCK144" s="390"/>
      <c r="VCL144" s="390"/>
      <c r="VCM144" s="390"/>
      <c r="VCN144" s="390"/>
      <c r="VCO144" s="390"/>
      <c r="VCP144" s="390"/>
      <c r="VCQ144" s="390"/>
      <c r="VCR144" s="390"/>
      <c r="VCS144" s="390"/>
      <c r="VCT144" s="390"/>
      <c r="VCU144" s="390"/>
      <c r="VCV144" s="390"/>
      <c r="VCW144" s="390"/>
      <c r="VCX144" s="390"/>
      <c r="VCY144" s="390"/>
      <c r="VCZ144" s="390"/>
      <c r="VDA144" s="390"/>
      <c r="VDB144" s="390"/>
      <c r="VDC144" s="390"/>
      <c r="VDD144" s="390"/>
      <c r="VDE144" s="390"/>
      <c r="VDF144" s="390"/>
      <c r="VDG144" s="390"/>
      <c r="VDH144" s="390"/>
      <c r="VDI144" s="390"/>
      <c r="VDJ144" s="390"/>
      <c r="VDK144" s="390"/>
      <c r="VDL144" s="390"/>
      <c r="VDM144" s="390"/>
      <c r="VDN144" s="390"/>
      <c r="VDO144" s="390"/>
      <c r="VDP144" s="390"/>
      <c r="VDQ144" s="390"/>
      <c r="VDR144" s="390"/>
      <c r="VDS144" s="390"/>
      <c r="VDT144" s="390"/>
      <c r="VDU144" s="390"/>
      <c r="VDV144" s="390"/>
      <c r="VDW144" s="390"/>
      <c r="VDX144" s="390"/>
      <c r="VDY144" s="390"/>
      <c r="VDZ144" s="390"/>
      <c r="VEA144" s="390"/>
      <c r="VEB144" s="390"/>
      <c r="VEC144" s="390"/>
      <c r="VED144" s="390"/>
      <c r="VEE144" s="390"/>
      <c r="VEF144" s="390"/>
      <c r="VEG144" s="390"/>
      <c r="VEH144" s="390"/>
      <c r="VEI144" s="390"/>
      <c r="VEJ144" s="390"/>
      <c r="VEK144" s="390"/>
      <c r="VEL144" s="390"/>
      <c r="VEM144" s="390"/>
      <c r="VEN144" s="390"/>
      <c r="VEO144" s="390"/>
      <c r="VEP144" s="390"/>
      <c r="VEQ144" s="390"/>
      <c r="VER144" s="390"/>
      <c r="VES144" s="390"/>
      <c r="VET144" s="390"/>
      <c r="VEU144" s="390"/>
      <c r="VEV144" s="390"/>
      <c r="VEW144" s="390"/>
      <c r="VEX144" s="390"/>
      <c r="VEY144" s="390"/>
      <c r="VEZ144" s="390"/>
      <c r="VFA144" s="390"/>
      <c r="VFB144" s="390"/>
      <c r="VFC144" s="390"/>
      <c r="VFD144" s="390"/>
      <c r="VFE144" s="390"/>
      <c r="VFF144" s="390"/>
      <c r="VFG144" s="390"/>
      <c r="VFH144" s="390"/>
      <c r="VFI144" s="390"/>
      <c r="VFJ144" s="390"/>
      <c r="VFK144" s="390"/>
      <c r="VFL144" s="390"/>
      <c r="VFM144" s="390"/>
      <c r="VFN144" s="390"/>
      <c r="VFO144" s="390"/>
      <c r="VFP144" s="390"/>
      <c r="VFQ144" s="390"/>
      <c r="VFR144" s="390"/>
      <c r="VFS144" s="390"/>
      <c r="VFT144" s="390"/>
      <c r="VFU144" s="390"/>
      <c r="VFV144" s="390"/>
      <c r="VFW144" s="390"/>
      <c r="VFX144" s="390"/>
      <c r="VFY144" s="390"/>
      <c r="VFZ144" s="390"/>
      <c r="VGA144" s="390"/>
      <c r="VGB144" s="390"/>
      <c r="VGC144" s="390"/>
      <c r="VGD144" s="390"/>
      <c r="VGE144" s="390"/>
      <c r="VGF144" s="390"/>
      <c r="VGG144" s="390"/>
      <c r="VGH144" s="390"/>
      <c r="VGI144" s="390"/>
      <c r="VGJ144" s="390"/>
      <c r="VGK144" s="390"/>
      <c r="VGL144" s="390"/>
      <c r="VGM144" s="390"/>
      <c r="VGN144" s="390"/>
      <c r="VGO144" s="390"/>
      <c r="VGP144" s="390"/>
      <c r="VGQ144" s="390"/>
      <c r="VGR144" s="390"/>
      <c r="VGS144" s="390"/>
      <c r="VGT144" s="390"/>
      <c r="VGU144" s="390"/>
      <c r="VGV144" s="390"/>
      <c r="VGW144" s="390"/>
      <c r="VGX144" s="390"/>
      <c r="VGY144" s="390"/>
      <c r="VGZ144" s="390"/>
      <c r="VHA144" s="390"/>
      <c r="VHB144" s="390"/>
      <c r="VHC144" s="390"/>
      <c r="VHD144" s="390"/>
      <c r="VHE144" s="390"/>
      <c r="VHF144" s="390"/>
      <c r="VHG144" s="390"/>
      <c r="VHH144" s="390"/>
      <c r="VHI144" s="390"/>
      <c r="VHJ144" s="390"/>
      <c r="VHK144" s="390"/>
      <c r="VHL144" s="390"/>
      <c r="VHM144" s="390"/>
      <c r="VHN144" s="390"/>
      <c r="VHO144" s="390"/>
      <c r="VHP144" s="390"/>
      <c r="VHQ144" s="390"/>
      <c r="VHR144" s="390"/>
      <c r="VHS144" s="390"/>
      <c r="VHT144" s="390"/>
      <c r="VHU144" s="390"/>
      <c r="VHV144" s="390"/>
      <c r="VHW144" s="390"/>
      <c r="VHX144" s="390"/>
      <c r="VHY144" s="390"/>
      <c r="VHZ144" s="390"/>
      <c r="VIA144" s="390"/>
      <c r="VIB144" s="390"/>
      <c r="VIC144" s="390"/>
      <c r="VID144" s="390"/>
      <c r="VIE144" s="390"/>
      <c r="VIF144" s="390"/>
      <c r="VIG144" s="390"/>
      <c r="VIH144" s="390"/>
      <c r="VII144" s="390"/>
      <c r="VIJ144" s="390"/>
      <c r="VIK144" s="390"/>
      <c r="VIL144" s="390"/>
      <c r="VIM144" s="390"/>
      <c r="VIN144" s="390"/>
      <c r="VIO144" s="390"/>
      <c r="VIP144" s="390"/>
      <c r="VIQ144" s="390"/>
      <c r="VIR144" s="390"/>
      <c r="VIS144" s="390"/>
      <c r="VIT144" s="390"/>
      <c r="VIU144" s="390"/>
      <c r="VIV144" s="390"/>
      <c r="VIW144" s="390"/>
      <c r="VIX144" s="390"/>
      <c r="VIY144" s="390"/>
      <c r="VIZ144" s="390"/>
      <c r="VJA144" s="390"/>
      <c r="VJB144" s="390"/>
      <c r="VJC144" s="390"/>
      <c r="VJD144" s="390"/>
      <c r="VJE144" s="390"/>
      <c r="VJF144" s="390"/>
      <c r="VJG144" s="390"/>
      <c r="VJH144" s="390"/>
      <c r="VJI144" s="390"/>
      <c r="VJJ144" s="390"/>
      <c r="VJK144" s="390"/>
      <c r="VJL144" s="390"/>
      <c r="VJM144" s="390"/>
      <c r="VJN144" s="390"/>
      <c r="VJO144" s="390"/>
      <c r="VJP144" s="390"/>
      <c r="VJQ144" s="390"/>
      <c r="VJR144" s="390"/>
      <c r="VJS144" s="390"/>
      <c r="VJT144" s="390"/>
      <c r="VJU144" s="390"/>
      <c r="VJV144" s="390"/>
      <c r="VJW144" s="390"/>
      <c r="VJX144" s="390"/>
      <c r="VJY144" s="390"/>
      <c r="VJZ144" s="390"/>
      <c r="VKA144" s="390"/>
      <c r="VKB144" s="390"/>
      <c r="VKC144" s="390"/>
      <c r="VKD144" s="390"/>
      <c r="VKE144" s="390"/>
      <c r="VKF144" s="390"/>
      <c r="VKG144" s="390"/>
      <c r="VKH144" s="390"/>
      <c r="VKI144" s="390"/>
      <c r="VKJ144" s="390"/>
      <c r="VKK144" s="390"/>
      <c r="VKL144" s="390"/>
      <c r="VKM144" s="390"/>
      <c r="VKN144" s="390"/>
      <c r="VKO144" s="390"/>
      <c r="VKP144" s="390"/>
      <c r="VKQ144" s="390"/>
      <c r="VKR144" s="390"/>
      <c r="VKS144" s="390"/>
      <c r="VKT144" s="390"/>
      <c r="VKU144" s="390"/>
      <c r="VKV144" s="390"/>
      <c r="VKW144" s="390"/>
      <c r="VKX144" s="390"/>
      <c r="VKY144" s="390"/>
      <c r="VKZ144" s="390"/>
      <c r="VLA144" s="390"/>
      <c r="VLB144" s="390"/>
      <c r="VLC144" s="390"/>
      <c r="VLD144" s="390"/>
      <c r="VLE144" s="390"/>
      <c r="VLF144" s="390"/>
      <c r="VLG144" s="390"/>
      <c r="VLH144" s="390"/>
      <c r="VLI144" s="390"/>
      <c r="VLJ144" s="390"/>
      <c r="VLK144" s="390"/>
      <c r="VLL144" s="390"/>
      <c r="VLM144" s="390"/>
      <c r="VLN144" s="390"/>
      <c r="VLO144" s="390"/>
      <c r="VLP144" s="390"/>
      <c r="VLQ144" s="390"/>
      <c r="VLR144" s="390"/>
      <c r="VLS144" s="390"/>
      <c r="VLT144" s="390"/>
      <c r="VLU144" s="390"/>
      <c r="VLV144" s="390"/>
      <c r="VLW144" s="390"/>
      <c r="VLX144" s="390"/>
      <c r="VLY144" s="390"/>
      <c r="VLZ144" s="390"/>
      <c r="VMA144" s="390"/>
      <c r="VMB144" s="390"/>
      <c r="VMC144" s="390"/>
      <c r="VMD144" s="390"/>
      <c r="VME144" s="390"/>
      <c r="VMF144" s="390"/>
      <c r="VMG144" s="390"/>
      <c r="VMH144" s="390"/>
      <c r="VMI144" s="390"/>
      <c r="VMJ144" s="390"/>
      <c r="VMK144" s="390"/>
      <c r="VML144" s="390"/>
      <c r="VMM144" s="390"/>
      <c r="VMN144" s="390"/>
      <c r="VMO144" s="390"/>
      <c r="VMP144" s="390"/>
      <c r="VMQ144" s="390"/>
      <c r="VMR144" s="390"/>
      <c r="VMS144" s="390"/>
      <c r="VMT144" s="390"/>
      <c r="VMU144" s="390"/>
      <c r="VMV144" s="390"/>
      <c r="VMW144" s="390"/>
      <c r="VMX144" s="390"/>
      <c r="VMY144" s="390"/>
      <c r="VMZ144" s="390"/>
      <c r="VNA144" s="390"/>
      <c r="VNB144" s="390"/>
      <c r="VNC144" s="390"/>
      <c r="VND144" s="390"/>
      <c r="VNE144" s="390"/>
      <c r="VNF144" s="390"/>
      <c r="VNG144" s="390"/>
      <c r="VNH144" s="390"/>
      <c r="VNI144" s="390"/>
      <c r="VNJ144" s="390"/>
      <c r="VNK144" s="390"/>
      <c r="VNL144" s="390"/>
      <c r="VNM144" s="390"/>
      <c r="VNN144" s="390"/>
      <c r="VNO144" s="390"/>
      <c r="VNP144" s="390"/>
      <c r="VNQ144" s="390"/>
      <c r="VNR144" s="390"/>
      <c r="VNS144" s="390"/>
      <c r="VNT144" s="390"/>
      <c r="VNU144" s="390"/>
      <c r="VNV144" s="390"/>
      <c r="VNW144" s="390"/>
      <c r="VNX144" s="390"/>
      <c r="VNY144" s="390"/>
      <c r="VNZ144" s="390"/>
      <c r="VOA144" s="390"/>
      <c r="VOB144" s="390"/>
      <c r="VOC144" s="390"/>
      <c r="VOD144" s="390"/>
      <c r="VOE144" s="390"/>
      <c r="VOF144" s="390"/>
      <c r="VOG144" s="390"/>
      <c r="VOH144" s="390"/>
      <c r="VOI144" s="390"/>
      <c r="VOJ144" s="390"/>
      <c r="VOK144" s="390"/>
      <c r="VOL144" s="390"/>
      <c r="VOM144" s="390"/>
      <c r="VON144" s="390"/>
      <c r="VOO144" s="390"/>
      <c r="VOP144" s="390"/>
      <c r="VOQ144" s="390"/>
      <c r="VOR144" s="390"/>
      <c r="VOS144" s="390"/>
      <c r="VOT144" s="390"/>
      <c r="VOU144" s="390"/>
      <c r="VOV144" s="390"/>
      <c r="VOW144" s="390"/>
      <c r="VOX144" s="390"/>
      <c r="VOY144" s="390"/>
      <c r="VOZ144" s="390"/>
      <c r="VPA144" s="390"/>
      <c r="VPB144" s="390"/>
      <c r="VPC144" s="390"/>
      <c r="VPD144" s="390"/>
      <c r="VPE144" s="390"/>
      <c r="VPF144" s="390"/>
      <c r="VPG144" s="390"/>
      <c r="VPH144" s="390"/>
      <c r="VPI144" s="390"/>
      <c r="VPJ144" s="390"/>
      <c r="VPK144" s="390"/>
      <c r="VPL144" s="390"/>
      <c r="VPM144" s="390"/>
      <c r="VPN144" s="390"/>
      <c r="VPO144" s="390"/>
      <c r="VPP144" s="390"/>
      <c r="VPQ144" s="390"/>
      <c r="VPR144" s="390"/>
      <c r="VPS144" s="390"/>
      <c r="VPT144" s="390"/>
      <c r="VPU144" s="390"/>
      <c r="VPV144" s="390"/>
      <c r="VPW144" s="390"/>
      <c r="VPX144" s="390"/>
      <c r="VPY144" s="390"/>
      <c r="VPZ144" s="390"/>
      <c r="VQA144" s="390"/>
      <c r="VQB144" s="390"/>
      <c r="VQC144" s="390"/>
      <c r="VQD144" s="390"/>
      <c r="VQE144" s="390"/>
      <c r="VQF144" s="390"/>
      <c r="VQG144" s="390"/>
      <c r="VQH144" s="390"/>
      <c r="VQI144" s="390"/>
      <c r="VQJ144" s="390"/>
      <c r="VQK144" s="390"/>
      <c r="VQL144" s="390"/>
      <c r="VQM144" s="390"/>
      <c r="VQN144" s="390"/>
      <c r="VQO144" s="390"/>
      <c r="VQP144" s="390"/>
      <c r="VQQ144" s="390"/>
      <c r="VQR144" s="390"/>
      <c r="VQS144" s="390"/>
      <c r="VQT144" s="390"/>
      <c r="VQU144" s="390"/>
      <c r="VQV144" s="390"/>
      <c r="VQW144" s="390"/>
      <c r="VQX144" s="390"/>
      <c r="VQY144" s="390"/>
      <c r="VQZ144" s="390"/>
      <c r="VRA144" s="390"/>
      <c r="VRB144" s="390"/>
      <c r="VRC144" s="390"/>
      <c r="VRD144" s="390"/>
      <c r="VRE144" s="390"/>
      <c r="VRF144" s="390"/>
      <c r="VRG144" s="390"/>
      <c r="VRH144" s="390"/>
      <c r="VRI144" s="390"/>
      <c r="VRJ144" s="390"/>
      <c r="VRK144" s="390"/>
      <c r="VRL144" s="390"/>
      <c r="VRM144" s="390"/>
      <c r="VRN144" s="390"/>
      <c r="VRO144" s="390"/>
      <c r="VRP144" s="390"/>
      <c r="VRQ144" s="390"/>
      <c r="VRR144" s="390"/>
      <c r="VRS144" s="390"/>
      <c r="VRT144" s="390"/>
      <c r="VRU144" s="390"/>
      <c r="VRV144" s="390"/>
      <c r="VRW144" s="390"/>
      <c r="VRX144" s="390"/>
      <c r="VRY144" s="390"/>
      <c r="VRZ144" s="390"/>
      <c r="VSA144" s="390"/>
      <c r="VSB144" s="390"/>
      <c r="VSC144" s="390"/>
      <c r="VSD144" s="390"/>
      <c r="VSE144" s="390"/>
      <c r="VSF144" s="390"/>
      <c r="VSG144" s="390"/>
      <c r="VSH144" s="390"/>
      <c r="VSI144" s="390"/>
      <c r="VSJ144" s="390"/>
      <c r="VSK144" s="390"/>
      <c r="VSL144" s="390"/>
      <c r="VSM144" s="390"/>
      <c r="VSN144" s="390"/>
      <c r="VSO144" s="390"/>
      <c r="VSP144" s="390"/>
      <c r="VSQ144" s="390"/>
      <c r="VSR144" s="390"/>
      <c r="VSS144" s="390"/>
      <c r="VST144" s="390"/>
      <c r="VSU144" s="390"/>
      <c r="VSV144" s="390"/>
      <c r="VSW144" s="390"/>
      <c r="VSX144" s="390"/>
      <c r="VSY144" s="390"/>
      <c r="VSZ144" s="390"/>
      <c r="VTA144" s="390"/>
      <c r="VTB144" s="390"/>
      <c r="VTC144" s="390"/>
      <c r="VTD144" s="390"/>
      <c r="VTE144" s="390"/>
      <c r="VTF144" s="390"/>
      <c r="VTG144" s="390"/>
      <c r="VTH144" s="390"/>
      <c r="VTI144" s="390"/>
      <c r="VTJ144" s="390"/>
      <c r="VTK144" s="390"/>
      <c r="VTL144" s="390"/>
      <c r="VTM144" s="390"/>
      <c r="VTN144" s="390"/>
      <c r="VTO144" s="390"/>
      <c r="VTP144" s="390"/>
      <c r="VTQ144" s="390"/>
      <c r="VTR144" s="390"/>
      <c r="VTS144" s="390"/>
      <c r="VTT144" s="390"/>
      <c r="VTU144" s="390"/>
      <c r="VTV144" s="390"/>
      <c r="VTW144" s="390"/>
      <c r="VTX144" s="390"/>
      <c r="VTY144" s="390"/>
      <c r="VTZ144" s="390"/>
      <c r="VUA144" s="390"/>
      <c r="VUB144" s="390"/>
      <c r="VUC144" s="390"/>
      <c r="VUD144" s="390"/>
      <c r="VUE144" s="390"/>
      <c r="VUF144" s="390"/>
      <c r="VUG144" s="390"/>
      <c r="VUH144" s="390"/>
      <c r="VUI144" s="390"/>
      <c r="VUJ144" s="390"/>
      <c r="VUK144" s="390"/>
      <c r="VUL144" s="390"/>
      <c r="VUM144" s="390"/>
      <c r="VUN144" s="390"/>
      <c r="VUO144" s="390"/>
      <c r="VUP144" s="390"/>
      <c r="VUQ144" s="390"/>
      <c r="VUR144" s="390"/>
      <c r="VUS144" s="390"/>
      <c r="VUT144" s="390"/>
      <c r="VUU144" s="390"/>
      <c r="VUV144" s="390"/>
      <c r="VUW144" s="390"/>
      <c r="VUX144" s="390"/>
      <c r="VUY144" s="390"/>
      <c r="VUZ144" s="390"/>
      <c r="VVA144" s="390"/>
      <c r="VVB144" s="390"/>
      <c r="VVC144" s="390"/>
      <c r="VVD144" s="390"/>
      <c r="VVE144" s="390"/>
      <c r="VVF144" s="390"/>
      <c r="VVG144" s="390"/>
      <c r="VVH144" s="390"/>
      <c r="VVI144" s="390"/>
      <c r="VVJ144" s="390"/>
      <c r="VVK144" s="390"/>
      <c r="VVL144" s="390"/>
      <c r="VVM144" s="390"/>
      <c r="VVN144" s="390"/>
      <c r="VVO144" s="390"/>
      <c r="VVP144" s="390"/>
      <c r="VVQ144" s="390"/>
      <c r="VVR144" s="390"/>
      <c r="VVS144" s="390"/>
      <c r="VVT144" s="390"/>
      <c r="VVU144" s="390"/>
      <c r="VVV144" s="390"/>
      <c r="VVW144" s="390"/>
      <c r="VVX144" s="390"/>
      <c r="VVY144" s="390"/>
      <c r="VVZ144" s="390"/>
      <c r="VWA144" s="390"/>
      <c r="VWB144" s="390"/>
      <c r="VWC144" s="390"/>
      <c r="VWD144" s="390"/>
      <c r="VWE144" s="390"/>
      <c r="VWF144" s="390"/>
      <c r="VWG144" s="390"/>
      <c r="VWH144" s="390"/>
      <c r="VWI144" s="390"/>
      <c r="VWJ144" s="390"/>
      <c r="VWK144" s="390"/>
      <c r="VWL144" s="390"/>
      <c r="VWM144" s="390"/>
      <c r="VWN144" s="390"/>
      <c r="VWO144" s="390"/>
      <c r="VWP144" s="390"/>
      <c r="VWQ144" s="390"/>
      <c r="VWR144" s="390"/>
      <c r="VWS144" s="390"/>
      <c r="VWT144" s="390"/>
      <c r="VWU144" s="390"/>
      <c r="VWV144" s="390"/>
      <c r="VWW144" s="390"/>
      <c r="VWX144" s="390"/>
      <c r="VWY144" s="390"/>
      <c r="VWZ144" s="390"/>
      <c r="VXA144" s="390"/>
      <c r="VXB144" s="390"/>
      <c r="VXC144" s="390"/>
      <c r="VXD144" s="390"/>
      <c r="VXE144" s="390"/>
      <c r="VXF144" s="390"/>
      <c r="VXG144" s="390"/>
      <c r="VXH144" s="390"/>
      <c r="VXI144" s="390"/>
      <c r="VXJ144" s="390"/>
      <c r="VXK144" s="390"/>
      <c r="VXL144" s="390"/>
      <c r="VXM144" s="390"/>
      <c r="VXN144" s="390"/>
      <c r="VXO144" s="390"/>
      <c r="VXP144" s="390"/>
      <c r="VXQ144" s="390"/>
      <c r="VXR144" s="390"/>
      <c r="VXS144" s="390"/>
      <c r="VXT144" s="390"/>
      <c r="VXU144" s="390"/>
      <c r="VXV144" s="390"/>
      <c r="VXW144" s="390"/>
      <c r="VXX144" s="390"/>
      <c r="VXY144" s="390"/>
      <c r="VXZ144" s="390"/>
      <c r="VYA144" s="390"/>
      <c r="VYB144" s="390"/>
      <c r="VYC144" s="390"/>
      <c r="VYD144" s="390"/>
      <c r="VYE144" s="390"/>
      <c r="VYF144" s="390"/>
      <c r="VYG144" s="390"/>
      <c r="VYH144" s="390"/>
      <c r="VYI144" s="390"/>
      <c r="VYJ144" s="390"/>
      <c r="VYK144" s="390"/>
      <c r="VYL144" s="390"/>
      <c r="VYM144" s="390"/>
      <c r="VYN144" s="390"/>
      <c r="VYO144" s="390"/>
      <c r="VYP144" s="390"/>
      <c r="VYQ144" s="390"/>
      <c r="VYR144" s="390"/>
      <c r="VYS144" s="390"/>
      <c r="VYT144" s="390"/>
      <c r="VYU144" s="390"/>
      <c r="VYV144" s="390"/>
      <c r="VYW144" s="390"/>
      <c r="VYX144" s="390"/>
      <c r="VYY144" s="390"/>
      <c r="VYZ144" s="390"/>
      <c r="VZA144" s="390"/>
      <c r="VZB144" s="390"/>
      <c r="VZC144" s="390"/>
      <c r="VZD144" s="390"/>
      <c r="VZE144" s="390"/>
      <c r="VZF144" s="390"/>
      <c r="VZG144" s="390"/>
      <c r="VZH144" s="390"/>
      <c r="VZI144" s="390"/>
      <c r="VZJ144" s="390"/>
      <c r="VZK144" s="390"/>
      <c r="VZL144" s="390"/>
      <c r="VZM144" s="390"/>
      <c r="VZN144" s="390"/>
      <c r="VZO144" s="390"/>
      <c r="VZP144" s="390"/>
      <c r="VZQ144" s="390"/>
      <c r="VZR144" s="390"/>
      <c r="VZS144" s="390"/>
      <c r="VZT144" s="390"/>
      <c r="VZU144" s="390"/>
      <c r="VZV144" s="390"/>
      <c r="VZW144" s="390"/>
      <c r="VZX144" s="390"/>
      <c r="VZY144" s="390"/>
      <c r="VZZ144" s="390"/>
      <c r="WAA144" s="390"/>
      <c r="WAB144" s="390"/>
      <c r="WAC144" s="390"/>
      <c r="WAD144" s="390"/>
      <c r="WAE144" s="390"/>
      <c r="WAF144" s="390"/>
      <c r="WAG144" s="390"/>
      <c r="WAH144" s="390"/>
      <c r="WAI144" s="390"/>
      <c r="WAJ144" s="390"/>
      <c r="WAK144" s="390"/>
      <c r="WAL144" s="390"/>
      <c r="WAM144" s="390"/>
      <c r="WAN144" s="390"/>
      <c r="WAO144" s="390"/>
      <c r="WAP144" s="390"/>
      <c r="WAQ144" s="390"/>
      <c r="WAR144" s="390"/>
      <c r="WAS144" s="390"/>
      <c r="WAT144" s="390"/>
      <c r="WAU144" s="390"/>
      <c r="WAV144" s="390"/>
      <c r="WAW144" s="390"/>
      <c r="WAX144" s="390"/>
      <c r="WAY144" s="390"/>
      <c r="WAZ144" s="390"/>
      <c r="WBA144" s="390"/>
      <c r="WBB144" s="390"/>
      <c r="WBC144" s="390"/>
      <c r="WBD144" s="390"/>
      <c r="WBE144" s="390"/>
      <c r="WBF144" s="390"/>
      <c r="WBG144" s="390"/>
      <c r="WBH144" s="390"/>
      <c r="WBI144" s="390"/>
      <c r="WBJ144" s="390"/>
      <c r="WBK144" s="390"/>
      <c r="WBL144" s="390"/>
      <c r="WBM144" s="390"/>
      <c r="WBN144" s="390"/>
      <c r="WBO144" s="390"/>
      <c r="WBP144" s="390"/>
      <c r="WBQ144" s="390"/>
      <c r="WBR144" s="390"/>
      <c r="WBS144" s="390"/>
      <c r="WBT144" s="390"/>
      <c r="WBU144" s="390"/>
      <c r="WBV144" s="390"/>
      <c r="WBW144" s="390"/>
      <c r="WBX144" s="390"/>
      <c r="WBY144" s="390"/>
      <c r="WBZ144" s="390"/>
      <c r="WCA144" s="390"/>
      <c r="WCB144" s="390"/>
      <c r="WCC144" s="390"/>
      <c r="WCD144" s="390"/>
      <c r="WCE144" s="390"/>
      <c r="WCF144" s="390"/>
      <c r="WCG144" s="390"/>
      <c r="WCH144" s="390"/>
      <c r="WCI144" s="390"/>
      <c r="WCJ144" s="390"/>
      <c r="WCK144" s="390"/>
      <c r="WCL144" s="390"/>
      <c r="WCM144" s="390"/>
      <c r="WCN144" s="390"/>
      <c r="WCO144" s="390"/>
      <c r="WCP144" s="390"/>
      <c r="WCQ144" s="390"/>
      <c r="WCR144" s="390"/>
      <c r="WCS144" s="390"/>
      <c r="WCT144" s="390"/>
      <c r="WCU144" s="390"/>
      <c r="WCV144" s="390"/>
      <c r="WCW144" s="390"/>
      <c r="WCX144" s="390"/>
      <c r="WCY144" s="390"/>
      <c r="WCZ144" s="390"/>
      <c r="WDA144" s="390"/>
      <c r="WDB144" s="390"/>
      <c r="WDC144" s="390"/>
      <c r="WDD144" s="390"/>
      <c r="WDE144" s="390"/>
      <c r="WDF144" s="390"/>
      <c r="WDG144" s="390"/>
      <c r="WDH144" s="390"/>
      <c r="WDI144" s="390"/>
      <c r="WDJ144" s="390"/>
      <c r="WDK144" s="390"/>
      <c r="WDL144" s="390"/>
      <c r="WDM144" s="390"/>
      <c r="WDN144" s="390"/>
      <c r="WDO144" s="390"/>
      <c r="WDP144" s="390"/>
      <c r="WDQ144" s="390"/>
      <c r="WDR144" s="390"/>
      <c r="WDS144" s="390"/>
      <c r="WDT144" s="390"/>
      <c r="WDU144" s="390"/>
      <c r="WDV144" s="390"/>
      <c r="WDW144" s="390"/>
      <c r="WDX144" s="390"/>
      <c r="WDY144" s="390"/>
      <c r="WDZ144" s="390"/>
      <c r="WEA144" s="390"/>
      <c r="WEB144" s="390"/>
      <c r="WEC144" s="390"/>
      <c r="WED144" s="390"/>
      <c r="WEE144" s="390"/>
      <c r="WEF144" s="390"/>
      <c r="WEG144" s="390"/>
      <c r="WEH144" s="390"/>
      <c r="WEI144" s="390"/>
      <c r="WEJ144" s="390"/>
      <c r="WEK144" s="390"/>
      <c r="WEL144" s="390"/>
      <c r="WEM144" s="390"/>
      <c r="WEN144" s="390"/>
      <c r="WEO144" s="390"/>
      <c r="WEP144" s="390"/>
      <c r="WEQ144" s="390"/>
      <c r="WER144" s="390"/>
      <c r="WES144" s="390"/>
      <c r="WET144" s="390"/>
      <c r="WEU144" s="390"/>
      <c r="WEV144" s="390"/>
      <c r="WEW144" s="390"/>
      <c r="WEX144" s="390"/>
      <c r="WEY144" s="390"/>
      <c r="WEZ144" s="390"/>
      <c r="WFA144" s="390"/>
      <c r="WFB144" s="390"/>
      <c r="WFC144" s="390"/>
      <c r="WFD144" s="390"/>
      <c r="WFE144" s="390"/>
      <c r="WFF144" s="390"/>
      <c r="WFG144" s="390"/>
      <c r="WFH144" s="390"/>
      <c r="WFI144" s="390"/>
      <c r="WFJ144" s="390"/>
      <c r="WFK144" s="390"/>
      <c r="WFL144" s="390"/>
      <c r="WFM144" s="390"/>
      <c r="WFN144" s="390"/>
      <c r="WFO144" s="390"/>
      <c r="WFP144" s="390"/>
      <c r="WFQ144" s="390"/>
      <c r="WFR144" s="390"/>
      <c r="WFS144" s="390"/>
      <c r="WFT144" s="390"/>
      <c r="WFU144" s="390"/>
      <c r="WFV144" s="390"/>
      <c r="WFW144" s="390"/>
      <c r="WFX144" s="390"/>
      <c r="WFY144" s="390"/>
      <c r="WFZ144" s="390"/>
      <c r="WGA144" s="390"/>
      <c r="WGB144" s="390"/>
      <c r="WGC144" s="390"/>
      <c r="WGD144" s="390"/>
      <c r="WGE144" s="390"/>
      <c r="WGF144" s="390"/>
      <c r="WGG144" s="390"/>
      <c r="WGH144" s="390"/>
      <c r="WGI144" s="390"/>
      <c r="WGJ144" s="390"/>
      <c r="WGK144" s="390"/>
      <c r="WGL144" s="390"/>
      <c r="WGM144" s="390"/>
      <c r="WGN144" s="390"/>
      <c r="WGO144" s="390"/>
      <c r="WGP144" s="390"/>
      <c r="WGQ144" s="390"/>
      <c r="WGR144" s="390"/>
      <c r="WGS144" s="390"/>
      <c r="WGT144" s="390"/>
      <c r="WGU144" s="390"/>
      <c r="WGV144" s="390"/>
      <c r="WGW144" s="390"/>
      <c r="WGX144" s="390"/>
      <c r="WGY144" s="390"/>
      <c r="WGZ144" s="390"/>
      <c r="WHA144" s="390"/>
      <c r="WHB144" s="390"/>
      <c r="WHC144" s="390"/>
      <c r="WHD144" s="390"/>
      <c r="WHE144" s="390"/>
      <c r="WHF144" s="390"/>
      <c r="WHG144" s="390"/>
      <c r="WHH144" s="390"/>
      <c r="WHI144" s="390"/>
      <c r="WHJ144" s="390"/>
      <c r="WHK144" s="390"/>
      <c r="WHL144" s="390"/>
      <c r="WHM144" s="390"/>
      <c r="WHN144" s="390"/>
      <c r="WHO144" s="390"/>
      <c r="WHP144" s="390"/>
      <c r="WHQ144" s="390"/>
      <c r="WHR144" s="390"/>
      <c r="WHS144" s="390"/>
      <c r="WHT144" s="390"/>
      <c r="WHU144" s="390"/>
      <c r="WHV144" s="390"/>
      <c r="WHW144" s="390"/>
      <c r="WHX144" s="390"/>
      <c r="WHY144" s="390"/>
      <c r="WHZ144" s="390"/>
      <c r="WIA144" s="390"/>
      <c r="WIB144" s="390"/>
      <c r="WIC144" s="390"/>
      <c r="WID144" s="390"/>
      <c r="WIE144" s="390"/>
      <c r="WIF144" s="390"/>
      <c r="WIG144" s="390"/>
      <c r="WIH144" s="390"/>
      <c r="WII144" s="390"/>
      <c r="WIJ144" s="390"/>
      <c r="WIK144" s="390"/>
      <c r="WIL144" s="390"/>
      <c r="WIM144" s="390"/>
      <c r="WIN144" s="390"/>
      <c r="WIO144" s="390"/>
      <c r="WIP144" s="390"/>
      <c r="WIQ144" s="390"/>
      <c r="WIR144" s="390"/>
      <c r="WIS144" s="390"/>
      <c r="WIT144" s="390"/>
      <c r="WIU144" s="390"/>
      <c r="WIV144" s="390"/>
      <c r="WIW144" s="390"/>
      <c r="WIX144" s="390"/>
      <c r="WIY144" s="390"/>
      <c r="WIZ144" s="390"/>
      <c r="WJA144" s="390"/>
      <c r="WJB144" s="390"/>
      <c r="WJC144" s="390"/>
      <c r="WJD144" s="390"/>
      <c r="WJE144" s="390"/>
      <c r="WJF144" s="390"/>
      <c r="WJG144" s="390"/>
      <c r="WJH144" s="390"/>
      <c r="WJI144" s="390"/>
      <c r="WJJ144" s="390"/>
      <c r="WJK144" s="390"/>
      <c r="WJL144" s="390"/>
      <c r="WJM144" s="390"/>
      <c r="WJN144" s="390"/>
      <c r="WJO144" s="390"/>
      <c r="WJP144" s="390"/>
      <c r="WJQ144" s="390"/>
      <c r="WJR144" s="390"/>
      <c r="WJS144" s="390"/>
      <c r="WJT144" s="390"/>
      <c r="WJU144" s="390"/>
      <c r="WJV144" s="390"/>
      <c r="WJW144" s="390"/>
      <c r="WJX144" s="390"/>
      <c r="WJY144" s="390"/>
      <c r="WJZ144" s="390"/>
      <c r="WKA144" s="390"/>
      <c r="WKB144" s="390"/>
      <c r="WKC144" s="390"/>
      <c r="WKD144" s="390"/>
      <c r="WKE144" s="390"/>
      <c r="WKF144" s="390"/>
      <c r="WKG144" s="390"/>
      <c r="WKH144" s="390"/>
      <c r="WKI144" s="390"/>
      <c r="WKJ144" s="390"/>
      <c r="WKK144" s="390"/>
      <c r="WKL144" s="390"/>
      <c r="WKM144" s="390"/>
      <c r="WKN144" s="390"/>
      <c r="WKO144" s="390"/>
      <c r="WKP144" s="390"/>
      <c r="WKQ144" s="390"/>
      <c r="WKR144" s="390"/>
      <c r="WKS144" s="390"/>
      <c r="WKT144" s="390"/>
      <c r="WKU144" s="390"/>
      <c r="WKV144" s="390"/>
      <c r="WKW144" s="390"/>
      <c r="WKX144" s="390"/>
      <c r="WKY144" s="390"/>
      <c r="WKZ144" s="390"/>
      <c r="WLA144" s="390"/>
      <c r="WLB144" s="390"/>
      <c r="WLC144" s="390"/>
      <c r="WLD144" s="390"/>
      <c r="WLE144" s="390"/>
      <c r="WLF144" s="390"/>
      <c r="WLG144" s="390"/>
      <c r="WLH144" s="390"/>
      <c r="WLI144" s="390"/>
      <c r="WLJ144" s="390"/>
      <c r="WLK144" s="390"/>
      <c r="WLL144" s="390"/>
      <c r="WLM144" s="390"/>
      <c r="WLN144" s="390"/>
      <c r="WLO144" s="390"/>
      <c r="WLP144" s="390"/>
      <c r="WLQ144" s="390"/>
      <c r="WLR144" s="390"/>
      <c r="WLS144" s="390"/>
      <c r="WLT144" s="390"/>
      <c r="WLU144" s="390"/>
      <c r="WLV144" s="390"/>
      <c r="WLW144" s="390"/>
      <c r="WLX144" s="390"/>
      <c r="WLY144" s="390"/>
      <c r="WLZ144" s="390"/>
      <c r="WMA144" s="390"/>
      <c r="WMB144" s="390"/>
      <c r="WMC144" s="390"/>
      <c r="WMD144" s="390"/>
      <c r="WME144" s="390"/>
      <c r="WMF144" s="390"/>
      <c r="WMG144" s="390"/>
      <c r="WMH144" s="390"/>
      <c r="WMI144" s="390"/>
      <c r="WMJ144" s="390"/>
      <c r="WMK144" s="390"/>
      <c r="WML144" s="390"/>
      <c r="WMM144" s="390"/>
      <c r="WMN144" s="390"/>
      <c r="WMO144" s="390"/>
      <c r="WMP144" s="390"/>
      <c r="WMQ144" s="390"/>
      <c r="WMR144" s="390"/>
      <c r="WMS144" s="390"/>
      <c r="WMT144" s="390"/>
      <c r="WMU144" s="390"/>
      <c r="WMV144" s="390"/>
      <c r="WMW144" s="390"/>
      <c r="WMX144" s="390"/>
      <c r="WMY144" s="390"/>
      <c r="WMZ144" s="390"/>
      <c r="WNA144" s="390"/>
      <c r="WNB144" s="390"/>
      <c r="WNC144" s="390"/>
      <c r="WND144" s="390"/>
      <c r="WNE144" s="390"/>
      <c r="WNF144" s="390"/>
      <c r="WNG144" s="390"/>
      <c r="WNH144" s="390"/>
      <c r="WNI144" s="390"/>
      <c r="WNJ144" s="390"/>
      <c r="WNK144" s="390"/>
      <c r="WNL144" s="390"/>
      <c r="WNM144" s="390"/>
      <c r="WNN144" s="390"/>
      <c r="WNO144" s="390"/>
      <c r="WNP144" s="390"/>
      <c r="WNQ144" s="390"/>
      <c r="WNR144" s="390"/>
      <c r="WNS144" s="390"/>
      <c r="WNT144" s="390"/>
      <c r="WNU144" s="390"/>
      <c r="WNV144" s="390"/>
      <c r="WNW144" s="390"/>
      <c r="WNX144" s="390"/>
      <c r="WNY144" s="390"/>
      <c r="WNZ144" s="390"/>
      <c r="WOA144" s="390"/>
      <c r="WOB144" s="390"/>
      <c r="WOC144" s="390"/>
      <c r="WOD144" s="390"/>
      <c r="WOE144" s="390"/>
      <c r="WOF144" s="390"/>
      <c r="WOG144" s="390"/>
      <c r="WOH144" s="390"/>
      <c r="WOI144" s="390"/>
      <c r="WOJ144" s="390"/>
      <c r="WOK144" s="390"/>
      <c r="WOL144" s="390"/>
      <c r="WOM144" s="390"/>
      <c r="WON144" s="390"/>
      <c r="WOO144" s="390"/>
      <c r="WOP144" s="390"/>
      <c r="WOQ144" s="390"/>
      <c r="WOR144" s="390"/>
      <c r="WOS144" s="390"/>
      <c r="WOT144" s="390"/>
      <c r="WOU144" s="390"/>
      <c r="WOV144" s="390"/>
      <c r="WOW144" s="390"/>
      <c r="WOX144" s="390"/>
      <c r="WOY144" s="390"/>
      <c r="WOZ144" s="390"/>
      <c r="WPA144" s="390"/>
      <c r="WPB144" s="390"/>
      <c r="WPC144" s="390"/>
      <c r="WPD144" s="390"/>
      <c r="WPE144" s="390"/>
      <c r="WPF144" s="390"/>
      <c r="WPG144" s="390"/>
      <c r="WPH144" s="390"/>
      <c r="WPI144" s="390"/>
      <c r="WPJ144" s="390"/>
      <c r="WPK144" s="390"/>
      <c r="WPL144" s="390"/>
      <c r="WPM144" s="390"/>
      <c r="WPN144" s="390"/>
      <c r="WPO144" s="390"/>
      <c r="WPP144" s="390"/>
      <c r="WPQ144" s="390"/>
      <c r="WPR144" s="390"/>
      <c r="WPS144" s="390"/>
      <c r="WPT144" s="390"/>
      <c r="WPU144" s="390"/>
      <c r="WPV144" s="390"/>
      <c r="WPW144" s="390"/>
      <c r="WPX144" s="390"/>
      <c r="WPY144" s="390"/>
      <c r="WPZ144" s="390"/>
      <c r="WQA144" s="390"/>
      <c r="WQB144" s="390"/>
      <c r="WQC144" s="390"/>
      <c r="WQD144" s="390"/>
      <c r="WQE144" s="390"/>
      <c r="WQF144" s="390"/>
      <c r="WQG144" s="390"/>
      <c r="WQH144" s="390"/>
      <c r="WQI144" s="390"/>
      <c r="WQJ144" s="390"/>
      <c r="WQK144" s="390"/>
      <c r="WQL144" s="390"/>
      <c r="WQM144" s="390"/>
      <c r="WQN144" s="390"/>
      <c r="WQO144" s="390"/>
      <c r="WQP144" s="390"/>
      <c r="WQQ144" s="390"/>
      <c r="WQR144" s="390"/>
      <c r="WQS144" s="390"/>
      <c r="WQT144" s="390"/>
      <c r="WQU144" s="390"/>
      <c r="WQV144" s="390"/>
      <c r="WQW144" s="390"/>
      <c r="WQX144" s="390"/>
      <c r="WQY144" s="390"/>
      <c r="WQZ144" s="390"/>
      <c r="WRA144" s="390"/>
      <c r="WRB144" s="390"/>
      <c r="WRC144" s="390"/>
      <c r="WRD144" s="390"/>
      <c r="WRE144" s="390"/>
      <c r="WRF144" s="390"/>
      <c r="WRG144" s="390"/>
      <c r="WRH144" s="390"/>
      <c r="WRI144" s="390"/>
      <c r="WRJ144" s="390"/>
      <c r="WRK144" s="390"/>
      <c r="WRL144" s="390"/>
      <c r="WRM144" s="390"/>
      <c r="WRN144" s="390"/>
      <c r="WRO144" s="390"/>
      <c r="WRP144" s="390"/>
      <c r="WRQ144" s="390"/>
      <c r="WRR144" s="390"/>
      <c r="WRS144" s="390"/>
      <c r="WRT144" s="390"/>
      <c r="WRU144" s="390"/>
      <c r="WRV144" s="390"/>
      <c r="WRW144" s="390"/>
      <c r="WRX144" s="390"/>
      <c r="WRY144" s="390"/>
      <c r="WRZ144" s="390"/>
      <c r="WSA144" s="390"/>
      <c r="WSB144" s="390"/>
      <c r="WSC144" s="390"/>
      <c r="WSD144" s="390"/>
      <c r="WSE144" s="390"/>
      <c r="WSF144" s="390"/>
      <c r="WSG144" s="390"/>
      <c r="WSH144" s="390"/>
      <c r="WSI144" s="390"/>
      <c r="WSJ144" s="390"/>
      <c r="WSK144" s="390"/>
      <c r="WSL144" s="390"/>
      <c r="WSM144" s="390"/>
      <c r="WSN144" s="390"/>
      <c r="WSO144" s="390"/>
      <c r="WSP144" s="390"/>
      <c r="WSQ144" s="390"/>
      <c r="WSR144" s="390"/>
      <c r="WSS144" s="390"/>
      <c r="WST144" s="390"/>
      <c r="WSU144" s="390"/>
      <c r="WSV144" s="390"/>
      <c r="WSW144" s="390"/>
      <c r="WSX144" s="390"/>
      <c r="WSY144" s="390"/>
      <c r="WSZ144" s="390"/>
      <c r="WTA144" s="390"/>
      <c r="WTB144" s="390"/>
      <c r="WTC144" s="390"/>
      <c r="WTD144" s="390"/>
      <c r="WTE144" s="390"/>
      <c r="WTF144" s="390"/>
      <c r="WTG144" s="390"/>
      <c r="WTH144" s="390"/>
      <c r="WTI144" s="390"/>
      <c r="WTJ144" s="390"/>
      <c r="WTK144" s="390"/>
      <c r="WTL144" s="390"/>
      <c r="WTM144" s="390"/>
      <c r="WTN144" s="390"/>
      <c r="WTO144" s="390"/>
      <c r="WTP144" s="390"/>
      <c r="WTQ144" s="390"/>
      <c r="WTR144" s="390"/>
      <c r="WTS144" s="390"/>
      <c r="WTT144" s="390"/>
      <c r="WTU144" s="390"/>
      <c r="WTV144" s="390"/>
      <c r="WTW144" s="390"/>
      <c r="WTX144" s="390"/>
      <c r="WTY144" s="390"/>
      <c r="WTZ144" s="390"/>
      <c r="WUA144" s="390"/>
      <c r="WUB144" s="390"/>
      <c r="WUC144" s="390"/>
      <c r="WUD144" s="390"/>
      <c r="WUE144" s="390"/>
      <c r="WUF144" s="390"/>
      <c r="WUG144" s="390"/>
      <c r="WUH144" s="390"/>
      <c r="WUI144" s="390"/>
      <c r="WUJ144" s="390"/>
      <c r="WUK144" s="390"/>
      <c r="WUL144" s="390"/>
      <c r="WUM144" s="390"/>
      <c r="WUN144" s="390"/>
      <c r="WUO144" s="390"/>
      <c r="WUP144" s="390"/>
      <c r="WUQ144" s="390"/>
      <c r="WUR144" s="390"/>
      <c r="WUS144" s="390"/>
      <c r="WUT144" s="390"/>
      <c r="WUU144" s="390"/>
      <c r="WUV144" s="390"/>
      <c r="WUW144" s="390"/>
      <c r="WUX144" s="390"/>
      <c r="WUY144" s="390"/>
      <c r="WUZ144" s="390"/>
      <c r="WVA144" s="390"/>
      <c r="WVB144" s="390"/>
      <c r="WVC144" s="390"/>
      <c r="WVD144" s="390"/>
      <c r="WVE144" s="390"/>
      <c r="WVF144" s="390"/>
      <c r="WVG144" s="390"/>
      <c r="WVH144" s="390"/>
      <c r="WVI144" s="390"/>
      <c r="WVJ144" s="390"/>
      <c r="WVK144" s="390"/>
      <c r="WVL144" s="390"/>
      <c r="WVM144" s="390"/>
      <c r="WVN144" s="390"/>
      <c r="WVO144" s="390"/>
      <c r="WVP144" s="390"/>
      <c r="WVQ144" s="390"/>
      <c r="WVR144" s="390"/>
      <c r="WVS144" s="390"/>
      <c r="WVT144" s="390"/>
      <c r="WVU144" s="390"/>
      <c r="WVV144" s="390"/>
      <c r="WVW144" s="390"/>
      <c r="WVX144" s="390"/>
      <c r="WVY144" s="390"/>
      <c r="WVZ144" s="390"/>
      <c r="WWA144" s="390"/>
      <c r="WWB144" s="390"/>
      <c r="WWC144" s="390"/>
      <c r="WWD144" s="390"/>
      <c r="WWE144" s="390"/>
      <c r="WWF144" s="390"/>
      <c r="WWG144" s="390"/>
      <c r="WWH144" s="390"/>
      <c r="WWI144" s="390"/>
      <c r="WWJ144" s="390"/>
      <c r="WWK144" s="390"/>
      <c r="WWL144" s="390"/>
      <c r="WWM144" s="390"/>
      <c r="WWN144" s="390"/>
      <c r="WWO144" s="390"/>
      <c r="WWP144" s="390"/>
      <c r="WWQ144" s="390"/>
      <c r="WWR144" s="390"/>
      <c r="WWS144" s="390"/>
      <c r="WWT144" s="390"/>
      <c r="WWU144" s="390"/>
      <c r="WWV144" s="390"/>
      <c r="WWW144" s="390"/>
      <c r="WWX144" s="390"/>
      <c r="WWY144" s="390"/>
      <c r="WWZ144" s="390"/>
      <c r="WXA144" s="390"/>
      <c r="WXB144" s="390"/>
      <c r="WXC144" s="390"/>
      <c r="WXD144" s="390"/>
      <c r="WXE144" s="390"/>
      <c r="WXF144" s="390"/>
      <c r="WXG144" s="390"/>
      <c r="WXH144" s="390"/>
      <c r="WXI144" s="390"/>
      <c r="WXJ144" s="390"/>
      <c r="WXK144" s="390"/>
      <c r="WXL144" s="390"/>
      <c r="WXM144" s="390"/>
      <c r="WXN144" s="390"/>
      <c r="WXO144" s="390"/>
      <c r="WXP144" s="390"/>
      <c r="WXQ144" s="390"/>
      <c r="WXR144" s="390"/>
      <c r="WXS144" s="390"/>
      <c r="WXT144" s="390"/>
      <c r="WXU144" s="390"/>
      <c r="WXV144" s="390"/>
      <c r="WXW144" s="390"/>
      <c r="WXX144" s="390"/>
      <c r="WXY144" s="390"/>
      <c r="WXZ144" s="390"/>
      <c r="WYA144" s="390"/>
      <c r="WYB144" s="390"/>
      <c r="WYC144" s="390"/>
      <c r="WYD144" s="390"/>
      <c r="WYE144" s="390"/>
      <c r="WYF144" s="390"/>
      <c r="WYG144" s="390"/>
      <c r="WYH144" s="390"/>
      <c r="WYI144" s="390"/>
      <c r="WYJ144" s="390"/>
      <c r="WYK144" s="390"/>
      <c r="WYL144" s="390"/>
      <c r="WYM144" s="390"/>
      <c r="WYN144" s="390"/>
      <c r="WYO144" s="390"/>
      <c r="WYP144" s="390"/>
      <c r="WYQ144" s="390"/>
      <c r="WYR144" s="390"/>
      <c r="WYS144" s="390"/>
      <c r="WYT144" s="390"/>
      <c r="WYU144" s="390"/>
      <c r="WYV144" s="390"/>
      <c r="WYW144" s="390"/>
      <c r="WYX144" s="390"/>
      <c r="WYY144" s="390"/>
      <c r="WYZ144" s="390"/>
      <c r="WZA144" s="390"/>
      <c r="WZB144" s="390"/>
      <c r="WZC144" s="390"/>
      <c r="WZD144" s="390"/>
      <c r="WZE144" s="390"/>
      <c r="WZF144" s="390"/>
      <c r="WZG144" s="390"/>
      <c r="WZH144" s="390"/>
      <c r="WZI144" s="390"/>
      <c r="WZJ144" s="390"/>
      <c r="WZK144" s="390"/>
      <c r="WZL144" s="390"/>
      <c r="WZM144" s="390"/>
      <c r="WZN144" s="390"/>
      <c r="WZO144" s="390"/>
      <c r="WZP144" s="390"/>
      <c r="WZQ144" s="390"/>
      <c r="WZR144" s="390"/>
      <c r="WZS144" s="390"/>
      <c r="WZT144" s="390"/>
      <c r="WZU144" s="390"/>
      <c r="WZV144" s="390"/>
      <c r="WZW144" s="390"/>
      <c r="WZX144" s="390"/>
      <c r="WZY144" s="390"/>
      <c r="WZZ144" s="390"/>
      <c r="XAA144" s="390"/>
      <c r="XAB144" s="390"/>
      <c r="XAC144" s="390"/>
      <c r="XAD144" s="390"/>
      <c r="XAE144" s="390"/>
      <c r="XAF144" s="390"/>
      <c r="XAG144" s="390"/>
      <c r="XAH144" s="390"/>
      <c r="XAI144" s="390"/>
      <c r="XAJ144" s="390"/>
      <c r="XAK144" s="390"/>
      <c r="XAL144" s="390"/>
      <c r="XAM144" s="390"/>
      <c r="XAN144" s="390"/>
      <c r="XAO144" s="390"/>
      <c r="XAP144" s="390"/>
      <c r="XAQ144" s="390"/>
      <c r="XAR144" s="390"/>
      <c r="XAS144" s="390"/>
      <c r="XAT144" s="390"/>
      <c r="XAU144" s="390"/>
      <c r="XAV144" s="390"/>
      <c r="XAW144" s="390"/>
      <c r="XAX144" s="390"/>
      <c r="XAY144" s="390"/>
      <c r="XAZ144" s="390"/>
      <c r="XBA144" s="390"/>
      <c r="XBB144" s="390"/>
      <c r="XBC144" s="390"/>
      <c r="XBD144" s="390"/>
      <c r="XBE144" s="390"/>
      <c r="XBF144" s="390"/>
      <c r="XBG144" s="390"/>
      <c r="XBH144" s="390"/>
      <c r="XBI144" s="390"/>
      <c r="XBJ144" s="390"/>
      <c r="XBK144" s="390"/>
      <c r="XBL144" s="390"/>
      <c r="XBM144" s="390"/>
      <c r="XBN144" s="390"/>
      <c r="XBO144" s="390"/>
      <c r="XBP144" s="390"/>
      <c r="XBQ144" s="390"/>
      <c r="XBR144" s="390"/>
      <c r="XBS144" s="390"/>
      <c r="XBT144" s="390"/>
      <c r="XBU144" s="390"/>
      <c r="XBV144" s="390"/>
      <c r="XBW144" s="390"/>
      <c r="XBX144" s="390"/>
      <c r="XBY144" s="390"/>
      <c r="XBZ144" s="390"/>
      <c r="XCA144" s="390"/>
      <c r="XCB144" s="390"/>
      <c r="XCC144" s="390"/>
      <c r="XCD144" s="390"/>
      <c r="XCE144" s="390"/>
      <c r="XCF144" s="390"/>
      <c r="XCG144" s="390"/>
      <c r="XCH144" s="390"/>
      <c r="XCI144" s="390"/>
      <c r="XCJ144" s="390"/>
      <c r="XCK144" s="390"/>
      <c r="XCL144" s="390"/>
      <c r="XCM144" s="390"/>
      <c r="XCN144" s="390"/>
      <c r="XCO144" s="390"/>
      <c r="XCP144" s="390"/>
      <c r="XCQ144" s="390"/>
      <c r="XCR144" s="390"/>
      <c r="XCS144" s="390"/>
      <c r="XCT144" s="390"/>
      <c r="XCU144" s="390"/>
      <c r="XCV144" s="390"/>
      <c r="XCW144" s="390"/>
      <c r="XCX144" s="390"/>
      <c r="XCY144" s="390"/>
      <c r="XCZ144" s="390"/>
      <c r="XDA144" s="390"/>
      <c r="XDB144" s="390"/>
      <c r="XDC144" s="390"/>
      <c r="XDD144" s="390"/>
      <c r="XDE144" s="390"/>
      <c r="XDF144" s="390"/>
      <c r="XDG144" s="390"/>
      <c r="XDH144" s="390"/>
      <c r="XDI144" s="390"/>
      <c r="XDJ144" s="390"/>
      <c r="XDK144" s="390"/>
      <c r="XDL144" s="390"/>
      <c r="XDM144" s="390"/>
      <c r="XDN144" s="390"/>
      <c r="XDO144" s="390"/>
      <c r="XDP144" s="390"/>
      <c r="XDQ144" s="390"/>
      <c r="XDR144" s="390"/>
      <c r="XDS144" s="390"/>
      <c r="XDT144" s="390"/>
      <c r="XDU144" s="390"/>
      <c r="XDV144" s="390"/>
      <c r="XDW144" s="390"/>
      <c r="XDX144" s="390"/>
      <c r="XDY144" s="390"/>
      <c r="XDZ144" s="390"/>
      <c r="XEA144" s="390"/>
      <c r="XEB144" s="390"/>
      <c r="XEC144" s="390"/>
      <c r="XED144" s="390"/>
      <c r="XEE144" s="390"/>
      <c r="XEF144" s="390"/>
      <c r="XEG144" s="390"/>
      <c r="XEH144" s="390"/>
      <c r="XEI144" s="390"/>
      <c r="XEJ144" s="390"/>
      <c r="XEK144" s="390"/>
      <c r="XEL144" s="390"/>
      <c r="XEM144" s="390"/>
      <c r="XEN144" s="390"/>
      <c r="XEO144" s="390"/>
      <c r="XEP144" s="390"/>
      <c r="XEQ144" s="390"/>
      <c r="XER144" s="390"/>
      <c r="XES144" s="390"/>
      <c r="XET144" s="390"/>
      <c r="XEU144" s="390"/>
      <c r="XEV144" s="390"/>
      <c r="XEW144" s="390"/>
      <c r="XEX144" s="390"/>
      <c r="XEY144" s="390"/>
      <c r="XEZ144" s="390"/>
      <c r="XFA144" s="390"/>
      <c r="XFB144" s="390"/>
    </row>
    <row r="145" spans="1:16382" ht="16.5" customHeight="1">
      <c r="A145" s="574"/>
      <c r="B145" s="589"/>
      <c r="C145" s="591" t="s">
        <v>833</v>
      </c>
      <c r="D145" s="519"/>
      <c r="E145" s="519"/>
      <c r="F145" s="520"/>
      <c r="G145" s="323"/>
      <c r="H145" s="323"/>
      <c r="I145" s="323"/>
      <c r="J145" s="323"/>
      <c r="K145" s="323"/>
      <c r="L145" s="323"/>
      <c r="M145" s="323"/>
      <c r="N145" s="323"/>
      <c r="O145" s="323"/>
      <c r="P145" s="323"/>
      <c r="Q145" s="323"/>
      <c r="R145" s="323"/>
      <c r="S145" s="323"/>
      <c r="T145" s="323"/>
      <c r="U145" s="323"/>
      <c r="V145" s="323"/>
      <c r="W145" s="323"/>
      <c r="X145" s="323"/>
      <c r="Y145" s="323"/>
      <c r="Z145" s="323"/>
      <c r="AA145" s="323"/>
      <c r="AB145" s="323"/>
      <c r="AC145" s="323"/>
      <c r="AD145" s="323"/>
      <c r="AE145" s="323"/>
      <c r="AF145" s="323"/>
      <c r="AG145" s="323"/>
      <c r="AH145" s="323"/>
      <c r="AI145" s="323"/>
      <c r="AJ145" s="323"/>
      <c r="AK145" s="323"/>
      <c r="AL145" s="323"/>
      <c r="AM145" s="323"/>
      <c r="AN145" s="323"/>
      <c r="AO145" s="323"/>
      <c r="AP145" s="323"/>
      <c r="AQ145" s="323"/>
      <c r="AR145" s="323"/>
      <c r="AS145" s="323"/>
      <c r="AT145" s="323"/>
      <c r="AU145" s="323"/>
      <c r="AV145" s="323"/>
      <c r="AW145" s="323"/>
      <c r="AX145" s="323"/>
      <c r="AY145" s="323"/>
      <c r="AZ145" s="323"/>
      <c r="BA145" s="323"/>
      <c r="BB145" s="323"/>
      <c r="BC145" s="323"/>
      <c r="BD145" s="323"/>
      <c r="BE145" s="323"/>
      <c r="BF145" s="323"/>
      <c r="BG145" s="323"/>
      <c r="BH145" s="323"/>
      <c r="BI145" s="323"/>
      <c r="BJ145" s="323"/>
      <c r="BK145" s="323"/>
      <c r="BL145" s="323"/>
      <c r="BM145" s="323"/>
      <c r="BN145" s="323"/>
      <c r="BO145" s="323"/>
      <c r="BP145" s="323"/>
      <c r="BQ145" s="323"/>
      <c r="BR145" s="323"/>
      <c r="BS145" s="323"/>
      <c r="BT145" s="323"/>
      <c r="BU145" s="323"/>
      <c r="BV145" s="323"/>
      <c r="BW145" s="323"/>
      <c r="BX145" s="323"/>
      <c r="BY145" s="323"/>
      <c r="BZ145" s="323"/>
      <c r="CA145" s="323"/>
      <c r="CB145" s="323"/>
      <c r="CC145" s="323"/>
      <c r="CD145" s="323"/>
      <c r="CE145" s="323"/>
      <c r="CF145" s="323"/>
      <c r="CG145" s="323"/>
      <c r="CH145" s="323"/>
      <c r="CI145" s="323"/>
      <c r="CJ145" s="323"/>
      <c r="CK145" s="323"/>
      <c r="CL145" s="323"/>
      <c r="CM145" s="323"/>
      <c r="CN145" s="323"/>
      <c r="CO145" s="323"/>
      <c r="CP145" s="323"/>
      <c r="CQ145" s="323"/>
      <c r="CR145" s="323"/>
      <c r="CS145" s="323"/>
      <c r="CT145" s="323"/>
      <c r="CU145" s="323"/>
      <c r="CV145" s="323"/>
      <c r="CW145" s="323"/>
      <c r="CX145" s="323"/>
      <c r="CY145" s="323"/>
      <c r="CZ145" s="323"/>
      <c r="DA145" s="323"/>
      <c r="DB145" s="323"/>
      <c r="DC145" s="323"/>
      <c r="DD145" s="323"/>
      <c r="DE145" s="323"/>
      <c r="DF145" s="323"/>
      <c r="DG145" s="323"/>
      <c r="DH145" s="323"/>
      <c r="DI145" s="323"/>
      <c r="DJ145" s="323"/>
      <c r="DK145" s="323"/>
      <c r="DL145" s="323"/>
      <c r="DM145" s="323"/>
      <c r="DN145" s="323"/>
      <c r="DO145" s="323"/>
      <c r="DP145" s="323"/>
      <c r="DQ145" s="323"/>
      <c r="DR145" s="323"/>
      <c r="DS145" s="323"/>
      <c r="DT145" s="323"/>
      <c r="DU145" s="323"/>
      <c r="DV145" s="323"/>
      <c r="DW145" s="323"/>
      <c r="DX145" s="323"/>
      <c r="DY145" s="323"/>
      <c r="DZ145" s="323"/>
      <c r="EA145" s="323"/>
      <c r="EB145" s="323"/>
      <c r="EC145" s="323"/>
      <c r="ED145" s="323"/>
      <c r="EE145" s="323"/>
      <c r="EF145" s="323"/>
      <c r="EG145" s="323"/>
      <c r="EH145" s="323"/>
      <c r="EI145" s="323"/>
      <c r="EJ145" s="323"/>
      <c r="EK145" s="323"/>
      <c r="EL145" s="323"/>
      <c r="EM145" s="323"/>
      <c r="EN145" s="323"/>
      <c r="EO145" s="323"/>
      <c r="EP145" s="323"/>
      <c r="EQ145" s="323"/>
      <c r="ER145" s="323"/>
      <c r="ES145" s="323"/>
      <c r="ET145" s="323"/>
      <c r="EU145" s="323"/>
      <c r="EV145" s="323"/>
      <c r="EW145" s="323"/>
      <c r="EX145" s="323"/>
      <c r="EY145" s="323"/>
      <c r="EZ145" s="323"/>
      <c r="FA145" s="323"/>
      <c r="FB145" s="323"/>
      <c r="FC145" s="323"/>
      <c r="FD145" s="323"/>
      <c r="FE145" s="323"/>
      <c r="FF145" s="323"/>
      <c r="FG145" s="323"/>
      <c r="FH145" s="323"/>
      <c r="FI145" s="323"/>
      <c r="FJ145" s="323"/>
      <c r="FK145" s="323"/>
      <c r="FL145" s="323"/>
      <c r="FM145" s="323"/>
      <c r="FN145" s="323"/>
      <c r="FO145" s="323"/>
      <c r="FP145" s="323"/>
      <c r="FQ145" s="323"/>
      <c r="FR145" s="323"/>
      <c r="FS145" s="323"/>
      <c r="FT145" s="323"/>
      <c r="FU145" s="323"/>
      <c r="FV145" s="323"/>
      <c r="FW145" s="323"/>
      <c r="FX145" s="323"/>
      <c r="FY145" s="323"/>
      <c r="FZ145" s="323"/>
      <c r="GA145" s="323"/>
      <c r="GB145" s="323"/>
      <c r="GC145" s="323"/>
      <c r="GD145" s="323"/>
      <c r="GE145" s="323"/>
      <c r="GF145" s="323"/>
      <c r="GG145" s="323"/>
      <c r="GH145" s="323"/>
      <c r="GI145" s="323"/>
      <c r="GJ145" s="323"/>
      <c r="GK145" s="323"/>
      <c r="GL145" s="323"/>
      <c r="GM145" s="323"/>
      <c r="GN145" s="323"/>
      <c r="GO145" s="323"/>
      <c r="GP145" s="323"/>
      <c r="GQ145" s="323"/>
      <c r="GR145" s="323"/>
      <c r="GS145" s="323"/>
      <c r="GT145" s="323"/>
      <c r="GU145" s="323"/>
      <c r="GV145" s="323"/>
      <c r="GW145" s="323"/>
      <c r="GX145" s="323"/>
      <c r="GY145" s="323"/>
      <c r="GZ145" s="323"/>
      <c r="HA145" s="323"/>
      <c r="HB145" s="323"/>
      <c r="HC145" s="323"/>
      <c r="HD145" s="323"/>
      <c r="HE145" s="323"/>
      <c r="HF145" s="323"/>
      <c r="HG145" s="323"/>
      <c r="HH145" s="323"/>
      <c r="HI145" s="323"/>
      <c r="HJ145" s="323"/>
      <c r="HK145" s="323"/>
      <c r="HL145" s="323"/>
      <c r="HM145" s="323"/>
      <c r="HN145" s="323"/>
      <c r="HO145" s="323"/>
      <c r="HP145" s="323"/>
      <c r="HQ145" s="323"/>
      <c r="HR145" s="323"/>
      <c r="HS145" s="323"/>
      <c r="HT145" s="323"/>
      <c r="HU145" s="323"/>
      <c r="HV145" s="323"/>
      <c r="HW145" s="323"/>
      <c r="HX145" s="323"/>
      <c r="HY145" s="323"/>
      <c r="HZ145" s="323"/>
      <c r="IA145" s="323"/>
      <c r="IB145" s="323"/>
      <c r="IC145" s="323"/>
      <c r="ID145" s="323"/>
      <c r="IE145" s="323"/>
      <c r="IF145" s="323"/>
      <c r="IG145" s="323"/>
      <c r="IH145" s="323"/>
      <c r="II145" s="323"/>
      <c r="IJ145" s="323"/>
      <c r="IK145" s="323"/>
      <c r="IL145" s="323"/>
      <c r="IM145" s="323"/>
      <c r="IN145" s="323"/>
      <c r="IO145" s="323"/>
      <c r="IP145" s="323"/>
      <c r="IQ145" s="323"/>
      <c r="IR145" s="323"/>
      <c r="IS145" s="323"/>
      <c r="IT145" s="323"/>
      <c r="IU145" s="323"/>
      <c r="IV145" s="323"/>
      <c r="IW145" s="323"/>
      <c r="IX145" s="323"/>
      <c r="IY145" s="323"/>
      <c r="IZ145" s="323"/>
      <c r="JA145" s="323"/>
      <c r="JB145" s="323"/>
      <c r="JC145" s="323"/>
      <c r="JD145" s="323"/>
      <c r="JE145" s="323"/>
      <c r="JF145" s="323"/>
      <c r="JG145" s="323"/>
      <c r="JH145" s="323"/>
      <c r="JI145" s="323"/>
      <c r="JJ145" s="323"/>
      <c r="JK145" s="323"/>
      <c r="JL145" s="323"/>
      <c r="JM145" s="323"/>
      <c r="JN145" s="323"/>
      <c r="JO145" s="323"/>
      <c r="JP145" s="323"/>
      <c r="JQ145" s="323"/>
      <c r="JR145" s="323"/>
      <c r="JS145" s="323"/>
      <c r="JT145" s="323"/>
      <c r="JU145" s="323"/>
      <c r="JV145" s="323"/>
      <c r="JW145" s="323"/>
      <c r="JX145" s="323"/>
      <c r="JY145" s="323"/>
      <c r="JZ145" s="323"/>
      <c r="KA145" s="323"/>
      <c r="KB145" s="323"/>
      <c r="KC145" s="323"/>
      <c r="KD145" s="323"/>
      <c r="KE145" s="323"/>
      <c r="KF145" s="323"/>
      <c r="KG145" s="323"/>
      <c r="KH145" s="323"/>
      <c r="KI145" s="323"/>
      <c r="KJ145" s="323"/>
      <c r="KK145" s="323"/>
      <c r="KL145" s="323"/>
      <c r="KM145" s="323"/>
      <c r="KN145" s="323"/>
      <c r="KO145" s="323"/>
      <c r="KP145" s="323"/>
      <c r="KQ145" s="323"/>
      <c r="KR145" s="323"/>
      <c r="KS145" s="323"/>
      <c r="KT145" s="323"/>
      <c r="KU145" s="323"/>
      <c r="KV145" s="323"/>
      <c r="KW145" s="323"/>
      <c r="KX145" s="323"/>
      <c r="KY145" s="323"/>
      <c r="KZ145" s="323"/>
      <c r="LA145" s="323"/>
      <c r="LB145" s="323"/>
      <c r="LC145" s="323"/>
      <c r="LD145" s="323"/>
      <c r="LE145" s="323"/>
      <c r="LF145" s="323"/>
      <c r="LG145" s="323"/>
      <c r="LH145" s="323"/>
      <c r="LI145" s="323"/>
      <c r="LJ145" s="323"/>
      <c r="LK145" s="323"/>
      <c r="LL145" s="323"/>
      <c r="LM145" s="323"/>
      <c r="LN145" s="323"/>
      <c r="LO145" s="323"/>
      <c r="LP145" s="323"/>
      <c r="LQ145" s="323"/>
      <c r="LR145" s="323"/>
      <c r="LS145" s="323"/>
      <c r="LT145" s="323"/>
      <c r="LU145" s="323"/>
      <c r="LV145" s="323"/>
      <c r="LW145" s="323"/>
      <c r="LX145" s="323"/>
      <c r="LY145" s="323"/>
      <c r="LZ145" s="323"/>
      <c r="MA145" s="323"/>
      <c r="MB145" s="323"/>
      <c r="MC145" s="323"/>
      <c r="MD145" s="323"/>
      <c r="ME145" s="323"/>
      <c r="MF145" s="323"/>
      <c r="MG145" s="323"/>
      <c r="MH145" s="323"/>
      <c r="MI145" s="323"/>
      <c r="MJ145" s="323"/>
      <c r="MK145" s="323"/>
      <c r="ML145" s="323"/>
      <c r="MM145" s="323"/>
      <c r="MN145" s="323"/>
      <c r="MO145" s="323"/>
      <c r="MP145" s="323"/>
      <c r="MQ145" s="323"/>
      <c r="MR145" s="323"/>
      <c r="MS145" s="323"/>
      <c r="MT145" s="323"/>
      <c r="MU145" s="323"/>
      <c r="MV145" s="323"/>
      <c r="MW145" s="323"/>
      <c r="MX145" s="323"/>
      <c r="MY145" s="323"/>
      <c r="MZ145" s="323"/>
      <c r="NA145" s="323"/>
      <c r="NB145" s="323"/>
      <c r="NC145" s="323"/>
      <c r="ND145" s="323"/>
      <c r="NE145" s="323"/>
      <c r="NF145" s="323"/>
      <c r="NG145" s="323"/>
      <c r="NH145" s="323"/>
      <c r="NI145" s="323"/>
      <c r="NJ145" s="323"/>
      <c r="NK145" s="323"/>
      <c r="NL145" s="323"/>
      <c r="NM145" s="323"/>
      <c r="NN145" s="323"/>
      <c r="NO145" s="323"/>
      <c r="NP145" s="323"/>
      <c r="NQ145" s="323"/>
      <c r="NR145" s="323"/>
      <c r="NS145" s="323"/>
      <c r="NT145" s="323"/>
      <c r="NU145" s="323"/>
      <c r="NV145" s="323"/>
      <c r="NW145" s="323"/>
      <c r="NX145" s="323"/>
      <c r="NY145" s="323"/>
      <c r="NZ145" s="323"/>
      <c r="OA145" s="323"/>
      <c r="OB145" s="323"/>
      <c r="OC145" s="323"/>
      <c r="OD145" s="323"/>
      <c r="OE145" s="323"/>
      <c r="OF145" s="323"/>
      <c r="OG145" s="323"/>
      <c r="OH145" s="323"/>
      <c r="OI145" s="323"/>
      <c r="OJ145" s="323"/>
      <c r="OK145" s="323"/>
      <c r="OL145" s="323"/>
      <c r="OM145" s="323"/>
      <c r="ON145" s="323"/>
      <c r="OO145" s="323"/>
      <c r="OP145" s="323"/>
      <c r="OQ145" s="323"/>
      <c r="OR145" s="323"/>
      <c r="OS145" s="323"/>
      <c r="OT145" s="323"/>
      <c r="OU145" s="323"/>
      <c r="OV145" s="323"/>
      <c r="OW145" s="323"/>
      <c r="OX145" s="323"/>
      <c r="OY145" s="323"/>
      <c r="OZ145" s="323"/>
      <c r="PA145" s="323"/>
      <c r="PB145" s="323"/>
      <c r="PC145" s="323"/>
      <c r="PD145" s="323"/>
      <c r="PE145" s="323"/>
      <c r="PF145" s="323"/>
      <c r="PG145" s="323"/>
      <c r="PH145" s="323"/>
      <c r="PI145" s="323"/>
      <c r="PJ145" s="323"/>
      <c r="PK145" s="323"/>
      <c r="PL145" s="323"/>
      <c r="PM145" s="323"/>
      <c r="PN145" s="323"/>
      <c r="PO145" s="323"/>
      <c r="PP145" s="323"/>
      <c r="PQ145" s="323"/>
      <c r="PR145" s="323"/>
      <c r="PS145" s="323"/>
      <c r="PT145" s="323"/>
      <c r="PU145" s="323"/>
      <c r="PV145" s="323"/>
      <c r="PW145" s="323"/>
      <c r="PX145" s="323"/>
      <c r="PY145" s="323"/>
      <c r="PZ145" s="323"/>
      <c r="QA145" s="323"/>
      <c r="QB145" s="323"/>
      <c r="QC145" s="323"/>
      <c r="QD145" s="323"/>
      <c r="QE145" s="323"/>
      <c r="QF145" s="323"/>
      <c r="QG145" s="323"/>
      <c r="QH145" s="323"/>
      <c r="QI145" s="323"/>
      <c r="QJ145" s="323"/>
      <c r="QK145" s="323"/>
      <c r="QL145" s="323"/>
      <c r="QM145" s="323"/>
      <c r="QN145" s="323"/>
      <c r="QO145" s="323"/>
      <c r="QP145" s="323"/>
      <c r="QQ145" s="323"/>
      <c r="QR145" s="323"/>
      <c r="QS145" s="323"/>
      <c r="QT145" s="323"/>
      <c r="QU145" s="323"/>
      <c r="QV145" s="323"/>
      <c r="QW145" s="323"/>
      <c r="QX145" s="323"/>
      <c r="QY145" s="323"/>
      <c r="QZ145" s="323"/>
      <c r="RA145" s="323"/>
      <c r="RB145" s="323"/>
      <c r="RC145" s="323"/>
      <c r="RD145" s="323"/>
      <c r="RE145" s="323"/>
      <c r="RF145" s="323"/>
      <c r="RG145" s="323"/>
      <c r="RH145" s="323"/>
      <c r="RI145" s="323"/>
      <c r="RJ145" s="323"/>
      <c r="RK145" s="323"/>
      <c r="RL145" s="323"/>
      <c r="RM145" s="323"/>
      <c r="RN145" s="323"/>
      <c r="RO145" s="323"/>
      <c r="RP145" s="323"/>
      <c r="RQ145" s="323"/>
      <c r="RR145" s="323"/>
      <c r="RS145" s="323"/>
      <c r="RT145" s="323"/>
      <c r="RU145" s="323"/>
      <c r="RV145" s="323"/>
      <c r="RW145" s="323"/>
      <c r="RX145" s="323"/>
      <c r="RY145" s="323"/>
      <c r="RZ145" s="323"/>
      <c r="SA145" s="323"/>
      <c r="SB145" s="323"/>
      <c r="SC145" s="323"/>
      <c r="SD145" s="323"/>
      <c r="SE145" s="323"/>
      <c r="SF145" s="323"/>
      <c r="SG145" s="323"/>
      <c r="SH145" s="323"/>
      <c r="SI145" s="323"/>
      <c r="SJ145" s="323"/>
      <c r="SK145" s="323"/>
      <c r="SL145" s="323"/>
      <c r="SM145" s="323"/>
      <c r="SN145" s="323"/>
      <c r="SO145" s="323"/>
      <c r="SP145" s="323"/>
      <c r="SQ145" s="323"/>
      <c r="SR145" s="323"/>
      <c r="SS145" s="323"/>
      <c r="ST145" s="323"/>
      <c r="SU145" s="323"/>
      <c r="SV145" s="323"/>
      <c r="SW145" s="323"/>
      <c r="SX145" s="323"/>
      <c r="SY145" s="323"/>
      <c r="SZ145" s="323"/>
      <c r="TA145" s="323"/>
      <c r="TB145" s="323"/>
      <c r="TC145" s="323"/>
      <c r="TD145" s="323"/>
      <c r="TE145" s="323"/>
      <c r="TF145" s="323"/>
      <c r="TG145" s="323"/>
      <c r="TH145" s="323"/>
      <c r="TI145" s="323"/>
      <c r="TJ145" s="323"/>
      <c r="TK145" s="323"/>
      <c r="TL145" s="323"/>
      <c r="TM145" s="323"/>
      <c r="TN145" s="323"/>
      <c r="TO145" s="323"/>
      <c r="TP145" s="323"/>
      <c r="TQ145" s="323"/>
      <c r="TR145" s="323"/>
      <c r="TS145" s="323"/>
      <c r="TT145" s="323"/>
      <c r="TU145" s="323"/>
      <c r="TV145" s="323"/>
      <c r="TW145" s="323"/>
      <c r="TX145" s="323"/>
      <c r="TY145" s="323"/>
      <c r="TZ145" s="323"/>
      <c r="UA145" s="323"/>
      <c r="UB145" s="323"/>
      <c r="UC145" s="323"/>
      <c r="UD145" s="323"/>
      <c r="UE145" s="323"/>
      <c r="UF145" s="323"/>
      <c r="UG145" s="323"/>
      <c r="UH145" s="323"/>
      <c r="UI145" s="323"/>
      <c r="UJ145" s="323"/>
      <c r="UK145" s="323"/>
      <c r="UL145" s="323"/>
      <c r="UM145" s="323"/>
      <c r="UN145" s="323"/>
      <c r="UO145" s="323"/>
      <c r="UP145" s="323"/>
      <c r="UQ145" s="323"/>
      <c r="UR145" s="323"/>
      <c r="US145" s="323"/>
      <c r="UT145" s="323"/>
      <c r="UU145" s="323"/>
      <c r="UV145" s="323"/>
      <c r="UW145" s="323"/>
      <c r="UX145" s="323"/>
      <c r="UY145" s="323"/>
      <c r="UZ145" s="323"/>
      <c r="VA145" s="323"/>
      <c r="VB145" s="323"/>
      <c r="VC145" s="323"/>
      <c r="VD145" s="323"/>
      <c r="VE145" s="323"/>
      <c r="VF145" s="323"/>
      <c r="VG145" s="323"/>
      <c r="VH145" s="323"/>
      <c r="VI145" s="323"/>
      <c r="VJ145" s="323"/>
      <c r="VK145" s="323"/>
      <c r="VL145" s="323"/>
      <c r="VM145" s="323"/>
      <c r="VN145" s="323"/>
      <c r="VO145" s="323"/>
      <c r="VP145" s="323"/>
      <c r="VQ145" s="323"/>
      <c r="VR145" s="323"/>
      <c r="VS145" s="323"/>
      <c r="VT145" s="323"/>
      <c r="VU145" s="323"/>
      <c r="VV145" s="323"/>
      <c r="VW145" s="323"/>
      <c r="VX145" s="323"/>
      <c r="VY145" s="323"/>
      <c r="VZ145" s="323"/>
      <c r="WA145" s="323"/>
      <c r="WB145" s="323"/>
      <c r="WC145" s="323"/>
      <c r="WD145" s="323"/>
      <c r="WE145" s="323"/>
      <c r="WF145" s="323"/>
      <c r="WG145" s="323"/>
      <c r="WH145" s="323"/>
      <c r="WI145" s="323"/>
      <c r="WJ145" s="323"/>
      <c r="WK145" s="323"/>
      <c r="WL145" s="323"/>
      <c r="WM145" s="323"/>
      <c r="WN145" s="323"/>
      <c r="WO145" s="323"/>
      <c r="WP145" s="323"/>
      <c r="WQ145" s="323"/>
      <c r="WR145" s="323"/>
      <c r="WS145" s="323"/>
      <c r="WT145" s="323"/>
      <c r="WU145" s="323"/>
      <c r="WV145" s="323"/>
      <c r="WW145" s="323"/>
      <c r="WX145" s="323"/>
      <c r="WY145" s="323"/>
      <c r="WZ145" s="323"/>
      <c r="XA145" s="323"/>
      <c r="XB145" s="323"/>
      <c r="XC145" s="323"/>
      <c r="XD145" s="323"/>
      <c r="XE145" s="323"/>
      <c r="XF145" s="323"/>
      <c r="XG145" s="323"/>
      <c r="XH145" s="323"/>
      <c r="XI145" s="323"/>
      <c r="XJ145" s="323"/>
      <c r="XK145" s="323"/>
      <c r="XL145" s="323"/>
      <c r="XM145" s="323"/>
      <c r="XN145" s="323"/>
      <c r="XO145" s="323"/>
      <c r="XP145" s="323"/>
      <c r="XQ145" s="323"/>
      <c r="XR145" s="323"/>
      <c r="XS145" s="323"/>
      <c r="XT145" s="323"/>
      <c r="XU145" s="323"/>
      <c r="XV145" s="323"/>
      <c r="XW145" s="323"/>
      <c r="XX145" s="323"/>
      <c r="XY145" s="323"/>
      <c r="XZ145" s="323"/>
      <c r="YA145" s="323"/>
      <c r="YB145" s="323"/>
      <c r="YC145" s="323"/>
      <c r="YD145" s="323"/>
      <c r="YE145" s="323"/>
      <c r="YF145" s="323"/>
      <c r="YG145" s="323"/>
      <c r="YH145" s="323"/>
      <c r="YI145" s="323"/>
      <c r="YJ145" s="323"/>
      <c r="YK145" s="323"/>
      <c r="YL145" s="323"/>
      <c r="YM145" s="323"/>
      <c r="YN145" s="323"/>
      <c r="YO145" s="323"/>
      <c r="YP145" s="323"/>
      <c r="YQ145" s="323"/>
      <c r="YR145" s="323"/>
      <c r="YS145" s="323"/>
      <c r="YT145" s="323"/>
      <c r="YU145" s="323"/>
      <c r="YV145" s="323"/>
      <c r="YW145" s="323"/>
      <c r="YX145" s="323"/>
      <c r="YY145" s="323"/>
      <c r="YZ145" s="323"/>
      <c r="ZA145" s="323"/>
      <c r="ZB145" s="323"/>
      <c r="ZC145" s="323"/>
      <c r="ZD145" s="323"/>
      <c r="ZE145" s="323"/>
      <c r="ZF145" s="323"/>
      <c r="ZG145" s="323"/>
      <c r="ZH145" s="323"/>
      <c r="ZI145" s="323"/>
      <c r="ZJ145" s="323"/>
      <c r="ZK145" s="323"/>
      <c r="ZL145" s="323"/>
      <c r="ZM145" s="323"/>
      <c r="ZN145" s="323"/>
      <c r="ZO145" s="323"/>
      <c r="ZP145" s="323"/>
      <c r="ZQ145" s="323"/>
      <c r="ZR145" s="323"/>
      <c r="ZS145" s="323"/>
      <c r="ZT145" s="323"/>
      <c r="ZU145" s="323"/>
      <c r="ZV145" s="323"/>
      <c r="ZW145" s="323"/>
      <c r="ZX145" s="323"/>
      <c r="ZY145" s="323"/>
      <c r="ZZ145" s="323"/>
      <c r="AAA145" s="323"/>
      <c r="AAB145" s="323"/>
      <c r="AAC145" s="323"/>
      <c r="AAD145" s="323"/>
      <c r="AAE145" s="323"/>
      <c r="AAF145" s="323"/>
      <c r="AAG145" s="323"/>
      <c r="AAH145" s="323"/>
      <c r="AAI145" s="323"/>
      <c r="AAJ145" s="323"/>
      <c r="AAK145" s="323"/>
      <c r="AAL145" s="323"/>
      <c r="AAM145" s="323"/>
      <c r="AAN145" s="323"/>
      <c r="AAO145" s="323"/>
      <c r="AAP145" s="323"/>
      <c r="AAQ145" s="323"/>
      <c r="AAR145" s="323"/>
      <c r="AAS145" s="323"/>
      <c r="AAT145" s="323"/>
      <c r="AAU145" s="323"/>
      <c r="AAV145" s="323"/>
      <c r="AAW145" s="323"/>
      <c r="AAX145" s="323"/>
      <c r="AAY145" s="323"/>
      <c r="AAZ145" s="323"/>
      <c r="ABA145" s="323"/>
      <c r="ABB145" s="323"/>
      <c r="ABC145" s="323"/>
      <c r="ABD145" s="323"/>
      <c r="ABE145" s="323"/>
      <c r="ABF145" s="323"/>
      <c r="ABG145" s="323"/>
      <c r="ABH145" s="323"/>
      <c r="ABI145" s="323"/>
      <c r="ABJ145" s="323"/>
      <c r="ABK145" s="323"/>
      <c r="ABL145" s="323"/>
      <c r="ABM145" s="323"/>
      <c r="ABN145" s="323"/>
      <c r="ABO145" s="323"/>
      <c r="ABP145" s="323"/>
      <c r="ABQ145" s="323"/>
      <c r="ABR145" s="323"/>
      <c r="ABS145" s="323"/>
      <c r="ABT145" s="323"/>
      <c r="ABU145" s="323"/>
      <c r="ABV145" s="323"/>
      <c r="ABW145" s="323"/>
      <c r="ABX145" s="323"/>
      <c r="ABY145" s="323"/>
      <c r="ABZ145" s="323"/>
      <c r="ACA145" s="323"/>
      <c r="ACB145" s="323"/>
      <c r="ACC145" s="323"/>
      <c r="ACD145" s="323"/>
      <c r="ACE145" s="323"/>
      <c r="ACF145" s="323"/>
      <c r="ACG145" s="323"/>
      <c r="ACH145" s="323"/>
      <c r="ACI145" s="323"/>
      <c r="ACJ145" s="323"/>
      <c r="ACK145" s="323"/>
      <c r="ACL145" s="323"/>
      <c r="ACM145" s="323"/>
      <c r="ACN145" s="323"/>
      <c r="ACO145" s="323"/>
      <c r="ACP145" s="323"/>
      <c r="ACQ145" s="323"/>
      <c r="ACR145" s="323"/>
      <c r="ACS145" s="323"/>
      <c r="ACT145" s="323"/>
      <c r="ACU145" s="323"/>
      <c r="ACV145" s="323"/>
      <c r="ACW145" s="323"/>
      <c r="ACX145" s="323"/>
      <c r="ACY145" s="323"/>
      <c r="ACZ145" s="323"/>
      <c r="ADA145" s="323"/>
      <c r="ADB145" s="323"/>
      <c r="ADC145" s="323"/>
      <c r="ADD145" s="323"/>
      <c r="ADE145" s="323"/>
      <c r="ADF145" s="323"/>
      <c r="ADG145" s="323"/>
      <c r="ADH145" s="323"/>
      <c r="ADI145" s="323"/>
      <c r="ADJ145" s="323"/>
      <c r="ADK145" s="323"/>
      <c r="ADL145" s="323"/>
      <c r="ADM145" s="323"/>
      <c r="ADN145" s="323"/>
      <c r="ADO145" s="323"/>
      <c r="ADP145" s="323"/>
      <c r="ADQ145" s="323"/>
      <c r="ADR145" s="323"/>
      <c r="ADS145" s="323"/>
      <c r="ADT145" s="323"/>
      <c r="ADU145" s="323"/>
      <c r="ADV145" s="323"/>
      <c r="ADW145" s="323"/>
      <c r="ADX145" s="323"/>
      <c r="ADY145" s="323"/>
      <c r="ADZ145" s="323"/>
      <c r="AEA145" s="323"/>
      <c r="AEB145" s="323"/>
      <c r="AEC145" s="323"/>
      <c r="AED145" s="323"/>
      <c r="AEE145" s="323"/>
      <c r="AEF145" s="323"/>
      <c r="AEG145" s="323"/>
      <c r="AEH145" s="323"/>
      <c r="AEI145" s="323"/>
      <c r="AEJ145" s="323"/>
      <c r="AEK145" s="323"/>
      <c r="AEL145" s="323"/>
      <c r="AEM145" s="323"/>
      <c r="AEN145" s="323"/>
      <c r="AEO145" s="323"/>
      <c r="AEP145" s="323"/>
      <c r="AEQ145" s="323"/>
      <c r="AER145" s="323"/>
      <c r="AES145" s="323"/>
      <c r="AET145" s="323"/>
      <c r="AEU145" s="323"/>
      <c r="AEV145" s="323"/>
      <c r="AEW145" s="323"/>
      <c r="AEX145" s="323"/>
      <c r="AEY145" s="323"/>
      <c r="AEZ145" s="323"/>
      <c r="AFA145" s="323"/>
      <c r="AFB145" s="323"/>
      <c r="AFC145" s="323"/>
      <c r="AFD145" s="323"/>
      <c r="AFE145" s="323"/>
      <c r="AFF145" s="323"/>
      <c r="AFG145" s="323"/>
      <c r="AFH145" s="323"/>
      <c r="AFI145" s="323"/>
      <c r="AFJ145" s="323"/>
      <c r="AFK145" s="323"/>
      <c r="AFL145" s="323"/>
      <c r="AFM145" s="323"/>
      <c r="AFN145" s="323"/>
      <c r="AFO145" s="323"/>
      <c r="AFP145" s="323"/>
      <c r="AFQ145" s="323"/>
      <c r="AFR145" s="323"/>
      <c r="AFS145" s="323"/>
      <c r="AFT145" s="323"/>
      <c r="AFU145" s="323"/>
      <c r="AFV145" s="323"/>
      <c r="AFW145" s="323"/>
      <c r="AFX145" s="323"/>
      <c r="AFY145" s="323"/>
      <c r="AFZ145" s="323"/>
      <c r="AGA145" s="323"/>
      <c r="AGB145" s="323"/>
      <c r="AGC145" s="323"/>
      <c r="AGD145" s="323"/>
      <c r="AGE145" s="323"/>
      <c r="AGF145" s="323"/>
      <c r="AGG145" s="323"/>
      <c r="AGH145" s="323"/>
      <c r="AGI145" s="323"/>
      <c r="AGJ145" s="323"/>
      <c r="AGK145" s="323"/>
      <c r="AGL145" s="323"/>
      <c r="AGM145" s="323"/>
      <c r="AGN145" s="323"/>
      <c r="AGO145" s="323"/>
      <c r="AGP145" s="323"/>
      <c r="AGQ145" s="323"/>
      <c r="AGR145" s="323"/>
      <c r="AGS145" s="323"/>
      <c r="AGT145" s="323"/>
      <c r="AGU145" s="323"/>
      <c r="AGV145" s="323"/>
      <c r="AGW145" s="323"/>
      <c r="AGX145" s="323"/>
      <c r="AGY145" s="323"/>
      <c r="AGZ145" s="323"/>
      <c r="AHA145" s="323"/>
      <c r="AHB145" s="323"/>
      <c r="AHC145" s="323"/>
      <c r="AHD145" s="323"/>
      <c r="AHE145" s="323"/>
      <c r="AHF145" s="323"/>
      <c r="AHG145" s="323"/>
      <c r="AHH145" s="323"/>
      <c r="AHI145" s="323"/>
      <c r="AHJ145" s="323"/>
      <c r="AHK145" s="323"/>
      <c r="AHL145" s="323"/>
      <c r="AHM145" s="323"/>
      <c r="AHN145" s="323"/>
      <c r="AHO145" s="323"/>
      <c r="AHP145" s="323"/>
      <c r="AHQ145" s="323"/>
      <c r="AHR145" s="323"/>
      <c r="AHS145" s="323"/>
      <c r="AHT145" s="323"/>
      <c r="AHU145" s="323"/>
      <c r="AHV145" s="323"/>
      <c r="AHW145" s="323"/>
      <c r="AHX145" s="323"/>
      <c r="AHY145" s="323"/>
      <c r="AHZ145" s="323"/>
      <c r="AIA145" s="323"/>
      <c r="AIB145" s="323"/>
      <c r="AIC145" s="323"/>
      <c r="AID145" s="323"/>
      <c r="AIE145" s="323"/>
      <c r="AIF145" s="323"/>
      <c r="AIG145" s="323"/>
      <c r="AIH145" s="323"/>
      <c r="AII145" s="323"/>
      <c r="AIJ145" s="323"/>
      <c r="AIK145" s="323"/>
      <c r="AIL145" s="323"/>
      <c r="AIM145" s="323"/>
      <c r="AIN145" s="323"/>
      <c r="AIO145" s="323"/>
      <c r="AIP145" s="323"/>
      <c r="AIQ145" s="323"/>
      <c r="AIR145" s="323"/>
      <c r="AIS145" s="323"/>
      <c r="AIT145" s="323"/>
      <c r="AIU145" s="323"/>
      <c r="AIV145" s="323"/>
      <c r="AIW145" s="323"/>
      <c r="AIX145" s="323"/>
      <c r="AIY145" s="323"/>
      <c r="AIZ145" s="323"/>
      <c r="AJA145" s="323"/>
      <c r="AJB145" s="323"/>
      <c r="AJC145" s="323"/>
      <c r="AJD145" s="323"/>
      <c r="AJE145" s="323"/>
      <c r="AJF145" s="323"/>
      <c r="AJG145" s="323"/>
      <c r="AJH145" s="323"/>
      <c r="AJI145" s="323"/>
      <c r="AJJ145" s="323"/>
      <c r="AJK145" s="323"/>
      <c r="AJL145" s="323"/>
      <c r="AJM145" s="323"/>
      <c r="AJN145" s="323"/>
      <c r="AJO145" s="323"/>
      <c r="AJP145" s="323"/>
      <c r="AJQ145" s="323"/>
      <c r="AJR145" s="323"/>
      <c r="AJS145" s="323"/>
      <c r="AJT145" s="323"/>
      <c r="AJU145" s="323"/>
      <c r="AJV145" s="323"/>
      <c r="AJW145" s="323"/>
      <c r="AJX145" s="323"/>
      <c r="AJY145" s="323"/>
      <c r="AJZ145" s="323"/>
      <c r="AKA145" s="323"/>
      <c r="AKB145" s="323"/>
      <c r="AKC145" s="323"/>
      <c r="AKD145" s="323"/>
      <c r="AKE145" s="323"/>
      <c r="AKF145" s="323"/>
      <c r="AKG145" s="323"/>
      <c r="AKH145" s="323"/>
      <c r="AKI145" s="323"/>
      <c r="AKJ145" s="323"/>
      <c r="AKK145" s="323"/>
      <c r="AKL145" s="323"/>
      <c r="AKM145" s="323"/>
      <c r="AKN145" s="323"/>
      <c r="AKO145" s="323"/>
      <c r="AKP145" s="323"/>
      <c r="AKQ145" s="323"/>
      <c r="AKR145" s="323"/>
      <c r="AKS145" s="323"/>
      <c r="AKT145" s="323"/>
      <c r="AKU145" s="323"/>
      <c r="AKV145" s="323"/>
      <c r="AKW145" s="323"/>
      <c r="AKX145" s="323"/>
      <c r="AKY145" s="323"/>
      <c r="AKZ145" s="323"/>
      <c r="ALA145" s="323"/>
      <c r="ALB145" s="323"/>
      <c r="ALC145" s="323"/>
      <c r="ALD145" s="323"/>
      <c r="ALE145" s="323"/>
      <c r="ALF145" s="323"/>
      <c r="ALG145" s="323"/>
      <c r="ALH145" s="323"/>
      <c r="ALI145" s="323"/>
      <c r="ALJ145" s="323"/>
      <c r="ALK145" s="323"/>
      <c r="ALL145" s="323"/>
      <c r="ALM145" s="323"/>
      <c r="ALN145" s="323"/>
      <c r="ALO145" s="323"/>
      <c r="ALP145" s="323"/>
      <c r="ALQ145" s="323"/>
      <c r="ALR145" s="323"/>
      <c r="ALS145" s="323"/>
      <c r="ALT145" s="323"/>
      <c r="ALU145" s="323"/>
      <c r="ALV145" s="323"/>
      <c r="ALW145" s="323"/>
      <c r="ALX145" s="323"/>
      <c r="ALY145" s="323"/>
      <c r="ALZ145" s="323"/>
      <c r="AMA145" s="323"/>
      <c r="AMB145" s="323"/>
      <c r="AMC145" s="323"/>
      <c r="AMD145" s="323"/>
      <c r="AME145" s="323"/>
      <c r="AMF145" s="323"/>
      <c r="AMG145" s="323"/>
      <c r="AMH145" s="323"/>
      <c r="AMI145" s="323"/>
      <c r="AMJ145" s="323"/>
      <c r="AMK145" s="323"/>
      <c r="AML145" s="323"/>
      <c r="AMM145" s="323"/>
      <c r="AMN145" s="323"/>
      <c r="AMO145" s="323"/>
      <c r="AMP145" s="323"/>
      <c r="AMQ145" s="323"/>
      <c r="AMR145" s="323"/>
      <c r="AMS145" s="323"/>
      <c r="AMT145" s="323"/>
      <c r="AMU145" s="323"/>
      <c r="AMV145" s="323"/>
      <c r="AMW145" s="323"/>
      <c r="AMX145" s="323"/>
      <c r="AMY145" s="323"/>
      <c r="AMZ145" s="323"/>
      <c r="ANA145" s="323"/>
      <c r="ANB145" s="323"/>
      <c r="ANC145" s="323"/>
      <c r="AND145" s="323"/>
      <c r="ANE145" s="323"/>
      <c r="ANF145" s="323"/>
      <c r="ANG145" s="323"/>
      <c r="ANH145" s="323"/>
      <c r="ANI145" s="323"/>
      <c r="ANJ145" s="323"/>
      <c r="ANK145" s="323"/>
      <c r="ANL145" s="323"/>
      <c r="ANM145" s="323"/>
      <c r="ANN145" s="323"/>
      <c r="ANO145" s="323"/>
      <c r="ANP145" s="323"/>
      <c r="ANQ145" s="323"/>
      <c r="ANR145" s="323"/>
      <c r="ANS145" s="323"/>
      <c r="ANT145" s="323"/>
      <c r="ANU145" s="323"/>
      <c r="ANV145" s="323"/>
      <c r="ANW145" s="323"/>
      <c r="ANX145" s="323"/>
      <c r="ANY145" s="323"/>
      <c r="ANZ145" s="323"/>
      <c r="AOA145" s="323"/>
      <c r="AOB145" s="323"/>
      <c r="AOC145" s="323"/>
      <c r="AOD145" s="323"/>
      <c r="AOE145" s="323"/>
      <c r="AOF145" s="323"/>
      <c r="AOG145" s="323"/>
      <c r="AOH145" s="323"/>
      <c r="AOI145" s="323"/>
      <c r="AOJ145" s="323"/>
      <c r="AOK145" s="323"/>
      <c r="AOL145" s="323"/>
      <c r="AOM145" s="323"/>
      <c r="AON145" s="323"/>
      <c r="AOO145" s="323"/>
      <c r="AOP145" s="323"/>
      <c r="AOQ145" s="323"/>
      <c r="AOR145" s="323"/>
      <c r="AOS145" s="323"/>
      <c r="AOT145" s="323"/>
      <c r="AOU145" s="323"/>
      <c r="AOV145" s="323"/>
      <c r="AOW145" s="323"/>
      <c r="AOX145" s="323"/>
      <c r="AOY145" s="323"/>
      <c r="AOZ145" s="323"/>
      <c r="APA145" s="323"/>
      <c r="APB145" s="323"/>
      <c r="APC145" s="323"/>
      <c r="APD145" s="323"/>
      <c r="APE145" s="323"/>
      <c r="APF145" s="323"/>
      <c r="APG145" s="323"/>
      <c r="APH145" s="323"/>
      <c r="API145" s="323"/>
      <c r="APJ145" s="323"/>
      <c r="APK145" s="323"/>
      <c r="APL145" s="323"/>
      <c r="APM145" s="323"/>
      <c r="APN145" s="323"/>
      <c r="APO145" s="323"/>
      <c r="APP145" s="323"/>
      <c r="APQ145" s="323"/>
      <c r="APR145" s="323"/>
      <c r="APS145" s="323"/>
      <c r="APT145" s="323"/>
      <c r="APU145" s="323"/>
      <c r="APV145" s="323"/>
      <c r="APW145" s="323"/>
      <c r="APX145" s="323"/>
      <c r="APY145" s="323"/>
      <c r="APZ145" s="323"/>
      <c r="AQA145" s="323"/>
      <c r="AQB145" s="323"/>
      <c r="AQC145" s="323"/>
      <c r="AQD145" s="323"/>
      <c r="AQE145" s="323"/>
      <c r="AQF145" s="323"/>
      <c r="AQG145" s="323"/>
      <c r="AQH145" s="323"/>
      <c r="AQI145" s="323"/>
      <c r="AQJ145" s="323"/>
      <c r="AQK145" s="323"/>
      <c r="AQL145" s="323"/>
      <c r="AQM145" s="323"/>
      <c r="AQN145" s="323"/>
      <c r="AQO145" s="323"/>
      <c r="AQP145" s="323"/>
      <c r="AQQ145" s="323"/>
      <c r="AQR145" s="323"/>
      <c r="AQS145" s="323"/>
      <c r="AQT145" s="323"/>
      <c r="AQU145" s="323"/>
      <c r="AQV145" s="323"/>
      <c r="AQW145" s="323"/>
      <c r="AQX145" s="323"/>
      <c r="AQY145" s="323"/>
      <c r="AQZ145" s="323"/>
      <c r="ARA145" s="323"/>
      <c r="ARB145" s="323"/>
      <c r="ARC145" s="323"/>
      <c r="ARD145" s="323"/>
      <c r="ARE145" s="323"/>
      <c r="ARF145" s="323"/>
      <c r="ARG145" s="323"/>
      <c r="ARH145" s="323"/>
      <c r="ARI145" s="323"/>
      <c r="ARJ145" s="323"/>
      <c r="ARK145" s="323"/>
      <c r="ARL145" s="323"/>
      <c r="ARM145" s="323"/>
      <c r="ARN145" s="323"/>
      <c r="ARO145" s="323"/>
      <c r="ARP145" s="323"/>
      <c r="ARQ145" s="323"/>
      <c r="ARR145" s="323"/>
      <c r="ARS145" s="323"/>
      <c r="ART145" s="323"/>
      <c r="ARU145" s="323"/>
      <c r="ARV145" s="323"/>
      <c r="ARW145" s="323"/>
      <c r="ARX145" s="323"/>
      <c r="ARY145" s="323"/>
      <c r="ARZ145" s="323"/>
      <c r="ASA145" s="323"/>
      <c r="ASB145" s="323"/>
      <c r="ASC145" s="323"/>
      <c r="ASD145" s="323"/>
      <c r="ASE145" s="323"/>
      <c r="ASF145" s="323"/>
      <c r="ASG145" s="323"/>
      <c r="ASH145" s="323"/>
      <c r="ASI145" s="323"/>
      <c r="ASJ145" s="323"/>
      <c r="ASK145" s="323"/>
      <c r="ASL145" s="323"/>
      <c r="ASM145" s="323"/>
      <c r="ASN145" s="323"/>
      <c r="ASO145" s="323"/>
      <c r="ASP145" s="323"/>
      <c r="ASQ145" s="323"/>
      <c r="ASR145" s="323"/>
      <c r="ASS145" s="323"/>
      <c r="AST145" s="323"/>
      <c r="ASU145" s="323"/>
      <c r="ASV145" s="323"/>
      <c r="ASW145" s="323"/>
      <c r="ASX145" s="323"/>
      <c r="ASY145" s="323"/>
      <c r="ASZ145" s="323"/>
      <c r="ATA145" s="323"/>
      <c r="ATB145" s="323"/>
      <c r="ATC145" s="323"/>
      <c r="ATD145" s="323"/>
      <c r="ATE145" s="323"/>
      <c r="ATF145" s="323"/>
      <c r="ATG145" s="323"/>
      <c r="ATH145" s="323"/>
      <c r="ATI145" s="323"/>
      <c r="ATJ145" s="323"/>
      <c r="ATK145" s="323"/>
      <c r="ATL145" s="323"/>
      <c r="ATM145" s="323"/>
      <c r="ATN145" s="323"/>
      <c r="ATO145" s="323"/>
      <c r="ATP145" s="323"/>
      <c r="ATQ145" s="323"/>
      <c r="ATR145" s="323"/>
      <c r="ATS145" s="323"/>
      <c r="ATT145" s="323"/>
      <c r="ATU145" s="323"/>
      <c r="ATV145" s="323"/>
      <c r="ATW145" s="323"/>
      <c r="ATX145" s="323"/>
      <c r="ATY145" s="323"/>
      <c r="ATZ145" s="323"/>
      <c r="AUA145" s="323"/>
      <c r="AUB145" s="323"/>
      <c r="AUC145" s="323"/>
      <c r="AUD145" s="323"/>
      <c r="AUE145" s="323"/>
      <c r="AUF145" s="323"/>
      <c r="AUG145" s="323"/>
      <c r="AUH145" s="323"/>
      <c r="AUI145" s="323"/>
      <c r="AUJ145" s="323"/>
      <c r="AUK145" s="323"/>
      <c r="AUL145" s="323"/>
      <c r="AUM145" s="323"/>
      <c r="AUN145" s="323"/>
      <c r="AUO145" s="323"/>
      <c r="AUP145" s="323"/>
      <c r="AUQ145" s="323"/>
      <c r="AUR145" s="323"/>
      <c r="AUS145" s="323"/>
      <c r="AUT145" s="323"/>
      <c r="AUU145" s="323"/>
      <c r="AUV145" s="323"/>
      <c r="AUW145" s="323"/>
      <c r="AUX145" s="323"/>
      <c r="AUY145" s="323"/>
      <c r="AUZ145" s="323"/>
      <c r="AVA145" s="323"/>
      <c r="AVB145" s="323"/>
      <c r="AVC145" s="323"/>
      <c r="AVD145" s="323"/>
      <c r="AVE145" s="323"/>
      <c r="AVF145" s="323"/>
      <c r="AVG145" s="323"/>
      <c r="AVH145" s="323"/>
      <c r="AVI145" s="323"/>
      <c r="AVJ145" s="323"/>
      <c r="AVK145" s="323"/>
      <c r="AVL145" s="323"/>
      <c r="AVM145" s="323"/>
      <c r="AVN145" s="323"/>
      <c r="AVO145" s="323"/>
      <c r="AVP145" s="323"/>
      <c r="AVQ145" s="323"/>
      <c r="AVR145" s="323"/>
      <c r="AVS145" s="323"/>
      <c r="AVT145" s="323"/>
      <c r="AVU145" s="323"/>
      <c r="AVV145" s="323"/>
      <c r="AVW145" s="323"/>
      <c r="AVX145" s="323"/>
      <c r="AVY145" s="323"/>
      <c r="AVZ145" s="323"/>
      <c r="AWA145" s="323"/>
      <c r="AWB145" s="323"/>
      <c r="AWC145" s="323"/>
      <c r="AWD145" s="323"/>
      <c r="AWE145" s="323"/>
      <c r="AWF145" s="323"/>
      <c r="AWG145" s="323"/>
      <c r="AWH145" s="323"/>
      <c r="AWI145" s="323"/>
      <c r="AWJ145" s="323"/>
      <c r="AWK145" s="323"/>
      <c r="AWL145" s="323"/>
      <c r="AWM145" s="323"/>
      <c r="AWN145" s="323"/>
      <c r="AWO145" s="323"/>
      <c r="AWP145" s="323"/>
      <c r="AWQ145" s="323"/>
      <c r="AWR145" s="323"/>
      <c r="AWS145" s="323"/>
      <c r="AWT145" s="323"/>
      <c r="AWU145" s="323"/>
      <c r="AWV145" s="323"/>
      <c r="AWW145" s="323"/>
      <c r="AWX145" s="323"/>
      <c r="AWY145" s="323"/>
      <c r="AWZ145" s="323"/>
      <c r="AXA145" s="323"/>
      <c r="AXB145" s="323"/>
      <c r="AXC145" s="323"/>
      <c r="AXD145" s="323"/>
      <c r="AXE145" s="323"/>
      <c r="AXF145" s="323"/>
      <c r="AXG145" s="323"/>
      <c r="AXH145" s="323"/>
      <c r="AXI145" s="323"/>
      <c r="AXJ145" s="323"/>
      <c r="AXK145" s="323"/>
      <c r="AXL145" s="323"/>
      <c r="AXM145" s="323"/>
      <c r="AXN145" s="323"/>
      <c r="AXO145" s="323"/>
      <c r="AXP145" s="323"/>
      <c r="AXQ145" s="323"/>
      <c r="AXR145" s="323"/>
      <c r="AXS145" s="323"/>
      <c r="AXT145" s="323"/>
      <c r="AXU145" s="323"/>
      <c r="AXV145" s="323"/>
      <c r="AXW145" s="323"/>
      <c r="AXX145" s="323"/>
      <c r="AXY145" s="323"/>
      <c r="AXZ145" s="323"/>
      <c r="AYA145" s="323"/>
      <c r="AYB145" s="323"/>
      <c r="AYC145" s="323"/>
      <c r="AYD145" s="323"/>
      <c r="AYE145" s="323"/>
      <c r="AYF145" s="323"/>
      <c r="AYG145" s="323"/>
      <c r="AYH145" s="323"/>
      <c r="AYI145" s="323"/>
      <c r="AYJ145" s="323"/>
      <c r="AYK145" s="323"/>
      <c r="AYL145" s="323"/>
      <c r="AYM145" s="323"/>
      <c r="AYN145" s="323"/>
      <c r="AYO145" s="323"/>
      <c r="AYP145" s="323"/>
      <c r="AYQ145" s="323"/>
      <c r="AYR145" s="323"/>
      <c r="AYS145" s="323"/>
      <c r="AYT145" s="323"/>
      <c r="AYU145" s="323"/>
      <c r="AYV145" s="323"/>
      <c r="AYW145" s="323"/>
      <c r="AYX145" s="323"/>
      <c r="AYY145" s="323"/>
      <c r="AYZ145" s="323"/>
      <c r="AZA145" s="323"/>
      <c r="AZB145" s="323"/>
      <c r="AZC145" s="323"/>
      <c r="AZD145" s="323"/>
      <c r="AZE145" s="323"/>
      <c r="AZF145" s="323"/>
      <c r="AZG145" s="323"/>
      <c r="AZH145" s="323"/>
      <c r="AZI145" s="323"/>
      <c r="AZJ145" s="323"/>
      <c r="AZK145" s="323"/>
      <c r="AZL145" s="323"/>
      <c r="AZM145" s="323"/>
      <c r="AZN145" s="323"/>
      <c r="AZO145" s="323"/>
      <c r="AZP145" s="323"/>
      <c r="AZQ145" s="323"/>
      <c r="AZR145" s="323"/>
      <c r="AZS145" s="323"/>
      <c r="AZT145" s="323"/>
      <c r="AZU145" s="323"/>
      <c r="AZV145" s="323"/>
      <c r="AZW145" s="323"/>
      <c r="AZX145" s="323"/>
      <c r="AZY145" s="323"/>
      <c r="AZZ145" s="323"/>
      <c r="BAA145" s="323"/>
      <c r="BAB145" s="323"/>
      <c r="BAC145" s="323"/>
      <c r="BAD145" s="323"/>
      <c r="BAE145" s="323"/>
      <c r="BAF145" s="323"/>
      <c r="BAG145" s="323"/>
      <c r="BAH145" s="323"/>
      <c r="BAI145" s="323"/>
      <c r="BAJ145" s="323"/>
      <c r="BAK145" s="323"/>
      <c r="BAL145" s="323"/>
      <c r="BAM145" s="323"/>
      <c r="BAN145" s="323"/>
      <c r="BAO145" s="323"/>
      <c r="BAP145" s="323"/>
      <c r="BAQ145" s="323"/>
      <c r="BAR145" s="323"/>
      <c r="BAS145" s="323"/>
      <c r="BAT145" s="323"/>
      <c r="BAU145" s="323"/>
      <c r="BAV145" s="323"/>
      <c r="BAW145" s="323"/>
      <c r="BAX145" s="323"/>
      <c r="BAY145" s="323"/>
      <c r="BAZ145" s="323"/>
      <c r="BBA145" s="323"/>
      <c r="BBB145" s="323"/>
      <c r="BBC145" s="323"/>
      <c r="BBD145" s="323"/>
      <c r="BBE145" s="323"/>
      <c r="BBF145" s="323"/>
      <c r="BBG145" s="323"/>
      <c r="BBH145" s="323"/>
      <c r="BBI145" s="323"/>
      <c r="BBJ145" s="323"/>
      <c r="BBK145" s="323"/>
      <c r="BBL145" s="323"/>
      <c r="BBM145" s="323"/>
      <c r="BBN145" s="323"/>
      <c r="BBO145" s="323"/>
      <c r="BBP145" s="323"/>
      <c r="BBQ145" s="323"/>
      <c r="BBR145" s="323"/>
      <c r="BBS145" s="323"/>
      <c r="BBT145" s="323"/>
      <c r="BBU145" s="323"/>
      <c r="BBV145" s="323"/>
      <c r="BBW145" s="323"/>
      <c r="BBX145" s="323"/>
      <c r="BBY145" s="323"/>
      <c r="BBZ145" s="323"/>
      <c r="BCA145" s="323"/>
      <c r="BCB145" s="323"/>
      <c r="BCC145" s="323"/>
      <c r="BCD145" s="323"/>
      <c r="BCE145" s="323"/>
      <c r="BCF145" s="323"/>
      <c r="BCG145" s="323"/>
      <c r="BCH145" s="323"/>
      <c r="BCI145" s="323"/>
      <c r="BCJ145" s="323"/>
      <c r="BCK145" s="323"/>
      <c r="BCL145" s="323"/>
      <c r="BCM145" s="323"/>
      <c r="BCN145" s="323"/>
      <c r="BCO145" s="323"/>
      <c r="BCP145" s="323"/>
      <c r="BCQ145" s="323"/>
      <c r="BCR145" s="323"/>
      <c r="BCS145" s="323"/>
      <c r="BCT145" s="323"/>
      <c r="BCU145" s="323"/>
      <c r="BCV145" s="323"/>
      <c r="BCW145" s="323"/>
      <c r="BCX145" s="323"/>
      <c r="BCY145" s="323"/>
      <c r="BCZ145" s="323"/>
      <c r="BDA145" s="323"/>
      <c r="BDB145" s="323"/>
      <c r="BDC145" s="323"/>
      <c r="BDD145" s="323"/>
      <c r="BDE145" s="323"/>
      <c r="BDF145" s="323"/>
      <c r="BDG145" s="323"/>
      <c r="BDH145" s="323"/>
      <c r="BDI145" s="323"/>
      <c r="BDJ145" s="323"/>
      <c r="BDK145" s="323"/>
      <c r="BDL145" s="323"/>
      <c r="BDM145" s="323"/>
      <c r="BDN145" s="323"/>
      <c r="BDO145" s="323"/>
      <c r="BDP145" s="323"/>
      <c r="BDQ145" s="323"/>
      <c r="BDR145" s="323"/>
      <c r="BDS145" s="323"/>
      <c r="BDT145" s="323"/>
      <c r="BDU145" s="323"/>
      <c r="BDV145" s="323"/>
      <c r="BDW145" s="323"/>
      <c r="BDX145" s="323"/>
      <c r="BDY145" s="323"/>
      <c r="BDZ145" s="323"/>
      <c r="BEA145" s="323"/>
      <c r="BEB145" s="323"/>
      <c r="BEC145" s="323"/>
      <c r="BED145" s="323"/>
      <c r="BEE145" s="323"/>
      <c r="BEF145" s="323"/>
      <c r="BEG145" s="323"/>
      <c r="BEH145" s="323"/>
      <c r="BEI145" s="323"/>
      <c r="BEJ145" s="323"/>
      <c r="BEK145" s="323"/>
      <c r="BEL145" s="323"/>
      <c r="BEM145" s="323"/>
      <c r="BEN145" s="323"/>
      <c r="BEO145" s="323"/>
      <c r="BEP145" s="323"/>
      <c r="BEQ145" s="323"/>
      <c r="BER145" s="323"/>
      <c r="BES145" s="323"/>
      <c r="BET145" s="323"/>
      <c r="BEU145" s="323"/>
      <c r="BEV145" s="323"/>
      <c r="BEW145" s="323"/>
      <c r="BEX145" s="323"/>
      <c r="BEY145" s="323"/>
      <c r="BEZ145" s="323"/>
      <c r="BFA145" s="323"/>
      <c r="BFB145" s="323"/>
      <c r="BFC145" s="323"/>
      <c r="BFD145" s="323"/>
      <c r="BFE145" s="323"/>
      <c r="BFF145" s="323"/>
      <c r="BFG145" s="323"/>
      <c r="BFH145" s="323"/>
      <c r="BFI145" s="323"/>
      <c r="BFJ145" s="323"/>
      <c r="BFK145" s="323"/>
      <c r="BFL145" s="323"/>
      <c r="BFM145" s="323"/>
      <c r="BFN145" s="323"/>
      <c r="BFO145" s="323"/>
      <c r="BFP145" s="323"/>
      <c r="BFQ145" s="323"/>
      <c r="BFR145" s="323"/>
      <c r="BFS145" s="323"/>
      <c r="BFT145" s="323"/>
      <c r="BFU145" s="323"/>
      <c r="BFV145" s="323"/>
      <c r="BFW145" s="323"/>
      <c r="BFX145" s="323"/>
      <c r="BFY145" s="323"/>
      <c r="BFZ145" s="323"/>
      <c r="BGA145" s="323"/>
      <c r="BGB145" s="323"/>
      <c r="BGC145" s="323"/>
      <c r="BGD145" s="323"/>
      <c r="BGE145" s="323"/>
      <c r="BGF145" s="323"/>
      <c r="BGG145" s="323"/>
      <c r="BGH145" s="323"/>
      <c r="BGI145" s="323"/>
      <c r="BGJ145" s="323"/>
      <c r="BGK145" s="323"/>
      <c r="BGL145" s="323"/>
      <c r="BGM145" s="323"/>
      <c r="BGN145" s="323"/>
      <c r="BGO145" s="323"/>
      <c r="BGP145" s="323"/>
      <c r="BGQ145" s="323"/>
      <c r="BGR145" s="323"/>
      <c r="BGS145" s="323"/>
      <c r="BGT145" s="323"/>
      <c r="BGU145" s="323"/>
      <c r="BGV145" s="323"/>
      <c r="BGW145" s="323"/>
      <c r="BGX145" s="323"/>
      <c r="BGY145" s="323"/>
      <c r="BGZ145" s="323"/>
      <c r="BHA145" s="323"/>
      <c r="BHB145" s="323"/>
      <c r="BHC145" s="323"/>
      <c r="BHD145" s="323"/>
      <c r="BHE145" s="323"/>
      <c r="BHF145" s="323"/>
      <c r="BHG145" s="323"/>
      <c r="BHH145" s="323"/>
      <c r="BHI145" s="323"/>
      <c r="BHJ145" s="323"/>
      <c r="BHK145" s="323"/>
      <c r="BHL145" s="323"/>
      <c r="BHM145" s="323"/>
      <c r="BHN145" s="323"/>
      <c r="BHO145" s="323"/>
      <c r="BHP145" s="323"/>
      <c r="BHQ145" s="323"/>
      <c r="BHR145" s="323"/>
      <c r="BHS145" s="323"/>
      <c r="BHT145" s="323"/>
      <c r="BHU145" s="323"/>
      <c r="BHV145" s="323"/>
      <c r="BHW145" s="323"/>
      <c r="BHX145" s="323"/>
      <c r="BHY145" s="323"/>
      <c r="BHZ145" s="323"/>
      <c r="BIA145" s="323"/>
      <c r="BIB145" s="323"/>
      <c r="BIC145" s="323"/>
      <c r="BID145" s="323"/>
      <c r="BIE145" s="323"/>
      <c r="BIF145" s="323"/>
      <c r="BIG145" s="323"/>
      <c r="BIH145" s="323"/>
      <c r="BII145" s="323"/>
      <c r="BIJ145" s="323"/>
      <c r="BIK145" s="323"/>
      <c r="BIL145" s="323"/>
      <c r="BIM145" s="323"/>
      <c r="BIN145" s="323"/>
      <c r="BIO145" s="323"/>
      <c r="BIP145" s="323"/>
      <c r="BIQ145" s="323"/>
      <c r="BIR145" s="323"/>
      <c r="BIS145" s="323"/>
      <c r="BIT145" s="323"/>
      <c r="BIU145" s="323"/>
      <c r="BIV145" s="323"/>
      <c r="BIW145" s="323"/>
      <c r="BIX145" s="323"/>
      <c r="BIY145" s="323"/>
      <c r="BIZ145" s="323"/>
      <c r="BJA145" s="323"/>
      <c r="BJB145" s="323"/>
      <c r="BJC145" s="323"/>
      <c r="BJD145" s="323"/>
      <c r="BJE145" s="323"/>
      <c r="BJF145" s="323"/>
      <c r="BJG145" s="323"/>
      <c r="BJH145" s="323"/>
      <c r="BJI145" s="323"/>
      <c r="BJJ145" s="323"/>
      <c r="BJK145" s="323"/>
      <c r="BJL145" s="323"/>
      <c r="BJM145" s="323"/>
      <c r="BJN145" s="323"/>
      <c r="BJO145" s="323"/>
      <c r="BJP145" s="323"/>
      <c r="BJQ145" s="323"/>
      <c r="BJR145" s="323"/>
      <c r="BJS145" s="323"/>
      <c r="BJT145" s="323"/>
      <c r="BJU145" s="323"/>
      <c r="BJV145" s="323"/>
      <c r="BJW145" s="323"/>
      <c r="BJX145" s="323"/>
      <c r="BJY145" s="323"/>
      <c r="BJZ145" s="323"/>
      <c r="BKA145" s="323"/>
      <c r="BKB145" s="323"/>
      <c r="BKC145" s="323"/>
      <c r="BKD145" s="323"/>
      <c r="BKE145" s="323"/>
      <c r="BKF145" s="323"/>
      <c r="BKG145" s="323"/>
      <c r="BKH145" s="323"/>
      <c r="BKI145" s="323"/>
      <c r="BKJ145" s="323"/>
      <c r="BKK145" s="323"/>
      <c r="BKL145" s="323"/>
      <c r="BKM145" s="323"/>
      <c r="BKN145" s="323"/>
      <c r="BKO145" s="323"/>
      <c r="BKP145" s="323"/>
      <c r="BKQ145" s="323"/>
      <c r="BKR145" s="323"/>
      <c r="BKS145" s="323"/>
      <c r="BKT145" s="323"/>
      <c r="BKU145" s="323"/>
      <c r="BKV145" s="323"/>
      <c r="BKW145" s="323"/>
      <c r="BKX145" s="323"/>
      <c r="BKY145" s="323"/>
      <c r="BKZ145" s="323"/>
      <c r="BLA145" s="323"/>
      <c r="BLB145" s="323"/>
      <c r="BLC145" s="323"/>
      <c r="BLD145" s="323"/>
      <c r="BLE145" s="323"/>
      <c r="BLF145" s="323"/>
      <c r="BLG145" s="323"/>
      <c r="BLH145" s="323"/>
      <c r="BLI145" s="323"/>
      <c r="BLJ145" s="323"/>
      <c r="BLK145" s="323"/>
      <c r="BLL145" s="323"/>
      <c r="BLM145" s="323"/>
      <c r="BLN145" s="323"/>
      <c r="BLO145" s="323"/>
      <c r="BLP145" s="323"/>
      <c r="BLQ145" s="323"/>
      <c r="BLR145" s="323"/>
      <c r="BLS145" s="323"/>
      <c r="BLT145" s="323"/>
      <c r="BLU145" s="323"/>
      <c r="BLV145" s="323"/>
      <c r="BLW145" s="323"/>
      <c r="BLX145" s="323"/>
      <c r="BLY145" s="323"/>
      <c r="BLZ145" s="323"/>
      <c r="BMA145" s="323"/>
      <c r="BMB145" s="323"/>
      <c r="BMC145" s="323"/>
      <c r="BMD145" s="323"/>
      <c r="BME145" s="323"/>
      <c r="BMF145" s="323"/>
      <c r="BMG145" s="323"/>
      <c r="BMH145" s="323"/>
      <c r="BMI145" s="323"/>
      <c r="BMJ145" s="323"/>
      <c r="BMK145" s="323"/>
      <c r="BML145" s="323"/>
      <c r="BMM145" s="323"/>
      <c r="BMN145" s="323"/>
      <c r="BMO145" s="323"/>
      <c r="BMP145" s="323"/>
      <c r="BMQ145" s="323"/>
      <c r="BMR145" s="323"/>
      <c r="BMS145" s="323"/>
      <c r="BMT145" s="323"/>
      <c r="BMU145" s="323"/>
      <c r="BMV145" s="323"/>
      <c r="BMW145" s="323"/>
      <c r="BMX145" s="323"/>
      <c r="BMY145" s="323"/>
      <c r="BMZ145" s="323"/>
      <c r="BNA145" s="323"/>
      <c r="BNB145" s="323"/>
      <c r="BNC145" s="323"/>
      <c r="BND145" s="323"/>
      <c r="BNE145" s="323"/>
      <c r="BNF145" s="323"/>
      <c r="BNG145" s="323"/>
      <c r="BNH145" s="323"/>
      <c r="BNI145" s="323"/>
      <c r="BNJ145" s="323"/>
      <c r="BNK145" s="323"/>
      <c r="BNL145" s="323"/>
      <c r="BNM145" s="323"/>
      <c r="BNN145" s="323"/>
      <c r="BNO145" s="323"/>
      <c r="BNP145" s="323"/>
      <c r="BNQ145" s="323"/>
      <c r="BNR145" s="323"/>
      <c r="BNS145" s="323"/>
      <c r="BNT145" s="323"/>
      <c r="BNU145" s="323"/>
      <c r="BNV145" s="323"/>
      <c r="BNW145" s="323"/>
      <c r="BNX145" s="323"/>
      <c r="BNY145" s="323"/>
      <c r="BNZ145" s="323"/>
      <c r="BOA145" s="323"/>
      <c r="BOB145" s="323"/>
      <c r="BOC145" s="323"/>
      <c r="BOD145" s="323"/>
      <c r="BOE145" s="323"/>
      <c r="BOF145" s="323"/>
      <c r="BOG145" s="323"/>
      <c r="BOH145" s="323"/>
      <c r="BOI145" s="323"/>
      <c r="BOJ145" s="323"/>
      <c r="BOK145" s="323"/>
      <c r="BOL145" s="323"/>
      <c r="BOM145" s="323"/>
      <c r="BON145" s="323"/>
      <c r="BOO145" s="323"/>
      <c r="BOP145" s="323"/>
      <c r="BOQ145" s="323"/>
      <c r="BOR145" s="323"/>
      <c r="BOS145" s="323"/>
      <c r="BOT145" s="323"/>
      <c r="BOU145" s="323"/>
      <c r="BOV145" s="323"/>
      <c r="BOW145" s="323"/>
      <c r="BOX145" s="323"/>
      <c r="BOY145" s="323"/>
      <c r="BOZ145" s="323"/>
      <c r="BPA145" s="323"/>
      <c r="BPB145" s="323"/>
      <c r="BPC145" s="323"/>
      <c r="BPD145" s="323"/>
      <c r="BPE145" s="323"/>
      <c r="BPF145" s="323"/>
      <c r="BPG145" s="323"/>
      <c r="BPH145" s="323"/>
      <c r="BPI145" s="323"/>
      <c r="BPJ145" s="323"/>
      <c r="BPK145" s="323"/>
      <c r="BPL145" s="323"/>
      <c r="BPM145" s="323"/>
      <c r="BPN145" s="323"/>
      <c r="BPO145" s="323"/>
      <c r="BPP145" s="323"/>
      <c r="BPQ145" s="323"/>
      <c r="BPR145" s="323"/>
      <c r="BPS145" s="323"/>
      <c r="BPT145" s="323"/>
      <c r="BPU145" s="323"/>
      <c r="BPV145" s="323"/>
      <c r="BPW145" s="323"/>
      <c r="BPX145" s="323"/>
      <c r="BPY145" s="323"/>
      <c r="BPZ145" s="323"/>
      <c r="BQA145" s="323"/>
      <c r="BQB145" s="323"/>
      <c r="BQC145" s="323"/>
      <c r="BQD145" s="323"/>
      <c r="BQE145" s="323"/>
      <c r="BQF145" s="323"/>
      <c r="BQG145" s="323"/>
      <c r="BQH145" s="323"/>
      <c r="BQI145" s="323"/>
      <c r="BQJ145" s="323"/>
      <c r="BQK145" s="323"/>
      <c r="BQL145" s="323"/>
      <c r="BQM145" s="323"/>
      <c r="BQN145" s="323"/>
      <c r="BQO145" s="323"/>
      <c r="BQP145" s="323"/>
      <c r="BQQ145" s="323"/>
      <c r="BQR145" s="323"/>
      <c r="BQS145" s="323"/>
      <c r="BQT145" s="323"/>
      <c r="BQU145" s="323"/>
      <c r="BQV145" s="323"/>
      <c r="BQW145" s="323"/>
      <c r="BQX145" s="323"/>
      <c r="BQY145" s="323"/>
      <c r="BQZ145" s="323"/>
      <c r="BRA145" s="323"/>
      <c r="BRB145" s="323"/>
      <c r="BRC145" s="323"/>
      <c r="BRD145" s="323"/>
      <c r="BRE145" s="323"/>
      <c r="BRF145" s="323"/>
      <c r="BRG145" s="323"/>
      <c r="BRH145" s="323"/>
      <c r="BRI145" s="323"/>
      <c r="BRJ145" s="323"/>
      <c r="BRK145" s="323"/>
      <c r="BRL145" s="323"/>
      <c r="BRM145" s="323"/>
      <c r="BRN145" s="323"/>
      <c r="BRO145" s="323"/>
      <c r="BRP145" s="323"/>
      <c r="BRQ145" s="323"/>
      <c r="BRR145" s="323"/>
      <c r="BRS145" s="323"/>
      <c r="BRT145" s="323"/>
      <c r="BRU145" s="323"/>
      <c r="BRV145" s="323"/>
      <c r="BRW145" s="323"/>
      <c r="BRX145" s="323"/>
      <c r="BRY145" s="323"/>
      <c r="BRZ145" s="323"/>
      <c r="BSA145" s="323"/>
      <c r="BSB145" s="323"/>
      <c r="BSC145" s="323"/>
      <c r="BSD145" s="323"/>
      <c r="BSE145" s="323"/>
      <c r="BSF145" s="323"/>
      <c r="BSG145" s="323"/>
      <c r="BSH145" s="323"/>
      <c r="BSI145" s="323"/>
      <c r="BSJ145" s="323"/>
      <c r="BSK145" s="323"/>
      <c r="BSL145" s="323"/>
      <c r="BSM145" s="323"/>
      <c r="BSN145" s="323"/>
      <c r="BSO145" s="323"/>
      <c r="BSP145" s="323"/>
      <c r="BSQ145" s="323"/>
      <c r="BSR145" s="323"/>
      <c r="BSS145" s="323"/>
      <c r="BST145" s="323"/>
      <c r="BSU145" s="323"/>
      <c r="BSV145" s="323"/>
      <c r="BSW145" s="323"/>
      <c r="BSX145" s="323"/>
      <c r="BSY145" s="323"/>
      <c r="BSZ145" s="323"/>
      <c r="BTA145" s="323"/>
      <c r="BTB145" s="323"/>
      <c r="BTC145" s="323"/>
      <c r="BTD145" s="323"/>
      <c r="BTE145" s="323"/>
      <c r="BTF145" s="323"/>
      <c r="BTG145" s="323"/>
      <c r="BTH145" s="323"/>
      <c r="BTI145" s="323"/>
      <c r="BTJ145" s="323"/>
      <c r="BTK145" s="323"/>
      <c r="BTL145" s="323"/>
      <c r="BTM145" s="323"/>
      <c r="BTN145" s="323"/>
      <c r="BTO145" s="323"/>
      <c r="BTP145" s="323"/>
      <c r="BTQ145" s="323"/>
      <c r="BTR145" s="323"/>
      <c r="BTS145" s="323"/>
      <c r="BTT145" s="323"/>
      <c r="BTU145" s="323"/>
      <c r="BTV145" s="323"/>
      <c r="BTW145" s="323"/>
      <c r="BTX145" s="323"/>
      <c r="BTY145" s="323"/>
      <c r="BTZ145" s="323"/>
      <c r="BUA145" s="323"/>
      <c r="BUB145" s="323"/>
      <c r="BUC145" s="323"/>
      <c r="BUD145" s="323"/>
      <c r="BUE145" s="323"/>
      <c r="BUF145" s="323"/>
      <c r="BUG145" s="323"/>
      <c r="BUH145" s="323"/>
      <c r="BUI145" s="323"/>
      <c r="BUJ145" s="323"/>
      <c r="BUK145" s="323"/>
      <c r="BUL145" s="323"/>
      <c r="BUM145" s="323"/>
      <c r="BUN145" s="323"/>
      <c r="BUO145" s="323"/>
      <c r="BUP145" s="323"/>
      <c r="BUQ145" s="323"/>
      <c r="BUR145" s="323"/>
      <c r="BUS145" s="323"/>
      <c r="BUT145" s="323"/>
      <c r="BUU145" s="323"/>
      <c r="BUV145" s="323"/>
      <c r="BUW145" s="323"/>
      <c r="BUX145" s="323"/>
      <c r="BUY145" s="323"/>
      <c r="BUZ145" s="323"/>
      <c r="BVA145" s="323"/>
      <c r="BVB145" s="323"/>
      <c r="BVC145" s="323"/>
      <c r="BVD145" s="323"/>
      <c r="BVE145" s="323"/>
      <c r="BVF145" s="323"/>
      <c r="BVG145" s="323"/>
      <c r="BVH145" s="323"/>
      <c r="BVI145" s="323"/>
      <c r="BVJ145" s="323"/>
      <c r="BVK145" s="323"/>
      <c r="BVL145" s="323"/>
      <c r="BVM145" s="323"/>
      <c r="BVN145" s="323"/>
      <c r="BVO145" s="323"/>
      <c r="BVP145" s="323"/>
      <c r="BVQ145" s="323"/>
      <c r="BVR145" s="323"/>
      <c r="BVS145" s="323"/>
      <c r="BVT145" s="323"/>
      <c r="BVU145" s="323"/>
      <c r="BVV145" s="323"/>
      <c r="BVW145" s="323"/>
      <c r="BVX145" s="323"/>
      <c r="BVY145" s="323"/>
      <c r="BVZ145" s="323"/>
      <c r="BWA145" s="323"/>
      <c r="BWB145" s="323"/>
      <c r="BWC145" s="323"/>
      <c r="BWD145" s="323"/>
      <c r="BWE145" s="323"/>
      <c r="BWF145" s="323"/>
      <c r="BWG145" s="323"/>
      <c r="BWH145" s="323"/>
      <c r="BWI145" s="323"/>
      <c r="BWJ145" s="323"/>
      <c r="BWK145" s="323"/>
      <c r="BWL145" s="323"/>
      <c r="BWM145" s="323"/>
      <c r="BWN145" s="323"/>
      <c r="BWO145" s="323"/>
      <c r="BWP145" s="323"/>
      <c r="BWQ145" s="323"/>
      <c r="BWR145" s="323"/>
      <c r="BWS145" s="323"/>
      <c r="BWT145" s="323"/>
      <c r="BWU145" s="323"/>
      <c r="BWV145" s="323"/>
      <c r="BWW145" s="323"/>
      <c r="BWX145" s="323"/>
      <c r="BWY145" s="323"/>
      <c r="BWZ145" s="323"/>
      <c r="BXA145" s="323"/>
      <c r="BXB145" s="323"/>
      <c r="BXC145" s="323"/>
      <c r="BXD145" s="323"/>
      <c r="BXE145" s="323"/>
      <c r="BXF145" s="323"/>
      <c r="BXG145" s="323"/>
      <c r="BXH145" s="323"/>
      <c r="BXI145" s="323"/>
      <c r="BXJ145" s="323"/>
      <c r="BXK145" s="323"/>
      <c r="BXL145" s="323"/>
      <c r="BXM145" s="323"/>
      <c r="BXN145" s="323"/>
      <c r="BXO145" s="323"/>
      <c r="BXP145" s="323"/>
      <c r="BXQ145" s="323"/>
      <c r="BXR145" s="323"/>
      <c r="BXS145" s="323"/>
      <c r="BXT145" s="323"/>
      <c r="BXU145" s="323"/>
      <c r="BXV145" s="323"/>
      <c r="BXW145" s="323"/>
      <c r="BXX145" s="323"/>
      <c r="BXY145" s="323"/>
      <c r="BXZ145" s="323"/>
      <c r="BYA145" s="323"/>
      <c r="BYB145" s="323"/>
      <c r="BYC145" s="323"/>
      <c r="BYD145" s="323"/>
      <c r="BYE145" s="323"/>
      <c r="BYF145" s="323"/>
      <c r="BYG145" s="323"/>
      <c r="BYH145" s="323"/>
      <c r="BYI145" s="323"/>
      <c r="BYJ145" s="323"/>
      <c r="BYK145" s="323"/>
      <c r="BYL145" s="323"/>
      <c r="BYM145" s="323"/>
      <c r="BYN145" s="323"/>
      <c r="BYO145" s="323"/>
      <c r="BYP145" s="323"/>
      <c r="BYQ145" s="323"/>
      <c r="BYR145" s="323"/>
      <c r="BYS145" s="323"/>
      <c r="BYT145" s="323"/>
      <c r="BYU145" s="323"/>
      <c r="BYV145" s="323"/>
      <c r="BYW145" s="323"/>
      <c r="BYX145" s="323"/>
      <c r="BYY145" s="323"/>
      <c r="BYZ145" s="323"/>
      <c r="BZA145" s="323"/>
      <c r="BZB145" s="323"/>
      <c r="BZC145" s="323"/>
      <c r="BZD145" s="323"/>
      <c r="BZE145" s="323"/>
      <c r="BZF145" s="323"/>
      <c r="BZG145" s="323"/>
      <c r="BZH145" s="323"/>
      <c r="BZI145" s="323"/>
      <c r="BZJ145" s="323"/>
      <c r="BZK145" s="323"/>
      <c r="BZL145" s="323"/>
      <c r="BZM145" s="323"/>
      <c r="BZN145" s="323"/>
      <c r="BZO145" s="323"/>
      <c r="BZP145" s="323"/>
      <c r="BZQ145" s="323"/>
      <c r="BZR145" s="323"/>
      <c r="BZS145" s="323"/>
      <c r="BZT145" s="323"/>
      <c r="BZU145" s="323"/>
      <c r="BZV145" s="323"/>
      <c r="BZW145" s="323"/>
      <c r="BZX145" s="323"/>
      <c r="BZY145" s="323"/>
      <c r="BZZ145" s="323"/>
      <c r="CAA145" s="323"/>
      <c r="CAB145" s="323"/>
      <c r="CAC145" s="323"/>
      <c r="CAD145" s="323"/>
      <c r="CAE145" s="323"/>
      <c r="CAF145" s="323"/>
      <c r="CAG145" s="323"/>
      <c r="CAH145" s="323"/>
      <c r="CAI145" s="323"/>
      <c r="CAJ145" s="323"/>
      <c r="CAK145" s="323"/>
      <c r="CAL145" s="323"/>
      <c r="CAM145" s="323"/>
      <c r="CAN145" s="323"/>
      <c r="CAO145" s="323"/>
      <c r="CAP145" s="323"/>
      <c r="CAQ145" s="323"/>
      <c r="CAR145" s="323"/>
      <c r="CAS145" s="323"/>
      <c r="CAT145" s="323"/>
      <c r="CAU145" s="323"/>
      <c r="CAV145" s="323"/>
      <c r="CAW145" s="323"/>
      <c r="CAX145" s="323"/>
      <c r="CAY145" s="323"/>
      <c r="CAZ145" s="323"/>
      <c r="CBA145" s="323"/>
      <c r="CBB145" s="323"/>
      <c r="CBC145" s="323"/>
      <c r="CBD145" s="323"/>
      <c r="CBE145" s="323"/>
      <c r="CBF145" s="323"/>
      <c r="CBG145" s="323"/>
      <c r="CBH145" s="323"/>
      <c r="CBI145" s="323"/>
      <c r="CBJ145" s="323"/>
      <c r="CBK145" s="323"/>
      <c r="CBL145" s="323"/>
      <c r="CBM145" s="323"/>
      <c r="CBN145" s="323"/>
      <c r="CBO145" s="323"/>
      <c r="CBP145" s="323"/>
      <c r="CBQ145" s="323"/>
      <c r="CBR145" s="323"/>
      <c r="CBS145" s="323"/>
      <c r="CBT145" s="323"/>
      <c r="CBU145" s="323"/>
      <c r="CBV145" s="323"/>
      <c r="CBW145" s="323"/>
      <c r="CBX145" s="323"/>
      <c r="CBY145" s="323"/>
      <c r="CBZ145" s="323"/>
      <c r="CCA145" s="323"/>
      <c r="CCB145" s="323"/>
      <c r="CCC145" s="323"/>
      <c r="CCD145" s="323"/>
      <c r="CCE145" s="323"/>
      <c r="CCF145" s="323"/>
      <c r="CCG145" s="323"/>
      <c r="CCH145" s="323"/>
      <c r="CCI145" s="323"/>
      <c r="CCJ145" s="323"/>
      <c r="CCK145" s="323"/>
      <c r="CCL145" s="323"/>
      <c r="CCM145" s="323"/>
      <c r="CCN145" s="323"/>
      <c r="CCO145" s="323"/>
      <c r="CCP145" s="323"/>
      <c r="CCQ145" s="323"/>
      <c r="CCR145" s="323"/>
      <c r="CCS145" s="323"/>
      <c r="CCT145" s="323"/>
      <c r="CCU145" s="323"/>
      <c r="CCV145" s="323"/>
      <c r="CCW145" s="323"/>
      <c r="CCX145" s="323"/>
      <c r="CCY145" s="323"/>
      <c r="CCZ145" s="323"/>
      <c r="CDA145" s="323"/>
      <c r="CDB145" s="323"/>
      <c r="CDC145" s="323"/>
      <c r="CDD145" s="323"/>
      <c r="CDE145" s="323"/>
      <c r="CDF145" s="323"/>
      <c r="CDG145" s="323"/>
      <c r="CDH145" s="323"/>
      <c r="CDI145" s="323"/>
      <c r="CDJ145" s="323"/>
      <c r="CDK145" s="323"/>
      <c r="CDL145" s="323"/>
      <c r="CDM145" s="323"/>
      <c r="CDN145" s="323"/>
      <c r="CDO145" s="323"/>
      <c r="CDP145" s="323"/>
      <c r="CDQ145" s="323"/>
      <c r="CDR145" s="323"/>
      <c r="CDS145" s="323"/>
      <c r="CDT145" s="323"/>
      <c r="CDU145" s="323"/>
      <c r="CDV145" s="323"/>
      <c r="CDW145" s="323"/>
      <c r="CDX145" s="323"/>
      <c r="CDY145" s="323"/>
      <c r="CDZ145" s="323"/>
      <c r="CEA145" s="323"/>
      <c r="CEB145" s="323"/>
      <c r="CEC145" s="323"/>
      <c r="CED145" s="323"/>
      <c r="CEE145" s="323"/>
      <c r="CEF145" s="323"/>
      <c r="CEG145" s="323"/>
      <c r="CEH145" s="323"/>
      <c r="CEI145" s="323"/>
      <c r="CEJ145" s="323"/>
      <c r="CEK145" s="323"/>
      <c r="CEL145" s="323"/>
      <c r="CEM145" s="323"/>
      <c r="CEN145" s="323"/>
      <c r="CEO145" s="323"/>
      <c r="CEP145" s="323"/>
      <c r="CEQ145" s="323"/>
      <c r="CER145" s="323"/>
      <c r="CES145" s="323"/>
      <c r="CET145" s="323"/>
      <c r="CEU145" s="323"/>
      <c r="CEV145" s="323"/>
      <c r="CEW145" s="323"/>
      <c r="CEX145" s="323"/>
      <c r="CEY145" s="323"/>
      <c r="CEZ145" s="323"/>
      <c r="CFA145" s="323"/>
      <c r="CFB145" s="323"/>
      <c r="CFC145" s="323"/>
      <c r="CFD145" s="323"/>
      <c r="CFE145" s="323"/>
      <c r="CFF145" s="323"/>
      <c r="CFG145" s="323"/>
      <c r="CFH145" s="323"/>
      <c r="CFI145" s="323"/>
      <c r="CFJ145" s="323"/>
      <c r="CFK145" s="323"/>
      <c r="CFL145" s="323"/>
      <c r="CFM145" s="323"/>
      <c r="CFN145" s="323"/>
      <c r="CFO145" s="323"/>
      <c r="CFP145" s="323"/>
      <c r="CFQ145" s="323"/>
      <c r="CFR145" s="323"/>
      <c r="CFS145" s="323"/>
      <c r="CFT145" s="323"/>
      <c r="CFU145" s="323"/>
      <c r="CFV145" s="323"/>
      <c r="CFW145" s="323"/>
      <c r="CFX145" s="323"/>
      <c r="CFY145" s="323"/>
      <c r="CFZ145" s="323"/>
      <c r="CGA145" s="323"/>
      <c r="CGB145" s="323"/>
      <c r="CGC145" s="323"/>
      <c r="CGD145" s="323"/>
      <c r="CGE145" s="323"/>
      <c r="CGF145" s="323"/>
      <c r="CGG145" s="323"/>
      <c r="CGH145" s="323"/>
      <c r="CGI145" s="323"/>
      <c r="CGJ145" s="323"/>
      <c r="CGK145" s="323"/>
      <c r="CGL145" s="323"/>
      <c r="CGM145" s="323"/>
      <c r="CGN145" s="323"/>
      <c r="CGO145" s="323"/>
      <c r="CGP145" s="323"/>
      <c r="CGQ145" s="323"/>
      <c r="CGR145" s="323"/>
      <c r="CGS145" s="323"/>
      <c r="CGT145" s="323"/>
      <c r="CGU145" s="323"/>
      <c r="CGV145" s="323"/>
      <c r="CGW145" s="323"/>
      <c r="CGX145" s="323"/>
      <c r="CGY145" s="323"/>
      <c r="CGZ145" s="323"/>
      <c r="CHA145" s="323"/>
      <c r="CHB145" s="323"/>
      <c r="CHC145" s="323"/>
      <c r="CHD145" s="323"/>
      <c r="CHE145" s="323"/>
      <c r="CHF145" s="323"/>
      <c r="CHG145" s="323"/>
      <c r="CHH145" s="323"/>
      <c r="CHI145" s="323"/>
      <c r="CHJ145" s="323"/>
      <c r="CHK145" s="323"/>
      <c r="CHL145" s="323"/>
      <c r="CHM145" s="323"/>
      <c r="CHN145" s="323"/>
      <c r="CHO145" s="323"/>
      <c r="CHP145" s="323"/>
      <c r="CHQ145" s="323"/>
      <c r="CHR145" s="323"/>
      <c r="CHS145" s="323"/>
      <c r="CHT145" s="323"/>
      <c r="CHU145" s="323"/>
      <c r="CHV145" s="323"/>
      <c r="CHW145" s="323"/>
      <c r="CHX145" s="323"/>
      <c r="CHY145" s="323"/>
      <c r="CHZ145" s="323"/>
      <c r="CIA145" s="323"/>
      <c r="CIB145" s="323"/>
      <c r="CIC145" s="323"/>
      <c r="CID145" s="323"/>
      <c r="CIE145" s="323"/>
      <c r="CIF145" s="323"/>
      <c r="CIG145" s="323"/>
      <c r="CIH145" s="323"/>
      <c r="CII145" s="323"/>
      <c r="CIJ145" s="323"/>
      <c r="CIK145" s="323"/>
      <c r="CIL145" s="323"/>
      <c r="CIM145" s="323"/>
      <c r="CIN145" s="323"/>
      <c r="CIO145" s="323"/>
      <c r="CIP145" s="323"/>
      <c r="CIQ145" s="323"/>
      <c r="CIR145" s="323"/>
      <c r="CIS145" s="323"/>
      <c r="CIT145" s="323"/>
      <c r="CIU145" s="323"/>
      <c r="CIV145" s="323"/>
      <c r="CIW145" s="323"/>
      <c r="CIX145" s="323"/>
      <c r="CIY145" s="323"/>
      <c r="CIZ145" s="323"/>
      <c r="CJA145" s="323"/>
      <c r="CJB145" s="323"/>
      <c r="CJC145" s="323"/>
      <c r="CJD145" s="323"/>
      <c r="CJE145" s="323"/>
      <c r="CJF145" s="323"/>
      <c r="CJG145" s="323"/>
      <c r="CJH145" s="323"/>
      <c r="CJI145" s="323"/>
      <c r="CJJ145" s="323"/>
      <c r="CJK145" s="323"/>
      <c r="CJL145" s="323"/>
      <c r="CJM145" s="323"/>
      <c r="CJN145" s="323"/>
      <c r="CJO145" s="323"/>
      <c r="CJP145" s="323"/>
      <c r="CJQ145" s="323"/>
      <c r="CJR145" s="323"/>
      <c r="CJS145" s="323"/>
      <c r="CJT145" s="323"/>
      <c r="CJU145" s="323"/>
      <c r="CJV145" s="323"/>
      <c r="CJW145" s="323"/>
      <c r="CJX145" s="323"/>
      <c r="CJY145" s="323"/>
      <c r="CJZ145" s="323"/>
      <c r="CKA145" s="323"/>
      <c r="CKB145" s="323"/>
      <c r="CKC145" s="323"/>
      <c r="CKD145" s="323"/>
      <c r="CKE145" s="323"/>
      <c r="CKF145" s="323"/>
      <c r="CKG145" s="323"/>
      <c r="CKH145" s="323"/>
      <c r="CKI145" s="323"/>
      <c r="CKJ145" s="323"/>
      <c r="CKK145" s="323"/>
      <c r="CKL145" s="323"/>
      <c r="CKM145" s="323"/>
      <c r="CKN145" s="323"/>
      <c r="CKO145" s="323"/>
      <c r="CKP145" s="323"/>
      <c r="CKQ145" s="323"/>
      <c r="CKR145" s="323"/>
      <c r="CKS145" s="323"/>
      <c r="CKT145" s="323"/>
      <c r="CKU145" s="323"/>
      <c r="CKV145" s="323"/>
      <c r="CKW145" s="323"/>
      <c r="CKX145" s="323"/>
      <c r="CKY145" s="323"/>
      <c r="CKZ145" s="323"/>
      <c r="CLA145" s="323"/>
      <c r="CLB145" s="323"/>
      <c r="CLC145" s="323"/>
      <c r="CLD145" s="323"/>
      <c r="CLE145" s="323"/>
      <c r="CLF145" s="323"/>
      <c r="CLG145" s="323"/>
      <c r="CLH145" s="323"/>
      <c r="CLI145" s="323"/>
      <c r="CLJ145" s="323"/>
      <c r="CLK145" s="323"/>
      <c r="CLL145" s="323"/>
      <c r="CLM145" s="323"/>
      <c r="CLN145" s="323"/>
      <c r="CLO145" s="323"/>
      <c r="CLP145" s="323"/>
      <c r="CLQ145" s="323"/>
      <c r="CLR145" s="323"/>
      <c r="CLS145" s="323"/>
      <c r="CLT145" s="323"/>
      <c r="CLU145" s="323"/>
      <c r="CLV145" s="323"/>
      <c r="CLW145" s="323"/>
      <c r="CLX145" s="323"/>
      <c r="CLY145" s="323"/>
      <c r="CLZ145" s="323"/>
      <c r="CMA145" s="323"/>
      <c r="CMB145" s="323"/>
      <c r="CMC145" s="323"/>
      <c r="CMD145" s="323"/>
      <c r="CME145" s="323"/>
      <c r="CMF145" s="323"/>
      <c r="CMG145" s="323"/>
      <c r="CMH145" s="323"/>
      <c r="CMI145" s="323"/>
      <c r="CMJ145" s="323"/>
      <c r="CMK145" s="323"/>
      <c r="CML145" s="323"/>
      <c r="CMM145" s="323"/>
      <c r="CMN145" s="323"/>
      <c r="CMO145" s="323"/>
      <c r="CMP145" s="323"/>
      <c r="CMQ145" s="323"/>
      <c r="CMR145" s="323"/>
      <c r="CMS145" s="323"/>
      <c r="CMT145" s="323"/>
      <c r="CMU145" s="323"/>
      <c r="CMV145" s="323"/>
      <c r="CMW145" s="323"/>
      <c r="CMX145" s="323"/>
      <c r="CMY145" s="323"/>
      <c r="CMZ145" s="323"/>
      <c r="CNA145" s="323"/>
      <c r="CNB145" s="323"/>
      <c r="CNC145" s="323"/>
      <c r="CND145" s="323"/>
      <c r="CNE145" s="323"/>
      <c r="CNF145" s="323"/>
      <c r="CNG145" s="323"/>
      <c r="CNH145" s="323"/>
      <c r="CNI145" s="323"/>
      <c r="CNJ145" s="323"/>
      <c r="CNK145" s="323"/>
      <c r="CNL145" s="323"/>
      <c r="CNM145" s="323"/>
      <c r="CNN145" s="323"/>
      <c r="CNO145" s="323"/>
      <c r="CNP145" s="323"/>
      <c r="CNQ145" s="323"/>
      <c r="CNR145" s="323"/>
      <c r="CNS145" s="323"/>
      <c r="CNT145" s="323"/>
      <c r="CNU145" s="323"/>
      <c r="CNV145" s="323"/>
      <c r="CNW145" s="323"/>
      <c r="CNX145" s="323"/>
      <c r="CNY145" s="323"/>
      <c r="CNZ145" s="323"/>
      <c r="COA145" s="323"/>
      <c r="COB145" s="323"/>
      <c r="COC145" s="323"/>
      <c r="COD145" s="323"/>
      <c r="COE145" s="323"/>
      <c r="COF145" s="323"/>
      <c r="COG145" s="323"/>
      <c r="COH145" s="323"/>
      <c r="COI145" s="323"/>
      <c r="COJ145" s="323"/>
      <c r="COK145" s="323"/>
      <c r="COL145" s="323"/>
      <c r="COM145" s="323"/>
      <c r="CON145" s="323"/>
      <c r="COO145" s="323"/>
      <c r="COP145" s="323"/>
      <c r="COQ145" s="323"/>
      <c r="COR145" s="323"/>
      <c r="COS145" s="323"/>
      <c r="COT145" s="323"/>
      <c r="COU145" s="323"/>
      <c r="COV145" s="323"/>
      <c r="COW145" s="323"/>
      <c r="COX145" s="323"/>
      <c r="COY145" s="323"/>
      <c r="COZ145" s="323"/>
      <c r="CPA145" s="323"/>
      <c r="CPB145" s="323"/>
      <c r="CPC145" s="323"/>
      <c r="CPD145" s="323"/>
      <c r="CPE145" s="323"/>
      <c r="CPF145" s="323"/>
      <c r="CPG145" s="323"/>
      <c r="CPH145" s="323"/>
      <c r="CPI145" s="323"/>
      <c r="CPJ145" s="323"/>
      <c r="CPK145" s="323"/>
      <c r="CPL145" s="323"/>
      <c r="CPM145" s="323"/>
      <c r="CPN145" s="323"/>
      <c r="CPO145" s="323"/>
      <c r="CPP145" s="323"/>
      <c r="CPQ145" s="323"/>
      <c r="CPR145" s="323"/>
      <c r="CPS145" s="323"/>
      <c r="CPT145" s="323"/>
      <c r="CPU145" s="323"/>
      <c r="CPV145" s="323"/>
      <c r="CPW145" s="323"/>
      <c r="CPX145" s="323"/>
      <c r="CPY145" s="323"/>
      <c r="CPZ145" s="323"/>
      <c r="CQA145" s="323"/>
      <c r="CQB145" s="323"/>
      <c r="CQC145" s="323"/>
      <c r="CQD145" s="323"/>
      <c r="CQE145" s="323"/>
      <c r="CQF145" s="323"/>
      <c r="CQG145" s="323"/>
      <c r="CQH145" s="323"/>
      <c r="CQI145" s="323"/>
      <c r="CQJ145" s="323"/>
      <c r="CQK145" s="323"/>
      <c r="CQL145" s="323"/>
      <c r="CQM145" s="323"/>
      <c r="CQN145" s="323"/>
      <c r="CQO145" s="323"/>
      <c r="CQP145" s="323"/>
      <c r="CQQ145" s="323"/>
      <c r="CQR145" s="323"/>
      <c r="CQS145" s="323"/>
      <c r="CQT145" s="323"/>
      <c r="CQU145" s="323"/>
      <c r="CQV145" s="323"/>
      <c r="CQW145" s="323"/>
      <c r="CQX145" s="323"/>
      <c r="CQY145" s="323"/>
      <c r="CQZ145" s="323"/>
      <c r="CRA145" s="323"/>
      <c r="CRB145" s="323"/>
      <c r="CRC145" s="323"/>
      <c r="CRD145" s="323"/>
      <c r="CRE145" s="323"/>
      <c r="CRF145" s="323"/>
      <c r="CRG145" s="323"/>
      <c r="CRH145" s="323"/>
      <c r="CRI145" s="323"/>
      <c r="CRJ145" s="323"/>
      <c r="CRK145" s="323"/>
      <c r="CRL145" s="323"/>
      <c r="CRM145" s="323"/>
      <c r="CRN145" s="323"/>
      <c r="CRO145" s="323"/>
      <c r="CRP145" s="323"/>
      <c r="CRQ145" s="323"/>
      <c r="CRR145" s="323"/>
      <c r="CRS145" s="323"/>
      <c r="CRT145" s="323"/>
      <c r="CRU145" s="323"/>
      <c r="CRV145" s="323"/>
      <c r="CRW145" s="323"/>
      <c r="CRX145" s="323"/>
      <c r="CRY145" s="323"/>
      <c r="CRZ145" s="323"/>
      <c r="CSA145" s="323"/>
      <c r="CSB145" s="323"/>
      <c r="CSC145" s="323"/>
      <c r="CSD145" s="323"/>
      <c r="CSE145" s="323"/>
      <c r="CSF145" s="323"/>
      <c r="CSG145" s="323"/>
      <c r="CSH145" s="323"/>
      <c r="CSI145" s="323"/>
      <c r="CSJ145" s="323"/>
      <c r="CSK145" s="323"/>
      <c r="CSL145" s="323"/>
      <c r="CSM145" s="323"/>
      <c r="CSN145" s="323"/>
      <c r="CSO145" s="323"/>
      <c r="CSP145" s="323"/>
      <c r="CSQ145" s="323"/>
      <c r="CSR145" s="323"/>
      <c r="CSS145" s="323"/>
      <c r="CST145" s="323"/>
      <c r="CSU145" s="323"/>
      <c r="CSV145" s="323"/>
      <c r="CSW145" s="323"/>
      <c r="CSX145" s="323"/>
      <c r="CSY145" s="323"/>
      <c r="CSZ145" s="323"/>
      <c r="CTA145" s="323"/>
      <c r="CTB145" s="323"/>
      <c r="CTC145" s="323"/>
      <c r="CTD145" s="323"/>
      <c r="CTE145" s="323"/>
      <c r="CTF145" s="323"/>
      <c r="CTG145" s="323"/>
      <c r="CTH145" s="323"/>
      <c r="CTI145" s="323"/>
      <c r="CTJ145" s="323"/>
      <c r="CTK145" s="323"/>
      <c r="CTL145" s="323"/>
      <c r="CTM145" s="323"/>
      <c r="CTN145" s="323"/>
      <c r="CTO145" s="323"/>
      <c r="CTP145" s="323"/>
      <c r="CTQ145" s="323"/>
      <c r="CTR145" s="323"/>
      <c r="CTS145" s="323"/>
      <c r="CTT145" s="323"/>
      <c r="CTU145" s="323"/>
      <c r="CTV145" s="323"/>
      <c r="CTW145" s="323"/>
      <c r="CTX145" s="323"/>
      <c r="CTY145" s="323"/>
      <c r="CTZ145" s="323"/>
      <c r="CUA145" s="323"/>
      <c r="CUB145" s="323"/>
      <c r="CUC145" s="323"/>
      <c r="CUD145" s="323"/>
      <c r="CUE145" s="323"/>
      <c r="CUF145" s="323"/>
      <c r="CUG145" s="323"/>
      <c r="CUH145" s="323"/>
      <c r="CUI145" s="323"/>
      <c r="CUJ145" s="323"/>
      <c r="CUK145" s="323"/>
      <c r="CUL145" s="323"/>
      <c r="CUM145" s="323"/>
      <c r="CUN145" s="323"/>
      <c r="CUO145" s="323"/>
      <c r="CUP145" s="323"/>
      <c r="CUQ145" s="323"/>
      <c r="CUR145" s="323"/>
      <c r="CUS145" s="323"/>
      <c r="CUT145" s="323"/>
      <c r="CUU145" s="323"/>
      <c r="CUV145" s="323"/>
      <c r="CUW145" s="323"/>
      <c r="CUX145" s="323"/>
      <c r="CUY145" s="323"/>
      <c r="CUZ145" s="323"/>
      <c r="CVA145" s="323"/>
      <c r="CVB145" s="323"/>
      <c r="CVC145" s="323"/>
      <c r="CVD145" s="323"/>
      <c r="CVE145" s="323"/>
      <c r="CVF145" s="323"/>
      <c r="CVG145" s="323"/>
      <c r="CVH145" s="323"/>
      <c r="CVI145" s="323"/>
      <c r="CVJ145" s="323"/>
      <c r="CVK145" s="323"/>
      <c r="CVL145" s="323"/>
      <c r="CVM145" s="323"/>
      <c r="CVN145" s="323"/>
      <c r="CVO145" s="323"/>
      <c r="CVP145" s="323"/>
      <c r="CVQ145" s="323"/>
      <c r="CVR145" s="323"/>
      <c r="CVS145" s="323"/>
      <c r="CVT145" s="323"/>
      <c r="CVU145" s="323"/>
      <c r="CVV145" s="323"/>
      <c r="CVW145" s="323"/>
      <c r="CVX145" s="323"/>
      <c r="CVY145" s="323"/>
      <c r="CVZ145" s="323"/>
      <c r="CWA145" s="323"/>
      <c r="CWB145" s="323"/>
      <c r="CWC145" s="323"/>
      <c r="CWD145" s="323"/>
      <c r="CWE145" s="323"/>
      <c r="CWF145" s="323"/>
      <c r="CWG145" s="323"/>
      <c r="CWH145" s="323"/>
      <c r="CWI145" s="323"/>
      <c r="CWJ145" s="323"/>
      <c r="CWK145" s="323"/>
      <c r="CWL145" s="323"/>
      <c r="CWM145" s="323"/>
      <c r="CWN145" s="323"/>
      <c r="CWO145" s="323"/>
      <c r="CWP145" s="323"/>
      <c r="CWQ145" s="323"/>
      <c r="CWR145" s="323"/>
      <c r="CWS145" s="323"/>
      <c r="CWT145" s="323"/>
      <c r="CWU145" s="323"/>
      <c r="CWV145" s="323"/>
      <c r="CWW145" s="323"/>
      <c r="CWX145" s="323"/>
      <c r="CWY145" s="323"/>
      <c r="CWZ145" s="323"/>
      <c r="CXA145" s="323"/>
      <c r="CXB145" s="323"/>
      <c r="CXC145" s="323"/>
      <c r="CXD145" s="323"/>
      <c r="CXE145" s="323"/>
      <c r="CXF145" s="323"/>
      <c r="CXG145" s="323"/>
      <c r="CXH145" s="323"/>
      <c r="CXI145" s="323"/>
      <c r="CXJ145" s="323"/>
      <c r="CXK145" s="323"/>
      <c r="CXL145" s="323"/>
      <c r="CXM145" s="323"/>
      <c r="CXN145" s="323"/>
      <c r="CXO145" s="323"/>
      <c r="CXP145" s="323"/>
      <c r="CXQ145" s="323"/>
      <c r="CXR145" s="323"/>
      <c r="CXS145" s="323"/>
      <c r="CXT145" s="323"/>
      <c r="CXU145" s="323"/>
      <c r="CXV145" s="323"/>
      <c r="CXW145" s="323"/>
      <c r="CXX145" s="323"/>
      <c r="CXY145" s="323"/>
      <c r="CXZ145" s="323"/>
      <c r="CYA145" s="323"/>
      <c r="CYB145" s="323"/>
      <c r="CYC145" s="323"/>
      <c r="CYD145" s="323"/>
      <c r="CYE145" s="323"/>
      <c r="CYF145" s="323"/>
      <c r="CYG145" s="323"/>
      <c r="CYH145" s="323"/>
      <c r="CYI145" s="323"/>
      <c r="CYJ145" s="323"/>
      <c r="CYK145" s="323"/>
      <c r="CYL145" s="323"/>
      <c r="CYM145" s="323"/>
      <c r="CYN145" s="323"/>
      <c r="CYO145" s="323"/>
      <c r="CYP145" s="323"/>
      <c r="CYQ145" s="323"/>
      <c r="CYR145" s="323"/>
      <c r="CYS145" s="323"/>
      <c r="CYT145" s="323"/>
      <c r="CYU145" s="323"/>
      <c r="CYV145" s="323"/>
      <c r="CYW145" s="323"/>
      <c r="CYX145" s="323"/>
      <c r="CYY145" s="323"/>
      <c r="CYZ145" s="323"/>
      <c r="CZA145" s="323"/>
      <c r="CZB145" s="323"/>
      <c r="CZC145" s="323"/>
      <c r="CZD145" s="323"/>
      <c r="CZE145" s="323"/>
      <c r="CZF145" s="323"/>
      <c r="CZG145" s="323"/>
      <c r="CZH145" s="323"/>
      <c r="CZI145" s="323"/>
      <c r="CZJ145" s="323"/>
      <c r="CZK145" s="323"/>
      <c r="CZL145" s="323"/>
      <c r="CZM145" s="323"/>
      <c r="CZN145" s="323"/>
      <c r="CZO145" s="323"/>
      <c r="CZP145" s="323"/>
      <c r="CZQ145" s="323"/>
      <c r="CZR145" s="323"/>
      <c r="CZS145" s="323"/>
      <c r="CZT145" s="323"/>
      <c r="CZU145" s="323"/>
      <c r="CZV145" s="323"/>
      <c r="CZW145" s="323"/>
      <c r="CZX145" s="323"/>
      <c r="CZY145" s="323"/>
      <c r="CZZ145" s="323"/>
      <c r="DAA145" s="323"/>
      <c r="DAB145" s="323"/>
      <c r="DAC145" s="323"/>
      <c r="DAD145" s="323"/>
      <c r="DAE145" s="323"/>
      <c r="DAF145" s="323"/>
      <c r="DAG145" s="323"/>
      <c r="DAH145" s="323"/>
      <c r="DAI145" s="323"/>
      <c r="DAJ145" s="323"/>
      <c r="DAK145" s="323"/>
      <c r="DAL145" s="323"/>
      <c r="DAM145" s="323"/>
      <c r="DAN145" s="323"/>
      <c r="DAO145" s="323"/>
      <c r="DAP145" s="323"/>
      <c r="DAQ145" s="323"/>
      <c r="DAR145" s="323"/>
      <c r="DAS145" s="323"/>
      <c r="DAT145" s="323"/>
      <c r="DAU145" s="323"/>
      <c r="DAV145" s="323"/>
      <c r="DAW145" s="323"/>
      <c r="DAX145" s="323"/>
      <c r="DAY145" s="323"/>
      <c r="DAZ145" s="323"/>
      <c r="DBA145" s="323"/>
      <c r="DBB145" s="323"/>
      <c r="DBC145" s="323"/>
      <c r="DBD145" s="323"/>
      <c r="DBE145" s="323"/>
      <c r="DBF145" s="323"/>
      <c r="DBG145" s="323"/>
      <c r="DBH145" s="323"/>
      <c r="DBI145" s="323"/>
      <c r="DBJ145" s="323"/>
      <c r="DBK145" s="323"/>
      <c r="DBL145" s="323"/>
      <c r="DBM145" s="323"/>
      <c r="DBN145" s="323"/>
      <c r="DBO145" s="323"/>
      <c r="DBP145" s="323"/>
      <c r="DBQ145" s="323"/>
      <c r="DBR145" s="323"/>
      <c r="DBS145" s="323"/>
      <c r="DBT145" s="323"/>
      <c r="DBU145" s="323"/>
      <c r="DBV145" s="323"/>
      <c r="DBW145" s="323"/>
      <c r="DBX145" s="323"/>
      <c r="DBY145" s="323"/>
      <c r="DBZ145" s="323"/>
      <c r="DCA145" s="323"/>
      <c r="DCB145" s="323"/>
      <c r="DCC145" s="323"/>
      <c r="DCD145" s="323"/>
      <c r="DCE145" s="323"/>
      <c r="DCF145" s="323"/>
      <c r="DCG145" s="323"/>
      <c r="DCH145" s="323"/>
      <c r="DCI145" s="323"/>
      <c r="DCJ145" s="323"/>
      <c r="DCK145" s="323"/>
      <c r="DCL145" s="323"/>
      <c r="DCM145" s="323"/>
      <c r="DCN145" s="323"/>
      <c r="DCO145" s="323"/>
      <c r="DCP145" s="323"/>
      <c r="DCQ145" s="323"/>
      <c r="DCR145" s="323"/>
      <c r="DCS145" s="323"/>
      <c r="DCT145" s="323"/>
      <c r="DCU145" s="323"/>
      <c r="DCV145" s="323"/>
      <c r="DCW145" s="323"/>
      <c r="DCX145" s="323"/>
      <c r="DCY145" s="323"/>
      <c r="DCZ145" s="323"/>
      <c r="DDA145" s="323"/>
      <c r="DDB145" s="323"/>
      <c r="DDC145" s="323"/>
      <c r="DDD145" s="323"/>
      <c r="DDE145" s="323"/>
      <c r="DDF145" s="323"/>
      <c r="DDG145" s="323"/>
      <c r="DDH145" s="323"/>
      <c r="DDI145" s="323"/>
      <c r="DDJ145" s="323"/>
      <c r="DDK145" s="323"/>
      <c r="DDL145" s="323"/>
      <c r="DDM145" s="323"/>
      <c r="DDN145" s="323"/>
      <c r="DDO145" s="323"/>
      <c r="DDP145" s="323"/>
      <c r="DDQ145" s="323"/>
      <c r="DDR145" s="323"/>
      <c r="DDS145" s="323"/>
      <c r="DDT145" s="323"/>
      <c r="DDU145" s="323"/>
      <c r="DDV145" s="323"/>
      <c r="DDW145" s="323"/>
      <c r="DDX145" s="323"/>
      <c r="DDY145" s="323"/>
      <c r="DDZ145" s="323"/>
      <c r="DEA145" s="323"/>
      <c r="DEB145" s="323"/>
      <c r="DEC145" s="323"/>
      <c r="DED145" s="323"/>
      <c r="DEE145" s="323"/>
      <c r="DEF145" s="323"/>
      <c r="DEG145" s="323"/>
      <c r="DEH145" s="323"/>
      <c r="DEI145" s="323"/>
      <c r="DEJ145" s="323"/>
      <c r="DEK145" s="323"/>
      <c r="DEL145" s="323"/>
      <c r="DEM145" s="323"/>
      <c r="DEN145" s="323"/>
      <c r="DEO145" s="323"/>
      <c r="DEP145" s="323"/>
      <c r="DEQ145" s="323"/>
      <c r="DER145" s="323"/>
      <c r="DES145" s="323"/>
      <c r="DET145" s="323"/>
      <c r="DEU145" s="323"/>
      <c r="DEV145" s="323"/>
      <c r="DEW145" s="323"/>
      <c r="DEX145" s="323"/>
      <c r="DEY145" s="323"/>
      <c r="DEZ145" s="323"/>
      <c r="DFA145" s="323"/>
      <c r="DFB145" s="323"/>
      <c r="DFC145" s="323"/>
      <c r="DFD145" s="323"/>
      <c r="DFE145" s="323"/>
      <c r="DFF145" s="323"/>
      <c r="DFG145" s="323"/>
      <c r="DFH145" s="323"/>
      <c r="DFI145" s="323"/>
      <c r="DFJ145" s="323"/>
      <c r="DFK145" s="323"/>
      <c r="DFL145" s="323"/>
      <c r="DFM145" s="323"/>
      <c r="DFN145" s="323"/>
      <c r="DFO145" s="323"/>
      <c r="DFP145" s="323"/>
      <c r="DFQ145" s="323"/>
      <c r="DFR145" s="323"/>
      <c r="DFS145" s="323"/>
      <c r="DFT145" s="323"/>
      <c r="DFU145" s="323"/>
      <c r="DFV145" s="323"/>
      <c r="DFW145" s="323"/>
      <c r="DFX145" s="323"/>
      <c r="DFY145" s="323"/>
      <c r="DFZ145" s="323"/>
      <c r="DGA145" s="323"/>
      <c r="DGB145" s="323"/>
      <c r="DGC145" s="323"/>
      <c r="DGD145" s="323"/>
      <c r="DGE145" s="323"/>
      <c r="DGF145" s="323"/>
      <c r="DGG145" s="323"/>
      <c r="DGH145" s="323"/>
      <c r="DGI145" s="323"/>
      <c r="DGJ145" s="323"/>
      <c r="DGK145" s="323"/>
      <c r="DGL145" s="323"/>
      <c r="DGM145" s="323"/>
      <c r="DGN145" s="323"/>
      <c r="DGO145" s="323"/>
      <c r="DGP145" s="323"/>
      <c r="DGQ145" s="323"/>
      <c r="DGR145" s="323"/>
      <c r="DGS145" s="323"/>
      <c r="DGT145" s="323"/>
      <c r="DGU145" s="323"/>
      <c r="DGV145" s="323"/>
      <c r="DGW145" s="323"/>
      <c r="DGX145" s="323"/>
      <c r="DGY145" s="323"/>
      <c r="DGZ145" s="323"/>
      <c r="DHA145" s="323"/>
      <c r="DHB145" s="323"/>
      <c r="DHC145" s="323"/>
      <c r="DHD145" s="323"/>
      <c r="DHE145" s="323"/>
      <c r="DHF145" s="323"/>
      <c r="DHG145" s="323"/>
      <c r="DHH145" s="323"/>
      <c r="DHI145" s="323"/>
      <c r="DHJ145" s="323"/>
      <c r="DHK145" s="323"/>
      <c r="DHL145" s="323"/>
      <c r="DHM145" s="323"/>
      <c r="DHN145" s="323"/>
      <c r="DHO145" s="323"/>
      <c r="DHP145" s="323"/>
      <c r="DHQ145" s="323"/>
      <c r="DHR145" s="323"/>
      <c r="DHS145" s="323"/>
      <c r="DHT145" s="323"/>
      <c r="DHU145" s="323"/>
      <c r="DHV145" s="323"/>
      <c r="DHW145" s="323"/>
      <c r="DHX145" s="323"/>
      <c r="DHY145" s="323"/>
      <c r="DHZ145" s="323"/>
      <c r="DIA145" s="323"/>
      <c r="DIB145" s="323"/>
      <c r="DIC145" s="323"/>
      <c r="DID145" s="323"/>
      <c r="DIE145" s="323"/>
      <c r="DIF145" s="323"/>
      <c r="DIG145" s="323"/>
      <c r="DIH145" s="323"/>
      <c r="DII145" s="323"/>
      <c r="DIJ145" s="323"/>
      <c r="DIK145" s="323"/>
      <c r="DIL145" s="323"/>
      <c r="DIM145" s="323"/>
      <c r="DIN145" s="323"/>
      <c r="DIO145" s="323"/>
      <c r="DIP145" s="323"/>
      <c r="DIQ145" s="323"/>
      <c r="DIR145" s="323"/>
      <c r="DIS145" s="323"/>
      <c r="DIT145" s="323"/>
      <c r="DIU145" s="323"/>
      <c r="DIV145" s="323"/>
      <c r="DIW145" s="323"/>
      <c r="DIX145" s="323"/>
      <c r="DIY145" s="323"/>
      <c r="DIZ145" s="323"/>
      <c r="DJA145" s="323"/>
      <c r="DJB145" s="323"/>
      <c r="DJC145" s="323"/>
      <c r="DJD145" s="323"/>
      <c r="DJE145" s="323"/>
      <c r="DJF145" s="323"/>
      <c r="DJG145" s="323"/>
      <c r="DJH145" s="323"/>
      <c r="DJI145" s="323"/>
      <c r="DJJ145" s="323"/>
      <c r="DJK145" s="323"/>
      <c r="DJL145" s="323"/>
      <c r="DJM145" s="323"/>
      <c r="DJN145" s="323"/>
      <c r="DJO145" s="323"/>
      <c r="DJP145" s="323"/>
      <c r="DJQ145" s="323"/>
      <c r="DJR145" s="323"/>
      <c r="DJS145" s="323"/>
      <c r="DJT145" s="323"/>
      <c r="DJU145" s="323"/>
      <c r="DJV145" s="323"/>
      <c r="DJW145" s="323"/>
      <c r="DJX145" s="323"/>
      <c r="DJY145" s="323"/>
      <c r="DJZ145" s="323"/>
      <c r="DKA145" s="323"/>
      <c r="DKB145" s="323"/>
      <c r="DKC145" s="323"/>
      <c r="DKD145" s="323"/>
      <c r="DKE145" s="323"/>
      <c r="DKF145" s="323"/>
      <c r="DKG145" s="323"/>
      <c r="DKH145" s="323"/>
      <c r="DKI145" s="323"/>
      <c r="DKJ145" s="323"/>
      <c r="DKK145" s="323"/>
      <c r="DKL145" s="323"/>
      <c r="DKM145" s="323"/>
      <c r="DKN145" s="323"/>
      <c r="DKO145" s="323"/>
      <c r="DKP145" s="323"/>
      <c r="DKQ145" s="323"/>
      <c r="DKR145" s="323"/>
      <c r="DKS145" s="323"/>
      <c r="DKT145" s="323"/>
      <c r="DKU145" s="323"/>
      <c r="DKV145" s="323"/>
      <c r="DKW145" s="323"/>
      <c r="DKX145" s="323"/>
      <c r="DKY145" s="323"/>
      <c r="DKZ145" s="323"/>
      <c r="DLA145" s="323"/>
      <c r="DLB145" s="323"/>
      <c r="DLC145" s="323"/>
      <c r="DLD145" s="323"/>
      <c r="DLE145" s="323"/>
      <c r="DLF145" s="323"/>
      <c r="DLG145" s="323"/>
      <c r="DLH145" s="323"/>
      <c r="DLI145" s="323"/>
      <c r="DLJ145" s="323"/>
      <c r="DLK145" s="323"/>
      <c r="DLL145" s="323"/>
      <c r="DLM145" s="323"/>
      <c r="DLN145" s="323"/>
      <c r="DLO145" s="323"/>
      <c r="DLP145" s="323"/>
      <c r="DLQ145" s="323"/>
      <c r="DLR145" s="323"/>
      <c r="DLS145" s="323"/>
      <c r="DLT145" s="323"/>
      <c r="DLU145" s="323"/>
      <c r="DLV145" s="323"/>
      <c r="DLW145" s="323"/>
      <c r="DLX145" s="323"/>
      <c r="DLY145" s="323"/>
      <c r="DLZ145" s="323"/>
      <c r="DMA145" s="323"/>
      <c r="DMB145" s="323"/>
      <c r="DMC145" s="323"/>
      <c r="DMD145" s="323"/>
      <c r="DME145" s="323"/>
      <c r="DMF145" s="323"/>
      <c r="DMG145" s="323"/>
      <c r="DMH145" s="323"/>
      <c r="DMI145" s="323"/>
      <c r="DMJ145" s="323"/>
      <c r="DMK145" s="323"/>
      <c r="DML145" s="323"/>
      <c r="DMM145" s="323"/>
      <c r="DMN145" s="323"/>
      <c r="DMO145" s="323"/>
      <c r="DMP145" s="323"/>
      <c r="DMQ145" s="323"/>
      <c r="DMR145" s="323"/>
      <c r="DMS145" s="323"/>
      <c r="DMT145" s="323"/>
      <c r="DMU145" s="323"/>
      <c r="DMV145" s="323"/>
      <c r="DMW145" s="323"/>
      <c r="DMX145" s="323"/>
      <c r="DMY145" s="323"/>
      <c r="DMZ145" s="323"/>
      <c r="DNA145" s="323"/>
      <c r="DNB145" s="323"/>
      <c r="DNC145" s="323"/>
      <c r="DND145" s="323"/>
      <c r="DNE145" s="323"/>
      <c r="DNF145" s="323"/>
      <c r="DNG145" s="323"/>
      <c r="DNH145" s="323"/>
      <c r="DNI145" s="323"/>
      <c r="DNJ145" s="323"/>
      <c r="DNK145" s="323"/>
      <c r="DNL145" s="323"/>
      <c r="DNM145" s="323"/>
      <c r="DNN145" s="323"/>
      <c r="DNO145" s="323"/>
      <c r="DNP145" s="323"/>
      <c r="DNQ145" s="323"/>
      <c r="DNR145" s="323"/>
      <c r="DNS145" s="323"/>
      <c r="DNT145" s="323"/>
      <c r="DNU145" s="323"/>
      <c r="DNV145" s="323"/>
      <c r="DNW145" s="323"/>
      <c r="DNX145" s="323"/>
      <c r="DNY145" s="323"/>
      <c r="DNZ145" s="323"/>
      <c r="DOA145" s="323"/>
      <c r="DOB145" s="323"/>
      <c r="DOC145" s="323"/>
      <c r="DOD145" s="323"/>
      <c r="DOE145" s="323"/>
      <c r="DOF145" s="323"/>
      <c r="DOG145" s="323"/>
      <c r="DOH145" s="323"/>
      <c r="DOI145" s="323"/>
      <c r="DOJ145" s="323"/>
      <c r="DOK145" s="323"/>
      <c r="DOL145" s="323"/>
      <c r="DOM145" s="323"/>
      <c r="DON145" s="323"/>
      <c r="DOO145" s="323"/>
      <c r="DOP145" s="323"/>
      <c r="DOQ145" s="323"/>
      <c r="DOR145" s="323"/>
      <c r="DOS145" s="323"/>
      <c r="DOT145" s="323"/>
      <c r="DOU145" s="323"/>
      <c r="DOV145" s="323"/>
      <c r="DOW145" s="323"/>
      <c r="DOX145" s="323"/>
      <c r="DOY145" s="323"/>
      <c r="DOZ145" s="323"/>
      <c r="DPA145" s="323"/>
      <c r="DPB145" s="323"/>
      <c r="DPC145" s="323"/>
      <c r="DPD145" s="323"/>
      <c r="DPE145" s="323"/>
      <c r="DPF145" s="323"/>
      <c r="DPG145" s="323"/>
      <c r="DPH145" s="323"/>
      <c r="DPI145" s="323"/>
      <c r="DPJ145" s="323"/>
      <c r="DPK145" s="323"/>
      <c r="DPL145" s="323"/>
      <c r="DPM145" s="323"/>
      <c r="DPN145" s="323"/>
      <c r="DPO145" s="323"/>
      <c r="DPP145" s="323"/>
      <c r="DPQ145" s="323"/>
      <c r="DPR145" s="323"/>
      <c r="DPS145" s="323"/>
      <c r="DPT145" s="323"/>
      <c r="DPU145" s="323"/>
      <c r="DPV145" s="323"/>
      <c r="DPW145" s="323"/>
      <c r="DPX145" s="323"/>
      <c r="DPY145" s="323"/>
      <c r="DPZ145" s="323"/>
      <c r="DQA145" s="323"/>
      <c r="DQB145" s="323"/>
      <c r="DQC145" s="323"/>
      <c r="DQD145" s="323"/>
      <c r="DQE145" s="323"/>
      <c r="DQF145" s="323"/>
      <c r="DQG145" s="323"/>
      <c r="DQH145" s="323"/>
      <c r="DQI145" s="323"/>
      <c r="DQJ145" s="323"/>
      <c r="DQK145" s="323"/>
      <c r="DQL145" s="323"/>
      <c r="DQM145" s="323"/>
      <c r="DQN145" s="323"/>
      <c r="DQO145" s="323"/>
      <c r="DQP145" s="323"/>
      <c r="DQQ145" s="323"/>
      <c r="DQR145" s="323"/>
      <c r="DQS145" s="323"/>
      <c r="DQT145" s="323"/>
      <c r="DQU145" s="323"/>
      <c r="DQV145" s="323"/>
      <c r="DQW145" s="323"/>
      <c r="DQX145" s="323"/>
      <c r="DQY145" s="323"/>
      <c r="DQZ145" s="323"/>
      <c r="DRA145" s="323"/>
      <c r="DRB145" s="323"/>
      <c r="DRC145" s="323"/>
      <c r="DRD145" s="323"/>
      <c r="DRE145" s="323"/>
      <c r="DRF145" s="323"/>
      <c r="DRG145" s="323"/>
      <c r="DRH145" s="323"/>
      <c r="DRI145" s="323"/>
      <c r="DRJ145" s="323"/>
      <c r="DRK145" s="323"/>
      <c r="DRL145" s="323"/>
      <c r="DRM145" s="323"/>
      <c r="DRN145" s="323"/>
      <c r="DRO145" s="323"/>
      <c r="DRP145" s="323"/>
      <c r="DRQ145" s="323"/>
      <c r="DRR145" s="323"/>
      <c r="DRS145" s="323"/>
      <c r="DRT145" s="323"/>
      <c r="DRU145" s="323"/>
      <c r="DRV145" s="323"/>
      <c r="DRW145" s="323"/>
      <c r="DRX145" s="323"/>
      <c r="DRY145" s="323"/>
      <c r="DRZ145" s="323"/>
      <c r="DSA145" s="323"/>
      <c r="DSB145" s="323"/>
      <c r="DSC145" s="323"/>
      <c r="DSD145" s="323"/>
      <c r="DSE145" s="323"/>
      <c r="DSF145" s="323"/>
      <c r="DSG145" s="323"/>
      <c r="DSH145" s="323"/>
      <c r="DSI145" s="323"/>
      <c r="DSJ145" s="323"/>
      <c r="DSK145" s="323"/>
      <c r="DSL145" s="323"/>
      <c r="DSM145" s="323"/>
      <c r="DSN145" s="323"/>
      <c r="DSO145" s="323"/>
      <c r="DSP145" s="323"/>
      <c r="DSQ145" s="323"/>
      <c r="DSR145" s="323"/>
      <c r="DSS145" s="323"/>
      <c r="DST145" s="323"/>
      <c r="DSU145" s="323"/>
      <c r="DSV145" s="323"/>
      <c r="DSW145" s="323"/>
      <c r="DSX145" s="323"/>
      <c r="DSY145" s="323"/>
      <c r="DSZ145" s="323"/>
      <c r="DTA145" s="323"/>
      <c r="DTB145" s="323"/>
      <c r="DTC145" s="323"/>
      <c r="DTD145" s="323"/>
      <c r="DTE145" s="323"/>
      <c r="DTF145" s="323"/>
      <c r="DTG145" s="323"/>
      <c r="DTH145" s="323"/>
      <c r="DTI145" s="323"/>
      <c r="DTJ145" s="323"/>
      <c r="DTK145" s="323"/>
      <c r="DTL145" s="323"/>
      <c r="DTM145" s="323"/>
      <c r="DTN145" s="323"/>
      <c r="DTO145" s="323"/>
      <c r="DTP145" s="323"/>
      <c r="DTQ145" s="323"/>
      <c r="DTR145" s="323"/>
      <c r="DTS145" s="323"/>
      <c r="DTT145" s="323"/>
      <c r="DTU145" s="323"/>
      <c r="DTV145" s="323"/>
      <c r="DTW145" s="323"/>
      <c r="DTX145" s="323"/>
      <c r="DTY145" s="323"/>
      <c r="DTZ145" s="323"/>
      <c r="DUA145" s="323"/>
      <c r="DUB145" s="323"/>
      <c r="DUC145" s="323"/>
      <c r="DUD145" s="323"/>
      <c r="DUE145" s="323"/>
      <c r="DUF145" s="323"/>
      <c r="DUG145" s="323"/>
      <c r="DUH145" s="323"/>
      <c r="DUI145" s="323"/>
      <c r="DUJ145" s="323"/>
      <c r="DUK145" s="323"/>
      <c r="DUL145" s="323"/>
      <c r="DUM145" s="323"/>
      <c r="DUN145" s="323"/>
      <c r="DUO145" s="323"/>
      <c r="DUP145" s="323"/>
      <c r="DUQ145" s="323"/>
      <c r="DUR145" s="323"/>
      <c r="DUS145" s="323"/>
      <c r="DUT145" s="323"/>
      <c r="DUU145" s="323"/>
      <c r="DUV145" s="323"/>
      <c r="DUW145" s="323"/>
      <c r="DUX145" s="323"/>
      <c r="DUY145" s="323"/>
      <c r="DUZ145" s="323"/>
      <c r="DVA145" s="323"/>
      <c r="DVB145" s="323"/>
      <c r="DVC145" s="323"/>
      <c r="DVD145" s="323"/>
      <c r="DVE145" s="323"/>
      <c r="DVF145" s="323"/>
      <c r="DVG145" s="323"/>
      <c r="DVH145" s="323"/>
      <c r="DVI145" s="323"/>
      <c r="DVJ145" s="323"/>
      <c r="DVK145" s="323"/>
      <c r="DVL145" s="323"/>
      <c r="DVM145" s="323"/>
      <c r="DVN145" s="323"/>
      <c r="DVO145" s="323"/>
      <c r="DVP145" s="323"/>
      <c r="DVQ145" s="323"/>
      <c r="DVR145" s="323"/>
      <c r="DVS145" s="323"/>
      <c r="DVT145" s="323"/>
      <c r="DVU145" s="323"/>
      <c r="DVV145" s="323"/>
      <c r="DVW145" s="323"/>
      <c r="DVX145" s="323"/>
      <c r="DVY145" s="323"/>
      <c r="DVZ145" s="323"/>
      <c r="DWA145" s="323"/>
      <c r="DWB145" s="323"/>
      <c r="DWC145" s="323"/>
      <c r="DWD145" s="323"/>
      <c r="DWE145" s="323"/>
      <c r="DWF145" s="323"/>
      <c r="DWG145" s="323"/>
      <c r="DWH145" s="323"/>
      <c r="DWI145" s="323"/>
      <c r="DWJ145" s="323"/>
      <c r="DWK145" s="323"/>
      <c r="DWL145" s="323"/>
      <c r="DWM145" s="323"/>
      <c r="DWN145" s="323"/>
      <c r="DWO145" s="323"/>
      <c r="DWP145" s="323"/>
      <c r="DWQ145" s="323"/>
      <c r="DWR145" s="323"/>
      <c r="DWS145" s="323"/>
      <c r="DWT145" s="323"/>
      <c r="DWU145" s="323"/>
      <c r="DWV145" s="323"/>
      <c r="DWW145" s="323"/>
      <c r="DWX145" s="323"/>
      <c r="DWY145" s="323"/>
      <c r="DWZ145" s="323"/>
      <c r="DXA145" s="323"/>
      <c r="DXB145" s="323"/>
      <c r="DXC145" s="323"/>
      <c r="DXD145" s="323"/>
      <c r="DXE145" s="323"/>
      <c r="DXF145" s="323"/>
      <c r="DXG145" s="323"/>
      <c r="DXH145" s="323"/>
      <c r="DXI145" s="323"/>
      <c r="DXJ145" s="323"/>
      <c r="DXK145" s="323"/>
      <c r="DXL145" s="323"/>
      <c r="DXM145" s="323"/>
      <c r="DXN145" s="323"/>
      <c r="DXO145" s="323"/>
      <c r="DXP145" s="323"/>
      <c r="DXQ145" s="323"/>
      <c r="DXR145" s="323"/>
      <c r="DXS145" s="323"/>
      <c r="DXT145" s="323"/>
      <c r="DXU145" s="323"/>
      <c r="DXV145" s="323"/>
      <c r="DXW145" s="323"/>
      <c r="DXX145" s="323"/>
      <c r="DXY145" s="323"/>
      <c r="DXZ145" s="323"/>
      <c r="DYA145" s="323"/>
      <c r="DYB145" s="323"/>
      <c r="DYC145" s="323"/>
      <c r="DYD145" s="323"/>
      <c r="DYE145" s="323"/>
      <c r="DYF145" s="323"/>
      <c r="DYG145" s="323"/>
      <c r="DYH145" s="323"/>
      <c r="DYI145" s="323"/>
      <c r="DYJ145" s="323"/>
      <c r="DYK145" s="323"/>
      <c r="DYL145" s="323"/>
      <c r="DYM145" s="323"/>
      <c r="DYN145" s="323"/>
      <c r="DYO145" s="323"/>
      <c r="DYP145" s="323"/>
      <c r="DYQ145" s="323"/>
      <c r="DYR145" s="323"/>
      <c r="DYS145" s="323"/>
      <c r="DYT145" s="323"/>
      <c r="DYU145" s="323"/>
      <c r="DYV145" s="323"/>
      <c r="DYW145" s="323"/>
      <c r="DYX145" s="323"/>
      <c r="DYY145" s="323"/>
      <c r="DYZ145" s="323"/>
      <c r="DZA145" s="323"/>
      <c r="DZB145" s="323"/>
      <c r="DZC145" s="323"/>
      <c r="DZD145" s="323"/>
      <c r="DZE145" s="323"/>
      <c r="DZF145" s="323"/>
      <c r="DZG145" s="323"/>
      <c r="DZH145" s="323"/>
      <c r="DZI145" s="323"/>
      <c r="DZJ145" s="323"/>
      <c r="DZK145" s="323"/>
      <c r="DZL145" s="323"/>
      <c r="DZM145" s="323"/>
      <c r="DZN145" s="323"/>
      <c r="DZO145" s="323"/>
      <c r="DZP145" s="323"/>
      <c r="DZQ145" s="323"/>
      <c r="DZR145" s="323"/>
      <c r="DZS145" s="323"/>
      <c r="DZT145" s="323"/>
      <c r="DZU145" s="323"/>
      <c r="DZV145" s="323"/>
      <c r="DZW145" s="323"/>
      <c r="DZX145" s="323"/>
      <c r="DZY145" s="323"/>
      <c r="DZZ145" s="323"/>
      <c r="EAA145" s="323"/>
      <c r="EAB145" s="323"/>
      <c r="EAC145" s="323"/>
      <c r="EAD145" s="323"/>
      <c r="EAE145" s="323"/>
      <c r="EAF145" s="323"/>
      <c r="EAG145" s="323"/>
      <c r="EAH145" s="323"/>
      <c r="EAI145" s="323"/>
      <c r="EAJ145" s="323"/>
      <c r="EAK145" s="323"/>
      <c r="EAL145" s="323"/>
      <c r="EAM145" s="323"/>
      <c r="EAN145" s="323"/>
      <c r="EAO145" s="323"/>
      <c r="EAP145" s="323"/>
      <c r="EAQ145" s="323"/>
      <c r="EAR145" s="323"/>
      <c r="EAS145" s="323"/>
      <c r="EAT145" s="323"/>
      <c r="EAU145" s="323"/>
      <c r="EAV145" s="323"/>
      <c r="EAW145" s="323"/>
      <c r="EAX145" s="323"/>
      <c r="EAY145" s="323"/>
      <c r="EAZ145" s="323"/>
      <c r="EBA145" s="323"/>
      <c r="EBB145" s="323"/>
      <c r="EBC145" s="323"/>
      <c r="EBD145" s="323"/>
      <c r="EBE145" s="323"/>
      <c r="EBF145" s="323"/>
      <c r="EBG145" s="323"/>
      <c r="EBH145" s="323"/>
      <c r="EBI145" s="323"/>
      <c r="EBJ145" s="323"/>
      <c r="EBK145" s="323"/>
      <c r="EBL145" s="323"/>
      <c r="EBM145" s="323"/>
      <c r="EBN145" s="323"/>
      <c r="EBO145" s="323"/>
      <c r="EBP145" s="323"/>
      <c r="EBQ145" s="323"/>
      <c r="EBR145" s="323"/>
      <c r="EBS145" s="323"/>
      <c r="EBT145" s="323"/>
      <c r="EBU145" s="323"/>
      <c r="EBV145" s="323"/>
      <c r="EBW145" s="323"/>
      <c r="EBX145" s="323"/>
      <c r="EBY145" s="323"/>
      <c r="EBZ145" s="323"/>
      <c r="ECA145" s="323"/>
      <c r="ECB145" s="323"/>
      <c r="ECC145" s="323"/>
      <c r="ECD145" s="323"/>
      <c r="ECE145" s="323"/>
      <c r="ECF145" s="323"/>
      <c r="ECG145" s="323"/>
      <c r="ECH145" s="323"/>
      <c r="ECI145" s="323"/>
      <c r="ECJ145" s="323"/>
      <c r="ECK145" s="323"/>
      <c r="ECL145" s="323"/>
      <c r="ECM145" s="323"/>
      <c r="ECN145" s="323"/>
      <c r="ECO145" s="323"/>
      <c r="ECP145" s="323"/>
      <c r="ECQ145" s="323"/>
      <c r="ECR145" s="323"/>
      <c r="ECS145" s="323"/>
      <c r="ECT145" s="323"/>
      <c r="ECU145" s="323"/>
      <c r="ECV145" s="323"/>
      <c r="ECW145" s="323"/>
      <c r="ECX145" s="323"/>
      <c r="ECY145" s="323"/>
      <c r="ECZ145" s="323"/>
      <c r="EDA145" s="323"/>
      <c r="EDB145" s="323"/>
      <c r="EDC145" s="323"/>
      <c r="EDD145" s="323"/>
      <c r="EDE145" s="323"/>
      <c r="EDF145" s="323"/>
      <c r="EDG145" s="323"/>
      <c r="EDH145" s="323"/>
      <c r="EDI145" s="323"/>
      <c r="EDJ145" s="323"/>
      <c r="EDK145" s="323"/>
      <c r="EDL145" s="323"/>
      <c r="EDM145" s="323"/>
      <c r="EDN145" s="323"/>
      <c r="EDO145" s="323"/>
      <c r="EDP145" s="323"/>
      <c r="EDQ145" s="323"/>
      <c r="EDR145" s="323"/>
      <c r="EDS145" s="323"/>
      <c r="EDT145" s="323"/>
      <c r="EDU145" s="323"/>
      <c r="EDV145" s="323"/>
      <c r="EDW145" s="323"/>
      <c r="EDX145" s="323"/>
      <c r="EDY145" s="323"/>
      <c r="EDZ145" s="323"/>
      <c r="EEA145" s="323"/>
      <c r="EEB145" s="323"/>
      <c r="EEC145" s="323"/>
      <c r="EED145" s="323"/>
      <c r="EEE145" s="323"/>
      <c r="EEF145" s="323"/>
      <c r="EEG145" s="323"/>
      <c r="EEH145" s="323"/>
      <c r="EEI145" s="323"/>
      <c r="EEJ145" s="323"/>
      <c r="EEK145" s="323"/>
      <c r="EEL145" s="323"/>
      <c r="EEM145" s="323"/>
      <c r="EEN145" s="323"/>
      <c r="EEO145" s="323"/>
      <c r="EEP145" s="323"/>
      <c r="EEQ145" s="323"/>
      <c r="EER145" s="323"/>
      <c r="EES145" s="323"/>
      <c r="EET145" s="323"/>
      <c r="EEU145" s="323"/>
      <c r="EEV145" s="323"/>
      <c r="EEW145" s="323"/>
      <c r="EEX145" s="323"/>
      <c r="EEY145" s="323"/>
      <c r="EEZ145" s="323"/>
      <c r="EFA145" s="323"/>
      <c r="EFB145" s="323"/>
      <c r="EFC145" s="323"/>
      <c r="EFD145" s="323"/>
      <c r="EFE145" s="323"/>
      <c r="EFF145" s="323"/>
      <c r="EFG145" s="323"/>
      <c r="EFH145" s="323"/>
      <c r="EFI145" s="323"/>
      <c r="EFJ145" s="323"/>
      <c r="EFK145" s="323"/>
      <c r="EFL145" s="323"/>
      <c r="EFM145" s="323"/>
      <c r="EFN145" s="323"/>
      <c r="EFO145" s="323"/>
      <c r="EFP145" s="323"/>
      <c r="EFQ145" s="323"/>
      <c r="EFR145" s="323"/>
      <c r="EFS145" s="323"/>
      <c r="EFT145" s="323"/>
      <c r="EFU145" s="323"/>
      <c r="EFV145" s="323"/>
      <c r="EFW145" s="323"/>
      <c r="EFX145" s="323"/>
      <c r="EFY145" s="323"/>
      <c r="EFZ145" s="323"/>
      <c r="EGA145" s="323"/>
      <c r="EGB145" s="323"/>
      <c r="EGC145" s="323"/>
      <c r="EGD145" s="323"/>
      <c r="EGE145" s="323"/>
      <c r="EGF145" s="323"/>
      <c r="EGG145" s="323"/>
      <c r="EGH145" s="323"/>
      <c r="EGI145" s="323"/>
      <c r="EGJ145" s="323"/>
      <c r="EGK145" s="323"/>
      <c r="EGL145" s="323"/>
      <c r="EGM145" s="323"/>
      <c r="EGN145" s="323"/>
      <c r="EGO145" s="323"/>
      <c r="EGP145" s="323"/>
      <c r="EGQ145" s="323"/>
      <c r="EGR145" s="323"/>
      <c r="EGS145" s="323"/>
      <c r="EGT145" s="323"/>
      <c r="EGU145" s="323"/>
      <c r="EGV145" s="323"/>
      <c r="EGW145" s="323"/>
      <c r="EGX145" s="323"/>
      <c r="EGY145" s="323"/>
      <c r="EGZ145" s="323"/>
      <c r="EHA145" s="323"/>
      <c r="EHB145" s="323"/>
      <c r="EHC145" s="323"/>
      <c r="EHD145" s="323"/>
      <c r="EHE145" s="323"/>
      <c r="EHF145" s="323"/>
      <c r="EHG145" s="323"/>
      <c r="EHH145" s="323"/>
      <c r="EHI145" s="323"/>
      <c r="EHJ145" s="323"/>
      <c r="EHK145" s="323"/>
      <c r="EHL145" s="323"/>
      <c r="EHM145" s="323"/>
      <c r="EHN145" s="323"/>
      <c r="EHO145" s="323"/>
      <c r="EHP145" s="323"/>
      <c r="EHQ145" s="323"/>
      <c r="EHR145" s="323"/>
      <c r="EHS145" s="323"/>
      <c r="EHT145" s="323"/>
      <c r="EHU145" s="323"/>
      <c r="EHV145" s="323"/>
      <c r="EHW145" s="323"/>
      <c r="EHX145" s="323"/>
      <c r="EHY145" s="323"/>
      <c r="EHZ145" s="323"/>
      <c r="EIA145" s="323"/>
      <c r="EIB145" s="323"/>
      <c r="EIC145" s="323"/>
      <c r="EID145" s="323"/>
      <c r="EIE145" s="323"/>
      <c r="EIF145" s="323"/>
      <c r="EIG145" s="323"/>
      <c r="EIH145" s="323"/>
      <c r="EII145" s="323"/>
      <c r="EIJ145" s="323"/>
      <c r="EIK145" s="323"/>
      <c r="EIL145" s="323"/>
      <c r="EIM145" s="323"/>
      <c r="EIN145" s="323"/>
      <c r="EIO145" s="323"/>
      <c r="EIP145" s="323"/>
      <c r="EIQ145" s="323"/>
      <c r="EIR145" s="323"/>
      <c r="EIS145" s="323"/>
      <c r="EIT145" s="323"/>
      <c r="EIU145" s="323"/>
      <c r="EIV145" s="323"/>
      <c r="EIW145" s="323"/>
      <c r="EIX145" s="323"/>
      <c r="EIY145" s="323"/>
      <c r="EIZ145" s="323"/>
      <c r="EJA145" s="323"/>
      <c r="EJB145" s="323"/>
      <c r="EJC145" s="323"/>
      <c r="EJD145" s="323"/>
      <c r="EJE145" s="323"/>
      <c r="EJF145" s="323"/>
      <c r="EJG145" s="323"/>
      <c r="EJH145" s="323"/>
      <c r="EJI145" s="323"/>
      <c r="EJJ145" s="323"/>
      <c r="EJK145" s="323"/>
      <c r="EJL145" s="323"/>
      <c r="EJM145" s="323"/>
      <c r="EJN145" s="323"/>
      <c r="EJO145" s="323"/>
      <c r="EJP145" s="323"/>
      <c r="EJQ145" s="323"/>
      <c r="EJR145" s="323"/>
      <c r="EJS145" s="323"/>
      <c r="EJT145" s="323"/>
      <c r="EJU145" s="323"/>
      <c r="EJV145" s="323"/>
      <c r="EJW145" s="323"/>
      <c r="EJX145" s="323"/>
      <c r="EJY145" s="323"/>
      <c r="EJZ145" s="323"/>
      <c r="EKA145" s="323"/>
      <c r="EKB145" s="323"/>
      <c r="EKC145" s="323"/>
      <c r="EKD145" s="323"/>
      <c r="EKE145" s="323"/>
      <c r="EKF145" s="323"/>
      <c r="EKG145" s="323"/>
      <c r="EKH145" s="323"/>
      <c r="EKI145" s="323"/>
      <c r="EKJ145" s="323"/>
      <c r="EKK145" s="323"/>
      <c r="EKL145" s="323"/>
      <c r="EKM145" s="323"/>
      <c r="EKN145" s="323"/>
      <c r="EKO145" s="323"/>
      <c r="EKP145" s="323"/>
      <c r="EKQ145" s="323"/>
      <c r="EKR145" s="323"/>
      <c r="EKS145" s="323"/>
      <c r="EKT145" s="323"/>
      <c r="EKU145" s="323"/>
      <c r="EKV145" s="323"/>
      <c r="EKW145" s="323"/>
      <c r="EKX145" s="323"/>
      <c r="EKY145" s="323"/>
      <c r="EKZ145" s="323"/>
      <c r="ELA145" s="323"/>
      <c r="ELB145" s="323"/>
      <c r="ELC145" s="323"/>
      <c r="ELD145" s="323"/>
      <c r="ELE145" s="323"/>
      <c r="ELF145" s="323"/>
      <c r="ELG145" s="323"/>
      <c r="ELH145" s="323"/>
      <c r="ELI145" s="323"/>
      <c r="ELJ145" s="323"/>
      <c r="ELK145" s="323"/>
      <c r="ELL145" s="323"/>
      <c r="ELM145" s="323"/>
      <c r="ELN145" s="323"/>
      <c r="ELO145" s="323"/>
      <c r="ELP145" s="323"/>
      <c r="ELQ145" s="323"/>
      <c r="ELR145" s="323"/>
      <c r="ELS145" s="323"/>
      <c r="ELT145" s="323"/>
      <c r="ELU145" s="323"/>
      <c r="ELV145" s="323"/>
      <c r="ELW145" s="323"/>
      <c r="ELX145" s="323"/>
      <c r="ELY145" s="323"/>
      <c r="ELZ145" s="323"/>
      <c r="EMA145" s="323"/>
      <c r="EMB145" s="323"/>
      <c r="EMC145" s="323"/>
      <c r="EMD145" s="323"/>
      <c r="EME145" s="323"/>
      <c r="EMF145" s="323"/>
      <c r="EMG145" s="323"/>
      <c r="EMH145" s="323"/>
      <c r="EMI145" s="323"/>
      <c r="EMJ145" s="323"/>
      <c r="EMK145" s="323"/>
      <c r="EML145" s="323"/>
      <c r="EMM145" s="323"/>
      <c r="EMN145" s="323"/>
      <c r="EMO145" s="323"/>
      <c r="EMP145" s="323"/>
      <c r="EMQ145" s="323"/>
      <c r="EMR145" s="323"/>
      <c r="EMS145" s="323"/>
      <c r="EMT145" s="323"/>
      <c r="EMU145" s="323"/>
      <c r="EMV145" s="323"/>
      <c r="EMW145" s="323"/>
      <c r="EMX145" s="323"/>
      <c r="EMY145" s="323"/>
      <c r="EMZ145" s="323"/>
      <c r="ENA145" s="323"/>
      <c r="ENB145" s="323"/>
      <c r="ENC145" s="323"/>
      <c r="END145" s="323"/>
      <c r="ENE145" s="323"/>
      <c r="ENF145" s="323"/>
      <c r="ENG145" s="323"/>
      <c r="ENH145" s="323"/>
      <c r="ENI145" s="323"/>
      <c r="ENJ145" s="323"/>
      <c r="ENK145" s="323"/>
      <c r="ENL145" s="323"/>
      <c r="ENM145" s="323"/>
      <c r="ENN145" s="323"/>
      <c r="ENO145" s="323"/>
      <c r="ENP145" s="323"/>
      <c r="ENQ145" s="323"/>
      <c r="ENR145" s="323"/>
      <c r="ENS145" s="323"/>
      <c r="ENT145" s="323"/>
      <c r="ENU145" s="323"/>
      <c r="ENV145" s="323"/>
      <c r="ENW145" s="323"/>
      <c r="ENX145" s="323"/>
      <c r="ENY145" s="323"/>
      <c r="ENZ145" s="323"/>
      <c r="EOA145" s="323"/>
      <c r="EOB145" s="323"/>
      <c r="EOC145" s="323"/>
      <c r="EOD145" s="323"/>
      <c r="EOE145" s="323"/>
      <c r="EOF145" s="323"/>
      <c r="EOG145" s="323"/>
      <c r="EOH145" s="323"/>
      <c r="EOI145" s="323"/>
      <c r="EOJ145" s="323"/>
      <c r="EOK145" s="323"/>
      <c r="EOL145" s="323"/>
      <c r="EOM145" s="323"/>
      <c r="EON145" s="323"/>
      <c r="EOO145" s="323"/>
      <c r="EOP145" s="323"/>
      <c r="EOQ145" s="323"/>
      <c r="EOR145" s="323"/>
      <c r="EOS145" s="323"/>
      <c r="EOT145" s="323"/>
      <c r="EOU145" s="323"/>
      <c r="EOV145" s="323"/>
      <c r="EOW145" s="323"/>
      <c r="EOX145" s="323"/>
      <c r="EOY145" s="323"/>
      <c r="EOZ145" s="323"/>
      <c r="EPA145" s="323"/>
      <c r="EPB145" s="323"/>
      <c r="EPC145" s="323"/>
      <c r="EPD145" s="323"/>
      <c r="EPE145" s="323"/>
      <c r="EPF145" s="323"/>
      <c r="EPG145" s="323"/>
      <c r="EPH145" s="323"/>
      <c r="EPI145" s="323"/>
      <c r="EPJ145" s="323"/>
      <c r="EPK145" s="323"/>
      <c r="EPL145" s="323"/>
      <c r="EPM145" s="323"/>
      <c r="EPN145" s="323"/>
      <c r="EPO145" s="323"/>
      <c r="EPP145" s="323"/>
      <c r="EPQ145" s="323"/>
      <c r="EPR145" s="323"/>
      <c r="EPS145" s="323"/>
      <c r="EPT145" s="323"/>
      <c r="EPU145" s="323"/>
      <c r="EPV145" s="323"/>
      <c r="EPW145" s="323"/>
      <c r="EPX145" s="323"/>
      <c r="EPY145" s="323"/>
      <c r="EPZ145" s="323"/>
      <c r="EQA145" s="323"/>
      <c r="EQB145" s="323"/>
      <c r="EQC145" s="323"/>
      <c r="EQD145" s="323"/>
      <c r="EQE145" s="323"/>
      <c r="EQF145" s="323"/>
      <c r="EQG145" s="323"/>
      <c r="EQH145" s="323"/>
      <c r="EQI145" s="323"/>
      <c r="EQJ145" s="323"/>
      <c r="EQK145" s="323"/>
      <c r="EQL145" s="323"/>
      <c r="EQM145" s="323"/>
      <c r="EQN145" s="323"/>
      <c r="EQO145" s="323"/>
      <c r="EQP145" s="323"/>
      <c r="EQQ145" s="323"/>
      <c r="EQR145" s="323"/>
      <c r="EQS145" s="323"/>
      <c r="EQT145" s="323"/>
      <c r="EQU145" s="323"/>
      <c r="EQV145" s="323"/>
      <c r="EQW145" s="323"/>
      <c r="EQX145" s="323"/>
      <c r="EQY145" s="323"/>
      <c r="EQZ145" s="323"/>
      <c r="ERA145" s="323"/>
      <c r="ERB145" s="323"/>
      <c r="ERC145" s="323"/>
      <c r="ERD145" s="323"/>
      <c r="ERE145" s="323"/>
      <c r="ERF145" s="323"/>
      <c r="ERG145" s="323"/>
      <c r="ERH145" s="323"/>
      <c r="ERI145" s="323"/>
      <c r="ERJ145" s="323"/>
      <c r="ERK145" s="323"/>
      <c r="ERL145" s="323"/>
      <c r="ERM145" s="323"/>
      <c r="ERN145" s="323"/>
      <c r="ERO145" s="323"/>
      <c r="ERP145" s="323"/>
      <c r="ERQ145" s="323"/>
      <c r="ERR145" s="323"/>
      <c r="ERS145" s="323"/>
      <c r="ERT145" s="323"/>
      <c r="ERU145" s="323"/>
      <c r="ERV145" s="323"/>
      <c r="ERW145" s="323"/>
      <c r="ERX145" s="323"/>
      <c r="ERY145" s="323"/>
      <c r="ERZ145" s="323"/>
      <c r="ESA145" s="323"/>
      <c r="ESB145" s="323"/>
      <c r="ESC145" s="323"/>
      <c r="ESD145" s="323"/>
      <c r="ESE145" s="323"/>
      <c r="ESF145" s="323"/>
      <c r="ESG145" s="323"/>
      <c r="ESH145" s="323"/>
      <c r="ESI145" s="323"/>
      <c r="ESJ145" s="323"/>
      <c r="ESK145" s="323"/>
      <c r="ESL145" s="323"/>
      <c r="ESM145" s="323"/>
      <c r="ESN145" s="323"/>
      <c r="ESO145" s="323"/>
      <c r="ESP145" s="323"/>
      <c r="ESQ145" s="323"/>
      <c r="ESR145" s="323"/>
      <c r="ESS145" s="323"/>
      <c r="EST145" s="323"/>
      <c r="ESU145" s="323"/>
      <c r="ESV145" s="323"/>
      <c r="ESW145" s="323"/>
      <c r="ESX145" s="323"/>
      <c r="ESY145" s="323"/>
      <c r="ESZ145" s="323"/>
      <c r="ETA145" s="323"/>
      <c r="ETB145" s="323"/>
      <c r="ETC145" s="323"/>
      <c r="ETD145" s="323"/>
      <c r="ETE145" s="323"/>
      <c r="ETF145" s="323"/>
      <c r="ETG145" s="323"/>
      <c r="ETH145" s="323"/>
      <c r="ETI145" s="323"/>
      <c r="ETJ145" s="323"/>
      <c r="ETK145" s="323"/>
      <c r="ETL145" s="323"/>
      <c r="ETM145" s="323"/>
      <c r="ETN145" s="323"/>
      <c r="ETO145" s="323"/>
      <c r="ETP145" s="323"/>
      <c r="ETQ145" s="323"/>
      <c r="ETR145" s="323"/>
      <c r="ETS145" s="323"/>
      <c r="ETT145" s="323"/>
      <c r="ETU145" s="323"/>
      <c r="ETV145" s="323"/>
      <c r="ETW145" s="323"/>
      <c r="ETX145" s="323"/>
      <c r="ETY145" s="323"/>
      <c r="ETZ145" s="323"/>
      <c r="EUA145" s="323"/>
      <c r="EUB145" s="323"/>
      <c r="EUC145" s="323"/>
      <c r="EUD145" s="323"/>
      <c r="EUE145" s="323"/>
      <c r="EUF145" s="323"/>
      <c r="EUG145" s="323"/>
      <c r="EUH145" s="323"/>
      <c r="EUI145" s="323"/>
      <c r="EUJ145" s="323"/>
      <c r="EUK145" s="323"/>
      <c r="EUL145" s="323"/>
      <c r="EUM145" s="323"/>
      <c r="EUN145" s="323"/>
      <c r="EUO145" s="323"/>
      <c r="EUP145" s="323"/>
      <c r="EUQ145" s="323"/>
      <c r="EUR145" s="323"/>
      <c r="EUS145" s="323"/>
      <c r="EUT145" s="323"/>
      <c r="EUU145" s="323"/>
      <c r="EUV145" s="323"/>
      <c r="EUW145" s="323"/>
      <c r="EUX145" s="323"/>
      <c r="EUY145" s="323"/>
      <c r="EUZ145" s="323"/>
      <c r="EVA145" s="323"/>
      <c r="EVB145" s="323"/>
      <c r="EVC145" s="323"/>
      <c r="EVD145" s="323"/>
      <c r="EVE145" s="323"/>
      <c r="EVF145" s="323"/>
      <c r="EVG145" s="323"/>
      <c r="EVH145" s="323"/>
      <c r="EVI145" s="323"/>
      <c r="EVJ145" s="323"/>
      <c r="EVK145" s="323"/>
      <c r="EVL145" s="323"/>
      <c r="EVM145" s="323"/>
      <c r="EVN145" s="323"/>
      <c r="EVO145" s="323"/>
      <c r="EVP145" s="323"/>
      <c r="EVQ145" s="323"/>
      <c r="EVR145" s="323"/>
      <c r="EVS145" s="323"/>
      <c r="EVT145" s="323"/>
      <c r="EVU145" s="323"/>
      <c r="EVV145" s="323"/>
      <c r="EVW145" s="323"/>
      <c r="EVX145" s="323"/>
      <c r="EVY145" s="323"/>
      <c r="EVZ145" s="323"/>
      <c r="EWA145" s="323"/>
      <c r="EWB145" s="323"/>
      <c r="EWC145" s="323"/>
      <c r="EWD145" s="323"/>
      <c r="EWE145" s="323"/>
      <c r="EWF145" s="323"/>
      <c r="EWG145" s="323"/>
      <c r="EWH145" s="323"/>
      <c r="EWI145" s="323"/>
      <c r="EWJ145" s="323"/>
      <c r="EWK145" s="323"/>
      <c r="EWL145" s="323"/>
      <c r="EWM145" s="323"/>
      <c r="EWN145" s="323"/>
      <c r="EWO145" s="323"/>
      <c r="EWP145" s="323"/>
      <c r="EWQ145" s="323"/>
      <c r="EWR145" s="323"/>
      <c r="EWS145" s="323"/>
      <c r="EWT145" s="323"/>
      <c r="EWU145" s="323"/>
      <c r="EWV145" s="323"/>
      <c r="EWW145" s="323"/>
      <c r="EWX145" s="323"/>
      <c r="EWY145" s="323"/>
      <c r="EWZ145" s="323"/>
      <c r="EXA145" s="323"/>
      <c r="EXB145" s="323"/>
      <c r="EXC145" s="323"/>
      <c r="EXD145" s="323"/>
      <c r="EXE145" s="323"/>
      <c r="EXF145" s="323"/>
      <c r="EXG145" s="323"/>
      <c r="EXH145" s="323"/>
      <c r="EXI145" s="323"/>
      <c r="EXJ145" s="323"/>
      <c r="EXK145" s="323"/>
      <c r="EXL145" s="323"/>
      <c r="EXM145" s="323"/>
      <c r="EXN145" s="323"/>
      <c r="EXO145" s="323"/>
      <c r="EXP145" s="323"/>
      <c r="EXQ145" s="323"/>
      <c r="EXR145" s="323"/>
      <c r="EXS145" s="323"/>
      <c r="EXT145" s="323"/>
      <c r="EXU145" s="323"/>
      <c r="EXV145" s="323"/>
      <c r="EXW145" s="323"/>
      <c r="EXX145" s="323"/>
      <c r="EXY145" s="323"/>
      <c r="EXZ145" s="323"/>
      <c r="EYA145" s="323"/>
      <c r="EYB145" s="323"/>
      <c r="EYC145" s="323"/>
      <c r="EYD145" s="323"/>
      <c r="EYE145" s="323"/>
      <c r="EYF145" s="323"/>
      <c r="EYG145" s="323"/>
      <c r="EYH145" s="323"/>
      <c r="EYI145" s="323"/>
      <c r="EYJ145" s="323"/>
      <c r="EYK145" s="323"/>
      <c r="EYL145" s="323"/>
      <c r="EYM145" s="323"/>
      <c r="EYN145" s="323"/>
      <c r="EYO145" s="323"/>
      <c r="EYP145" s="323"/>
      <c r="EYQ145" s="323"/>
      <c r="EYR145" s="323"/>
      <c r="EYS145" s="323"/>
      <c r="EYT145" s="323"/>
      <c r="EYU145" s="323"/>
      <c r="EYV145" s="323"/>
      <c r="EYW145" s="323"/>
      <c r="EYX145" s="323"/>
      <c r="EYY145" s="323"/>
      <c r="EYZ145" s="323"/>
      <c r="EZA145" s="323"/>
      <c r="EZB145" s="323"/>
      <c r="EZC145" s="323"/>
      <c r="EZD145" s="323"/>
      <c r="EZE145" s="323"/>
      <c r="EZF145" s="323"/>
      <c r="EZG145" s="323"/>
      <c r="EZH145" s="323"/>
      <c r="EZI145" s="323"/>
      <c r="EZJ145" s="323"/>
      <c r="EZK145" s="323"/>
      <c r="EZL145" s="323"/>
      <c r="EZM145" s="323"/>
      <c r="EZN145" s="323"/>
      <c r="EZO145" s="323"/>
      <c r="EZP145" s="323"/>
      <c r="EZQ145" s="323"/>
      <c r="EZR145" s="323"/>
      <c r="EZS145" s="323"/>
      <c r="EZT145" s="323"/>
      <c r="EZU145" s="323"/>
      <c r="EZV145" s="323"/>
      <c r="EZW145" s="323"/>
      <c r="EZX145" s="323"/>
      <c r="EZY145" s="323"/>
      <c r="EZZ145" s="323"/>
      <c r="FAA145" s="323"/>
      <c r="FAB145" s="323"/>
      <c r="FAC145" s="323"/>
      <c r="FAD145" s="323"/>
      <c r="FAE145" s="323"/>
      <c r="FAF145" s="323"/>
      <c r="FAG145" s="323"/>
      <c r="FAH145" s="323"/>
      <c r="FAI145" s="323"/>
      <c r="FAJ145" s="323"/>
      <c r="FAK145" s="323"/>
      <c r="FAL145" s="323"/>
      <c r="FAM145" s="323"/>
      <c r="FAN145" s="323"/>
      <c r="FAO145" s="323"/>
      <c r="FAP145" s="323"/>
      <c r="FAQ145" s="323"/>
      <c r="FAR145" s="323"/>
      <c r="FAS145" s="323"/>
      <c r="FAT145" s="323"/>
      <c r="FAU145" s="323"/>
      <c r="FAV145" s="323"/>
      <c r="FAW145" s="323"/>
      <c r="FAX145" s="323"/>
      <c r="FAY145" s="323"/>
      <c r="FAZ145" s="323"/>
      <c r="FBA145" s="323"/>
      <c r="FBB145" s="323"/>
      <c r="FBC145" s="323"/>
      <c r="FBD145" s="323"/>
      <c r="FBE145" s="323"/>
      <c r="FBF145" s="323"/>
      <c r="FBG145" s="323"/>
      <c r="FBH145" s="323"/>
      <c r="FBI145" s="323"/>
      <c r="FBJ145" s="323"/>
      <c r="FBK145" s="323"/>
      <c r="FBL145" s="323"/>
      <c r="FBM145" s="323"/>
      <c r="FBN145" s="323"/>
      <c r="FBO145" s="323"/>
      <c r="FBP145" s="323"/>
      <c r="FBQ145" s="323"/>
      <c r="FBR145" s="323"/>
      <c r="FBS145" s="323"/>
      <c r="FBT145" s="323"/>
      <c r="FBU145" s="323"/>
      <c r="FBV145" s="323"/>
      <c r="FBW145" s="323"/>
      <c r="FBX145" s="323"/>
      <c r="FBY145" s="323"/>
      <c r="FBZ145" s="323"/>
      <c r="FCA145" s="323"/>
      <c r="FCB145" s="323"/>
      <c r="FCC145" s="323"/>
      <c r="FCD145" s="323"/>
      <c r="FCE145" s="323"/>
      <c r="FCF145" s="323"/>
      <c r="FCG145" s="323"/>
      <c r="FCH145" s="323"/>
      <c r="FCI145" s="323"/>
      <c r="FCJ145" s="323"/>
      <c r="FCK145" s="323"/>
      <c r="FCL145" s="323"/>
      <c r="FCM145" s="323"/>
      <c r="FCN145" s="323"/>
      <c r="FCO145" s="323"/>
      <c r="FCP145" s="323"/>
      <c r="FCQ145" s="323"/>
      <c r="FCR145" s="323"/>
      <c r="FCS145" s="323"/>
      <c r="FCT145" s="323"/>
      <c r="FCU145" s="323"/>
      <c r="FCV145" s="323"/>
      <c r="FCW145" s="323"/>
      <c r="FCX145" s="323"/>
      <c r="FCY145" s="323"/>
      <c r="FCZ145" s="323"/>
      <c r="FDA145" s="323"/>
      <c r="FDB145" s="323"/>
      <c r="FDC145" s="323"/>
      <c r="FDD145" s="323"/>
      <c r="FDE145" s="323"/>
      <c r="FDF145" s="323"/>
      <c r="FDG145" s="323"/>
      <c r="FDH145" s="323"/>
      <c r="FDI145" s="323"/>
      <c r="FDJ145" s="323"/>
      <c r="FDK145" s="323"/>
      <c r="FDL145" s="323"/>
      <c r="FDM145" s="323"/>
      <c r="FDN145" s="323"/>
      <c r="FDO145" s="323"/>
      <c r="FDP145" s="323"/>
      <c r="FDQ145" s="323"/>
      <c r="FDR145" s="323"/>
      <c r="FDS145" s="323"/>
      <c r="FDT145" s="323"/>
      <c r="FDU145" s="323"/>
      <c r="FDV145" s="323"/>
      <c r="FDW145" s="323"/>
      <c r="FDX145" s="323"/>
      <c r="FDY145" s="323"/>
      <c r="FDZ145" s="323"/>
      <c r="FEA145" s="323"/>
      <c r="FEB145" s="323"/>
      <c r="FEC145" s="323"/>
      <c r="FED145" s="323"/>
      <c r="FEE145" s="323"/>
      <c r="FEF145" s="323"/>
      <c r="FEG145" s="323"/>
      <c r="FEH145" s="323"/>
      <c r="FEI145" s="323"/>
      <c r="FEJ145" s="323"/>
      <c r="FEK145" s="323"/>
      <c r="FEL145" s="323"/>
      <c r="FEM145" s="323"/>
      <c r="FEN145" s="323"/>
      <c r="FEO145" s="323"/>
      <c r="FEP145" s="323"/>
      <c r="FEQ145" s="323"/>
      <c r="FER145" s="323"/>
      <c r="FES145" s="323"/>
      <c r="FET145" s="323"/>
      <c r="FEU145" s="323"/>
      <c r="FEV145" s="323"/>
      <c r="FEW145" s="323"/>
      <c r="FEX145" s="323"/>
      <c r="FEY145" s="323"/>
      <c r="FEZ145" s="323"/>
      <c r="FFA145" s="323"/>
      <c r="FFB145" s="323"/>
      <c r="FFC145" s="323"/>
      <c r="FFD145" s="323"/>
      <c r="FFE145" s="323"/>
      <c r="FFF145" s="323"/>
      <c r="FFG145" s="323"/>
      <c r="FFH145" s="323"/>
      <c r="FFI145" s="323"/>
      <c r="FFJ145" s="323"/>
      <c r="FFK145" s="323"/>
      <c r="FFL145" s="323"/>
      <c r="FFM145" s="323"/>
      <c r="FFN145" s="323"/>
      <c r="FFO145" s="323"/>
      <c r="FFP145" s="323"/>
      <c r="FFQ145" s="323"/>
      <c r="FFR145" s="323"/>
      <c r="FFS145" s="323"/>
      <c r="FFT145" s="323"/>
      <c r="FFU145" s="323"/>
      <c r="FFV145" s="323"/>
      <c r="FFW145" s="323"/>
      <c r="FFX145" s="323"/>
      <c r="FFY145" s="323"/>
      <c r="FFZ145" s="323"/>
      <c r="FGA145" s="323"/>
      <c r="FGB145" s="323"/>
      <c r="FGC145" s="323"/>
      <c r="FGD145" s="323"/>
      <c r="FGE145" s="323"/>
      <c r="FGF145" s="323"/>
      <c r="FGG145" s="323"/>
      <c r="FGH145" s="323"/>
      <c r="FGI145" s="323"/>
      <c r="FGJ145" s="323"/>
      <c r="FGK145" s="323"/>
      <c r="FGL145" s="323"/>
      <c r="FGM145" s="323"/>
      <c r="FGN145" s="323"/>
      <c r="FGO145" s="323"/>
      <c r="FGP145" s="323"/>
      <c r="FGQ145" s="323"/>
      <c r="FGR145" s="323"/>
      <c r="FGS145" s="323"/>
      <c r="FGT145" s="323"/>
      <c r="FGU145" s="323"/>
      <c r="FGV145" s="323"/>
      <c r="FGW145" s="323"/>
      <c r="FGX145" s="323"/>
      <c r="FGY145" s="323"/>
      <c r="FGZ145" s="323"/>
      <c r="FHA145" s="323"/>
      <c r="FHB145" s="323"/>
      <c r="FHC145" s="323"/>
      <c r="FHD145" s="323"/>
      <c r="FHE145" s="323"/>
      <c r="FHF145" s="323"/>
      <c r="FHG145" s="323"/>
      <c r="FHH145" s="323"/>
      <c r="FHI145" s="323"/>
      <c r="FHJ145" s="323"/>
      <c r="FHK145" s="323"/>
      <c r="FHL145" s="323"/>
      <c r="FHM145" s="323"/>
      <c r="FHN145" s="323"/>
      <c r="FHO145" s="323"/>
      <c r="FHP145" s="323"/>
      <c r="FHQ145" s="323"/>
      <c r="FHR145" s="323"/>
      <c r="FHS145" s="323"/>
      <c r="FHT145" s="323"/>
      <c r="FHU145" s="323"/>
      <c r="FHV145" s="323"/>
      <c r="FHW145" s="323"/>
      <c r="FHX145" s="323"/>
      <c r="FHY145" s="323"/>
      <c r="FHZ145" s="323"/>
      <c r="FIA145" s="323"/>
      <c r="FIB145" s="323"/>
      <c r="FIC145" s="323"/>
      <c r="FID145" s="323"/>
      <c r="FIE145" s="323"/>
      <c r="FIF145" s="323"/>
      <c r="FIG145" s="323"/>
      <c r="FIH145" s="323"/>
      <c r="FII145" s="323"/>
      <c r="FIJ145" s="323"/>
      <c r="FIK145" s="323"/>
      <c r="FIL145" s="323"/>
      <c r="FIM145" s="323"/>
      <c r="FIN145" s="323"/>
      <c r="FIO145" s="323"/>
      <c r="FIP145" s="323"/>
      <c r="FIQ145" s="323"/>
      <c r="FIR145" s="323"/>
      <c r="FIS145" s="323"/>
      <c r="FIT145" s="323"/>
      <c r="FIU145" s="323"/>
      <c r="FIV145" s="323"/>
      <c r="FIW145" s="323"/>
      <c r="FIX145" s="323"/>
      <c r="FIY145" s="323"/>
      <c r="FIZ145" s="323"/>
      <c r="FJA145" s="323"/>
      <c r="FJB145" s="323"/>
      <c r="FJC145" s="323"/>
      <c r="FJD145" s="323"/>
      <c r="FJE145" s="323"/>
      <c r="FJF145" s="323"/>
      <c r="FJG145" s="323"/>
      <c r="FJH145" s="323"/>
      <c r="FJI145" s="323"/>
      <c r="FJJ145" s="323"/>
      <c r="FJK145" s="323"/>
      <c r="FJL145" s="323"/>
      <c r="FJM145" s="323"/>
      <c r="FJN145" s="323"/>
      <c r="FJO145" s="323"/>
      <c r="FJP145" s="323"/>
      <c r="FJQ145" s="323"/>
      <c r="FJR145" s="323"/>
      <c r="FJS145" s="323"/>
      <c r="FJT145" s="323"/>
      <c r="FJU145" s="323"/>
      <c r="FJV145" s="323"/>
      <c r="FJW145" s="323"/>
      <c r="FJX145" s="323"/>
      <c r="FJY145" s="323"/>
      <c r="FJZ145" s="323"/>
      <c r="FKA145" s="323"/>
      <c r="FKB145" s="323"/>
      <c r="FKC145" s="323"/>
      <c r="FKD145" s="323"/>
      <c r="FKE145" s="323"/>
      <c r="FKF145" s="323"/>
      <c r="FKG145" s="323"/>
      <c r="FKH145" s="323"/>
      <c r="FKI145" s="323"/>
      <c r="FKJ145" s="323"/>
      <c r="FKK145" s="323"/>
      <c r="FKL145" s="323"/>
      <c r="FKM145" s="323"/>
      <c r="FKN145" s="323"/>
      <c r="FKO145" s="323"/>
      <c r="FKP145" s="323"/>
      <c r="FKQ145" s="323"/>
      <c r="FKR145" s="323"/>
      <c r="FKS145" s="323"/>
      <c r="FKT145" s="323"/>
      <c r="FKU145" s="323"/>
      <c r="FKV145" s="323"/>
      <c r="FKW145" s="323"/>
      <c r="FKX145" s="323"/>
      <c r="FKY145" s="323"/>
      <c r="FKZ145" s="323"/>
      <c r="FLA145" s="323"/>
      <c r="FLB145" s="323"/>
      <c r="FLC145" s="323"/>
      <c r="FLD145" s="323"/>
      <c r="FLE145" s="323"/>
      <c r="FLF145" s="323"/>
      <c r="FLG145" s="323"/>
      <c r="FLH145" s="323"/>
      <c r="FLI145" s="323"/>
      <c r="FLJ145" s="323"/>
      <c r="FLK145" s="323"/>
      <c r="FLL145" s="323"/>
      <c r="FLM145" s="323"/>
      <c r="FLN145" s="323"/>
      <c r="FLO145" s="323"/>
      <c r="FLP145" s="323"/>
      <c r="FLQ145" s="323"/>
      <c r="FLR145" s="323"/>
      <c r="FLS145" s="323"/>
      <c r="FLT145" s="323"/>
      <c r="FLU145" s="323"/>
      <c r="FLV145" s="323"/>
      <c r="FLW145" s="323"/>
      <c r="FLX145" s="323"/>
      <c r="FLY145" s="323"/>
      <c r="FLZ145" s="323"/>
      <c r="FMA145" s="323"/>
      <c r="FMB145" s="323"/>
      <c r="FMC145" s="323"/>
      <c r="FMD145" s="323"/>
      <c r="FME145" s="323"/>
      <c r="FMF145" s="323"/>
      <c r="FMG145" s="323"/>
      <c r="FMH145" s="323"/>
      <c r="FMI145" s="323"/>
      <c r="FMJ145" s="323"/>
      <c r="FMK145" s="323"/>
      <c r="FML145" s="323"/>
      <c r="FMM145" s="323"/>
      <c r="FMN145" s="323"/>
      <c r="FMO145" s="323"/>
      <c r="FMP145" s="323"/>
      <c r="FMQ145" s="323"/>
      <c r="FMR145" s="323"/>
      <c r="FMS145" s="323"/>
      <c r="FMT145" s="323"/>
      <c r="FMU145" s="323"/>
      <c r="FMV145" s="323"/>
      <c r="FMW145" s="323"/>
      <c r="FMX145" s="323"/>
      <c r="FMY145" s="323"/>
      <c r="FMZ145" s="323"/>
      <c r="FNA145" s="323"/>
      <c r="FNB145" s="323"/>
      <c r="FNC145" s="323"/>
      <c r="FND145" s="323"/>
      <c r="FNE145" s="323"/>
      <c r="FNF145" s="323"/>
      <c r="FNG145" s="323"/>
      <c r="FNH145" s="323"/>
      <c r="FNI145" s="323"/>
      <c r="FNJ145" s="323"/>
      <c r="FNK145" s="323"/>
      <c r="FNL145" s="323"/>
      <c r="FNM145" s="323"/>
      <c r="FNN145" s="323"/>
      <c r="FNO145" s="323"/>
      <c r="FNP145" s="323"/>
      <c r="FNQ145" s="323"/>
      <c r="FNR145" s="323"/>
      <c r="FNS145" s="323"/>
      <c r="FNT145" s="323"/>
      <c r="FNU145" s="323"/>
      <c r="FNV145" s="323"/>
      <c r="FNW145" s="323"/>
      <c r="FNX145" s="323"/>
      <c r="FNY145" s="323"/>
      <c r="FNZ145" s="323"/>
      <c r="FOA145" s="323"/>
      <c r="FOB145" s="323"/>
      <c r="FOC145" s="323"/>
      <c r="FOD145" s="323"/>
      <c r="FOE145" s="323"/>
      <c r="FOF145" s="323"/>
      <c r="FOG145" s="323"/>
      <c r="FOH145" s="323"/>
      <c r="FOI145" s="323"/>
      <c r="FOJ145" s="323"/>
      <c r="FOK145" s="323"/>
      <c r="FOL145" s="323"/>
      <c r="FOM145" s="323"/>
      <c r="FON145" s="323"/>
      <c r="FOO145" s="323"/>
      <c r="FOP145" s="323"/>
      <c r="FOQ145" s="323"/>
      <c r="FOR145" s="323"/>
      <c r="FOS145" s="323"/>
      <c r="FOT145" s="323"/>
      <c r="FOU145" s="323"/>
      <c r="FOV145" s="323"/>
      <c r="FOW145" s="323"/>
      <c r="FOX145" s="323"/>
      <c r="FOY145" s="323"/>
      <c r="FOZ145" s="323"/>
      <c r="FPA145" s="323"/>
      <c r="FPB145" s="323"/>
      <c r="FPC145" s="323"/>
      <c r="FPD145" s="323"/>
      <c r="FPE145" s="323"/>
      <c r="FPF145" s="323"/>
      <c r="FPG145" s="323"/>
      <c r="FPH145" s="323"/>
      <c r="FPI145" s="323"/>
      <c r="FPJ145" s="323"/>
      <c r="FPK145" s="323"/>
      <c r="FPL145" s="323"/>
      <c r="FPM145" s="323"/>
      <c r="FPN145" s="323"/>
      <c r="FPO145" s="323"/>
      <c r="FPP145" s="323"/>
      <c r="FPQ145" s="323"/>
      <c r="FPR145" s="323"/>
      <c r="FPS145" s="323"/>
      <c r="FPT145" s="323"/>
      <c r="FPU145" s="323"/>
      <c r="FPV145" s="323"/>
      <c r="FPW145" s="323"/>
      <c r="FPX145" s="323"/>
      <c r="FPY145" s="323"/>
      <c r="FPZ145" s="323"/>
      <c r="FQA145" s="323"/>
      <c r="FQB145" s="323"/>
      <c r="FQC145" s="323"/>
      <c r="FQD145" s="323"/>
      <c r="FQE145" s="323"/>
      <c r="FQF145" s="323"/>
      <c r="FQG145" s="323"/>
      <c r="FQH145" s="323"/>
      <c r="FQI145" s="323"/>
      <c r="FQJ145" s="323"/>
      <c r="FQK145" s="323"/>
      <c r="FQL145" s="323"/>
      <c r="FQM145" s="323"/>
      <c r="FQN145" s="323"/>
      <c r="FQO145" s="323"/>
      <c r="FQP145" s="323"/>
      <c r="FQQ145" s="323"/>
      <c r="FQR145" s="323"/>
      <c r="FQS145" s="323"/>
      <c r="FQT145" s="323"/>
      <c r="FQU145" s="323"/>
      <c r="FQV145" s="323"/>
      <c r="FQW145" s="323"/>
      <c r="FQX145" s="323"/>
      <c r="FQY145" s="323"/>
      <c r="FQZ145" s="323"/>
      <c r="FRA145" s="323"/>
      <c r="FRB145" s="323"/>
      <c r="FRC145" s="323"/>
      <c r="FRD145" s="323"/>
      <c r="FRE145" s="323"/>
      <c r="FRF145" s="323"/>
      <c r="FRG145" s="323"/>
      <c r="FRH145" s="323"/>
      <c r="FRI145" s="323"/>
      <c r="FRJ145" s="323"/>
      <c r="FRK145" s="323"/>
      <c r="FRL145" s="323"/>
      <c r="FRM145" s="323"/>
      <c r="FRN145" s="323"/>
      <c r="FRO145" s="323"/>
      <c r="FRP145" s="323"/>
      <c r="FRQ145" s="323"/>
      <c r="FRR145" s="323"/>
      <c r="FRS145" s="323"/>
      <c r="FRT145" s="323"/>
      <c r="FRU145" s="323"/>
      <c r="FRV145" s="323"/>
      <c r="FRW145" s="323"/>
      <c r="FRX145" s="323"/>
      <c r="FRY145" s="323"/>
      <c r="FRZ145" s="323"/>
      <c r="FSA145" s="323"/>
      <c r="FSB145" s="323"/>
      <c r="FSC145" s="323"/>
      <c r="FSD145" s="323"/>
      <c r="FSE145" s="323"/>
      <c r="FSF145" s="323"/>
      <c r="FSG145" s="323"/>
      <c r="FSH145" s="323"/>
      <c r="FSI145" s="323"/>
      <c r="FSJ145" s="323"/>
      <c r="FSK145" s="323"/>
      <c r="FSL145" s="323"/>
      <c r="FSM145" s="323"/>
      <c r="FSN145" s="323"/>
      <c r="FSO145" s="323"/>
      <c r="FSP145" s="323"/>
      <c r="FSQ145" s="323"/>
      <c r="FSR145" s="323"/>
      <c r="FSS145" s="323"/>
      <c r="FST145" s="323"/>
      <c r="FSU145" s="323"/>
      <c r="FSV145" s="323"/>
      <c r="FSW145" s="323"/>
      <c r="FSX145" s="323"/>
      <c r="FSY145" s="323"/>
      <c r="FSZ145" s="323"/>
      <c r="FTA145" s="323"/>
      <c r="FTB145" s="323"/>
      <c r="FTC145" s="323"/>
      <c r="FTD145" s="323"/>
      <c r="FTE145" s="323"/>
      <c r="FTF145" s="323"/>
      <c r="FTG145" s="323"/>
      <c r="FTH145" s="323"/>
      <c r="FTI145" s="323"/>
      <c r="FTJ145" s="323"/>
      <c r="FTK145" s="323"/>
      <c r="FTL145" s="323"/>
      <c r="FTM145" s="323"/>
      <c r="FTN145" s="323"/>
      <c r="FTO145" s="323"/>
      <c r="FTP145" s="323"/>
      <c r="FTQ145" s="323"/>
      <c r="FTR145" s="323"/>
      <c r="FTS145" s="323"/>
      <c r="FTT145" s="323"/>
      <c r="FTU145" s="323"/>
      <c r="FTV145" s="323"/>
      <c r="FTW145" s="323"/>
      <c r="FTX145" s="323"/>
      <c r="FTY145" s="323"/>
      <c r="FTZ145" s="323"/>
      <c r="FUA145" s="323"/>
      <c r="FUB145" s="323"/>
      <c r="FUC145" s="323"/>
      <c r="FUD145" s="323"/>
      <c r="FUE145" s="323"/>
      <c r="FUF145" s="323"/>
      <c r="FUG145" s="323"/>
      <c r="FUH145" s="323"/>
      <c r="FUI145" s="323"/>
      <c r="FUJ145" s="323"/>
      <c r="FUK145" s="323"/>
      <c r="FUL145" s="323"/>
      <c r="FUM145" s="323"/>
      <c r="FUN145" s="323"/>
      <c r="FUO145" s="323"/>
      <c r="FUP145" s="323"/>
      <c r="FUQ145" s="323"/>
      <c r="FUR145" s="323"/>
      <c r="FUS145" s="323"/>
      <c r="FUT145" s="323"/>
      <c r="FUU145" s="323"/>
      <c r="FUV145" s="323"/>
      <c r="FUW145" s="323"/>
      <c r="FUX145" s="323"/>
      <c r="FUY145" s="323"/>
      <c r="FUZ145" s="323"/>
      <c r="FVA145" s="323"/>
      <c r="FVB145" s="323"/>
      <c r="FVC145" s="323"/>
      <c r="FVD145" s="323"/>
      <c r="FVE145" s="323"/>
      <c r="FVF145" s="323"/>
      <c r="FVG145" s="323"/>
      <c r="FVH145" s="323"/>
      <c r="FVI145" s="323"/>
      <c r="FVJ145" s="323"/>
      <c r="FVK145" s="323"/>
      <c r="FVL145" s="323"/>
      <c r="FVM145" s="323"/>
      <c r="FVN145" s="323"/>
      <c r="FVO145" s="323"/>
      <c r="FVP145" s="323"/>
      <c r="FVQ145" s="323"/>
      <c r="FVR145" s="323"/>
      <c r="FVS145" s="323"/>
      <c r="FVT145" s="323"/>
      <c r="FVU145" s="323"/>
      <c r="FVV145" s="323"/>
      <c r="FVW145" s="323"/>
      <c r="FVX145" s="323"/>
      <c r="FVY145" s="323"/>
      <c r="FVZ145" s="323"/>
      <c r="FWA145" s="323"/>
      <c r="FWB145" s="323"/>
      <c r="FWC145" s="323"/>
      <c r="FWD145" s="323"/>
      <c r="FWE145" s="323"/>
      <c r="FWF145" s="323"/>
      <c r="FWG145" s="323"/>
      <c r="FWH145" s="323"/>
      <c r="FWI145" s="323"/>
      <c r="FWJ145" s="323"/>
      <c r="FWK145" s="323"/>
      <c r="FWL145" s="323"/>
      <c r="FWM145" s="323"/>
      <c r="FWN145" s="323"/>
      <c r="FWO145" s="323"/>
      <c r="FWP145" s="323"/>
      <c r="FWQ145" s="323"/>
      <c r="FWR145" s="323"/>
      <c r="FWS145" s="323"/>
      <c r="FWT145" s="323"/>
      <c r="FWU145" s="323"/>
      <c r="FWV145" s="323"/>
      <c r="FWW145" s="323"/>
      <c r="FWX145" s="323"/>
      <c r="FWY145" s="323"/>
      <c r="FWZ145" s="323"/>
      <c r="FXA145" s="323"/>
      <c r="FXB145" s="323"/>
      <c r="FXC145" s="323"/>
      <c r="FXD145" s="323"/>
      <c r="FXE145" s="323"/>
      <c r="FXF145" s="323"/>
      <c r="FXG145" s="323"/>
      <c r="FXH145" s="323"/>
      <c r="FXI145" s="323"/>
      <c r="FXJ145" s="323"/>
      <c r="FXK145" s="323"/>
      <c r="FXL145" s="323"/>
      <c r="FXM145" s="323"/>
      <c r="FXN145" s="323"/>
      <c r="FXO145" s="323"/>
      <c r="FXP145" s="323"/>
      <c r="FXQ145" s="323"/>
      <c r="FXR145" s="323"/>
      <c r="FXS145" s="323"/>
      <c r="FXT145" s="323"/>
      <c r="FXU145" s="323"/>
      <c r="FXV145" s="323"/>
      <c r="FXW145" s="323"/>
      <c r="FXX145" s="323"/>
      <c r="FXY145" s="323"/>
      <c r="FXZ145" s="323"/>
      <c r="FYA145" s="323"/>
      <c r="FYB145" s="323"/>
      <c r="FYC145" s="323"/>
      <c r="FYD145" s="323"/>
      <c r="FYE145" s="323"/>
      <c r="FYF145" s="323"/>
      <c r="FYG145" s="323"/>
      <c r="FYH145" s="323"/>
      <c r="FYI145" s="323"/>
      <c r="FYJ145" s="323"/>
      <c r="FYK145" s="323"/>
      <c r="FYL145" s="323"/>
      <c r="FYM145" s="323"/>
      <c r="FYN145" s="323"/>
      <c r="FYO145" s="323"/>
      <c r="FYP145" s="323"/>
      <c r="FYQ145" s="323"/>
      <c r="FYR145" s="323"/>
      <c r="FYS145" s="323"/>
      <c r="FYT145" s="323"/>
      <c r="FYU145" s="323"/>
      <c r="FYV145" s="323"/>
      <c r="FYW145" s="323"/>
      <c r="FYX145" s="323"/>
      <c r="FYY145" s="323"/>
      <c r="FYZ145" s="323"/>
      <c r="FZA145" s="323"/>
      <c r="FZB145" s="323"/>
      <c r="FZC145" s="323"/>
      <c r="FZD145" s="323"/>
      <c r="FZE145" s="323"/>
      <c r="FZF145" s="323"/>
      <c r="FZG145" s="323"/>
      <c r="FZH145" s="323"/>
      <c r="FZI145" s="323"/>
      <c r="FZJ145" s="323"/>
      <c r="FZK145" s="323"/>
      <c r="FZL145" s="323"/>
      <c r="FZM145" s="323"/>
      <c r="FZN145" s="323"/>
      <c r="FZO145" s="323"/>
      <c r="FZP145" s="323"/>
      <c r="FZQ145" s="323"/>
      <c r="FZR145" s="323"/>
      <c r="FZS145" s="323"/>
      <c r="FZT145" s="323"/>
      <c r="FZU145" s="323"/>
      <c r="FZV145" s="323"/>
      <c r="FZW145" s="323"/>
      <c r="FZX145" s="323"/>
      <c r="FZY145" s="323"/>
      <c r="FZZ145" s="323"/>
      <c r="GAA145" s="323"/>
      <c r="GAB145" s="323"/>
      <c r="GAC145" s="323"/>
      <c r="GAD145" s="323"/>
      <c r="GAE145" s="323"/>
      <c r="GAF145" s="323"/>
      <c r="GAG145" s="323"/>
      <c r="GAH145" s="323"/>
      <c r="GAI145" s="323"/>
      <c r="GAJ145" s="323"/>
      <c r="GAK145" s="323"/>
      <c r="GAL145" s="323"/>
      <c r="GAM145" s="323"/>
      <c r="GAN145" s="323"/>
      <c r="GAO145" s="323"/>
      <c r="GAP145" s="323"/>
      <c r="GAQ145" s="323"/>
      <c r="GAR145" s="323"/>
      <c r="GAS145" s="323"/>
      <c r="GAT145" s="323"/>
      <c r="GAU145" s="323"/>
      <c r="GAV145" s="323"/>
      <c r="GAW145" s="323"/>
      <c r="GAX145" s="323"/>
      <c r="GAY145" s="323"/>
      <c r="GAZ145" s="323"/>
      <c r="GBA145" s="323"/>
      <c r="GBB145" s="323"/>
      <c r="GBC145" s="323"/>
      <c r="GBD145" s="323"/>
      <c r="GBE145" s="323"/>
      <c r="GBF145" s="323"/>
      <c r="GBG145" s="323"/>
      <c r="GBH145" s="323"/>
      <c r="GBI145" s="323"/>
      <c r="GBJ145" s="323"/>
      <c r="GBK145" s="323"/>
      <c r="GBL145" s="323"/>
      <c r="GBM145" s="323"/>
      <c r="GBN145" s="323"/>
      <c r="GBO145" s="323"/>
      <c r="GBP145" s="323"/>
      <c r="GBQ145" s="323"/>
      <c r="GBR145" s="323"/>
      <c r="GBS145" s="323"/>
      <c r="GBT145" s="323"/>
      <c r="GBU145" s="323"/>
      <c r="GBV145" s="323"/>
      <c r="GBW145" s="323"/>
      <c r="GBX145" s="323"/>
      <c r="GBY145" s="323"/>
      <c r="GBZ145" s="323"/>
      <c r="GCA145" s="323"/>
      <c r="GCB145" s="323"/>
      <c r="GCC145" s="323"/>
      <c r="GCD145" s="323"/>
      <c r="GCE145" s="323"/>
      <c r="GCF145" s="323"/>
      <c r="GCG145" s="323"/>
      <c r="GCH145" s="323"/>
      <c r="GCI145" s="323"/>
      <c r="GCJ145" s="323"/>
      <c r="GCK145" s="323"/>
      <c r="GCL145" s="323"/>
      <c r="GCM145" s="323"/>
      <c r="GCN145" s="323"/>
      <c r="GCO145" s="323"/>
      <c r="GCP145" s="323"/>
      <c r="GCQ145" s="323"/>
      <c r="GCR145" s="323"/>
      <c r="GCS145" s="323"/>
      <c r="GCT145" s="323"/>
      <c r="GCU145" s="323"/>
      <c r="GCV145" s="323"/>
      <c r="GCW145" s="323"/>
      <c r="GCX145" s="323"/>
      <c r="GCY145" s="323"/>
      <c r="GCZ145" s="323"/>
      <c r="GDA145" s="323"/>
      <c r="GDB145" s="323"/>
      <c r="GDC145" s="323"/>
      <c r="GDD145" s="323"/>
      <c r="GDE145" s="323"/>
      <c r="GDF145" s="323"/>
      <c r="GDG145" s="323"/>
      <c r="GDH145" s="323"/>
      <c r="GDI145" s="323"/>
      <c r="GDJ145" s="323"/>
      <c r="GDK145" s="323"/>
      <c r="GDL145" s="323"/>
      <c r="GDM145" s="323"/>
      <c r="GDN145" s="323"/>
      <c r="GDO145" s="323"/>
      <c r="GDP145" s="323"/>
      <c r="GDQ145" s="323"/>
      <c r="GDR145" s="323"/>
      <c r="GDS145" s="323"/>
      <c r="GDT145" s="323"/>
      <c r="GDU145" s="323"/>
      <c r="GDV145" s="323"/>
      <c r="GDW145" s="323"/>
      <c r="GDX145" s="323"/>
      <c r="GDY145" s="323"/>
      <c r="GDZ145" s="323"/>
      <c r="GEA145" s="323"/>
      <c r="GEB145" s="323"/>
      <c r="GEC145" s="323"/>
      <c r="GED145" s="323"/>
      <c r="GEE145" s="323"/>
      <c r="GEF145" s="323"/>
      <c r="GEG145" s="323"/>
      <c r="GEH145" s="323"/>
      <c r="GEI145" s="323"/>
      <c r="GEJ145" s="323"/>
      <c r="GEK145" s="323"/>
      <c r="GEL145" s="323"/>
      <c r="GEM145" s="323"/>
      <c r="GEN145" s="323"/>
      <c r="GEO145" s="323"/>
      <c r="GEP145" s="323"/>
      <c r="GEQ145" s="323"/>
      <c r="GER145" s="323"/>
      <c r="GES145" s="323"/>
      <c r="GET145" s="323"/>
      <c r="GEU145" s="323"/>
      <c r="GEV145" s="323"/>
      <c r="GEW145" s="323"/>
      <c r="GEX145" s="323"/>
      <c r="GEY145" s="323"/>
      <c r="GEZ145" s="323"/>
      <c r="GFA145" s="323"/>
      <c r="GFB145" s="323"/>
      <c r="GFC145" s="323"/>
      <c r="GFD145" s="323"/>
      <c r="GFE145" s="323"/>
      <c r="GFF145" s="323"/>
      <c r="GFG145" s="323"/>
      <c r="GFH145" s="323"/>
      <c r="GFI145" s="323"/>
      <c r="GFJ145" s="323"/>
      <c r="GFK145" s="323"/>
      <c r="GFL145" s="323"/>
      <c r="GFM145" s="323"/>
      <c r="GFN145" s="323"/>
      <c r="GFO145" s="323"/>
      <c r="GFP145" s="323"/>
      <c r="GFQ145" s="323"/>
      <c r="GFR145" s="323"/>
      <c r="GFS145" s="323"/>
      <c r="GFT145" s="323"/>
      <c r="GFU145" s="323"/>
      <c r="GFV145" s="323"/>
      <c r="GFW145" s="323"/>
      <c r="GFX145" s="323"/>
      <c r="GFY145" s="323"/>
      <c r="GFZ145" s="323"/>
      <c r="GGA145" s="323"/>
      <c r="GGB145" s="323"/>
      <c r="GGC145" s="323"/>
      <c r="GGD145" s="323"/>
      <c r="GGE145" s="323"/>
      <c r="GGF145" s="323"/>
      <c r="GGG145" s="323"/>
      <c r="GGH145" s="323"/>
      <c r="GGI145" s="323"/>
      <c r="GGJ145" s="323"/>
      <c r="GGK145" s="323"/>
      <c r="GGL145" s="323"/>
      <c r="GGM145" s="323"/>
      <c r="GGN145" s="323"/>
      <c r="GGO145" s="323"/>
      <c r="GGP145" s="323"/>
      <c r="GGQ145" s="323"/>
      <c r="GGR145" s="323"/>
      <c r="GGS145" s="323"/>
      <c r="GGT145" s="323"/>
      <c r="GGU145" s="323"/>
      <c r="GGV145" s="323"/>
      <c r="GGW145" s="323"/>
      <c r="GGX145" s="323"/>
      <c r="GGY145" s="323"/>
      <c r="GGZ145" s="323"/>
      <c r="GHA145" s="323"/>
      <c r="GHB145" s="323"/>
      <c r="GHC145" s="323"/>
      <c r="GHD145" s="323"/>
      <c r="GHE145" s="323"/>
      <c r="GHF145" s="323"/>
      <c r="GHG145" s="323"/>
      <c r="GHH145" s="323"/>
      <c r="GHI145" s="323"/>
      <c r="GHJ145" s="323"/>
      <c r="GHK145" s="323"/>
      <c r="GHL145" s="323"/>
      <c r="GHM145" s="323"/>
      <c r="GHN145" s="323"/>
      <c r="GHO145" s="323"/>
      <c r="GHP145" s="323"/>
      <c r="GHQ145" s="323"/>
      <c r="GHR145" s="323"/>
      <c r="GHS145" s="323"/>
      <c r="GHT145" s="323"/>
      <c r="GHU145" s="323"/>
      <c r="GHV145" s="323"/>
      <c r="GHW145" s="323"/>
      <c r="GHX145" s="323"/>
      <c r="GHY145" s="323"/>
      <c r="GHZ145" s="323"/>
      <c r="GIA145" s="323"/>
      <c r="GIB145" s="323"/>
      <c r="GIC145" s="323"/>
      <c r="GID145" s="323"/>
      <c r="GIE145" s="323"/>
      <c r="GIF145" s="323"/>
      <c r="GIG145" s="323"/>
      <c r="GIH145" s="323"/>
      <c r="GII145" s="323"/>
      <c r="GIJ145" s="323"/>
      <c r="GIK145" s="323"/>
      <c r="GIL145" s="323"/>
      <c r="GIM145" s="323"/>
      <c r="GIN145" s="323"/>
      <c r="GIO145" s="323"/>
      <c r="GIP145" s="323"/>
      <c r="GIQ145" s="323"/>
      <c r="GIR145" s="323"/>
      <c r="GIS145" s="323"/>
      <c r="GIT145" s="323"/>
      <c r="GIU145" s="323"/>
      <c r="GIV145" s="323"/>
      <c r="GIW145" s="323"/>
      <c r="GIX145" s="323"/>
      <c r="GIY145" s="323"/>
      <c r="GIZ145" s="323"/>
      <c r="GJA145" s="323"/>
      <c r="GJB145" s="323"/>
      <c r="GJC145" s="323"/>
      <c r="GJD145" s="323"/>
      <c r="GJE145" s="323"/>
      <c r="GJF145" s="323"/>
      <c r="GJG145" s="323"/>
      <c r="GJH145" s="323"/>
      <c r="GJI145" s="323"/>
      <c r="GJJ145" s="323"/>
      <c r="GJK145" s="323"/>
      <c r="GJL145" s="323"/>
      <c r="GJM145" s="323"/>
      <c r="GJN145" s="323"/>
      <c r="GJO145" s="323"/>
      <c r="GJP145" s="323"/>
      <c r="GJQ145" s="323"/>
      <c r="GJR145" s="323"/>
      <c r="GJS145" s="323"/>
      <c r="GJT145" s="323"/>
      <c r="GJU145" s="323"/>
      <c r="GJV145" s="323"/>
      <c r="GJW145" s="323"/>
      <c r="GJX145" s="323"/>
      <c r="GJY145" s="323"/>
      <c r="GJZ145" s="323"/>
      <c r="GKA145" s="323"/>
      <c r="GKB145" s="323"/>
      <c r="GKC145" s="323"/>
      <c r="GKD145" s="323"/>
      <c r="GKE145" s="323"/>
      <c r="GKF145" s="323"/>
      <c r="GKG145" s="323"/>
      <c r="GKH145" s="323"/>
      <c r="GKI145" s="323"/>
      <c r="GKJ145" s="323"/>
      <c r="GKK145" s="323"/>
      <c r="GKL145" s="323"/>
      <c r="GKM145" s="323"/>
      <c r="GKN145" s="323"/>
      <c r="GKO145" s="323"/>
      <c r="GKP145" s="323"/>
      <c r="GKQ145" s="323"/>
      <c r="GKR145" s="323"/>
      <c r="GKS145" s="323"/>
      <c r="GKT145" s="323"/>
      <c r="GKU145" s="323"/>
      <c r="GKV145" s="323"/>
      <c r="GKW145" s="323"/>
      <c r="GKX145" s="323"/>
      <c r="GKY145" s="323"/>
      <c r="GKZ145" s="323"/>
      <c r="GLA145" s="323"/>
      <c r="GLB145" s="323"/>
      <c r="GLC145" s="323"/>
      <c r="GLD145" s="323"/>
      <c r="GLE145" s="323"/>
      <c r="GLF145" s="323"/>
      <c r="GLG145" s="323"/>
      <c r="GLH145" s="323"/>
      <c r="GLI145" s="323"/>
      <c r="GLJ145" s="323"/>
      <c r="GLK145" s="323"/>
      <c r="GLL145" s="323"/>
      <c r="GLM145" s="323"/>
      <c r="GLN145" s="323"/>
      <c r="GLO145" s="323"/>
      <c r="GLP145" s="323"/>
      <c r="GLQ145" s="323"/>
      <c r="GLR145" s="323"/>
      <c r="GLS145" s="323"/>
      <c r="GLT145" s="323"/>
      <c r="GLU145" s="323"/>
      <c r="GLV145" s="323"/>
      <c r="GLW145" s="323"/>
      <c r="GLX145" s="323"/>
      <c r="GLY145" s="323"/>
      <c r="GLZ145" s="323"/>
      <c r="GMA145" s="323"/>
      <c r="GMB145" s="323"/>
      <c r="GMC145" s="323"/>
      <c r="GMD145" s="323"/>
      <c r="GME145" s="323"/>
      <c r="GMF145" s="323"/>
      <c r="GMG145" s="323"/>
      <c r="GMH145" s="323"/>
      <c r="GMI145" s="323"/>
      <c r="GMJ145" s="323"/>
      <c r="GMK145" s="323"/>
      <c r="GML145" s="323"/>
      <c r="GMM145" s="323"/>
      <c r="GMN145" s="323"/>
      <c r="GMO145" s="323"/>
      <c r="GMP145" s="323"/>
      <c r="GMQ145" s="323"/>
      <c r="GMR145" s="323"/>
      <c r="GMS145" s="323"/>
      <c r="GMT145" s="323"/>
      <c r="GMU145" s="323"/>
      <c r="GMV145" s="323"/>
      <c r="GMW145" s="323"/>
      <c r="GMX145" s="323"/>
      <c r="GMY145" s="323"/>
      <c r="GMZ145" s="323"/>
      <c r="GNA145" s="323"/>
      <c r="GNB145" s="323"/>
      <c r="GNC145" s="323"/>
      <c r="GND145" s="323"/>
      <c r="GNE145" s="323"/>
      <c r="GNF145" s="323"/>
      <c r="GNG145" s="323"/>
      <c r="GNH145" s="323"/>
      <c r="GNI145" s="323"/>
      <c r="GNJ145" s="323"/>
      <c r="GNK145" s="323"/>
      <c r="GNL145" s="323"/>
      <c r="GNM145" s="323"/>
      <c r="GNN145" s="323"/>
      <c r="GNO145" s="323"/>
      <c r="GNP145" s="323"/>
      <c r="GNQ145" s="323"/>
      <c r="GNR145" s="323"/>
      <c r="GNS145" s="323"/>
      <c r="GNT145" s="323"/>
      <c r="GNU145" s="323"/>
      <c r="GNV145" s="323"/>
      <c r="GNW145" s="323"/>
      <c r="GNX145" s="323"/>
      <c r="GNY145" s="323"/>
      <c r="GNZ145" s="323"/>
      <c r="GOA145" s="323"/>
      <c r="GOB145" s="323"/>
      <c r="GOC145" s="323"/>
      <c r="GOD145" s="323"/>
      <c r="GOE145" s="323"/>
      <c r="GOF145" s="323"/>
      <c r="GOG145" s="323"/>
      <c r="GOH145" s="323"/>
      <c r="GOI145" s="323"/>
      <c r="GOJ145" s="323"/>
      <c r="GOK145" s="323"/>
      <c r="GOL145" s="323"/>
      <c r="GOM145" s="323"/>
      <c r="GON145" s="323"/>
      <c r="GOO145" s="323"/>
      <c r="GOP145" s="323"/>
      <c r="GOQ145" s="323"/>
      <c r="GOR145" s="323"/>
      <c r="GOS145" s="323"/>
      <c r="GOT145" s="323"/>
      <c r="GOU145" s="323"/>
      <c r="GOV145" s="323"/>
      <c r="GOW145" s="323"/>
      <c r="GOX145" s="323"/>
      <c r="GOY145" s="323"/>
      <c r="GOZ145" s="323"/>
      <c r="GPA145" s="323"/>
      <c r="GPB145" s="323"/>
      <c r="GPC145" s="323"/>
      <c r="GPD145" s="323"/>
      <c r="GPE145" s="323"/>
      <c r="GPF145" s="323"/>
      <c r="GPG145" s="323"/>
      <c r="GPH145" s="323"/>
      <c r="GPI145" s="323"/>
      <c r="GPJ145" s="323"/>
      <c r="GPK145" s="323"/>
      <c r="GPL145" s="323"/>
      <c r="GPM145" s="323"/>
      <c r="GPN145" s="323"/>
      <c r="GPO145" s="323"/>
      <c r="GPP145" s="323"/>
      <c r="GPQ145" s="323"/>
      <c r="GPR145" s="323"/>
      <c r="GPS145" s="323"/>
      <c r="GPT145" s="323"/>
      <c r="GPU145" s="323"/>
      <c r="GPV145" s="323"/>
      <c r="GPW145" s="323"/>
      <c r="GPX145" s="323"/>
      <c r="GPY145" s="323"/>
      <c r="GPZ145" s="323"/>
      <c r="GQA145" s="323"/>
      <c r="GQB145" s="323"/>
      <c r="GQC145" s="323"/>
      <c r="GQD145" s="323"/>
      <c r="GQE145" s="323"/>
      <c r="GQF145" s="323"/>
      <c r="GQG145" s="323"/>
      <c r="GQH145" s="323"/>
      <c r="GQI145" s="323"/>
      <c r="GQJ145" s="323"/>
      <c r="GQK145" s="323"/>
      <c r="GQL145" s="323"/>
      <c r="GQM145" s="323"/>
      <c r="GQN145" s="323"/>
      <c r="GQO145" s="323"/>
      <c r="GQP145" s="323"/>
      <c r="GQQ145" s="323"/>
      <c r="GQR145" s="323"/>
      <c r="GQS145" s="323"/>
      <c r="GQT145" s="323"/>
      <c r="GQU145" s="323"/>
      <c r="GQV145" s="323"/>
      <c r="GQW145" s="323"/>
      <c r="GQX145" s="323"/>
      <c r="GQY145" s="323"/>
      <c r="GQZ145" s="323"/>
      <c r="GRA145" s="323"/>
      <c r="GRB145" s="323"/>
      <c r="GRC145" s="323"/>
      <c r="GRD145" s="323"/>
      <c r="GRE145" s="323"/>
      <c r="GRF145" s="323"/>
      <c r="GRG145" s="323"/>
      <c r="GRH145" s="323"/>
      <c r="GRI145" s="323"/>
      <c r="GRJ145" s="323"/>
      <c r="GRK145" s="323"/>
      <c r="GRL145" s="323"/>
      <c r="GRM145" s="323"/>
      <c r="GRN145" s="323"/>
      <c r="GRO145" s="323"/>
      <c r="GRP145" s="323"/>
      <c r="GRQ145" s="323"/>
      <c r="GRR145" s="323"/>
      <c r="GRS145" s="323"/>
      <c r="GRT145" s="323"/>
      <c r="GRU145" s="323"/>
      <c r="GRV145" s="323"/>
      <c r="GRW145" s="323"/>
      <c r="GRX145" s="323"/>
      <c r="GRY145" s="323"/>
      <c r="GRZ145" s="323"/>
      <c r="GSA145" s="323"/>
      <c r="GSB145" s="323"/>
      <c r="GSC145" s="323"/>
      <c r="GSD145" s="323"/>
      <c r="GSE145" s="323"/>
      <c r="GSF145" s="323"/>
      <c r="GSG145" s="323"/>
      <c r="GSH145" s="323"/>
      <c r="GSI145" s="323"/>
      <c r="GSJ145" s="323"/>
      <c r="GSK145" s="323"/>
      <c r="GSL145" s="323"/>
      <c r="GSM145" s="323"/>
      <c r="GSN145" s="323"/>
      <c r="GSO145" s="323"/>
      <c r="GSP145" s="323"/>
      <c r="GSQ145" s="323"/>
      <c r="GSR145" s="323"/>
      <c r="GSS145" s="323"/>
      <c r="GST145" s="323"/>
      <c r="GSU145" s="323"/>
      <c r="GSV145" s="323"/>
      <c r="GSW145" s="323"/>
      <c r="GSX145" s="323"/>
      <c r="GSY145" s="323"/>
      <c r="GSZ145" s="323"/>
      <c r="GTA145" s="323"/>
      <c r="GTB145" s="323"/>
      <c r="GTC145" s="323"/>
      <c r="GTD145" s="323"/>
      <c r="GTE145" s="323"/>
      <c r="GTF145" s="323"/>
      <c r="GTG145" s="323"/>
      <c r="GTH145" s="323"/>
      <c r="GTI145" s="323"/>
      <c r="GTJ145" s="323"/>
      <c r="GTK145" s="323"/>
      <c r="GTL145" s="323"/>
      <c r="GTM145" s="323"/>
      <c r="GTN145" s="323"/>
      <c r="GTO145" s="323"/>
      <c r="GTP145" s="323"/>
      <c r="GTQ145" s="323"/>
      <c r="GTR145" s="323"/>
      <c r="GTS145" s="323"/>
      <c r="GTT145" s="323"/>
      <c r="GTU145" s="323"/>
      <c r="GTV145" s="323"/>
      <c r="GTW145" s="323"/>
      <c r="GTX145" s="323"/>
      <c r="GTY145" s="323"/>
      <c r="GTZ145" s="323"/>
      <c r="GUA145" s="323"/>
      <c r="GUB145" s="323"/>
      <c r="GUC145" s="323"/>
      <c r="GUD145" s="323"/>
      <c r="GUE145" s="323"/>
      <c r="GUF145" s="323"/>
      <c r="GUG145" s="323"/>
      <c r="GUH145" s="323"/>
      <c r="GUI145" s="323"/>
      <c r="GUJ145" s="323"/>
      <c r="GUK145" s="323"/>
      <c r="GUL145" s="323"/>
      <c r="GUM145" s="323"/>
      <c r="GUN145" s="323"/>
      <c r="GUO145" s="323"/>
      <c r="GUP145" s="323"/>
      <c r="GUQ145" s="323"/>
      <c r="GUR145" s="323"/>
      <c r="GUS145" s="323"/>
      <c r="GUT145" s="323"/>
      <c r="GUU145" s="323"/>
      <c r="GUV145" s="323"/>
      <c r="GUW145" s="323"/>
      <c r="GUX145" s="323"/>
      <c r="GUY145" s="323"/>
      <c r="GUZ145" s="323"/>
      <c r="GVA145" s="323"/>
      <c r="GVB145" s="323"/>
      <c r="GVC145" s="323"/>
      <c r="GVD145" s="323"/>
      <c r="GVE145" s="323"/>
      <c r="GVF145" s="323"/>
      <c r="GVG145" s="323"/>
      <c r="GVH145" s="323"/>
      <c r="GVI145" s="323"/>
      <c r="GVJ145" s="323"/>
      <c r="GVK145" s="323"/>
      <c r="GVL145" s="323"/>
      <c r="GVM145" s="323"/>
      <c r="GVN145" s="323"/>
      <c r="GVO145" s="323"/>
      <c r="GVP145" s="323"/>
      <c r="GVQ145" s="323"/>
      <c r="GVR145" s="323"/>
      <c r="GVS145" s="323"/>
      <c r="GVT145" s="323"/>
      <c r="GVU145" s="323"/>
      <c r="GVV145" s="323"/>
      <c r="GVW145" s="323"/>
      <c r="GVX145" s="323"/>
      <c r="GVY145" s="323"/>
      <c r="GVZ145" s="323"/>
      <c r="GWA145" s="323"/>
      <c r="GWB145" s="323"/>
      <c r="GWC145" s="323"/>
      <c r="GWD145" s="323"/>
      <c r="GWE145" s="323"/>
      <c r="GWF145" s="323"/>
      <c r="GWG145" s="323"/>
      <c r="GWH145" s="323"/>
      <c r="GWI145" s="323"/>
      <c r="GWJ145" s="323"/>
      <c r="GWK145" s="323"/>
      <c r="GWL145" s="323"/>
      <c r="GWM145" s="323"/>
      <c r="GWN145" s="323"/>
      <c r="GWO145" s="323"/>
      <c r="GWP145" s="323"/>
      <c r="GWQ145" s="323"/>
      <c r="GWR145" s="323"/>
      <c r="GWS145" s="323"/>
      <c r="GWT145" s="323"/>
      <c r="GWU145" s="323"/>
      <c r="GWV145" s="323"/>
      <c r="GWW145" s="323"/>
      <c r="GWX145" s="323"/>
      <c r="GWY145" s="323"/>
      <c r="GWZ145" s="323"/>
      <c r="GXA145" s="323"/>
      <c r="GXB145" s="323"/>
      <c r="GXC145" s="323"/>
      <c r="GXD145" s="323"/>
      <c r="GXE145" s="323"/>
      <c r="GXF145" s="323"/>
      <c r="GXG145" s="323"/>
      <c r="GXH145" s="323"/>
      <c r="GXI145" s="323"/>
      <c r="GXJ145" s="323"/>
      <c r="GXK145" s="323"/>
      <c r="GXL145" s="323"/>
      <c r="GXM145" s="323"/>
      <c r="GXN145" s="323"/>
      <c r="GXO145" s="323"/>
      <c r="GXP145" s="323"/>
      <c r="GXQ145" s="323"/>
      <c r="GXR145" s="323"/>
      <c r="GXS145" s="323"/>
      <c r="GXT145" s="323"/>
      <c r="GXU145" s="323"/>
      <c r="GXV145" s="323"/>
      <c r="GXW145" s="323"/>
      <c r="GXX145" s="323"/>
      <c r="GXY145" s="323"/>
      <c r="GXZ145" s="323"/>
      <c r="GYA145" s="323"/>
      <c r="GYB145" s="323"/>
      <c r="GYC145" s="323"/>
      <c r="GYD145" s="323"/>
      <c r="GYE145" s="323"/>
      <c r="GYF145" s="323"/>
      <c r="GYG145" s="323"/>
      <c r="GYH145" s="323"/>
      <c r="GYI145" s="323"/>
      <c r="GYJ145" s="323"/>
      <c r="GYK145" s="323"/>
      <c r="GYL145" s="323"/>
      <c r="GYM145" s="323"/>
      <c r="GYN145" s="323"/>
      <c r="GYO145" s="323"/>
      <c r="GYP145" s="323"/>
      <c r="GYQ145" s="323"/>
      <c r="GYR145" s="323"/>
      <c r="GYS145" s="323"/>
      <c r="GYT145" s="323"/>
      <c r="GYU145" s="323"/>
      <c r="GYV145" s="323"/>
      <c r="GYW145" s="323"/>
      <c r="GYX145" s="323"/>
      <c r="GYY145" s="323"/>
      <c r="GYZ145" s="323"/>
      <c r="GZA145" s="323"/>
      <c r="GZB145" s="323"/>
      <c r="GZC145" s="323"/>
      <c r="GZD145" s="323"/>
      <c r="GZE145" s="323"/>
      <c r="GZF145" s="323"/>
      <c r="GZG145" s="323"/>
      <c r="GZH145" s="323"/>
      <c r="GZI145" s="323"/>
      <c r="GZJ145" s="323"/>
      <c r="GZK145" s="323"/>
      <c r="GZL145" s="323"/>
      <c r="GZM145" s="323"/>
      <c r="GZN145" s="323"/>
      <c r="GZO145" s="323"/>
      <c r="GZP145" s="323"/>
      <c r="GZQ145" s="323"/>
      <c r="GZR145" s="323"/>
      <c r="GZS145" s="323"/>
      <c r="GZT145" s="323"/>
      <c r="GZU145" s="323"/>
      <c r="GZV145" s="323"/>
      <c r="GZW145" s="323"/>
      <c r="GZX145" s="323"/>
      <c r="GZY145" s="323"/>
      <c r="GZZ145" s="323"/>
      <c r="HAA145" s="323"/>
      <c r="HAB145" s="323"/>
      <c r="HAC145" s="323"/>
      <c r="HAD145" s="323"/>
      <c r="HAE145" s="323"/>
      <c r="HAF145" s="323"/>
      <c r="HAG145" s="323"/>
      <c r="HAH145" s="323"/>
      <c r="HAI145" s="323"/>
      <c r="HAJ145" s="323"/>
      <c r="HAK145" s="323"/>
      <c r="HAL145" s="323"/>
      <c r="HAM145" s="323"/>
      <c r="HAN145" s="323"/>
      <c r="HAO145" s="323"/>
      <c r="HAP145" s="323"/>
      <c r="HAQ145" s="323"/>
      <c r="HAR145" s="323"/>
      <c r="HAS145" s="323"/>
      <c r="HAT145" s="323"/>
      <c r="HAU145" s="323"/>
      <c r="HAV145" s="323"/>
      <c r="HAW145" s="323"/>
      <c r="HAX145" s="323"/>
      <c r="HAY145" s="323"/>
      <c r="HAZ145" s="323"/>
      <c r="HBA145" s="323"/>
      <c r="HBB145" s="323"/>
      <c r="HBC145" s="323"/>
      <c r="HBD145" s="323"/>
      <c r="HBE145" s="323"/>
      <c r="HBF145" s="323"/>
      <c r="HBG145" s="323"/>
      <c r="HBH145" s="323"/>
      <c r="HBI145" s="323"/>
      <c r="HBJ145" s="323"/>
      <c r="HBK145" s="323"/>
      <c r="HBL145" s="323"/>
      <c r="HBM145" s="323"/>
      <c r="HBN145" s="323"/>
      <c r="HBO145" s="323"/>
      <c r="HBP145" s="323"/>
      <c r="HBQ145" s="323"/>
      <c r="HBR145" s="323"/>
      <c r="HBS145" s="323"/>
      <c r="HBT145" s="323"/>
      <c r="HBU145" s="323"/>
      <c r="HBV145" s="323"/>
      <c r="HBW145" s="323"/>
      <c r="HBX145" s="323"/>
      <c r="HBY145" s="323"/>
      <c r="HBZ145" s="323"/>
      <c r="HCA145" s="323"/>
      <c r="HCB145" s="323"/>
      <c r="HCC145" s="323"/>
      <c r="HCD145" s="323"/>
      <c r="HCE145" s="323"/>
      <c r="HCF145" s="323"/>
      <c r="HCG145" s="323"/>
      <c r="HCH145" s="323"/>
      <c r="HCI145" s="323"/>
      <c r="HCJ145" s="323"/>
      <c r="HCK145" s="323"/>
      <c r="HCL145" s="323"/>
      <c r="HCM145" s="323"/>
      <c r="HCN145" s="323"/>
      <c r="HCO145" s="323"/>
      <c r="HCP145" s="323"/>
      <c r="HCQ145" s="323"/>
      <c r="HCR145" s="323"/>
      <c r="HCS145" s="323"/>
      <c r="HCT145" s="323"/>
      <c r="HCU145" s="323"/>
      <c r="HCV145" s="323"/>
      <c r="HCW145" s="323"/>
      <c r="HCX145" s="323"/>
      <c r="HCY145" s="323"/>
      <c r="HCZ145" s="323"/>
      <c r="HDA145" s="323"/>
      <c r="HDB145" s="323"/>
      <c r="HDC145" s="323"/>
      <c r="HDD145" s="323"/>
      <c r="HDE145" s="323"/>
      <c r="HDF145" s="323"/>
      <c r="HDG145" s="323"/>
      <c r="HDH145" s="323"/>
      <c r="HDI145" s="323"/>
      <c r="HDJ145" s="323"/>
      <c r="HDK145" s="323"/>
      <c r="HDL145" s="323"/>
      <c r="HDM145" s="323"/>
      <c r="HDN145" s="323"/>
      <c r="HDO145" s="323"/>
      <c r="HDP145" s="323"/>
      <c r="HDQ145" s="323"/>
      <c r="HDR145" s="323"/>
      <c r="HDS145" s="323"/>
      <c r="HDT145" s="323"/>
      <c r="HDU145" s="323"/>
      <c r="HDV145" s="323"/>
      <c r="HDW145" s="323"/>
      <c r="HDX145" s="323"/>
      <c r="HDY145" s="323"/>
      <c r="HDZ145" s="323"/>
      <c r="HEA145" s="323"/>
      <c r="HEB145" s="323"/>
      <c r="HEC145" s="323"/>
      <c r="HED145" s="323"/>
      <c r="HEE145" s="323"/>
      <c r="HEF145" s="323"/>
      <c r="HEG145" s="323"/>
      <c r="HEH145" s="323"/>
      <c r="HEI145" s="323"/>
      <c r="HEJ145" s="323"/>
      <c r="HEK145" s="323"/>
      <c r="HEL145" s="323"/>
      <c r="HEM145" s="323"/>
      <c r="HEN145" s="323"/>
      <c r="HEO145" s="323"/>
      <c r="HEP145" s="323"/>
      <c r="HEQ145" s="323"/>
      <c r="HER145" s="323"/>
      <c r="HES145" s="323"/>
      <c r="HET145" s="323"/>
      <c r="HEU145" s="323"/>
      <c r="HEV145" s="323"/>
      <c r="HEW145" s="323"/>
      <c r="HEX145" s="323"/>
      <c r="HEY145" s="323"/>
      <c r="HEZ145" s="323"/>
      <c r="HFA145" s="323"/>
      <c r="HFB145" s="323"/>
      <c r="HFC145" s="323"/>
      <c r="HFD145" s="323"/>
      <c r="HFE145" s="323"/>
      <c r="HFF145" s="323"/>
      <c r="HFG145" s="323"/>
      <c r="HFH145" s="323"/>
      <c r="HFI145" s="323"/>
      <c r="HFJ145" s="323"/>
      <c r="HFK145" s="323"/>
      <c r="HFL145" s="323"/>
      <c r="HFM145" s="323"/>
      <c r="HFN145" s="323"/>
      <c r="HFO145" s="323"/>
      <c r="HFP145" s="323"/>
      <c r="HFQ145" s="323"/>
      <c r="HFR145" s="323"/>
      <c r="HFS145" s="323"/>
      <c r="HFT145" s="323"/>
      <c r="HFU145" s="323"/>
      <c r="HFV145" s="323"/>
      <c r="HFW145" s="323"/>
      <c r="HFX145" s="323"/>
      <c r="HFY145" s="323"/>
      <c r="HFZ145" s="323"/>
      <c r="HGA145" s="323"/>
      <c r="HGB145" s="323"/>
      <c r="HGC145" s="323"/>
      <c r="HGD145" s="323"/>
      <c r="HGE145" s="323"/>
      <c r="HGF145" s="323"/>
      <c r="HGG145" s="323"/>
      <c r="HGH145" s="323"/>
      <c r="HGI145" s="323"/>
      <c r="HGJ145" s="323"/>
      <c r="HGK145" s="323"/>
      <c r="HGL145" s="323"/>
      <c r="HGM145" s="323"/>
      <c r="HGN145" s="323"/>
      <c r="HGO145" s="323"/>
      <c r="HGP145" s="323"/>
      <c r="HGQ145" s="323"/>
      <c r="HGR145" s="323"/>
      <c r="HGS145" s="323"/>
      <c r="HGT145" s="323"/>
      <c r="HGU145" s="323"/>
      <c r="HGV145" s="323"/>
      <c r="HGW145" s="323"/>
      <c r="HGX145" s="323"/>
      <c r="HGY145" s="323"/>
      <c r="HGZ145" s="323"/>
      <c r="HHA145" s="323"/>
      <c r="HHB145" s="323"/>
      <c r="HHC145" s="323"/>
      <c r="HHD145" s="323"/>
      <c r="HHE145" s="323"/>
      <c r="HHF145" s="323"/>
      <c r="HHG145" s="323"/>
      <c r="HHH145" s="323"/>
      <c r="HHI145" s="323"/>
      <c r="HHJ145" s="323"/>
      <c r="HHK145" s="323"/>
      <c r="HHL145" s="323"/>
      <c r="HHM145" s="323"/>
      <c r="HHN145" s="323"/>
      <c r="HHO145" s="323"/>
      <c r="HHP145" s="323"/>
      <c r="HHQ145" s="323"/>
      <c r="HHR145" s="323"/>
      <c r="HHS145" s="323"/>
      <c r="HHT145" s="323"/>
      <c r="HHU145" s="323"/>
      <c r="HHV145" s="323"/>
      <c r="HHW145" s="323"/>
      <c r="HHX145" s="323"/>
      <c r="HHY145" s="323"/>
      <c r="HHZ145" s="323"/>
      <c r="HIA145" s="323"/>
      <c r="HIB145" s="323"/>
      <c r="HIC145" s="323"/>
      <c r="HID145" s="323"/>
      <c r="HIE145" s="323"/>
      <c r="HIF145" s="323"/>
      <c r="HIG145" s="323"/>
      <c r="HIH145" s="323"/>
      <c r="HII145" s="323"/>
      <c r="HIJ145" s="323"/>
      <c r="HIK145" s="323"/>
      <c r="HIL145" s="323"/>
      <c r="HIM145" s="323"/>
      <c r="HIN145" s="323"/>
      <c r="HIO145" s="323"/>
      <c r="HIP145" s="323"/>
      <c r="HIQ145" s="323"/>
      <c r="HIR145" s="323"/>
      <c r="HIS145" s="323"/>
      <c r="HIT145" s="323"/>
      <c r="HIU145" s="323"/>
      <c r="HIV145" s="323"/>
      <c r="HIW145" s="323"/>
      <c r="HIX145" s="323"/>
      <c r="HIY145" s="323"/>
      <c r="HIZ145" s="323"/>
      <c r="HJA145" s="323"/>
      <c r="HJB145" s="323"/>
      <c r="HJC145" s="323"/>
      <c r="HJD145" s="323"/>
      <c r="HJE145" s="323"/>
      <c r="HJF145" s="323"/>
      <c r="HJG145" s="323"/>
      <c r="HJH145" s="323"/>
      <c r="HJI145" s="323"/>
      <c r="HJJ145" s="323"/>
      <c r="HJK145" s="323"/>
      <c r="HJL145" s="323"/>
      <c r="HJM145" s="323"/>
      <c r="HJN145" s="323"/>
      <c r="HJO145" s="323"/>
      <c r="HJP145" s="323"/>
      <c r="HJQ145" s="323"/>
      <c r="HJR145" s="323"/>
      <c r="HJS145" s="323"/>
      <c r="HJT145" s="323"/>
      <c r="HJU145" s="323"/>
      <c r="HJV145" s="323"/>
      <c r="HJW145" s="323"/>
      <c r="HJX145" s="323"/>
      <c r="HJY145" s="323"/>
      <c r="HJZ145" s="323"/>
      <c r="HKA145" s="323"/>
      <c r="HKB145" s="323"/>
      <c r="HKC145" s="323"/>
      <c r="HKD145" s="323"/>
      <c r="HKE145" s="323"/>
      <c r="HKF145" s="323"/>
      <c r="HKG145" s="323"/>
      <c r="HKH145" s="323"/>
      <c r="HKI145" s="323"/>
      <c r="HKJ145" s="323"/>
      <c r="HKK145" s="323"/>
      <c r="HKL145" s="323"/>
      <c r="HKM145" s="323"/>
      <c r="HKN145" s="323"/>
      <c r="HKO145" s="323"/>
      <c r="HKP145" s="323"/>
      <c r="HKQ145" s="323"/>
      <c r="HKR145" s="323"/>
      <c r="HKS145" s="323"/>
      <c r="HKT145" s="323"/>
      <c r="HKU145" s="323"/>
      <c r="HKV145" s="323"/>
      <c r="HKW145" s="323"/>
      <c r="HKX145" s="323"/>
      <c r="HKY145" s="323"/>
      <c r="HKZ145" s="323"/>
      <c r="HLA145" s="323"/>
      <c r="HLB145" s="323"/>
      <c r="HLC145" s="323"/>
      <c r="HLD145" s="323"/>
      <c r="HLE145" s="323"/>
      <c r="HLF145" s="323"/>
      <c r="HLG145" s="323"/>
      <c r="HLH145" s="323"/>
      <c r="HLI145" s="323"/>
      <c r="HLJ145" s="323"/>
      <c r="HLK145" s="323"/>
      <c r="HLL145" s="323"/>
      <c r="HLM145" s="323"/>
      <c r="HLN145" s="323"/>
      <c r="HLO145" s="323"/>
      <c r="HLP145" s="323"/>
      <c r="HLQ145" s="323"/>
      <c r="HLR145" s="323"/>
      <c r="HLS145" s="323"/>
      <c r="HLT145" s="323"/>
      <c r="HLU145" s="323"/>
      <c r="HLV145" s="323"/>
      <c r="HLW145" s="323"/>
      <c r="HLX145" s="323"/>
      <c r="HLY145" s="323"/>
      <c r="HLZ145" s="323"/>
      <c r="HMA145" s="323"/>
      <c r="HMB145" s="323"/>
      <c r="HMC145" s="323"/>
      <c r="HMD145" s="323"/>
      <c r="HME145" s="323"/>
      <c r="HMF145" s="323"/>
      <c r="HMG145" s="323"/>
      <c r="HMH145" s="323"/>
      <c r="HMI145" s="323"/>
      <c r="HMJ145" s="323"/>
      <c r="HMK145" s="323"/>
      <c r="HML145" s="323"/>
      <c r="HMM145" s="323"/>
      <c r="HMN145" s="323"/>
      <c r="HMO145" s="323"/>
      <c r="HMP145" s="323"/>
      <c r="HMQ145" s="323"/>
      <c r="HMR145" s="323"/>
      <c r="HMS145" s="323"/>
      <c r="HMT145" s="323"/>
      <c r="HMU145" s="323"/>
      <c r="HMV145" s="323"/>
      <c r="HMW145" s="323"/>
      <c r="HMX145" s="323"/>
      <c r="HMY145" s="323"/>
      <c r="HMZ145" s="323"/>
      <c r="HNA145" s="323"/>
      <c r="HNB145" s="323"/>
      <c r="HNC145" s="323"/>
      <c r="HND145" s="323"/>
      <c r="HNE145" s="323"/>
      <c r="HNF145" s="323"/>
      <c r="HNG145" s="323"/>
      <c r="HNH145" s="323"/>
      <c r="HNI145" s="323"/>
      <c r="HNJ145" s="323"/>
      <c r="HNK145" s="323"/>
      <c r="HNL145" s="323"/>
      <c r="HNM145" s="323"/>
      <c r="HNN145" s="323"/>
      <c r="HNO145" s="323"/>
      <c r="HNP145" s="323"/>
      <c r="HNQ145" s="323"/>
      <c r="HNR145" s="323"/>
      <c r="HNS145" s="323"/>
      <c r="HNT145" s="323"/>
      <c r="HNU145" s="323"/>
      <c r="HNV145" s="323"/>
      <c r="HNW145" s="323"/>
      <c r="HNX145" s="323"/>
      <c r="HNY145" s="323"/>
      <c r="HNZ145" s="323"/>
      <c r="HOA145" s="323"/>
      <c r="HOB145" s="323"/>
      <c r="HOC145" s="323"/>
      <c r="HOD145" s="323"/>
      <c r="HOE145" s="323"/>
      <c r="HOF145" s="323"/>
      <c r="HOG145" s="323"/>
      <c r="HOH145" s="323"/>
      <c r="HOI145" s="323"/>
      <c r="HOJ145" s="323"/>
      <c r="HOK145" s="323"/>
      <c r="HOL145" s="323"/>
      <c r="HOM145" s="323"/>
      <c r="HON145" s="323"/>
      <c r="HOO145" s="323"/>
      <c r="HOP145" s="323"/>
      <c r="HOQ145" s="323"/>
      <c r="HOR145" s="323"/>
      <c r="HOS145" s="323"/>
      <c r="HOT145" s="323"/>
      <c r="HOU145" s="323"/>
      <c r="HOV145" s="323"/>
      <c r="HOW145" s="323"/>
      <c r="HOX145" s="323"/>
      <c r="HOY145" s="323"/>
      <c r="HOZ145" s="323"/>
      <c r="HPA145" s="323"/>
      <c r="HPB145" s="323"/>
      <c r="HPC145" s="323"/>
      <c r="HPD145" s="323"/>
      <c r="HPE145" s="323"/>
      <c r="HPF145" s="323"/>
      <c r="HPG145" s="323"/>
      <c r="HPH145" s="323"/>
      <c r="HPI145" s="323"/>
      <c r="HPJ145" s="323"/>
      <c r="HPK145" s="323"/>
      <c r="HPL145" s="323"/>
      <c r="HPM145" s="323"/>
      <c r="HPN145" s="323"/>
      <c r="HPO145" s="323"/>
      <c r="HPP145" s="323"/>
      <c r="HPQ145" s="323"/>
      <c r="HPR145" s="323"/>
      <c r="HPS145" s="323"/>
      <c r="HPT145" s="323"/>
      <c r="HPU145" s="323"/>
      <c r="HPV145" s="323"/>
      <c r="HPW145" s="323"/>
      <c r="HPX145" s="323"/>
      <c r="HPY145" s="323"/>
      <c r="HPZ145" s="323"/>
      <c r="HQA145" s="323"/>
      <c r="HQB145" s="323"/>
      <c r="HQC145" s="323"/>
      <c r="HQD145" s="323"/>
      <c r="HQE145" s="323"/>
      <c r="HQF145" s="323"/>
      <c r="HQG145" s="323"/>
      <c r="HQH145" s="323"/>
      <c r="HQI145" s="323"/>
      <c r="HQJ145" s="323"/>
      <c r="HQK145" s="323"/>
      <c r="HQL145" s="323"/>
      <c r="HQM145" s="323"/>
      <c r="HQN145" s="323"/>
      <c r="HQO145" s="323"/>
      <c r="HQP145" s="323"/>
      <c r="HQQ145" s="323"/>
      <c r="HQR145" s="323"/>
      <c r="HQS145" s="323"/>
      <c r="HQT145" s="323"/>
      <c r="HQU145" s="323"/>
      <c r="HQV145" s="323"/>
      <c r="HQW145" s="323"/>
      <c r="HQX145" s="323"/>
      <c r="HQY145" s="323"/>
      <c r="HQZ145" s="323"/>
      <c r="HRA145" s="323"/>
      <c r="HRB145" s="323"/>
      <c r="HRC145" s="323"/>
      <c r="HRD145" s="323"/>
      <c r="HRE145" s="323"/>
      <c r="HRF145" s="323"/>
      <c r="HRG145" s="323"/>
      <c r="HRH145" s="323"/>
      <c r="HRI145" s="323"/>
      <c r="HRJ145" s="323"/>
      <c r="HRK145" s="323"/>
      <c r="HRL145" s="323"/>
      <c r="HRM145" s="323"/>
      <c r="HRN145" s="323"/>
      <c r="HRO145" s="323"/>
      <c r="HRP145" s="323"/>
      <c r="HRQ145" s="323"/>
      <c r="HRR145" s="323"/>
      <c r="HRS145" s="323"/>
      <c r="HRT145" s="323"/>
      <c r="HRU145" s="323"/>
      <c r="HRV145" s="323"/>
      <c r="HRW145" s="323"/>
      <c r="HRX145" s="323"/>
      <c r="HRY145" s="323"/>
      <c r="HRZ145" s="323"/>
      <c r="HSA145" s="323"/>
      <c r="HSB145" s="323"/>
      <c r="HSC145" s="323"/>
      <c r="HSD145" s="323"/>
      <c r="HSE145" s="323"/>
      <c r="HSF145" s="323"/>
      <c r="HSG145" s="323"/>
      <c r="HSH145" s="323"/>
      <c r="HSI145" s="323"/>
      <c r="HSJ145" s="323"/>
      <c r="HSK145" s="323"/>
      <c r="HSL145" s="323"/>
      <c r="HSM145" s="323"/>
      <c r="HSN145" s="323"/>
      <c r="HSO145" s="323"/>
      <c r="HSP145" s="323"/>
      <c r="HSQ145" s="323"/>
      <c r="HSR145" s="323"/>
      <c r="HSS145" s="323"/>
      <c r="HST145" s="323"/>
      <c r="HSU145" s="323"/>
      <c r="HSV145" s="323"/>
      <c r="HSW145" s="323"/>
      <c r="HSX145" s="323"/>
      <c r="HSY145" s="323"/>
      <c r="HSZ145" s="323"/>
      <c r="HTA145" s="323"/>
      <c r="HTB145" s="323"/>
      <c r="HTC145" s="323"/>
      <c r="HTD145" s="323"/>
      <c r="HTE145" s="323"/>
      <c r="HTF145" s="323"/>
      <c r="HTG145" s="323"/>
      <c r="HTH145" s="323"/>
      <c r="HTI145" s="323"/>
      <c r="HTJ145" s="323"/>
      <c r="HTK145" s="323"/>
      <c r="HTL145" s="323"/>
      <c r="HTM145" s="323"/>
      <c r="HTN145" s="323"/>
      <c r="HTO145" s="323"/>
      <c r="HTP145" s="323"/>
      <c r="HTQ145" s="323"/>
      <c r="HTR145" s="323"/>
      <c r="HTS145" s="323"/>
      <c r="HTT145" s="323"/>
      <c r="HTU145" s="323"/>
      <c r="HTV145" s="323"/>
      <c r="HTW145" s="323"/>
      <c r="HTX145" s="323"/>
      <c r="HTY145" s="323"/>
      <c r="HTZ145" s="323"/>
      <c r="HUA145" s="323"/>
      <c r="HUB145" s="323"/>
      <c r="HUC145" s="323"/>
      <c r="HUD145" s="323"/>
      <c r="HUE145" s="323"/>
      <c r="HUF145" s="323"/>
      <c r="HUG145" s="323"/>
      <c r="HUH145" s="323"/>
      <c r="HUI145" s="323"/>
      <c r="HUJ145" s="323"/>
      <c r="HUK145" s="323"/>
      <c r="HUL145" s="323"/>
      <c r="HUM145" s="323"/>
      <c r="HUN145" s="323"/>
      <c r="HUO145" s="323"/>
      <c r="HUP145" s="323"/>
      <c r="HUQ145" s="323"/>
      <c r="HUR145" s="323"/>
      <c r="HUS145" s="323"/>
      <c r="HUT145" s="323"/>
      <c r="HUU145" s="323"/>
      <c r="HUV145" s="323"/>
      <c r="HUW145" s="323"/>
      <c r="HUX145" s="323"/>
      <c r="HUY145" s="323"/>
      <c r="HUZ145" s="323"/>
      <c r="HVA145" s="323"/>
      <c r="HVB145" s="323"/>
      <c r="HVC145" s="323"/>
      <c r="HVD145" s="323"/>
      <c r="HVE145" s="323"/>
      <c r="HVF145" s="323"/>
      <c r="HVG145" s="323"/>
      <c r="HVH145" s="323"/>
      <c r="HVI145" s="323"/>
      <c r="HVJ145" s="323"/>
      <c r="HVK145" s="323"/>
      <c r="HVL145" s="323"/>
      <c r="HVM145" s="323"/>
      <c r="HVN145" s="323"/>
      <c r="HVO145" s="323"/>
      <c r="HVP145" s="323"/>
      <c r="HVQ145" s="323"/>
      <c r="HVR145" s="323"/>
      <c r="HVS145" s="323"/>
      <c r="HVT145" s="323"/>
      <c r="HVU145" s="323"/>
      <c r="HVV145" s="323"/>
      <c r="HVW145" s="323"/>
      <c r="HVX145" s="323"/>
      <c r="HVY145" s="323"/>
      <c r="HVZ145" s="323"/>
      <c r="HWA145" s="323"/>
      <c r="HWB145" s="323"/>
      <c r="HWC145" s="323"/>
      <c r="HWD145" s="323"/>
      <c r="HWE145" s="323"/>
      <c r="HWF145" s="323"/>
      <c r="HWG145" s="323"/>
      <c r="HWH145" s="323"/>
      <c r="HWI145" s="323"/>
      <c r="HWJ145" s="323"/>
      <c r="HWK145" s="323"/>
      <c r="HWL145" s="323"/>
      <c r="HWM145" s="323"/>
      <c r="HWN145" s="323"/>
      <c r="HWO145" s="323"/>
      <c r="HWP145" s="323"/>
      <c r="HWQ145" s="323"/>
      <c r="HWR145" s="323"/>
      <c r="HWS145" s="323"/>
      <c r="HWT145" s="323"/>
      <c r="HWU145" s="323"/>
      <c r="HWV145" s="323"/>
      <c r="HWW145" s="323"/>
      <c r="HWX145" s="323"/>
      <c r="HWY145" s="323"/>
      <c r="HWZ145" s="323"/>
      <c r="HXA145" s="323"/>
      <c r="HXB145" s="323"/>
      <c r="HXC145" s="323"/>
      <c r="HXD145" s="323"/>
      <c r="HXE145" s="323"/>
      <c r="HXF145" s="323"/>
      <c r="HXG145" s="323"/>
      <c r="HXH145" s="323"/>
      <c r="HXI145" s="323"/>
      <c r="HXJ145" s="323"/>
      <c r="HXK145" s="323"/>
      <c r="HXL145" s="323"/>
      <c r="HXM145" s="323"/>
      <c r="HXN145" s="323"/>
      <c r="HXO145" s="323"/>
      <c r="HXP145" s="323"/>
      <c r="HXQ145" s="323"/>
      <c r="HXR145" s="323"/>
      <c r="HXS145" s="323"/>
      <c r="HXT145" s="323"/>
      <c r="HXU145" s="323"/>
      <c r="HXV145" s="323"/>
      <c r="HXW145" s="323"/>
      <c r="HXX145" s="323"/>
      <c r="HXY145" s="323"/>
      <c r="HXZ145" s="323"/>
      <c r="HYA145" s="323"/>
      <c r="HYB145" s="323"/>
      <c r="HYC145" s="323"/>
      <c r="HYD145" s="323"/>
      <c r="HYE145" s="323"/>
      <c r="HYF145" s="323"/>
      <c r="HYG145" s="323"/>
      <c r="HYH145" s="323"/>
      <c r="HYI145" s="323"/>
      <c r="HYJ145" s="323"/>
      <c r="HYK145" s="323"/>
      <c r="HYL145" s="323"/>
      <c r="HYM145" s="323"/>
      <c r="HYN145" s="323"/>
      <c r="HYO145" s="323"/>
      <c r="HYP145" s="323"/>
      <c r="HYQ145" s="323"/>
      <c r="HYR145" s="323"/>
      <c r="HYS145" s="323"/>
      <c r="HYT145" s="323"/>
      <c r="HYU145" s="323"/>
      <c r="HYV145" s="323"/>
      <c r="HYW145" s="323"/>
      <c r="HYX145" s="323"/>
      <c r="HYY145" s="323"/>
      <c r="HYZ145" s="323"/>
      <c r="HZA145" s="323"/>
      <c r="HZB145" s="323"/>
      <c r="HZC145" s="323"/>
      <c r="HZD145" s="323"/>
      <c r="HZE145" s="323"/>
      <c r="HZF145" s="323"/>
      <c r="HZG145" s="323"/>
      <c r="HZH145" s="323"/>
      <c r="HZI145" s="323"/>
      <c r="HZJ145" s="323"/>
      <c r="HZK145" s="323"/>
      <c r="HZL145" s="323"/>
      <c r="HZM145" s="323"/>
      <c r="HZN145" s="323"/>
      <c r="HZO145" s="323"/>
      <c r="HZP145" s="323"/>
      <c r="HZQ145" s="323"/>
      <c r="HZR145" s="323"/>
      <c r="HZS145" s="323"/>
      <c r="HZT145" s="323"/>
      <c r="HZU145" s="323"/>
      <c r="HZV145" s="323"/>
      <c r="HZW145" s="323"/>
      <c r="HZX145" s="323"/>
      <c r="HZY145" s="323"/>
      <c r="HZZ145" s="323"/>
      <c r="IAA145" s="323"/>
      <c r="IAB145" s="323"/>
      <c r="IAC145" s="323"/>
      <c r="IAD145" s="323"/>
      <c r="IAE145" s="323"/>
      <c r="IAF145" s="323"/>
      <c r="IAG145" s="323"/>
      <c r="IAH145" s="323"/>
      <c r="IAI145" s="323"/>
      <c r="IAJ145" s="323"/>
      <c r="IAK145" s="323"/>
      <c r="IAL145" s="323"/>
      <c r="IAM145" s="323"/>
      <c r="IAN145" s="323"/>
      <c r="IAO145" s="323"/>
      <c r="IAP145" s="323"/>
      <c r="IAQ145" s="323"/>
      <c r="IAR145" s="323"/>
      <c r="IAS145" s="323"/>
      <c r="IAT145" s="323"/>
      <c r="IAU145" s="323"/>
      <c r="IAV145" s="323"/>
      <c r="IAW145" s="323"/>
      <c r="IAX145" s="323"/>
      <c r="IAY145" s="323"/>
      <c r="IAZ145" s="323"/>
      <c r="IBA145" s="323"/>
      <c r="IBB145" s="323"/>
      <c r="IBC145" s="323"/>
      <c r="IBD145" s="323"/>
      <c r="IBE145" s="323"/>
      <c r="IBF145" s="323"/>
      <c r="IBG145" s="323"/>
      <c r="IBH145" s="323"/>
      <c r="IBI145" s="323"/>
      <c r="IBJ145" s="323"/>
      <c r="IBK145" s="323"/>
      <c r="IBL145" s="323"/>
      <c r="IBM145" s="323"/>
      <c r="IBN145" s="323"/>
      <c r="IBO145" s="323"/>
      <c r="IBP145" s="323"/>
      <c r="IBQ145" s="323"/>
      <c r="IBR145" s="323"/>
      <c r="IBS145" s="323"/>
      <c r="IBT145" s="323"/>
      <c r="IBU145" s="323"/>
      <c r="IBV145" s="323"/>
      <c r="IBW145" s="323"/>
      <c r="IBX145" s="323"/>
      <c r="IBY145" s="323"/>
      <c r="IBZ145" s="323"/>
      <c r="ICA145" s="323"/>
      <c r="ICB145" s="323"/>
      <c r="ICC145" s="323"/>
      <c r="ICD145" s="323"/>
      <c r="ICE145" s="323"/>
      <c r="ICF145" s="323"/>
      <c r="ICG145" s="323"/>
      <c r="ICH145" s="323"/>
      <c r="ICI145" s="323"/>
      <c r="ICJ145" s="323"/>
      <c r="ICK145" s="323"/>
      <c r="ICL145" s="323"/>
      <c r="ICM145" s="323"/>
      <c r="ICN145" s="323"/>
      <c r="ICO145" s="323"/>
      <c r="ICP145" s="323"/>
      <c r="ICQ145" s="323"/>
      <c r="ICR145" s="323"/>
      <c r="ICS145" s="323"/>
      <c r="ICT145" s="323"/>
      <c r="ICU145" s="323"/>
      <c r="ICV145" s="323"/>
      <c r="ICW145" s="323"/>
      <c r="ICX145" s="323"/>
      <c r="ICY145" s="323"/>
      <c r="ICZ145" s="323"/>
      <c r="IDA145" s="323"/>
      <c r="IDB145" s="323"/>
      <c r="IDC145" s="323"/>
      <c r="IDD145" s="323"/>
      <c r="IDE145" s="323"/>
      <c r="IDF145" s="323"/>
      <c r="IDG145" s="323"/>
      <c r="IDH145" s="323"/>
      <c r="IDI145" s="323"/>
      <c r="IDJ145" s="323"/>
      <c r="IDK145" s="323"/>
      <c r="IDL145" s="323"/>
      <c r="IDM145" s="323"/>
      <c r="IDN145" s="323"/>
      <c r="IDO145" s="323"/>
      <c r="IDP145" s="323"/>
      <c r="IDQ145" s="323"/>
      <c r="IDR145" s="323"/>
      <c r="IDS145" s="323"/>
      <c r="IDT145" s="323"/>
      <c r="IDU145" s="323"/>
      <c r="IDV145" s="323"/>
      <c r="IDW145" s="323"/>
      <c r="IDX145" s="323"/>
      <c r="IDY145" s="323"/>
      <c r="IDZ145" s="323"/>
      <c r="IEA145" s="323"/>
      <c r="IEB145" s="323"/>
      <c r="IEC145" s="323"/>
      <c r="IED145" s="323"/>
      <c r="IEE145" s="323"/>
      <c r="IEF145" s="323"/>
      <c r="IEG145" s="323"/>
      <c r="IEH145" s="323"/>
      <c r="IEI145" s="323"/>
      <c r="IEJ145" s="323"/>
      <c r="IEK145" s="323"/>
      <c r="IEL145" s="323"/>
      <c r="IEM145" s="323"/>
      <c r="IEN145" s="323"/>
      <c r="IEO145" s="323"/>
      <c r="IEP145" s="323"/>
      <c r="IEQ145" s="323"/>
      <c r="IER145" s="323"/>
      <c r="IES145" s="323"/>
      <c r="IET145" s="323"/>
      <c r="IEU145" s="323"/>
      <c r="IEV145" s="323"/>
      <c r="IEW145" s="323"/>
      <c r="IEX145" s="323"/>
      <c r="IEY145" s="323"/>
      <c r="IEZ145" s="323"/>
      <c r="IFA145" s="323"/>
      <c r="IFB145" s="323"/>
      <c r="IFC145" s="323"/>
      <c r="IFD145" s="323"/>
      <c r="IFE145" s="323"/>
      <c r="IFF145" s="323"/>
      <c r="IFG145" s="323"/>
      <c r="IFH145" s="323"/>
      <c r="IFI145" s="323"/>
      <c r="IFJ145" s="323"/>
      <c r="IFK145" s="323"/>
      <c r="IFL145" s="323"/>
      <c r="IFM145" s="323"/>
      <c r="IFN145" s="323"/>
      <c r="IFO145" s="323"/>
      <c r="IFP145" s="323"/>
      <c r="IFQ145" s="323"/>
      <c r="IFR145" s="323"/>
      <c r="IFS145" s="323"/>
      <c r="IFT145" s="323"/>
      <c r="IFU145" s="323"/>
      <c r="IFV145" s="323"/>
      <c r="IFW145" s="323"/>
      <c r="IFX145" s="323"/>
      <c r="IFY145" s="323"/>
      <c r="IFZ145" s="323"/>
      <c r="IGA145" s="323"/>
      <c r="IGB145" s="323"/>
      <c r="IGC145" s="323"/>
      <c r="IGD145" s="323"/>
      <c r="IGE145" s="323"/>
      <c r="IGF145" s="323"/>
      <c r="IGG145" s="323"/>
      <c r="IGH145" s="323"/>
      <c r="IGI145" s="323"/>
      <c r="IGJ145" s="323"/>
      <c r="IGK145" s="323"/>
      <c r="IGL145" s="323"/>
      <c r="IGM145" s="323"/>
      <c r="IGN145" s="323"/>
      <c r="IGO145" s="323"/>
      <c r="IGP145" s="323"/>
      <c r="IGQ145" s="323"/>
      <c r="IGR145" s="323"/>
      <c r="IGS145" s="323"/>
      <c r="IGT145" s="323"/>
      <c r="IGU145" s="323"/>
      <c r="IGV145" s="323"/>
      <c r="IGW145" s="323"/>
      <c r="IGX145" s="323"/>
      <c r="IGY145" s="323"/>
      <c r="IGZ145" s="323"/>
      <c r="IHA145" s="323"/>
      <c r="IHB145" s="323"/>
      <c r="IHC145" s="323"/>
      <c r="IHD145" s="323"/>
      <c r="IHE145" s="323"/>
      <c r="IHF145" s="323"/>
      <c r="IHG145" s="323"/>
      <c r="IHH145" s="323"/>
      <c r="IHI145" s="323"/>
      <c r="IHJ145" s="323"/>
      <c r="IHK145" s="323"/>
      <c r="IHL145" s="323"/>
      <c r="IHM145" s="323"/>
      <c r="IHN145" s="323"/>
      <c r="IHO145" s="323"/>
      <c r="IHP145" s="323"/>
      <c r="IHQ145" s="323"/>
      <c r="IHR145" s="323"/>
      <c r="IHS145" s="323"/>
      <c r="IHT145" s="323"/>
      <c r="IHU145" s="323"/>
      <c r="IHV145" s="323"/>
      <c r="IHW145" s="323"/>
      <c r="IHX145" s="323"/>
      <c r="IHY145" s="323"/>
      <c r="IHZ145" s="323"/>
      <c r="IIA145" s="323"/>
      <c r="IIB145" s="323"/>
      <c r="IIC145" s="323"/>
      <c r="IID145" s="323"/>
      <c r="IIE145" s="323"/>
      <c r="IIF145" s="323"/>
      <c r="IIG145" s="323"/>
      <c r="IIH145" s="323"/>
      <c r="III145" s="323"/>
      <c r="IIJ145" s="323"/>
      <c r="IIK145" s="323"/>
      <c r="IIL145" s="323"/>
      <c r="IIM145" s="323"/>
      <c r="IIN145" s="323"/>
      <c r="IIO145" s="323"/>
      <c r="IIP145" s="323"/>
      <c r="IIQ145" s="323"/>
      <c r="IIR145" s="323"/>
      <c r="IIS145" s="323"/>
      <c r="IIT145" s="323"/>
      <c r="IIU145" s="323"/>
      <c r="IIV145" s="323"/>
      <c r="IIW145" s="323"/>
      <c r="IIX145" s="323"/>
      <c r="IIY145" s="323"/>
      <c r="IIZ145" s="323"/>
      <c r="IJA145" s="323"/>
      <c r="IJB145" s="323"/>
      <c r="IJC145" s="323"/>
      <c r="IJD145" s="323"/>
      <c r="IJE145" s="323"/>
      <c r="IJF145" s="323"/>
      <c r="IJG145" s="323"/>
      <c r="IJH145" s="323"/>
      <c r="IJI145" s="323"/>
      <c r="IJJ145" s="323"/>
      <c r="IJK145" s="323"/>
      <c r="IJL145" s="323"/>
      <c r="IJM145" s="323"/>
      <c r="IJN145" s="323"/>
      <c r="IJO145" s="323"/>
      <c r="IJP145" s="323"/>
      <c r="IJQ145" s="323"/>
      <c r="IJR145" s="323"/>
      <c r="IJS145" s="323"/>
      <c r="IJT145" s="323"/>
      <c r="IJU145" s="323"/>
      <c r="IJV145" s="323"/>
      <c r="IJW145" s="323"/>
      <c r="IJX145" s="323"/>
      <c r="IJY145" s="323"/>
      <c r="IJZ145" s="323"/>
      <c r="IKA145" s="323"/>
      <c r="IKB145" s="323"/>
      <c r="IKC145" s="323"/>
      <c r="IKD145" s="323"/>
      <c r="IKE145" s="323"/>
      <c r="IKF145" s="323"/>
      <c r="IKG145" s="323"/>
      <c r="IKH145" s="323"/>
      <c r="IKI145" s="323"/>
      <c r="IKJ145" s="323"/>
      <c r="IKK145" s="323"/>
      <c r="IKL145" s="323"/>
      <c r="IKM145" s="323"/>
      <c r="IKN145" s="323"/>
      <c r="IKO145" s="323"/>
      <c r="IKP145" s="323"/>
      <c r="IKQ145" s="323"/>
      <c r="IKR145" s="323"/>
      <c r="IKS145" s="323"/>
      <c r="IKT145" s="323"/>
      <c r="IKU145" s="323"/>
      <c r="IKV145" s="323"/>
      <c r="IKW145" s="323"/>
      <c r="IKX145" s="323"/>
      <c r="IKY145" s="323"/>
      <c r="IKZ145" s="323"/>
      <c r="ILA145" s="323"/>
      <c r="ILB145" s="323"/>
      <c r="ILC145" s="323"/>
      <c r="ILD145" s="323"/>
      <c r="ILE145" s="323"/>
      <c r="ILF145" s="323"/>
      <c r="ILG145" s="323"/>
      <c r="ILH145" s="323"/>
      <c r="ILI145" s="323"/>
      <c r="ILJ145" s="323"/>
      <c r="ILK145" s="323"/>
      <c r="ILL145" s="323"/>
      <c r="ILM145" s="323"/>
      <c r="ILN145" s="323"/>
      <c r="ILO145" s="323"/>
      <c r="ILP145" s="323"/>
      <c r="ILQ145" s="323"/>
      <c r="ILR145" s="323"/>
      <c r="ILS145" s="323"/>
      <c r="ILT145" s="323"/>
      <c r="ILU145" s="323"/>
      <c r="ILV145" s="323"/>
      <c r="ILW145" s="323"/>
      <c r="ILX145" s="323"/>
      <c r="ILY145" s="323"/>
      <c r="ILZ145" s="323"/>
      <c r="IMA145" s="323"/>
      <c r="IMB145" s="323"/>
      <c r="IMC145" s="323"/>
      <c r="IMD145" s="323"/>
      <c r="IME145" s="323"/>
      <c r="IMF145" s="323"/>
      <c r="IMG145" s="323"/>
      <c r="IMH145" s="323"/>
      <c r="IMI145" s="323"/>
      <c r="IMJ145" s="323"/>
      <c r="IMK145" s="323"/>
      <c r="IML145" s="323"/>
      <c r="IMM145" s="323"/>
      <c r="IMN145" s="323"/>
      <c r="IMO145" s="323"/>
      <c r="IMP145" s="323"/>
      <c r="IMQ145" s="323"/>
      <c r="IMR145" s="323"/>
      <c r="IMS145" s="323"/>
      <c r="IMT145" s="323"/>
      <c r="IMU145" s="323"/>
      <c r="IMV145" s="323"/>
      <c r="IMW145" s="323"/>
      <c r="IMX145" s="323"/>
      <c r="IMY145" s="323"/>
      <c r="IMZ145" s="323"/>
      <c r="INA145" s="323"/>
      <c r="INB145" s="323"/>
      <c r="INC145" s="323"/>
      <c r="IND145" s="323"/>
      <c r="INE145" s="323"/>
      <c r="INF145" s="323"/>
      <c r="ING145" s="323"/>
      <c r="INH145" s="323"/>
      <c r="INI145" s="323"/>
      <c r="INJ145" s="323"/>
      <c r="INK145" s="323"/>
      <c r="INL145" s="323"/>
      <c r="INM145" s="323"/>
      <c r="INN145" s="323"/>
      <c r="INO145" s="323"/>
      <c r="INP145" s="323"/>
      <c r="INQ145" s="323"/>
      <c r="INR145" s="323"/>
      <c r="INS145" s="323"/>
      <c r="INT145" s="323"/>
      <c r="INU145" s="323"/>
      <c r="INV145" s="323"/>
      <c r="INW145" s="323"/>
      <c r="INX145" s="323"/>
      <c r="INY145" s="323"/>
      <c r="INZ145" s="323"/>
      <c r="IOA145" s="323"/>
      <c r="IOB145" s="323"/>
      <c r="IOC145" s="323"/>
      <c r="IOD145" s="323"/>
      <c r="IOE145" s="323"/>
      <c r="IOF145" s="323"/>
      <c r="IOG145" s="323"/>
      <c r="IOH145" s="323"/>
      <c r="IOI145" s="323"/>
      <c r="IOJ145" s="323"/>
      <c r="IOK145" s="323"/>
      <c r="IOL145" s="323"/>
      <c r="IOM145" s="323"/>
      <c r="ION145" s="323"/>
      <c r="IOO145" s="323"/>
      <c r="IOP145" s="323"/>
      <c r="IOQ145" s="323"/>
      <c r="IOR145" s="323"/>
      <c r="IOS145" s="323"/>
      <c r="IOT145" s="323"/>
      <c r="IOU145" s="323"/>
      <c r="IOV145" s="323"/>
      <c r="IOW145" s="323"/>
      <c r="IOX145" s="323"/>
      <c r="IOY145" s="323"/>
      <c r="IOZ145" s="323"/>
      <c r="IPA145" s="323"/>
      <c r="IPB145" s="323"/>
      <c r="IPC145" s="323"/>
      <c r="IPD145" s="323"/>
      <c r="IPE145" s="323"/>
      <c r="IPF145" s="323"/>
      <c r="IPG145" s="323"/>
      <c r="IPH145" s="323"/>
      <c r="IPI145" s="323"/>
      <c r="IPJ145" s="323"/>
      <c r="IPK145" s="323"/>
      <c r="IPL145" s="323"/>
      <c r="IPM145" s="323"/>
      <c r="IPN145" s="323"/>
      <c r="IPO145" s="323"/>
      <c r="IPP145" s="323"/>
      <c r="IPQ145" s="323"/>
      <c r="IPR145" s="323"/>
      <c r="IPS145" s="323"/>
      <c r="IPT145" s="323"/>
      <c r="IPU145" s="323"/>
      <c r="IPV145" s="323"/>
      <c r="IPW145" s="323"/>
      <c r="IPX145" s="323"/>
      <c r="IPY145" s="323"/>
      <c r="IPZ145" s="323"/>
      <c r="IQA145" s="323"/>
      <c r="IQB145" s="323"/>
      <c r="IQC145" s="323"/>
      <c r="IQD145" s="323"/>
      <c r="IQE145" s="323"/>
      <c r="IQF145" s="323"/>
      <c r="IQG145" s="323"/>
      <c r="IQH145" s="323"/>
      <c r="IQI145" s="323"/>
      <c r="IQJ145" s="323"/>
      <c r="IQK145" s="323"/>
      <c r="IQL145" s="323"/>
      <c r="IQM145" s="323"/>
      <c r="IQN145" s="323"/>
      <c r="IQO145" s="323"/>
      <c r="IQP145" s="323"/>
      <c r="IQQ145" s="323"/>
      <c r="IQR145" s="323"/>
      <c r="IQS145" s="323"/>
      <c r="IQT145" s="323"/>
      <c r="IQU145" s="323"/>
      <c r="IQV145" s="323"/>
      <c r="IQW145" s="323"/>
      <c r="IQX145" s="323"/>
      <c r="IQY145" s="323"/>
      <c r="IQZ145" s="323"/>
      <c r="IRA145" s="323"/>
      <c r="IRB145" s="323"/>
      <c r="IRC145" s="323"/>
      <c r="IRD145" s="323"/>
      <c r="IRE145" s="323"/>
      <c r="IRF145" s="323"/>
      <c r="IRG145" s="323"/>
      <c r="IRH145" s="323"/>
      <c r="IRI145" s="323"/>
      <c r="IRJ145" s="323"/>
      <c r="IRK145" s="323"/>
      <c r="IRL145" s="323"/>
      <c r="IRM145" s="323"/>
      <c r="IRN145" s="323"/>
      <c r="IRO145" s="323"/>
      <c r="IRP145" s="323"/>
      <c r="IRQ145" s="323"/>
      <c r="IRR145" s="323"/>
      <c r="IRS145" s="323"/>
      <c r="IRT145" s="323"/>
      <c r="IRU145" s="323"/>
      <c r="IRV145" s="323"/>
      <c r="IRW145" s="323"/>
      <c r="IRX145" s="323"/>
      <c r="IRY145" s="323"/>
      <c r="IRZ145" s="323"/>
      <c r="ISA145" s="323"/>
      <c r="ISB145" s="323"/>
      <c r="ISC145" s="323"/>
      <c r="ISD145" s="323"/>
      <c r="ISE145" s="323"/>
      <c r="ISF145" s="323"/>
      <c r="ISG145" s="323"/>
      <c r="ISH145" s="323"/>
      <c r="ISI145" s="323"/>
      <c r="ISJ145" s="323"/>
      <c r="ISK145" s="323"/>
      <c r="ISL145" s="323"/>
      <c r="ISM145" s="323"/>
      <c r="ISN145" s="323"/>
      <c r="ISO145" s="323"/>
      <c r="ISP145" s="323"/>
      <c r="ISQ145" s="323"/>
      <c r="ISR145" s="323"/>
      <c r="ISS145" s="323"/>
      <c r="IST145" s="323"/>
      <c r="ISU145" s="323"/>
      <c r="ISV145" s="323"/>
      <c r="ISW145" s="323"/>
      <c r="ISX145" s="323"/>
      <c r="ISY145" s="323"/>
      <c r="ISZ145" s="323"/>
      <c r="ITA145" s="323"/>
      <c r="ITB145" s="323"/>
      <c r="ITC145" s="323"/>
      <c r="ITD145" s="323"/>
      <c r="ITE145" s="323"/>
      <c r="ITF145" s="323"/>
      <c r="ITG145" s="323"/>
      <c r="ITH145" s="323"/>
      <c r="ITI145" s="323"/>
      <c r="ITJ145" s="323"/>
      <c r="ITK145" s="323"/>
      <c r="ITL145" s="323"/>
      <c r="ITM145" s="323"/>
      <c r="ITN145" s="323"/>
      <c r="ITO145" s="323"/>
      <c r="ITP145" s="323"/>
      <c r="ITQ145" s="323"/>
      <c r="ITR145" s="323"/>
      <c r="ITS145" s="323"/>
      <c r="ITT145" s="323"/>
      <c r="ITU145" s="323"/>
      <c r="ITV145" s="323"/>
      <c r="ITW145" s="323"/>
      <c r="ITX145" s="323"/>
      <c r="ITY145" s="323"/>
      <c r="ITZ145" s="323"/>
      <c r="IUA145" s="323"/>
      <c r="IUB145" s="323"/>
      <c r="IUC145" s="323"/>
      <c r="IUD145" s="323"/>
      <c r="IUE145" s="323"/>
      <c r="IUF145" s="323"/>
      <c r="IUG145" s="323"/>
      <c r="IUH145" s="323"/>
      <c r="IUI145" s="323"/>
      <c r="IUJ145" s="323"/>
      <c r="IUK145" s="323"/>
      <c r="IUL145" s="323"/>
      <c r="IUM145" s="323"/>
      <c r="IUN145" s="323"/>
      <c r="IUO145" s="323"/>
      <c r="IUP145" s="323"/>
      <c r="IUQ145" s="323"/>
      <c r="IUR145" s="323"/>
      <c r="IUS145" s="323"/>
      <c r="IUT145" s="323"/>
      <c r="IUU145" s="323"/>
      <c r="IUV145" s="323"/>
      <c r="IUW145" s="323"/>
      <c r="IUX145" s="323"/>
      <c r="IUY145" s="323"/>
      <c r="IUZ145" s="323"/>
      <c r="IVA145" s="323"/>
      <c r="IVB145" s="323"/>
      <c r="IVC145" s="323"/>
      <c r="IVD145" s="323"/>
      <c r="IVE145" s="323"/>
      <c r="IVF145" s="323"/>
      <c r="IVG145" s="323"/>
      <c r="IVH145" s="323"/>
      <c r="IVI145" s="323"/>
      <c r="IVJ145" s="323"/>
      <c r="IVK145" s="323"/>
      <c r="IVL145" s="323"/>
      <c r="IVM145" s="323"/>
      <c r="IVN145" s="323"/>
      <c r="IVO145" s="323"/>
      <c r="IVP145" s="323"/>
      <c r="IVQ145" s="323"/>
      <c r="IVR145" s="323"/>
      <c r="IVS145" s="323"/>
      <c r="IVT145" s="323"/>
      <c r="IVU145" s="323"/>
      <c r="IVV145" s="323"/>
      <c r="IVW145" s="323"/>
      <c r="IVX145" s="323"/>
      <c r="IVY145" s="323"/>
      <c r="IVZ145" s="323"/>
      <c r="IWA145" s="323"/>
      <c r="IWB145" s="323"/>
      <c r="IWC145" s="323"/>
      <c r="IWD145" s="323"/>
      <c r="IWE145" s="323"/>
      <c r="IWF145" s="323"/>
      <c r="IWG145" s="323"/>
      <c r="IWH145" s="323"/>
      <c r="IWI145" s="323"/>
      <c r="IWJ145" s="323"/>
      <c r="IWK145" s="323"/>
      <c r="IWL145" s="323"/>
      <c r="IWM145" s="323"/>
      <c r="IWN145" s="323"/>
      <c r="IWO145" s="323"/>
      <c r="IWP145" s="323"/>
      <c r="IWQ145" s="323"/>
      <c r="IWR145" s="323"/>
      <c r="IWS145" s="323"/>
      <c r="IWT145" s="323"/>
      <c r="IWU145" s="323"/>
      <c r="IWV145" s="323"/>
      <c r="IWW145" s="323"/>
      <c r="IWX145" s="323"/>
      <c r="IWY145" s="323"/>
      <c r="IWZ145" s="323"/>
      <c r="IXA145" s="323"/>
      <c r="IXB145" s="323"/>
      <c r="IXC145" s="323"/>
      <c r="IXD145" s="323"/>
      <c r="IXE145" s="323"/>
      <c r="IXF145" s="323"/>
      <c r="IXG145" s="323"/>
      <c r="IXH145" s="323"/>
      <c r="IXI145" s="323"/>
      <c r="IXJ145" s="323"/>
      <c r="IXK145" s="323"/>
      <c r="IXL145" s="323"/>
      <c r="IXM145" s="323"/>
      <c r="IXN145" s="323"/>
      <c r="IXO145" s="323"/>
      <c r="IXP145" s="323"/>
      <c r="IXQ145" s="323"/>
      <c r="IXR145" s="323"/>
      <c r="IXS145" s="323"/>
      <c r="IXT145" s="323"/>
      <c r="IXU145" s="323"/>
      <c r="IXV145" s="323"/>
      <c r="IXW145" s="323"/>
      <c r="IXX145" s="323"/>
      <c r="IXY145" s="323"/>
      <c r="IXZ145" s="323"/>
      <c r="IYA145" s="323"/>
      <c r="IYB145" s="323"/>
      <c r="IYC145" s="323"/>
      <c r="IYD145" s="323"/>
      <c r="IYE145" s="323"/>
      <c r="IYF145" s="323"/>
      <c r="IYG145" s="323"/>
      <c r="IYH145" s="323"/>
      <c r="IYI145" s="323"/>
      <c r="IYJ145" s="323"/>
      <c r="IYK145" s="323"/>
      <c r="IYL145" s="323"/>
      <c r="IYM145" s="323"/>
      <c r="IYN145" s="323"/>
      <c r="IYO145" s="323"/>
      <c r="IYP145" s="323"/>
      <c r="IYQ145" s="323"/>
      <c r="IYR145" s="323"/>
      <c r="IYS145" s="323"/>
      <c r="IYT145" s="323"/>
      <c r="IYU145" s="323"/>
      <c r="IYV145" s="323"/>
      <c r="IYW145" s="323"/>
      <c r="IYX145" s="323"/>
      <c r="IYY145" s="323"/>
      <c r="IYZ145" s="323"/>
      <c r="IZA145" s="323"/>
      <c r="IZB145" s="323"/>
      <c r="IZC145" s="323"/>
      <c r="IZD145" s="323"/>
      <c r="IZE145" s="323"/>
      <c r="IZF145" s="323"/>
      <c r="IZG145" s="323"/>
      <c r="IZH145" s="323"/>
      <c r="IZI145" s="323"/>
      <c r="IZJ145" s="323"/>
      <c r="IZK145" s="323"/>
      <c r="IZL145" s="323"/>
      <c r="IZM145" s="323"/>
      <c r="IZN145" s="323"/>
      <c r="IZO145" s="323"/>
      <c r="IZP145" s="323"/>
      <c r="IZQ145" s="323"/>
      <c r="IZR145" s="323"/>
      <c r="IZS145" s="323"/>
      <c r="IZT145" s="323"/>
      <c r="IZU145" s="323"/>
      <c r="IZV145" s="323"/>
      <c r="IZW145" s="323"/>
      <c r="IZX145" s="323"/>
      <c r="IZY145" s="323"/>
      <c r="IZZ145" s="323"/>
      <c r="JAA145" s="323"/>
      <c r="JAB145" s="323"/>
      <c r="JAC145" s="323"/>
      <c r="JAD145" s="323"/>
      <c r="JAE145" s="323"/>
      <c r="JAF145" s="323"/>
      <c r="JAG145" s="323"/>
      <c r="JAH145" s="323"/>
      <c r="JAI145" s="323"/>
      <c r="JAJ145" s="323"/>
      <c r="JAK145" s="323"/>
      <c r="JAL145" s="323"/>
      <c r="JAM145" s="323"/>
      <c r="JAN145" s="323"/>
      <c r="JAO145" s="323"/>
      <c r="JAP145" s="323"/>
      <c r="JAQ145" s="323"/>
      <c r="JAR145" s="323"/>
      <c r="JAS145" s="323"/>
      <c r="JAT145" s="323"/>
      <c r="JAU145" s="323"/>
      <c r="JAV145" s="323"/>
      <c r="JAW145" s="323"/>
      <c r="JAX145" s="323"/>
      <c r="JAY145" s="323"/>
      <c r="JAZ145" s="323"/>
      <c r="JBA145" s="323"/>
      <c r="JBB145" s="323"/>
      <c r="JBC145" s="323"/>
      <c r="JBD145" s="323"/>
      <c r="JBE145" s="323"/>
      <c r="JBF145" s="323"/>
      <c r="JBG145" s="323"/>
      <c r="JBH145" s="323"/>
      <c r="JBI145" s="323"/>
      <c r="JBJ145" s="323"/>
      <c r="JBK145" s="323"/>
      <c r="JBL145" s="323"/>
      <c r="JBM145" s="323"/>
      <c r="JBN145" s="323"/>
      <c r="JBO145" s="323"/>
      <c r="JBP145" s="323"/>
      <c r="JBQ145" s="323"/>
      <c r="JBR145" s="323"/>
      <c r="JBS145" s="323"/>
      <c r="JBT145" s="323"/>
      <c r="JBU145" s="323"/>
      <c r="JBV145" s="323"/>
      <c r="JBW145" s="323"/>
      <c r="JBX145" s="323"/>
      <c r="JBY145" s="323"/>
      <c r="JBZ145" s="323"/>
      <c r="JCA145" s="323"/>
      <c r="JCB145" s="323"/>
      <c r="JCC145" s="323"/>
      <c r="JCD145" s="323"/>
      <c r="JCE145" s="323"/>
      <c r="JCF145" s="323"/>
      <c r="JCG145" s="323"/>
      <c r="JCH145" s="323"/>
      <c r="JCI145" s="323"/>
      <c r="JCJ145" s="323"/>
      <c r="JCK145" s="323"/>
      <c r="JCL145" s="323"/>
      <c r="JCM145" s="323"/>
      <c r="JCN145" s="323"/>
      <c r="JCO145" s="323"/>
      <c r="JCP145" s="323"/>
      <c r="JCQ145" s="323"/>
      <c r="JCR145" s="323"/>
      <c r="JCS145" s="323"/>
      <c r="JCT145" s="323"/>
      <c r="JCU145" s="323"/>
      <c r="JCV145" s="323"/>
      <c r="JCW145" s="323"/>
      <c r="JCX145" s="323"/>
      <c r="JCY145" s="323"/>
      <c r="JCZ145" s="323"/>
      <c r="JDA145" s="323"/>
      <c r="JDB145" s="323"/>
      <c r="JDC145" s="323"/>
      <c r="JDD145" s="323"/>
      <c r="JDE145" s="323"/>
      <c r="JDF145" s="323"/>
      <c r="JDG145" s="323"/>
      <c r="JDH145" s="323"/>
      <c r="JDI145" s="323"/>
      <c r="JDJ145" s="323"/>
      <c r="JDK145" s="323"/>
      <c r="JDL145" s="323"/>
      <c r="JDM145" s="323"/>
      <c r="JDN145" s="323"/>
      <c r="JDO145" s="323"/>
      <c r="JDP145" s="323"/>
      <c r="JDQ145" s="323"/>
      <c r="JDR145" s="323"/>
      <c r="JDS145" s="323"/>
      <c r="JDT145" s="323"/>
      <c r="JDU145" s="323"/>
      <c r="JDV145" s="323"/>
      <c r="JDW145" s="323"/>
      <c r="JDX145" s="323"/>
      <c r="JDY145" s="323"/>
      <c r="JDZ145" s="323"/>
      <c r="JEA145" s="323"/>
      <c r="JEB145" s="323"/>
      <c r="JEC145" s="323"/>
      <c r="JED145" s="323"/>
      <c r="JEE145" s="323"/>
      <c r="JEF145" s="323"/>
      <c r="JEG145" s="323"/>
      <c r="JEH145" s="323"/>
      <c r="JEI145" s="323"/>
      <c r="JEJ145" s="323"/>
      <c r="JEK145" s="323"/>
      <c r="JEL145" s="323"/>
      <c r="JEM145" s="323"/>
      <c r="JEN145" s="323"/>
      <c r="JEO145" s="323"/>
      <c r="JEP145" s="323"/>
      <c r="JEQ145" s="323"/>
      <c r="JER145" s="323"/>
      <c r="JES145" s="323"/>
      <c r="JET145" s="323"/>
      <c r="JEU145" s="323"/>
      <c r="JEV145" s="323"/>
      <c r="JEW145" s="323"/>
      <c r="JEX145" s="323"/>
      <c r="JEY145" s="323"/>
      <c r="JEZ145" s="323"/>
      <c r="JFA145" s="323"/>
      <c r="JFB145" s="323"/>
      <c r="JFC145" s="323"/>
      <c r="JFD145" s="323"/>
      <c r="JFE145" s="323"/>
      <c r="JFF145" s="323"/>
      <c r="JFG145" s="323"/>
      <c r="JFH145" s="323"/>
      <c r="JFI145" s="323"/>
      <c r="JFJ145" s="323"/>
      <c r="JFK145" s="323"/>
      <c r="JFL145" s="323"/>
      <c r="JFM145" s="323"/>
      <c r="JFN145" s="323"/>
      <c r="JFO145" s="323"/>
      <c r="JFP145" s="323"/>
      <c r="JFQ145" s="323"/>
      <c r="JFR145" s="323"/>
      <c r="JFS145" s="323"/>
      <c r="JFT145" s="323"/>
      <c r="JFU145" s="323"/>
      <c r="JFV145" s="323"/>
      <c r="JFW145" s="323"/>
      <c r="JFX145" s="323"/>
      <c r="JFY145" s="323"/>
      <c r="JFZ145" s="323"/>
      <c r="JGA145" s="323"/>
      <c r="JGB145" s="323"/>
      <c r="JGC145" s="323"/>
      <c r="JGD145" s="323"/>
      <c r="JGE145" s="323"/>
      <c r="JGF145" s="323"/>
      <c r="JGG145" s="323"/>
      <c r="JGH145" s="323"/>
      <c r="JGI145" s="323"/>
      <c r="JGJ145" s="323"/>
      <c r="JGK145" s="323"/>
      <c r="JGL145" s="323"/>
      <c r="JGM145" s="323"/>
      <c r="JGN145" s="323"/>
      <c r="JGO145" s="323"/>
      <c r="JGP145" s="323"/>
      <c r="JGQ145" s="323"/>
      <c r="JGR145" s="323"/>
      <c r="JGS145" s="323"/>
      <c r="JGT145" s="323"/>
      <c r="JGU145" s="323"/>
      <c r="JGV145" s="323"/>
      <c r="JGW145" s="323"/>
      <c r="JGX145" s="323"/>
      <c r="JGY145" s="323"/>
      <c r="JGZ145" s="323"/>
      <c r="JHA145" s="323"/>
      <c r="JHB145" s="323"/>
      <c r="JHC145" s="323"/>
      <c r="JHD145" s="323"/>
      <c r="JHE145" s="323"/>
      <c r="JHF145" s="323"/>
      <c r="JHG145" s="323"/>
      <c r="JHH145" s="323"/>
      <c r="JHI145" s="323"/>
      <c r="JHJ145" s="323"/>
      <c r="JHK145" s="323"/>
      <c r="JHL145" s="323"/>
      <c r="JHM145" s="323"/>
      <c r="JHN145" s="323"/>
      <c r="JHO145" s="323"/>
      <c r="JHP145" s="323"/>
      <c r="JHQ145" s="323"/>
      <c r="JHR145" s="323"/>
      <c r="JHS145" s="323"/>
      <c r="JHT145" s="323"/>
      <c r="JHU145" s="323"/>
      <c r="JHV145" s="323"/>
      <c r="JHW145" s="323"/>
      <c r="JHX145" s="323"/>
      <c r="JHY145" s="323"/>
      <c r="JHZ145" s="323"/>
      <c r="JIA145" s="323"/>
      <c r="JIB145" s="323"/>
      <c r="JIC145" s="323"/>
      <c r="JID145" s="323"/>
      <c r="JIE145" s="323"/>
      <c r="JIF145" s="323"/>
      <c r="JIG145" s="323"/>
      <c r="JIH145" s="323"/>
      <c r="JII145" s="323"/>
      <c r="JIJ145" s="323"/>
      <c r="JIK145" s="323"/>
      <c r="JIL145" s="323"/>
      <c r="JIM145" s="323"/>
      <c r="JIN145" s="323"/>
      <c r="JIO145" s="323"/>
      <c r="JIP145" s="323"/>
      <c r="JIQ145" s="323"/>
      <c r="JIR145" s="323"/>
      <c r="JIS145" s="323"/>
      <c r="JIT145" s="323"/>
      <c r="JIU145" s="323"/>
      <c r="JIV145" s="323"/>
      <c r="JIW145" s="323"/>
      <c r="JIX145" s="323"/>
      <c r="JIY145" s="323"/>
      <c r="JIZ145" s="323"/>
      <c r="JJA145" s="323"/>
      <c r="JJB145" s="323"/>
      <c r="JJC145" s="323"/>
      <c r="JJD145" s="323"/>
      <c r="JJE145" s="323"/>
      <c r="JJF145" s="323"/>
      <c r="JJG145" s="323"/>
      <c r="JJH145" s="323"/>
      <c r="JJI145" s="323"/>
      <c r="JJJ145" s="323"/>
      <c r="JJK145" s="323"/>
      <c r="JJL145" s="323"/>
      <c r="JJM145" s="323"/>
      <c r="JJN145" s="323"/>
      <c r="JJO145" s="323"/>
      <c r="JJP145" s="323"/>
      <c r="JJQ145" s="323"/>
      <c r="JJR145" s="323"/>
      <c r="JJS145" s="323"/>
      <c r="JJT145" s="323"/>
      <c r="JJU145" s="323"/>
      <c r="JJV145" s="323"/>
      <c r="JJW145" s="323"/>
      <c r="JJX145" s="323"/>
      <c r="JJY145" s="323"/>
      <c r="JJZ145" s="323"/>
      <c r="JKA145" s="323"/>
      <c r="JKB145" s="323"/>
      <c r="JKC145" s="323"/>
      <c r="JKD145" s="323"/>
      <c r="JKE145" s="323"/>
      <c r="JKF145" s="323"/>
      <c r="JKG145" s="323"/>
      <c r="JKH145" s="323"/>
      <c r="JKI145" s="323"/>
      <c r="JKJ145" s="323"/>
      <c r="JKK145" s="323"/>
      <c r="JKL145" s="323"/>
      <c r="JKM145" s="323"/>
      <c r="JKN145" s="323"/>
      <c r="JKO145" s="323"/>
      <c r="JKP145" s="323"/>
      <c r="JKQ145" s="323"/>
      <c r="JKR145" s="323"/>
      <c r="JKS145" s="323"/>
      <c r="JKT145" s="323"/>
      <c r="JKU145" s="323"/>
      <c r="JKV145" s="323"/>
      <c r="JKW145" s="323"/>
      <c r="JKX145" s="323"/>
      <c r="JKY145" s="323"/>
      <c r="JKZ145" s="323"/>
      <c r="JLA145" s="323"/>
      <c r="JLB145" s="323"/>
      <c r="JLC145" s="323"/>
      <c r="JLD145" s="323"/>
      <c r="JLE145" s="323"/>
      <c r="JLF145" s="323"/>
      <c r="JLG145" s="323"/>
      <c r="JLH145" s="323"/>
      <c r="JLI145" s="323"/>
      <c r="JLJ145" s="323"/>
      <c r="JLK145" s="323"/>
      <c r="JLL145" s="323"/>
      <c r="JLM145" s="323"/>
      <c r="JLN145" s="323"/>
      <c r="JLO145" s="323"/>
      <c r="JLP145" s="323"/>
      <c r="JLQ145" s="323"/>
      <c r="JLR145" s="323"/>
      <c r="JLS145" s="323"/>
      <c r="JLT145" s="323"/>
      <c r="JLU145" s="323"/>
      <c r="JLV145" s="323"/>
      <c r="JLW145" s="323"/>
      <c r="JLX145" s="323"/>
      <c r="JLY145" s="323"/>
      <c r="JLZ145" s="323"/>
      <c r="JMA145" s="323"/>
      <c r="JMB145" s="323"/>
      <c r="JMC145" s="323"/>
      <c r="JMD145" s="323"/>
      <c r="JME145" s="323"/>
      <c r="JMF145" s="323"/>
      <c r="JMG145" s="323"/>
      <c r="JMH145" s="323"/>
      <c r="JMI145" s="323"/>
      <c r="JMJ145" s="323"/>
      <c r="JMK145" s="323"/>
      <c r="JML145" s="323"/>
      <c r="JMM145" s="323"/>
      <c r="JMN145" s="323"/>
      <c r="JMO145" s="323"/>
      <c r="JMP145" s="323"/>
      <c r="JMQ145" s="323"/>
      <c r="JMR145" s="323"/>
      <c r="JMS145" s="323"/>
      <c r="JMT145" s="323"/>
      <c r="JMU145" s="323"/>
      <c r="JMV145" s="323"/>
      <c r="JMW145" s="323"/>
      <c r="JMX145" s="323"/>
      <c r="JMY145" s="323"/>
      <c r="JMZ145" s="323"/>
      <c r="JNA145" s="323"/>
      <c r="JNB145" s="323"/>
      <c r="JNC145" s="323"/>
      <c r="JND145" s="323"/>
      <c r="JNE145" s="323"/>
      <c r="JNF145" s="323"/>
      <c r="JNG145" s="323"/>
      <c r="JNH145" s="323"/>
      <c r="JNI145" s="323"/>
      <c r="JNJ145" s="323"/>
      <c r="JNK145" s="323"/>
      <c r="JNL145" s="323"/>
      <c r="JNM145" s="323"/>
      <c r="JNN145" s="323"/>
      <c r="JNO145" s="323"/>
      <c r="JNP145" s="323"/>
      <c r="JNQ145" s="323"/>
      <c r="JNR145" s="323"/>
      <c r="JNS145" s="323"/>
      <c r="JNT145" s="323"/>
      <c r="JNU145" s="323"/>
      <c r="JNV145" s="323"/>
      <c r="JNW145" s="323"/>
      <c r="JNX145" s="323"/>
      <c r="JNY145" s="323"/>
      <c r="JNZ145" s="323"/>
      <c r="JOA145" s="323"/>
      <c r="JOB145" s="323"/>
      <c r="JOC145" s="323"/>
      <c r="JOD145" s="323"/>
      <c r="JOE145" s="323"/>
      <c r="JOF145" s="323"/>
      <c r="JOG145" s="323"/>
      <c r="JOH145" s="323"/>
      <c r="JOI145" s="323"/>
      <c r="JOJ145" s="323"/>
      <c r="JOK145" s="323"/>
      <c r="JOL145" s="323"/>
      <c r="JOM145" s="323"/>
      <c r="JON145" s="323"/>
      <c r="JOO145" s="323"/>
      <c r="JOP145" s="323"/>
      <c r="JOQ145" s="323"/>
      <c r="JOR145" s="323"/>
      <c r="JOS145" s="323"/>
      <c r="JOT145" s="323"/>
      <c r="JOU145" s="323"/>
      <c r="JOV145" s="323"/>
      <c r="JOW145" s="323"/>
      <c r="JOX145" s="323"/>
      <c r="JOY145" s="323"/>
      <c r="JOZ145" s="323"/>
      <c r="JPA145" s="323"/>
      <c r="JPB145" s="323"/>
      <c r="JPC145" s="323"/>
      <c r="JPD145" s="323"/>
      <c r="JPE145" s="323"/>
      <c r="JPF145" s="323"/>
      <c r="JPG145" s="323"/>
      <c r="JPH145" s="323"/>
      <c r="JPI145" s="323"/>
      <c r="JPJ145" s="323"/>
      <c r="JPK145" s="323"/>
      <c r="JPL145" s="323"/>
      <c r="JPM145" s="323"/>
      <c r="JPN145" s="323"/>
      <c r="JPO145" s="323"/>
      <c r="JPP145" s="323"/>
      <c r="JPQ145" s="323"/>
      <c r="JPR145" s="323"/>
      <c r="JPS145" s="323"/>
      <c r="JPT145" s="323"/>
      <c r="JPU145" s="323"/>
      <c r="JPV145" s="323"/>
      <c r="JPW145" s="323"/>
      <c r="JPX145" s="323"/>
      <c r="JPY145" s="323"/>
      <c r="JPZ145" s="323"/>
      <c r="JQA145" s="323"/>
      <c r="JQB145" s="323"/>
      <c r="JQC145" s="323"/>
      <c r="JQD145" s="323"/>
      <c r="JQE145" s="323"/>
      <c r="JQF145" s="323"/>
      <c r="JQG145" s="323"/>
      <c r="JQH145" s="323"/>
      <c r="JQI145" s="323"/>
      <c r="JQJ145" s="323"/>
      <c r="JQK145" s="323"/>
      <c r="JQL145" s="323"/>
      <c r="JQM145" s="323"/>
      <c r="JQN145" s="323"/>
      <c r="JQO145" s="323"/>
      <c r="JQP145" s="323"/>
      <c r="JQQ145" s="323"/>
      <c r="JQR145" s="323"/>
      <c r="JQS145" s="323"/>
      <c r="JQT145" s="323"/>
      <c r="JQU145" s="323"/>
      <c r="JQV145" s="323"/>
      <c r="JQW145" s="323"/>
      <c r="JQX145" s="323"/>
      <c r="JQY145" s="323"/>
      <c r="JQZ145" s="323"/>
      <c r="JRA145" s="323"/>
      <c r="JRB145" s="323"/>
      <c r="JRC145" s="323"/>
      <c r="JRD145" s="323"/>
      <c r="JRE145" s="323"/>
      <c r="JRF145" s="323"/>
      <c r="JRG145" s="323"/>
      <c r="JRH145" s="323"/>
      <c r="JRI145" s="323"/>
      <c r="JRJ145" s="323"/>
      <c r="JRK145" s="323"/>
      <c r="JRL145" s="323"/>
      <c r="JRM145" s="323"/>
      <c r="JRN145" s="323"/>
      <c r="JRO145" s="323"/>
      <c r="JRP145" s="323"/>
      <c r="JRQ145" s="323"/>
      <c r="JRR145" s="323"/>
      <c r="JRS145" s="323"/>
      <c r="JRT145" s="323"/>
      <c r="JRU145" s="323"/>
      <c r="JRV145" s="323"/>
      <c r="JRW145" s="323"/>
      <c r="JRX145" s="323"/>
      <c r="JRY145" s="323"/>
      <c r="JRZ145" s="323"/>
      <c r="JSA145" s="323"/>
      <c r="JSB145" s="323"/>
      <c r="JSC145" s="323"/>
      <c r="JSD145" s="323"/>
      <c r="JSE145" s="323"/>
      <c r="JSF145" s="323"/>
      <c r="JSG145" s="323"/>
      <c r="JSH145" s="323"/>
      <c r="JSI145" s="323"/>
      <c r="JSJ145" s="323"/>
      <c r="JSK145" s="323"/>
      <c r="JSL145" s="323"/>
      <c r="JSM145" s="323"/>
      <c r="JSN145" s="323"/>
      <c r="JSO145" s="323"/>
      <c r="JSP145" s="323"/>
      <c r="JSQ145" s="323"/>
      <c r="JSR145" s="323"/>
      <c r="JSS145" s="323"/>
      <c r="JST145" s="323"/>
      <c r="JSU145" s="323"/>
      <c r="JSV145" s="323"/>
      <c r="JSW145" s="323"/>
      <c r="JSX145" s="323"/>
      <c r="JSY145" s="323"/>
      <c r="JSZ145" s="323"/>
      <c r="JTA145" s="323"/>
      <c r="JTB145" s="323"/>
      <c r="JTC145" s="323"/>
      <c r="JTD145" s="323"/>
      <c r="JTE145" s="323"/>
      <c r="JTF145" s="323"/>
      <c r="JTG145" s="323"/>
      <c r="JTH145" s="323"/>
      <c r="JTI145" s="323"/>
      <c r="JTJ145" s="323"/>
      <c r="JTK145" s="323"/>
      <c r="JTL145" s="323"/>
      <c r="JTM145" s="323"/>
      <c r="JTN145" s="323"/>
      <c r="JTO145" s="323"/>
      <c r="JTP145" s="323"/>
      <c r="JTQ145" s="323"/>
      <c r="JTR145" s="323"/>
      <c r="JTS145" s="323"/>
      <c r="JTT145" s="323"/>
      <c r="JTU145" s="323"/>
      <c r="JTV145" s="323"/>
      <c r="JTW145" s="323"/>
      <c r="JTX145" s="323"/>
      <c r="JTY145" s="323"/>
      <c r="JTZ145" s="323"/>
      <c r="JUA145" s="323"/>
      <c r="JUB145" s="323"/>
      <c r="JUC145" s="323"/>
      <c r="JUD145" s="323"/>
      <c r="JUE145" s="323"/>
      <c r="JUF145" s="323"/>
      <c r="JUG145" s="323"/>
      <c r="JUH145" s="323"/>
      <c r="JUI145" s="323"/>
      <c r="JUJ145" s="323"/>
      <c r="JUK145" s="323"/>
      <c r="JUL145" s="323"/>
      <c r="JUM145" s="323"/>
      <c r="JUN145" s="323"/>
      <c r="JUO145" s="323"/>
      <c r="JUP145" s="323"/>
      <c r="JUQ145" s="323"/>
      <c r="JUR145" s="323"/>
      <c r="JUS145" s="323"/>
      <c r="JUT145" s="323"/>
      <c r="JUU145" s="323"/>
      <c r="JUV145" s="323"/>
      <c r="JUW145" s="323"/>
      <c r="JUX145" s="323"/>
      <c r="JUY145" s="323"/>
      <c r="JUZ145" s="323"/>
      <c r="JVA145" s="323"/>
      <c r="JVB145" s="323"/>
      <c r="JVC145" s="323"/>
      <c r="JVD145" s="323"/>
      <c r="JVE145" s="323"/>
      <c r="JVF145" s="323"/>
      <c r="JVG145" s="323"/>
      <c r="JVH145" s="323"/>
      <c r="JVI145" s="323"/>
      <c r="JVJ145" s="323"/>
      <c r="JVK145" s="323"/>
      <c r="JVL145" s="323"/>
      <c r="JVM145" s="323"/>
      <c r="JVN145" s="323"/>
      <c r="JVO145" s="323"/>
      <c r="JVP145" s="323"/>
      <c r="JVQ145" s="323"/>
      <c r="JVR145" s="323"/>
      <c r="JVS145" s="323"/>
      <c r="JVT145" s="323"/>
      <c r="JVU145" s="323"/>
      <c r="JVV145" s="323"/>
      <c r="JVW145" s="323"/>
      <c r="JVX145" s="323"/>
      <c r="JVY145" s="323"/>
      <c r="JVZ145" s="323"/>
      <c r="JWA145" s="323"/>
      <c r="JWB145" s="323"/>
      <c r="JWC145" s="323"/>
      <c r="JWD145" s="323"/>
      <c r="JWE145" s="323"/>
      <c r="JWF145" s="323"/>
      <c r="JWG145" s="323"/>
      <c r="JWH145" s="323"/>
      <c r="JWI145" s="323"/>
      <c r="JWJ145" s="323"/>
      <c r="JWK145" s="323"/>
      <c r="JWL145" s="323"/>
      <c r="JWM145" s="323"/>
      <c r="JWN145" s="323"/>
      <c r="JWO145" s="323"/>
      <c r="JWP145" s="323"/>
      <c r="JWQ145" s="323"/>
      <c r="JWR145" s="323"/>
      <c r="JWS145" s="323"/>
      <c r="JWT145" s="323"/>
      <c r="JWU145" s="323"/>
      <c r="JWV145" s="323"/>
      <c r="JWW145" s="323"/>
      <c r="JWX145" s="323"/>
      <c r="JWY145" s="323"/>
      <c r="JWZ145" s="323"/>
      <c r="JXA145" s="323"/>
      <c r="JXB145" s="323"/>
      <c r="JXC145" s="323"/>
      <c r="JXD145" s="323"/>
      <c r="JXE145" s="323"/>
      <c r="JXF145" s="323"/>
      <c r="JXG145" s="323"/>
      <c r="JXH145" s="323"/>
      <c r="JXI145" s="323"/>
      <c r="JXJ145" s="323"/>
      <c r="JXK145" s="323"/>
      <c r="JXL145" s="323"/>
      <c r="JXM145" s="323"/>
      <c r="JXN145" s="323"/>
      <c r="JXO145" s="323"/>
      <c r="JXP145" s="323"/>
      <c r="JXQ145" s="323"/>
      <c r="JXR145" s="323"/>
      <c r="JXS145" s="323"/>
      <c r="JXT145" s="323"/>
      <c r="JXU145" s="323"/>
      <c r="JXV145" s="323"/>
      <c r="JXW145" s="323"/>
      <c r="JXX145" s="323"/>
      <c r="JXY145" s="323"/>
      <c r="JXZ145" s="323"/>
      <c r="JYA145" s="323"/>
      <c r="JYB145" s="323"/>
      <c r="JYC145" s="323"/>
      <c r="JYD145" s="323"/>
      <c r="JYE145" s="323"/>
      <c r="JYF145" s="323"/>
      <c r="JYG145" s="323"/>
      <c r="JYH145" s="323"/>
      <c r="JYI145" s="323"/>
      <c r="JYJ145" s="323"/>
      <c r="JYK145" s="323"/>
      <c r="JYL145" s="323"/>
      <c r="JYM145" s="323"/>
      <c r="JYN145" s="323"/>
      <c r="JYO145" s="323"/>
      <c r="JYP145" s="323"/>
      <c r="JYQ145" s="323"/>
      <c r="JYR145" s="323"/>
      <c r="JYS145" s="323"/>
      <c r="JYT145" s="323"/>
      <c r="JYU145" s="323"/>
      <c r="JYV145" s="323"/>
      <c r="JYW145" s="323"/>
      <c r="JYX145" s="323"/>
      <c r="JYY145" s="323"/>
      <c r="JYZ145" s="323"/>
      <c r="JZA145" s="323"/>
      <c r="JZB145" s="323"/>
      <c r="JZC145" s="323"/>
      <c r="JZD145" s="323"/>
      <c r="JZE145" s="323"/>
      <c r="JZF145" s="323"/>
      <c r="JZG145" s="323"/>
      <c r="JZH145" s="323"/>
      <c r="JZI145" s="323"/>
      <c r="JZJ145" s="323"/>
      <c r="JZK145" s="323"/>
      <c r="JZL145" s="323"/>
      <c r="JZM145" s="323"/>
      <c r="JZN145" s="323"/>
      <c r="JZO145" s="323"/>
      <c r="JZP145" s="323"/>
      <c r="JZQ145" s="323"/>
      <c r="JZR145" s="323"/>
      <c r="JZS145" s="323"/>
      <c r="JZT145" s="323"/>
      <c r="JZU145" s="323"/>
      <c r="JZV145" s="323"/>
      <c r="JZW145" s="323"/>
      <c r="JZX145" s="323"/>
      <c r="JZY145" s="323"/>
      <c r="JZZ145" s="323"/>
      <c r="KAA145" s="323"/>
      <c r="KAB145" s="323"/>
      <c r="KAC145" s="323"/>
      <c r="KAD145" s="323"/>
      <c r="KAE145" s="323"/>
      <c r="KAF145" s="323"/>
      <c r="KAG145" s="323"/>
      <c r="KAH145" s="323"/>
      <c r="KAI145" s="323"/>
      <c r="KAJ145" s="323"/>
      <c r="KAK145" s="323"/>
      <c r="KAL145" s="323"/>
      <c r="KAM145" s="323"/>
      <c r="KAN145" s="323"/>
      <c r="KAO145" s="323"/>
      <c r="KAP145" s="323"/>
      <c r="KAQ145" s="323"/>
      <c r="KAR145" s="323"/>
      <c r="KAS145" s="323"/>
      <c r="KAT145" s="323"/>
      <c r="KAU145" s="323"/>
      <c r="KAV145" s="323"/>
      <c r="KAW145" s="323"/>
      <c r="KAX145" s="323"/>
      <c r="KAY145" s="323"/>
      <c r="KAZ145" s="323"/>
      <c r="KBA145" s="323"/>
      <c r="KBB145" s="323"/>
      <c r="KBC145" s="323"/>
      <c r="KBD145" s="323"/>
      <c r="KBE145" s="323"/>
      <c r="KBF145" s="323"/>
      <c r="KBG145" s="323"/>
      <c r="KBH145" s="323"/>
      <c r="KBI145" s="323"/>
      <c r="KBJ145" s="323"/>
      <c r="KBK145" s="323"/>
      <c r="KBL145" s="323"/>
      <c r="KBM145" s="323"/>
      <c r="KBN145" s="323"/>
      <c r="KBO145" s="323"/>
      <c r="KBP145" s="323"/>
      <c r="KBQ145" s="323"/>
      <c r="KBR145" s="323"/>
      <c r="KBS145" s="323"/>
      <c r="KBT145" s="323"/>
      <c r="KBU145" s="323"/>
      <c r="KBV145" s="323"/>
      <c r="KBW145" s="323"/>
      <c r="KBX145" s="323"/>
      <c r="KBY145" s="323"/>
      <c r="KBZ145" s="323"/>
      <c r="KCA145" s="323"/>
      <c r="KCB145" s="323"/>
      <c r="KCC145" s="323"/>
      <c r="KCD145" s="323"/>
      <c r="KCE145" s="323"/>
      <c r="KCF145" s="323"/>
      <c r="KCG145" s="323"/>
      <c r="KCH145" s="323"/>
      <c r="KCI145" s="323"/>
      <c r="KCJ145" s="323"/>
      <c r="KCK145" s="323"/>
      <c r="KCL145" s="323"/>
      <c r="KCM145" s="323"/>
      <c r="KCN145" s="323"/>
      <c r="KCO145" s="323"/>
      <c r="KCP145" s="323"/>
      <c r="KCQ145" s="323"/>
      <c r="KCR145" s="323"/>
      <c r="KCS145" s="323"/>
      <c r="KCT145" s="323"/>
      <c r="KCU145" s="323"/>
      <c r="KCV145" s="323"/>
      <c r="KCW145" s="323"/>
      <c r="KCX145" s="323"/>
      <c r="KCY145" s="323"/>
      <c r="KCZ145" s="323"/>
      <c r="KDA145" s="323"/>
      <c r="KDB145" s="323"/>
      <c r="KDC145" s="323"/>
      <c r="KDD145" s="323"/>
      <c r="KDE145" s="323"/>
      <c r="KDF145" s="323"/>
      <c r="KDG145" s="323"/>
      <c r="KDH145" s="323"/>
      <c r="KDI145" s="323"/>
      <c r="KDJ145" s="323"/>
      <c r="KDK145" s="323"/>
      <c r="KDL145" s="323"/>
      <c r="KDM145" s="323"/>
      <c r="KDN145" s="323"/>
      <c r="KDO145" s="323"/>
      <c r="KDP145" s="323"/>
      <c r="KDQ145" s="323"/>
      <c r="KDR145" s="323"/>
      <c r="KDS145" s="323"/>
      <c r="KDT145" s="323"/>
      <c r="KDU145" s="323"/>
      <c r="KDV145" s="323"/>
      <c r="KDW145" s="323"/>
      <c r="KDX145" s="323"/>
      <c r="KDY145" s="323"/>
      <c r="KDZ145" s="323"/>
      <c r="KEA145" s="323"/>
      <c r="KEB145" s="323"/>
      <c r="KEC145" s="323"/>
      <c r="KED145" s="323"/>
      <c r="KEE145" s="323"/>
      <c r="KEF145" s="323"/>
      <c r="KEG145" s="323"/>
      <c r="KEH145" s="323"/>
      <c r="KEI145" s="323"/>
      <c r="KEJ145" s="323"/>
      <c r="KEK145" s="323"/>
      <c r="KEL145" s="323"/>
      <c r="KEM145" s="323"/>
      <c r="KEN145" s="323"/>
      <c r="KEO145" s="323"/>
      <c r="KEP145" s="323"/>
      <c r="KEQ145" s="323"/>
      <c r="KER145" s="323"/>
      <c r="KES145" s="323"/>
      <c r="KET145" s="323"/>
      <c r="KEU145" s="323"/>
      <c r="KEV145" s="323"/>
      <c r="KEW145" s="323"/>
      <c r="KEX145" s="323"/>
      <c r="KEY145" s="323"/>
      <c r="KEZ145" s="323"/>
      <c r="KFA145" s="323"/>
      <c r="KFB145" s="323"/>
      <c r="KFC145" s="323"/>
      <c r="KFD145" s="323"/>
      <c r="KFE145" s="323"/>
      <c r="KFF145" s="323"/>
      <c r="KFG145" s="323"/>
      <c r="KFH145" s="323"/>
      <c r="KFI145" s="323"/>
      <c r="KFJ145" s="323"/>
      <c r="KFK145" s="323"/>
      <c r="KFL145" s="323"/>
      <c r="KFM145" s="323"/>
      <c r="KFN145" s="323"/>
      <c r="KFO145" s="323"/>
      <c r="KFP145" s="323"/>
      <c r="KFQ145" s="323"/>
      <c r="KFR145" s="323"/>
      <c r="KFS145" s="323"/>
      <c r="KFT145" s="323"/>
      <c r="KFU145" s="323"/>
      <c r="KFV145" s="323"/>
      <c r="KFW145" s="323"/>
      <c r="KFX145" s="323"/>
      <c r="KFY145" s="323"/>
      <c r="KFZ145" s="323"/>
      <c r="KGA145" s="323"/>
      <c r="KGB145" s="323"/>
      <c r="KGC145" s="323"/>
      <c r="KGD145" s="323"/>
      <c r="KGE145" s="323"/>
      <c r="KGF145" s="323"/>
      <c r="KGG145" s="323"/>
      <c r="KGH145" s="323"/>
      <c r="KGI145" s="323"/>
      <c r="KGJ145" s="323"/>
      <c r="KGK145" s="323"/>
      <c r="KGL145" s="323"/>
      <c r="KGM145" s="323"/>
      <c r="KGN145" s="323"/>
      <c r="KGO145" s="323"/>
      <c r="KGP145" s="323"/>
      <c r="KGQ145" s="323"/>
      <c r="KGR145" s="323"/>
      <c r="KGS145" s="323"/>
      <c r="KGT145" s="323"/>
      <c r="KGU145" s="323"/>
      <c r="KGV145" s="323"/>
      <c r="KGW145" s="323"/>
      <c r="KGX145" s="323"/>
      <c r="KGY145" s="323"/>
      <c r="KGZ145" s="323"/>
      <c r="KHA145" s="323"/>
      <c r="KHB145" s="323"/>
      <c r="KHC145" s="323"/>
      <c r="KHD145" s="323"/>
      <c r="KHE145" s="323"/>
      <c r="KHF145" s="323"/>
      <c r="KHG145" s="323"/>
      <c r="KHH145" s="323"/>
      <c r="KHI145" s="323"/>
      <c r="KHJ145" s="323"/>
      <c r="KHK145" s="323"/>
      <c r="KHL145" s="323"/>
      <c r="KHM145" s="323"/>
      <c r="KHN145" s="323"/>
      <c r="KHO145" s="323"/>
      <c r="KHP145" s="323"/>
      <c r="KHQ145" s="323"/>
      <c r="KHR145" s="323"/>
      <c r="KHS145" s="323"/>
      <c r="KHT145" s="323"/>
      <c r="KHU145" s="323"/>
      <c r="KHV145" s="323"/>
      <c r="KHW145" s="323"/>
      <c r="KHX145" s="323"/>
      <c r="KHY145" s="323"/>
      <c r="KHZ145" s="323"/>
      <c r="KIA145" s="323"/>
      <c r="KIB145" s="323"/>
      <c r="KIC145" s="323"/>
      <c r="KID145" s="323"/>
      <c r="KIE145" s="323"/>
      <c r="KIF145" s="323"/>
      <c r="KIG145" s="323"/>
      <c r="KIH145" s="323"/>
      <c r="KII145" s="323"/>
      <c r="KIJ145" s="323"/>
      <c r="KIK145" s="323"/>
      <c r="KIL145" s="323"/>
      <c r="KIM145" s="323"/>
      <c r="KIN145" s="323"/>
      <c r="KIO145" s="323"/>
      <c r="KIP145" s="323"/>
      <c r="KIQ145" s="323"/>
      <c r="KIR145" s="323"/>
      <c r="KIS145" s="323"/>
      <c r="KIT145" s="323"/>
      <c r="KIU145" s="323"/>
      <c r="KIV145" s="323"/>
      <c r="KIW145" s="323"/>
      <c r="KIX145" s="323"/>
      <c r="KIY145" s="323"/>
      <c r="KIZ145" s="323"/>
      <c r="KJA145" s="323"/>
      <c r="KJB145" s="323"/>
      <c r="KJC145" s="323"/>
      <c r="KJD145" s="323"/>
      <c r="KJE145" s="323"/>
      <c r="KJF145" s="323"/>
      <c r="KJG145" s="323"/>
      <c r="KJH145" s="323"/>
      <c r="KJI145" s="323"/>
      <c r="KJJ145" s="323"/>
      <c r="KJK145" s="323"/>
      <c r="KJL145" s="323"/>
      <c r="KJM145" s="323"/>
      <c r="KJN145" s="323"/>
      <c r="KJO145" s="323"/>
      <c r="KJP145" s="323"/>
      <c r="KJQ145" s="323"/>
      <c r="KJR145" s="323"/>
      <c r="KJS145" s="323"/>
      <c r="KJT145" s="323"/>
      <c r="KJU145" s="323"/>
      <c r="KJV145" s="323"/>
      <c r="KJW145" s="323"/>
      <c r="KJX145" s="323"/>
      <c r="KJY145" s="323"/>
      <c r="KJZ145" s="323"/>
      <c r="KKA145" s="323"/>
      <c r="KKB145" s="323"/>
      <c r="KKC145" s="323"/>
      <c r="KKD145" s="323"/>
      <c r="KKE145" s="323"/>
      <c r="KKF145" s="323"/>
      <c r="KKG145" s="323"/>
      <c r="KKH145" s="323"/>
      <c r="KKI145" s="323"/>
      <c r="KKJ145" s="323"/>
      <c r="KKK145" s="323"/>
      <c r="KKL145" s="323"/>
      <c r="KKM145" s="323"/>
      <c r="KKN145" s="323"/>
      <c r="KKO145" s="323"/>
      <c r="KKP145" s="323"/>
      <c r="KKQ145" s="323"/>
      <c r="KKR145" s="323"/>
      <c r="KKS145" s="323"/>
      <c r="KKT145" s="323"/>
      <c r="KKU145" s="323"/>
      <c r="KKV145" s="323"/>
      <c r="KKW145" s="323"/>
      <c r="KKX145" s="323"/>
      <c r="KKY145" s="323"/>
      <c r="KKZ145" s="323"/>
      <c r="KLA145" s="323"/>
      <c r="KLB145" s="323"/>
      <c r="KLC145" s="323"/>
      <c r="KLD145" s="323"/>
      <c r="KLE145" s="323"/>
      <c r="KLF145" s="323"/>
      <c r="KLG145" s="323"/>
      <c r="KLH145" s="323"/>
      <c r="KLI145" s="323"/>
      <c r="KLJ145" s="323"/>
      <c r="KLK145" s="323"/>
      <c r="KLL145" s="323"/>
      <c r="KLM145" s="323"/>
      <c r="KLN145" s="323"/>
      <c r="KLO145" s="323"/>
      <c r="KLP145" s="323"/>
      <c r="KLQ145" s="323"/>
      <c r="KLR145" s="323"/>
      <c r="KLS145" s="323"/>
      <c r="KLT145" s="323"/>
      <c r="KLU145" s="323"/>
      <c r="KLV145" s="323"/>
      <c r="KLW145" s="323"/>
      <c r="KLX145" s="323"/>
      <c r="KLY145" s="323"/>
      <c r="KLZ145" s="323"/>
      <c r="KMA145" s="323"/>
      <c r="KMB145" s="323"/>
      <c r="KMC145" s="323"/>
      <c r="KMD145" s="323"/>
      <c r="KME145" s="323"/>
      <c r="KMF145" s="323"/>
      <c r="KMG145" s="323"/>
      <c r="KMH145" s="323"/>
      <c r="KMI145" s="323"/>
      <c r="KMJ145" s="323"/>
      <c r="KMK145" s="323"/>
      <c r="KML145" s="323"/>
      <c r="KMM145" s="323"/>
      <c r="KMN145" s="323"/>
      <c r="KMO145" s="323"/>
      <c r="KMP145" s="323"/>
      <c r="KMQ145" s="323"/>
      <c r="KMR145" s="323"/>
      <c r="KMS145" s="323"/>
      <c r="KMT145" s="323"/>
      <c r="KMU145" s="323"/>
      <c r="KMV145" s="323"/>
      <c r="KMW145" s="323"/>
      <c r="KMX145" s="323"/>
      <c r="KMY145" s="323"/>
      <c r="KMZ145" s="323"/>
      <c r="KNA145" s="323"/>
      <c r="KNB145" s="323"/>
      <c r="KNC145" s="323"/>
      <c r="KND145" s="323"/>
      <c r="KNE145" s="323"/>
      <c r="KNF145" s="323"/>
      <c r="KNG145" s="323"/>
      <c r="KNH145" s="323"/>
      <c r="KNI145" s="323"/>
      <c r="KNJ145" s="323"/>
      <c r="KNK145" s="323"/>
      <c r="KNL145" s="323"/>
      <c r="KNM145" s="323"/>
      <c r="KNN145" s="323"/>
      <c r="KNO145" s="323"/>
      <c r="KNP145" s="323"/>
      <c r="KNQ145" s="323"/>
      <c r="KNR145" s="323"/>
      <c r="KNS145" s="323"/>
      <c r="KNT145" s="323"/>
      <c r="KNU145" s="323"/>
      <c r="KNV145" s="323"/>
      <c r="KNW145" s="323"/>
      <c r="KNX145" s="323"/>
      <c r="KNY145" s="323"/>
      <c r="KNZ145" s="323"/>
      <c r="KOA145" s="323"/>
      <c r="KOB145" s="323"/>
      <c r="KOC145" s="323"/>
      <c r="KOD145" s="323"/>
      <c r="KOE145" s="323"/>
      <c r="KOF145" s="323"/>
      <c r="KOG145" s="323"/>
      <c r="KOH145" s="323"/>
      <c r="KOI145" s="323"/>
      <c r="KOJ145" s="323"/>
      <c r="KOK145" s="323"/>
      <c r="KOL145" s="323"/>
      <c r="KOM145" s="323"/>
      <c r="KON145" s="323"/>
      <c r="KOO145" s="323"/>
      <c r="KOP145" s="323"/>
      <c r="KOQ145" s="323"/>
      <c r="KOR145" s="323"/>
      <c r="KOS145" s="323"/>
      <c r="KOT145" s="323"/>
      <c r="KOU145" s="323"/>
      <c r="KOV145" s="323"/>
      <c r="KOW145" s="323"/>
      <c r="KOX145" s="323"/>
      <c r="KOY145" s="323"/>
      <c r="KOZ145" s="323"/>
      <c r="KPA145" s="323"/>
      <c r="KPB145" s="323"/>
      <c r="KPC145" s="323"/>
      <c r="KPD145" s="323"/>
      <c r="KPE145" s="323"/>
      <c r="KPF145" s="323"/>
      <c r="KPG145" s="323"/>
      <c r="KPH145" s="323"/>
      <c r="KPI145" s="323"/>
      <c r="KPJ145" s="323"/>
      <c r="KPK145" s="323"/>
      <c r="KPL145" s="323"/>
      <c r="KPM145" s="323"/>
      <c r="KPN145" s="323"/>
      <c r="KPO145" s="323"/>
      <c r="KPP145" s="323"/>
      <c r="KPQ145" s="323"/>
      <c r="KPR145" s="323"/>
      <c r="KPS145" s="323"/>
      <c r="KPT145" s="323"/>
      <c r="KPU145" s="323"/>
      <c r="KPV145" s="323"/>
      <c r="KPW145" s="323"/>
      <c r="KPX145" s="323"/>
      <c r="KPY145" s="323"/>
      <c r="KPZ145" s="323"/>
      <c r="KQA145" s="323"/>
      <c r="KQB145" s="323"/>
      <c r="KQC145" s="323"/>
      <c r="KQD145" s="323"/>
      <c r="KQE145" s="323"/>
      <c r="KQF145" s="323"/>
      <c r="KQG145" s="323"/>
      <c r="KQH145" s="323"/>
      <c r="KQI145" s="323"/>
      <c r="KQJ145" s="323"/>
      <c r="KQK145" s="323"/>
      <c r="KQL145" s="323"/>
      <c r="KQM145" s="323"/>
      <c r="KQN145" s="323"/>
      <c r="KQO145" s="323"/>
      <c r="KQP145" s="323"/>
      <c r="KQQ145" s="323"/>
      <c r="KQR145" s="323"/>
      <c r="KQS145" s="323"/>
      <c r="KQT145" s="323"/>
      <c r="KQU145" s="323"/>
      <c r="KQV145" s="323"/>
      <c r="KQW145" s="323"/>
      <c r="KQX145" s="323"/>
      <c r="KQY145" s="323"/>
      <c r="KQZ145" s="323"/>
      <c r="KRA145" s="323"/>
      <c r="KRB145" s="323"/>
      <c r="KRC145" s="323"/>
      <c r="KRD145" s="323"/>
      <c r="KRE145" s="323"/>
      <c r="KRF145" s="323"/>
      <c r="KRG145" s="323"/>
      <c r="KRH145" s="323"/>
      <c r="KRI145" s="323"/>
      <c r="KRJ145" s="323"/>
      <c r="KRK145" s="323"/>
      <c r="KRL145" s="323"/>
      <c r="KRM145" s="323"/>
      <c r="KRN145" s="323"/>
      <c r="KRO145" s="323"/>
      <c r="KRP145" s="323"/>
      <c r="KRQ145" s="323"/>
      <c r="KRR145" s="323"/>
      <c r="KRS145" s="323"/>
      <c r="KRT145" s="323"/>
      <c r="KRU145" s="323"/>
      <c r="KRV145" s="323"/>
      <c r="KRW145" s="323"/>
      <c r="KRX145" s="323"/>
      <c r="KRY145" s="323"/>
      <c r="KRZ145" s="323"/>
      <c r="KSA145" s="323"/>
      <c r="KSB145" s="323"/>
      <c r="KSC145" s="323"/>
      <c r="KSD145" s="323"/>
      <c r="KSE145" s="323"/>
      <c r="KSF145" s="323"/>
      <c r="KSG145" s="323"/>
      <c r="KSH145" s="323"/>
      <c r="KSI145" s="323"/>
      <c r="KSJ145" s="323"/>
      <c r="KSK145" s="323"/>
      <c r="KSL145" s="323"/>
      <c r="KSM145" s="323"/>
      <c r="KSN145" s="323"/>
      <c r="KSO145" s="323"/>
      <c r="KSP145" s="323"/>
      <c r="KSQ145" s="323"/>
      <c r="KSR145" s="323"/>
      <c r="KSS145" s="323"/>
      <c r="KST145" s="323"/>
      <c r="KSU145" s="323"/>
      <c r="KSV145" s="323"/>
      <c r="KSW145" s="323"/>
      <c r="KSX145" s="323"/>
      <c r="KSY145" s="323"/>
      <c r="KSZ145" s="323"/>
      <c r="KTA145" s="323"/>
      <c r="KTB145" s="323"/>
      <c r="KTC145" s="323"/>
      <c r="KTD145" s="323"/>
      <c r="KTE145" s="323"/>
      <c r="KTF145" s="323"/>
      <c r="KTG145" s="323"/>
      <c r="KTH145" s="323"/>
      <c r="KTI145" s="323"/>
      <c r="KTJ145" s="323"/>
      <c r="KTK145" s="323"/>
      <c r="KTL145" s="323"/>
      <c r="KTM145" s="323"/>
      <c r="KTN145" s="323"/>
      <c r="KTO145" s="323"/>
      <c r="KTP145" s="323"/>
      <c r="KTQ145" s="323"/>
      <c r="KTR145" s="323"/>
      <c r="KTS145" s="323"/>
      <c r="KTT145" s="323"/>
      <c r="KTU145" s="323"/>
      <c r="KTV145" s="323"/>
      <c r="KTW145" s="323"/>
      <c r="KTX145" s="323"/>
      <c r="KTY145" s="323"/>
      <c r="KTZ145" s="323"/>
      <c r="KUA145" s="323"/>
      <c r="KUB145" s="323"/>
      <c r="KUC145" s="323"/>
      <c r="KUD145" s="323"/>
      <c r="KUE145" s="323"/>
      <c r="KUF145" s="323"/>
      <c r="KUG145" s="323"/>
      <c r="KUH145" s="323"/>
      <c r="KUI145" s="323"/>
      <c r="KUJ145" s="323"/>
      <c r="KUK145" s="323"/>
      <c r="KUL145" s="323"/>
      <c r="KUM145" s="323"/>
      <c r="KUN145" s="323"/>
      <c r="KUO145" s="323"/>
      <c r="KUP145" s="323"/>
      <c r="KUQ145" s="323"/>
      <c r="KUR145" s="323"/>
      <c r="KUS145" s="323"/>
      <c r="KUT145" s="323"/>
      <c r="KUU145" s="323"/>
      <c r="KUV145" s="323"/>
      <c r="KUW145" s="323"/>
      <c r="KUX145" s="323"/>
      <c r="KUY145" s="323"/>
      <c r="KUZ145" s="323"/>
      <c r="KVA145" s="323"/>
      <c r="KVB145" s="323"/>
      <c r="KVC145" s="323"/>
      <c r="KVD145" s="323"/>
      <c r="KVE145" s="323"/>
      <c r="KVF145" s="323"/>
      <c r="KVG145" s="323"/>
      <c r="KVH145" s="323"/>
      <c r="KVI145" s="323"/>
      <c r="KVJ145" s="323"/>
      <c r="KVK145" s="323"/>
      <c r="KVL145" s="323"/>
      <c r="KVM145" s="323"/>
      <c r="KVN145" s="323"/>
      <c r="KVO145" s="323"/>
      <c r="KVP145" s="323"/>
      <c r="KVQ145" s="323"/>
      <c r="KVR145" s="323"/>
      <c r="KVS145" s="323"/>
      <c r="KVT145" s="323"/>
      <c r="KVU145" s="323"/>
      <c r="KVV145" s="323"/>
      <c r="KVW145" s="323"/>
      <c r="KVX145" s="323"/>
      <c r="KVY145" s="323"/>
      <c r="KVZ145" s="323"/>
      <c r="KWA145" s="323"/>
      <c r="KWB145" s="323"/>
      <c r="KWC145" s="323"/>
      <c r="KWD145" s="323"/>
      <c r="KWE145" s="323"/>
      <c r="KWF145" s="323"/>
      <c r="KWG145" s="323"/>
      <c r="KWH145" s="323"/>
      <c r="KWI145" s="323"/>
      <c r="KWJ145" s="323"/>
      <c r="KWK145" s="323"/>
      <c r="KWL145" s="323"/>
      <c r="KWM145" s="323"/>
      <c r="KWN145" s="323"/>
      <c r="KWO145" s="323"/>
      <c r="KWP145" s="323"/>
      <c r="KWQ145" s="323"/>
      <c r="KWR145" s="323"/>
      <c r="KWS145" s="323"/>
      <c r="KWT145" s="323"/>
      <c r="KWU145" s="323"/>
      <c r="KWV145" s="323"/>
      <c r="KWW145" s="323"/>
      <c r="KWX145" s="323"/>
      <c r="KWY145" s="323"/>
      <c r="KWZ145" s="323"/>
      <c r="KXA145" s="323"/>
      <c r="KXB145" s="323"/>
      <c r="KXC145" s="323"/>
      <c r="KXD145" s="323"/>
      <c r="KXE145" s="323"/>
      <c r="KXF145" s="323"/>
      <c r="KXG145" s="323"/>
      <c r="KXH145" s="323"/>
      <c r="KXI145" s="323"/>
      <c r="KXJ145" s="323"/>
      <c r="KXK145" s="323"/>
      <c r="KXL145" s="323"/>
      <c r="KXM145" s="323"/>
      <c r="KXN145" s="323"/>
      <c r="KXO145" s="323"/>
      <c r="KXP145" s="323"/>
      <c r="KXQ145" s="323"/>
      <c r="KXR145" s="323"/>
      <c r="KXS145" s="323"/>
      <c r="KXT145" s="323"/>
      <c r="KXU145" s="323"/>
      <c r="KXV145" s="323"/>
      <c r="KXW145" s="323"/>
      <c r="KXX145" s="323"/>
      <c r="KXY145" s="323"/>
      <c r="KXZ145" s="323"/>
      <c r="KYA145" s="323"/>
      <c r="KYB145" s="323"/>
      <c r="KYC145" s="323"/>
      <c r="KYD145" s="323"/>
      <c r="KYE145" s="323"/>
      <c r="KYF145" s="323"/>
      <c r="KYG145" s="323"/>
      <c r="KYH145" s="323"/>
      <c r="KYI145" s="323"/>
      <c r="KYJ145" s="323"/>
      <c r="KYK145" s="323"/>
      <c r="KYL145" s="323"/>
      <c r="KYM145" s="323"/>
      <c r="KYN145" s="323"/>
      <c r="KYO145" s="323"/>
      <c r="KYP145" s="323"/>
      <c r="KYQ145" s="323"/>
      <c r="KYR145" s="323"/>
      <c r="KYS145" s="323"/>
      <c r="KYT145" s="323"/>
      <c r="KYU145" s="323"/>
      <c r="KYV145" s="323"/>
      <c r="KYW145" s="323"/>
      <c r="KYX145" s="323"/>
      <c r="KYY145" s="323"/>
      <c r="KYZ145" s="323"/>
      <c r="KZA145" s="323"/>
      <c r="KZB145" s="323"/>
      <c r="KZC145" s="323"/>
      <c r="KZD145" s="323"/>
      <c r="KZE145" s="323"/>
      <c r="KZF145" s="323"/>
      <c r="KZG145" s="323"/>
      <c r="KZH145" s="323"/>
      <c r="KZI145" s="323"/>
      <c r="KZJ145" s="323"/>
      <c r="KZK145" s="323"/>
      <c r="KZL145" s="323"/>
      <c r="KZM145" s="323"/>
      <c r="KZN145" s="323"/>
      <c r="KZO145" s="323"/>
      <c r="KZP145" s="323"/>
      <c r="KZQ145" s="323"/>
      <c r="KZR145" s="323"/>
      <c r="KZS145" s="323"/>
      <c r="KZT145" s="323"/>
      <c r="KZU145" s="323"/>
      <c r="KZV145" s="323"/>
      <c r="KZW145" s="323"/>
      <c r="KZX145" s="323"/>
      <c r="KZY145" s="323"/>
      <c r="KZZ145" s="323"/>
      <c r="LAA145" s="323"/>
      <c r="LAB145" s="323"/>
      <c r="LAC145" s="323"/>
      <c r="LAD145" s="323"/>
      <c r="LAE145" s="323"/>
      <c r="LAF145" s="323"/>
      <c r="LAG145" s="323"/>
      <c r="LAH145" s="323"/>
      <c r="LAI145" s="323"/>
      <c r="LAJ145" s="323"/>
      <c r="LAK145" s="323"/>
      <c r="LAL145" s="323"/>
      <c r="LAM145" s="323"/>
      <c r="LAN145" s="323"/>
      <c r="LAO145" s="323"/>
      <c r="LAP145" s="323"/>
      <c r="LAQ145" s="323"/>
      <c r="LAR145" s="323"/>
      <c r="LAS145" s="323"/>
      <c r="LAT145" s="323"/>
      <c r="LAU145" s="323"/>
      <c r="LAV145" s="323"/>
      <c r="LAW145" s="323"/>
      <c r="LAX145" s="323"/>
      <c r="LAY145" s="323"/>
      <c r="LAZ145" s="323"/>
      <c r="LBA145" s="323"/>
      <c r="LBB145" s="323"/>
      <c r="LBC145" s="323"/>
      <c r="LBD145" s="323"/>
      <c r="LBE145" s="323"/>
      <c r="LBF145" s="323"/>
      <c r="LBG145" s="323"/>
      <c r="LBH145" s="323"/>
      <c r="LBI145" s="323"/>
      <c r="LBJ145" s="323"/>
      <c r="LBK145" s="323"/>
      <c r="LBL145" s="323"/>
      <c r="LBM145" s="323"/>
      <c r="LBN145" s="323"/>
      <c r="LBO145" s="323"/>
      <c r="LBP145" s="323"/>
      <c r="LBQ145" s="323"/>
      <c r="LBR145" s="323"/>
      <c r="LBS145" s="323"/>
      <c r="LBT145" s="323"/>
      <c r="LBU145" s="323"/>
      <c r="LBV145" s="323"/>
      <c r="LBW145" s="323"/>
      <c r="LBX145" s="323"/>
      <c r="LBY145" s="323"/>
      <c r="LBZ145" s="323"/>
      <c r="LCA145" s="323"/>
      <c r="LCB145" s="323"/>
      <c r="LCC145" s="323"/>
      <c r="LCD145" s="323"/>
      <c r="LCE145" s="323"/>
      <c r="LCF145" s="323"/>
      <c r="LCG145" s="323"/>
      <c r="LCH145" s="323"/>
      <c r="LCI145" s="323"/>
      <c r="LCJ145" s="323"/>
      <c r="LCK145" s="323"/>
      <c r="LCL145" s="323"/>
      <c r="LCM145" s="323"/>
      <c r="LCN145" s="323"/>
      <c r="LCO145" s="323"/>
      <c r="LCP145" s="323"/>
      <c r="LCQ145" s="323"/>
      <c r="LCR145" s="323"/>
      <c r="LCS145" s="323"/>
      <c r="LCT145" s="323"/>
      <c r="LCU145" s="323"/>
      <c r="LCV145" s="323"/>
      <c r="LCW145" s="323"/>
      <c r="LCX145" s="323"/>
      <c r="LCY145" s="323"/>
      <c r="LCZ145" s="323"/>
      <c r="LDA145" s="323"/>
      <c r="LDB145" s="323"/>
      <c r="LDC145" s="323"/>
      <c r="LDD145" s="323"/>
      <c r="LDE145" s="323"/>
      <c r="LDF145" s="323"/>
      <c r="LDG145" s="323"/>
      <c r="LDH145" s="323"/>
      <c r="LDI145" s="323"/>
      <c r="LDJ145" s="323"/>
      <c r="LDK145" s="323"/>
      <c r="LDL145" s="323"/>
      <c r="LDM145" s="323"/>
      <c r="LDN145" s="323"/>
      <c r="LDO145" s="323"/>
      <c r="LDP145" s="323"/>
      <c r="LDQ145" s="323"/>
      <c r="LDR145" s="323"/>
      <c r="LDS145" s="323"/>
      <c r="LDT145" s="323"/>
      <c r="LDU145" s="323"/>
      <c r="LDV145" s="323"/>
      <c r="LDW145" s="323"/>
      <c r="LDX145" s="323"/>
      <c r="LDY145" s="323"/>
      <c r="LDZ145" s="323"/>
      <c r="LEA145" s="323"/>
      <c r="LEB145" s="323"/>
      <c r="LEC145" s="323"/>
      <c r="LED145" s="323"/>
      <c r="LEE145" s="323"/>
      <c r="LEF145" s="323"/>
      <c r="LEG145" s="323"/>
      <c r="LEH145" s="323"/>
      <c r="LEI145" s="323"/>
      <c r="LEJ145" s="323"/>
      <c r="LEK145" s="323"/>
      <c r="LEL145" s="323"/>
      <c r="LEM145" s="323"/>
      <c r="LEN145" s="323"/>
      <c r="LEO145" s="323"/>
      <c r="LEP145" s="323"/>
      <c r="LEQ145" s="323"/>
      <c r="LER145" s="323"/>
      <c r="LES145" s="323"/>
      <c r="LET145" s="323"/>
      <c r="LEU145" s="323"/>
      <c r="LEV145" s="323"/>
      <c r="LEW145" s="323"/>
      <c r="LEX145" s="323"/>
      <c r="LEY145" s="323"/>
      <c r="LEZ145" s="323"/>
      <c r="LFA145" s="323"/>
      <c r="LFB145" s="323"/>
      <c r="LFC145" s="323"/>
      <c r="LFD145" s="323"/>
      <c r="LFE145" s="323"/>
      <c r="LFF145" s="323"/>
      <c r="LFG145" s="323"/>
      <c r="LFH145" s="323"/>
      <c r="LFI145" s="323"/>
      <c r="LFJ145" s="323"/>
      <c r="LFK145" s="323"/>
      <c r="LFL145" s="323"/>
      <c r="LFM145" s="323"/>
      <c r="LFN145" s="323"/>
      <c r="LFO145" s="323"/>
      <c r="LFP145" s="323"/>
      <c r="LFQ145" s="323"/>
      <c r="LFR145" s="323"/>
      <c r="LFS145" s="323"/>
      <c r="LFT145" s="323"/>
      <c r="LFU145" s="323"/>
      <c r="LFV145" s="323"/>
      <c r="LFW145" s="323"/>
      <c r="LFX145" s="323"/>
      <c r="LFY145" s="323"/>
      <c r="LFZ145" s="323"/>
      <c r="LGA145" s="323"/>
      <c r="LGB145" s="323"/>
      <c r="LGC145" s="323"/>
      <c r="LGD145" s="323"/>
      <c r="LGE145" s="323"/>
      <c r="LGF145" s="323"/>
      <c r="LGG145" s="323"/>
      <c r="LGH145" s="323"/>
      <c r="LGI145" s="323"/>
      <c r="LGJ145" s="323"/>
      <c r="LGK145" s="323"/>
      <c r="LGL145" s="323"/>
      <c r="LGM145" s="323"/>
      <c r="LGN145" s="323"/>
      <c r="LGO145" s="323"/>
      <c r="LGP145" s="323"/>
      <c r="LGQ145" s="323"/>
      <c r="LGR145" s="323"/>
      <c r="LGS145" s="323"/>
      <c r="LGT145" s="323"/>
      <c r="LGU145" s="323"/>
      <c r="LGV145" s="323"/>
      <c r="LGW145" s="323"/>
      <c r="LGX145" s="323"/>
      <c r="LGY145" s="323"/>
      <c r="LGZ145" s="323"/>
      <c r="LHA145" s="323"/>
      <c r="LHB145" s="323"/>
      <c r="LHC145" s="323"/>
      <c r="LHD145" s="323"/>
      <c r="LHE145" s="323"/>
      <c r="LHF145" s="323"/>
      <c r="LHG145" s="323"/>
      <c r="LHH145" s="323"/>
      <c r="LHI145" s="323"/>
      <c r="LHJ145" s="323"/>
      <c r="LHK145" s="323"/>
      <c r="LHL145" s="323"/>
      <c r="LHM145" s="323"/>
      <c r="LHN145" s="323"/>
      <c r="LHO145" s="323"/>
      <c r="LHP145" s="323"/>
      <c r="LHQ145" s="323"/>
      <c r="LHR145" s="323"/>
      <c r="LHS145" s="323"/>
      <c r="LHT145" s="323"/>
      <c r="LHU145" s="323"/>
      <c r="LHV145" s="323"/>
      <c r="LHW145" s="323"/>
      <c r="LHX145" s="323"/>
      <c r="LHY145" s="323"/>
      <c r="LHZ145" s="323"/>
      <c r="LIA145" s="323"/>
      <c r="LIB145" s="323"/>
      <c r="LIC145" s="323"/>
      <c r="LID145" s="323"/>
      <c r="LIE145" s="323"/>
      <c r="LIF145" s="323"/>
      <c r="LIG145" s="323"/>
      <c r="LIH145" s="323"/>
      <c r="LII145" s="323"/>
      <c r="LIJ145" s="323"/>
      <c r="LIK145" s="323"/>
      <c r="LIL145" s="323"/>
      <c r="LIM145" s="323"/>
      <c r="LIN145" s="323"/>
      <c r="LIO145" s="323"/>
      <c r="LIP145" s="323"/>
      <c r="LIQ145" s="323"/>
      <c r="LIR145" s="323"/>
      <c r="LIS145" s="323"/>
      <c r="LIT145" s="323"/>
      <c r="LIU145" s="323"/>
      <c r="LIV145" s="323"/>
      <c r="LIW145" s="323"/>
      <c r="LIX145" s="323"/>
      <c r="LIY145" s="323"/>
      <c r="LIZ145" s="323"/>
      <c r="LJA145" s="323"/>
      <c r="LJB145" s="323"/>
      <c r="LJC145" s="323"/>
      <c r="LJD145" s="323"/>
      <c r="LJE145" s="323"/>
      <c r="LJF145" s="323"/>
      <c r="LJG145" s="323"/>
      <c r="LJH145" s="323"/>
      <c r="LJI145" s="323"/>
      <c r="LJJ145" s="323"/>
      <c r="LJK145" s="323"/>
      <c r="LJL145" s="323"/>
      <c r="LJM145" s="323"/>
      <c r="LJN145" s="323"/>
      <c r="LJO145" s="323"/>
      <c r="LJP145" s="323"/>
      <c r="LJQ145" s="323"/>
      <c r="LJR145" s="323"/>
      <c r="LJS145" s="323"/>
      <c r="LJT145" s="323"/>
      <c r="LJU145" s="323"/>
      <c r="LJV145" s="323"/>
      <c r="LJW145" s="323"/>
      <c r="LJX145" s="323"/>
      <c r="LJY145" s="323"/>
      <c r="LJZ145" s="323"/>
      <c r="LKA145" s="323"/>
      <c r="LKB145" s="323"/>
      <c r="LKC145" s="323"/>
      <c r="LKD145" s="323"/>
      <c r="LKE145" s="323"/>
      <c r="LKF145" s="323"/>
      <c r="LKG145" s="323"/>
      <c r="LKH145" s="323"/>
      <c r="LKI145" s="323"/>
      <c r="LKJ145" s="323"/>
      <c r="LKK145" s="323"/>
      <c r="LKL145" s="323"/>
      <c r="LKM145" s="323"/>
      <c r="LKN145" s="323"/>
      <c r="LKO145" s="323"/>
      <c r="LKP145" s="323"/>
      <c r="LKQ145" s="323"/>
      <c r="LKR145" s="323"/>
      <c r="LKS145" s="323"/>
      <c r="LKT145" s="323"/>
      <c r="LKU145" s="323"/>
      <c r="LKV145" s="323"/>
      <c r="LKW145" s="323"/>
      <c r="LKX145" s="323"/>
      <c r="LKY145" s="323"/>
      <c r="LKZ145" s="323"/>
      <c r="LLA145" s="323"/>
      <c r="LLB145" s="323"/>
      <c r="LLC145" s="323"/>
      <c r="LLD145" s="323"/>
      <c r="LLE145" s="323"/>
      <c r="LLF145" s="323"/>
      <c r="LLG145" s="323"/>
      <c r="LLH145" s="323"/>
      <c r="LLI145" s="323"/>
      <c r="LLJ145" s="323"/>
      <c r="LLK145" s="323"/>
      <c r="LLL145" s="323"/>
      <c r="LLM145" s="323"/>
      <c r="LLN145" s="323"/>
      <c r="LLO145" s="323"/>
      <c r="LLP145" s="323"/>
      <c r="LLQ145" s="323"/>
      <c r="LLR145" s="323"/>
      <c r="LLS145" s="323"/>
      <c r="LLT145" s="323"/>
      <c r="LLU145" s="323"/>
      <c r="LLV145" s="323"/>
      <c r="LLW145" s="323"/>
      <c r="LLX145" s="323"/>
      <c r="LLY145" s="323"/>
      <c r="LLZ145" s="323"/>
      <c r="LMA145" s="323"/>
      <c r="LMB145" s="323"/>
      <c r="LMC145" s="323"/>
      <c r="LMD145" s="323"/>
      <c r="LME145" s="323"/>
      <c r="LMF145" s="323"/>
      <c r="LMG145" s="323"/>
      <c r="LMH145" s="323"/>
      <c r="LMI145" s="323"/>
      <c r="LMJ145" s="323"/>
      <c r="LMK145" s="323"/>
      <c r="LML145" s="323"/>
      <c r="LMM145" s="323"/>
      <c r="LMN145" s="323"/>
      <c r="LMO145" s="323"/>
      <c r="LMP145" s="323"/>
      <c r="LMQ145" s="323"/>
      <c r="LMR145" s="323"/>
      <c r="LMS145" s="323"/>
      <c r="LMT145" s="323"/>
      <c r="LMU145" s="323"/>
      <c r="LMV145" s="323"/>
      <c r="LMW145" s="323"/>
      <c r="LMX145" s="323"/>
      <c r="LMY145" s="323"/>
      <c r="LMZ145" s="323"/>
      <c r="LNA145" s="323"/>
      <c r="LNB145" s="323"/>
      <c r="LNC145" s="323"/>
      <c r="LND145" s="323"/>
      <c r="LNE145" s="323"/>
      <c r="LNF145" s="323"/>
      <c r="LNG145" s="323"/>
      <c r="LNH145" s="323"/>
      <c r="LNI145" s="323"/>
      <c r="LNJ145" s="323"/>
      <c r="LNK145" s="323"/>
      <c r="LNL145" s="323"/>
      <c r="LNM145" s="323"/>
      <c r="LNN145" s="323"/>
      <c r="LNO145" s="323"/>
      <c r="LNP145" s="323"/>
      <c r="LNQ145" s="323"/>
      <c r="LNR145" s="323"/>
      <c r="LNS145" s="323"/>
      <c r="LNT145" s="323"/>
      <c r="LNU145" s="323"/>
      <c r="LNV145" s="323"/>
      <c r="LNW145" s="323"/>
      <c r="LNX145" s="323"/>
      <c r="LNY145" s="323"/>
      <c r="LNZ145" s="323"/>
      <c r="LOA145" s="323"/>
      <c r="LOB145" s="323"/>
      <c r="LOC145" s="323"/>
      <c r="LOD145" s="323"/>
      <c r="LOE145" s="323"/>
      <c r="LOF145" s="323"/>
      <c r="LOG145" s="323"/>
      <c r="LOH145" s="323"/>
      <c r="LOI145" s="323"/>
      <c r="LOJ145" s="323"/>
      <c r="LOK145" s="323"/>
      <c r="LOL145" s="323"/>
      <c r="LOM145" s="323"/>
      <c r="LON145" s="323"/>
      <c r="LOO145" s="323"/>
      <c r="LOP145" s="323"/>
      <c r="LOQ145" s="323"/>
      <c r="LOR145" s="323"/>
      <c r="LOS145" s="323"/>
      <c r="LOT145" s="323"/>
      <c r="LOU145" s="323"/>
      <c r="LOV145" s="323"/>
      <c r="LOW145" s="323"/>
      <c r="LOX145" s="323"/>
      <c r="LOY145" s="323"/>
      <c r="LOZ145" s="323"/>
      <c r="LPA145" s="323"/>
      <c r="LPB145" s="323"/>
      <c r="LPC145" s="323"/>
      <c r="LPD145" s="323"/>
      <c r="LPE145" s="323"/>
      <c r="LPF145" s="323"/>
      <c r="LPG145" s="323"/>
      <c r="LPH145" s="323"/>
      <c r="LPI145" s="323"/>
      <c r="LPJ145" s="323"/>
      <c r="LPK145" s="323"/>
      <c r="LPL145" s="323"/>
      <c r="LPM145" s="323"/>
      <c r="LPN145" s="323"/>
      <c r="LPO145" s="323"/>
      <c r="LPP145" s="323"/>
      <c r="LPQ145" s="323"/>
      <c r="LPR145" s="323"/>
      <c r="LPS145" s="323"/>
      <c r="LPT145" s="323"/>
      <c r="LPU145" s="323"/>
      <c r="LPV145" s="323"/>
      <c r="LPW145" s="323"/>
      <c r="LPX145" s="323"/>
      <c r="LPY145" s="323"/>
      <c r="LPZ145" s="323"/>
      <c r="LQA145" s="323"/>
      <c r="LQB145" s="323"/>
      <c r="LQC145" s="323"/>
      <c r="LQD145" s="323"/>
      <c r="LQE145" s="323"/>
      <c r="LQF145" s="323"/>
      <c r="LQG145" s="323"/>
      <c r="LQH145" s="323"/>
      <c r="LQI145" s="323"/>
      <c r="LQJ145" s="323"/>
      <c r="LQK145" s="323"/>
      <c r="LQL145" s="323"/>
      <c r="LQM145" s="323"/>
      <c r="LQN145" s="323"/>
      <c r="LQO145" s="323"/>
      <c r="LQP145" s="323"/>
      <c r="LQQ145" s="323"/>
      <c r="LQR145" s="323"/>
      <c r="LQS145" s="323"/>
      <c r="LQT145" s="323"/>
      <c r="LQU145" s="323"/>
      <c r="LQV145" s="323"/>
      <c r="LQW145" s="323"/>
      <c r="LQX145" s="323"/>
      <c r="LQY145" s="323"/>
      <c r="LQZ145" s="323"/>
      <c r="LRA145" s="323"/>
      <c r="LRB145" s="323"/>
      <c r="LRC145" s="323"/>
      <c r="LRD145" s="323"/>
      <c r="LRE145" s="323"/>
      <c r="LRF145" s="323"/>
      <c r="LRG145" s="323"/>
      <c r="LRH145" s="323"/>
      <c r="LRI145" s="323"/>
      <c r="LRJ145" s="323"/>
      <c r="LRK145" s="323"/>
      <c r="LRL145" s="323"/>
      <c r="LRM145" s="323"/>
      <c r="LRN145" s="323"/>
      <c r="LRO145" s="323"/>
      <c r="LRP145" s="323"/>
      <c r="LRQ145" s="323"/>
      <c r="LRR145" s="323"/>
      <c r="LRS145" s="323"/>
      <c r="LRT145" s="323"/>
      <c r="LRU145" s="323"/>
      <c r="LRV145" s="323"/>
      <c r="LRW145" s="323"/>
      <c r="LRX145" s="323"/>
      <c r="LRY145" s="323"/>
      <c r="LRZ145" s="323"/>
      <c r="LSA145" s="323"/>
      <c r="LSB145" s="323"/>
      <c r="LSC145" s="323"/>
      <c r="LSD145" s="323"/>
      <c r="LSE145" s="323"/>
      <c r="LSF145" s="323"/>
      <c r="LSG145" s="323"/>
      <c r="LSH145" s="323"/>
      <c r="LSI145" s="323"/>
      <c r="LSJ145" s="323"/>
      <c r="LSK145" s="323"/>
      <c r="LSL145" s="323"/>
      <c r="LSM145" s="323"/>
      <c r="LSN145" s="323"/>
      <c r="LSO145" s="323"/>
      <c r="LSP145" s="323"/>
      <c r="LSQ145" s="323"/>
      <c r="LSR145" s="323"/>
      <c r="LSS145" s="323"/>
      <c r="LST145" s="323"/>
      <c r="LSU145" s="323"/>
      <c r="LSV145" s="323"/>
      <c r="LSW145" s="323"/>
      <c r="LSX145" s="323"/>
      <c r="LSY145" s="323"/>
      <c r="LSZ145" s="323"/>
      <c r="LTA145" s="323"/>
      <c r="LTB145" s="323"/>
      <c r="LTC145" s="323"/>
      <c r="LTD145" s="323"/>
      <c r="LTE145" s="323"/>
      <c r="LTF145" s="323"/>
      <c r="LTG145" s="323"/>
      <c r="LTH145" s="323"/>
      <c r="LTI145" s="323"/>
      <c r="LTJ145" s="323"/>
      <c r="LTK145" s="323"/>
      <c r="LTL145" s="323"/>
      <c r="LTM145" s="323"/>
      <c r="LTN145" s="323"/>
      <c r="LTO145" s="323"/>
      <c r="LTP145" s="323"/>
      <c r="LTQ145" s="323"/>
      <c r="LTR145" s="323"/>
      <c r="LTS145" s="323"/>
      <c r="LTT145" s="323"/>
      <c r="LTU145" s="323"/>
      <c r="LTV145" s="323"/>
      <c r="LTW145" s="323"/>
      <c r="LTX145" s="323"/>
      <c r="LTY145" s="323"/>
      <c r="LTZ145" s="323"/>
      <c r="LUA145" s="323"/>
      <c r="LUB145" s="323"/>
      <c r="LUC145" s="323"/>
      <c r="LUD145" s="323"/>
      <c r="LUE145" s="323"/>
      <c r="LUF145" s="323"/>
      <c r="LUG145" s="323"/>
      <c r="LUH145" s="323"/>
      <c r="LUI145" s="323"/>
      <c r="LUJ145" s="323"/>
      <c r="LUK145" s="323"/>
      <c r="LUL145" s="323"/>
      <c r="LUM145" s="323"/>
      <c r="LUN145" s="323"/>
      <c r="LUO145" s="323"/>
      <c r="LUP145" s="323"/>
      <c r="LUQ145" s="323"/>
      <c r="LUR145" s="323"/>
      <c r="LUS145" s="323"/>
      <c r="LUT145" s="323"/>
      <c r="LUU145" s="323"/>
      <c r="LUV145" s="323"/>
      <c r="LUW145" s="323"/>
      <c r="LUX145" s="323"/>
      <c r="LUY145" s="323"/>
      <c r="LUZ145" s="323"/>
      <c r="LVA145" s="323"/>
      <c r="LVB145" s="323"/>
      <c r="LVC145" s="323"/>
      <c r="LVD145" s="323"/>
      <c r="LVE145" s="323"/>
      <c r="LVF145" s="323"/>
      <c r="LVG145" s="323"/>
      <c r="LVH145" s="323"/>
      <c r="LVI145" s="323"/>
      <c r="LVJ145" s="323"/>
      <c r="LVK145" s="323"/>
      <c r="LVL145" s="323"/>
      <c r="LVM145" s="323"/>
      <c r="LVN145" s="323"/>
      <c r="LVO145" s="323"/>
      <c r="LVP145" s="323"/>
      <c r="LVQ145" s="323"/>
      <c r="LVR145" s="323"/>
      <c r="LVS145" s="323"/>
      <c r="LVT145" s="323"/>
      <c r="LVU145" s="323"/>
      <c r="LVV145" s="323"/>
      <c r="LVW145" s="323"/>
      <c r="LVX145" s="323"/>
      <c r="LVY145" s="323"/>
      <c r="LVZ145" s="323"/>
      <c r="LWA145" s="323"/>
      <c r="LWB145" s="323"/>
      <c r="LWC145" s="323"/>
      <c r="LWD145" s="323"/>
      <c r="LWE145" s="323"/>
      <c r="LWF145" s="323"/>
      <c r="LWG145" s="323"/>
      <c r="LWH145" s="323"/>
      <c r="LWI145" s="323"/>
      <c r="LWJ145" s="323"/>
      <c r="LWK145" s="323"/>
      <c r="LWL145" s="323"/>
      <c r="LWM145" s="323"/>
      <c r="LWN145" s="323"/>
      <c r="LWO145" s="323"/>
      <c r="LWP145" s="323"/>
      <c r="LWQ145" s="323"/>
      <c r="LWR145" s="323"/>
      <c r="LWS145" s="323"/>
      <c r="LWT145" s="323"/>
      <c r="LWU145" s="323"/>
      <c r="LWV145" s="323"/>
      <c r="LWW145" s="323"/>
      <c r="LWX145" s="323"/>
      <c r="LWY145" s="323"/>
      <c r="LWZ145" s="323"/>
      <c r="LXA145" s="323"/>
      <c r="LXB145" s="323"/>
      <c r="LXC145" s="323"/>
      <c r="LXD145" s="323"/>
      <c r="LXE145" s="323"/>
      <c r="LXF145" s="323"/>
      <c r="LXG145" s="323"/>
      <c r="LXH145" s="323"/>
      <c r="LXI145" s="323"/>
      <c r="LXJ145" s="323"/>
      <c r="LXK145" s="323"/>
      <c r="LXL145" s="323"/>
      <c r="LXM145" s="323"/>
      <c r="LXN145" s="323"/>
      <c r="LXO145" s="323"/>
      <c r="LXP145" s="323"/>
      <c r="LXQ145" s="323"/>
      <c r="LXR145" s="323"/>
      <c r="LXS145" s="323"/>
      <c r="LXT145" s="323"/>
      <c r="LXU145" s="323"/>
      <c r="LXV145" s="323"/>
      <c r="LXW145" s="323"/>
      <c r="LXX145" s="323"/>
      <c r="LXY145" s="323"/>
      <c r="LXZ145" s="323"/>
      <c r="LYA145" s="323"/>
      <c r="LYB145" s="323"/>
      <c r="LYC145" s="323"/>
      <c r="LYD145" s="323"/>
      <c r="LYE145" s="323"/>
      <c r="LYF145" s="323"/>
      <c r="LYG145" s="323"/>
      <c r="LYH145" s="323"/>
      <c r="LYI145" s="323"/>
      <c r="LYJ145" s="323"/>
      <c r="LYK145" s="323"/>
      <c r="LYL145" s="323"/>
      <c r="LYM145" s="323"/>
      <c r="LYN145" s="323"/>
      <c r="LYO145" s="323"/>
      <c r="LYP145" s="323"/>
      <c r="LYQ145" s="323"/>
      <c r="LYR145" s="323"/>
      <c r="LYS145" s="323"/>
      <c r="LYT145" s="323"/>
      <c r="LYU145" s="323"/>
      <c r="LYV145" s="323"/>
      <c r="LYW145" s="323"/>
      <c r="LYX145" s="323"/>
      <c r="LYY145" s="323"/>
      <c r="LYZ145" s="323"/>
      <c r="LZA145" s="323"/>
      <c r="LZB145" s="323"/>
      <c r="LZC145" s="323"/>
      <c r="LZD145" s="323"/>
      <c r="LZE145" s="323"/>
      <c r="LZF145" s="323"/>
      <c r="LZG145" s="323"/>
      <c r="LZH145" s="323"/>
      <c r="LZI145" s="323"/>
      <c r="LZJ145" s="323"/>
      <c r="LZK145" s="323"/>
      <c r="LZL145" s="323"/>
      <c r="LZM145" s="323"/>
      <c r="LZN145" s="323"/>
      <c r="LZO145" s="323"/>
      <c r="LZP145" s="323"/>
      <c r="LZQ145" s="323"/>
      <c r="LZR145" s="323"/>
      <c r="LZS145" s="323"/>
      <c r="LZT145" s="323"/>
      <c r="LZU145" s="323"/>
      <c r="LZV145" s="323"/>
      <c r="LZW145" s="323"/>
      <c r="LZX145" s="323"/>
      <c r="LZY145" s="323"/>
      <c r="LZZ145" s="323"/>
      <c r="MAA145" s="323"/>
      <c r="MAB145" s="323"/>
      <c r="MAC145" s="323"/>
      <c r="MAD145" s="323"/>
      <c r="MAE145" s="323"/>
      <c r="MAF145" s="323"/>
      <c r="MAG145" s="323"/>
      <c r="MAH145" s="323"/>
      <c r="MAI145" s="323"/>
      <c r="MAJ145" s="323"/>
      <c r="MAK145" s="323"/>
      <c r="MAL145" s="323"/>
      <c r="MAM145" s="323"/>
      <c r="MAN145" s="323"/>
      <c r="MAO145" s="323"/>
      <c r="MAP145" s="323"/>
      <c r="MAQ145" s="323"/>
      <c r="MAR145" s="323"/>
      <c r="MAS145" s="323"/>
      <c r="MAT145" s="323"/>
      <c r="MAU145" s="323"/>
      <c r="MAV145" s="323"/>
      <c r="MAW145" s="323"/>
      <c r="MAX145" s="323"/>
      <c r="MAY145" s="323"/>
      <c r="MAZ145" s="323"/>
      <c r="MBA145" s="323"/>
      <c r="MBB145" s="323"/>
      <c r="MBC145" s="323"/>
      <c r="MBD145" s="323"/>
      <c r="MBE145" s="323"/>
      <c r="MBF145" s="323"/>
      <c r="MBG145" s="323"/>
      <c r="MBH145" s="323"/>
      <c r="MBI145" s="323"/>
      <c r="MBJ145" s="323"/>
      <c r="MBK145" s="323"/>
      <c r="MBL145" s="323"/>
      <c r="MBM145" s="323"/>
      <c r="MBN145" s="323"/>
      <c r="MBO145" s="323"/>
      <c r="MBP145" s="323"/>
      <c r="MBQ145" s="323"/>
      <c r="MBR145" s="323"/>
      <c r="MBS145" s="323"/>
      <c r="MBT145" s="323"/>
      <c r="MBU145" s="323"/>
      <c r="MBV145" s="323"/>
      <c r="MBW145" s="323"/>
      <c r="MBX145" s="323"/>
      <c r="MBY145" s="323"/>
      <c r="MBZ145" s="323"/>
      <c r="MCA145" s="323"/>
      <c r="MCB145" s="323"/>
      <c r="MCC145" s="323"/>
      <c r="MCD145" s="323"/>
      <c r="MCE145" s="323"/>
      <c r="MCF145" s="323"/>
      <c r="MCG145" s="323"/>
      <c r="MCH145" s="323"/>
      <c r="MCI145" s="323"/>
      <c r="MCJ145" s="323"/>
      <c r="MCK145" s="323"/>
      <c r="MCL145" s="323"/>
      <c r="MCM145" s="323"/>
      <c r="MCN145" s="323"/>
      <c r="MCO145" s="323"/>
      <c r="MCP145" s="323"/>
      <c r="MCQ145" s="323"/>
      <c r="MCR145" s="323"/>
      <c r="MCS145" s="323"/>
      <c r="MCT145" s="323"/>
      <c r="MCU145" s="323"/>
      <c r="MCV145" s="323"/>
      <c r="MCW145" s="323"/>
      <c r="MCX145" s="323"/>
      <c r="MCY145" s="323"/>
      <c r="MCZ145" s="323"/>
      <c r="MDA145" s="323"/>
      <c r="MDB145" s="323"/>
      <c r="MDC145" s="323"/>
      <c r="MDD145" s="323"/>
      <c r="MDE145" s="323"/>
      <c r="MDF145" s="323"/>
      <c r="MDG145" s="323"/>
      <c r="MDH145" s="323"/>
      <c r="MDI145" s="323"/>
      <c r="MDJ145" s="323"/>
      <c r="MDK145" s="323"/>
      <c r="MDL145" s="323"/>
      <c r="MDM145" s="323"/>
      <c r="MDN145" s="323"/>
      <c r="MDO145" s="323"/>
      <c r="MDP145" s="323"/>
      <c r="MDQ145" s="323"/>
      <c r="MDR145" s="323"/>
      <c r="MDS145" s="323"/>
      <c r="MDT145" s="323"/>
      <c r="MDU145" s="323"/>
      <c r="MDV145" s="323"/>
      <c r="MDW145" s="323"/>
      <c r="MDX145" s="323"/>
      <c r="MDY145" s="323"/>
      <c r="MDZ145" s="323"/>
      <c r="MEA145" s="323"/>
      <c r="MEB145" s="323"/>
      <c r="MEC145" s="323"/>
      <c r="MED145" s="323"/>
      <c r="MEE145" s="323"/>
      <c r="MEF145" s="323"/>
      <c r="MEG145" s="323"/>
      <c r="MEH145" s="323"/>
      <c r="MEI145" s="323"/>
      <c r="MEJ145" s="323"/>
      <c r="MEK145" s="323"/>
      <c r="MEL145" s="323"/>
      <c r="MEM145" s="323"/>
      <c r="MEN145" s="323"/>
      <c r="MEO145" s="323"/>
      <c r="MEP145" s="323"/>
      <c r="MEQ145" s="323"/>
      <c r="MER145" s="323"/>
      <c r="MES145" s="323"/>
      <c r="MET145" s="323"/>
      <c r="MEU145" s="323"/>
      <c r="MEV145" s="323"/>
      <c r="MEW145" s="323"/>
      <c r="MEX145" s="323"/>
      <c r="MEY145" s="323"/>
      <c r="MEZ145" s="323"/>
      <c r="MFA145" s="323"/>
      <c r="MFB145" s="323"/>
      <c r="MFC145" s="323"/>
      <c r="MFD145" s="323"/>
      <c r="MFE145" s="323"/>
      <c r="MFF145" s="323"/>
      <c r="MFG145" s="323"/>
      <c r="MFH145" s="323"/>
      <c r="MFI145" s="323"/>
      <c r="MFJ145" s="323"/>
      <c r="MFK145" s="323"/>
      <c r="MFL145" s="323"/>
      <c r="MFM145" s="323"/>
      <c r="MFN145" s="323"/>
      <c r="MFO145" s="323"/>
      <c r="MFP145" s="323"/>
      <c r="MFQ145" s="323"/>
      <c r="MFR145" s="323"/>
      <c r="MFS145" s="323"/>
      <c r="MFT145" s="323"/>
      <c r="MFU145" s="323"/>
      <c r="MFV145" s="323"/>
      <c r="MFW145" s="323"/>
      <c r="MFX145" s="323"/>
      <c r="MFY145" s="323"/>
      <c r="MFZ145" s="323"/>
      <c r="MGA145" s="323"/>
      <c r="MGB145" s="323"/>
      <c r="MGC145" s="323"/>
      <c r="MGD145" s="323"/>
      <c r="MGE145" s="323"/>
      <c r="MGF145" s="323"/>
      <c r="MGG145" s="323"/>
      <c r="MGH145" s="323"/>
      <c r="MGI145" s="323"/>
      <c r="MGJ145" s="323"/>
      <c r="MGK145" s="323"/>
      <c r="MGL145" s="323"/>
      <c r="MGM145" s="323"/>
      <c r="MGN145" s="323"/>
      <c r="MGO145" s="323"/>
      <c r="MGP145" s="323"/>
      <c r="MGQ145" s="323"/>
      <c r="MGR145" s="323"/>
      <c r="MGS145" s="323"/>
      <c r="MGT145" s="323"/>
      <c r="MGU145" s="323"/>
      <c r="MGV145" s="323"/>
      <c r="MGW145" s="323"/>
      <c r="MGX145" s="323"/>
      <c r="MGY145" s="323"/>
      <c r="MGZ145" s="323"/>
      <c r="MHA145" s="323"/>
      <c r="MHB145" s="323"/>
      <c r="MHC145" s="323"/>
      <c r="MHD145" s="323"/>
      <c r="MHE145" s="323"/>
      <c r="MHF145" s="323"/>
      <c r="MHG145" s="323"/>
      <c r="MHH145" s="323"/>
      <c r="MHI145" s="323"/>
      <c r="MHJ145" s="323"/>
      <c r="MHK145" s="323"/>
      <c r="MHL145" s="323"/>
      <c r="MHM145" s="323"/>
      <c r="MHN145" s="323"/>
      <c r="MHO145" s="323"/>
      <c r="MHP145" s="323"/>
      <c r="MHQ145" s="323"/>
      <c r="MHR145" s="323"/>
      <c r="MHS145" s="323"/>
      <c r="MHT145" s="323"/>
      <c r="MHU145" s="323"/>
      <c r="MHV145" s="323"/>
      <c r="MHW145" s="323"/>
      <c r="MHX145" s="323"/>
      <c r="MHY145" s="323"/>
      <c r="MHZ145" s="323"/>
      <c r="MIA145" s="323"/>
      <c r="MIB145" s="323"/>
      <c r="MIC145" s="323"/>
      <c r="MID145" s="323"/>
      <c r="MIE145" s="323"/>
      <c r="MIF145" s="323"/>
      <c r="MIG145" s="323"/>
      <c r="MIH145" s="323"/>
      <c r="MII145" s="323"/>
      <c r="MIJ145" s="323"/>
      <c r="MIK145" s="323"/>
      <c r="MIL145" s="323"/>
      <c r="MIM145" s="323"/>
      <c r="MIN145" s="323"/>
      <c r="MIO145" s="323"/>
      <c r="MIP145" s="323"/>
      <c r="MIQ145" s="323"/>
      <c r="MIR145" s="323"/>
      <c r="MIS145" s="323"/>
      <c r="MIT145" s="323"/>
      <c r="MIU145" s="323"/>
      <c r="MIV145" s="323"/>
      <c r="MIW145" s="323"/>
      <c r="MIX145" s="323"/>
      <c r="MIY145" s="323"/>
      <c r="MIZ145" s="323"/>
      <c r="MJA145" s="323"/>
      <c r="MJB145" s="323"/>
      <c r="MJC145" s="323"/>
      <c r="MJD145" s="323"/>
      <c r="MJE145" s="323"/>
      <c r="MJF145" s="323"/>
      <c r="MJG145" s="323"/>
      <c r="MJH145" s="323"/>
      <c r="MJI145" s="323"/>
      <c r="MJJ145" s="323"/>
      <c r="MJK145" s="323"/>
      <c r="MJL145" s="323"/>
      <c r="MJM145" s="323"/>
      <c r="MJN145" s="323"/>
      <c r="MJO145" s="323"/>
      <c r="MJP145" s="323"/>
      <c r="MJQ145" s="323"/>
      <c r="MJR145" s="323"/>
      <c r="MJS145" s="323"/>
      <c r="MJT145" s="323"/>
      <c r="MJU145" s="323"/>
      <c r="MJV145" s="323"/>
      <c r="MJW145" s="323"/>
      <c r="MJX145" s="323"/>
      <c r="MJY145" s="323"/>
      <c r="MJZ145" s="323"/>
      <c r="MKA145" s="323"/>
      <c r="MKB145" s="323"/>
      <c r="MKC145" s="323"/>
      <c r="MKD145" s="323"/>
      <c r="MKE145" s="323"/>
      <c r="MKF145" s="323"/>
      <c r="MKG145" s="323"/>
      <c r="MKH145" s="323"/>
      <c r="MKI145" s="323"/>
      <c r="MKJ145" s="323"/>
      <c r="MKK145" s="323"/>
      <c r="MKL145" s="323"/>
      <c r="MKM145" s="323"/>
      <c r="MKN145" s="323"/>
      <c r="MKO145" s="323"/>
      <c r="MKP145" s="323"/>
      <c r="MKQ145" s="323"/>
      <c r="MKR145" s="323"/>
      <c r="MKS145" s="323"/>
      <c r="MKT145" s="323"/>
      <c r="MKU145" s="323"/>
      <c r="MKV145" s="323"/>
      <c r="MKW145" s="323"/>
      <c r="MKX145" s="323"/>
      <c r="MKY145" s="323"/>
      <c r="MKZ145" s="323"/>
      <c r="MLA145" s="323"/>
      <c r="MLB145" s="323"/>
      <c r="MLC145" s="323"/>
      <c r="MLD145" s="323"/>
      <c r="MLE145" s="323"/>
      <c r="MLF145" s="323"/>
      <c r="MLG145" s="323"/>
      <c r="MLH145" s="323"/>
      <c r="MLI145" s="323"/>
      <c r="MLJ145" s="323"/>
      <c r="MLK145" s="323"/>
      <c r="MLL145" s="323"/>
      <c r="MLM145" s="323"/>
      <c r="MLN145" s="323"/>
      <c r="MLO145" s="323"/>
      <c r="MLP145" s="323"/>
      <c r="MLQ145" s="323"/>
      <c r="MLR145" s="323"/>
      <c r="MLS145" s="323"/>
      <c r="MLT145" s="323"/>
      <c r="MLU145" s="323"/>
      <c r="MLV145" s="323"/>
      <c r="MLW145" s="323"/>
      <c r="MLX145" s="323"/>
      <c r="MLY145" s="323"/>
      <c r="MLZ145" s="323"/>
      <c r="MMA145" s="323"/>
      <c r="MMB145" s="323"/>
      <c r="MMC145" s="323"/>
      <c r="MMD145" s="323"/>
      <c r="MME145" s="323"/>
      <c r="MMF145" s="323"/>
      <c r="MMG145" s="323"/>
      <c r="MMH145" s="323"/>
      <c r="MMI145" s="323"/>
      <c r="MMJ145" s="323"/>
      <c r="MMK145" s="323"/>
      <c r="MML145" s="323"/>
      <c r="MMM145" s="323"/>
      <c r="MMN145" s="323"/>
      <c r="MMO145" s="323"/>
      <c r="MMP145" s="323"/>
      <c r="MMQ145" s="323"/>
      <c r="MMR145" s="323"/>
      <c r="MMS145" s="323"/>
      <c r="MMT145" s="323"/>
      <c r="MMU145" s="323"/>
      <c r="MMV145" s="323"/>
      <c r="MMW145" s="323"/>
      <c r="MMX145" s="323"/>
      <c r="MMY145" s="323"/>
      <c r="MMZ145" s="323"/>
      <c r="MNA145" s="323"/>
      <c r="MNB145" s="323"/>
      <c r="MNC145" s="323"/>
      <c r="MND145" s="323"/>
      <c r="MNE145" s="323"/>
      <c r="MNF145" s="323"/>
      <c r="MNG145" s="323"/>
      <c r="MNH145" s="323"/>
      <c r="MNI145" s="323"/>
      <c r="MNJ145" s="323"/>
      <c r="MNK145" s="323"/>
      <c r="MNL145" s="323"/>
      <c r="MNM145" s="323"/>
      <c r="MNN145" s="323"/>
      <c r="MNO145" s="323"/>
      <c r="MNP145" s="323"/>
      <c r="MNQ145" s="323"/>
      <c r="MNR145" s="323"/>
      <c r="MNS145" s="323"/>
      <c r="MNT145" s="323"/>
      <c r="MNU145" s="323"/>
      <c r="MNV145" s="323"/>
      <c r="MNW145" s="323"/>
      <c r="MNX145" s="323"/>
      <c r="MNY145" s="323"/>
      <c r="MNZ145" s="323"/>
      <c r="MOA145" s="323"/>
      <c r="MOB145" s="323"/>
      <c r="MOC145" s="323"/>
      <c r="MOD145" s="323"/>
      <c r="MOE145" s="323"/>
      <c r="MOF145" s="323"/>
      <c r="MOG145" s="323"/>
      <c r="MOH145" s="323"/>
      <c r="MOI145" s="323"/>
      <c r="MOJ145" s="323"/>
      <c r="MOK145" s="323"/>
      <c r="MOL145" s="323"/>
      <c r="MOM145" s="323"/>
      <c r="MON145" s="323"/>
      <c r="MOO145" s="323"/>
      <c r="MOP145" s="323"/>
      <c r="MOQ145" s="323"/>
      <c r="MOR145" s="323"/>
      <c r="MOS145" s="323"/>
      <c r="MOT145" s="323"/>
      <c r="MOU145" s="323"/>
      <c r="MOV145" s="323"/>
      <c r="MOW145" s="323"/>
      <c r="MOX145" s="323"/>
      <c r="MOY145" s="323"/>
      <c r="MOZ145" s="323"/>
      <c r="MPA145" s="323"/>
      <c r="MPB145" s="323"/>
      <c r="MPC145" s="323"/>
      <c r="MPD145" s="323"/>
      <c r="MPE145" s="323"/>
      <c r="MPF145" s="323"/>
      <c r="MPG145" s="323"/>
      <c r="MPH145" s="323"/>
      <c r="MPI145" s="323"/>
      <c r="MPJ145" s="323"/>
      <c r="MPK145" s="323"/>
      <c r="MPL145" s="323"/>
      <c r="MPM145" s="323"/>
      <c r="MPN145" s="323"/>
      <c r="MPO145" s="323"/>
      <c r="MPP145" s="323"/>
      <c r="MPQ145" s="323"/>
      <c r="MPR145" s="323"/>
      <c r="MPS145" s="323"/>
      <c r="MPT145" s="323"/>
      <c r="MPU145" s="323"/>
      <c r="MPV145" s="323"/>
      <c r="MPW145" s="323"/>
      <c r="MPX145" s="323"/>
      <c r="MPY145" s="323"/>
      <c r="MPZ145" s="323"/>
      <c r="MQA145" s="323"/>
      <c r="MQB145" s="323"/>
      <c r="MQC145" s="323"/>
      <c r="MQD145" s="323"/>
      <c r="MQE145" s="323"/>
      <c r="MQF145" s="323"/>
      <c r="MQG145" s="323"/>
      <c r="MQH145" s="323"/>
      <c r="MQI145" s="323"/>
      <c r="MQJ145" s="323"/>
      <c r="MQK145" s="323"/>
      <c r="MQL145" s="323"/>
      <c r="MQM145" s="323"/>
      <c r="MQN145" s="323"/>
      <c r="MQO145" s="323"/>
      <c r="MQP145" s="323"/>
      <c r="MQQ145" s="323"/>
      <c r="MQR145" s="323"/>
      <c r="MQS145" s="323"/>
      <c r="MQT145" s="323"/>
      <c r="MQU145" s="323"/>
      <c r="MQV145" s="323"/>
      <c r="MQW145" s="323"/>
      <c r="MQX145" s="323"/>
      <c r="MQY145" s="323"/>
      <c r="MQZ145" s="323"/>
      <c r="MRA145" s="323"/>
      <c r="MRB145" s="323"/>
      <c r="MRC145" s="323"/>
      <c r="MRD145" s="323"/>
      <c r="MRE145" s="323"/>
      <c r="MRF145" s="323"/>
      <c r="MRG145" s="323"/>
      <c r="MRH145" s="323"/>
      <c r="MRI145" s="323"/>
      <c r="MRJ145" s="323"/>
      <c r="MRK145" s="323"/>
      <c r="MRL145" s="323"/>
      <c r="MRM145" s="323"/>
      <c r="MRN145" s="323"/>
      <c r="MRO145" s="323"/>
      <c r="MRP145" s="323"/>
      <c r="MRQ145" s="323"/>
      <c r="MRR145" s="323"/>
      <c r="MRS145" s="323"/>
      <c r="MRT145" s="323"/>
      <c r="MRU145" s="323"/>
      <c r="MRV145" s="323"/>
      <c r="MRW145" s="323"/>
      <c r="MRX145" s="323"/>
      <c r="MRY145" s="323"/>
      <c r="MRZ145" s="323"/>
      <c r="MSA145" s="323"/>
      <c r="MSB145" s="323"/>
      <c r="MSC145" s="323"/>
      <c r="MSD145" s="323"/>
      <c r="MSE145" s="323"/>
      <c r="MSF145" s="323"/>
      <c r="MSG145" s="323"/>
      <c r="MSH145" s="323"/>
      <c r="MSI145" s="323"/>
      <c r="MSJ145" s="323"/>
      <c r="MSK145" s="323"/>
      <c r="MSL145" s="323"/>
      <c r="MSM145" s="323"/>
      <c r="MSN145" s="323"/>
      <c r="MSO145" s="323"/>
      <c r="MSP145" s="323"/>
      <c r="MSQ145" s="323"/>
      <c r="MSR145" s="323"/>
      <c r="MSS145" s="323"/>
      <c r="MST145" s="323"/>
      <c r="MSU145" s="323"/>
      <c r="MSV145" s="323"/>
      <c r="MSW145" s="323"/>
      <c r="MSX145" s="323"/>
      <c r="MSY145" s="323"/>
      <c r="MSZ145" s="323"/>
      <c r="MTA145" s="323"/>
      <c r="MTB145" s="323"/>
      <c r="MTC145" s="323"/>
      <c r="MTD145" s="323"/>
      <c r="MTE145" s="323"/>
      <c r="MTF145" s="323"/>
      <c r="MTG145" s="323"/>
      <c r="MTH145" s="323"/>
      <c r="MTI145" s="323"/>
      <c r="MTJ145" s="323"/>
      <c r="MTK145" s="323"/>
      <c r="MTL145" s="323"/>
      <c r="MTM145" s="323"/>
      <c r="MTN145" s="323"/>
      <c r="MTO145" s="323"/>
      <c r="MTP145" s="323"/>
      <c r="MTQ145" s="323"/>
      <c r="MTR145" s="323"/>
      <c r="MTS145" s="323"/>
      <c r="MTT145" s="323"/>
      <c r="MTU145" s="323"/>
      <c r="MTV145" s="323"/>
      <c r="MTW145" s="323"/>
      <c r="MTX145" s="323"/>
      <c r="MTY145" s="323"/>
      <c r="MTZ145" s="323"/>
      <c r="MUA145" s="323"/>
      <c r="MUB145" s="323"/>
      <c r="MUC145" s="323"/>
      <c r="MUD145" s="323"/>
      <c r="MUE145" s="323"/>
      <c r="MUF145" s="323"/>
      <c r="MUG145" s="323"/>
      <c r="MUH145" s="323"/>
      <c r="MUI145" s="323"/>
      <c r="MUJ145" s="323"/>
      <c r="MUK145" s="323"/>
      <c r="MUL145" s="323"/>
      <c r="MUM145" s="323"/>
      <c r="MUN145" s="323"/>
      <c r="MUO145" s="323"/>
      <c r="MUP145" s="323"/>
      <c r="MUQ145" s="323"/>
      <c r="MUR145" s="323"/>
      <c r="MUS145" s="323"/>
      <c r="MUT145" s="323"/>
      <c r="MUU145" s="323"/>
      <c r="MUV145" s="323"/>
      <c r="MUW145" s="323"/>
      <c r="MUX145" s="323"/>
      <c r="MUY145" s="323"/>
      <c r="MUZ145" s="323"/>
      <c r="MVA145" s="323"/>
      <c r="MVB145" s="323"/>
      <c r="MVC145" s="323"/>
      <c r="MVD145" s="323"/>
      <c r="MVE145" s="323"/>
      <c r="MVF145" s="323"/>
      <c r="MVG145" s="323"/>
      <c r="MVH145" s="323"/>
      <c r="MVI145" s="323"/>
      <c r="MVJ145" s="323"/>
      <c r="MVK145" s="323"/>
      <c r="MVL145" s="323"/>
      <c r="MVM145" s="323"/>
      <c r="MVN145" s="323"/>
      <c r="MVO145" s="323"/>
      <c r="MVP145" s="323"/>
      <c r="MVQ145" s="323"/>
      <c r="MVR145" s="323"/>
      <c r="MVS145" s="323"/>
      <c r="MVT145" s="323"/>
      <c r="MVU145" s="323"/>
      <c r="MVV145" s="323"/>
      <c r="MVW145" s="323"/>
      <c r="MVX145" s="323"/>
      <c r="MVY145" s="323"/>
      <c r="MVZ145" s="323"/>
      <c r="MWA145" s="323"/>
      <c r="MWB145" s="323"/>
      <c r="MWC145" s="323"/>
      <c r="MWD145" s="323"/>
      <c r="MWE145" s="323"/>
      <c r="MWF145" s="323"/>
      <c r="MWG145" s="323"/>
      <c r="MWH145" s="323"/>
      <c r="MWI145" s="323"/>
      <c r="MWJ145" s="323"/>
      <c r="MWK145" s="323"/>
      <c r="MWL145" s="323"/>
      <c r="MWM145" s="323"/>
      <c r="MWN145" s="323"/>
      <c r="MWO145" s="323"/>
      <c r="MWP145" s="323"/>
      <c r="MWQ145" s="323"/>
      <c r="MWR145" s="323"/>
      <c r="MWS145" s="323"/>
      <c r="MWT145" s="323"/>
      <c r="MWU145" s="323"/>
      <c r="MWV145" s="323"/>
      <c r="MWW145" s="323"/>
      <c r="MWX145" s="323"/>
      <c r="MWY145" s="323"/>
      <c r="MWZ145" s="323"/>
      <c r="MXA145" s="323"/>
      <c r="MXB145" s="323"/>
      <c r="MXC145" s="323"/>
      <c r="MXD145" s="323"/>
      <c r="MXE145" s="323"/>
      <c r="MXF145" s="323"/>
      <c r="MXG145" s="323"/>
      <c r="MXH145" s="323"/>
      <c r="MXI145" s="323"/>
      <c r="MXJ145" s="323"/>
      <c r="MXK145" s="323"/>
      <c r="MXL145" s="323"/>
      <c r="MXM145" s="323"/>
      <c r="MXN145" s="323"/>
      <c r="MXO145" s="323"/>
      <c r="MXP145" s="323"/>
      <c r="MXQ145" s="323"/>
      <c r="MXR145" s="323"/>
      <c r="MXS145" s="323"/>
      <c r="MXT145" s="323"/>
      <c r="MXU145" s="323"/>
      <c r="MXV145" s="323"/>
      <c r="MXW145" s="323"/>
      <c r="MXX145" s="323"/>
      <c r="MXY145" s="323"/>
      <c r="MXZ145" s="323"/>
      <c r="MYA145" s="323"/>
      <c r="MYB145" s="323"/>
      <c r="MYC145" s="323"/>
      <c r="MYD145" s="323"/>
      <c r="MYE145" s="323"/>
      <c r="MYF145" s="323"/>
      <c r="MYG145" s="323"/>
      <c r="MYH145" s="323"/>
      <c r="MYI145" s="323"/>
      <c r="MYJ145" s="323"/>
      <c r="MYK145" s="323"/>
      <c r="MYL145" s="323"/>
      <c r="MYM145" s="323"/>
      <c r="MYN145" s="323"/>
      <c r="MYO145" s="323"/>
      <c r="MYP145" s="323"/>
      <c r="MYQ145" s="323"/>
      <c r="MYR145" s="323"/>
      <c r="MYS145" s="323"/>
      <c r="MYT145" s="323"/>
      <c r="MYU145" s="323"/>
      <c r="MYV145" s="323"/>
      <c r="MYW145" s="323"/>
      <c r="MYX145" s="323"/>
      <c r="MYY145" s="323"/>
      <c r="MYZ145" s="323"/>
      <c r="MZA145" s="323"/>
      <c r="MZB145" s="323"/>
      <c r="MZC145" s="323"/>
      <c r="MZD145" s="323"/>
      <c r="MZE145" s="323"/>
      <c r="MZF145" s="323"/>
      <c r="MZG145" s="323"/>
      <c r="MZH145" s="323"/>
      <c r="MZI145" s="323"/>
      <c r="MZJ145" s="323"/>
      <c r="MZK145" s="323"/>
      <c r="MZL145" s="323"/>
      <c r="MZM145" s="323"/>
      <c r="MZN145" s="323"/>
      <c r="MZO145" s="323"/>
      <c r="MZP145" s="323"/>
      <c r="MZQ145" s="323"/>
      <c r="MZR145" s="323"/>
      <c r="MZS145" s="323"/>
      <c r="MZT145" s="323"/>
      <c r="MZU145" s="323"/>
      <c r="MZV145" s="323"/>
      <c r="MZW145" s="323"/>
      <c r="MZX145" s="323"/>
      <c r="MZY145" s="323"/>
      <c r="MZZ145" s="323"/>
      <c r="NAA145" s="323"/>
      <c r="NAB145" s="323"/>
      <c r="NAC145" s="323"/>
      <c r="NAD145" s="323"/>
      <c r="NAE145" s="323"/>
      <c r="NAF145" s="323"/>
      <c r="NAG145" s="323"/>
      <c r="NAH145" s="323"/>
      <c r="NAI145" s="323"/>
      <c r="NAJ145" s="323"/>
      <c r="NAK145" s="323"/>
      <c r="NAL145" s="323"/>
      <c r="NAM145" s="323"/>
      <c r="NAN145" s="323"/>
      <c r="NAO145" s="323"/>
      <c r="NAP145" s="323"/>
      <c r="NAQ145" s="323"/>
      <c r="NAR145" s="323"/>
      <c r="NAS145" s="323"/>
      <c r="NAT145" s="323"/>
      <c r="NAU145" s="323"/>
      <c r="NAV145" s="323"/>
      <c r="NAW145" s="323"/>
      <c r="NAX145" s="323"/>
      <c r="NAY145" s="323"/>
      <c r="NAZ145" s="323"/>
      <c r="NBA145" s="323"/>
      <c r="NBB145" s="323"/>
      <c r="NBC145" s="323"/>
      <c r="NBD145" s="323"/>
      <c r="NBE145" s="323"/>
      <c r="NBF145" s="323"/>
      <c r="NBG145" s="323"/>
      <c r="NBH145" s="323"/>
      <c r="NBI145" s="323"/>
      <c r="NBJ145" s="323"/>
      <c r="NBK145" s="323"/>
      <c r="NBL145" s="323"/>
      <c r="NBM145" s="323"/>
      <c r="NBN145" s="323"/>
      <c r="NBO145" s="323"/>
      <c r="NBP145" s="323"/>
      <c r="NBQ145" s="323"/>
      <c r="NBR145" s="323"/>
      <c r="NBS145" s="323"/>
      <c r="NBT145" s="323"/>
      <c r="NBU145" s="323"/>
      <c r="NBV145" s="323"/>
      <c r="NBW145" s="323"/>
      <c r="NBX145" s="323"/>
      <c r="NBY145" s="323"/>
      <c r="NBZ145" s="323"/>
      <c r="NCA145" s="323"/>
      <c r="NCB145" s="323"/>
      <c r="NCC145" s="323"/>
      <c r="NCD145" s="323"/>
      <c r="NCE145" s="323"/>
      <c r="NCF145" s="323"/>
      <c r="NCG145" s="323"/>
      <c r="NCH145" s="323"/>
      <c r="NCI145" s="323"/>
      <c r="NCJ145" s="323"/>
      <c r="NCK145" s="323"/>
      <c r="NCL145" s="323"/>
      <c r="NCM145" s="323"/>
      <c r="NCN145" s="323"/>
      <c r="NCO145" s="323"/>
      <c r="NCP145" s="323"/>
      <c r="NCQ145" s="323"/>
      <c r="NCR145" s="323"/>
      <c r="NCS145" s="323"/>
      <c r="NCT145" s="323"/>
      <c r="NCU145" s="323"/>
      <c r="NCV145" s="323"/>
      <c r="NCW145" s="323"/>
      <c r="NCX145" s="323"/>
      <c r="NCY145" s="323"/>
      <c r="NCZ145" s="323"/>
      <c r="NDA145" s="323"/>
      <c r="NDB145" s="323"/>
      <c r="NDC145" s="323"/>
      <c r="NDD145" s="323"/>
      <c r="NDE145" s="323"/>
      <c r="NDF145" s="323"/>
      <c r="NDG145" s="323"/>
      <c r="NDH145" s="323"/>
      <c r="NDI145" s="323"/>
      <c r="NDJ145" s="323"/>
      <c r="NDK145" s="323"/>
      <c r="NDL145" s="323"/>
      <c r="NDM145" s="323"/>
      <c r="NDN145" s="323"/>
      <c r="NDO145" s="323"/>
      <c r="NDP145" s="323"/>
      <c r="NDQ145" s="323"/>
      <c r="NDR145" s="323"/>
      <c r="NDS145" s="323"/>
      <c r="NDT145" s="323"/>
      <c r="NDU145" s="323"/>
      <c r="NDV145" s="323"/>
      <c r="NDW145" s="323"/>
      <c r="NDX145" s="323"/>
      <c r="NDY145" s="323"/>
      <c r="NDZ145" s="323"/>
      <c r="NEA145" s="323"/>
      <c r="NEB145" s="323"/>
      <c r="NEC145" s="323"/>
      <c r="NED145" s="323"/>
      <c r="NEE145" s="323"/>
      <c r="NEF145" s="323"/>
      <c r="NEG145" s="323"/>
      <c r="NEH145" s="323"/>
      <c r="NEI145" s="323"/>
      <c r="NEJ145" s="323"/>
      <c r="NEK145" s="323"/>
      <c r="NEL145" s="323"/>
      <c r="NEM145" s="323"/>
      <c r="NEN145" s="323"/>
      <c r="NEO145" s="323"/>
      <c r="NEP145" s="323"/>
      <c r="NEQ145" s="323"/>
      <c r="NER145" s="323"/>
      <c r="NES145" s="323"/>
      <c r="NET145" s="323"/>
      <c r="NEU145" s="323"/>
      <c r="NEV145" s="323"/>
      <c r="NEW145" s="323"/>
      <c r="NEX145" s="323"/>
      <c r="NEY145" s="323"/>
      <c r="NEZ145" s="323"/>
      <c r="NFA145" s="323"/>
      <c r="NFB145" s="323"/>
      <c r="NFC145" s="323"/>
      <c r="NFD145" s="323"/>
      <c r="NFE145" s="323"/>
      <c r="NFF145" s="323"/>
      <c r="NFG145" s="323"/>
      <c r="NFH145" s="323"/>
      <c r="NFI145" s="323"/>
      <c r="NFJ145" s="323"/>
      <c r="NFK145" s="323"/>
      <c r="NFL145" s="323"/>
      <c r="NFM145" s="323"/>
      <c r="NFN145" s="323"/>
      <c r="NFO145" s="323"/>
      <c r="NFP145" s="323"/>
      <c r="NFQ145" s="323"/>
      <c r="NFR145" s="323"/>
      <c r="NFS145" s="323"/>
      <c r="NFT145" s="323"/>
      <c r="NFU145" s="323"/>
      <c r="NFV145" s="323"/>
      <c r="NFW145" s="323"/>
      <c r="NFX145" s="323"/>
      <c r="NFY145" s="323"/>
      <c r="NFZ145" s="323"/>
      <c r="NGA145" s="323"/>
      <c r="NGB145" s="323"/>
      <c r="NGC145" s="323"/>
      <c r="NGD145" s="323"/>
      <c r="NGE145" s="323"/>
      <c r="NGF145" s="323"/>
      <c r="NGG145" s="323"/>
      <c r="NGH145" s="323"/>
      <c r="NGI145" s="323"/>
      <c r="NGJ145" s="323"/>
      <c r="NGK145" s="323"/>
      <c r="NGL145" s="323"/>
      <c r="NGM145" s="323"/>
      <c r="NGN145" s="323"/>
      <c r="NGO145" s="323"/>
      <c r="NGP145" s="323"/>
      <c r="NGQ145" s="323"/>
      <c r="NGR145" s="323"/>
      <c r="NGS145" s="323"/>
      <c r="NGT145" s="323"/>
      <c r="NGU145" s="323"/>
      <c r="NGV145" s="323"/>
      <c r="NGW145" s="323"/>
      <c r="NGX145" s="323"/>
      <c r="NGY145" s="323"/>
      <c r="NGZ145" s="323"/>
      <c r="NHA145" s="323"/>
      <c r="NHB145" s="323"/>
      <c r="NHC145" s="323"/>
      <c r="NHD145" s="323"/>
      <c r="NHE145" s="323"/>
      <c r="NHF145" s="323"/>
      <c r="NHG145" s="323"/>
      <c r="NHH145" s="323"/>
      <c r="NHI145" s="323"/>
      <c r="NHJ145" s="323"/>
      <c r="NHK145" s="323"/>
      <c r="NHL145" s="323"/>
      <c r="NHM145" s="323"/>
      <c r="NHN145" s="323"/>
      <c r="NHO145" s="323"/>
      <c r="NHP145" s="323"/>
      <c r="NHQ145" s="323"/>
      <c r="NHR145" s="323"/>
      <c r="NHS145" s="323"/>
      <c r="NHT145" s="323"/>
      <c r="NHU145" s="323"/>
      <c r="NHV145" s="323"/>
      <c r="NHW145" s="323"/>
      <c r="NHX145" s="323"/>
      <c r="NHY145" s="323"/>
      <c r="NHZ145" s="323"/>
      <c r="NIA145" s="323"/>
      <c r="NIB145" s="323"/>
      <c r="NIC145" s="323"/>
      <c r="NID145" s="323"/>
      <c r="NIE145" s="323"/>
      <c r="NIF145" s="323"/>
      <c r="NIG145" s="323"/>
      <c r="NIH145" s="323"/>
      <c r="NII145" s="323"/>
      <c r="NIJ145" s="323"/>
      <c r="NIK145" s="323"/>
      <c r="NIL145" s="323"/>
      <c r="NIM145" s="323"/>
      <c r="NIN145" s="323"/>
      <c r="NIO145" s="323"/>
      <c r="NIP145" s="323"/>
      <c r="NIQ145" s="323"/>
      <c r="NIR145" s="323"/>
      <c r="NIS145" s="323"/>
      <c r="NIT145" s="323"/>
      <c r="NIU145" s="323"/>
      <c r="NIV145" s="323"/>
      <c r="NIW145" s="323"/>
      <c r="NIX145" s="323"/>
      <c r="NIY145" s="323"/>
      <c r="NIZ145" s="323"/>
      <c r="NJA145" s="323"/>
      <c r="NJB145" s="323"/>
      <c r="NJC145" s="323"/>
      <c r="NJD145" s="323"/>
      <c r="NJE145" s="323"/>
      <c r="NJF145" s="323"/>
      <c r="NJG145" s="323"/>
      <c r="NJH145" s="323"/>
      <c r="NJI145" s="323"/>
      <c r="NJJ145" s="323"/>
      <c r="NJK145" s="323"/>
      <c r="NJL145" s="323"/>
      <c r="NJM145" s="323"/>
      <c r="NJN145" s="323"/>
      <c r="NJO145" s="323"/>
      <c r="NJP145" s="323"/>
      <c r="NJQ145" s="323"/>
      <c r="NJR145" s="323"/>
      <c r="NJS145" s="323"/>
      <c r="NJT145" s="323"/>
      <c r="NJU145" s="323"/>
      <c r="NJV145" s="323"/>
      <c r="NJW145" s="323"/>
      <c r="NJX145" s="323"/>
      <c r="NJY145" s="323"/>
      <c r="NJZ145" s="323"/>
      <c r="NKA145" s="323"/>
      <c r="NKB145" s="323"/>
      <c r="NKC145" s="323"/>
      <c r="NKD145" s="323"/>
      <c r="NKE145" s="323"/>
      <c r="NKF145" s="323"/>
      <c r="NKG145" s="323"/>
      <c r="NKH145" s="323"/>
      <c r="NKI145" s="323"/>
      <c r="NKJ145" s="323"/>
      <c r="NKK145" s="323"/>
      <c r="NKL145" s="323"/>
      <c r="NKM145" s="323"/>
      <c r="NKN145" s="323"/>
      <c r="NKO145" s="323"/>
      <c r="NKP145" s="323"/>
      <c r="NKQ145" s="323"/>
      <c r="NKR145" s="323"/>
      <c r="NKS145" s="323"/>
      <c r="NKT145" s="323"/>
      <c r="NKU145" s="323"/>
      <c r="NKV145" s="323"/>
      <c r="NKW145" s="323"/>
      <c r="NKX145" s="323"/>
      <c r="NKY145" s="323"/>
      <c r="NKZ145" s="323"/>
      <c r="NLA145" s="323"/>
      <c r="NLB145" s="323"/>
      <c r="NLC145" s="323"/>
      <c r="NLD145" s="323"/>
      <c r="NLE145" s="323"/>
      <c r="NLF145" s="323"/>
      <c r="NLG145" s="323"/>
      <c r="NLH145" s="323"/>
      <c r="NLI145" s="323"/>
      <c r="NLJ145" s="323"/>
      <c r="NLK145" s="323"/>
      <c r="NLL145" s="323"/>
      <c r="NLM145" s="323"/>
      <c r="NLN145" s="323"/>
      <c r="NLO145" s="323"/>
      <c r="NLP145" s="323"/>
      <c r="NLQ145" s="323"/>
      <c r="NLR145" s="323"/>
      <c r="NLS145" s="323"/>
      <c r="NLT145" s="323"/>
      <c r="NLU145" s="323"/>
      <c r="NLV145" s="323"/>
      <c r="NLW145" s="323"/>
      <c r="NLX145" s="323"/>
      <c r="NLY145" s="323"/>
      <c r="NLZ145" s="323"/>
      <c r="NMA145" s="323"/>
      <c r="NMB145" s="323"/>
      <c r="NMC145" s="323"/>
      <c r="NMD145" s="323"/>
      <c r="NME145" s="323"/>
      <c r="NMF145" s="323"/>
      <c r="NMG145" s="323"/>
      <c r="NMH145" s="323"/>
      <c r="NMI145" s="323"/>
      <c r="NMJ145" s="323"/>
      <c r="NMK145" s="323"/>
      <c r="NML145" s="323"/>
      <c r="NMM145" s="323"/>
      <c r="NMN145" s="323"/>
      <c r="NMO145" s="323"/>
      <c r="NMP145" s="323"/>
      <c r="NMQ145" s="323"/>
      <c r="NMR145" s="323"/>
      <c r="NMS145" s="323"/>
      <c r="NMT145" s="323"/>
      <c r="NMU145" s="323"/>
      <c r="NMV145" s="323"/>
      <c r="NMW145" s="323"/>
      <c r="NMX145" s="323"/>
      <c r="NMY145" s="323"/>
      <c r="NMZ145" s="323"/>
      <c r="NNA145" s="323"/>
      <c r="NNB145" s="323"/>
      <c r="NNC145" s="323"/>
      <c r="NND145" s="323"/>
      <c r="NNE145" s="323"/>
      <c r="NNF145" s="323"/>
      <c r="NNG145" s="323"/>
      <c r="NNH145" s="323"/>
      <c r="NNI145" s="323"/>
      <c r="NNJ145" s="323"/>
      <c r="NNK145" s="323"/>
      <c r="NNL145" s="323"/>
      <c r="NNM145" s="323"/>
      <c r="NNN145" s="323"/>
      <c r="NNO145" s="323"/>
      <c r="NNP145" s="323"/>
      <c r="NNQ145" s="323"/>
      <c r="NNR145" s="323"/>
      <c r="NNS145" s="323"/>
      <c r="NNT145" s="323"/>
      <c r="NNU145" s="323"/>
      <c r="NNV145" s="323"/>
      <c r="NNW145" s="323"/>
      <c r="NNX145" s="323"/>
      <c r="NNY145" s="323"/>
      <c r="NNZ145" s="323"/>
      <c r="NOA145" s="323"/>
      <c r="NOB145" s="323"/>
      <c r="NOC145" s="323"/>
      <c r="NOD145" s="323"/>
      <c r="NOE145" s="323"/>
      <c r="NOF145" s="323"/>
      <c r="NOG145" s="323"/>
      <c r="NOH145" s="323"/>
      <c r="NOI145" s="323"/>
      <c r="NOJ145" s="323"/>
      <c r="NOK145" s="323"/>
      <c r="NOL145" s="323"/>
      <c r="NOM145" s="323"/>
      <c r="NON145" s="323"/>
      <c r="NOO145" s="323"/>
      <c r="NOP145" s="323"/>
      <c r="NOQ145" s="323"/>
      <c r="NOR145" s="323"/>
      <c r="NOS145" s="323"/>
      <c r="NOT145" s="323"/>
      <c r="NOU145" s="323"/>
      <c r="NOV145" s="323"/>
      <c r="NOW145" s="323"/>
      <c r="NOX145" s="323"/>
      <c r="NOY145" s="323"/>
      <c r="NOZ145" s="323"/>
      <c r="NPA145" s="323"/>
      <c r="NPB145" s="323"/>
      <c r="NPC145" s="323"/>
      <c r="NPD145" s="323"/>
      <c r="NPE145" s="323"/>
      <c r="NPF145" s="323"/>
      <c r="NPG145" s="323"/>
      <c r="NPH145" s="323"/>
      <c r="NPI145" s="323"/>
      <c r="NPJ145" s="323"/>
      <c r="NPK145" s="323"/>
      <c r="NPL145" s="323"/>
      <c r="NPM145" s="323"/>
      <c r="NPN145" s="323"/>
      <c r="NPO145" s="323"/>
      <c r="NPP145" s="323"/>
      <c r="NPQ145" s="323"/>
      <c r="NPR145" s="323"/>
      <c r="NPS145" s="323"/>
      <c r="NPT145" s="323"/>
      <c r="NPU145" s="323"/>
      <c r="NPV145" s="323"/>
      <c r="NPW145" s="323"/>
      <c r="NPX145" s="323"/>
      <c r="NPY145" s="323"/>
      <c r="NPZ145" s="323"/>
      <c r="NQA145" s="323"/>
      <c r="NQB145" s="323"/>
      <c r="NQC145" s="323"/>
      <c r="NQD145" s="323"/>
      <c r="NQE145" s="323"/>
      <c r="NQF145" s="323"/>
      <c r="NQG145" s="323"/>
      <c r="NQH145" s="323"/>
      <c r="NQI145" s="323"/>
      <c r="NQJ145" s="323"/>
      <c r="NQK145" s="323"/>
      <c r="NQL145" s="323"/>
      <c r="NQM145" s="323"/>
      <c r="NQN145" s="323"/>
      <c r="NQO145" s="323"/>
      <c r="NQP145" s="323"/>
      <c r="NQQ145" s="323"/>
      <c r="NQR145" s="323"/>
      <c r="NQS145" s="323"/>
      <c r="NQT145" s="323"/>
      <c r="NQU145" s="323"/>
      <c r="NQV145" s="323"/>
      <c r="NQW145" s="323"/>
      <c r="NQX145" s="323"/>
      <c r="NQY145" s="323"/>
      <c r="NQZ145" s="323"/>
      <c r="NRA145" s="323"/>
      <c r="NRB145" s="323"/>
      <c r="NRC145" s="323"/>
      <c r="NRD145" s="323"/>
      <c r="NRE145" s="323"/>
      <c r="NRF145" s="323"/>
      <c r="NRG145" s="323"/>
      <c r="NRH145" s="323"/>
      <c r="NRI145" s="323"/>
      <c r="NRJ145" s="323"/>
      <c r="NRK145" s="323"/>
      <c r="NRL145" s="323"/>
      <c r="NRM145" s="323"/>
      <c r="NRN145" s="323"/>
      <c r="NRO145" s="323"/>
      <c r="NRP145" s="323"/>
      <c r="NRQ145" s="323"/>
      <c r="NRR145" s="323"/>
      <c r="NRS145" s="323"/>
      <c r="NRT145" s="323"/>
      <c r="NRU145" s="323"/>
      <c r="NRV145" s="323"/>
      <c r="NRW145" s="323"/>
      <c r="NRX145" s="323"/>
      <c r="NRY145" s="323"/>
      <c r="NRZ145" s="323"/>
      <c r="NSA145" s="323"/>
      <c r="NSB145" s="323"/>
      <c r="NSC145" s="323"/>
      <c r="NSD145" s="323"/>
      <c r="NSE145" s="323"/>
      <c r="NSF145" s="323"/>
      <c r="NSG145" s="323"/>
      <c r="NSH145" s="323"/>
      <c r="NSI145" s="323"/>
      <c r="NSJ145" s="323"/>
      <c r="NSK145" s="323"/>
      <c r="NSL145" s="323"/>
      <c r="NSM145" s="323"/>
      <c r="NSN145" s="323"/>
      <c r="NSO145" s="323"/>
      <c r="NSP145" s="323"/>
      <c r="NSQ145" s="323"/>
      <c r="NSR145" s="323"/>
      <c r="NSS145" s="323"/>
      <c r="NST145" s="323"/>
      <c r="NSU145" s="323"/>
      <c r="NSV145" s="323"/>
      <c r="NSW145" s="323"/>
      <c r="NSX145" s="323"/>
      <c r="NSY145" s="323"/>
      <c r="NSZ145" s="323"/>
      <c r="NTA145" s="323"/>
      <c r="NTB145" s="323"/>
      <c r="NTC145" s="323"/>
      <c r="NTD145" s="323"/>
      <c r="NTE145" s="323"/>
      <c r="NTF145" s="323"/>
      <c r="NTG145" s="323"/>
      <c r="NTH145" s="323"/>
      <c r="NTI145" s="323"/>
      <c r="NTJ145" s="323"/>
      <c r="NTK145" s="323"/>
      <c r="NTL145" s="323"/>
      <c r="NTM145" s="323"/>
      <c r="NTN145" s="323"/>
      <c r="NTO145" s="323"/>
      <c r="NTP145" s="323"/>
      <c r="NTQ145" s="323"/>
      <c r="NTR145" s="323"/>
      <c r="NTS145" s="323"/>
      <c r="NTT145" s="323"/>
      <c r="NTU145" s="323"/>
      <c r="NTV145" s="323"/>
      <c r="NTW145" s="323"/>
      <c r="NTX145" s="323"/>
      <c r="NTY145" s="323"/>
      <c r="NTZ145" s="323"/>
      <c r="NUA145" s="323"/>
      <c r="NUB145" s="323"/>
      <c r="NUC145" s="323"/>
      <c r="NUD145" s="323"/>
      <c r="NUE145" s="323"/>
      <c r="NUF145" s="323"/>
      <c r="NUG145" s="323"/>
      <c r="NUH145" s="323"/>
      <c r="NUI145" s="323"/>
      <c r="NUJ145" s="323"/>
      <c r="NUK145" s="323"/>
      <c r="NUL145" s="323"/>
      <c r="NUM145" s="323"/>
      <c r="NUN145" s="323"/>
      <c r="NUO145" s="323"/>
      <c r="NUP145" s="323"/>
      <c r="NUQ145" s="323"/>
      <c r="NUR145" s="323"/>
      <c r="NUS145" s="323"/>
      <c r="NUT145" s="323"/>
      <c r="NUU145" s="323"/>
      <c r="NUV145" s="323"/>
      <c r="NUW145" s="323"/>
      <c r="NUX145" s="323"/>
      <c r="NUY145" s="323"/>
      <c r="NUZ145" s="323"/>
      <c r="NVA145" s="323"/>
      <c r="NVB145" s="323"/>
      <c r="NVC145" s="323"/>
      <c r="NVD145" s="323"/>
      <c r="NVE145" s="323"/>
      <c r="NVF145" s="323"/>
      <c r="NVG145" s="323"/>
      <c r="NVH145" s="323"/>
      <c r="NVI145" s="323"/>
      <c r="NVJ145" s="323"/>
      <c r="NVK145" s="323"/>
      <c r="NVL145" s="323"/>
      <c r="NVM145" s="323"/>
      <c r="NVN145" s="323"/>
      <c r="NVO145" s="323"/>
      <c r="NVP145" s="323"/>
      <c r="NVQ145" s="323"/>
      <c r="NVR145" s="323"/>
      <c r="NVS145" s="323"/>
      <c r="NVT145" s="323"/>
      <c r="NVU145" s="323"/>
      <c r="NVV145" s="323"/>
      <c r="NVW145" s="323"/>
      <c r="NVX145" s="323"/>
      <c r="NVY145" s="323"/>
      <c r="NVZ145" s="323"/>
      <c r="NWA145" s="323"/>
      <c r="NWB145" s="323"/>
      <c r="NWC145" s="323"/>
      <c r="NWD145" s="323"/>
      <c r="NWE145" s="323"/>
      <c r="NWF145" s="323"/>
      <c r="NWG145" s="323"/>
      <c r="NWH145" s="323"/>
      <c r="NWI145" s="323"/>
      <c r="NWJ145" s="323"/>
      <c r="NWK145" s="323"/>
      <c r="NWL145" s="323"/>
      <c r="NWM145" s="323"/>
      <c r="NWN145" s="323"/>
      <c r="NWO145" s="323"/>
      <c r="NWP145" s="323"/>
      <c r="NWQ145" s="323"/>
      <c r="NWR145" s="323"/>
      <c r="NWS145" s="323"/>
      <c r="NWT145" s="323"/>
      <c r="NWU145" s="323"/>
      <c r="NWV145" s="323"/>
      <c r="NWW145" s="323"/>
      <c r="NWX145" s="323"/>
      <c r="NWY145" s="323"/>
      <c r="NWZ145" s="323"/>
      <c r="NXA145" s="323"/>
      <c r="NXB145" s="323"/>
      <c r="NXC145" s="323"/>
      <c r="NXD145" s="323"/>
      <c r="NXE145" s="323"/>
      <c r="NXF145" s="323"/>
      <c r="NXG145" s="323"/>
      <c r="NXH145" s="323"/>
      <c r="NXI145" s="323"/>
      <c r="NXJ145" s="323"/>
      <c r="NXK145" s="323"/>
      <c r="NXL145" s="323"/>
      <c r="NXM145" s="323"/>
      <c r="NXN145" s="323"/>
      <c r="NXO145" s="323"/>
      <c r="NXP145" s="323"/>
      <c r="NXQ145" s="323"/>
      <c r="NXR145" s="323"/>
      <c r="NXS145" s="323"/>
      <c r="NXT145" s="323"/>
      <c r="NXU145" s="323"/>
      <c r="NXV145" s="323"/>
      <c r="NXW145" s="323"/>
      <c r="NXX145" s="323"/>
      <c r="NXY145" s="323"/>
      <c r="NXZ145" s="323"/>
      <c r="NYA145" s="323"/>
      <c r="NYB145" s="323"/>
      <c r="NYC145" s="323"/>
      <c r="NYD145" s="323"/>
      <c r="NYE145" s="323"/>
      <c r="NYF145" s="323"/>
      <c r="NYG145" s="323"/>
      <c r="NYH145" s="323"/>
      <c r="NYI145" s="323"/>
      <c r="NYJ145" s="323"/>
      <c r="NYK145" s="323"/>
      <c r="NYL145" s="323"/>
      <c r="NYM145" s="323"/>
      <c r="NYN145" s="323"/>
      <c r="NYO145" s="323"/>
      <c r="NYP145" s="323"/>
      <c r="NYQ145" s="323"/>
      <c r="NYR145" s="323"/>
      <c r="NYS145" s="323"/>
      <c r="NYT145" s="323"/>
      <c r="NYU145" s="323"/>
      <c r="NYV145" s="323"/>
      <c r="NYW145" s="323"/>
      <c r="NYX145" s="323"/>
      <c r="NYY145" s="323"/>
      <c r="NYZ145" s="323"/>
      <c r="NZA145" s="323"/>
      <c r="NZB145" s="323"/>
      <c r="NZC145" s="323"/>
      <c r="NZD145" s="323"/>
      <c r="NZE145" s="323"/>
      <c r="NZF145" s="323"/>
      <c r="NZG145" s="323"/>
      <c r="NZH145" s="323"/>
      <c r="NZI145" s="323"/>
      <c r="NZJ145" s="323"/>
      <c r="NZK145" s="323"/>
      <c r="NZL145" s="323"/>
      <c r="NZM145" s="323"/>
      <c r="NZN145" s="323"/>
      <c r="NZO145" s="323"/>
      <c r="NZP145" s="323"/>
      <c r="NZQ145" s="323"/>
      <c r="NZR145" s="323"/>
      <c r="NZS145" s="323"/>
      <c r="NZT145" s="323"/>
      <c r="NZU145" s="323"/>
      <c r="NZV145" s="323"/>
      <c r="NZW145" s="323"/>
      <c r="NZX145" s="323"/>
      <c r="NZY145" s="323"/>
      <c r="NZZ145" s="323"/>
      <c r="OAA145" s="323"/>
      <c r="OAB145" s="323"/>
      <c r="OAC145" s="323"/>
      <c r="OAD145" s="323"/>
      <c r="OAE145" s="323"/>
      <c r="OAF145" s="323"/>
      <c r="OAG145" s="323"/>
      <c r="OAH145" s="323"/>
      <c r="OAI145" s="323"/>
      <c r="OAJ145" s="323"/>
      <c r="OAK145" s="323"/>
      <c r="OAL145" s="323"/>
      <c r="OAM145" s="323"/>
      <c r="OAN145" s="323"/>
      <c r="OAO145" s="323"/>
      <c r="OAP145" s="323"/>
      <c r="OAQ145" s="323"/>
      <c r="OAR145" s="323"/>
      <c r="OAS145" s="323"/>
      <c r="OAT145" s="323"/>
      <c r="OAU145" s="323"/>
      <c r="OAV145" s="323"/>
      <c r="OAW145" s="323"/>
      <c r="OAX145" s="323"/>
      <c r="OAY145" s="323"/>
      <c r="OAZ145" s="323"/>
      <c r="OBA145" s="323"/>
      <c r="OBB145" s="323"/>
      <c r="OBC145" s="323"/>
      <c r="OBD145" s="323"/>
      <c r="OBE145" s="323"/>
      <c r="OBF145" s="323"/>
      <c r="OBG145" s="323"/>
      <c r="OBH145" s="323"/>
      <c r="OBI145" s="323"/>
      <c r="OBJ145" s="323"/>
      <c r="OBK145" s="323"/>
      <c r="OBL145" s="323"/>
      <c r="OBM145" s="323"/>
      <c r="OBN145" s="323"/>
      <c r="OBO145" s="323"/>
      <c r="OBP145" s="323"/>
      <c r="OBQ145" s="323"/>
      <c r="OBR145" s="323"/>
      <c r="OBS145" s="323"/>
      <c r="OBT145" s="323"/>
      <c r="OBU145" s="323"/>
      <c r="OBV145" s="323"/>
      <c r="OBW145" s="323"/>
      <c r="OBX145" s="323"/>
      <c r="OBY145" s="323"/>
      <c r="OBZ145" s="323"/>
      <c r="OCA145" s="323"/>
      <c r="OCB145" s="323"/>
      <c r="OCC145" s="323"/>
      <c r="OCD145" s="323"/>
      <c r="OCE145" s="323"/>
      <c r="OCF145" s="323"/>
      <c r="OCG145" s="323"/>
      <c r="OCH145" s="323"/>
      <c r="OCI145" s="323"/>
      <c r="OCJ145" s="323"/>
      <c r="OCK145" s="323"/>
      <c r="OCL145" s="323"/>
      <c r="OCM145" s="323"/>
      <c r="OCN145" s="323"/>
      <c r="OCO145" s="323"/>
      <c r="OCP145" s="323"/>
      <c r="OCQ145" s="323"/>
      <c r="OCR145" s="323"/>
      <c r="OCS145" s="323"/>
      <c r="OCT145" s="323"/>
      <c r="OCU145" s="323"/>
      <c r="OCV145" s="323"/>
      <c r="OCW145" s="323"/>
      <c r="OCX145" s="323"/>
      <c r="OCY145" s="323"/>
      <c r="OCZ145" s="323"/>
      <c r="ODA145" s="323"/>
      <c r="ODB145" s="323"/>
      <c r="ODC145" s="323"/>
      <c r="ODD145" s="323"/>
      <c r="ODE145" s="323"/>
      <c r="ODF145" s="323"/>
      <c r="ODG145" s="323"/>
      <c r="ODH145" s="323"/>
      <c r="ODI145" s="323"/>
      <c r="ODJ145" s="323"/>
      <c r="ODK145" s="323"/>
      <c r="ODL145" s="323"/>
      <c r="ODM145" s="323"/>
      <c r="ODN145" s="323"/>
      <c r="ODO145" s="323"/>
      <c r="ODP145" s="323"/>
      <c r="ODQ145" s="323"/>
      <c r="ODR145" s="323"/>
      <c r="ODS145" s="323"/>
      <c r="ODT145" s="323"/>
      <c r="ODU145" s="323"/>
      <c r="ODV145" s="323"/>
      <c r="ODW145" s="323"/>
      <c r="ODX145" s="323"/>
      <c r="ODY145" s="323"/>
      <c r="ODZ145" s="323"/>
      <c r="OEA145" s="323"/>
      <c r="OEB145" s="323"/>
      <c r="OEC145" s="323"/>
      <c r="OED145" s="323"/>
      <c r="OEE145" s="323"/>
      <c r="OEF145" s="323"/>
      <c r="OEG145" s="323"/>
      <c r="OEH145" s="323"/>
      <c r="OEI145" s="323"/>
      <c r="OEJ145" s="323"/>
      <c r="OEK145" s="323"/>
      <c r="OEL145" s="323"/>
      <c r="OEM145" s="323"/>
      <c r="OEN145" s="323"/>
      <c r="OEO145" s="323"/>
      <c r="OEP145" s="323"/>
      <c r="OEQ145" s="323"/>
      <c r="OER145" s="323"/>
      <c r="OES145" s="323"/>
      <c r="OET145" s="323"/>
      <c r="OEU145" s="323"/>
      <c r="OEV145" s="323"/>
      <c r="OEW145" s="323"/>
      <c r="OEX145" s="323"/>
      <c r="OEY145" s="323"/>
      <c r="OEZ145" s="323"/>
      <c r="OFA145" s="323"/>
      <c r="OFB145" s="323"/>
      <c r="OFC145" s="323"/>
      <c r="OFD145" s="323"/>
      <c r="OFE145" s="323"/>
      <c r="OFF145" s="323"/>
      <c r="OFG145" s="323"/>
      <c r="OFH145" s="323"/>
      <c r="OFI145" s="323"/>
      <c r="OFJ145" s="323"/>
      <c r="OFK145" s="323"/>
      <c r="OFL145" s="323"/>
      <c r="OFM145" s="323"/>
      <c r="OFN145" s="323"/>
      <c r="OFO145" s="323"/>
      <c r="OFP145" s="323"/>
      <c r="OFQ145" s="323"/>
      <c r="OFR145" s="323"/>
      <c r="OFS145" s="323"/>
      <c r="OFT145" s="323"/>
      <c r="OFU145" s="323"/>
      <c r="OFV145" s="323"/>
      <c r="OFW145" s="323"/>
      <c r="OFX145" s="323"/>
      <c r="OFY145" s="323"/>
      <c r="OFZ145" s="323"/>
      <c r="OGA145" s="323"/>
      <c r="OGB145" s="323"/>
      <c r="OGC145" s="323"/>
      <c r="OGD145" s="323"/>
      <c r="OGE145" s="323"/>
      <c r="OGF145" s="323"/>
      <c r="OGG145" s="323"/>
      <c r="OGH145" s="323"/>
      <c r="OGI145" s="323"/>
      <c r="OGJ145" s="323"/>
      <c r="OGK145" s="323"/>
      <c r="OGL145" s="323"/>
      <c r="OGM145" s="323"/>
      <c r="OGN145" s="323"/>
      <c r="OGO145" s="323"/>
      <c r="OGP145" s="323"/>
      <c r="OGQ145" s="323"/>
      <c r="OGR145" s="323"/>
      <c r="OGS145" s="323"/>
      <c r="OGT145" s="323"/>
      <c r="OGU145" s="323"/>
      <c r="OGV145" s="323"/>
      <c r="OGW145" s="323"/>
      <c r="OGX145" s="323"/>
      <c r="OGY145" s="323"/>
      <c r="OGZ145" s="323"/>
      <c r="OHA145" s="323"/>
      <c r="OHB145" s="323"/>
      <c r="OHC145" s="323"/>
      <c r="OHD145" s="323"/>
      <c r="OHE145" s="323"/>
      <c r="OHF145" s="323"/>
      <c r="OHG145" s="323"/>
      <c r="OHH145" s="323"/>
      <c r="OHI145" s="323"/>
      <c r="OHJ145" s="323"/>
      <c r="OHK145" s="323"/>
      <c r="OHL145" s="323"/>
      <c r="OHM145" s="323"/>
      <c r="OHN145" s="323"/>
      <c r="OHO145" s="323"/>
      <c r="OHP145" s="323"/>
      <c r="OHQ145" s="323"/>
      <c r="OHR145" s="323"/>
      <c r="OHS145" s="323"/>
      <c r="OHT145" s="323"/>
      <c r="OHU145" s="323"/>
      <c r="OHV145" s="323"/>
      <c r="OHW145" s="323"/>
      <c r="OHX145" s="323"/>
      <c r="OHY145" s="323"/>
      <c r="OHZ145" s="323"/>
      <c r="OIA145" s="323"/>
      <c r="OIB145" s="323"/>
      <c r="OIC145" s="323"/>
      <c r="OID145" s="323"/>
      <c r="OIE145" s="323"/>
      <c r="OIF145" s="323"/>
      <c r="OIG145" s="323"/>
      <c r="OIH145" s="323"/>
      <c r="OII145" s="323"/>
      <c r="OIJ145" s="323"/>
      <c r="OIK145" s="323"/>
      <c r="OIL145" s="323"/>
      <c r="OIM145" s="323"/>
      <c r="OIN145" s="323"/>
      <c r="OIO145" s="323"/>
      <c r="OIP145" s="323"/>
      <c r="OIQ145" s="323"/>
      <c r="OIR145" s="323"/>
      <c r="OIS145" s="323"/>
      <c r="OIT145" s="323"/>
      <c r="OIU145" s="323"/>
      <c r="OIV145" s="323"/>
      <c r="OIW145" s="323"/>
      <c r="OIX145" s="323"/>
      <c r="OIY145" s="323"/>
      <c r="OIZ145" s="323"/>
      <c r="OJA145" s="323"/>
      <c r="OJB145" s="323"/>
      <c r="OJC145" s="323"/>
      <c r="OJD145" s="323"/>
      <c r="OJE145" s="323"/>
      <c r="OJF145" s="323"/>
      <c r="OJG145" s="323"/>
      <c r="OJH145" s="323"/>
      <c r="OJI145" s="323"/>
      <c r="OJJ145" s="323"/>
      <c r="OJK145" s="323"/>
      <c r="OJL145" s="323"/>
      <c r="OJM145" s="323"/>
      <c r="OJN145" s="323"/>
      <c r="OJO145" s="323"/>
      <c r="OJP145" s="323"/>
      <c r="OJQ145" s="323"/>
      <c r="OJR145" s="323"/>
      <c r="OJS145" s="323"/>
      <c r="OJT145" s="323"/>
      <c r="OJU145" s="323"/>
      <c r="OJV145" s="323"/>
      <c r="OJW145" s="323"/>
      <c r="OJX145" s="323"/>
      <c r="OJY145" s="323"/>
      <c r="OJZ145" s="323"/>
      <c r="OKA145" s="323"/>
      <c r="OKB145" s="323"/>
      <c r="OKC145" s="323"/>
      <c r="OKD145" s="323"/>
      <c r="OKE145" s="323"/>
      <c r="OKF145" s="323"/>
      <c r="OKG145" s="323"/>
      <c r="OKH145" s="323"/>
      <c r="OKI145" s="323"/>
      <c r="OKJ145" s="323"/>
      <c r="OKK145" s="323"/>
      <c r="OKL145" s="323"/>
      <c r="OKM145" s="323"/>
      <c r="OKN145" s="323"/>
      <c r="OKO145" s="323"/>
      <c r="OKP145" s="323"/>
      <c r="OKQ145" s="323"/>
      <c r="OKR145" s="323"/>
      <c r="OKS145" s="323"/>
      <c r="OKT145" s="323"/>
      <c r="OKU145" s="323"/>
      <c r="OKV145" s="323"/>
      <c r="OKW145" s="323"/>
      <c r="OKX145" s="323"/>
      <c r="OKY145" s="323"/>
      <c r="OKZ145" s="323"/>
      <c r="OLA145" s="323"/>
      <c r="OLB145" s="323"/>
      <c r="OLC145" s="323"/>
      <c r="OLD145" s="323"/>
      <c r="OLE145" s="323"/>
      <c r="OLF145" s="323"/>
      <c r="OLG145" s="323"/>
      <c r="OLH145" s="323"/>
      <c r="OLI145" s="323"/>
      <c r="OLJ145" s="323"/>
      <c r="OLK145" s="323"/>
      <c r="OLL145" s="323"/>
      <c r="OLM145" s="323"/>
      <c r="OLN145" s="323"/>
      <c r="OLO145" s="323"/>
      <c r="OLP145" s="323"/>
      <c r="OLQ145" s="323"/>
      <c r="OLR145" s="323"/>
      <c r="OLS145" s="323"/>
      <c r="OLT145" s="323"/>
      <c r="OLU145" s="323"/>
      <c r="OLV145" s="323"/>
      <c r="OLW145" s="323"/>
      <c r="OLX145" s="323"/>
      <c r="OLY145" s="323"/>
      <c r="OLZ145" s="323"/>
      <c r="OMA145" s="323"/>
      <c r="OMB145" s="323"/>
      <c r="OMC145" s="323"/>
      <c r="OMD145" s="323"/>
      <c r="OME145" s="323"/>
      <c r="OMF145" s="323"/>
      <c r="OMG145" s="323"/>
      <c r="OMH145" s="323"/>
      <c r="OMI145" s="323"/>
      <c r="OMJ145" s="323"/>
      <c r="OMK145" s="323"/>
      <c r="OML145" s="323"/>
      <c r="OMM145" s="323"/>
      <c r="OMN145" s="323"/>
      <c r="OMO145" s="323"/>
      <c r="OMP145" s="323"/>
      <c r="OMQ145" s="323"/>
      <c r="OMR145" s="323"/>
      <c r="OMS145" s="323"/>
      <c r="OMT145" s="323"/>
      <c r="OMU145" s="323"/>
      <c r="OMV145" s="323"/>
      <c r="OMW145" s="323"/>
      <c r="OMX145" s="323"/>
      <c r="OMY145" s="323"/>
      <c r="OMZ145" s="323"/>
      <c r="ONA145" s="323"/>
      <c r="ONB145" s="323"/>
      <c r="ONC145" s="323"/>
      <c r="OND145" s="323"/>
      <c r="ONE145" s="323"/>
      <c r="ONF145" s="323"/>
      <c r="ONG145" s="323"/>
      <c r="ONH145" s="323"/>
      <c r="ONI145" s="323"/>
      <c r="ONJ145" s="323"/>
      <c r="ONK145" s="323"/>
      <c r="ONL145" s="323"/>
      <c r="ONM145" s="323"/>
      <c r="ONN145" s="323"/>
      <c r="ONO145" s="323"/>
      <c r="ONP145" s="323"/>
      <c r="ONQ145" s="323"/>
      <c r="ONR145" s="323"/>
      <c r="ONS145" s="323"/>
      <c r="ONT145" s="323"/>
      <c r="ONU145" s="323"/>
      <c r="ONV145" s="323"/>
      <c r="ONW145" s="323"/>
      <c r="ONX145" s="323"/>
      <c r="ONY145" s="323"/>
      <c r="ONZ145" s="323"/>
      <c r="OOA145" s="323"/>
      <c r="OOB145" s="323"/>
      <c r="OOC145" s="323"/>
      <c r="OOD145" s="323"/>
      <c r="OOE145" s="323"/>
      <c r="OOF145" s="323"/>
      <c r="OOG145" s="323"/>
      <c r="OOH145" s="323"/>
      <c r="OOI145" s="323"/>
      <c r="OOJ145" s="323"/>
      <c r="OOK145" s="323"/>
      <c r="OOL145" s="323"/>
      <c r="OOM145" s="323"/>
      <c r="OON145" s="323"/>
      <c r="OOO145" s="323"/>
      <c r="OOP145" s="323"/>
      <c r="OOQ145" s="323"/>
      <c r="OOR145" s="323"/>
      <c r="OOS145" s="323"/>
      <c r="OOT145" s="323"/>
      <c r="OOU145" s="323"/>
      <c r="OOV145" s="323"/>
      <c r="OOW145" s="323"/>
      <c r="OOX145" s="323"/>
      <c r="OOY145" s="323"/>
      <c r="OOZ145" s="323"/>
      <c r="OPA145" s="323"/>
      <c r="OPB145" s="323"/>
      <c r="OPC145" s="323"/>
      <c r="OPD145" s="323"/>
      <c r="OPE145" s="323"/>
      <c r="OPF145" s="323"/>
      <c r="OPG145" s="323"/>
      <c r="OPH145" s="323"/>
      <c r="OPI145" s="323"/>
      <c r="OPJ145" s="323"/>
      <c r="OPK145" s="323"/>
      <c r="OPL145" s="323"/>
      <c r="OPM145" s="323"/>
      <c r="OPN145" s="323"/>
      <c r="OPO145" s="323"/>
      <c r="OPP145" s="323"/>
      <c r="OPQ145" s="323"/>
      <c r="OPR145" s="323"/>
      <c r="OPS145" s="323"/>
      <c r="OPT145" s="323"/>
      <c r="OPU145" s="323"/>
      <c r="OPV145" s="323"/>
      <c r="OPW145" s="323"/>
      <c r="OPX145" s="323"/>
      <c r="OPY145" s="323"/>
      <c r="OPZ145" s="323"/>
      <c r="OQA145" s="323"/>
      <c r="OQB145" s="323"/>
      <c r="OQC145" s="323"/>
      <c r="OQD145" s="323"/>
      <c r="OQE145" s="323"/>
      <c r="OQF145" s="323"/>
      <c r="OQG145" s="323"/>
      <c r="OQH145" s="323"/>
      <c r="OQI145" s="323"/>
      <c r="OQJ145" s="323"/>
      <c r="OQK145" s="323"/>
      <c r="OQL145" s="323"/>
      <c r="OQM145" s="323"/>
      <c r="OQN145" s="323"/>
      <c r="OQO145" s="323"/>
      <c r="OQP145" s="323"/>
      <c r="OQQ145" s="323"/>
      <c r="OQR145" s="323"/>
      <c r="OQS145" s="323"/>
      <c r="OQT145" s="323"/>
      <c r="OQU145" s="323"/>
      <c r="OQV145" s="323"/>
      <c r="OQW145" s="323"/>
      <c r="OQX145" s="323"/>
      <c r="OQY145" s="323"/>
      <c r="OQZ145" s="323"/>
      <c r="ORA145" s="323"/>
      <c r="ORB145" s="323"/>
      <c r="ORC145" s="323"/>
      <c r="ORD145" s="323"/>
      <c r="ORE145" s="323"/>
      <c r="ORF145" s="323"/>
      <c r="ORG145" s="323"/>
      <c r="ORH145" s="323"/>
      <c r="ORI145" s="323"/>
      <c r="ORJ145" s="323"/>
      <c r="ORK145" s="323"/>
      <c r="ORL145" s="323"/>
      <c r="ORM145" s="323"/>
      <c r="ORN145" s="323"/>
      <c r="ORO145" s="323"/>
      <c r="ORP145" s="323"/>
      <c r="ORQ145" s="323"/>
      <c r="ORR145" s="323"/>
      <c r="ORS145" s="323"/>
      <c r="ORT145" s="323"/>
      <c r="ORU145" s="323"/>
      <c r="ORV145" s="323"/>
      <c r="ORW145" s="323"/>
      <c r="ORX145" s="323"/>
      <c r="ORY145" s="323"/>
      <c r="ORZ145" s="323"/>
      <c r="OSA145" s="323"/>
      <c r="OSB145" s="323"/>
      <c r="OSC145" s="323"/>
      <c r="OSD145" s="323"/>
      <c r="OSE145" s="323"/>
      <c r="OSF145" s="323"/>
      <c r="OSG145" s="323"/>
      <c r="OSH145" s="323"/>
      <c r="OSI145" s="323"/>
      <c r="OSJ145" s="323"/>
      <c r="OSK145" s="323"/>
      <c r="OSL145" s="323"/>
      <c r="OSM145" s="323"/>
      <c r="OSN145" s="323"/>
      <c r="OSO145" s="323"/>
      <c r="OSP145" s="323"/>
      <c r="OSQ145" s="323"/>
      <c r="OSR145" s="323"/>
      <c r="OSS145" s="323"/>
      <c r="OST145" s="323"/>
      <c r="OSU145" s="323"/>
      <c r="OSV145" s="323"/>
      <c r="OSW145" s="323"/>
      <c r="OSX145" s="323"/>
      <c r="OSY145" s="323"/>
      <c r="OSZ145" s="323"/>
      <c r="OTA145" s="323"/>
      <c r="OTB145" s="323"/>
      <c r="OTC145" s="323"/>
      <c r="OTD145" s="323"/>
      <c r="OTE145" s="323"/>
      <c r="OTF145" s="323"/>
      <c r="OTG145" s="323"/>
      <c r="OTH145" s="323"/>
      <c r="OTI145" s="323"/>
      <c r="OTJ145" s="323"/>
      <c r="OTK145" s="323"/>
      <c r="OTL145" s="323"/>
      <c r="OTM145" s="323"/>
      <c r="OTN145" s="323"/>
      <c r="OTO145" s="323"/>
      <c r="OTP145" s="323"/>
      <c r="OTQ145" s="323"/>
      <c r="OTR145" s="323"/>
      <c r="OTS145" s="323"/>
      <c r="OTT145" s="323"/>
      <c r="OTU145" s="323"/>
      <c r="OTV145" s="323"/>
      <c r="OTW145" s="323"/>
      <c r="OTX145" s="323"/>
      <c r="OTY145" s="323"/>
      <c r="OTZ145" s="323"/>
      <c r="OUA145" s="323"/>
      <c r="OUB145" s="323"/>
      <c r="OUC145" s="323"/>
      <c r="OUD145" s="323"/>
      <c r="OUE145" s="323"/>
      <c r="OUF145" s="323"/>
      <c r="OUG145" s="323"/>
      <c r="OUH145" s="323"/>
      <c r="OUI145" s="323"/>
      <c r="OUJ145" s="323"/>
      <c r="OUK145" s="323"/>
      <c r="OUL145" s="323"/>
      <c r="OUM145" s="323"/>
      <c r="OUN145" s="323"/>
      <c r="OUO145" s="323"/>
      <c r="OUP145" s="323"/>
      <c r="OUQ145" s="323"/>
      <c r="OUR145" s="323"/>
      <c r="OUS145" s="323"/>
      <c r="OUT145" s="323"/>
      <c r="OUU145" s="323"/>
      <c r="OUV145" s="323"/>
      <c r="OUW145" s="323"/>
      <c r="OUX145" s="323"/>
      <c r="OUY145" s="323"/>
      <c r="OUZ145" s="323"/>
      <c r="OVA145" s="323"/>
      <c r="OVB145" s="323"/>
      <c r="OVC145" s="323"/>
      <c r="OVD145" s="323"/>
      <c r="OVE145" s="323"/>
      <c r="OVF145" s="323"/>
      <c r="OVG145" s="323"/>
      <c r="OVH145" s="323"/>
      <c r="OVI145" s="323"/>
      <c r="OVJ145" s="323"/>
      <c r="OVK145" s="323"/>
      <c r="OVL145" s="323"/>
      <c r="OVM145" s="323"/>
      <c r="OVN145" s="323"/>
      <c r="OVO145" s="323"/>
      <c r="OVP145" s="323"/>
      <c r="OVQ145" s="323"/>
      <c r="OVR145" s="323"/>
      <c r="OVS145" s="323"/>
      <c r="OVT145" s="323"/>
      <c r="OVU145" s="323"/>
      <c r="OVV145" s="323"/>
      <c r="OVW145" s="323"/>
      <c r="OVX145" s="323"/>
      <c r="OVY145" s="323"/>
      <c r="OVZ145" s="323"/>
      <c r="OWA145" s="323"/>
      <c r="OWB145" s="323"/>
      <c r="OWC145" s="323"/>
      <c r="OWD145" s="323"/>
      <c r="OWE145" s="323"/>
      <c r="OWF145" s="323"/>
      <c r="OWG145" s="323"/>
      <c r="OWH145" s="323"/>
      <c r="OWI145" s="323"/>
      <c r="OWJ145" s="323"/>
      <c r="OWK145" s="323"/>
      <c r="OWL145" s="323"/>
      <c r="OWM145" s="323"/>
      <c r="OWN145" s="323"/>
      <c r="OWO145" s="323"/>
      <c r="OWP145" s="323"/>
      <c r="OWQ145" s="323"/>
      <c r="OWR145" s="323"/>
      <c r="OWS145" s="323"/>
      <c r="OWT145" s="323"/>
      <c r="OWU145" s="323"/>
      <c r="OWV145" s="323"/>
      <c r="OWW145" s="323"/>
      <c r="OWX145" s="323"/>
      <c r="OWY145" s="323"/>
      <c r="OWZ145" s="323"/>
      <c r="OXA145" s="323"/>
      <c r="OXB145" s="323"/>
      <c r="OXC145" s="323"/>
      <c r="OXD145" s="323"/>
      <c r="OXE145" s="323"/>
      <c r="OXF145" s="323"/>
      <c r="OXG145" s="323"/>
      <c r="OXH145" s="323"/>
      <c r="OXI145" s="323"/>
      <c r="OXJ145" s="323"/>
      <c r="OXK145" s="323"/>
      <c r="OXL145" s="323"/>
      <c r="OXM145" s="323"/>
      <c r="OXN145" s="323"/>
      <c r="OXO145" s="323"/>
      <c r="OXP145" s="323"/>
      <c r="OXQ145" s="323"/>
      <c r="OXR145" s="323"/>
      <c r="OXS145" s="323"/>
      <c r="OXT145" s="323"/>
      <c r="OXU145" s="323"/>
      <c r="OXV145" s="323"/>
      <c r="OXW145" s="323"/>
      <c r="OXX145" s="323"/>
      <c r="OXY145" s="323"/>
      <c r="OXZ145" s="323"/>
      <c r="OYA145" s="323"/>
      <c r="OYB145" s="323"/>
      <c r="OYC145" s="323"/>
      <c r="OYD145" s="323"/>
      <c r="OYE145" s="323"/>
      <c r="OYF145" s="323"/>
      <c r="OYG145" s="323"/>
      <c r="OYH145" s="323"/>
      <c r="OYI145" s="323"/>
      <c r="OYJ145" s="323"/>
      <c r="OYK145" s="323"/>
      <c r="OYL145" s="323"/>
      <c r="OYM145" s="323"/>
      <c r="OYN145" s="323"/>
      <c r="OYO145" s="323"/>
      <c r="OYP145" s="323"/>
      <c r="OYQ145" s="323"/>
      <c r="OYR145" s="323"/>
      <c r="OYS145" s="323"/>
      <c r="OYT145" s="323"/>
      <c r="OYU145" s="323"/>
      <c r="OYV145" s="323"/>
      <c r="OYW145" s="323"/>
      <c r="OYX145" s="323"/>
      <c r="OYY145" s="323"/>
      <c r="OYZ145" s="323"/>
      <c r="OZA145" s="323"/>
      <c r="OZB145" s="323"/>
      <c r="OZC145" s="323"/>
      <c r="OZD145" s="323"/>
      <c r="OZE145" s="323"/>
      <c r="OZF145" s="323"/>
      <c r="OZG145" s="323"/>
      <c r="OZH145" s="323"/>
      <c r="OZI145" s="323"/>
      <c r="OZJ145" s="323"/>
      <c r="OZK145" s="323"/>
      <c r="OZL145" s="323"/>
      <c r="OZM145" s="323"/>
      <c r="OZN145" s="323"/>
      <c r="OZO145" s="323"/>
      <c r="OZP145" s="323"/>
      <c r="OZQ145" s="323"/>
      <c r="OZR145" s="323"/>
      <c r="OZS145" s="323"/>
      <c r="OZT145" s="323"/>
      <c r="OZU145" s="323"/>
      <c r="OZV145" s="323"/>
      <c r="OZW145" s="323"/>
      <c r="OZX145" s="323"/>
      <c r="OZY145" s="323"/>
      <c r="OZZ145" s="323"/>
      <c r="PAA145" s="323"/>
      <c r="PAB145" s="323"/>
      <c r="PAC145" s="323"/>
      <c r="PAD145" s="323"/>
      <c r="PAE145" s="323"/>
      <c r="PAF145" s="323"/>
      <c r="PAG145" s="323"/>
      <c r="PAH145" s="323"/>
      <c r="PAI145" s="323"/>
      <c r="PAJ145" s="323"/>
      <c r="PAK145" s="323"/>
      <c r="PAL145" s="323"/>
      <c r="PAM145" s="323"/>
      <c r="PAN145" s="323"/>
      <c r="PAO145" s="323"/>
      <c r="PAP145" s="323"/>
      <c r="PAQ145" s="323"/>
      <c r="PAR145" s="323"/>
      <c r="PAS145" s="323"/>
      <c r="PAT145" s="323"/>
      <c r="PAU145" s="323"/>
      <c r="PAV145" s="323"/>
      <c r="PAW145" s="323"/>
      <c r="PAX145" s="323"/>
      <c r="PAY145" s="323"/>
      <c r="PAZ145" s="323"/>
      <c r="PBA145" s="323"/>
      <c r="PBB145" s="323"/>
      <c r="PBC145" s="323"/>
      <c r="PBD145" s="323"/>
      <c r="PBE145" s="323"/>
      <c r="PBF145" s="323"/>
      <c r="PBG145" s="323"/>
      <c r="PBH145" s="323"/>
      <c r="PBI145" s="323"/>
      <c r="PBJ145" s="323"/>
      <c r="PBK145" s="323"/>
      <c r="PBL145" s="323"/>
      <c r="PBM145" s="323"/>
      <c r="PBN145" s="323"/>
      <c r="PBO145" s="323"/>
      <c r="PBP145" s="323"/>
      <c r="PBQ145" s="323"/>
      <c r="PBR145" s="323"/>
      <c r="PBS145" s="323"/>
      <c r="PBT145" s="323"/>
      <c r="PBU145" s="323"/>
      <c r="PBV145" s="323"/>
      <c r="PBW145" s="323"/>
      <c r="PBX145" s="323"/>
      <c r="PBY145" s="323"/>
      <c r="PBZ145" s="323"/>
      <c r="PCA145" s="323"/>
      <c r="PCB145" s="323"/>
      <c r="PCC145" s="323"/>
      <c r="PCD145" s="323"/>
      <c r="PCE145" s="323"/>
      <c r="PCF145" s="323"/>
      <c r="PCG145" s="323"/>
      <c r="PCH145" s="323"/>
      <c r="PCI145" s="323"/>
      <c r="PCJ145" s="323"/>
      <c r="PCK145" s="323"/>
      <c r="PCL145" s="323"/>
      <c r="PCM145" s="323"/>
      <c r="PCN145" s="323"/>
      <c r="PCO145" s="323"/>
      <c r="PCP145" s="323"/>
      <c r="PCQ145" s="323"/>
      <c r="PCR145" s="323"/>
      <c r="PCS145" s="323"/>
      <c r="PCT145" s="323"/>
      <c r="PCU145" s="323"/>
      <c r="PCV145" s="323"/>
      <c r="PCW145" s="323"/>
      <c r="PCX145" s="323"/>
      <c r="PCY145" s="323"/>
      <c r="PCZ145" s="323"/>
      <c r="PDA145" s="323"/>
      <c r="PDB145" s="323"/>
      <c r="PDC145" s="323"/>
      <c r="PDD145" s="323"/>
      <c r="PDE145" s="323"/>
      <c r="PDF145" s="323"/>
      <c r="PDG145" s="323"/>
      <c r="PDH145" s="323"/>
      <c r="PDI145" s="323"/>
      <c r="PDJ145" s="323"/>
      <c r="PDK145" s="323"/>
      <c r="PDL145" s="323"/>
      <c r="PDM145" s="323"/>
      <c r="PDN145" s="323"/>
      <c r="PDO145" s="323"/>
      <c r="PDP145" s="323"/>
      <c r="PDQ145" s="323"/>
      <c r="PDR145" s="323"/>
      <c r="PDS145" s="323"/>
      <c r="PDT145" s="323"/>
      <c r="PDU145" s="323"/>
      <c r="PDV145" s="323"/>
      <c r="PDW145" s="323"/>
      <c r="PDX145" s="323"/>
      <c r="PDY145" s="323"/>
      <c r="PDZ145" s="323"/>
      <c r="PEA145" s="323"/>
      <c r="PEB145" s="323"/>
      <c r="PEC145" s="323"/>
      <c r="PED145" s="323"/>
      <c r="PEE145" s="323"/>
      <c r="PEF145" s="323"/>
      <c r="PEG145" s="323"/>
      <c r="PEH145" s="323"/>
      <c r="PEI145" s="323"/>
      <c r="PEJ145" s="323"/>
      <c r="PEK145" s="323"/>
      <c r="PEL145" s="323"/>
      <c r="PEM145" s="323"/>
      <c r="PEN145" s="323"/>
      <c r="PEO145" s="323"/>
      <c r="PEP145" s="323"/>
      <c r="PEQ145" s="323"/>
      <c r="PER145" s="323"/>
      <c r="PES145" s="323"/>
      <c r="PET145" s="323"/>
      <c r="PEU145" s="323"/>
      <c r="PEV145" s="323"/>
      <c r="PEW145" s="323"/>
      <c r="PEX145" s="323"/>
      <c r="PEY145" s="323"/>
      <c r="PEZ145" s="323"/>
      <c r="PFA145" s="323"/>
      <c r="PFB145" s="323"/>
      <c r="PFC145" s="323"/>
      <c r="PFD145" s="323"/>
      <c r="PFE145" s="323"/>
      <c r="PFF145" s="323"/>
      <c r="PFG145" s="323"/>
      <c r="PFH145" s="323"/>
      <c r="PFI145" s="323"/>
      <c r="PFJ145" s="323"/>
      <c r="PFK145" s="323"/>
      <c r="PFL145" s="323"/>
      <c r="PFM145" s="323"/>
      <c r="PFN145" s="323"/>
      <c r="PFO145" s="323"/>
      <c r="PFP145" s="323"/>
      <c r="PFQ145" s="323"/>
      <c r="PFR145" s="323"/>
      <c r="PFS145" s="323"/>
      <c r="PFT145" s="323"/>
      <c r="PFU145" s="323"/>
      <c r="PFV145" s="323"/>
      <c r="PFW145" s="323"/>
      <c r="PFX145" s="323"/>
      <c r="PFY145" s="323"/>
      <c r="PFZ145" s="323"/>
      <c r="PGA145" s="323"/>
      <c r="PGB145" s="323"/>
      <c r="PGC145" s="323"/>
      <c r="PGD145" s="323"/>
      <c r="PGE145" s="323"/>
      <c r="PGF145" s="323"/>
      <c r="PGG145" s="323"/>
      <c r="PGH145" s="323"/>
      <c r="PGI145" s="323"/>
      <c r="PGJ145" s="323"/>
      <c r="PGK145" s="323"/>
      <c r="PGL145" s="323"/>
      <c r="PGM145" s="323"/>
      <c r="PGN145" s="323"/>
      <c r="PGO145" s="323"/>
      <c r="PGP145" s="323"/>
      <c r="PGQ145" s="323"/>
      <c r="PGR145" s="323"/>
      <c r="PGS145" s="323"/>
      <c r="PGT145" s="323"/>
      <c r="PGU145" s="323"/>
      <c r="PGV145" s="323"/>
      <c r="PGW145" s="323"/>
      <c r="PGX145" s="323"/>
      <c r="PGY145" s="323"/>
      <c r="PGZ145" s="323"/>
      <c r="PHA145" s="323"/>
      <c r="PHB145" s="323"/>
      <c r="PHC145" s="323"/>
      <c r="PHD145" s="323"/>
      <c r="PHE145" s="323"/>
      <c r="PHF145" s="323"/>
      <c r="PHG145" s="323"/>
      <c r="PHH145" s="323"/>
      <c r="PHI145" s="323"/>
      <c r="PHJ145" s="323"/>
      <c r="PHK145" s="323"/>
      <c r="PHL145" s="323"/>
      <c r="PHM145" s="323"/>
      <c r="PHN145" s="323"/>
      <c r="PHO145" s="323"/>
      <c r="PHP145" s="323"/>
      <c r="PHQ145" s="323"/>
      <c r="PHR145" s="323"/>
      <c r="PHS145" s="323"/>
      <c r="PHT145" s="323"/>
      <c r="PHU145" s="323"/>
      <c r="PHV145" s="323"/>
      <c r="PHW145" s="323"/>
      <c r="PHX145" s="323"/>
      <c r="PHY145" s="323"/>
      <c r="PHZ145" s="323"/>
      <c r="PIA145" s="323"/>
      <c r="PIB145" s="323"/>
      <c r="PIC145" s="323"/>
      <c r="PID145" s="323"/>
      <c r="PIE145" s="323"/>
      <c r="PIF145" s="323"/>
      <c r="PIG145" s="323"/>
      <c r="PIH145" s="323"/>
      <c r="PII145" s="323"/>
      <c r="PIJ145" s="323"/>
      <c r="PIK145" s="323"/>
      <c r="PIL145" s="323"/>
      <c r="PIM145" s="323"/>
      <c r="PIN145" s="323"/>
      <c r="PIO145" s="323"/>
      <c r="PIP145" s="323"/>
      <c r="PIQ145" s="323"/>
      <c r="PIR145" s="323"/>
      <c r="PIS145" s="323"/>
      <c r="PIT145" s="323"/>
      <c r="PIU145" s="323"/>
      <c r="PIV145" s="323"/>
      <c r="PIW145" s="323"/>
      <c r="PIX145" s="323"/>
      <c r="PIY145" s="323"/>
      <c r="PIZ145" s="323"/>
      <c r="PJA145" s="323"/>
      <c r="PJB145" s="323"/>
      <c r="PJC145" s="323"/>
      <c r="PJD145" s="323"/>
      <c r="PJE145" s="323"/>
      <c r="PJF145" s="323"/>
      <c r="PJG145" s="323"/>
      <c r="PJH145" s="323"/>
      <c r="PJI145" s="323"/>
      <c r="PJJ145" s="323"/>
      <c r="PJK145" s="323"/>
      <c r="PJL145" s="323"/>
      <c r="PJM145" s="323"/>
      <c r="PJN145" s="323"/>
      <c r="PJO145" s="323"/>
      <c r="PJP145" s="323"/>
      <c r="PJQ145" s="323"/>
      <c r="PJR145" s="323"/>
      <c r="PJS145" s="323"/>
      <c r="PJT145" s="323"/>
      <c r="PJU145" s="323"/>
      <c r="PJV145" s="323"/>
      <c r="PJW145" s="323"/>
      <c r="PJX145" s="323"/>
      <c r="PJY145" s="323"/>
      <c r="PJZ145" s="323"/>
      <c r="PKA145" s="323"/>
      <c r="PKB145" s="323"/>
      <c r="PKC145" s="323"/>
      <c r="PKD145" s="323"/>
      <c r="PKE145" s="323"/>
      <c r="PKF145" s="323"/>
      <c r="PKG145" s="323"/>
      <c r="PKH145" s="323"/>
      <c r="PKI145" s="323"/>
      <c r="PKJ145" s="323"/>
      <c r="PKK145" s="323"/>
      <c r="PKL145" s="323"/>
      <c r="PKM145" s="323"/>
      <c r="PKN145" s="323"/>
      <c r="PKO145" s="323"/>
      <c r="PKP145" s="323"/>
      <c r="PKQ145" s="323"/>
      <c r="PKR145" s="323"/>
      <c r="PKS145" s="323"/>
      <c r="PKT145" s="323"/>
      <c r="PKU145" s="323"/>
      <c r="PKV145" s="323"/>
      <c r="PKW145" s="323"/>
      <c r="PKX145" s="323"/>
      <c r="PKY145" s="323"/>
      <c r="PKZ145" s="323"/>
      <c r="PLA145" s="323"/>
      <c r="PLB145" s="323"/>
      <c r="PLC145" s="323"/>
      <c r="PLD145" s="323"/>
      <c r="PLE145" s="323"/>
      <c r="PLF145" s="323"/>
      <c r="PLG145" s="323"/>
      <c r="PLH145" s="323"/>
      <c r="PLI145" s="323"/>
      <c r="PLJ145" s="323"/>
      <c r="PLK145" s="323"/>
      <c r="PLL145" s="323"/>
      <c r="PLM145" s="323"/>
      <c r="PLN145" s="323"/>
      <c r="PLO145" s="323"/>
      <c r="PLP145" s="323"/>
      <c r="PLQ145" s="323"/>
      <c r="PLR145" s="323"/>
      <c r="PLS145" s="323"/>
      <c r="PLT145" s="323"/>
      <c r="PLU145" s="323"/>
      <c r="PLV145" s="323"/>
      <c r="PLW145" s="323"/>
      <c r="PLX145" s="323"/>
      <c r="PLY145" s="323"/>
      <c r="PLZ145" s="323"/>
      <c r="PMA145" s="323"/>
      <c r="PMB145" s="323"/>
      <c r="PMC145" s="323"/>
      <c r="PMD145" s="323"/>
      <c r="PME145" s="323"/>
      <c r="PMF145" s="323"/>
      <c r="PMG145" s="323"/>
      <c r="PMH145" s="323"/>
      <c r="PMI145" s="323"/>
      <c r="PMJ145" s="323"/>
      <c r="PMK145" s="323"/>
      <c r="PML145" s="323"/>
      <c r="PMM145" s="323"/>
      <c r="PMN145" s="323"/>
      <c r="PMO145" s="323"/>
      <c r="PMP145" s="323"/>
      <c r="PMQ145" s="323"/>
      <c r="PMR145" s="323"/>
      <c r="PMS145" s="323"/>
      <c r="PMT145" s="323"/>
      <c r="PMU145" s="323"/>
      <c r="PMV145" s="323"/>
      <c r="PMW145" s="323"/>
      <c r="PMX145" s="323"/>
      <c r="PMY145" s="323"/>
      <c r="PMZ145" s="323"/>
      <c r="PNA145" s="323"/>
      <c r="PNB145" s="323"/>
      <c r="PNC145" s="323"/>
      <c r="PND145" s="323"/>
      <c r="PNE145" s="323"/>
      <c r="PNF145" s="323"/>
      <c r="PNG145" s="323"/>
      <c r="PNH145" s="323"/>
      <c r="PNI145" s="323"/>
      <c r="PNJ145" s="323"/>
      <c r="PNK145" s="323"/>
      <c r="PNL145" s="323"/>
      <c r="PNM145" s="323"/>
      <c r="PNN145" s="323"/>
      <c r="PNO145" s="323"/>
      <c r="PNP145" s="323"/>
      <c r="PNQ145" s="323"/>
      <c r="PNR145" s="323"/>
      <c r="PNS145" s="323"/>
      <c r="PNT145" s="323"/>
      <c r="PNU145" s="323"/>
      <c r="PNV145" s="323"/>
      <c r="PNW145" s="323"/>
      <c r="PNX145" s="323"/>
      <c r="PNY145" s="323"/>
      <c r="PNZ145" s="323"/>
      <c r="POA145" s="323"/>
      <c r="POB145" s="323"/>
      <c r="POC145" s="323"/>
      <c r="POD145" s="323"/>
      <c r="POE145" s="323"/>
      <c r="POF145" s="323"/>
      <c r="POG145" s="323"/>
      <c r="POH145" s="323"/>
      <c r="POI145" s="323"/>
      <c r="POJ145" s="323"/>
      <c r="POK145" s="323"/>
      <c r="POL145" s="323"/>
      <c r="POM145" s="323"/>
      <c r="PON145" s="323"/>
      <c r="POO145" s="323"/>
      <c r="POP145" s="323"/>
      <c r="POQ145" s="323"/>
      <c r="POR145" s="323"/>
      <c r="POS145" s="323"/>
      <c r="POT145" s="323"/>
      <c r="POU145" s="323"/>
      <c r="POV145" s="323"/>
      <c r="POW145" s="323"/>
      <c r="POX145" s="323"/>
      <c r="POY145" s="323"/>
      <c r="POZ145" s="323"/>
      <c r="PPA145" s="323"/>
      <c r="PPB145" s="323"/>
      <c r="PPC145" s="323"/>
      <c r="PPD145" s="323"/>
      <c r="PPE145" s="323"/>
      <c r="PPF145" s="323"/>
      <c r="PPG145" s="323"/>
      <c r="PPH145" s="323"/>
      <c r="PPI145" s="323"/>
      <c r="PPJ145" s="323"/>
      <c r="PPK145" s="323"/>
      <c r="PPL145" s="323"/>
      <c r="PPM145" s="323"/>
      <c r="PPN145" s="323"/>
      <c r="PPO145" s="323"/>
      <c r="PPP145" s="323"/>
      <c r="PPQ145" s="323"/>
      <c r="PPR145" s="323"/>
      <c r="PPS145" s="323"/>
      <c r="PPT145" s="323"/>
      <c r="PPU145" s="323"/>
      <c r="PPV145" s="323"/>
      <c r="PPW145" s="323"/>
      <c r="PPX145" s="323"/>
      <c r="PPY145" s="323"/>
      <c r="PPZ145" s="323"/>
      <c r="PQA145" s="323"/>
      <c r="PQB145" s="323"/>
      <c r="PQC145" s="323"/>
      <c r="PQD145" s="323"/>
      <c r="PQE145" s="323"/>
      <c r="PQF145" s="323"/>
      <c r="PQG145" s="323"/>
      <c r="PQH145" s="323"/>
      <c r="PQI145" s="323"/>
      <c r="PQJ145" s="323"/>
      <c r="PQK145" s="323"/>
      <c r="PQL145" s="323"/>
      <c r="PQM145" s="323"/>
      <c r="PQN145" s="323"/>
      <c r="PQO145" s="323"/>
      <c r="PQP145" s="323"/>
      <c r="PQQ145" s="323"/>
      <c r="PQR145" s="323"/>
      <c r="PQS145" s="323"/>
      <c r="PQT145" s="323"/>
      <c r="PQU145" s="323"/>
      <c r="PQV145" s="323"/>
      <c r="PQW145" s="323"/>
      <c r="PQX145" s="323"/>
      <c r="PQY145" s="323"/>
      <c r="PQZ145" s="323"/>
      <c r="PRA145" s="323"/>
      <c r="PRB145" s="323"/>
      <c r="PRC145" s="323"/>
      <c r="PRD145" s="323"/>
      <c r="PRE145" s="323"/>
      <c r="PRF145" s="323"/>
      <c r="PRG145" s="323"/>
      <c r="PRH145" s="323"/>
      <c r="PRI145" s="323"/>
      <c r="PRJ145" s="323"/>
      <c r="PRK145" s="323"/>
      <c r="PRL145" s="323"/>
      <c r="PRM145" s="323"/>
      <c r="PRN145" s="323"/>
      <c r="PRO145" s="323"/>
      <c r="PRP145" s="323"/>
      <c r="PRQ145" s="323"/>
      <c r="PRR145" s="323"/>
      <c r="PRS145" s="323"/>
      <c r="PRT145" s="323"/>
      <c r="PRU145" s="323"/>
      <c r="PRV145" s="323"/>
      <c r="PRW145" s="323"/>
      <c r="PRX145" s="323"/>
      <c r="PRY145" s="323"/>
      <c r="PRZ145" s="323"/>
      <c r="PSA145" s="323"/>
      <c r="PSB145" s="323"/>
      <c r="PSC145" s="323"/>
      <c r="PSD145" s="323"/>
      <c r="PSE145" s="323"/>
      <c r="PSF145" s="323"/>
      <c r="PSG145" s="323"/>
      <c r="PSH145" s="323"/>
      <c r="PSI145" s="323"/>
      <c r="PSJ145" s="323"/>
      <c r="PSK145" s="323"/>
      <c r="PSL145" s="323"/>
      <c r="PSM145" s="323"/>
      <c r="PSN145" s="323"/>
      <c r="PSO145" s="323"/>
      <c r="PSP145" s="323"/>
      <c r="PSQ145" s="323"/>
      <c r="PSR145" s="323"/>
      <c r="PSS145" s="323"/>
      <c r="PST145" s="323"/>
      <c r="PSU145" s="323"/>
      <c r="PSV145" s="323"/>
      <c r="PSW145" s="323"/>
      <c r="PSX145" s="323"/>
      <c r="PSY145" s="323"/>
      <c r="PSZ145" s="323"/>
      <c r="PTA145" s="323"/>
      <c r="PTB145" s="323"/>
      <c r="PTC145" s="323"/>
      <c r="PTD145" s="323"/>
      <c r="PTE145" s="323"/>
      <c r="PTF145" s="323"/>
      <c r="PTG145" s="323"/>
      <c r="PTH145" s="323"/>
      <c r="PTI145" s="323"/>
      <c r="PTJ145" s="323"/>
      <c r="PTK145" s="323"/>
      <c r="PTL145" s="323"/>
      <c r="PTM145" s="323"/>
      <c r="PTN145" s="323"/>
      <c r="PTO145" s="323"/>
      <c r="PTP145" s="323"/>
      <c r="PTQ145" s="323"/>
      <c r="PTR145" s="323"/>
      <c r="PTS145" s="323"/>
      <c r="PTT145" s="323"/>
      <c r="PTU145" s="323"/>
      <c r="PTV145" s="323"/>
      <c r="PTW145" s="323"/>
      <c r="PTX145" s="323"/>
      <c r="PTY145" s="323"/>
      <c r="PTZ145" s="323"/>
      <c r="PUA145" s="323"/>
      <c r="PUB145" s="323"/>
      <c r="PUC145" s="323"/>
      <c r="PUD145" s="323"/>
      <c r="PUE145" s="323"/>
      <c r="PUF145" s="323"/>
      <c r="PUG145" s="323"/>
      <c r="PUH145" s="323"/>
      <c r="PUI145" s="323"/>
      <c r="PUJ145" s="323"/>
      <c r="PUK145" s="323"/>
      <c r="PUL145" s="323"/>
      <c r="PUM145" s="323"/>
      <c r="PUN145" s="323"/>
      <c r="PUO145" s="323"/>
      <c r="PUP145" s="323"/>
      <c r="PUQ145" s="323"/>
      <c r="PUR145" s="323"/>
      <c r="PUS145" s="323"/>
      <c r="PUT145" s="323"/>
      <c r="PUU145" s="323"/>
      <c r="PUV145" s="323"/>
      <c r="PUW145" s="323"/>
      <c r="PUX145" s="323"/>
      <c r="PUY145" s="323"/>
      <c r="PUZ145" s="323"/>
      <c r="PVA145" s="323"/>
      <c r="PVB145" s="323"/>
      <c r="PVC145" s="323"/>
      <c r="PVD145" s="323"/>
      <c r="PVE145" s="323"/>
      <c r="PVF145" s="323"/>
      <c r="PVG145" s="323"/>
      <c r="PVH145" s="323"/>
      <c r="PVI145" s="323"/>
      <c r="PVJ145" s="323"/>
      <c r="PVK145" s="323"/>
      <c r="PVL145" s="323"/>
      <c r="PVM145" s="323"/>
      <c r="PVN145" s="323"/>
      <c r="PVO145" s="323"/>
      <c r="PVP145" s="323"/>
      <c r="PVQ145" s="323"/>
      <c r="PVR145" s="323"/>
      <c r="PVS145" s="323"/>
      <c r="PVT145" s="323"/>
      <c r="PVU145" s="323"/>
      <c r="PVV145" s="323"/>
      <c r="PVW145" s="323"/>
      <c r="PVX145" s="323"/>
      <c r="PVY145" s="323"/>
      <c r="PVZ145" s="323"/>
      <c r="PWA145" s="323"/>
      <c r="PWB145" s="323"/>
      <c r="PWC145" s="323"/>
      <c r="PWD145" s="323"/>
      <c r="PWE145" s="323"/>
      <c r="PWF145" s="323"/>
      <c r="PWG145" s="323"/>
      <c r="PWH145" s="323"/>
      <c r="PWI145" s="323"/>
      <c r="PWJ145" s="323"/>
      <c r="PWK145" s="323"/>
      <c r="PWL145" s="323"/>
      <c r="PWM145" s="323"/>
      <c r="PWN145" s="323"/>
      <c r="PWO145" s="323"/>
      <c r="PWP145" s="323"/>
      <c r="PWQ145" s="323"/>
      <c r="PWR145" s="323"/>
      <c r="PWS145" s="323"/>
      <c r="PWT145" s="323"/>
      <c r="PWU145" s="323"/>
      <c r="PWV145" s="323"/>
      <c r="PWW145" s="323"/>
      <c r="PWX145" s="323"/>
      <c r="PWY145" s="323"/>
      <c r="PWZ145" s="323"/>
      <c r="PXA145" s="323"/>
      <c r="PXB145" s="323"/>
      <c r="PXC145" s="323"/>
      <c r="PXD145" s="323"/>
      <c r="PXE145" s="323"/>
      <c r="PXF145" s="323"/>
      <c r="PXG145" s="323"/>
      <c r="PXH145" s="323"/>
      <c r="PXI145" s="323"/>
      <c r="PXJ145" s="323"/>
      <c r="PXK145" s="323"/>
      <c r="PXL145" s="323"/>
      <c r="PXM145" s="323"/>
      <c r="PXN145" s="323"/>
      <c r="PXO145" s="323"/>
      <c r="PXP145" s="323"/>
      <c r="PXQ145" s="323"/>
      <c r="PXR145" s="323"/>
      <c r="PXS145" s="323"/>
      <c r="PXT145" s="323"/>
      <c r="PXU145" s="323"/>
      <c r="PXV145" s="323"/>
      <c r="PXW145" s="323"/>
      <c r="PXX145" s="323"/>
      <c r="PXY145" s="323"/>
      <c r="PXZ145" s="323"/>
      <c r="PYA145" s="323"/>
      <c r="PYB145" s="323"/>
      <c r="PYC145" s="323"/>
      <c r="PYD145" s="323"/>
      <c r="PYE145" s="323"/>
      <c r="PYF145" s="323"/>
      <c r="PYG145" s="323"/>
      <c r="PYH145" s="323"/>
      <c r="PYI145" s="323"/>
      <c r="PYJ145" s="323"/>
      <c r="PYK145" s="323"/>
      <c r="PYL145" s="323"/>
      <c r="PYM145" s="323"/>
      <c r="PYN145" s="323"/>
      <c r="PYO145" s="323"/>
      <c r="PYP145" s="323"/>
      <c r="PYQ145" s="323"/>
      <c r="PYR145" s="323"/>
      <c r="PYS145" s="323"/>
      <c r="PYT145" s="323"/>
      <c r="PYU145" s="323"/>
      <c r="PYV145" s="323"/>
      <c r="PYW145" s="323"/>
      <c r="PYX145" s="323"/>
      <c r="PYY145" s="323"/>
      <c r="PYZ145" s="323"/>
      <c r="PZA145" s="323"/>
      <c r="PZB145" s="323"/>
      <c r="PZC145" s="323"/>
      <c r="PZD145" s="323"/>
      <c r="PZE145" s="323"/>
      <c r="PZF145" s="323"/>
      <c r="PZG145" s="323"/>
      <c r="PZH145" s="323"/>
      <c r="PZI145" s="323"/>
      <c r="PZJ145" s="323"/>
      <c r="PZK145" s="323"/>
      <c r="PZL145" s="323"/>
      <c r="PZM145" s="323"/>
      <c r="PZN145" s="323"/>
      <c r="PZO145" s="323"/>
      <c r="PZP145" s="323"/>
      <c r="PZQ145" s="323"/>
      <c r="PZR145" s="323"/>
      <c r="PZS145" s="323"/>
      <c r="PZT145" s="323"/>
      <c r="PZU145" s="323"/>
      <c r="PZV145" s="323"/>
      <c r="PZW145" s="323"/>
      <c r="PZX145" s="323"/>
      <c r="PZY145" s="323"/>
      <c r="PZZ145" s="323"/>
      <c r="QAA145" s="323"/>
      <c r="QAB145" s="323"/>
      <c r="QAC145" s="323"/>
      <c r="QAD145" s="323"/>
      <c r="QAE145" s="323"/>
      <c r="QAF145" s="323"/>
      <c r="QAG145" s="323"/>
      <c r="QAH145" s="323"/>
      <c r="QAI145" s="323"/>
      <c r="QAJ145" s="323"/>
      <c r="QAK145" s="323"/>
      <c r="QAL145" s="323"/>
      <c r="QAM145" s="323"/>
      <c r="QAN145" s="323"/>
      <c r="QAO145" s="323"/>
      <c r="QAP145" s="323"/>
      <c r="QAQ145" s="323"/>
      <c r="QAR145" s="323"/>
      <c r="QAS145" s="323"/>
      <c r="QAT145" s="323"/>
      <c r="QAU145" s="323"/>
      <c r="QAV145" s="323"/>
      <c r="QAW145" s="323"/>
      <c r="QAX145" s="323"/>
      <c r="QAY145" s="323"/>
      <c r="QAZ145" s="323"/>
      <c r="QBA145" s="323"/>
      <c r="QBB145" s="323"/>
      <c r="QBC145" s="323"/>
      <c r="QBD145" s="323"/>
      <c r="QBE145" s="323"/>
      <c r="QBF145" s="323"/>
      <c r="QBG145" s="323"/>
      <c r="QBH145" s="323"/>
      <c r="QBI145" s="323"/>
      <c r="QBJ145" s="323"/>
      <c r="QBK145" s="323"/>
      <c r="QBL145" s="323"/>
      <c r="QBM145" s="323"/>
      <c r="QBN145" s="323"/>
      <c r="QBO145" s="323"/>
      <c r="QBP145" s="323"/>
      <c r="QBQ145" s="323"/>
      <c r="QBR145" s="323"/>
      <c r="QBS145" s="323"/>
      <c r="QBT145" s="323"/>
      <c r="QBU145" s="323"/>
      <c r="QBV145" s="323"/>
      <c r="QBW145" s="323"/>
      <c r="QBX145" s="323"/>
      <c r="QBY145" s="323"/>
      <c r="QBZ145" s="323"/>
      <c r="QCA145" s="323"/>
      <c r="QCB145" s="323"/>
      <c r="QCC145" s="323"/>
      <c r="QCD145" s="323"/>
      <c r="QCE145" s="323"/>
      <c r="QCF145" s="323"/>
      <c r="QCG145" s="323"/>
      <c r="QCH145" s="323"/>
      <c r="QCI145" s="323"/>
      <c r="QCJ145" s="323"/>
      <c r="QCK145" s="323"/>
      <c r="QCL145" s="323"/>
      <c r="QCM145" s="323"/>
      <c r="QCN145" s="323"/>
      <c r="QCO145" s="323"/>
      <c r="QCP145" s="323"/>
      <c r="QCQ145" s="323"/>
      <c r="QCR145" s="323"/>
      <c r="QCS145" s="323"/>
      <c r="QCT145" s="323"/>
      <c r="QCU145" s="323"/>
      <c r="QCV145" s="323"/>
      <c r="QCW145" s="323"/>
      <c r="QCX145" s="323"/>
      <c r="QCY145" s="323"/>
      <c r="QCZ145" s="323"/>
      <c r="QDA145" s="323"/>
      <c r="QDB145" s="323"/>
      <c r="QDC145" s="323"/>
      <c r="QDD145" s="323"/>
      <c r="QDE145" s="323"/>
      <c r="QDF145" s="323"/>
      <c r="QDG145" s="323"/>
      <c r="QDH145" s="323"/>
      <c r="QDI145" s="323"/>
      <c r="QDJ145" s="323"/>
      <c r="QDK145" s="323"/>
      <c r="QDL145" s="323"/>
      <c r="QDM145" s="323"/>
      <c r="QDN145" s="323"/>
      <c r="QDO145" s="323"/>
      <c r="QDP145" s="323"/>
      <c r="QDQ145" s="323"/>
      <c r="QDR145" s="323"/>
      <c r="QDS145" s="323"/>
      <c r="QDT145" s="323"/>
      <c r="QDU145" s="323"/>
      <c r="QDV145" s="323"/>
      <c r="QDW145" s="323"/>
      <c r="QDX145" s="323"/>
      <c r="QDY145" s="323"/>
      <c r="QDZ145" s="323"/>
      <c r="QEA145" s="323"/>
      <c r="QEB145" s="323"/>
      <c r="QEC145" s="323"/>
      <c r="QED145" s="323"/>
      <c r="QEE145" s="323"/>
      <c r="QEF145" s="323"/>
      <c r="QEG145" s="323"/>
      <c r="QEH145" s="323"/>
      <c r="QEI145" s="323"/>
      <c r="QEJ145" s="323"/>
      <c r="QEK145" s="323"/>
      <c r="QEL145" s="323"/>
      <c r="QEM145" s="323"/>
      <c r="QEN145" s="323"/>
      <c r="QEO145" s="323"/>
      <c r="QEP145" s="323"/>
      <c r="QEQ145" s="323"/>
      <c r="QER145" s="323"/>
      <c r="QES145" s="323"/>
      <c r="QET145" s="323"/>
      <c r="QEU145" s="323"/>
      <c r="QEV145" s="323"/>
      <c r="QEW145" s="323"/>
      <c r="QEX145" s="323"/>
      <c r="QEY145" s="323"/>
      <c r="QEZ145" s="323"/>
      <c r="QFA145" s="323"/>
      <c r="QFB145" s="323"/>
      <c r="QFC145" s="323"/>
      <c r="QFD145" s="323"/>
      <c r="QFE145" s="323"/>
      <c r="QFF145" s="323"/>
      <c r="QFG145" s="323"/>
      <c r="QFH145" s="323"/>
      <c r="QFI145" s="323"/>
      <c r="QFJ145" s="323"/>
      <c r="QFK145" s="323"/>
      <c r="QFL145" s="323"/>
      <c r="QFM145" s="323"/>
      <c r="QFN145" s="323"/>
      <c r="QFO145" s="323"/>
      <c r="QFP145" s="323"/>
      <c r="QFQ145" s="323"/>
      <c r="QFR145" s="323"/>
      <c r="QFS145" s="323"/>
      <c r="QFT145" s="323"/>
      <c r="QFU145" s="323"/>
      <c r="QFV145" s="323"/>
      <c r="QFW145" s="323"/>
      <c r="QFX145" s="323"/>
      <c r="QFY145" s="323"/>
      <c r="QFZ145" s="323"/>
      <c r="QGA145" s="323"/>
      <c r="QGB145" s="323"/>
      <c r="QGC145" s="323"/>
      <c r="QGD145" s="323"/>
      <c r="QGE145" s="323"/>
      <c r="QGF145" s="323"/>
      <c r="QGG145" s="323"/>
      <c r="QGH145" s="323"/>
      <c r="QGI145" s="323"/>
      <c r="QGJ145" s="323"/>
      <c r="QGK145" s="323"/>
      <c r="QGL145" s="323"/>
      <c r="QGM145" s="323"/>
      <c r="QGN145" s="323"/>
      <c r="QGO145" s="323"/>
      <c r="QGP145" s="323"/>
      <c r="QGQ145" s="323"/>
      <c r="QGR145" s="323"/>
      <c r="QGS145" s="323"/>
      <c r="QGT145" s="323"/>
      <c r="QGU145" s="323"/>
      <c r="QGV145" s="323"/>
      <c r="QGW145" s="323"/>
      <c r="QGX145" s="323"/>
      <c r="QGY145" s="323"/>
      <c r="QGZ145" s="323"/>
      <c r="QHA145" s="323"/>
      <c r="QHB145" s="323"/>
      <c r="QHC145" s="323"/>
      <c r="QHD145" s="323"/>
      <c r="QHE145" s="323"/>
      <c r="QHF145" s="323"/>
      <c r="QHG145" s="323"/>
      <c r="QHH145" s="323"/>
      <c r="QHI145" s="323"/>
      <c r="QHJ145" s="323"/>
      <c r="QHK145" s="323"/>
      <c r="QHL145" s="323"/>
      <c r="QHM145" s="323"/>
      <c r="QHN145" s="323"/>
      <c r="QHO145" s="323"/>
      <c r="QHP145" s="323"/>
      <c r="QHQ145" s="323"/>
      <c r="QHR145" s="323"/>
      <c r="QHS145" s="323"/>
      <c r="QHT145" s="323"/>
      <c r="QHU145" s="323"/>
      <c r="QHV145" s="323"/>
      <c r="QHW145" s="323"/>
      <c r="QHX145" s="323"/>
      <c r="QHY145" s="323"/>
      <c r="QHZ145" s="323"/>
      <c r="QIA145" s="323"/>
      <c r="QIB145" s="323"/>
      <c r="QIC145" s="323"/>
      <c r="QID145" s="323"/>
      <c r="QIE145" s="323"/>
      <c r="QIF145" s="323"/>
      <c r="QIG145" s="323"/>
      <c r="QIH145" s="323"/>
      <c r="QII145" s="323"/>
      <c r="QIJ145" s="323"/>
      <c r="QIK145" s="323"/>
      <c r="QIL145" s="323"/>
      <c r="QIM145" s="323"/>
      <c r="QIN145" s="323"/>
      <c r="QIO145" s="323"/>
      <c r="QIP145" s="323"/>
      <c r="QIQ145" s="323"/>
      <c r="QIR145" s="323"/>
      <c r="QIS145" s="323"/>
      <c r="QIT145" s="323"/>
      <c r="QIU145" s="323"/>
      <c r="QIV145" s="323"/>
      <c r="QIW145" s="323"/>
      <c r="QIX145" s="323"/>
      <c r="QIY145" s="323"/>
      <c r="QIZ145" s="323"/>
      <c r="QJA145" s="323"/>
      <c r="QJB145" s="323"/>
      <c r="QJC145" s="323"/>
      <c r="QJD145" s="323"/>
      <c r="QJE145" s="323"/>
      <c r="QJF145" s="323"/>
      <c r="QJG145" s="323"/>
      <c r="QJH145" s="323"/>
      <c r="QJI145" s="323"/>
      <c r="QJJ145" s="323"/>
      <c r="QJK145" s="323"/>
      <c r="QJL145" s="323"/>
      <c r="QJM145" s="323"/>
      <c r="QJN145" s="323"/>
      <c r="QJO145" s="323"/>
      <c r="QJP145" s="323"/>
      <c r="QJQ145" s="323"/>
      <c r="QJR145" s="323"/>
      <c r="QJS145" s="323"/>
      <c r="QJT145" s="323"/>
      <c r="QJU145" s="323"/>
      <c r="QJV145" s="323"/>
      <c r="QJW145" s="323"/>
      <c r="QJX145" s="323"/>
      <c r="QJY145" s="323"/>
      <c r="QJZ145" s="323"/>
      <c r="QKA145" s="323"/>
      <c r="QKB145" s="323"/>
      <c r="QKC145" s="323"/>
      <c r="QKD145" s="323"/>
      <c r="QKE145" s="323"/>
      <c r="QKF145" s="323"/>
      <c r="QKG145" s="323"/>
      <c r="QKH145" s="323"/>
      <c r="QKI145" s="323"/>
      <c r="QKJ145" s="323"/>
      <c r="QKK145" s="323"/>
      <c r="QKL145" s="323"/>
      <c r="QKM145" s="323"/>
      <c r="QKN145" s="323"/>
      <c r="QKO145" s="323"/>
      <c r="QKP145" s="323"/>
      <c r="QKQ145" s="323"/>
      <c r="QKR145" s="323"/>
      <c r="QKS145" s="323"/>
      <c r="QKT145" s="323"/>
      <c r="QKU145" s="323"/>
      <c r="QKV145" s="323"/>
      <c r="QKW145" s="323"/>
      <c r="QKX145" s="323"/>
      <c r="QKY145" s="323"/>
      <c r="QKZ145" s="323"/>
      <c r="QLA145" s="323"/>
      <c r="QLB145" s="323"/>
      <c r="QLC145" s="323"/>
      <c r="QLD145" s="323"/>
      <c r="QLE145" s="323"/>
      <c r="QLF145" s="323"/>
      <c r="QLG145" s="323"/>
      <c r="QLH145" s="323"/>
      <c r="QLI145" s="323"/>
      <c r="QLJ145" s="323"/>
      <c r="QLK145" s="323"/>
      <c r="QLL145" s="323"/>
      <c r="QLM145" s="323"/>
      <c r="QLN145" s="323"/>
      <c r="QLO145" s="323"/>
      <c r="QLP145" s="323"/>
      <c r="QLQ145" s="323"/>
      <c r="QLR145" s="323"/>
      <c r="QLS145" s="323"/>
      <c r="QLT145" s="323"/>
      <c r="QLU145" s="323"/>
      <c r="QLV145" s="323"/>
      <c r="QLW145" s="323"/>
      <c r="QLX145" s="323"/>
      <c r="QLY145" s="323"/>
      <c r="QLZ145" s="323"/>
      <c r="QMA145" s="323"/>
      <c r="QMB145" s="323"/>
      <c r="QMC145" s="323"/>
      <c r="QMD145" s="323"/>
      <c r="QME145" s="323"/>
      <c r="QMF145" s="323"/>
      <c r="QMG145" s="323"/>
      <c r="QMH145" s="323"/>
      <c r="QMI145" s="323"/>
      <c r="QMJ145" s="323"/>
      <c r="QMK145" s="323"/>
      <c r="QML145" s="323"/>
      <c r="QMM145" s="323"/>
      <c r="QMN145" s="323"/>
      <c r="QMO145" s="323"/>
      <c r="QMP145" s="323"/>
      <c r="QMQ145" s="323"/>
      <c r="QMR145" s="323"/>
      <c r="QMS145" s="323"/>
      <c r="QMT145" s="323"/>
      <c r="QMU145" s="323"/>
      <c r="QMV145" s="323"/>
      <c r="QMW145" s="323"/>
      <c r="QMX145" s="323"/>
      <c r="QMY145" s="323"/>
      <c r="QMZ145" s="323"/>
      <c r="QNA145" s="323"/>
      <c r="QNB145" s="323"/>
      <c r="QNC145" s="323"/>
      <c r="QND145" s="323"/>
      <c r="QNE145" s="323"/>
      <c r="QNF145" s="323"/>
      <c r="QNG145" s="323"/>
      <c r="QNH145" s="323"/>
      <c r="QNI145" s="323"/>
      <c r="QNJ145" s="323"/>
      <c r="QNK145" s="323"/>
      <c r="QNL145" s="323"/>
      <c r="QNM145" s="323"/>
      <c r="QNN145" s="323"/>
      <c r="QNO145" s="323"/>
      <c r="QNP145" s="323"/>
      <c r="QNQ145" s="323"/>
      <c r="QNR145" s="323"/>
      <c r="QNS145" s="323"/>
      <c r="QNT145" s="323"/>
      <c r="QNU145" s="323"/>
      <c r="QNV145" s="323"/>
      <c r="QNW145" s="323"/>
      <c r="QNX145" s="323"/>
      <c r="QNY145" s="323"/>
      <c r="QNZ145" s="323"/>
      <c r="QOA145" s="323"/>
      <c r="QOB145" s="323"/>
      <c r="QOC145" s="323"/>
      <c r="QOD145" s="323"/>
      <c r="QOE145" s="323"/>
      <c r="QOF145" s="323"/>
      <c r="QOG145" s="323"/>
      <c r="QOH145" s="323"/>
      <c r="QOI145" s="323"/>
      <c r="QOJ145" s="323"/>
      <c r="QOK145" s="323"/>
      <c r="QOL145" s="323"/>
      <c r="QOM145" s="323"/>
      <c r="QON145" s="323"/>
      <c r="QOO145" s="323"/>
      <c r="QOP145" s="323"/>
      <c r="QOQ145" s="323"/>
      <c r="QOR145" s="323"/>
      <c r="QOS145" s="323"/>
      <c r="QOT145" s="323"/>
      <c r="QOU145" s="323"/>
      <c r="QOV145" s="323"/>
      <c r="QOW145" s="323"/>
      <c r="QOX145" s="323"/>
      <c r="QOY145" s="323"/>
      <c r="QOZ145" s="323"/>
      <c r="QPA145" s="323"/>
      <c r="QPB145" s="323"/>
      <c r="QPC145" s="323"/>
      <c r="QPD145" s="323"/>
      <c r="QPE145" s="323"/>
      <c r="QPF145" s="323"/>
      <c r="QPG145" s="323"/>
      <c r="QPH145" s="323"/>
      <c r="QPI145" s="323"/>
      <c r="QPJ145" s="323"/>
      <c r="QPK145" s="323"/>
      <c r="QPL145" s="323"/>
      <c r="QPM145" s="323"/>
      <c r="QPN145" s="323"/>
      <c r="QPO145" s="323"/>
      <c r="QPP145" s="323"/>
      <c r="QPQ145" s="323"/>
      <c r="QPR145" s="323"/>
      <c r="QPS145" s="323"/>
      <c r="QPT145" s="323"/>
      <c r="QPU145" s="323"/>
      <c r="QPV145" s="323"/>
      <c r="QPW145" s="323"/>
      <c r="QPX145" s="323"/>
      <c r="QPY145" s="323"/>
      <c r="QPZ145" s="323"/>
      <c r="QQA145" s="323"/>
      <c r="QQB145" s="323"/>
      <c r="QQC145" s="323"/>
      <c r="QQD145" s="323"/>
      <c r="QQE145" s="323"/>
      <c r="QQF145" s="323"/>
      <c r="QQG145" s="323"/>
      <c r="QQH145" s="323"/>
      <c r="QQI145" s="323"/>
      <c r="QQJ145" s="323"/>
      <c r="QQK145" s="323"/>
      <c r="QQL145" s="323"/>
      <c r="QQM145" s="323"/>
      <c r="QQN145" s="323"/>
      <c r="QQO145" s="323"/>
      <c r="QQP145" s="323"/>
      <c r="QQQ145" s="323"/>
      <c r="QQR145" s="323"/>
      <c r="QQS145" s="323"/>
      <c r="QQT145" s="323"/>
      <c r="QQU145" s="323"/>
      <c r="QQV145" s="323"/>
      <c r="QQW145" s="323"/>
      <c r="QQX145" s="323"/>
      <c r="QQY145" s="323"/>
      <c r="QQZ145" s="323"/>
      <c r="QRA145" s="323"/>
      <c r="QRB145" s="323"/>
      <c r="QRC145" s="323"/>
      <c r="QRD145" s="323"/>
      <c r="QRE145" s="323"/>
      <c r="QRF145" s="323"/>
      <c r="QRG145" s="323"/>
      <c r="QRH145" s="323"/>
      <c r="QRI145" s="323"/>
      <c r="QRJ145" s="323"/>
      <c r="QRK145" s="323"/>
      <c r="QRL145" s="323"/>
      <c r="QRM145" s="323"/>
      <c r="QRN145" s="323"/>
      <c r="QRO145" s="323"/>
      <c r="QRP145" s="323"/>
      <c r="QRQ145" s="323"/>
      <c r="QRR145" s="323"/>
      <c r="QRS145" s="323"/>
      <c r="QRT145" s="323"/>
      <c r="QRU145" s="323"/>
      <c r="QRV145" s="323"/>
      <c r="QRW145" s="323"/>
      <c r="QRX145" s="323"/>
      <c r="QRY145" s="323"/>
      <c r="QRZ145" s="323"/>
      <c r="QSA145" s="323"/>
      <c r="QSB145" s="323"/>
      <c r="QSC145" s="323"/>
      <c r="QSD145" s="323"/>
      <c r="QSE145" s="323"/>
      <c r="QSF145" s="323"/>
      <c r="QSG145" s="323"/>
      <c r="QSH145" s="323"/>
      <c r="QSI145" s="323"/>
      <c r="QSJ145" s="323"/>
      <c r="QSK145" s="323"/>
      <c r="QSL145" s="323"/>
      <c r="QSM145" s="323"/>
      <c r="QSN145" s="323"/>
      <c r="QSO145" s="323"/>
      <c r="QSP145" s="323"/>
      <c r="QSQ145" s="323"/>
      <c r="QSR145" s="323"/>
      <c r="QSS145" s="323"/>
      <c r="QST145" s="323"/>
      <c r="QSU145" s="323"/>
      <c r="QSV145" s="323"/>
      <c r="QSW145" s="323"/>
      <c r="QSX145" s="323"/>
      <c r="QSY145" s="323"/>
      <c r="QSZ145" s="323"/>
      <c r="QTA145" s="323"/>
      <c r="QTB145" s="323"/>
      <c r="QTC145" s="323"/>
      <c r="QTD145" s="323"/>
      <c r="QTE145" s="323"/>
      <c r="QTF145" s="323"/>
      <c r="QTG145" s="323"/>
      <c r="QTH145" s="323"/>
      <c r="QTI145" s="323"/>
      <c r="QTJ145" s="323"/>
      <c r="QTK145" s="323"/>
      <c r="QTL145" s="323"/>
      <c r="QTM145" s="323"/>
      <c r="QTN145" s="323"/>
      <c r="QTO145" s="323"/>
      <c r="QTP145" s="323"/>
      <c r="QTQ145" s="323"/>
      <c r="QTR145" s="323"/>
      <c r="QTS145" s="323"/>
      <c r="QTT145" s="323"/>
      <c r="QTU145" s="323"/>
      <c r="QTV145" s="323"/>
      <c r="QTW145" s="323"/>
      <c r="QTX145" s="323"/>
      <c r="QTY145" s="323"/>
      <c r="QTZ145" s="323"/>
      <c r="QUA145" s="323"/>
      <c r="QUB145" s="323"/>
      <c r="QUC145" s="323"/>
      <c r="QUD145" s="323"/>
      <c r="QUE145" s="323"/>
      <c r="QUF145" s="323"/>
      <c r="QUG145" s="323"/>
      <c r="QUH145" s="323"/>
      <c r="QUI145" s="323"/>
      <c r="QUJ145" s="323"/>
      <c r="QUK145" s="323"/>
      <c r="QUL145" s="323"/>
      <c r="QUM145" s="323"/>
      <c r="QUN145" s="323"/>
      <c r="QUO145" s="323"/>
      <c r="QUP145" s="323"/>
      <c r="QUQ145" s="323"/>
      <c r="QUR145" s="323"/>
      <c r="QUS145" s="323"/>
      <c r="QUT145" s="323"/>
      <c r="QUU145" s="323"/>
      <c r="QUV145" s="323"/>
      <c r="QUW145" s="323"/>
      <c r="QUX145" s="323"/>
      <c r="QUY145" s="323"/>
      <c r="QUZ145" s="323"/>
      <c r="QVA145" s="323"/>
      <c r="QVB145" s="323"/>
      <c r="QVC145" s="323"/>
      <c r="QVD145" s="323"/>
      <c r="QVE145" s="323"/>
      <c r="QVF145" s="323"/>
      <c r="QVG145" s="323"/>
      <c r="QVH145" s="323"/>
      <c r="QVI145" s="323"/>
      <c r="QVJ145" s="323"/>
      <c r="QVK145" s="323"/>
      <c r="QVL145" s="323"/>
      <c r="QVM145" s="323"/>
      <c r="QVN145" s="323"/>
      <c r="QVO145" s="323"/>
      <c r="QVP145" s="323"/>
      <c r="QVQ145" s="323"/>
      <c r="QVR145" s="323"/>
      <c r="QVS145" s="323"/>
      <c r="QVT145" s="323"/>
      <c r="QVU145" s="323"/>
      <c r="QVV145" s="323"/>
      <c r="QVW145" s="323"/>
      <c r="QVX145" s="323"/>
      <c r="QVY145" s="323"/>
      <c r="QVZ145" s="323"/>
      <c r="QWA145" s="323"/>
      <c r="QWB145" s="323"/>
      <c r="QWC145" s="323"/>
      <c r="QWD145" s="323"/>
      <c r="QWE145" s="323"/>
      <c r="QWF145" s="323"/>
      <c r="QWG145" s="323"/>
      <c r="QWH145" s="323"/>
      <c r="QWI145" s="323"/>
      <c r="QWJ145" s="323"/>
      <c r="QWK145" s="323"/>
      <c r="QWL145" s="323"/>
      <c r="QWM145" s="323"/>
      <c r="QWN145" s="323"/>
      <c r="QWO145" s="323"/>
      <c r="QWP145" s="323"/>
      <c r="QWQ145" s="323"/>
      <c r="QWR145" s="323"/>
      <c r="QWS145" s="323"/>
      <c r="QWT145" s="323"/>
      <c r="QWU145" s="323"/>
      <c r="QWV145" s="323"/>
      <c r="QWW145" s="323"/>
      <c r="QWX145" s="323"/>
      <c r="QWY145" s="323"/>
      <c r="QWZ145" s="323"/>
      <c r="QXA145" s="323"/>
      <c r="QXB145" s="323"/>
      <c r="QXC145" s="323"/>
      <c r="QXD145" s="323"/>
      <c r="QXE145" s="323"/>
      <c r="QXF145" s="323"/>
      <c r="QXG145" s="323"/>
      <c r="QXH145" s="323"/>
      <c r="QXI145" s="323"/>
      <c r="QXJ145" s="323"/>
      <c r="QXK145" s="323"/>
      <c r="QXL145" s="323"/>
      <c r="QXM145" s="323"/>
      <c r="QXN145" s="323"/>
      <c r="QXO145" s="323"/>
      <c r="QXP145" s="323"/>
      <c r="QXQ145" s="323"/>
      <c r="QXR145" s="323"/>
      <c r="QXS145" s="323"/>
      <c r="QXT145" s="323"/>
      <c r="QXU145" s="323"/>
      <c r="QXV145" s="323"/>
      <c r="QXW145" s="323"/>
      <c r="QXX145" s="323"/>
      <c r="QXY145" s="323"/>
      <c r="QXZ145" s="323"/>
      <c r="QYA145" s="323"/>
      <c r="QYB145" s="323"/>
      <c r="QYC145" s="323"/>
      <c r="QYD145" s="323"/>
      <c r="QYE145" s="323"/>
      <c r="QYF145" s="323"/>
      <c r="QYG145" s="323"/>
      <c r="QYH145" s="323"/>
      <c r="QYI145" s="323"/>
      <c r="QYJ145" s="323"/>
      <c r="QYK145" s="323"/>
      <c r="QYL145" s="323"/>
      <c r="QYM145" s="323"/>
      <c r="QYN145" s="323"/>
      <c r="QYO145" s="323"/>
      <c r="QYP145" s="323"/>
      <c r="QYQ145" s="323"/>
      <c r="QYR145" s="323"/>
      <c r="QYS145" s="323"/>
      <c r="QYT145" s="323"/>
      <c r="QYU145" s="323"/>
      <c r="QYV145" s="323"/>
      <c r="QYW145" s="323"/>
      <c r="QYX145" s="323"/>
      <c r="QYY145" s="323"/>
      <c r="QYZ145" s="323"/>
      <c r="QZA145" s="323"/>
      <c r="QZB145" s="323"/>
      <c r="QZC145" s="323"/>
      <c r="QZD145" s="323"/>
      <c r="QZE145" s="323"/>
      <c r="QZF145" s="323"/>
      <c r="QZG145" s="323"/>
      <c r="QZH145" s="323"/>
      <c r="QZI145" s="323"/>
      <c r="QZJ145" s="323"/>
      <c r="QZK145" s="323"/>
      <c r="QZL145" s="323"/>
      <c r="QZM145" s="323"/>
      <c r="QZN145" s="323"/>
      <c r="QZO145" s="323"/>
      <c r="QZP145" s="323"/>
      <c r="QZQ145" s="323"/>
      <c r="QZR145" s="323"/>
      <c r="QZS145" s="323"/>
      <c r="QZT145" s="323"/>
      <c r="QZU145" s="323"/>
      <c r="QZV145" s="323"/>
      <c r="QZW145" s="323"/>
      <c r="QZX145" s="323"/>
      <c r="QZY145" s="323"/>
      <c r="QZZ145" s="323"/>
      <c r="RAA145" s="323"/>
      <c r="RAB145" s="323"/>
      <c r="RAC145" s="323"/>
      <c r="RAD145" s="323"/>
      <c r="RAE145" s="323"/>
      <c r="RAF145" s="323"/>
      <c r="RAG145" s="323"/>
      <c r="RAH145" s="323"/>
      <c r="RAI145" s="323"/>
      <c r="RAJ145" s="323"/>
      <c r="RAK145" s="323"/>
      <c r="RAL145" s="323"/>
      <c r="RAM145" s="323"/>
      <c r="RAN145" s="323"/>
      <c r="RAO145" s="323"/>
      <c r="RAP145" s="323"/>
      <c r="RAQ145" s="323"/>
      <c r="RAR145" s="323"/>
      <c r="RAS145" s="323"/>
      <c r="RAT145" s="323"/>
      <c r="RAU145" s="323"/>
      <c r="RAV145" s="323"/>
      <c r="RAW145" s="323"/>
      <c r="RAX145" s="323"/>
      <c r="RAY145" s="323"/>
      <c r="RAZ145" s="323"/>
      <c r="RBA145" s="323"/>
      <c r="RBB145" s="323"/>
      <c r="RBC145" s="323"/>
      <c r="RBD145" s="323"/>
      <c r="RBE145" s="323"/>
      <c r="RBF145" s="323"/>
      <c r="RBG145" s="323"/>
      <c r="RBH145" s="323"/>
      <c r="RBI145" s="323"/>
      <c r="RBJ145" s="323"/>
      <c r="RBK145" s="323"/>
      <c r="RBL145" s="323"/>
      <c r="RBM145" s="323"/>
      <c r="RBN145" s="323"/>
      <c r="RBO145" s="323"/>
      <c r="RBP145" s="323"/>
      <c r="RBQ145" s="323"/>
      <c r="RBR145" s="323"/>
      <c r="RBS145" s="323"/>
      <c r="RBT145" s="323"/>
      <c r="RBU145" s="323"/>
      <c r="RBV145" s="323"/>
      <c r="RBW145" s="323"/>
      <c r="RBX145" s="323"/>
      <c r="RBY145" s="323"/>
      <c r="RBZ145" s="323"/>
      <c r="RCA145" s="323"/>
      <c r="RCB145" s="323"/>
      <c r="RCC145" s="323"/>
      <c r="RCD145" s="323"/>
      <c r="RCE145" s="323"/>
      <c r="RCF145" s="323"/>
      <c r="RCG145" s="323"/>
      <c r="RCH145" s="323"/>
      <c r="RCI145" s="323"/>
      <c r="RCJ145" s="323"/>
      <c r="RCK145" s="323"/>
      <c r="RCL145" s="323"/>
      <c r="RCM145" s="323"/>
      <c r="RCN145" s="323"/>
      <c r="RCO145" s="323"/>
      <c r="RCP145" s="323"/>
      <c r="RCQ145" s="323"/>
      <c r="RCR145" s="323"/>
      <c r="RCS145" s="323"/>
      <c r="RCT145" s="323"/>
      <c r="RCU145" s="323"/>
      <c r="RCV145" s="323"/>
      <c r="RCW145" s="323"/>
      <c r="RCX145" s="323"/>
      <c r="RCY145" s="323"/>
      <c r="RCZ145" s="323"/>
      <c r="RDA145" s="323"/>
      <c r="RDB145" s="323"/>
      <c r="RDC145" s="323"/>
      <c r="RDD145" s="323"/>
      <c r="RDE145" s="323"/>
      <c r="RDF145" s="323"/>
      <c r="RDG145" s="323"/>
      <c r="RDH145" s="323"/>
      <c r="RDI145" s="323"/>
      <c r="RDJ145" s="323"/>
      <c r="RDK145" s="323"/>
      <c r="RDL145" s="323"/>
      <c r="RDM145" s="323"/>
      <c r="RDN145" s="323"/>
      <c r="RDO145" s="323"/>
      <c r="RDP145" s="323"/>
      <c r="RDQ145" s="323"/>
      <c r="RDR145" s="323"/>
      <c r="RDS145" s="323"/>
      <c r="RDT145" s="323"/>
      <c r="RDU145" s="323"/>
      <c r="RDV145" s="323"/>
      <c r="RDW145" s="323"/>
      <c r="RDX145" s="323"/>
      <c r="RDY145" s="323"/>
      <c r="RDZ145" s="323"/>
      <c r="REA145" s="323"/>
      <c r="REB145" s="323"/>
      <c r="REC145" s="323"/>
      <c r="RED145" s="323"/>
      <c r="REE145" s="323"/>
      <c r="REF145" s="323"/>
      <c r="REG145" s="323"/>
      <c r="REH145" s="323"/>
      <c r="REI145" s="323"/>
      <c r="REJ145" s="323"/>
      <c r="REK145" s="323"/>
      <c r="REL145" s="323"/>
      <c r="REM145" s="323"/>
      <c r="REN145" s="323"/>
      <c r="REO145" s="323"/>
      <c r="REP145" s="323"/>
      <c r="REQ145" s="323"/>
      <c r="RER145" s="323"/>
      <c r="RES145" s="323"/>
      <c r="RET145" s="323"/>
      <c r="REU145" s="323"/>
      <c r="REV145" s="323"/>
      <c r="REW145" s="323"/>
      <c r="REX145" s="323"/>
      <c r="REY145" s="323"/>
      <c r="REZ145" s="323"/>
      <c r="RFA145" s="323"/>
      <c r="RFB145" s="323"/>
      <c r="RFC145" s="323"/>
      <c r="RFD145" s="323"/>
      <c r="RFE145" s="323"/>
      <c r="RFF145" s="323"/>
      <c r="RFG145" s="323"/>
      <c r="RFH145" s="323"/>
      <c r="RFI145" s="323"/>
      <c r="RFJ145" s="323"/>
      <c r="RFK145" s="323"/>
      <c r="RFL145" s="323"/>
      <c r="RFM145" s="323"/>
      <c r="RFN145" s="323"/>
      <c r="RFO145" s="323"/>
      <c r="RFP145" s="323"/>
      <c r="RFQ145" s="323"/>
      <c r="RFR145" s="323"/>
      <c r="RFS145" s="323"/>
      <c r="RFT145" s="323"/>
      <c r="RFU145" s="323"/>
      <c r="RFV145" s="323"/>
      <c r="RFW145" s="323"/>
      <c r="RFX145" s="323"/>
      <c r="RFY145" s="323"/>
      <c r="RFZ145" s="323"/>
      <c r="RGA145" s="323"/>
      <c r="RGB145" s="323"/>
      <c r="RGC145" s="323"/>
      <c r="RGD145" s="323"/>
      <c r="RGE145" s="323"/>
      <c r="RGF145" s="323"/>
      <c r="RGG145" s="323"/>
      <c r="RGH145" s="323"/>
      <c r="RGI145" s="323"/>
      <c r="RGJ145" s="323"/>
      <c r="RGK145" s="323"/>
      <c r="RGL145" s="323"/>
      <c r="RGM145" s="323"/>
      <c r="RGN145" s="323"/>
      <c r="RGO145" s="323"/>
      <c r="RGP145" s="323"/>
      <c r="RGQ145" s="323"/>
      <c r="RGR145" s="323"/>
      <c r="RGS145" s="323"/>
      <c r="RGT145" s="323"/>
      <c r="RGU145" s="323"/>
      <c r="RGV145" s="323"/>
      <c r="RGW145" s="323"/>
      <c r="RGX145" s="323"/>
      <c r="RGY145" s="323"/>
      <c r="RGZ145" s="323"/>
      <c r="RHA145" s="323"/>
      <c r="RHB145" s="323"/>
      <c r="RHC145" s="323"/>
      <c r="RHD145" s="323"/>
      <c r="RHE145" s="323"/>
      <c r="RHF145" s="323"/>
      <c r="RHG145" s="323"/>
      <c r="RHH145" s="323"/>
      <c r="RHI145" s="323"/>
      <c r="RHJ145" s="323"/>
      <c r="RHK145" s="323"/>
      <c r="RHL145" s="323"/>
      <c r="RHM145" s="323"/>
      <c r="RHN145" s="323"/>
      <c r="RHO145" s="323"/>
      <c r="RHP145" s="323"/>
      <c r="RHQ145" s="323"/>
      <c r="RHR145" s="323"/>
      <c r="RHS145" s="323"/>
      <c r="RHT145" s="323"/>
      <c r="RHU145" s="323"/>
      <c r="RHV145" s="323"/>
      <c r="RHW145" s="323"/>
      <c r="RHX145" s="323"/>
      <c r="RHY145" s="323"/>
      <c r="RHZ145" s="323"/>
      <c r="RIA145" s="323"/>
      <c r="RIB145" s="323"/>
      <c r="RIC145" s="323"/>
      <c r="RID145" s="323"/>
      <c r="RIE145" s="323"/>
      <c r="RIF145" s="323"/>
      <c r="RIG145" s="323"/>
      <c r="RIH145" s="323"/>
      <c r="RII145" s="323"/>
      <c r="RIJ145" s="323"/>
      <c r="RIK145" s="323"/>
      <c r="RIL145" s="323"/>
      <c r="RIM145" s="323"/>
      <c r="RIN145" s="323"/>
      <c r="RIO145" s="323"/>
      <c r="RIP145" s="323"/>
      <c r="RIQ145" s="323"/>
      <c r="RIR145" s="323"/>
      <c r="RIS145" s="323"/>
      <c r="RIT145" s="323"/>
      <c r="RIU145" s="323"/>
      <c r="RIV145" s="323"/>
      <c r="RIW145" s="323"/>
      <c r="RIX145" s="323"/>
      <c r="RIY145" s="323"/>
      <c r="RIZ145" s="323"/>
      <c r="RJA145" s="323"/>
      <c r="RJB145" s="323"/>
      <c r="RJC145" s="323"/>
      <c r="RJD145" s="323"/>
      <c r="RJE145" s="323"/>
      <c r="RJF145" s="323"/>
      <c r="RJG145" s="323"/>
      <c r="RJH145" s="323"/>
      <c r="RJI145" s="323"/>
      <c r="RJJ145" s="323"/>
      <c r="RJK145" s="323"/>
      <c r="RJL145" s="323"/>
      <c r="RJM145" s="323"/>
      <c r="RJN145" s="323"/>
      <c r="RJO145" s="323"/>
      <c r="RJP145" s="323"/>
      <c r="RJQ145" s="323"/>
      <c r="RJR145" s="323"/>
      <c r="RJS145" s="323"/>
      <c r="RJT145" s="323"/>
      <c r="RJU145" s="323"/>
      <c r="RJV145" s="323"/>
      <c r="RJW145" s="323"/>
      <c r="RJX145" s="323"/>
      <c r="RJY145" s="323"/>
      <c r="RJZ145" s="323"/>
      <c r="RKA145" s="323"/>
      <c r="RKB145" s="323"/>
      <c r="RKC145" s="323"/>
      <c r="RKD145" s="323"/>
      <c r="RKE145" s="323"/>
      <c r="RKF145" s="323"/>
      <c r="RKG145" s="323"/>
      <c r="RKH145" s="323"/>
      <c r="RKI145" s="323"/>
      <c r="RKJ145" s="323"/>
      <c r="RKK145" s="323"/>
      <c r="RKL145" s="323"/>
      <c r="RKM145" s="323"/>
      <c r="RKN145" s="323"/>
      <c r="RKO145" s="323"/>
      <c r="RKP145" s="323"/>
      <c r="RKQ145" s="323"/>
      <c r="RKR145" s="323"/>
      <c r="RKS145" s="323"/>
      <c r="RKT145" s="323"/>
      <c r="RKU145" s="323"/>
      <c r="RKV145" s="323"/>
      <c r="RKW145" s="323"/>
      <c r="RKX145" s="323"/>
      <c r="RKY145" s="323"/>
      <c r="RKZ145" s="323"/>
      <c r="RLA145" s="323"/>
      <c r="RLB145" s="323"/>
      <c r="RLC145" s="323"/>
      <c r="RLD145" s="323"/>
      <c r="RLE145" s="323"/>
      <c r="RLF145" s="323"/>
      <c r="RLG145" s="323"/>
      <c r="RLH145" s="323"/>
      <c r="RLI145" s="323"/>
      <c r="RLJ145" s="323"/>
      <c r="RLK145" s="323"/>
      <c r="RLL145" s="323"/>
      <c r="RLM145" s="323"/>
      <c r="RLN145" s="323"/>
      <c r="RLO145" s="323"/>
      <c r="RLP145" s="323"/>
      <c r="RLQ145" s="323"/>
      <c r="RLR145" s="323"/>
      <c r="RLS145" s="323"/>
      <c r="RLT145" s="323"/>
      <c r="RLU145" s="323"/>
      <c r="RLV145" s="323"/>
      <c r="RLW145" s="323"/>
      <c r="RLX145" s="323"/>
      <c r="RLY145" s="323"/>
      <c r="RLZ145" s="323"/>
      <c r="RMA145" s="323"/>
      <c r="RMB145" s="323"/>
      <c r="RMC145" s="323"/>
      <c r="RMD145" s="323"/>
      <c r="RME145" s="323"/>
      <c r="RMF145" s="323"/>
      <c r="RMG145" s="323"/>
      <c r="RMH145" s="323"/>
      <c r="RMI145" s="323"/>
      <c r="RMJ145" s="323"/>
      <c r="RMK145" s="323"/>
      <c r="RML145" s="323"/>
      <c r="RMM145" s="323"/>
      <c r="RMN145" s="323"/>
      <c r="RMO145" s="323"/>
      <c r="RMP145" s="323"/>
      <c r="RMQ145" s="323"/>
      <c r="RMR145" s="323"/>
      <c r="RMS145" s="323"/>
      <c r="RMT145" s="323"/>
      <c r="RMU145" s="323"/>
      <c r="RMV145" s="323"/>
      <c r="RMW145" s="323"/>
      <c r="RMX145" s="323"/>
      <c r="RMY145" s="323"/>
      <c r="RMZ145" s="323"/>
      <c r="RNA145" s="323"/>
      <c r="RNB145" s="323"/>
      <c r="RNC145" s="323"/>
      <c r="RND145" s="323"/>
      <c r="RNE145" s="323"/>
      <c r="RNF145" s="323"/>
      <c r="RNG145" s="323"/>
      <c r="RNH145" s="323"/>
      <c r="RNI145" s="323"/>
      <c r="RNJ145" s="323"/>
      <c r="RNK145" s="323"/>
      <c r="RNL145" s="323"/>
      <c r="RNM145" s="323"/>
      <c r="RNN145" s="323"/>
      <c r="RNO145" s="323"/>
      <c r="RNP145" s="323"/>
      <c r="RNQ145" s="323"/>
      <c r="RNR145" s="323"/>
      <c r="RNS145" s="323"/>
      <c r="RNT145" s="323"/>
      <c r="RNU145" s="323"/>
      <c r="RNV145" s="323"/>
      <c r="RNW145" s="323"/>
      <c r="RNX145" s="323"/>
      <c r="RNY145" s="323"/>
      <c r="RNZ145" s="323"/>
      <c r="ROA145" s="323"/>
      <c r="ROB145" s="323"/>
      <c r="ROC145" s="323"/>
      <c r="ROD145" s="323"/>
      <c r="ROE145" s="323"/>
      <c r="ROF145" s="323"/>
      <c r="ROG145" s="323"/>
      <c r="ROH145" s="323"/>
      <c r="ROI145" s="323"/>
      <c r="ROJ145" s="323"/>
      <c r="ROK145" s="323"/>
      <c r="ROL145" s="323"/>
      <c r="ROM145" s="323"/>
      <c r="RON145" s="323"/>
      <c r="ROO145" s="323"/>
      <c r="ROP145" s="323"/>
      <c r="ROQ145" s="323"/>
      <c r="ROR145" s="323"/>
      <c r="ROS145" s="323"/>
      <c r="ROT145" s="323"/>
      <c r="ROU145" s="323"/>
      <c r="ROV145" s="323"/>
      <c r="ROW145" s="323"/>
      <c r="ROX145" s="323"/>
      <c r="ROY145" s="323"/>
      <c r="ROZ145" s="323"/>
      <c r="RPA145" s="323"/>
      <c r="RPB145" s="323"/>
      <c r="RPC145" s="323"/>
      <c r="RPD145" s="323"/>
      <c r="RPE145" s="323"/>
      <c r="RPF145" s="323"/>
      <c r="RPG145" s="323"/>
      <c r="RPH145" s="323"/>
      <c r="RPI145" s="323"/>
      <c r="RPJ145" s="323"/>
      <c r="RPK145" s="323"/>
      <c r="RPL145" s="323"/>
      <c r="RPM145" s="323"/>
      <c r="RPN145" s="323"/>
      <c r="RPO145" s="323"/>
      <c r="RPP145" s="323"/>
      <c r="RPQ145" s="323"/>
      <c r="RPR145" s="323"/>
      <c r="RPS145" s="323"/>
      <c r="RPT145" s="323"/>
      <c r="RPU145" s="323"/>
      <c r="RPV145" s="323"/>
      <c r="RPW145" s="323"/>
      <c r="RPX145" s="323"/>
      <c r="RPY145" s="323"/>
      <c r="RPZ145" s="323"/>
      <c r="RQA145" s="323"/>
      <c r="RQB145" s="323"/>
      <c r="RQC145" s="323"/>
      <c r="RQD145" s="323"/>
      <c r="RQE145" s="323"/>
      <c r="RQF145" s="323"/>
      <c r="RQG145" s="323"/>
      <c r="RQH145" s="323"/>
      <c r="RQI145" s="323"/>
      <c r="RQJ145" s="323"/>
      <c r="RQK145" s="323"/>
      <c r="RQL145" s="323"/>
      <c r="RQM145" s="323"/>
      <c r="RQN145" s="323"/>
      <c r="RQO145" s="323"/>
      <c r="RQP145" s="323"/>
      <c r="RQQ145" s="323"/>
      <c r="RQR145" s="323"/>
      <c r="RQS145" s="323"/>
      <c r="RQT145" s="323"/>
      <c r="RQU145" s="323"/>
      <c r="RQV145" s="323"/>
      <c r="RQW145" s="323"/>
      <c r="RQX145" s="323"/>
      <c r="RQY145" s="323"/>
      <c r="RQZ145" s="323"/>
      <c r="RRA145" s="323"/>
      <c r="RRB145" s="323"/>
      <c r="RRC145" s="323"/>
      <c r="RRD145" s="323"/>
      <c r="RRE145" s="323"/>
      <c r="RRF145" s="323"/>
      <c r="RRG145" s="323"/>
      <c r="RRH145" s="323"/>
      <c r="RRI145" s="323"/>
      <c r="RRJ145" s="323"/>
      <c r="RRK145" s="323"/>
      <c r="RRL145" s="323"/>
      <c r="RRM145" s="323"/>
      <c r="RRN145" s="323"/>
      <c r="RRO145" s="323"/>
      <c r="RRP145" s="323"/>
      <c r="RRQ145" s="323"/>
      <c r="RRR145" s="323"/>
      <c r="RRS145" s="323"/>
      <c r="RRT145" s="323"/>
      <c r="RRU145" s="323"/>
      <c r="RRV145" s="323"/>
      <c r="RRW145" s="323"/>
      <c r="RRX145" s="323"/>
      <c r="RRY145" s="323"/>
      <c r="RRZ145" s="323"/>
      <c r="RSA145" s="323"/>
      <c r="RSB145" s="323"/>
      <c r="RSC145" s="323"/>
      <c r="RSD145" s="323"/>
      <c r="RSE145" s="323"/>
      <c r="RSF145" s="323"/>
      <c r="RSG145" s="323"/>
      <c r="RSH145" s="323"/>
      <c r="RSI145" s="323"/>
      <c r="RSJ145" s="323"/>
      <c r="RSK145" s="323"/>
      <c r="RSL145" s="323"/>
      <c r="RSM145" s="323"/>
      <c r="RSN145" s="323"/>
      <c r="RSO145" s="323"/>
      <c r="RSP145" s="323"/>
      <c r="RSQ145" s="323"/>
      <c r="RSR145" s="323"/>
      <c r="RSS145" s="323"/>
      <c r="RST145" s="323"/>
      <c r="RSU145" s="323"/>
      <c r="RSV145" s="323"/>
      <c r="RSW145" s="323"/>
      <c r="RSX145" s="323"/>
      <c r="RSY145" s="323"/>
      <c r="RSZ145" s="323"/>
      <c r="RTA145" s="323"/>
      <c r="RTB145" s="323"/>
      <c r="RTC145" s="323"/>
      <c r="RTD145" s="323"/>
      <c r="RTE145" s="323"/>
      <c r="RTF145" s="323"/>
      <c r="RTG145" s="323"/>
      <c r="RTH145" s="323"/>
      <c r="RTI145" s="323"/>
      <c r="RTJ145" s="323"/>
      <c r="RTK145" s="323"/>
      <c r="RTL145" s="323"/>
      <c r="RTM145" s="323"/>
      <c r="RTN145" s="323"/>
      <c r="RTO145" s="323"/>
      <c r="RTP145" s="323"/>
      <c r="RTQ145" s="323"/>
      <c r="RTR145" s="323"/>
      <c r="RTS145" s="323"/>
      <c r="RTT145" s="323"/>
      <c r="RTU145" s="323"/>
      <c r="RTV145" s="323"/>
      <c r="RTW145" s="323"/>
      <c r="RTX145" s="323"/>
      <c r="RTY145" s="323"/>
      <c r="RTZ145" s="323"/>
      <c r="RUA145" s="323"/>
      <c r="RUB145" s="323"/>
      <c r="RUC145" s="323"/>
      <c r="RUD145" s="323"/>
      <c r="RUE145" s="323"/>
      <c r="RUF145" s="323"/>
      <c r="RUG145" s="323"/>
      <c r="RUH145" s="323"/>
      <c r="RUI145" s="323"/>
      <c r="RUJ145" s="323"/>
      <c r="RUK145" s="323"/>
      <c r="RUL145" s="323"/>
      <c r="RUM145" s="323"/>
      <c r="RUN145" s="323"/>
      <c r="RUO145" s="323"/>
      <c r="RUP145" s="323"/>
      <c r="RUQ145" s="323"/>
      <c r="RUR145" s="323"/>
      <c r="RUS145" s="323"/>
      <c r="RUT145" s="323"/>
      <c r="RUU145" s="323"/>
      <c r="RUV145" s="323"/>
      <c r="RUW145" s="323"/>
      <c r="RUX145" s="323"/>
      <c r="RUY145" s="323"/>
      <c r="RUZ145" s="323"/>
      <c r="RVA145" s="323"/>
      <c r="RVB145" s="323"/>
      <c r="RVC145" s="323"/>
      <c r="RVD145" s="323"/>
      <c r="RVE145" s="323"/>
      <c r="RVF145" s="323"/>
      <c r="RVG145" s="323"/>
      <c r="RVH145" s="323"/>
      <c r="RVI145" s="323"/>
      <c r="RVJ145" s="323"/>
      <c r="RVK145" s="323"/>
      <c r="RVL145" s="323"/>
      <c r="RVM145" s="323"/>
      <c r="RVN145" s="323"/>
      <c r="RVO145" s="323"/>
      <c r="RVP145" s="323"/>
      <c r="RVQ145" s="323"/>
      <c r="RVR145" s="323"/>
      <c r="RVS145" s="323"/>
      <c r="RVT145" s="323"/>
      <c r="RVU145" s="323"/>
      <c r="RVV145" s="323"/>
      <c r="RVW145" s="323"/>
      <c r="RVX145" s="323"/>
      <c r="RVY145" s="323"/>
      <c r="RVZ145" s="323"/>
      <c r="RWA145" s="323"/>
      <c r="RWB145" s="323"/>
      <c r="RWC145" s="323"/>
      <c r="RWD145" s="323"/>
      <c r="RWE145" s="323"/>
      <c r="RWF145" s="323"/>
      <c r="RWG145" s="323"/>
      <c r="RWH145" s="323"/>
      <c r="RWI145" s="323"/>
      <c r="RWJ145" s="323"/>
      <c r="RWK145" s="323"/>
      <c r="RWL145" s="323"/>
      <c r="RWM145" s="323"/>
      <c r="RWN145" s="323"/>
      <c r="RWO145" s="323"/>
      <c r="RWP145" s="323"/>
      <c r="RWQ145" s="323"/>
      <c r="RWR145" s="323"/>
      <c r="RWS145" s="323"/>
      <c r="RWT145" s="323"/>
      <c r="RWU145" s="323"/>
      <c r="RWV145" s="323"/>
      <c r="RWW145" s="323"/>
      <c r="RWX145" s="323"/>
      <c r="RWY145" s="323"/>
      <c r="RWZ145" s="323"/>
      <c r="RXA145" s="323"/>
      <c r="RXB145" s="323"/>
      <c r="RXC145" s="323"/>
      <c r="RXD145" s="323"/>
      <c r="RXE145" s="323"/>
      <c r="RXF145" s="323"/>
      <c r="RXG145" s="323"/>
      <c r="RXH145" s="323"/>
      <c r="RXI145" s="323"/>
      <c r="RXJ145" s="323"/>
      <c r="RXK145" s="323"/>
      <c r="RXL145" s="323"/>
      <c r="RXM145" s="323"/>
      <c r="RXN145" s="323"/>
      <c r="RXO145" s="323"/>
      <c r="RXP145" s="323"/>
      <c r="RXQ145" s="323"/>
      <c r="RXR145" s="323"/>
      <c r="RXS145" s="323"/>
      <c r="RXT145" s="323"/>
      <c r="RXU145" s="323"/>
      <c r="RXV145" s="323"/>
      <c r="RXW145" s="323"/>
      <c r="RXX145" s="323"/>
      <c r="RXY145" s="323"/>
      <c r="RXZ145" s="323"/>
      <c r="RYA145" s="323"/>
      <c r="RYB145" s="323"/>
      <c r="RYC145" s="323"/>
      <c r="RYD145" s="323"/>
      <c r="RYE145" s="323"/>
      <c r="RYF145" s="323"/>
      <c r="RYG145" s="323"/>
      <c r="RYH145" s="323"/>
      <c r="RYI145" s="323"/>
      <c r="RYJ145" s="323"/>
      <c r="RYK145" s="323"/>
      <c r="RYL145" s="323"/>
      <c r="RYM145" s="323"/>
      <c r="RYN145" s="323"/>
      <c r="RYO145" s="323"/>
      <c r="RYP145" s="323"/>
      <c r="RYQ145" s="323"/>
      <c r="RYR145" s="323"/>
      <c r="RYS145" s="323"/>
      <c r="RYT145" s="323"/>
      <c r="RYU145" s="323"/>
      <c r="RYV145" s="323"/>
      <c r="RYW145" s="323"/>
      <c r="RYX145" s="323"/>
      <c r="RYY145" s="323"/>
      <c r="RYZ145" s="323"/>
      <c r="RZA145" s="323"/>
      <c r="RZB145" s="323"/>
      <c r="RZC145" s="323"/>
      <c r="RZD145" s="323"/>
      <c r="RZE145" s="323"/>
      <c r="RZF145" s="323"/>
      <c r="RZG145" s="323"/>
      <c r="RZH145" s="323"/>
      <c r="RZI145" s="323"/>
      <c r="RZJ145" s="323"/>
      <c r="RZK145" s="323"/>
      <c r="RZL145" s="323"/>
      <c r="RZM145" s="323"/>
      <c r="RZN145" s="323"/>
      <c r="RZO145" s="323"/>
      <c r="RZP145" s="323"/>
      <c r="RZQ145" s="323"/>
      <c r="RZR145" s="323"/>
      <c r="RZS145" s="323"/>
      <c r="RZT145" s="323"/>
      <c r="RZU145" s="323"/>
      <c r="RZV145" s="323"/>
      <c r="RZW145" s="323"/>
      <c r="RZX145" s="323"/>
      <c r="RZY145" s="323"/>
      <c r="RZZ145" s="323"/>
      <c r="SAA145" s="323"/>
      <c r="SAB145" s="323"/>
      <c r="SAC145" s="323"/>
      <c r="SAD145" s="323"/>
      <c r="SAE145" s="323"/>
      <c r="SAF145" s="323"/>
      <c r="SAG145" s="323"/>
      <c r="SAH145" s="323"/>
      <c r="SAI145" s="323"/>
      <c r="SAJ145" s="323"/>
      <c r="SAK145" s="323"/>
      <c r="SAL145" s="323"/>
      <c r="SAM145" s="323"/>
      <c r="SAN145" s="323"/>
      <c r="SAO145" s="323"/>
      <c r="SAP145" s="323"/>
      <c r="SAQ145" s="323"/>
      <c r="SAR145" s="323"/>
      <c r="SAS145" s="323"/>
      <c r="SAT145" s="323"/>
      <c r="SAU145" s="323"/>
      <c r="SAV145" s="323"/>
      <c r="SAW145" s="323"/>
      <c r="SAX145" s="323"/>
      <c r="SAY145" s="323"/>
      <c r="SAZ145" s="323"/>
      <c r="SBA145" s="323"/>
      <c r="SBB145" s="323"/>
      <c r="SBC145" s="323"/>
      <c r="SBD145" s="323"/>
      <c r="SBE145" s="323"/>
      <c r="SBF145" s="323"/>
      <c r="SBG145" s="323"/>
      <c r="SBH145" s="323"/>
      <c r="SBI145" s="323"/>
      <c r="SBJ145" s="323"/>
      <c r="SBK145" s="323"/>
      <c r="SBL145" s="323"/>
      <c r="SBM145" s="323"/>
      <c r="SBN145" s="323"/>
      <c r="SBO145" s="323"/>
      <c r="SBP145" s="323"/>
      <c r="SBQ145" s="323"/>
      <c r="SBR145" s="323"/>
      <c r="SBS145" s="323"/>
      <c r="SBT145" s="323"/>
      <c r="SBU145" s="323"/>
      <c r="SBV145" s="323"/>
      <c r="SBW145" s="323"/>
      <c r="SBX145" s="323"/>
      <c r="SBY145" s="323"/>
      <c r="SBZ145" s="323"/>
      <c r="SCA145" s="323"/>
      <c r="SCB145" s="323"/>
      <c r="SCC145" s="323"/>
      <c r="SCD145" s="323"/>
      <c r="SCE145" s="323"/>
      <c r="SCF145" s="323"/>
      <c r="SCG145" s="323"/>
      <c r="SCH145" s="323"/>
      <c r="SCI145" s="323"/>
      <c r="SCJ145" s="323"/>
      <c r="SCK145" s="323"/>
      <c r="SCL145" s="323"/>
      <c r="SCM145" s="323"/>
      <c r="SCN145" s="323"/>
      <c r="SCO145" s="323"/>
      <c r="SCP145" s="323"/>
      <c r="SCQ145" s="323"/>
      <c r="SCR145" s="323"/>
      <c r="SCS145" s="323"/>
      <c r="SCT145" s="323"/>
      <c r="SCU145" s="323"/>
      <c r="SCV145" s="323"/>
      <c r="SCW145" s="323"/>
      <c r="SCX145" s="323"/>
      <c r="SCY145" s="323"/>
      <c r="SCZ145" s="323"/>
      <c r="SDA145" s="323"/>
      <c r="SDB145" s="323"/>
      <c r="SDC145" s="323"/>
      <c r="SDD145" s="323"/>
      <c r="SDE145" s="323"/>
      <c r="SDF145" s="323"/>
      <c r="SDG145" s="323"/>
      <c r="SDH145" s="323"/>
      <c r="SDI145" s="323"/>
      <c r="SDJ145" s="323"/>
      <c r="SDK145" s="323"/>
      <c r="SDL145" s="323"/>
      <c r="SDM145" s="323"/>
      <c r="SDN145" s="323"/>
      <c r="SDO145" s="323"/>
      <c r="SDP145" s="323"/>
      <c r="SDQ145" s="323"/>
      <c r="SDR145" s="323"/>
      <c r="SDS145" s="323"/>
      <c r="SDT145" s="323"/>
      <c r="SDU145" s="323"/>
      <c r="SDV145" s="323"/>
      <c r="SDW145" s="323"/>
      <c r="SDX145" s="323"/>
      <c r="SDY145" s="323"/>
      <c r="SDZ145" s="323"/>
      <c r="SEA145" s="323"/>
      <c r="SEB145" s="323"/>
      <c r="SEC145" s="323"/>
      <c r="SED145" s="323"/>
      <c r="SEE145" s="323"/>
      <c r="SEF145" s="323"/>
      <c r="SEG145" s="323"/>
      <c r="SEH145" s="323"/>
      <c r="SEI145" s="323"/>
      <c r="SEJ145" s="323"/>
      <c r="SEK145" s="323"/>
      <c r="SEL145" s="323"/>
      <c r="SEM145" s="323"/>
      <c r="SEN145" s="323"/>
      <c r="SEO145" s="323"/>
      <c r="SEP145" s="323"/>
      <c r="SEQ145" s="323"/>
      <c r="SER145" s="323"/>
      <c r="SES145" s="323"/>
      <c r="SET145" s="323"/>
      <c r="SEU145" s="323"/>
      <c r="SEV145" s="323"/>
      <c r="SEW145" s="323"/>
      <c r="SEX145" s="323"/>
      <c r="SEY145" s="323"/>
      <c r="SEZ145" s="323"/>
      <c r="SFA145" s="323"/>
      <c r="SFB145" s="323"/>
      <c r="SFC145" s="323"/>
      <c r="SFD145" s="323"/>
      <c r="SFE145" s="323"/>
      <c r="SFF145" s="323"/>
      <c r="SFG145" s="323"/>
      <c r="SFH145" s="323"/>
      <c r="SFI145" s="323"/>
      <c r="SFJ145" s="323"/>
      <c r="SFK145" s="323"/>
      <c r="SFL145" s="323"/>
      <c r="SFM145" s="323"/>
      <c r="SFN145" s="323"/>
      <c r="SFO145" s="323"/>
      <c r="SFP145" s="323"/>
      <c r="SFQ145" s="323"/>
      <c r="SFR145" s="323"/>
      <c r="SFS145" s="323"/>
      <c r="SFT145" s="323"/>
      <c r="SFU145" s="323"/>
      <c r="SFV145" s="323"/>
      <c r="SFW145" s="323"/>
      <c r="SFX145" s="323"/>
      <c r="SFY145" s="323"/>
      <c r="SFZ145" s="323"/>
      <c r="SGA145" s="323"/>
      <c r="SGB145" s="323"/>
      <c r="SGC145" s="323"/>
      <c r="SGD145" s="323"/>
      <c r="SGE145" s="323"/>
      <c r="SGF145" s="323"/>
      <c r="SGG145" s="323"/>
      <c r="SGH145" s="323"/>
      <c r="SGI145" s="323"/>
      <c r="SGJ145" s="323"/>
      <c r="SGK145" s="323"/>
      <c r="SGL145" s="323"/>
      <c r="SGM145" s="323"/>
      <c r="SGN145" s="323"/>
      <c r="SGO145" s="323"/>
      <c r="SGP145" s="323"/>
      <c r="SGQ145" s="323"/>
      <c r="SGR145" s="323"/>
      <c r="SGS145" s="323"/>
      <c r="SGT145" s="323"/>
      <c r="SGU145" s="323"/>
      <c r="SGV145" s="323"/>
      <c r="SGW145" s="323"/>
      <c r="SGX145" s="323"/>
      <c r="SGY145" s="323"/>
      <c r="SGZ145" s="323"/>
      <c r="SHA145" s="323"/>
      <c r="SHB145" s="323"/>
      <c r="SHC145" s="323"/>
      <c r="SHD145" s="323"/>
      <c r="SHE145" s="323"/>
      <c r="SHF145" s="323"/>
      <c r="SHG145" s="323"/>
      <c r="SHH145" s="323"/>
      <c r="SHI145" s="323"/>
      <c r="SHJ145" s="323"/>
      <c r="SHK145" s="323"/>
      <c r="SHL145" s="323"/>
      <c r="SHM145" s="323"/>
      <c r="SHN145" s="323"/>
      <c r="SHO145" s="323"/>
      <c r="SHP145" s="323"/>
      <c r="SHQ145" s="323"/>
      <c r="SHR145" s="323"/>
      <c r="SHS145" s="323"/>
      <c r="SHT145" s="323"/>
      <c r="SHU145" s="323"/>
      <c r="SHV145" s="323"/>
      <c r="SHW145" s="323"/>
      <c r="SHX145" s="323"/>
      <c r="SHY145" s="323"/>
      <c r="SHZ145" s="323"/>
      <c r="SIA145" s="323"/>
      <c r="SIB145" s="323"/>
      <c r="SIC145" s="323"/>
      <c r="SID145" s="323"/>
      <c r="SIE145" s="323"/>
      <c r="SIF145" s="323"/>
      <c r="SIG145" s="323"/>
      <c r="SIH145" s="323"/>
      <c r="SII145" s="323"/>
      <c r="SIJ145" s="323"/>
      <c r="SIK145" s="323"/>
      <c r="SIL145" s="323"/>
      <c r="SIM145" s="323"/>
      <c r="SIN145" s="323"/>
      <c r="SIO145" s="323"/>
      <c r="SIP145" s="323"/>
      <c r="SIQ145" s="323"/>
      <c r="SIR145" s="323"/>
      <c r="SIS145" s="323"/>
      <c r="SIT145" s="323"/>
      <c r="SIU145" s="323"/>
      <c r="SIV145" s="323"/>
      <c r="SIW145" s="323"/>
      <c r="SIX145" s="323"/>
      <c r="SIY145" s="323"/>
      <c r="SIZ145" s="323"/>
      <c r="SJA145" s="323"/>
      <c r="SJB145" s="323"/>
      <c r="SJC145" s="323"/>
      <c r="SJD145" s="323"/>
      <c r="SJE145" s="323"/>
      <c r="SJF145" s="323"/>
      <c r="SJG145" s="323"/>
      <c r="SJH145" s="323"/>
      <c r="SJI145" s="323"/>
      <c r="SJJ145" s="323"/>
      <c r="SJK145" s="323"/>
      <c r="SJL145" s="323"/>
      <c r="SJM145" s="323"/>
      <c r="SJN145" s="323"/>
      <c r="SJO145" s="323"/>
      <c r="SJP145" s="323"/>
      <c r="SJQ145" s="323"/>
      <c r="SJR145" s="323"/>
      <c r="SJS145" s="323"/>
      <c r="SJT145" s="323"/>
      <c r="SJU145" s="323"/>
      <c r="SJV145" s="323"/>
      <c r="SJW145" s="323"/>
      <c r="SJX145" s="323"/>
      <c r="SJY145" s="323"/>
      <c r="SJZ145" s="323"/>
      <c r="SKA145" s="323"/>
      <c r="SKB145" s="323"/>
      <c r="SKC145" s="323"/>
      <c r="SKD145" s="323"/>
      <c r="SKE145" s="323"/>
      <c r="SKF145" s="323"/>
      <c r="SKG145" s="323"/>
      <c r="SKH145" s="323"/>
      <c r="SKI145" s="323"/>
      <c r="SKJ145" s="323"/>
      <c r="SKK145" s="323"/>
      <c r="SKL145" s="323"/>
      <c r="SKM145" s="323"/>
      <c r="SKN145" s="323"/>
      <c r="SKO145" s="323"/>
      <c r="SKP145" s="323"/>
      <c r="SKQ145" s="323"/>
      <c r="SKR145" s="323"/>
      <c r="SKS145" s="323"/>
      <c r="SKT145" s="323"/>
      <c r="SKU145" s="323"/>
      <c r="SKV145" s="323"/>
      <c r="SKW145" s="323"/>
      <c r="SKX145" s="323"/>
      <c r="SKY145" s="323"/>
      <c r="SKZ145" s="323"/>
      <c r="SLA145" s="323"/>
      <c r="SLB145" s="323"/>
      <c r="SLC145" s="323"/>
      <c r="SLD145" s="323"/>
      <c r="SLE145" s="323"/>
      <c r="SLF145" s="323"/>
      <c r="SLG145" s="323"/>
      <c r="SLH145" s="323"/>
      <c r="SLI145" s="323"/>
      <c r="SLJ145" s="323"/>
      <c r="SLK145" s="323"/>
      <c r="SLL145" s="323"/>
      <c r="SLM145" s="323"/>
      <c r="SLN145" s="323"/>
      <c r="SLO145" s="323"/>
      <c r="SLP145" s="323"/>
      <c r="SLQ145" s="323"/>
      <c r="SLR145" s="323"/>
      <c r="SLS145" s="323"/>
      <c r="SLT145" s="323"/>
      <c r="SLU145" s="323"/>
      <c r="SLV145" s="323"/>
      <c r="SLW145" s="323"/>
      <c r="SLX145" s="323"/>
      <c r="SLY145" s="323"/>
      <c r="SLZ145" s="323"/>
      <c r="SMA145" s="323"/>
      <c r="SMB145" s="323"/>
      <c r="SMC145" s="323"/>
      <c r="SMD145" s="323"/>
      <c r="SME145" s="323"/>
      <c r="SMF145" s="323"/>
      <c r="SMG145" s="323"/>
      <c r="SMH145" s="323"/>
      <c r="SMI145" s="323"/>
      <c r="SMJ145" s="323"/>
      <c r="SMK145" s="323"/>
      <c r="SML145" s="323"/>
      <c r="SMM145" s="323"/>
      <c r="SMN145" s="323"/>
      <c r="SMO145" s="323"/>
      <c r="SMP145" s="323"/>
      <c r="SMQ145" s="323"/>
      <c r="SMR145" s="323"/>
      <c r="SMS145" s="323"/>
      <c r="SMT145" s="323"/>
      <c r="SMU145" s="323"/>
      <c r="SMV145" s="323"/>
      <c r="SMW145" s="323"/>
      <c r="SMX145" s="323"/>
      <c r="SMY145" s="323"/>
      <c r="SMZ145" s="323"/>
      <c r="SNA145" s="323"/>
      <c r="SNB145" s="323"/>
      <c r="SNC145" s="323"/>
      <c r="SND145" s="323"/>
      <c r="SNE145" s="323"/>
      <c r="SNF145" s="323"/>
      <c r="SNG145" s="323"/>
      <c r="SNH145" s="323"/>
      <c r="SNI145" s="323"/>
      <c r="SNJ145" s="323"/>
      <c r="SNK145" s="323"/>
      <c r="SNL145" s="323"/>
      <c r="SNM145" s="323"/>
      <c r="SNN145" s="323"/>
      <c r="SNO145" s="323"/>
      <c r="SNP145" s="323"/>
      <c r="SNQ145" s="323"/>
      <c r="SNR145" s="323"/>
      <c r="SNS145" s="323"/>
      <c r="SNT145" s="323"/>
      <c r="SNU145" s="323"/>
      <c r="SNV145" s="323"/>
      <c r="SNW145" s="323"/>
      <c r="SNX145" s="323"/>
      <c r="SNY145" s="323"/>
      <c r="SNZ145" s="323"/>
      <c r="SOA145" s="323"/>
      <c r="SOB145" s="323"/>
      <c r="SOC145" s="323"/>
      <c r="SOD145" s="323"/>
      <c r="SOE145" s="323"/>
      <c r="SOF145" s="323"/>
      <c r="SOG145" s="323"/>
      <c r="SOH145" s="323"/>
      <c r="SOI145" s="323"/>
      <c r="SOJ145" s="323"/>
      <c r="SOK145" s="323"/>
      <c r="SOL145" s="323"/>
      <c r="SOM145" s="323"/>
      <c r="SON145" s="323"/>
      <c r="SOO145" s="323"/>
      <c r="SOP145" s="323"/>
      <c r="SOQ145" s="323"/>
      <c r="SOR145" s="323"/>
      <c r="SOS145" s="323"/>
      <c r="SOT145" s="323"/>
      <c r="SOU145" s="323"/>
      <c r="SOV145" s="323"/>
      <c r="SOW145" s="323"/>
      <c r="SOX145" s="323"/>
      <c r="SOY145" s="323"/>
      <c r="SOZ145" s="323"/>
      <c r="SPA145" s="323"/>
      <c r="SPB145" s="323"/>
      <c r="SPC145" s="323"/>
      <c r="SPD145" s="323"/>
      <c r="SPE145" s="323"/>
      <c r="SPF145" s="323"/>
      <c r="SPG145" s="323"/>
      <c r="SPH145" s="323"/>
      <c r="SPI145" s="323"/>
      <c r="SPJ145" s="323"/>
      <c r="SPK145" s="323"/>
      <c r="SPL145" s="323"/>
      <c r="SPM145" s="323"/>
      <c r="SPN145" s="323"/>
      <c r="SPO145" s="323"/>
      <c r="SPP145" s="323"/>
      <c r="SPQ145" s="323"/>
      <c r="SPR145" s="323"/>
      <c r="SPS145" s="323"/>
      <c r="SPT145" s="323"/>
      <c r="SPU145" s="323"/>
      <c r="SPV145" s="323"/>
      <c r="SPW145" s="323"/>
      <c r="SPX145" s="323"/>
      <c r="SPY145" s="323"/>
      <c r="SPZ145" s="323"/>
      <c r="SQA145" s="323"/>
      <c r="SQB145" s="323"/>
      <c r="SQC145" s="323"/>
      <c r="SQD145" s="323"/>
      <c r="SQE145" s="323"/>
      <c r="SQF145" s="323"/>
      <c r="SQG145" s="323"/>
      <c r="SQH145" s="323"/>
      <c r="SQI145" s="323"/>
      <c r="SQJ145" s="323"/>
      <c r="SQK145" s="323"/>
      <c r="SQL145" s="323"/>
      <c r="SQM145" s="323"/>
      <c r="SQN145" s="323"/>
      <c r="SQO145" s="323"/>
      <c r="SQP145" s="323"/>
      <c r="SQQ145" s="323"/>
      <c r="SQR145" s="323"/>
      <c r="SQS145" s="323"/>
      <c r="SQT145" s="323"/>
      <c r="SQU145" s="323"/>
      <c r="SQV145" s="323"/>
      <c r="SQW145" s="323"/>
      <c r="SQX145" s="323"/>
      <c r="SQY145" s="323"/>
      <c r="SQZ145" s="323"/>
      <c r="SRA145" s="323"/>
      <c r="SRB145" s="323"/>
      <c r="SRC145" s="323"/>
      <c r="SRD145" s="323"/>
      <c r="SRE145" s="323"/>
      <c r="SRF145" s="323"/>
      <c r="SRG145" s="323"/>
      <c r="SRH145" s="323"/>
      <c r="SRI145" s="323"/>
      <c r="SRJ145" s="323"/>
      <c r="SRK145" s="323"/>
      <c r="SRL145" s="323"/>
      <c r="SRM145" s="323"/>
      <c r="SRN145" s="323"/>
      <c r="SRO145" s="323"/>
      <c r="SRP145" s="323"/>
      <c r="SRQ145" s="323"/>
      <c r="SRR145" s="323"/>
      <c r="SRS145" s="323"/>
      <c r="SRT145" s="323"/>
      <c r="SRU145" s="323"/>
      <c r="SRV145" s="323"/>
      <c r="SRW145" s="323"/>
      <c r="SRX145" s="323"/>
      <c r="SRY145" s="323"/>
      <c r="SRZ145" s="323"/>
      <c r="SSA145" s="323"/>
      <c r="SSB145" s="323"/>
      <c r="SSC145" s="323"/>
      <c r="SSD145" s="323"/>
      <c r="SSE145" s="323"/>
      <c r="SSF145" s="323"/>
      <c r="SSG145" s="323"/>
      <c r="SSH145" s="323"/>
      <c r="SSI145" s="323"/>
      <c r="SSJ145" s="323"/>
      <c r="SSK145" s="323"/>
      <c r="SSL145" s="323"/>
      <c r="SSM145" s="323"/>
      <c r="SSN145" s="323"/>
      <c r="SSO145" s="323"/>
      <c r="SSP145" s="323"/>
      <c r="SSQ145" s="323"/>
      <c r="SSR145" s="323"/>
      <c r="SSS145" s="323"/>
      <c r="SST145" s="323"/>
      <c r="SSU145" s="323"/>
      <c r="SSV145" s="323"/>
      <c r="SSW145" s="323"/>
      <c r="SSX145" s="323"/>
      <c r="SSY145" s="323"/>
      <c r="SSZ145" s="323"/>
      <c r="STA145" s="323"/>
      <c r="STB145" s="323"/>
      <c r="STC145" s="323"/>
      <c r="STD145" s="323"/>
      <c r="STE145" s="323"/>
      <c r="STF145" s="323"/>
      <c r="STG145" s="323"/>
      <c r="STH145" s="323"/>
      <c r="STI145" s="323"/>
      <c r="STJ145" s="323"/>
      <c r="STK145" s="323"/>
      <c r="STL145" s="323"/>
      <c r="STM145" s="323"/>
      <c r="STN145" s="323"/>
      <c r="STO145" s="323"/>
      <c r="STP145" s="323"/>
      <c r="STQ145" s="323"/>
      <c r="STR145" s="323"/>
      <c r="STS145" s="323"/>
      <c r="STT145" s="323"/>
      <c r="STU145" s="323"/>
      <c r="STV145" s="323"/>
      <c r="STW145" s="323"/>
      <c r="STX145" s="323"/>
      <c r="STY145" s="323"/>
      <c r="STZ145" s="323"/>
      <c r="SUA145" s="323"/>
      <c r="SUB145" s="323"/>
      <c r="SUC145" s="323"/>
      <c r="SUD145" s="323"/>
      <c r="SUE145" s="323"/>
      <c r="SUF145" s="323"/>
      <c r="SUG145" s="323"/>
      <c r="SUH145" s="323"/>
      <c r="SUI145" s="323"/>
      <c r="SUJ145" s="323"/>
      <c r="SUK145" s="323"/>
      <c r="SUL145" s="323"/>
      <c r="SUM145" s="323"/>
      <c r="SUN145" s="323"/>
      <c r="SUO145" s="323"/>
      <c r="SUP145" s="323"/>
      <c r="SUQ145" s="323"/>
      <c r="SUR145" s="323"/>
      <c r="SUS145" s="323"/>
      <c r="SUT145" s="323"/>
      <c r="SUU145" s="323"/>
      <c r="SUV145" s="323"/>
      <c r="SUW145" s="323"/>
      <c r="SUX145" s="323"/>
      <c r="SUY145" s="323"/>
      <c r="SUZ145" s="323"/>
      <c r="SVA145" s="323"/>
      <c r="SVB145" s="323"/>
      <c r="SVC145" s="323"/>
      <c r="SVD145" s="323"/>
      <c r="SVE145" s="323"/>
      <c r="SVF145" s="323"/>
      <c r="SVG145" s="323"/>
      <c r="SVH145" s="323"/>
      <c r="SVI145" s="323"/>
      <c r="SVJ145" s="323"/>
      <c r="SVK145" s="323"/>
      <c r="SVL145" s="323"/>
      <c r="SVM145" s="323"/>
      <c r="SVN145" s="323"/>
      <c r="SVO145" s="323"/>
      <c r="SVP145" s="323"/>
      <c r="SVQ145" s="323"/>
      <c r="SVR145" s="323"/>
      <c r="SVS145" s="323"/>
      <c r="SVT145" s="323"/>
      <c r="SVU145" s="323"/>
      <c r="SVV145" s="323"/>
      <c r="SVW145" s="323"/>
      <c r="SVX145" s="323"/>
      <c r="SVY145" s="323"/>
      <c r="SVZ145" s="323"/>
      <c r="SWA145" s="323"/>
      <c r="SWB145" s="323"/>
      <c r="SWC145" s="323"/>
      <c r="SWD145" s="323"/>
      <c r="SWE145" s="323"/>
      <c r="SWF145" s="323"/>
      <c r="SWG145" s="323"/>
      <c r="SWH145" s="323"/>
      <c r="SWI145" s="323"/>
      <c r="SWJ145" s="323"/>
      <c r="SWK145" s="323"/>
      <c r="SWL145" s="323"/>
      <c r="SWM145" s="323"/>
      <c r="SWN145" s="323"/>
      <c r="SWO145" s="323"/>
      <c r="SWP145" s="323"/>
      <c r="SWQ145" s="323"/>
      <c r="SWR145" s="323"/>
      <c r="SWS145" s="323"/>
      <c r="SWT145" s="323"/>
      <c r="SWU145" s="323"/>
      <c r="SWV145" s="323"/>
      <c r="SWW145" s="323"/>
      <c r="SWX145" s="323"/>
      <c r="SWY145" s="323"/>
      <c r="SWZ145" s="323"/>
      <c r="SXA145" s="323"/>
      <c r="SXB145" s="323"/>
      <c r="SXC145" s="323"/>
      <c r="SXD145" s="323"/>
      <c r="SXE145" s="323"/>
      <c r="SXF145" s="323"/>
      <c r="SXG145" s="323"/>
      <c r="SXH145" s="323"/>
      <c r="SXI145" s="323"/>
      <c r="SXJ145" s="323"/>
      <c r="SXK145" s="323"/>
      <c r="SXL145" s="323"/>
      <c r="SXM145" s="323"/>
      <c r="SXN145" s="323"/>
      <c r="SXO145" s="323"/>
      <c r="SXP145" s="323"/>
      <c r="SXQ145" s="323"/>
      <c r="SXR145" s="323"/>
      <c r="SXS145" s="323"/>
      <c r="SXT145" s="323"/>
      <c r="SXU145" s="323"/>
      <c r="SXV145" s="323"/>
      <c r="SXW145" s="323"/>
      <c r="SXX145" s="323"/>
      <c r="SXY145" s="323"/>
      <c r="SXZ145" s="323"/>
      <c r="SYA145" s="323"/>
      <c r="SYB145" s="323"/>
      <c r="SYC145" s="323"/>
      <c r="SYD145" s="323"/>
      <c r="SYE145" s="323"/>
      <c r="SYF145" s="323"/>
      <c r="SYG145" s="323"/>
      <c r="SYH145" s="323"/>
      <c r="SYI145" s="323"/>
      <c r="SYJ145" s="323"/>
      <c r="SYK145" s="323"/>
      <c r="SYL145" s="323"/>
      <c r="SYM145" s="323"/>
      <c r="SYN145" s="323"/>
      <c r="SYO145" s="323"/>
      <c r="SYP145" s="323"/>
      <c r="SYQ145" s="323"/>
      <c r="SYR145" s="323"/>
      <c r="SYS145" s="323"/>
      <c r="SYT145" s="323"/>
      <c r="SYU145" s="323"/>
      <c r="SYV145" s="323"/>
      <c r="SYW145" s="323"/>
      <c r="SYX145" s="323"/>
      <c r="SYY145" s="323"/>
      <c r="SYZ145" s="323"/>
      <c r="SZA145" s="323"/>
      <c r="SZB145" s="323"/>
      <c r="SZC145" s="323"/>
      <c r="SZD145" s="323"/>
      <c r="SZE145" s="323"/>
      <c r="SZF145" s="323"/>
      <c r="SZG145" s="323"/>
      <c r="SZH145" s="323"/>
      <c r="SZI145" s="323"/>
      <c r="SZJ145" s="323"/>
      <c r="SZK145" s="323"/>
      <c r="SZL145" s="323"/>
      <c r="SZM145" s="323"/>
      <c r="SZN145" s="323"/>
      <c r="SZO145" s="323"/>
      <c r="SZP145" s="323"/>
      <c r="SZQ145" s="323"/>
      <c r="SZR145" s="323"/>
      <c r="SZS145" s="323"/>
      <c r="SZT145" s="323"/>
      <c r="SZU145" s="323"/>
      <c r="SZV145" s="323"/>
      <c r="SZW145" s="323"/>
      <c r="SZX145" s="323"/>
      <c r="SZY145" s="323"/>
      <c r="SZZ145" s="323"/>
      <c r="TAA145" s="323"/>
      <c r="TAB145" s="323"/>
      <c r="TAC145" s="323"/>
      <c r="TAD145" s="323"/>
      <c r="TAE145" s="323"/>
      <c r="TAF145" s="323"/>
      <c r="TAG145" s="323"/>
      <c r="TAH145" s="323"/>
      <c r="TAI145" s="323"/>
      <c r="TAJ145" s="323"/>
      <c r="TAK145" s="323"/>
      <c r="TAL145" s="323"/>
      <c r="TAM145" s="323"/>
      <c r="TAN145" s="323"/>
      <c r="TAO145" s="323"/>
      <c r="TAP145" s="323"/>
      <c r="TAQ145" s="323"/>
      <c r="TAR145" s="323"/>
      <c r="TAS145" s="323"/>
      <c r="TAT145" s="323"/>
      <c r="TAU145" s="323"/>
      <c r="TAV145" s="323"/>
      <c r="TAW145" s="323"/>
      <c r="TAX145" s="323"/>
      <c r="TAY145" s="323"/>
      <c r="TAZ145" s="323"/>
      <c r="TBA145" s="323"/>
      <c r="TBB145" s="323"/>
      <c r="TBC145" s="323"/>
      <c r="TBD145" s="323"/>
      <c r="TBE145" s="323"/>
      <c r="TBF145" s="323"/>
      <c r="TBG145" s="323"/>
      <c r="TBH145" s="323"/>
      <c r="TBI145" s="323"/>
      <c r="TBJ145" s="323"/>
      <c r="TBK145" s="323"/>
      <c r="TBL145" s="323"/>
      <c r="TBM145" s="323"/>
      <c r="TBN145" s="323"/>
      <c r="TBO145" s="323"/>
      <c r="TBP145" s="323"/>
      <c r="TBQ145" s="323"/>
      <c r="TBR145" s="323"/>
      <c r="TBS145" s="323"/>
      <c r="TBT145" s="323"/>
      <c r="TBU145" s="323"/>
      <c r="TBV145" s="323"/>
      <c r="TBW145" s="323"/>
      <c r="TBX145" s="323"/>
      <c r="TBY145" s="323"/>
      <c r="TBZ145" s="323"/>
      <c r="TCA145" s="323"/>
      <c r="TCB145" s="323"/>
      <c r="TCC145" s="323"/>
      <c r="TCD145" s="323"/>
      <c r="TCE145" s="323"/>
      <c r="TCF145" s="323"/>
      <c r="TCG145" s="323"/>
      <c r="TCH145" s="323"/>
      <c r="TCI145" s="323"/>
      <c r="TCJ145" s="323"/>
      <c r="TCK145" s="323"/>
      <c r="TCL145" s="323"/>
      <c r="TCM145" s="323"/>
      <c r="TCN145" s="323"/>
      <c r="TCO145" s="323"/>
      <c r="TCP145" s="323"/>
      <c r="TCQ145" s="323"/>
      <c r="TCR145" s="323"/>
      <c r="TCS145" s="323"/>
      <c r="TCT145" s="323"/>
      <c r="TCU145" s="323"/>
      <c r="TCV145" s="323"/>
      <c r="TCW145" s="323"/>
      <c r="TCX145" s="323"/>
      <c r="TCY145" s="323"/>
      <c r="TCZ145" s="323"/>
      <c r="TDA145" s="323"/>
      <c r="TDB145" s="323"/>
      <c r="TDC145" s="323"/>
      <c r="TDD145" s="323"/>
      <c r="TDE145" s="323"/>
      <c r="TDF145" s="323"/>
      <c r="TDG145" s="323"/>
      <c r="TDH145" s="323"/>
      <c r="TDI145" s="323"/>
      <c r="TDJ145" s="323"/>
      <c r="TDK145" s="323"/>
      <c r="TDL145" s="323"/>
      <c r="TDM145" s="323"/>
      <c r="TDN145" s="323"/>
      <c r="TDO145" s="323"/>
      <c r="TDP145" s="323"/>
      <c r="TDQ145" s="323"/>
      <c r="TDR145" s="323"/>
      <c r="TDS145" s="323"/>
      <c r="TDT145" s="323"/>
      <c r="TDU145" s="323"/>
      <c r="TDV145" s="323"/>
      <c r="TDW145" s="323"/>
      <c r="TDX145" s="323"/>
      <c r="TDY145" s="323"/>
      <c r="TDZ145" s="323"/>
      <c r="TEA145" s="323"/>
      <c r="TEB145" s="323"/>
      <c r="TEC145" s="323"/>
      <c r="TED145" s="323"/>
      <c r="TEE145" s="323"/>
      <c r="TEF145" s="323"/>
      <c r="TEG145" s="323"/>
      <c r="TEH145" s="323"/>
      <c r="TEI145" s="323"/>
      <c r="TEJ145" s="323"/>
      <c r="TEK145" s="323"/>
      <c r="TEL145" s="323"/>
      <c r="TEM145" s="323"/>
      <c r="TEN145" s="323"/>
      <c r="TEO145" s="323"/>
      <c r="TEP145" s="323"/>
      <c r="TEQ145" s="323"/>
      <c r="TER145" s="323"/>
      <c r="TES145" s="323"/>
      <c r="TET145" s="323"/>
      <c r="TEU145" s="323"/>
      <c r="TEV145" s="323"/>
      <c r="TEW145" s="323"/>
      <c r="TEX145" s="323"/>
      <c r="TEY145" s="323"/>
      <c r="TEZ145" s="323"/>
      <c r="TFA145" s="323"/>
      <c r="TFB145" s="323"/>
      <c r="TFC145" s="323"/>
      <c r="TFD145" s="323"/>
      <c r="TFE145" s="323"/>
      <c r="TFF145" s="323"/>
      <c r="TFG145" s="323"/>
      <c r="TFH145" s="323"/>
      <c r="TFI145" s="323"/>
      <c r="TFJ145" s="323"/>
      <c r="TFK145" s="323"/>
      <c r="TFL145" s="323"/>
      <c r="TFM145" s="323"/>
      <c r="TFN145" s="323"/>
      <c r="TFO145" s="323"/>
      <c r="TFP145" s="323"/>
      <c r="TFQ145" s="323"/>
      <c r="TFR145" s="323"/>
      <c r="TFS145" s="323"/>
      <c r="TFT145" s="323"/>
      <c r="TFU145" s="323"/>
      <c r="TFV145" s="323"/>
      <c r="TFW145" s="323"/>
      <c r="TFX145" s="323"/>
      <c r="TFY145" s="323"/>
      <c r="TFZ145" s="323"/>
      <c r="TGA145" s="323"/>
      <c r="TGB145" s="323"/>
      <c r="TGC145" s="323"/>
      <c r="TGD145" s="323"/>
      <c r="TGE145" s="323"/>
      <c r="TGF145" s="323"/>
      <c r="TGG145" s="323"/>
      <c r="TGH145" s="323"/>
      <c r="TGI145" s="323"/>
      <c r="TGJ145" s="323"/>
      <c r="TGK145" s="323"/>
      <c r="TGL145" s="323"/>
      <c r="TGM145" s="323"/>
      <c r="TGN145" s="323"/>
      <c r="TGO145" s="323"/>
      <c r="TGP145" s="323"/>
      <c r="TGQ145" s="323"/>
      <c r="TGR145" s="323"/>
      <c r="TGS145" s="323"/>
      <c r="TGT145" s="323"/>
      <c r="TGU145" s="323"/>
      <c r="TGV145" s="323"/>
      <c r="TGW145" s="323"/>
      <c r="TGX145" s="323"/>
      <c r="TGY145" s="323"/>
      <c r="TGZ145" s="323"/>
      <c r="THA145" s="323"/>
      <c r="THB145" s="323"/>
      <c r="THC145" s="323"/>
      <c r="THD145" s="323"/>
      <c r="THE145" s="323"/>
      <c r="THF145" s="323"/>
      <c r="THG145" s="323"/>
      <c r="THH145" s="323"/>
      <c r="THI145" s="323"/>
      <c r="THJ145" s="323"/>
      <c r="THK145" s="323"/>
      <c r="THL145" s="323"/>
      <c r="THM145" s="323"/>
      <c r="THN145" s="323"/>
      <c r="THO145" s="323"/>
      <c r="THP145" s="323"/>
      <c r="THQ145" s="323"/>
      <c r="THR145" s="323"/>
      <c r="THS145" s="323"/>
      <c r="THT145" s="323"/>
      <c r="THU145" s="323"/>
      <c r="THV145" s="323"/>
      <c r="THW145" s="323"/>
      <c r="THX145" s="323"/>
      <c r="THY145" s="323"/>
      <c r="THZ145" s="323"/>
      <c r="TIA145" s="323"/>
      <c r="TIB145" s="323"/>
      <c r="TIC145" s="323"/>
      <c r="TID145" s="323"/>
      <c r="TIE145" s="323"/>
      <c r="TIF145" s="323"/>
      <c r="TIG145" s="323"/>
      <c r="TIH145" s="323"/>
      <c r="TII145" s="323"/>
      <c r="TIJ145" s="323"/>
      <c r="TIK145" s="323"/>
      <c r="TIL145" s="323"/>
      <c r="TIM145" s="323"/>
      <c r="TIN145" s="323"/>
      <c r="TIO145" s="323"/>
      <c r="TIP145" s="323"/>
      <c r="TIQ145" s="323"/>
      <c r="TIR145" s="323"/>
      <c r="TIS145" s="323"/>
      <c r="TIT145" s="323"/>
      <c r="TIU145" s="323"/>
      <c r="TIV145" s="323"/>
      <c r="TIW145" s="323"/>
      <c r="TIX145" s="323"/>
      <c r="TIY145" s="323"/>
      <c r="TIZ145" s="323"/>
      <c r="TJA145" s="323"/>
      <c r="TJB145" s="323"/>
      <c r="TJC145" s="323"/>
      <c r="TJD145" s="323"/>
      <c r="TJE145" s="323"/>
      <c r="TJF145" s="323"/>
      <c r="TJG145" s="323"/>
      <c r="TJH145" s="323"/>
      <c r="TJI145" s="323"/>
      <c r="TJJ145" s="323"/>
      <c r="TJK145" s="323"/>
      <c r="TJL145" s="323"/>
      <c r="TJM145" s="323"/>
      <c r="TJN145" s="323"/>
      <c r="TJO145" s="323"/>
      <c r="TJP145" s="323"/>
      <c r="TJQ145" s="323"/>
      <c r="TJR145" s="323"/>
      <c r="TJS145" s="323"/>
      <c r="TJT145" s="323"/>
      <c r="TJU145" s="323"/>
      <c r="TJV145" s="323"/>
      <c r="TJW145" s="323"/>
      <c r="TJX145" s="323"/>
      <c r="TJY145" s="323"/>
      <c r="TJZ145" s="323"/>
      <c r="TKA145" s="323"/>
      <c r="TKB145" s="323"/>
      <c r="TKC145" s="323"/>
      <c r="TKD145" s="323"/>
      <c r="TKE145" s="323"/>
      <c r="TKF145" s="323"/>
      <c r="TKG145" s="323"/>
      <c r="TKH145" s="323"/>
      <c r="TKI145" s="323"/>
      <c r="TKJ145" s="323"/>
      <c r="TKK145" s="323"/>
      <c r="TKL145" s="323"/>
      <c r="TKM145" s="323"/>
      <c r="TKN145" s="323"/>
      <c r="TKO145" s="323"/>
      <c r="TKP145" s="323"/>
      <c r="TKQ145" s="323"/>
      <c r="TKR145" s="323"/>
      <c r="TKS145" s="323"/>
      <c r="TKT145" s="323"/>
      <c r="TKU145" s="323"/>
      <c r="TKV145" s="323"/>
      <c r="TKW145" s="323"/>
      <c r="TKX145" s="323"/>
      <c r="TKY145" s="323"/>
      <c r="TKZ145" s="323"/>
      <c r="TLA145" s="323"/>
      <c r="TLB145" s="323"/>
      <c r="TLC145" s="323"/>
      <c r="TLD145" s="323"/>
      <c r="TLE145" s="323"/>
      <c r="TLF145" s="323"/>
      <c r="TLG145" s="323"/>
      <c r="TLH145" s="323"/>
      <c r="TLI145" s="323"/>
      <c r="TLJ145" s="323"/>
      <c r="TLK145" s="323"/>
      <c r="TLL145" s="323"/>
      <c r="TLM145" s="323"/>
      <c r="TLN145" s="323"/>
      <c r="TLO145" s="323"/>
      <c r="TLP145" s="323"/>
      <c r="TLQ145" s="323"/>
      <c r="TLR145" s="323"/>
      <c r="TLS145" s="323"/>
      <c r="TLT145" s="323"/>
      <c r="TLU145" s="323"/>
      <c r="TLV145" s="323"/>
      <c r="TLW145" s="323"/>
      <c r="TLX145" s="323"/>
      <c r="TLY145" s="323"/>
      <c r="TLZ145" s="323"/>
      <c r="TMA145" s="323"/>
      <c r="TMB145" s="323"/>
      <c r="TMC145" s="323"/>
      <c r="TMD145" s="323"/>
      <c r="TME145" s="323"/>
      <c r="TMF145" s="323"/>
      <c r="TMG145" s="323"/>
      <c r="TMH145" s="323"/>
      <c r="TMI145" s="323"/>
      <c r="TMJ145" s="323"/>
      <c r="TMK145" s="323"/>
      <c r="TML145" s="323"/>
      <c r="TMM145" s="323"/>
      <c r="TMN145" s="323"/>
      <c r="TMO145" s="323"/>
      <c r="TMP145" s="323"/>
      <c r="TMQ145" s="323"/>
      <c r="TMR145" s="323"/>
      <c r="TMS145" s="323"/>
      <c r="TMT145" s="323"/>
      <c r="TMU145" s="323"/>
      <c r="TMV145" s="323"/>
      <c r="TMW145" s="323"/>
      <c r="TMX145" s="323"/>
      <c r="TMY145" s="323"/>
      <c r="TMZ145" s="323"/>
      <c r="TNA145" s="323"/>
      <c r="TNB145" s="323"/>
      <c r="TNC145" s="323"/>
      <c r="TND145" s="323"/>
      <c r="TNE145" s="323"/>
      <c r="TNF145" s="323"/>
      <c r="TNG145" s="323"/>
      <c r="TNH145" s="323"/>
      <c r="TNI145" s="323"/>
      <c r="TNJ145" s="323"/>
      <c r="TNK145" s="323"/>
      <c r="TNL145" s="323"/>
      <c r="TNM145" s="323"/>
      <c r="TNN145" s="323"/>
      <c r="TNO145" s="323"/>
      <c r="TNP145" s="323"/>
      <c r="TNQ145" s="323"/>
      <c r="TNR145" s="323"/>
      <c r="TNS145" s="323"/>
      <c r="TNT145" s="323"/>
      <c r="TNU145" s="323"/>
      <c r="TNV145" s="323"/>
      <c r="TNW145" s="323"/>
      <c r="TNX145" s="323"/>
      <c r="TNY145" s="323"/>
      <c r="TNZ145" s="323"/>
      <c r="TOA145" s="323"/>
      <c r="TOB145" s="323"/>
      <c r="TOC145" s="323"/>
      <c r="TOD145" s="323"/>
      <c r="TOE145" s="323"/>
      <c r="TOF145" s="323"/>
      <c r="TOG145" s="323"/>
      <c r="TOH145" s="323"/>
      <c r="TOI145" s="323"/>
      <c r="TOJ145" s="323"/>
      <c r="TOK145" s="323"/>
      <c r="TOL145" s="323"/>
      <c r="TOM145" s="323"/>
      <c r="TON145" s="323"/>
      <c r="TOO145" s="323"/>
      <c r="TOP145" s="323"/>
      <c r="TOQ145" s="323"/>
      <c r="TOR145" s="323"/>
      <c r="TOS145" s="323"/>
      <c r="TOT145" s="323"/>
      <c r="TOU145" s="323"/>
      <c r="TOV145" s="323"/>
      <c r="TOW145" s="323"/>
      <c r="TOX145" s="323"/>
      <c r="TOY145" s="323"/>
      <c r="TOZ145" s="323"/>
      <c r="TPA145" s="323"/>
      <c r="TPB145" s="323"/>
      <c r="TPC145" s="323"/>
      <c r="TPD145" s="323"/>
      <c r="TPE145" s="323"/>
      <c r="TPF145" s="323"/>
      <c r="TPG145" s="323"/>
      <c r="TPH145" s="323"/>
      <c r="TPI145" s="323"/>
      <c r="TPJ145" s="323"/>
      <c r="TPK145" s="323"/>
      <c r="TPL145" s="323"/>
      <c r="TPM145" s="323"/>
      <c r="TPN145" s="323"/>
      <c r="TPO145" s="323"/>
      <c r="TPP145" s="323"/>
      <c r="TPQ145" s="323"/>
      <c r="TPR145" s="323"/>
      <c r="TPS145" s="323"/>
      <c r="TPT145" s="323"/>
      <c r="TPU145" s="323"/>
      <c r="TPV145" s="323"/>
      <c r="TPW145" s="323"/>
      <c r="TPX145" s="323"/>
      <c r="TPY145" s="323"/>
      <c r="TPZ145" s="323"/>
      <c r="TQA145" s="323"/>
      <c r="TQB145" s="323"/>
      <c r="TQC145" s="323"/>
      <c r="TQD145" s="323"/>
      <c r="TQE145" s="323"/>
      <c r="TQF145" s="323"/>
      <c r="TQG145" s="323"/>
      <c r="TQH145" s="323"/>
      <c r="TQI145" s="323"/>
      <c r="TQJ145" s="323"/>
      <c r="TQK145" s="323"/>
      <c r="TQL145" s="323"/>
      <c r="TQM145" s="323"/>
      <c r="TQN145" s="323"/>
      <c r="TQO145" s="323"/>
      <c r="TQP145" s="323"/>
      <c r="TQQ145" s="323"/>
      <c r="TQR145" s="323"/>
      <c r="TQS145" s="323"/>
      <c r="TQT145" s="323"/>
      <c r="TQU145" s="323"/>
      <c r="TQV145" s="323"/>
      <c r="TQW145" s="323"/>
      <c r="TQX145" s="323"/>
      <c r="TQY145" s="323"/>
      <c r="TQZ145" s="323"/>
      <c r="TRA145" s="323"/>
      <c r="TRB145" s="323"/>
      <c r="TRC145" s="323"/>
      <c r="TRD145" s="323"/>
      <c r="TRE145" s="323"/>
      <c r="TRF145" s="323"/>
      <c r="TRG145" s="323"/>
      <c r="TRH145" s="323"/>
      <c r="TRI145" s="323"/>
      <c r="TRJ145" s="323"/>
      <c r="TRK145" s="323"/>
      <c r="TRL145" s="323"/>
      <c r="TRM145" s="323"/>
      <c r="TRN145" s="323"/>
      <c r="TRO145" s="323"/>
      <c r="TRP145" s="323"/>
      <c r="TRQ145" s="323"/>
      <c r="TRR145" s="323"/>
      <c r="TRS145" s="323"/>
      <c r="TRT145" s="323"/>
      <c r="TRU145" s="323"/>
      <c r="TRV145" s="323"/>
      <c r="TRW145" s="323"/>
      <c r="TRX145" s="323"/>
      <c r="TRY145" s="323"/>
      <c r="TRZ145" s="323"/>
      <c r="TSA145" s="323"/>
      <c r="TSB145" s="323"/>
      <c r="TSC145" s="323"/>
      <c r="TSD145" s="323"/>
      <c r="TSE145" s="323"/>
      <c r="TSF145" s="323"/>
      <c r="TSG145" s="323"/>
      <c r="TSH145" s="323"/>
      <c r="TSI145" s="323"/>
      <c r="TSJ145" s="323"/>
      <c r="TSK145" s="323"/>
      <c r="TSL145" s="323"/>
      <c r="TSM145" s="323"/>
      <c r="TSN145" s="323"/>
      <c r="TSO145" s="323"/>
      <c r="TSP145" s="323"/>
      <c r="TSQ145" s="323"/>
      <c r="TSR145" s="323"/>
      <c r="TSS145" s="323"/>
      <c r="TST145" s="323"/>
      <c r="TSU145" s="323"/>
      <c r="TSV145" s="323"/>
      <c r="TSW145" s="323"/>
      <c r="TSX145" s="323"/>
      <c r="TSY145" s="323"/>
      <c r="TSZ145" s="323"/>
      <c r="TTA145" s="323"/>
      <c r="TTB145" s="323"/>
      <c r="TTC145" s="323"/>
      <c r="TTD145" s="323"/>
      <c r="TTE145" s="323"/>
      <c r="TTF145" s="323"/>
      <c r="TTG145" s="323"/>
      <c r="TTH145" s="323"/>
      <c r="TTI145" s="323"/>
      <c r="TTJ145" s="323"/>
      <c r="TTK145" s="323"/>
      <c r="TTL145" s="323"/>
      <c r="TTM145" s="323"/>
      <c r="TTN145" s="323"/>
      <c r="TTO145" s="323"/>
      <c r="TTP145" s="323"/>
      <c r="TTQ145" s="323"/>
      <c r="TTR145" s="323"/>
      <c r="TTS145" s="323"/>
      <c r="TTT145" s="323"/>
      <c r="TTU145" s="323"/>
      <c r="TTV145" s="323"/>
      <c r="TTW145" s="323"/>
      <c r="TTX145" s="323"/>
      <c r="TTY145" s="323"/>
      <c r="TTZ145" s="323"/>
      <c r="TUA145" s="323"/>
      <c r="TUB145" s="323"/>
      <c r="TUC145" s="323"/>
      <c r="TUD145" s="323"/>
      <c r="TUE145" s="323"/>
      <c r="TUF145" s="323"/>
      <c r="TUG145" s="323"/>
      <c r="TUH145" s="323"/>
      <c r="TUI145" s="323"/>
      <c r="TUJ145" s="323"/>
      <c r="TUK145" s="323"/>
      <c r="TUL145" s="323"/>
      <c r="TUM145" s="323"/>
      <c r="TUN145" s="323"/>
      <c r="TUO145" s="323"/>
      <c r="TUP145" s="323"/>
      <c r="TUQ145" s="323"/>
      <c r="TUR145" s="323"/>
      <c r="TUS145" s="323"/>
      <c r="TUT145" s="323"/>
      <c r="TUU145" s="323"/>
      <c r="TUV145" s="323"/>
      <c r="TUW145" s="323"/>
      <c r="TUX145" s="323"/>
      <c r="TUY145" s="323"/>
      <c r="TUZ145" s="323"/>
      <c r="TVA145" s="323"/>
      <c r="TVB145" s="323"/>
      <c r="TVC145" s="323"/>
      <c r="TVD145" s="323"/>
      <c r="TVE145" s="323"/>
      <c r="TVF145" s="323"/>
      <c r="TVG145" s="323"/>
      <c r="TVH145" s="323"/>
      <c r="TVI145" s="323"/>
      <c r="TVJ145" s="323"/>
      <c r="TVK145" s="323"/>
      <c r="TVL145" s="323"/>
      <c r="TVM145" s="323"/>
      <c r="TVN145" s="323"/>
      <c r="TVO145" s="323"/>
      <c r="TVP145" s="323"/>
      <c r="TVQ145" s="323"/>
      <c r="TVR145" s="323"/>
      <c r="TVS145" s="323"/>
      <c r="TVT145" s="323"/>
      <c r="TVU145" s="323"/>
      <c r="TVV145" s="323"/>
      <c r="TVW145" s="323"/>
      <c r="TVX145" s="323"/>
      <c r="TVY145" s="323"/>
      <c r="TVZ145" s="323"/>
      <c r="TWA145" s="323"/>
      <c r="TWB145" s="323"/>
      <c r="TWC145" s="323"/>
      <c r="TWD145" s="323"/>
      <c r="TWE145" s="323"/>
      <c r="TWF145" s="323"/>
      <c r="TWG145" s="323"/>
      <c r="TWH145" s="323"/>
      <c r="TWI145" s="323"/>
      <c r="TWJ145" s="323"/>
      <c r="TWK145" s="323"/>
      <c r="TWL145" s="323"/>
      <c r="TWM145" s="323"/>
      <c r="TWN145" s="323"/>
      <c r="TWO145" s="323"/>
      <c r="TWP145" s="323"/>
      <c r="TWQ145" s="323"/>
      <c r="TWR145" s="323"/>
      <c r="TWS145" s="323"/>
      <c r="TWT145" s="323"/>
      <c r="TWU145" s="323"/>
      <c r="TWV145" s="323"/>
      <c r="TWW145" s="323"/>
      <c r="TWX145" s="323"/>
      <c r="TWY145" s="323"/>
      <c r="TWZ145" s="323"/>
      <c r="TXA145" s="323"/>
      <c r="TXB145" s="323"/>
      <c r="TXC145" s="323"/>
      <c r="TXD145" s="323"/>
      <c r="TXE145" s="323"/>
      <c r="TXF145" s="323"/>
      <c r="TXG145" s="323"/>
      <c r="TXH145" s="323"/>
      <c r="TXI145" s="323"/>
      <c r="TXJ145" s="323"/>
      <c r="TXK145" s="323"/>
      <c r="TXL145" s="323"/>
      <c r="TXM145" s="323"/>
      <c r="TXN145" s="323"/>
      <c r="TXO145" s="323"/>
      <c r="TXP145" s="323"/>
      <c r="TXQ145" s="323"/>
      <c r="TXR145" s="323"/>
      <c r="TXS145" s="323"/>
      <c r="TXT145" s="323"/>
      <c r="TXU145" s="323"/>
      <c r="TXV145" s="323"/>
      <c r="TXW145" s="323"/>
      <c r="TXX145" s="323"/>
      <c r="TXY145" s="323"/>
      <c r="TXZ145" s="323"/>
      <c r="TYA145" s="323"/>
      <c r="TYB145" s="323"/>
      <c r="TYC145" s="323"/>
      <c r="TYD145" s="323"/>
      <c r="TYE145" s="323"/>
      <c r="TYF145" s="323"/>
      <c r="TYG145" s="323"/>
      <c r="TYH145" s="323"/>
      <c r="TYI145" s="323"/>
      <c r="TYJ145" s="323"/>
      <c r="TYK145" s="323"/>
      <c r="TYL145" s="323"/>
      <c r="TYM145" s="323"/>
      <c r="TYN145" s="323"/>
      <c r="TYO145" s="323"/>
      <c r="TYP145" s="323"/>
      <c r="TYQ145" s="323"/>
      <c r="TYR145" s="323"/>
      <c r="TYS145" s="323"/>
      <c r="TYT145" s="323"/>
      <c r="TYU145" s="323"/>
      <c r="TYV145" s="323"/>
      <c r="TYW145" s="323"/>
      <c r="TYX145" s="323"/>
      <c r="TYY145" s="323"/>
      <c r="TYZ145" s="323"/>
      <c r="TZA145" s="323"/>
      <c r="TZB145" s="323"/>
      <c r="TZC145" s="323"/>
      <c r="TZD145" s="323"/>
      <c r="TZE145" s="323"/>
      <c r="TZF145" s="323"/>
      <c r="TZG145" s="323"/>
      <c r="TZH145" s="323"/>
      <c r="TZI145" s="323"/>
      <c r="TZJ145" s="323"/>
      <c r="TZK145" s="323"/>
      <c r="TZL145" s="323"/>
      <c r="TZM145" s="323"/>
      <c r="TZN145" s="323"/>
      <c r="TZO145" s="323"/>
      <c r="TZP145" s="323"/>
      <c r="TZQ145" s="323"/>
      <c r="TZR145" s="323"/>
      <c r="TZS145" s="323"/>
      <c r="TZT145" s="323"/>
      <c r="TZU145" s="323"/>
      <c r="TZV145" s="323"/>
      <c r="TZW145" s="323"/>
      <c r="TZX145" s="323"/>
      <c r="TZY145" s="323"/>
      <c r="TZZ145" s="323"/>
      <c r="UAA145" s="323"/>
      <c r="UAB145" s="323"/>
      <c r="UAC145" s="323"/>
      <c r="UAD145" s="323"/>
      <c r="UAE145" s="323"/>
      <c r="UAF145" s="323"/>
      <c r="UAG145" s="323"/>
      <c r="UAH145" s="323"/>
      <c r="UAI145" s="323"/>
      <c r="UAJ145" s="323"/>
      <c r="UAK145" s="323"/>
      <c r="UAL145" s="323"/>
      <c r="UAM145" s="323"/>
      <c r="UAN145" s="323"/>
      <c r="UAO145" s="323"/>
      <c r="UAP145" s="323"/>
      <c r="UAQ145" s="323"/>
      <c r="UAR145" s="323"/>
      <c r="UAS145" s="323"/>
      <c r="UAT145" s="323"/>
      <c r="UAU145" s="323"/>
      <c r="UAV145" s="323"/>
      <c r="UAW145" s="323"/>
      <c r="UAX145" s="323"/>
      <c r="UAY145" s="323"/>
      <c r="UAZ145" s="323"/>
      <c r="UBA145" s="323"/>
      <c r="UBB145" s="323"/>
      <c r="UBC145" s="323"/>
      <c r="UBD145" s="323"/>
      <c r="UBE145" s="323"/>
      <c r="UBF145" s="323"/>
      <c r="UBG145" s="323"/>
      <c r="UBH145" s="323"/>
      <c r="UBI145" s="323"/>
      <c r="UBJ145" s="323"/>
      <c r="UBK145" s="323"/>
      <c r="UBL145" s="323"/>
      <c r="UBM145" s="323"/>
      <c r="UBN145" s="323"/>
      <c r="UBO145" s="323"/>
      <c r="UBP145" s="323"/>
      <c r="UBQ145" s="323"/>
      <c r="UBR145" s="323"/>
      <c r="UBS145" s="323"/>
      <c r="UBT145" s="323"/>
      <c r="UBU145" s="323"/>
      <c r="UBV145" s="323"/>
      <c r="UBW145" s="323"/>
      <c r="UBX145" s="323"/>
      <c r="UBY145" s="323"/>
      <c r="UBZ145" s="323"/>
      <c r="UCA145" s="323"/>
      <c r="UCB145" s="323"/>
      <c r="UCC145" s="323"/>
      <c r="UCD145" s="323"/>
      <c r="UCE145" s="323"/>
      <c r="UCF145" s="323"/>
      <c r="UCG145" s="323"/>
      <c r="UCH145" s="323"/>
      <c r="UCI145" s="323"/>
      <c r="UCJ145" s="323"/>
      <c r="UCK145" s="323"/>
      <c r="UCL145" s="323"/>
      <c r="UCM145" s="323"/>
      <c r="UCN145" s="323"/>
      <c r="UCO145" s="323"/>
      <c r="UCP145" s="323"/>
      <c r="UCQ145" s="323"/>
      <c r="UCR145" s="323"/>
      <c r="UCS145" s="323"/>
      <c r="UCT145" s="323"/>
      <c r="UCU145" s="323"/>
      <c r="UCV145" s="323"/>
      <c r="UCW145" s="323"/>
      <c r="UCX145" s="323"/>
      <c r="UCY145" s="323"/>
      <c r="UCZ145" s="323"/>
      <c r="UDA145" s="323"/>
      <c r="UDB145" s="323"/>
      <c r="UDC145" s="323"/>
      <c r="UDD145" s="323"/>
      <c r="UDE145" s="323"/>
      <c r="UDF145" s="323"/>
      <c r="UDG145" s="323"/>
      <c r="UDH145" s="323"/>
      <c r="UDI145" s="323"/>
      <c r="UDJ145" s="323"/>
      <c r="UDK145" s="323"/>
      <c r="UDL145" s="323"/>
      <c r="UDM145" s="323"/>
      <c r="UDN145" s="323"/>
      <c r="UDO145" s="323"/>
      <c r="UDP145" s="323"/>
      <c r="UDQ145" s="323"/>
      <c r="UDR145" s="323"/>
      <c r="UDS145" s="323"/>
      <c r="UDT145" s="323"/>
      <c r="UDU145" s="323"/>
      <c r="UDV145" s="323"/>
      <c r="UDW145" s="323"/>
      <c r="UDX145" s="323"/>
      <c r="UDY145" s="323"/>
      <c r="UDZ145" s="323"/>
      <c r="UEA145" s="323"/>
      <c r="UEB145" s="323"/>
      <c r="UEC145" s="323"/>
      <c r="UED145" s="323"/>
      <c r="UEE145" s="323"/>
      <c r="UEF145" s="323"/>
      <c r="UEG145" s="323"/>
      <c r="UEH145" s="323"/>
      <c r="UEI145" s="323"/>
      <c r="UEJ145" s="323"/>
      <c r="UEK145" s="323"/>
      <c r="UEL145" s="323"/>
      <c r="UEM145" s="323"/>
      <c r="UEN145" s="323"/>
      <c r="UEO145" s="323"/>
      <c r="UEP145" s="323"/>
      <c r="UEQ145" s="323"/>
      <c r="UER145" s="323"/>
      <c r="UES145" s="323"/>
      <c r="UET145" s="323"/>
      <c r="UEU145" s="323"/>
      <c r="UEV145" s="323"/>
      <c r="UEW145" s="323"/>
      <c r="UEX145" s="323"/>
      <c r="UEY145" s="323"/>
      <c r="UEZ145" s="323"/>
      <c r="UFA145" s="323"/>
      <c r="UFB145" s="323"/>
      <c r="UFC145" s="323"/>
      <c r="UFD145" s="323"/>
      <c r="UFE145" s="323"/>
      <c r="UFF145" s="323"/>
      <c r="UFG145" s="323"/>
      <c r="UFH145" s="323"/>
      <c r="UFI145" s="323"/>
      <c r="UFJ145" s="323"/>
      <c r="UFK145" s="323"/>
      <c r="UFL145" s="323"/>
      <c r="UFM145" s="323"/>
      <c r="UFN145" s="323"/>
      <c r="UFO145" s="323"/>
      <c r="UFP145" s="323"/>
      <c r="UFQ145" s="323"/>
      <c r="UFR145" s="323"/>
      <c r="UFS145" s="323"/>
      <c r="UFT145" s="323"/>
      <c r="UFU145" s="323"/>
      <c r="UFV145" s="323"/>
      <c r="UFW145" s="323"/>
      <c r="UFX145" s="323"/>
      <c r="UFY145" s="323"/>
      <c r="UFZ145" s="323"/>
      <c r="UGA145" s="323"/>
      <c r="UGB145" s="323"/>
      <c r="UGC145" s="323"/>
      <c r="UGD145" s="323"/>
      <c r="UGE145" s="323"/>
      <c r="UGF145" s="323"/>
      <c r="UGG145" s="323"/>
      <c r="UGH145" s="323"/>
      <c r="UGI145" s="323"/>
      <c r="UGJ145" s="323"/>
      <c r="UGK145" s="323"/>
      <c r="UGL145" s="323"/>
      <c r="UGM145" s="323"/>
      <c r="UGN145" s="323"/>
      <c r="UGO145" s="323"/>
      <c r="UGP145" s="323"/>
      <c r="UGQ145" s="323"/>
      <c r="UGR145" s="323"/>
      <c r="UGS145" s="323"/>
      <c r="UGT145" s="323"/>
      <c r="UGU145" s="323"/>
      <c r="UGV145" s="323"/>
      <c r="UGW145" s="323"/>
      <c r="UGX145" s="323"/>
      <c r="UGY145" s="323"/>
      <c r="UGZ145" s="323"/>
      <c r="UHA145" s="323"/>
      <c r="UHB145" s="323"/>
      <c r="UHC145" s="323"/>
      <c r="UHD145" s="323"/>
      <c r="UHE145" s="323"/>
      <c r="UHF145" s="323"/>
      <c r="UHG145" s="323"/>
      <c r="UHH145" s="323"/>
      <c r="UHI145" s="323"/>
      <c r="UHJ145" s="323"/>
      <c r="UHK145" s="323"/>
      <c r="UHL145" s="323"/>
      <c r="UHM145" s="323"/>
      <c r="UHN145" s="323"/>
      <c r="UHO145" s="323"/>
      <c r="UHP145" s="323"/>
      <c r="UHQ145" s="323"/>
      <c r="UHR145" s="323"/>
      <c r="UHS145" s="323"/>
      <c r="UHT145" s="323"/>
      <c r="UHU145" s="323"/>
      <c r="UHV145" s="323"/>
      <c r="UHW145" s="323"/>
      <c r="UHX145" s="323"/>
      <c r="UHY145" s="323"/>
      <c r="UHZ145" s="323"/>
      <c r="UIA145" s="323"/>
      <c r="UIB145" s="323"/>
      <c r="UIC145" s="323"/>
      <c r="UID145" s="323"/>
      <c r="UIE145" s="323"/>
      <c r="UIF145" s="323"/>
      <c r="UIG145" s="323"/>
      <c r="UIH145" s="323"/>
      <c r="UII145" s="323"/>
      <c r="UIJ145" s="323"/>
      <c r="UIK145" s="323"/>
      <c r="UIL145" s="323"/>
      <c r="UIM145" s="323"/>
      <c r="UIN145" s="323"/>
      <c r="UIO145" s="323"/>
      <c r="UIP145" s="323"/>
      <c r="UIQ145" s="323"/>
      <c r="UIR145" s="323"/>
      <c r="UIS145" s="323"/>
      <c r="UIT145" s="323"/>
      <c r="UIU145" s="323"/>
      <c r="UIV145" s="323"/>
      <c r="UIW145" s="323"/>
      <c r="UIX145" s="323"/>
      <c r="UIY145" s="323"/>
      <c r="UIZ145" s="323"/>
      <c r="UJA145" s="323"/>
      <c r="UJB145" s="323"/>
      <c r="UJC145" s="323"/>
      <c r="UJD145" s="323"/>
      <c r="UJE145" s="323"/>
      <c r="UJF145" s="323"/>
      <c r="UJG145" s="323"/>
      <c r="UJH145" s="323"/>
      <c r="UJI145" s="323"/>
      <c r="UJJ145" s="323"/>
      <c r="UJK145" s="323"/>
      <c r="UJL145" s="323"/>
      <c r="UJM145" s="323"/>
      <c r="UJN145" s="323"/>
      <c r="UJO145" s="323"/>
      <c r="UJP145" s="323"/>
      <c r="UJQ145" s="323"/>
      <c r="UJR145" s="323"/>
      <c r="UJS145" s="323"/>
      <c r="UJT145" s="323"/>
      <c r="UJU145" s="323"/>
      <c r="UJV145" s="323"/>
      <c r="UJW145" s="323"/>
      <c r="UJX145" s="323"/>
      <c r="UJY145" s="323"/>
      <c r="UJZ145" s="323"/>
      <c r="UKA145" s="323"/>
      <c r="UKB145" s="323"/>
      <c r="UKC145" s="323"/>
      <c r="UKD145" s="323"/>
      <c r="UKE145" s="323"/>
      <c r="UKF145" s="323"/>
      <c r="UKG145" s="323"/>
      <c r="UKH145" s="323"/>
      <c r="UKI145" s="323"/>
      <c r="UKJ145" s="323"/>
      <c r="UKK145" s="323"/>
      <c r="UKL145" s="323"/>
      <c r="UKM145" s="323"/>
      <c r="UKN145" s="323"/>
      <c r="UKO145" s="323"/>
      <c r="UKP145" s="323"/>
      <c r="UKQ145" s="323"/>
      <c r="UKR145" s="323"/>
      <c r="UKS145" s="323"/>
      <c r="UKT145" s="323"/>
      <c r="UKU145" s="323"/>
      <c r="UKV145" s="323"/>
      <c r="UKW145" s="323"/>
      <c r="UKX145" s="323"/>
      <c r="UKY145" s="323"/>
      <c r="UKZ145" s="323"/>
      <c r="ULA145" s="323"/>
      <c r="ULB145" s="323"/>
      <c r="ULC145" s="323"/>
      <c r="ULD145" s="323"/>
      <c r="ULE145" s="323"/>
      <c r="ULF145" s="323"/>
      <c r="ULG145" s="323"/>
      <c r="ULH145" s="323"/>
      <c r="ULI145" s="323"/>
      <c r="ULJ145" s="323"/>
      <c r="ULK145" s="323"/>
      <c r="ULL145" s="323"/>
      <c r="ULM145" s="323"/>
      <c r="ULN145" s="323"/>
      <c r="ULO145" s="323"/>
      <c r="ULP145" s="323"/>
      <c r="ULQ145" s="323"/>
      <c r="ULR145" s="323"/>
      <c r="ULS145" s="323"/>
      <c r="ULT145" s="323"/>
      <c r="ULU145" s="323"/>
      <c r="ULV145" s="323"/>
      <c r="ULW145" s="323"/>
      <c r="ULX145" s="323"/>
      <c r="ULY145" s="323"/>
      <c r="ULZ145" s="323"/>
      <c r="UMA145" s="323"/>
      <c r="UMB145" s="323"/>
      <c r="UMC145" s="323"/>
      <c r="UMD145" s="323"/>
      <c r="UME145" s="323"/>
      <c r="UMF145" s="323"/>
      <c r="UMG145" s="323"/>
      <c r="UMH145" s="323"/>
      <c r="UMI145" s="323"/>
      <c r="UMJ145" s="323"/>
      <c r="UMK145" s="323"/>
      <c r="UML145" s="323"/>
      <c r="UMM145" s="323"/>
      <c r="UMN145" s="323"/>
      <c r="UMO145" s="323"/>
      <c r="UMP145" s="323"/>
      <c r="UMQ145" s="323"/>
      <c r="UMR145" s="323"/>
      <c r="UMS145" s="323"/>
      <c r="UMT145" s="323"/>
      <c r="UMU145" s="323"/>
      <c r="UMV145" s="323"/>
      <c r="UMW145" s="323"/>
      <c r="UMX145" s="323"/>
      <c r="UMY145" s="323"/>
      <c r="UMZ145" s="323"/>
      <c r="UNA145" s="323"/>
      <c r="UNB145" s="323"/>
      <c r="UNC145" s="323"/>
      <c r="UND145" s="323"/>
      <c r="UNE145" s="323"/>
      <c r="UNF145" s="323"/>
      <c r="UNG145" s="323"/>
      <c r="UNH145" s="323"/>
      <c r="UNI145" s="323"/>
      <c r="UNJ145" s="323"/>
      <c r="UNK145" s="323"/>
      <c r="UNL145" s="323"/>
      <c r="UNM145" s="323"/>
      <c r="UNN145" s="323"/>
      <c r="UNO145" s="323"/>
      <c r="UNP145" s="323"/>
      <c r="UNQ145" s="323"/>
      <c r="UNR145" s="323"/>
      <c r="UNS145" s="323"/>
      <c r="UNT145" s="323"/>
      <c r="UNU145" s="323"/>
      <c r="UNV145" s="323"/>
      <c r="UNW145" s="323"/>
      <c r="UNX145" s="323"/>
      <c r="UNY145" s="323"/>
      <c r="UNZ145" s="323"/>
      <c r="UOA145" s="323"/>
      <c r="UOB145" s="323"/>
      <c r="UOC145" s="323"/>
      <c r="UOD145" s="323"/>
      <c r="UOE145" s="323"/>
      <c r="UOF145" s="323"/>
      <c r="UOG145" s="323"/>
      <c r="UOH145" s="323"/>
      <c r="UOI145" s="323"/>
      <c r="UOJ145" s="323"/>
      <c r="UOK145" s="323"/>
      <c r="UOL145" s="323"/>
      <c r="UOM145" s="323"/>
      <c r="UON145" s="323"/>
      <c r="UOO145" s="323"/>
      <c r="UOP145" s="323"/>
      <c r="UOQ145" s="323"/>
      <c r="UOR145" s="323"/>
      <c r="UOS145" s="323"/>
      <c r="UOT145" s="323"/>
      <c r="UOU145" s="323"/>
      <c r="UOV145" s="323"/>
      <c r="UOW145" s="323"/>
      <c r="UOX145" s="323"/>
      <c r="UOY145" s="323"/>
      <c r="UOZ145" s="323"/>
      <c r="UPA145" s="323"/>
      <c r="UPB145" s="323"/>
      <c r="UPC145" s="323"/>
      <c r="UPD145" s="323"/>
      <c r="UPE145" s="323"/>
      <c r="UPF145" s="323"/>
      <c r="UPG145" s="323"/>
      <c r="UPH145" s="323"/>
      <c r="UPI145" s="323"/>
      <c r="UPJ145" s="323"/>
      <c r="UPK145" s="323"/>
      <c r="UPL145" s="323"/>
      <c r="UPM145" s="323"/>
      <c r="UPN145" s="323"/>
      <c r="UPO145" s="323"/>
      <c r="UPP145" s="323"/>
      <c r="UPQ145" s="323"/>
      <c r="UPR145" s="323"/>
      <c r="UPS145" s="323"/>
      <c r="UPT145" s="323"/>
      <c r="UPU145" s="323"/>
      <c r="UPV145" s="323"/>
      <c r="UPW145" s="323"/>
      <c r="UPX145" s="323"/>
      <c r="UPY145" s="323"/>
      <c r="UPZ145" s="323"/>
      <c r="UQA145" s="323"/>
      <c r="UQB145" s="323"/>
      <c r="UQC145" s="323"/>
      <c r="UQD145" s="323"/>
      <c r="UQE145" s="323"/>
      <c r="UQF145" s="323"/>
      <c r="UQG145" s="323"/>
      <c r="UQH145" s="323"/>
      <c r="UQI145" s="323"/>
      <c r="UQJ145" s="323"/>
      <c r="UQK145" s="323"/>
      <c r="UQL145" s="323"/>
      <c r="UQM145" s="323"/>
      <c r="UQN145" s="323"/>
      <c r="UQO145" s="323"/>
      <c r="UQP145" s="323"/>
      <c r="UQQ145" s="323"/>
      <c r="UQR145" s="323"/>
      <c r="UQS145" s="323"/>
      <c r="UQT145" s="323"/>
      <c r="UQU145" s="323"/>
      <c r="UQV145" s="323"/>
      <c r="UQW145" s="323"/>
      <c r="UQX145" s="323"/>
      <c r="UQY145" s="323"/>
      <c r="UQZ145" s="323"/>
      <c r="URA145" s="323"/>
      <c r="URB145" s="323"/>
      <c r="URC145" s="323"/>
      <c r="URD145" s="323"/>
      <c r="URE145" s="323"/>
      <c r="URF145" s="323"/>
      <c r="URG145" s="323"/>
      <c r="URH145" s="323"/>
      <c r="URI145" s="323"/>
      <c r="URJ145" s="323"/>
      <c r="URK145" s="323"/>
      <c r="URL145" s="323"/>
      <c r="URM145" s="323"/>
      <c r="URN145" s="323"/>
      <c r="URO145" s="323"/>
      <c r="URP145" s="323"/>
      <c r="URQ145" s="323"/>
      <c r="URR145" s="323"/>
      <c r="URS145" s="323"/>
      <c r="URT145" s="323"/>
      <c r="URU145" s="323"/>
      <c r="URV145" s="323"/>
      <c r="URW145" s="323"/>
      <c r="URX145" s="323"/>
      <c r="URY145" s="323"/>
      <c r="URZ145" s="323"/>
      <c r="USA145" s="323"/>
      <c r="USB145" s="323"/>
      <c r="USC145" s="323"/>
      <c r="USD145" s="323"/>
      <c r="USE145" s="323"/>
      <c r="USF145" s="323"/>
      <c r="USG145" s="323"/>
      <c r="USH145" s="323"/>
      <c r="USI145" s="323"/>
      <c r="USJ145" s="323"/>
      <c r="USK145" s="323"/>
      <c r="USL145" s="323"/>
      <c r="USM145" s="323"/>
      <c r="USN145" s="323"/>
      <c r="USO145" s="323"/>
      <c r="USP145" s="323"/>
      <c r="USQ145" s="323"/>
      <c r="USR145" s="323"/>
      <c r="USS145" s="323"/>
      <c r="UST145" s="323"/>
      <c r="USU145" s="323"/>
      <c r="USV145" s="323"/>
      <c r="USW145" s="323"/>
      <c r="USX145" s="323"/>
      <c r="USY145" s="323"/>
      <c r="USZ145" s="323"/>
      <c r="UTA145" s="323"/>
      <c r="UTB145" s="323"/>
      <c r="UTC145" s="323"/>
      <c r="UTD145" s="323"/>
      <c r="UTE145" s="323"/>
      <c r="UTF145" s="323"/>
      <c r="UTG145" s="323"/>
      <c r="UTH145" s="323"/>
      <c r="UTI145" s="323"/>
      <c r="UTJ145" s="323"/>
      <c r="UTK145" s="323"/>
      <c r="UTL145" s="323"/>
      <c r="UTM145" s="323"/>
      <c r="UTN145" s="323"/>
      <c r="UTO145" s="323"/>
      <c r="UTP145" s="323"/>
      <c r="UTQ145" s="323"/>
      <c r="UTR145" s="323"/>
      <c r="UTS145" s="323"/>
      <c r="UTT145" s="323"/>
      <c r="UTU145" s="323"/>
      <c r="UTV145" s="323"/>
      <c r="UTW145" s="323"/>
      <c r="UTX145" s="323"/>
      <c r="UTY145" s="323"/>
      <c r="UTZ145" s="323"/>
      <c r="UUA145" s="323"/>
      <c r="UUB145" s="323"/>
      <c r="UUC145" s="323"/>
      <c r="UUD145" s="323"/>
      <c r="UUE145" s="323"/>
      <c r="UUF145" s="323"/>
      <c r="UUG145" s="323"/>
      <c r="UUH145" s="323"/>
      <c r="UUI145" s="323"/>
      <c r="UUJ145" s="323"/>
      <c r="UUK145" s="323"/>
      <c r="UUL145" s="323"/>
      <c r="UUM145" s="323"/>
      <c r="UUN145" s="323"/>
      <c r="UUO145" s="323"/>
      <c r="UUP145" s="323"/>
      <c r="UUQ145" s="323"/>
      <c r="UUR145" s="323"/>
      <c r="UUS145" s="323"/>
      <c r="UUT145" s="323"/>
      <c r="UUU145" s="323"/>
      <c r="UUV145" s="323"/>
      <c r="UUW145" s="323"/>
      <c r="UUX145" s="323"/>
      <c r="UUY145" s="323"/>
      <c r="UUZ145" s="323"/>
      <c r="UVA145" s="323"/>
      <c r="UVB145" s="323"/>
      <c r="UVC145" s="323"/>
      <c r="UVD145" s="323"/>
      <c r="UVE145" s="323"/>
      <c r="UVF145" s="323"/>
      <c r="UVG145" s="323"/>
      <c r="UVH145" s="323"/>
      <c r="UVI145" s="323"/>
      <c r="UVJ145" s="323"/>
      <c r="UVK145" s="323"/>
      <c r="UVL145" s="323"/>
      <c r="UVM145" s="323"/>
      <c r="UVN145" s="323"/>
      <c r="UVO145" s="323"/>
      <c r="UVP145" s="323"/>
      <c r="UVQ145" s="323"/>
      <c r="UVR145" s="323"/>
      <c r="UVS145" s="323"/>
      <c r="UVT145" s="323"/>
      <c r="UVU145" s="323"/>
      <c r="UVV145" s="323"/>
      <c r="UVW145" s="323"/>
      <c r="UVX145" s="323"/>
      <c r="UVY145" s="323"/>
      <c r="UVZ145" s="323"/>
      <c r="UWA145" s="323"/>
      <c r="UWB145" s="323"/>
      <c r="UWC145" s="323"/>
      <c r="UWD145" s="323"/>
      <c r="UWE145" s="323"/>
      <c r="UWF145" s="323"/>
      <c r="UWG145" s="323"/>
      <c r="UWH145" s="323"/>
      <c r="UWI145" s="323"/>
      <c r="UWJ145" s="323"/>
      <c r="UWK145" s="323"/>
      <c r="UWL145" s="323"/>
      <c r="UWM145" s="323"/>
      <c r="UWN145" s="323"/>
      <c r="UWO145" s="323"/>
      <c r="UWP145" s="323"/>
      <c r="UWQ145" s="323"/>
      <c r="UWR145" s="323"/>
      <c r="UWS145" s="323"/>
      <c r="UWT145" s="323"/>
      <c r="UWU145" s="323"/>
      <c r="UWV145" s="323"/>
      <c r="UWW145" s="323"/>
      <c r="UWX145" s="323"/>
      <c r="UWY145" s="323"/>
      <c r="UWZ145" s="323"/>
      <c r="UXA145" s="323"/>
      <c r="UXB145" s="323"/>
      <c r="UXC145" s="323"/>
      <c r="UXD145" s="323"/>
      <c r="UXE145" s="323"/>
      <c r="UXF145" s="323"/>
      <c r="UXG145" s="323"/>
      <c r="UXH145" s="323"/>
      <c r="UXI145" s="323"/>
      <c r="UXJ145" s="323"/>
      <c r="UXK145" s="323"/>
      <c r="UXL145" s="323"/>
      <c r="UXM145" s="323"/>
      <c r="UXN145" s="323"/>
      <c r="UXO145" s="323"/>
      <c r="UXP145" s="323"/>
      <c r="UXQ145" s="323"/>
      <c r="UXR145" s="323"/>
      <c r="UXS145" s="323"/>
      <c r="UXT145" s="323"/>
      <c r="UXU145" s="323"/>
      <c r="UXV145" s="323"/>
      <c r="UXW145" s="323"/>
      <c r="UXX145" s="323"/>
      <c r="UXY145" s="323"/>
      <c r="UXZ145" s="323"/>
      <c r="UYA145" s="323"/>
      <c r="UYB145" s="323"/>
      <c r="UYC145" s="323"/>
      <c r="UYD145" s="323"/>
      <c r="UYE145" s="323"/>
      <c r="UYF145" s="323"/>
      <c r="UYG145" s="323"/>
      <c r="UYH145" s="323"/>
      <c r="UYI145" s="323"/>
      <c r="UYJ145" s="323"/>
      <c r="UYK145" s="323"/>
      <c r="UYL145" s="323"/>
      <c r="UYM145" s="323"/>
      <c r="UYN145" s="323"/>
      <c r="UYO145" s="323"/>
      <c r="UYP145" s="323"/>
      <c r="UYQ145" s="323"/>
      <c r="UYR145" s="323"/>
      <c r="UYS145" s="323"/>
      <c r="UYT145" s="323"/>
      <c r="UYU145" s="323"/>
      <c r="UYV145" s="323"/>
      <c r="UYW145" s="323"/>
      <c r="UYX145" s="323"/>
      <c r="UYY145" s="323"/>
      <c r="UYZ145" s="323"/>
      <c r="UZA145" s="323"/>
      <c r="UZB145" s="323"/>
      <c r="UZC145" s="323"/>
      <c r="UZD145" s="323"/>
      <c r="UZE145" s="323"/>
      <c r="UZF145" s="323"/>
      <c r="UZG145" s="323"/>
      <c r="UZH145" s="323"/>
      <c r="UZI145" s="323"/>
      <c r="UZJ145" s="323"/>
      <c r="UZK145" s="323"/>
      <c r="UZL145" s="323"/>
      <c r="UZM145" s="323"/>
      <c r="UZN145" s="323"/>
      <c r="UZO145" s="323"/>
      <c r="UZP145" s="323"/>
      <c r="UZQ145" s="323"/>
      <c r="UZR145" s="323"/>
      <c r="UZS145" s="323"/>
      <c r="UZT145" s="323"/>
      <c r="UZU145" s="323"/>
      <c r="UZV145" s="323"/>
      <c r="UZW145" s="323"/>
      <c r="UZX145" s="323"/>
      <c r="UZY145" s="323"/>
      <c r="UZZ145" s="323"/>
      <c r="VAA145" s="323"/>
      <c r="VAB145" s="323"/>
      <c r="VAC145" s="323"/>
      <c r="VAD145" s="323"/>
      <c r="VAE145" s="323"/>
      <c r="VAF145" s="323"/>
      <c r="VAG145" s="323"/>
      <c r="VAH145" s="323"/>
      <c r="VAI145" s="323"/>
      <c r="VAJ145" s="323"/>
      <c r="VAK145" s="323"/>
      <c r="VAL145" s="323"/>
      <c r="VAM145" s="323"/>
      <c r="VAN145" s="323"/>
      <c r="VAO145" s="323"/>
      <c r="VAP145" s="323"/>
      <c r="VAQ145" s="323"/>
      <c r="VAR145" s="323"/>
      <c r="VAS145" s="323"/>
      <c r="VAT145" s="323"/>
      <c r="VAU145" s="323"/>
      <c r="VAV145" s="323"/>
      <c r="VAW145" s="323"/>
      <c r="VAX145" s="323"/>
      <c r="VAY145" s="323"/>
      <c r="VAZ145" s="323"/>
      <c r="VBA145" s="323"/>
      <c r="VBB145" s="323"/>
      <c r="VBC145" s="323"/>
      <c r="VBD145" s="323"/>
      <c r="VBE145" s="323"/>
      <c r="VBF145" s="323"/>
      <c r="VBG145" s="323"/>
      <c r="VBH145" s="323"/>
      <c r="VBI145" s="323"/>
      <c r="VBJ145" s="323"/>
      <c r="VBK145" s="323"/>
      <c r="VBL145" s="323"/>
      <c r="VBM145" s="323"/>
      <c r="VBN145" s="323"/>
      <c r="VBO145" s="323"/>
      <c r="VBP145" s="323"/>
      <c r="VBQ145" s="323"/>
      <c r="VBR145" s="323"/>
      <c r="VBS145" s="323"/>
      <c r="VBT145" s="323"/>
      <c r="VBU145" s="323"/>
      <c r="VBV145" s="323"/>
      <c r="VBW145" s="323"/>
      <c r="VBX145" s="323"/>
      <c r="VBY145" s="323"/>
      <c r="VBZ145" s="323"/>
      <c r="VCA145" s="323"/>
      <c r="VCB145" s="323"/>
      <c r="VCC145" s="323"/>
      <c r="VCD145" s="323"/>
      <c r="VCE145" s="323"/>
      <c r="VCF145" s="323"/>
      <c r="VCG145" s="323"/>
      <c r="VCH145" s="323"/>
      <c r="VCI145" s="323"/>
      <c r="VCJ145" s="323"/>
      <c r="VCK145" s="323"/>
      <c r="VCL145" s="323"/>
      <c r="VCM145" s="323"/>
      <c r="VCN145" s="323"/>
      <c r="VCO145" s="323"/>
      <c r="VCP145" s="323"/>
      <c r="VCQ145" s="323"/>
      <c r="VCR145" s="323"/>
      <c r="VCS145" s="323"/>
      <c r="VCT145" s="323"/>
      <c r="VCU145" s="323"/>
      <c r="VCV145" s="323"/>
      <c r="VCW145" s="323"/>
      <c r="VCX145" s="323"/>
      <c r="VCY145" s="323"/>
      <c r="VCZ145" s="323"/>
      <c r="VDA145" s="323"/>
      <c r="VDB145" s="323"/>
      <c r="VDC145" s="323"/>
      <c r="VDD145" s="323"/>
      <c r="VDE145" s="323"/>
      <c r="VDF145" s="323"/>
      <c r="VDG145" s="323"/>
      <c r="VDH145" s="323"/>
      <c r="VDI145" s="323"/>
      <c r="VDJ145" s="323"/>
      <c r="VDK145" s="323"/>
      <c r="VDL145" s="323"/>
      <c r="VDM145" s="323"/>
      <c r="VDN145" s="323"/>
      <c r="VDO145" s="323"/>
      <c r="VDP145" s="323"/>
      <c r="VDQ145" s="323"/>
      <c r="VDR145" s="323"/>
      <c r="VDS145" s="323"/>
      <c r="VDT145" s="323"/>
      <c r="VDU145" s="323"/>
      <c r="VDV145" s="323"/>
      <c r="VDW145" s="323"/>
      <c r="VDX145" s="323"/>
      <c r="VDY145" s="323"/>
      <c r="VDZ145" s="323"/>
      <c r="VEA145" s="323"/>
      <c r="VEB145" s="323"/>
      <c r="VEC145" s="323"/>
      <c r="VED145" s="323"/>
      <c r="VEE145" s="323"/>
      <c r="VEF145" s="323"/>
      <c r="VEG145" s="323"/>
      <c r="VEH145" s="323"/>
      <c r="VEI145" s="323"/>
      <c r="VEJ145" s="323"/>
      <c r="VEK145" s="323"/>
      <c r="VEL145" s="323"/>
      <c r="VEM145" s="323"/>
      <c r="VEN145" s="323"/>
      <c r="VEO145" s="323"/>
      <c r="VEP145" s="323"/>
      <c r="VEQ145" s="323"/>
      <c r="VER145" s="323"/>
      <c r="VES145" s="323"/>
      <c r="VET145" s="323"/>
      <c r="VEU145" s="323"/>
      <c r="VEV145" s="323"/>
      <c r="VEW145" s="323"/>
      <c r="VEX145" s="323"/>
      <c r="VEY145" s="323"/>
      <c r="VEZ145" s="323"/>
      <c r="VFA145" s="323"/>
      <c r="VFB145" s="323"/>
      <c r="VFC145" s="323"/>
      <c r="VFD145" s="323"/>
      <c r="VFE145" s="323"/>
      <c r="VFF145" s="323"/>
      <c r="VFG145" s="323"/>
      <c r="VFH145" s="323"/>
      <c r="VFI145" s="323"/>
      <c r="VFJ145" s="323"/>
      <c r="VFK145" s="323"/>
      <c r="VFL145" s="323"/>
      <c r="VFM145" s="323"/>
      <c r="VFN145" s="323"/>
      <c r="VFO145" s="323"/>
      <c r="VFP145" s="323"/>
      <c r="VFQ145" s="323"/>
      <c r="VFR145" s="323"/>
      <c r="VFS145" s="323"/>
      <c r="VFT145" s="323"/>
      <c r="VFU145" s="323"/>
      <c r="VFV145" s="323"/>
      <c r="VFW145" s="323"/>
      <c r="VFX145" s="323"/>
      <c r="VFY145" s="323"/>
      <c r="VFZ145" s="323"/>
      <c r="VGA145" s="323"/>
      <c r="VGB145" s="323"/>
      <c r="VGC145" s="323"/>
      <c r="VGD145" s="323"/>
      <c r="VGE145" s="323"/>
      <c r="VGF145" s="323"/>
      <c r="VGG145" s="323"/>
      <c r="VGH145" s="323"/>
      <c r="VGI145" s="323"/>
      <c r="VGJ145" s="323"/>
      <c r="VGK145" s="323"/>
      <c r="VGL145" s="323"/>
      <c r="VGM145" s="323"/>
      <c r="VGN145" s="323"/>
      <c r="VGO145" s="323"/>
      <c r="VGP145" s="323"/>
      <c r="VGQ145" s="323"/>
      <c r="VGR145" s="323"/>
      <c r="VGS145" s="323"/>
      <c r="VGT145" s="323"/>
      <c r="VGU145" s="323"/>
      <c r="VGV145" s="323"/>
      <c r="VGW145" s="323"/>
      <c r="VGX145" s="323"/>
      <c r="VGY145" s="323"/>
      <c r="VGZ145" s="323"/>
      <c r="VHA145" s="323"/>
      <c r="VHB145" s="323"/>
      <c r="VHC145" s="323"/>
      <c r="VHD145" s="323"/>
      <c r="VHE145" s="323"/>
      <c r="VHF145" s="323"/>
      <c r="VHG145" s="323"/>
      <c r="VHH145" s="323"/>
      <c r="VHI145" s="323"/>
      <c r="VHJ145" s="323"/>
      <c r="VHK145" s="323"/>
      <c r="VHL145" s="323"/>
      <c r="VHM145" s="323"/>
      <c r="VHN145" s="323"/>
      <c r="VHO145" s="323"/>
      <c r="VHP145" s="323"/>
      <c r="VHQ145" s="323"/>
      <c r="VHR145" s="323"/>
      <c r="VHS145" s="323"/>
      <c r="VHT145" s="323"/>
      <c r="VHU145" s="323"/>
      <c r="VHV145" s="323"/>
      <c r="VHW145" s="323"/>
      <c r="VHX145" s="323"/>
      <c r="VHY145" s="323"/>
      <c r="VHZ145" s="323"/>
      <c r="VIA145" s="323"/>
      <c r="VIB145" s="323"/>
      <c r="VIC145" s="323"/>
      <c r="VID145" s="323"/>
      <c r="VIE145" s="323"/>
      <c r="VIF145" s="323"/>
      <c r="VIG145" s="323"/>
      <c r="VIH145" s="323"/>
      <c r="VII145" s="323"/>
      <c r="VIJ145" s="323"/>
      <c r="VIK145" s="323"/>
      <c r="VIL145" s="323"/>
      <c r="VIM145" s="323"/>
      <c r="VIN145" s="323"/>
      <c r="VIO145" s="323"/>
      <c r="VIP145" s="323"/>
      <c r="VIQ145" s="323"/>
      <c r="VIR145" s="323"/>
      <c r="VIS145" s="323"/>
      <c r="VIT145" s="323"/>
      <c r="VIU145" s="323"/>
      <c r="VIV145" s="323"/>
      <c r="VIW145" s="323"/>
      <c r="VIX145" s="323"/>
      <c r="VIY145" s="323"/>
      <c r="VIZ145" s="323"/>
      <c r="VJA145" s="323"/>
      <c r="VJB145" s="323"/>
      <c r="VJC145" s="323"/>
      <c r="VJD145" s="323"/>
      <c r="VJE145" s="323"/>
      <c r="VJF145" s="323"/>
      <c r="VJG145" s="323"/>
      <c r="VJH145" s="323"/>
      <c r="VJI145" s="323"/>
      <c r="VJJ145" s="323"/>
      <c r="VJK145" s="323"/>
      <c r="VJL145" s="323"/>
      <c r="VJM145" s="323"/>
      <c r="VJN145" s="323"/>
      <c r="VJO145" s="323"/>
      <c r="VJP145" s="323"/>
      <c r="VJQ145" s="323"/>
      <c r="VJR145" s="323"/>
      <c r="VJS145" s="323"/>
      <c r="VJT145" s="323"/>
      <c r="VJU145" s="323"/>
      <c r="VJV145" s="323"/>
      <c r="VJW145" s="323"/>
      <c r="VJX145" s="323"/>
      <c r="VJY145" s="323"/>
      <c r="VJZ145" s="323"/>
      <c r="VKA145" s="323"/>
      <c r="VKB145" s="323"/>
      <c r="VKC145" s="323"/>
      <c r="VKD145" s="323"/>
      <c r="VKE145" s="323"/>
      <c r="VKF145" s="323"/>
      <c r="VKG145" s="323"/>
      <c r="VKH145" s="323"/>
      <c r="VKI145" s="323"/>
      <c r="VKJ145" s="323"/>
      <c r="VKK145" s="323"/>
      <c r="VKL145" s="323"/>
      <c r="VKM145" s="323"/>
      <c r="VKN145" s="323"/>
      <c r="VKO145" s="323"/>
      <c r="VKP145" s="323"/>
      <c r="VKQ145" s="323"/>
      <c r="VKR145" s="323"/>
      <c r="VKS145" s="323"/>
      <c r="VKT145" s="323"/>
      <c r="VKU145" s="323"/>
      <c r="VKV145" s="323"/>
      <c r="VKW145" s="323"/>
      <c r="VKX145" s="323"/>
      <c r="VKY145" s="323"/>
      <c r="VKZ145" s="323"/>
      <c r="VLA145" s="323"/>
      <c r="VLB145" s="323"/>
      <c r="VLC145" s="323"/>
      <c r="VLD145" s="323"/>
      <c r="VLE145" s="323"/>
      <c r="VLF145" s="323"/>
      <c r="VLG145" s="323"/>
      <c r="VLH145" s="323"/>
      <c r="VLI145" s="323"/>
      <c r="VLJ145" s="323"/>
      <c r="VLK145" s="323"/>
      <c r="VLL145" s="323"/>
      <c r="VLM145" s="323"/>
      <c r="VLN145" s="323"/>
      <c r="VLO145" s="323"/>
      <c r="VLP145" s="323"/>
      <c r="VLQ145" s="323"/>
      <c r="VLR145" s="323"/>
      <c r="VLS145" s="323"/>
      <c r="VLT145" s="323"/>
      <c r="VLU145" s="323"/>
      <c r="VLV145" s="323"/>
      <c r="VLW145" s="323"/>
      <c r="VLX145" s="323"/>
      <c r="VLY145" s="323"/>
      <c r="VLZ145" s="323"/>
      <c r="VMA145" s="323"/>
      <c r="VMB145" s="323"/>
      <c r="VMC145" s="323"/>
      <c r="VMD145" s="323"/>
      <c r="VME145" s="323"/>
      <c r="VMF145" s="323"/>
      <c r="VMG145" s="323"/>
      <c r="VMH145" s="323"/>
      <c r="VMI145" s="323"/>
      <c r="VMJ145" s="323"/>
      <c r="VMK145" s="323"/>
      <c r="VML145" s="323"/>
      <c r="VMM145" s="323"/>
      <c r="VMN145" s="323"/>
      <c r="VMO145" s="323"/>
      <c r="VMP145" s="323"/>
      <c r="VMQ145" s="323"/>
      <c r="VMR145" s="323"/>
      <c r="VMS145" s="323"/>
      <c r="VMT145" s="323"/>
      <c r="VMU145" s="323"/>
      <c r="VMV145" s="323"/>
      <c r="VMW145" s="323"/>
      <c r="VMX145" s="323"/>
      <c r="VMY145" s="323"/>
      <c r="VMZ145" s="323"/>
      <c r="VNA145" s="323"/>
      <c r="VNB145" s="323"/>
      <c r="VNC145" s="323"/>
      <c r="VND145" s="323"/>
      <c r="VNE145" s="323"/>
      <c r="VNF145" s="323"/>
      <c r="VNG145" s="323"/>
      <c r="VNH145" s="323"/>
      <c r="VNI145" s="323"/>
      <c r="VNJ145" s="323"/>
      <c r="VNK145" s="323"/>
      <c r="VNL145" s="323"/>
      <c r="VNM145" s="323"/>
      <c r="VNN145" s="323"/>
      <c r="VNO145" s="323"/>
      <c r="VNP145" s="323"/>
      <c r="VNQ145" s="323"/>
      <c r="VNR145" s="323"/>
      <c r="VNS145" s="323"/>
      <c r="VNT145" s="323"/>
      <c r="VNU145" s="323"/>
      <c r="VNV145" s="323"/>
      <c r="VNW145" s="323"/>
      <c r="VNX145" s="323"/>
      <c r="VNY145" s="323"/>
      <c r="VNZ145" s="323"/>
      <c r="VOA145" s="323"/>
      <c r="VOB145" s="323"/>
      <c r="VOC145" s="323"/>
      <c r="VOD145" s="323"/>
      <c r="VOE145" s="323"/>
      <c r="VOF145" s="323"/>
      <c r="VOG145" s="323"/>
      <c r="VOH145" s="323"/>
      <c r="VOI145" s="323"/>
      <c r="VOJ145" s="323"/>
      <c r="VOK145" s="323"/>
      <c r="VOL145" s="323"/>
      <c r="VOM145" s="323"/>
      <c r="VON145" s="323"/>
      <c r="VOO145" s="323"/>
      <c r="VOP145" s="323"/>
      <c r="VOQ145" s="323"/>
      <c r="VOR145" s="323"/>
      <c r="VOS145" s="323"/>
      <c r="VOT145" s="323"/>
      <c r="VOU145" s="323"/>
      <c r="VOV145" s="323"/>
      <c r="VOW145" s="323"/>
      <c r="VOX145" s="323"/>
      <c r="VOY145" s="323"/>
      <c r="VOZ145" s="323"/>
      <c r="VPA145" s="323"/>
      <c r="VPB145" s="323"/>
      <c r="VPC145" s="323"/>
      <c r="VPD145" s="323"/>
      <c r="VPE145" s="323"/>
      <c r="VPF145" s="323"/>
      <c r="VPG145" s="323"/>
      <c r="VPH145" s="323"/>
      <c r="VPI145" s="323"/>
      <c r="VPJ145" s="323"/>
      <c r="VPK145" s="323"/>
      <c r="VPL145" s="323"/>
      <c r="VPM145" s="323"/>
      <c r="VPN145" s="323"/>
      <c r="VPO145" s="323"/>
      <c r="VPP145" s="323"/>
      <c r="VPQ145" s="323"/>
      <c r="VPR145" s="323"/>
      <c r="VPS145" s="323"/>
      <c r="VPT145" s="323"/>
      <c r="VPU145" s="323"/>
      <c r="VPV145" s="323"/>
      <c r="VPW145" s="323"/>
      <c r="VPX145" s="323"/>
      <c r="VPY145" s="323"/>
      <c r="VPZ145" s="323"/>
      <c r="VQA145" s="323"/>
      <c r="VQB145" s="323"/>
      <c r="VQC145" s="323"/>
      <c r="VQD145" s="323"/>
      <c r="VQE145" s="323"/>
      <c r="VQF145" s="323"/>
      <c r="VQG145" s="323"/>
      <c r="VQH145" s="323"/>
      <c r="VQI145" s="323"/>
      <c r="VQJ145" s="323"/>
      <c r="VQK145" s="323"/>
      <c r="VQL145" s="323"/>
      <c r="VQM145" s="323"/>
      <c r="VQN145" s="323"/>
      <c r="VQO145" s="323"/>
      <c r="VQP145" s="323"/>
      <c r="VQQ145" s="323"/>
      <c r="VQR145" s="323"/>
      <c r="VQS145" s="323"/>
      <c r="VQT145" s="323"/>
      <c r="VQU145" s="323"/>
      <c r="VQV145" s="323"/>
      <c r="VQW145" s="323"/>
      <c r="VQX145" s="323"/>
      <c r="VQY145" s="323"/>
      <c r="VQZ145" s="323"/>
      <c r="VRA145" s="323"/>
      <c r="VRB145" s="323"/>
      <c r="VRC145" s="323"/>
      <c r="VRD145" s="323"/>
      <c r="VRE145" s="323"/>
      <c r="VRF145" s="323"/>
      <c r="VRG145" s="323"/>
      <c r="VRH145" s="323"/>
      <c r="VRI145" s="323"/>
      <c r="VRJ145" s="323"/>
      <c r="VRK145" s="323"/>
      <c r="VRL145" s="323"/>
      <c r="VRM145" s="323"/>
      <c r="VRN145" s="323"/>
      <c r="VRO145" s="323"/>
      <c r="VRP145" s="323"/>
      <c r="VRQ145" s="323"/>
      <c r="VRR145" s="323"/>
      <c r="VRS145" s="323"/>
      <c r="VRT145" s="323"/>
      <c r="VRU145" s="323"/>
      <c r="VRV145" s="323"/>
      <c r="VRW145" s="323"/>
      <c r="VRX145" s="323"/>
      <c r="VRY145" s="323"/>
      <c r="VRZ145" s="323"/>
      <c r="VSA145" s="323"/>
      <c r="VSB145" s="323"/>
      <c r="VSC145" s="323"/>
      <c r="VSD145" s="323"/>
      <c r="VSE145" s="323"/>
      <c r="VSF145" s="323"/>
      <c r="VSG145" s="323"/>
      <c r="VSH145" s="323"/>
      <c r="VSI145" s="323"/>
      <c r="VSJ145" s="323"/>
      <c r="VSK145" s="323"/>
      <c r="VSL145" s="323"/>
      <c r="VSM145" s="323"/>
      <c r="VSN145" s="323"/>
      <c r="VSO145" s="323"/>
      <c r="VSP145" s="323"/>
      <c r="VSQ145" s="323"/>
      <c r="VSR145" s="323"/>
      <c r="VSS145" s="323"/>
      <c r="VST145" s="323"/>
      <c r="VSU145" s="323"/>
      <c r="VSV145" s="323"/>
      <c r="VSW145" s="323"/>
      <c r="VSX145" s="323"/>
      <c r="VSY145" s="323"/>
      <c r="VSZ145" s="323"/>
      <c r="VTA145" s="323"/>
      <c r="VTB145" s="323"/>
      <c r="VTC145" s="323"/>
      <c r="VTD145" s="323"/>
      <c r="VTE145" s="323"/>
      <c r="VTF145" s="323"/>
      <c r="VTG145" s="323"/>
      <c r="VTH145" s="323"/>
      <c r="VTI145" s="323"/>
      <c r="VTJ145" s="323"/>
      <c r="VTK145" s="323"/>
      <c r="VTL145" s="323"/>
      <c r="VTM145" s="323"/>
      <c r="VTN145" s="323"/>
      <c r="VTO145" s="323"/>
      <c r="VTP145" s="323"/>
      <c r="VTQ145" s="323"/>
      <c r="VTR145" s="323"/>
      <c r="VTS145" s="323"/>
      <c r="VTT145" s="323"/>
      <c r="VTU145" s="323"/>
      <c r="VTV145" s="323"/>
      <c r="VTW145" s="323"/>
      <c r="VTX145" s="323"/>
      <c r="VTY145" s="323"/>
      <c r="VTZ145" s="323"/>
      <c r="VUA145" s="323"/>
      <c r="VUB145" s="323"/>
      <c r="VUC145" s="323"/>
      <c r="VUD145" s="323"/>
      <c r="VUE145" s="323"/>
      <c r="VUF145" s="323"/>
      <c r="VUG145" s="323"/>
      <c r="VUH145" s="323"/>
      <c r="VUI145" s="323"/>
      <c r="VUJ145" s="323"/>
      <c r="VUK145" s="323"/>
      <c r="VUL145" s="323"/>
      <c r="VUM145" s="323"/>
      <c r="VUN145" s="323"/>
      <c r="VUO145" s="323"/>
      <c r="VUP145" s="323"/>
      <c r="VUQ145" s="323"/>
      <c r="VUR145" s="323"/>
      <c r="VUS145" s="323"/>
      <c r="VUT145" s="323"/>
      <c r="VUU145" s="323"/>
      <c r="VUV145" s="323"/>
      <c r="VUW145" s="323"/>
      <c r="VUX145" s="323"/>
      <c r="VUY145" s="323"/>
      <c r="VUZ145" s="323"/>
      <c r="VVA145" s="323"/>
      <c r="VVB145" s="323"/>
      <c r="VVC145" s="323"/>
      <c r="VVD145" s="323"/>
      <c r="VVE145" s="323"/>
      <c r="VVF145" s="323"/>
      <c r="VVG145" s="323"/>
      <c r="VVH145" s="323"/>
      <c r="VVI145" s="323"/>
      <c r="VVJ145" s="323"/>
      <c r="VVK145" s="323"/>
      <c r="VVL145" s="323"/>
      <c r="VVM145" s="323"/>
      <c r="VVN145" s="323"/>
      <c r="VVO145" s="323"/>
      <c r="VVP145" s="323"/>
      <c r="VVQ145" s="323"/>
      <c r="VVR145" s="323"/>
      <c r="VVS145" s="323"/>
      <c r="VVT145" s="323"/>
      <c r="VVU145" s="323"/>
      <c r="VVV145" s="323"/>
      <c r="VVW145" s="323"/>
      <c r="VVX145" s="323"/>
      <c r="VVY145" s="323"/>
      <c r="VVZ145" s="323"/>
      <c r="VWA145" s="323"/>
      <c r="VWB145" s="323"/>
      <c r="VWC145" s="323"/>
      <c r="VWD145" s="323"/>
      <c r="VWE145" s="323"/>
      <c r="VWF145" s="323"/>
      <c r="VWG145" s="323"/>
      <c r="VWH145" s="323"/>
      <c r="VWI145" s="323"/>
      <c r="VWJ145" s="323"/>
      <c r="VWK145" s="323"/>
      <c r="VWL145" s="323"/>
      <c r="VWM145" s="323"/>
      <c r="VWN145" s="323"/>
      <c r="VWO145" s="323"/>
      <c r="VWP145" s="323"/>
      <c r="VWQ145" s="323"/>
      <c r="VWR145" s="323"/>
      <c r="VWS145" s="323"/>
      <c r="VWT145" s="323"/>
      <c r="VWU145" s="323"/>
      <c r="VWV145" s="323"/>
      <c r="VWW145" s="323"/>
      <c r="VWX145" s="323"/>
      <c r="VWY145" s="323"/>
      <c r="VWZ145" s="323"/>
      <c r="VXA145" s="323"/>
      <c r="VXB145" s="323"/>
      <c r="VXC145" s="323"/>
      <c r="VXD145" s="323"/>
      <c r="VXE145" s="323"/>
      <c r="VXF145" s="323"/>
      <c r="VXG145" s="323"/>
      <c r="VXH145" s="323"/>
      <c r="VXI145" s="323"/>
      <c r="VXJ145" s="323"/>
      <c r="VXK145" s="323"/>
      <c r="VXL145" s="323"/>
      <c r="VXM145" s="323"/>
      <c r="VXN145" s="323"/>
      <c r="VXO145" s="323"/>
      <c r="VXP145" s="323"/>
      <c r="VXQ145" s="323"/>
      <c r="VXR145" s="323"/>
      <c r="VXS145" s="323"/>
      <c r="VXT145" s="323"/>
      <c r="VXU145" s="323"/>
      <c r="VXV145" s="323"/>
      <c r="VXW145" s="323"/>
      <c r="VXX145" s="323"/>
      <c r="VXY145" s="323"/>
      <c r="VXZ145" s="323"/>
      <c r="VYA145" s="323"/>
      <c r="VYB145" s="323"/>
      <c r="VYC145" s="323"/>
      <c r="VYD145" s="323"/>
      <c r="VYE145" s="323"/>
      <c r="VYF145" s="323"/>
      <c r="VYG145" s="323"/>
      <c r="VYH145" s="323"/>
      <c r="VYI145" s="323"/>
      <c r="VYJ145" s="323"/>
      <c r="VYK145" s="323"/>
      <c r="VYL145" s="323"/>
      <c r="VYM145" s="323"/>
      <c r="VYN145" s="323"/>
      <c r="VYO145" s="323"/>
      <c r="VYP145" s="323"/>
      <c r="VYQ145" s="323"/>
      <c r="VYR145" s="323"/>
      <c r="VYS145" s="323"/>
      <c r="VYT145" s="323"/>
      <c r="VYU145" s="323"/>
      <c r="VYV145" s="323"/>
      <c r="VYW145" s="323"/>
      <c r="VYX145" s="323"/>
      <c r="VYY145" s="323"/>
      <c r="VYZ145" s="323"/>
      <c r="VZA145" s="323"/>
      <c r="VZB145" s="323"/>
      <c r="VZC145" s="323"/>
      <c r="VZD145" s="323"/>
      <c r="VZE145" s="323"/>
      <c r="VZF145" s="323"/>
      <c r="VZG145" s="323"/>
      <c r="VZH145" s="323"/>
      <c r="VZI145" s="323"/>
      <c r="VZJ145" s="323"/>
      <c r="VZK145" s="323"/>
      <c r="VZL145" s="323"/>
      <c r="VZM145" s="323"/>
      <c r="VZN145" s="323"/>
      <c r="VZO145" s="323"/>
      <c r="VZP145" s="323"/>
      <c r="VZQ145" s="323"/>
      <c r="VZR145" s="323"/>
      <c r="VZS145" s="323"/>
      <c r="VZT145" s="323"/>
      <c r="VZU145" s="323"/>
      <c r="VZV145" s="323"/>
      <c r="VZW145" s="323"/>
      <c r="VZX145" s="323"/>
      <c r="VZY145" s="323"/>
      <c r="VZZ145" s="323"/>
      <c r="WAA145" s="323"/>
      <c r="WAB145" s="323"/>
      <c r="WAC145" s="323"/>
      <c r="WAD145" s="323"/>
      <c r="WAE145" s="323"/>
      <c r="WAF145" s="323"/>
      <c r="WAG145" s="323"/>
      <c r="WAH145" s="323"/>
      <c r="WAI145" s="323"/>
      <c r="WAJ145" s="323"/>
      <c r="WAK145" s="323"/>
      <c r="WAL145" s="323"/>
      <c r="WAM145" s="323"/>
      <c r="WAN145" s="323"/>
      <c r="WAO145" s="323"/>
      <c r="WAP145" s="323"/>
      <c r="WAQ145" s="323"/>
      <c r="WAR145" s="323"/>
      <c r="WAS145" s="323"/>
      <c r="WAT145" s="323"/>
      <c r="WAU145" s="323"/>
      <c r="WAV145" s="323"/>
      <c r="WAW145" s="323"/>
      <c r="WAX145" s="323"/>
      <c r="WAY145" s="323"/>
      <c r="WAZ145" s="323"/>
      <c r="WBA145" s="323"/>
      <c r="WBB145" s="323"/>
      <c r="WBC145" s="323"/>
      <c r="WBD145" s="323"/>
      <c r="WBE145" s="323"/>
      <c r="WBF145" s="323"/>
      <c r="WBG145" s="323"/>
      <c r="WBH145" s="323"/>
      <c r="WBI145" s="323"/>
      <c r="WBJ145" s="323"/>
      <c r="WBK145" s="323"/>
      <c r="WBL145" s="323"/>
      <c r="WBM145" s="323"/>
      <c r="WBN145" s="323"/>
      <c r="WBO145" s="323"/>
      <c r="WBP145" s="323"/>
      <c r="WBQ145" s="323"/>
      <c r="WBR145" s="323"/>
      <c r="WBS145" s="323"/>
      <c r="WBT145" s="323"/>
      <c r="WBU145" s="323"/>
      <c r="WBV145" s="323"/>
      <c r="WBW145" s="323"/>
      <c r="WBX145" s="323"/>
      <c r="WBY145" s="323"/>
      <c r="WBZ145" s="323"/>
      <c r="WCA145" s="323"/>
      <c r="WCB145" s="323"/>
      <c r="WCC145" s="323"/>
      <c r="WCD145" s="323"/>
      <c r="WCE145" s="323"/>
      <c r="WCF145" s="323"/>
      <c r="WCG145" s="323"/>
      <c r="WCH145" s="323"/>
      <c r="WCI145" s="323"/>
      <c r="WCJ145" s="323"/>
      <c r="WCK145" s="323"/>
      <c r="WCL145" s="323"/>
      <c r="WCM145" s="323"/>
      <c r="WCN145" s="323"/>
      <c r="WCO145" s="323"/>
      <c r="WCP145" s="323"/>
      <c r="WCQ145" s="323"/>
      <c r="WCR145" s="323"/>
      <c r="WCS145" s="323"/>
      <c r="WCT145" s="323"/>
      <c r="WCU145" s="323"/>
      <c r="WCV145" s="323"/>
      <c r="WCW145" s="323"/>
      <c r="WCX145" s="323"/>
      <c r="WCY145" s="323"/>
      <c r="WCZ145" s="323"/>
      <c r="WDA145" s="323"/>
      <c r="WDB145" s="323"/>
      <c r="WDC145" s="323"/>
      <c r="WDD145" s="323"/>
      <c r="WDE145" s="323"/>
      <c r="WDF145" s="323"/>
      <c r="WDG145" s="323"/>
      <c r="WDH145" s="323"/>
      <c r="WDI145" s="323"/>
      <c r="WDJ145" s="323"/>
      <c r="WDK145" s="323"/>
      <c r="WDL145" s="323"/>
      <c r="WDM145" s="323"/>
      <c r="WDN145" s="323"/>
      <c r="WDO145" s="323"/>
      <c r="WDP145" s="323"/>
      <c r="WDQ145" s="323"/>
      <c r="WDR145" s="323"/>
      <c r="WDS145" s="323"/>
      <c r="WDT145" s="323"/>
      <c r="WDU145" s="323"/>
      <c r="WDV145" s="323"/>
      <c r="WDW145" s="323"/>
      <c r="WDX145" s="323"/>
      <c r="WDY145" s="323"/>
      <c r="WDZ145" s="323"/>
      <c r="WEA145" s="323"/>
      <c r="WEB145" s="323"/>
      <c r="WEC145" s="323"/>
      <c r="WED145" s="323"/>
      <c r="WEE145" s="323"/>
      <c r="WEF145" s="323"/>
      <c r="WEG145" s="323"/>
      <c r="WEH145" s="323"/>
      <c r="WEI145" s="323"/>
      <c r="WEJ145" s="323"/>
      <c r="WEK145" s="323"/>
      <c r="WEL145" s="323"/>
      <c r="WEM145" s="323"/>
      <c r="WEN145" s="323"/>
      <c r="WEO145" s="323"/>
      <c r="WEP145" s="323"/>
      <c r="WEQ145" s="323"/>
      <c r="WER145" s="323"/>
      <c r="WES145" s="323"/>
      <c r="WET145" s="323"/>
      <c r="WEU145" s="323"/>
      <c r="WEV145" s="323"/>
      <c r="WEW145" s="323"/>
      <c r="WEX145" s="323"/>
      <c r="WEY145" s="323"/>
      <c r="WEZ145" s="323"/>
      <c r="WFA145" s="323"/>
      <c r="WFB145" s="323"/>
      <c r="WFC145" s="323"/>
      <c r="WFD145" s="323"/>
      <c r="WFE145" s="323"/>
      <c r="WFF145" s="323"/>
      <c r="WFG145" s="323"/>
      <c r="WFH145" s="323"/>
      <c r="WFI145" s="323"/>
      <c r="WFJ145" s="323"/>
      <c r="WFK145" s="323"/>
      <c r="WFL145" s="323"/>
      <c r="WFM145" s="323"/>
      <c r="WFN145" s="323"/>
      <c r="WFO145" s="323"/>
      <c r="WFP145" s="323"/>
      <c r="WFQ145" s="323"/>
      <c r="WFR145" s="323"/>
      <c r="WFS145" s="323"/>
      <c r="WFT145" s="323"/>
      <c r="WFU145" s="323"/>
      <c r="WFV145" s="323"/>
      <c r="WFW145" s="323"/>
      <c r="WFX145" s="323"/>
      <c r="WFY145" s="323"/>
      <c r="WFZ145" s="323"/>
      <c r="WGA145" s="323"/>
      <c r="WGB145" s="323"/>
      <c r="WGC145" s="323"/>
      <c r="WGD145" s="323"/>
      <c r="WGE145" s="323"/>
      <c r="WGF145" s="323"/>
      <c r="WGG145" s="323"/>
      <c r="WGH145" s="323"/>
      <c r="WGI145" s="323"/>
      <c r="WGJ145" s="323"/>
      <c r="WGK145" s="323"/>
      <c r="WGL145" s="323"/>
      <c r="WGM145" s="323"/>
      <c r="WGN145" s="323"/>
      <c r="WGO145" s="323"/>
      <c r="WGP145" s="323"/>
      <c r="WGQ145" s="323"/>
      <c r="WGR145" s="323"/>
      <c r="WGS145" s="323"/>
      <c r="WGT145" s="323"/>
      <c r="WGU145" s="323"/>
      <c r="WGV145" s="323"/>
      <c r="WGW145" s="323"/>
      <c r="WGX145" s="323"/>
      <c r="WGY145" s="323"/>
      <c r="WGZ145" s="323"/>
      <c r="WHA145" s="323"/>
      <c r="WHB145" s="323"/>
      <c r="WHC145" s="323"/>
      <c r="WHD145" s="323"/>
      <c r="WHE145" s="323"/>
      <c r="WHF145" s="323"/>
      <c r="WHG145" s="323"/>
      <c r="WHH145" s="323"/>
      <c r="WHI145" s="323"/>
      <c r="WHJ145" s="323"/>
      <c r="WHK145" s="323"/>
      <c r="WHL145" s="323"/>
      <c r="WHM145" s="323"/>
      <c r="WHN145" s="323"/>
      <c r="WHO145" s="323"/>
      <c r="WHP145" s="323"/>
      <c r="WHQ145" s="323"/>
      <c r="WHR145" s="323"/>
      <c r="WHS145" s="323"/>
      <c r="WHT145" s="323"/>
      <c r="WHU145" s="323"/>
      <c r="WHV145" s="323"/>
      <c r="WHW145" s="323"/>
      <c r="WHX145" s="323"/>
      <c r="WHY145" s="323"/>
      <c r="WHZ145" s="323"/>
      <c r="WIA145" s="323"/>
      <c r="WIB145" s="323"/>
      <c r="WIC145" s="323"/>
      <c r="WID145" s="323"/>
      <c r="WIE145" s="323"/>
      <c r="WIF145" s="323"/>
      <c r="WIG145" s="323"/>
      <c r="WIH145" s="323"/>
      <c r="WII145" s="323"/>
      <c r="WIJ145" s="323"/>
      <c r="WIK145" s="323"/>
      <c r="WIL145" s="323"/>
      <c r="WIM145" s="323"/>
      <c r="WIN145" s="323"/>
      <c r="WIO145" s="323"/>
      <c r="WIP145" s="323"/>
      <c r="WIQ145" s="323"/>
      <c r="WIR145" s="323"/>
      <c r="WIS145" s="323"/>
      <c r="WIT145" s="323"/>
      <c r="WIU145" s="323"/>
      <c r="WIV145" s="323"/>
      <c r="WIW145" s="323"/>
      <c r="WIX145" s="323"/>
      <c r="WIY145" s="323"/>
      <c r="WIZ145" s="323"/>
      <c r="WJA145" s="323"/>
      <c r="WJB145" s="323"/>
      <c r="WJC145" s="323"/>
      <c r="WJD145" s="323"/>
      <c r="WJE145" s="323"/>
      <c r="WJF145" s="323"/>
      <c r="WJG145" s="323"/>
      <c r="WJH145" s="323"/>
      <c r="WJI145" s="323"/>
      <c r="WJJ145" s="323"/>
      <c r="WJK145" s="323"/>
      <c r="WJL145" s="323"/>
      <c r="WJM145" s="323"/>
      <c r="WJN145" s="323"/>
      <c r="WJO145" s="323"/>
      <c r="WJP145" s="323"/>
      <c r="WJQ145" s="323"/>
      <c r="WJR145" s="323"/>
      <c r="WJS145" s="323"/>
      <c r="WJT145" s="323"/>
      <c r="WJU145" s="323"/>
      <c r="WJV145" s="323"/>
      <c r="WJW145" s="323"/>
      <c r="WJX145" s="323"/>
      <c r="WJY145" s="323"/>
      <c r="WJZ145" s="323"/>
      <c r="WKA145" s="323"/>
      <c r="WKB145" s="323"/>
      <c r="WKC145" s="323"/>
      <c r="WKD145" s="323"/>
      <c r="WKE145" s="323"/>
      <c r="WKF145" s="323"/>
      <c r="WKG145" s="323"/>
      <c r="WKH145" s="323"/>
      <c r="WKI145" s="323"/>
      <c r="WKJ145" s="323"/>
      <c r="WKK145" s="323"/>
      <c r="WKL145" s="323"/>
      <c r="WKM145" s="323"/>
      <c r="WKN145" s="323"/>
      <c r="WKO145" s="323"/>
      <c r="WKP145" s="323"/>
      <c r="WKQ145" s="323"/>
      <c r="WKR145" s="323"/>
      <c r="WKS145" s="323"/>
      <c r="WKT145" s="323"/>
      <c r="WKU145" s="323"/>
      <c r="WKV145" s="323"/>
      <c r="WKW145" s="323"/>
      <c r="WKX145" s="323"/>
      <c r="WKY145" s="323"/>
      <c r="WKZ145" s="323"/>
      <c r="WLA145" s="323"/>
      <c r="WLB145" s="323"/>
      <c r="WLC145" s="323"/>
      <c r="WLD145" s="323"/>
      <c r="WLE145" s="323"/>
      <c r="WLF145" s="323"/>
      <c r="WLG145" s="323"/>
      <c r="WLH145" s="323"/>
      <c r="WLI145" s="323"/>
      <c r="WLJ145" s="323"/>
      <c r="WLK145" s="323"/>
      <c r="WLL145" s="323"/>
      <c r="WLM145" s="323"/>
      <c r="WLN145" s="323"/>
      <c r="WLO145" s="323"/>
      <c r="WLP145" s="323"/>
      <c r="WLQ145" s="323"/>
      <c r="WLR145" s="323"/>
      <c r="WLS145" s="323"/>
      <c r="WLT145" s="323"/>
      <c r="WLU145" s="323"/>
      <c r="WLV145" s="323"/>
      <c r="WLW145" s="323"/>
      <c r="WLX145" s="323"/>
      <c r="WLY145" s="323"/>
      <c r="WLZ145" s="323"/>
      <c r="WMA145" s="323"/>
      <c r="WMB145" s="323"/>
      <c r="WMC145" s="323"/>
      <c r="WMD145" s="323"/>
      <c r="WME145" s="323"/>
      <c r="WMF145" s="323"/>
      <c r="WMG145" s="323"/>
      <c r="WMH145" s="323"/>
      <c r="WMI145" s="323"/>
      <c r="WMJ145" s="323"/>
      <c r="WMK145" s="323"/>
      <c r="WML145" s="323"/>
      <c r="WMM145" s="323"/>
      <c r="WMN145" s="323"/>
      <c r="WMO145" s="323"/>
      <c r="WMP145" s="323"/>
      <c r="WMQ145" s="323"/>
      <c r="WMR145" s="323"/>
      <c r="WMS145" s="323"/>
      <c r="WMT145" s="323"/>
      <c r="WMU145" s="323"/>
      <c r="WMV145" s="323"/>
      <c r="WMW145" s="323"/>
      <c r="WMX145" s="323"/>
      <c r="WMY145" s="323"/>
      <c r="WMZ145" s="323"/>
      <c r="WNA145" s="323"/>
      <c r="WNB145" s="323"/>
      <c r="WNC145" s="323"/>
      <c r="WND145" s="323"/>
      <c r="WNE145" s="323"/>
      <c r="WNF145" s="323"/>
      <c r="WNG145" s="323"/>
      <c r="WNH145" s="323"/>
      <c r="WNI145" s="323"/>
      <c r="WNJ145" s="323"/>
      <c r="WNK145" s="323"/>
      <c r="WNL145" s="323"/>
      <c r="WNM145" s="323"/>
      <c r="WNN145" s="323"/>
      <c r="WNO145" s="323"/>
      <c r="WNP145" s="323"/>
      <c r="WNQ145" s="323"/>
      <c r="WNR145" s="323"/>
      <c r="WNS145" s="323"/>
      <c r="WNT145" s="323"/>
      <c r="WNU145" s="323"/>
      <c r="WNV145" s="323"/>
      <c r="WNW145" s="323"/>
      <c r="WNX145" s="323"/>
      <c r="WNY145" s="323"/>
      <c r="WNZ145" s="323"/>
      <c r="WOA145" s="323"/>
      <c r="WOB145" s="323"/>
      <c r="WOC145" s="323"/>
      <c r="WOD145" s="323"/>
      <c r="WOE145" s="323"/>
      <c r="WOF145" s="323"/>
      <c r="WOG145" s="323"/>
      <c r="WOH145" s="323"/>
      <c r="WOI145" s="323"/>
      <c r="WOJ145" s="323"/>
      <c r="WOK145" s="323"/>
      <c r="WOL145" s="323"/>
      <c r="WOM145" s="323"/>
      <c r="WON145" s="323"/>
      <c r="WOO145" s="323"/>
      <c r="WOP145" s="323"/>
      <c r="WOQ145" s="323"/>
      <c r="WOR145" s="323"/>
      <c r="WOS145" s="323"/>
      <c r="WOT145" s="323"/>
      <c r="WOU145" s="323"/>
      <c r="WOV145" s="323"/>
      <c r="WOW145" s="323"/>
      <c r="WOX145" s="323"/>
      <c r="WOY145" s="323"/>
      <c r="WOZ145" s="323"/>
      <c r="WPA145" s="323"/>
      <c r="WPB145" s="323"/>
      <c r="WPC145" s="323"/>
      <c r="WPD145" s="323"/>
      <c r="WPE145" s="323"/>
      <c r="WPF145" s="323"/>
      <c r="WPG145" s="323"/>
      <c r="WPH145" s="323"/>
      <c r="WPI145" s="323"/>
      <c r="WPJ145" s="323"/>
      <c r="WPK145" s="323"/>
      <c r="WPL145" s="323"/>
      <c r="WPM145" s="323"/>
      <c r="WPN145" s="323"/>
      <c r="WPO145" s="323"/>
      <c r="WPP145" s="323"/>
      <c r="WPQ145" s="323"/>
      <c r="WPR145" s="323"/>
      <c r="WPS145" s="323"/>
      <c r="WPT145" s="323"/>
      <c r="WPU145" s="323"/>
      <c r="WPV145" s="323"/>
      <c r="WPW145" s="323"/>
      <c r="WPX145" s="323"/>
      <c r="WPY145" s="323"/>
      <c r="WPZ145" s="323"/>
      <c r="WQA145" s="323"/>
      <c r="WQB145" s="323"/>
      <c r="WQC145" s="323"/>
      <c r="WQD145" s="323"/>
      <c r="WQE145" s="323"/>
      <c r="WQF145" s="323"/>
      <c r="WQG145" s="323"/>
      <c r="WQH145" s="323"/>
      <c r="WQI145" s="323"/>
      <c r="WQJ145" s="323"/>
      <c r="WQK145" s="323"/>
      <c r="WQL145" s="323"/>
      <c r="WQM145" s="323"/>
      <c r="WQN145" s="323"/>
      <c r="WQO145" s="323"/>
      <c r="WQP145" s="323"/>
      <c r="WQQ145" s="323"/>
      <c r="WQR145" s="323"/>
      <c r="WQS145" s="323"/>
      <c r="WQT145" s="323"/>
      <c r="WQU145" s="323"/>
      <c r="WQV145" s="323"/>
      <c r="WQW145" s="323"/>
      <c r="WQX145" s="323"/>
      <c r="WQY145" s="323"/>
      <c r="WQZ145" s="323"/>
      <c r="WRA145" s="323"/>
      <c r="WRB145" s="323"/>
      <c r="WRC145" s="323"/>
      <c r="WRD145" s="323"/>
      <c r="WRE145" s="323"/>
      <c r="WRF145" s="323"/>
      <c r="WRG145" s="323"/>
      <c r="WRH145" s="323"/>
      <c r="WRI145" s="323"/>
      <c r="WRJ145" s="323"/>
      <c r="WRK145" s="323"/>
      <c r="WRL145" s="323"/>
      <c r="WRM145" s="323"/>
      <c r="WRN145" s="323"/>
      <c r="WRO145" s="323"/>
      <c r="WRP145" s="323"/>
      <c r="WRQ145" s="323"/>
      <c r="WRR145" s="323"/>
      <c r="WRS145" s="323"/>
      <c r="WRT145" s="323"/>
      <c r="WRU145" s="323"/>
      <c r="WRV145" s="323"/>
      <c r="WRW145" s="323"/>
      <c r="WRX145" s="323"/>
      <c r="WRY145" s="323"/>
      <c r="WRZ145" s="323"/>
      <c r="WSA145" s="323"/>
      <c r="WSB145" s="323"/>
      <c r="WSC145" s="323"/>
      <c r="WSD145" s="323"/>
      <c r="WSE145" s="323"/>
      <c r="WSF145" s="323"/>
      <c r="WSG145" s="323"/>
      <c r="WSH145" s="323"/>
      <c r="WSI145" s="323"/>
      <c r="WSJ145" s="323"/>
      <c r="WSK145" s="323"/>
      <c r="WSL145" s="323"/>
      <c r="WSM145" s="323"/>
      <c r="WSN145" s="323"/>
      <c r="WSO145" s="323"/>
      <c r="WSP145" s="323"/>
      <c r="WSQ145" s="323"/>
      <c r="WSR145" s="323"/>
      <c r="WSS145" s="323"/>
      <c r="WST145" s="323"/>
      <c r="WSU145" s="323"/>
      <c r="WSV145" s="323"/>
      <c r="WSW145" s="323"/>
      <c r="WSX145" s="323"/>
      <c r="WSY145" s="323"/>
      <c r="WSZ145" s="323"/>
      <c r="WTA145" s="323"/>
      <c r="WTB145" s="323"/>
      <c r="WTC145" s="323"/>
      <c r="WTD145" s="323"/>
      <c r="WTE145" s="323"/>
      <c r="WTF145" s="323"/>
      <c r="WTG145" s="323"/>
      <c r="WTH145" s="323"/>
      <c r="WTI145" s="323"/>
      <c r="WTJ145" s="323"/>
      <c r="WTK145" s="323"/>
      <c r="WTL145" s="323"/>
      <c r="WTM145" s="323"/>
      <c r="WTN145" s="323"/>
      <c r="WTO145" s="323"/>
      <c r="WTP145" s="323"/>
      <c r="WTQ145" s="323"/>
      <c r="WTR145" s="323"/>
      <c r="WTS145" s="323"/>
      <c r="WTT145" s="323"/>
      <c r="WTU145" s="323"/>
      <c r="WTV145" s="323"/>
      <c r="WTW145" s="323"/>
      <c r="WTX145" s="323"/>
      <c r="WTY145" s="323"/>
      <c r="WTZ145" s="323"/>
      <c r="WUA145" s="323"/>
      <c r="WUB145" s="323"/>
      <c r="WUC145" s="323"/>
      <c r="WUD145" s="323"/>
      <c r="WUE145" s="323"/>
      <c r="WUF145" s="323"/>
      <c r="WUG145" s="323"/>
      <c r="WUH145" s="323"/>
      <c r="WUI145" s="323"/>
      <c r="WUJ145" s="323"/>
      <c r="WUK145" s="323"/>
      <c r="WUL145" s="323"/>
      <c r="WUM145" s="323"/>
      <c r="WUN145" s="323"/>
      <c r="WUO145" s="323"/>
      <c r="WUP145" s="323"/>
      <c r="WUQ145" s="323"/>
      <c r="WUR145" s="323"/>
      <c r="WUS145" s="323"/>
      <c r="WUT145" s="323"/>
      <c r="WUU145" s="323"/>
      <c r="WUV145" s="323"/>
      <c r="WUW145" s="323"/>
      <c r="WUX145" s="323"/>
      <c r="WUY145" s="323"/>
      <c r="WUZ145" s="323"/>
      <c r="WVA145" s="323"/>
      <c r="WVB145" s="323"/>
      <c r="WVC145" s="323"/>
      <c r="WVD145" s="323"/>
      <c r="WVE145" s="323"/>
      <c r="WVF145" s="323"/>
      <c r="WVG145" s="323"/>
      <c r="WVH145" s="323"/>
      <c r="WVI145" s="323"/>
      <c r="WVJ145" s="323"/>
      <c r="WVK145" s="323"/>
      <c r="WVL145" s="323"/>
      <c r="WVM145" s="323"/>
      <c r="WVN145" s="323"/>
      <c r="WVO145" s="323"/>
      <c r="WVP145" s="323"/>
      <c r="WVQ145" s="323"/>
      <c r="WVR145" s="323"/>
      <c r="WVS145" s="323"/>
      <c r="WVT145" s="323"/>
      <c r="WVU145" s="323"/>
      <c r="WVV145" s="323"/>
      <c r="WVW145" s="323"/>
      <c r="WVX145" s="323"/>
      <c r="WVY145" s="323"/>
      <c r="WVZ145" s="323"/>
      <c r="WWA145" s="323"/>
      <c r="WWB145" s="323"/>
      <c r="WWC145" s="323"/>
      <c r="WWD145" s="323"/>
      <c r="WWE145" s="323"/>
      <c r="WWF145" s="323"/>
      <c r="WWG145" s="323"/>
      <c r="WWH145" s="323"/>
      <c r="WWI145" s="323"/>
      <c r="WWJ145" s="323"/>
      <c r="WWK145" s="323"/>
      <c r="WWL145" s="323"/>
      <c r="WWM145" s="323"/>
      <c r="WWN145" s="323"/>
      <c r="WWO145" s="323"/>
      <c r="WWP145" s="323"/>
      <c r="WWQ145" s="323"/>
      <c r="WWR145" s="323"/>
      <c r="WWS145" s="323"/>
      <c r="WWT145" s="323"/>
      <c r="WWU145" s="323"/>
      <c r="WWV145" s="323"/>
      <c r="WWW145" s="323"/>
      <c r="WWX145" s="323"/>
      <c r="WWY145" s="323"/>
      <c r="WWZ145" s="323"/>
      <c r="WXA145" s="323"/>
      <c r="WXB145" s="323"/>
      <c r="WXC145" s="323"/>
      <c r="WXD145" s="323"/>
      <c r="WXE145" s="323"/>
      <c r="WXF145" s="323"/>
      <c r="WXG145" s="323"/>
      <c r="WXH145" s="323"/>
      <c r="WXI145" s="323"/>
      <c r="WXJ145" s="323"/>
      <c r="WXK145" s="323"/>
      <c r="WXL145" s="323"/>
      <c r="WXM145" s="323"/>
      <c r="WXN145" s="323"/>
      <c r="WXO145" s="323"/>
      <c r="WXP145" s="323"/>
      <c r="WXQ145" s="323"/>
      <c r="WXR145" s="323"/>
      <c r="WXS145" s="323"/>
      <c r="WXT145" s="323"/>
      <c r="WXU145" s="323"/>
      <c r="WXV145" s="323"/>
      <c r="WXW145" s="323"/>
      <c r="WXX145" s="323"/>
      <c r="WXY145" s="323"/>
      <c r="WXZ145" s="323"/>
      <c r="WYA145" s="323"/>
      <c r="WYB145" s="323"/>
      <c r="WYC145" s="323"/>
      <c r="WYD145" s="323"/>
      <c r="WYE145" s="323"/>
      <c r="WYF145" s="323"/>
      <c r="WYG145" s="323"/>
      <c r="WYH145" s="323"/>
      <c r="WYI145" s="323"/>
      <c r="WYJ145" s="323"/>
      <c r="WYK145" s="323"/>
      <c r="WYL145" s="323"/>
      <c r="WYM145" s="323"/>
      <c r="WYN145" s="323"/>
      <c r="WYO145" s="323"/>
      <c r="WYP145" s="323"/>
      <c r="WYQ145" s="323"/>
      <c r="WYR145" s="323"/>
      <c r="WYS145" s="323"/>
      <c r="WYT145" s="323"/>
      <c r="WYU145" s="323"/>
      <c r="WYV145" s="323"/>
      <c r="WYW145" s="323"/>
      <c r="WYX145" s="323"/>
      <c r="WYY145" s="323"/>
      <c r="WYZ145" s="323"/>
      <c r="WZA145" s="323"/>
      <c r="WZB145" s="323"/>
      <c r="WZC145" s="323"/>
      <c r="WZD145" s="323"/>
      <c r="WZE145" s="323"/>
      <c r="WZF145" s="323"/>
      <c r="WZG145" s="323"/>
      <c r="WZH145" s="323"/>
      <c r="WZI145" s="323"/>
      <c r="WZJ145" s="323"/>
      <c r="WZK145" s="323"/>
      <c r="WZL145" s="323"/>
      <c r="WZM145" s="323"/>
      <c r="WZN145" s="323"/>
      <c r="WZO145" s="323"/>
      <c r="WZP145" s="323"/>
      <c r="WZQ145" s="323"/>
      <c r="WZR145" s="323"/>
      <c r="WZS145" s="323"/>
      <c r="WZT145" s="323"/>
      <c r="WZU145" s="323"/>
      <c r="WZV145" s="323"/>
      <c r="WZW145" s="323"/>
      <c r="WZX145" s="323"/>
      <c r="WZY145" s="323"/>
      <c r="WZZ145" s="323"/>
      <c r="XAA145" s="323"/>
      <c r="XAB145" s="323"/>
      <c r="XAC145" s="323"/>
      <c r="XAD145" s="323"/>
      <c r="XAE145" s="323"/>
      <c r="XAF145" s="323"/>
      <c r="XAG145" s="323"/>
      <c r="XAH145" s="323"/>
      <c r="XAI145" s="323"/>
      <c r="XAJ145" s="323"/>
      <c r="XAK145" s="323"/>
      <c r="XAL145" s="323"/>
      <c r="XAM145" s="323"/>
      <c r="XAN145" s="323"/>
      <c r="XAO145" s="323"/>
      <c r="XAP145" s="323"/>
      <c r="XAQ145" s="323"/>
      <c r="XAR145" s="323"/>
      <c r="XAS145" s="323"/>
      <c r="XAT145" s="323"/>
      <c r="XAU145" s="323"/>
      <c r="XAV145" s="323"/>
      <c r="XAW145" s="323"/>
      <c r="XAX145" s="323"/>
      <c r="XAY145" s="323"/>
      <c r="XAZ145" s="323"/>
      <c r="XBA145" s="323"/>
      <c r="XBB145" s="323"/>
      <c r="XBC145" s="323"/>
      <c r="XBD145" s="323"/>
      <c r="XBE145" s="323"/>
      <c r="XBF145" s="323"/>
      <c r="XBG145" s="323"/>
      <c r="XBH145" s="323"/>
      <c r="XBI145" s="323"/>
      <c r="XBJ145" s="323"/>
      <c r="XBK145" s="323"/>
      <c r="XBL145" s="323"/>
      <c r="XBM145" s="323"/>
      <c r="XBN145" s="323"/>
      <c r="XBO145" s="323"/>
      <c r="XBP145" s="323"/>
      <c r="XBQ145" s="323"/>
      <c r="XBR145" s="323"/>
      <c r="XBS145" s="323"/>
      <c r="XBT145" s="323"/>
      <c r="XBU145" s="323"/>
      <c r="XBV145" s="323"/>
      <c r="XBW145" s="323"/>
      <c r="XBX145" s="323"/>
      <c r="XBY145" s="323"/>
      <c r="XBZ145" s="323"/>
      <c r="XCA145" s="323"/>
      <c r="XCB145" s="323"/>
      <c r="XCC145" s="323"/>
      <c r="XCD145" s="323"/>
      <c r="XCE145" s="323"/>
      <c r="XCF145" s="323"/>
      <c r="XCG145" s="323"/>
      <c r="XCH145" s="323"/>
      <c r="XCI145" s="323"/>
      <c r="XCJ145" s="323"/>
      <c r="XCK145" s="323"/>
      <c r="XCL145" s="323"/>
      <c r="XCM145" s="323"/>
      <c r="XCN145" s="323"/>
      <c r="XCO145" s="323"/>
      <c r="XCP145" s="323"/>
      <c r="XCQ145" s="323"/>
      <c r="XCR145" s="323"/>
      <c r="XCS145" s="323"/>
      <c r="XCT145" s="323"/>
      <c r="XCU145" s="323"/>
      <c r="XCV145" s="323"/>
      <c r="XCW145" s="323"/>
      <c r="XCX145" s="323"/>
      <c r="XCY145" s="323"/>
      <c r="XCZ145" s="323"/>
      <c r="XDA145" s="323"/>
      <c r="XDB145" s="323"/>
      <c r="XDC145" s="323"/>
      <c r="XDD145" s="323"/>
      <c r="XDE145" s="323"/>
      <c r="XDF145" s="323"/>
      <c r="XDG145" s="323"/>
      <c r="XDH145" s="323"/>
      <c r="XDI145" s="323"/>
      <c r="XDJ145" s="323"/>
      <c r="XDK145" s="323"/>
      <c r="XDL145" s="323"/>
      <c r="XDM145" s="323"/>
      <c r="XDN145" s="323"/>
      <c r="XDO145" s="323"/>
      <c r="XDP145" s="323"/>
      <c r="XDQ145" s="323"/>
      <c r="XDR145" s="323"/>
      <c r="XDS145" s="323"/>
      <c r="XDT145" s="323"/>
      <c r="XDU145" s="323"/>
      <c r="XDV145" s="323"/>
      <c r="XDW145" s="323"/>
      <c r="XDX145" s="323"/>
      <c r="XDY145" s="323"/>
      <c r="XDZ145" s="323"/>
      <c r="XEA145" s="323"/>
      <c r="XEB145" s="323"/>
      <c r="XEC145" s="323"/>
      <c r="XED145" s="323"/>
      <c r="XEE145" s="323"/>
      <c r="XEF145" s="323"/>
      <c r="XEG145" s="323"/>
      <c r="XEH145" s="323"/>
      <c r="XEI145" s="323"/>
      <c r="XEJ145" s="323"/>
      <c r="XEK145" s="323"/>
      <c r="XEL145" s="323"/>
      <c r="XEM145" s="323"/>
      <c r="XEN145" s="323"/>
      <c r="XEO145" s="323"/>
      <c r="XEP145" s="323"/>
      <c r="XEQ145" s="323"/>
      <c r="XER145" s="323"/>
      <c r="XES145" s="323"/>
      <c r="XET145" s="323"/>
      <c r="XEU145" s="323"/>
      <c r="XEV145" s="323"/>
      <c r="XEW145" s="323"/>
      <c r="XEX145" s="323"/>
      <c r="XEY145" s="323"/>
      <c r="XEZ145" s="323"/>
      <c r="XFA145" s="323"/>
      <c r="XFB145" s="323"/>
    </row>
    <row r="146" spans="1:16382" ht="16.5" customHeight="1">
      <c r="A146" s="576"/>
      <c r="B146" s="590"/>
      <c r="C146" s="587" t="s">
        <v>834</v>
      </c>
      <c r="D146" s="539"/>
      <c r="E146" s="539"/>
      <c r="F146" s="540"/>
      <c r="G146" s="323"/>
      <c r="H146" s="323"/>
      <c r="I146" s="323"/>
      <c r="J146" s="323"/>
      <c r="K146" s="323"/>
      <c r="L146" s="323"/>
      <c r="M146" s="323"/>
      <c r="N146" s="323"/>
      <c r="O146" s="323"/>
      <c r="P146" s="323"/>
      <c r="Q146" s="323"/>
      <c r="R146" s="323"/>
      <c r="S146" s="323"/>
      <c r="T146" s="323"/>
      <c r="U146" s="323"/>
      <c r="V146" s="323"/>
      <c r="W146" s="323"/>
      <c r="X146" s="323"/>
      <c r="Y146" s="323"/>
      <c r="Z146" s="323"/>
      <c r="AA146" s="323"/>
      <c r="AB146" s="323"/>
      <c r="AC146" s="323"/>
      <c r="AD146" s="323"/>
      <c r="AE146" s="323"/>
      <c r="AF146" s="323"/>
      <c r="AG146" s="323"/>
      <c r="AH146" s="323"/>
      <c r="AI146" s="323"/>
      <c r="AJ146" s="323"/>
      <c r="AK146" s="323"/>
      <c r="AL146" s="323"/>
      <c r="AM146" s="323"/>
      <c r="AN146" s="323"/>
      <c r="AO146" s="323"/>
      <c r="AP146" s="323"/>
      <c r="AQ146" s="323"/>
      <c r="AR146" s="323"/>
      <c r="AS146" s="323"/>
      <c r="AT146" s="323"/>
      <c r="AU146" s="323"/>
      <c r="AV146" s="323"/>
      <c r="AW146" s="323"/>
      <c r="AX146" s="323"/>
      <c r="AY146" s="323"/>
      <c r="AZ146" s="323"/>
      <c r="BA146" s="323"/>
      <c r="BB146" s="323"/>
      <c r="BC146" s="323"/>
      <c r="BD146" s="323"/>
      <c r="BE146" s="323"/>
      <c r="BF146" s="323"/>
      <c r="BG146" s="323"/>
      <c r="BH146" s="323"/>
      <c r="BI146" s="323"/>
      <c r="BJ146" s="323"/>
      <c r="BK146" s="323"/>
      <c r="BL146" s="323"/>
      <c r="BM146" s="323"/>
      <c r="BN146" s="323"/>
      <c r="BO146" s="323"/>
      <c r="BP146" s="323"/>
      <c r="BQ146" s="323"/>
      <c r="BR146" s="323"/>
      <c r="BS146" s="323"/>
      <c r="BT146" s="323"/>
      <c r="BU146" s="323"/>
      <c r="BV146" s="323"/>
      <c r="BW146" s="323"/>
      <c r="BX146" s="323"/>
      <c r="BY146" s="323"/>
      <c r="BZ146" s="323"/>
      <c r="CA146" s="323"/>
      <c r="CB146" s="323"/>
      <c r="CC146" s="323"/>
      <c r="CD146" s="323"/>
      <c r="CE146" s="323"/>
      <c r="CF146" s="323"/>
      <c r="CG146" s="323"/>
      <c r="CH146" s="323"/>
      <c r="CI146" s="323"/>
      <c r="CJ146" s="323"/>
      <c r="CK146" s="323"/>
      <c r="CL146" s="323"/>
      <c r="CM146" s="323"/>
      <c r="CN146" s="323"/>
      <c r="CO146" s="323"/>
      <c r="CP146" s="323"/>
      <c r="CQ146" s="323"/>
      <c r="CR146" s="323"/>
      <c r="CS146" s="323"/>
      <c r="CT146" s="323"/>
      <c r="CU146" s="323"/>
      <c r="CV146" s="323"/>
      <c r="CW146" s="323"/>
      <c r="CX146" s="323"/>
      <c r="CY146" s="323"/>
      <c r="CZ146" s="323"/>
      <c r="DA146" s="323"/>
      <c r="DB146" s="323"/>
      <c r="DC146" s="323"/>
      <c r="DD146" s="323"/>
      <c r="DE146" s="323"/>
      <c r="DF146" s="323"/>
      <c r="DG146" s="323"/>
      <c r="DH146" s="323"/>
      <c r="DI146" s="323"/>
      <c r="DJ146" s="323"/>
      <c r="DK146" s="323"/>
      <c r="DL146" s="323"/>
      <c r="DM146" s="323"/>
      <c r="DN146" s="323"/>
      <c r="DO146" s="323"/>
      <c r="DP146" s="323"/>
      <c r="DQ146" s="323"/>
      <c r="DR146" s="323"/>
      <c r="DS146" s="323"/>
      <c r="DT146" s="323"/>
      <c r="DU146" s="323"/>
      <c r="DV146" s="323"/>
      <c r="DW146" s="323"/>
      <c r="DX146" s="323"/>
      <c r="DY146" s="323"/>
      <c r="DZ146" s="323"/>
      <c r="EA146" s="323"/>
      <c r="EB146" s="323"/>
      <c r="EC146" s="323"/>
      <c r="ED146" s="323"/>
      <c r="EE146" s="323"/>
      <c r="EF146" s="323"/>
      <c r="EG146" s="323"/>
      <c r="EH146" s="323"/>
      <c r="EI146" s="323"/>
      <c r="EJ146" s="323"/>
      <c r="EK146" s="323"/>
      <c r="EL146" s="323"/>
      <c r="EM146" s="323"/>
      <c r="EN146" s="323"/>
      <c r="EO146" s="323"/>
      <c r="EP146" s="323"/>
      <c r="EQ146" s="323"/>
      <c r="ER146" s="323"/>
      <c r="ES146" s="323"/>
      <c r="ET146" s="323"/>
      <c r="EU146" s="323"/>
      <c r="EV146" s="323"/>
      <c r="EW146" s="323"/>
      <c r="EX146" s="323"/>
      <c r="EY146" s="323"/>
      <c r="EZ146" s="323"/>
      <c r="FA146" s="323"/>
      <c r="FB146" s="323"/>
      <c r="FC146" s="323"/>
      <c r="FD146" s="323"/>
      <c r="FE146" s="323"/>
      <c r="FF146" s="323"/>
      <c r="FG146" s="323"/>
      <c r="FH146" s="323"/>
      <c r="FI146" s="323"/>
      <c r="FJ146" s="323"/>
      <c r="FK146" s="323"/>
      <c r="FL146" s="323"/>
      <c r="FM146" s="323"/>
      <c r="FN146" s="323"/>
      <c r="FO146" s="323"/>
      <c r="FP146" s="323"/>
      <c r="FQ146" s="323"/>
      <c r="FR146" s="323"/>
      <c r="FS146" s="323"/>
      <c r="FT146" s="323"/>
      <c r="FU146" s="323"/>
      <c r="FV146" s="323"/>
      <c r="FW146" s="323"/>
      <c r="FX146" s="323"/>
      <c r="FY146" s="323"/>
      <c r="FZ146" s="323"/>
      <c r="GA146" s="323"/>
      <c r="GB146" s="323"/>
      <c r="GC146" s="323"/>
      <c r="GD146" s="323"/>
      <c r="GE146" s="323"/>
      <c r="GF146" s="323"/>
      <c r="GG146" s="323"/>
      <c r="GH146" s="323"/>
      <c r="GI146" s="323"/>
      <c r="GJ146" s="323"/>
      <c r="GK146" s="323"/>
      <c r="GL146" s="323"/>
      <c r="GM146" s="323"/>
      <c r="GN146" s="323"/>
      <c r="GO146" s="323"/>
      <c r="GP146" s="323"/>
      <c r="GQ146" s="323"/>
      <c r="GR146" s="323"/>
      <c r="GS146" s="323"/>
      <c r="GT146" s="323"/>
      <c r="GU146" s="323"/>
      <c r="GV146" s="323"/>
      <c r="GW146" s="323"/>
      <c r="GX146" s="323"/>
      <c r="GY146" s="323"/>
      <c r="GZ146" s="323"/>
      <c r="HA146" s="323"/>
      <c r="HB146" s="323"/>
      <c r="HC146" s="323"/>
      <c r="HD146" s="323"/>
      <c r="HE146" s="323"/>
      <c r="HF146" s="323"/>
      <c r="HG146" s="323"/>
      <c r="HH146" s="323"/>
      <c r="HI146" s="323"/>
      <c r="HJ146" s="323"/>
      <c r="HK146" s="323"/>
      <c r="HL146" s="323"/>
      <c r="HM146" s="323"/>
      <c r="HN146" s="323"/>
      <c r="HO146" s="323"/>
      <c r="HP146" s="323"/>
      <c r="HQ146" s="323"/>
      <c r="HR146" s="323"/>
      <c r="HS146" s="323"/>
      <c r="HT146" s="323"/>
      <c r="HU146" s="323"/>
      <c r="HV146" s="323"/>
      <c r="HW146" s="323"/>
      <c r="HX146" s="323"/>
      <c r="HY146" s="323"/>
      <c r="HZ146" s="323"/>
      <c r="IA146" s="323"/>
      <c r="IB146" s="323"/>
      <c r="IC146" s="323"/>
      <c r="ID146" s="323"/>
      <c r="IE146" s="323"/>
      <c r="IF146" s="323"/>
      <c r="IG146" s="323"/>
      <c r="IH146" s="323"/>
      <c r="II146" s="323"/>
      <c r="IJ146" s="323"/>
      <c r="IK146" s="323"/>
      <c r="IL146" s="323"/>
      <c r="IM146" s="323"/>
      <c r="IN146" s="323"/>
      <c r="IO146" s="323"/>
      <c r="IP146" s="323"/>
      <c r="IQ146" s="323"/>
      <c r="IR146" s="323"/>
      <c r="IS146" s="323"/>
      <c r="IT146" s="323"/>
      <c r="IU146" s="323"/>
      <c r="IV146" s="323"/>
      <c r="IW146" s="323"/>
      <c r="IX146" s="323"/>
      <c r="IY146" s="323"/>
      <c r="IZ146" s="323"/>
      <c r="JA146" s="323"/>
      <c r="JB146" s="323"/>
      <c r="JC146" s="323"/>
      <c r="JD146" s="323"/>
      <c r="JE146" s="323"/>
      <c r="JF146" s="323"/>
      <c r="JG146" s="323"/>
      <c r="JH146" s="323"/>
      <c r="JI146" s="323"/>
      <c r="JJ146" s="323"/>
      <c r="JK146" s="323"/>
      <c r="JL146" s="323"/>
      <c r="JM146" s="323"/>
      <c r="JN146" s="323"/>
      <c r="JO146" s="323"/>
      <c r="JP146" s="323"/>
      <c r="JQ146" s="323"/>
      <c r="JR146" s="323"/>
      <c r="JS146" s="323"/>
      <c r="JT146" s="323"/>
      <c r="JU146" s="323"/>
      <c r="JV146" s="323"/>
      <c r="JW146" s="323"/>
      <c r="JX146" s="323"/>
      <c r="JY146" s="323"/>
      <c r="JZ146" s="323"/>
      <c r="KA146" s="323"/>
      <c r="KB146" s="323"/>
      <c r="KC146" s="323"/>
      <c r="KD146" s="323"/>
      <c r="KE146" s="323"/>
      <c r="KF146" s="323"/>
      <c r="KG146" s="323"/>
      <c r="KH146" s="323"/>
      <c r="KI146" s="323"/>
      <c r="KJ146" s="323"/>
      <c r="KK146" s="323"/>
      <c r="KL146" s="323"/>
      <c r="KM146" s="323"/>
      <c r="KN146" s="323"/>
      <c r="KO146" s="323"/>
      <c r="KP146" s="323"/>
      <c r="KQ146" s="323"/>
      <c r="KR146" s="323"/>
      <c r="KS146" s="323"/>
      <c r="KT146" s="323"/>
      <c r="KU146" s="323"/>
      <c r="KV146" s="323"/>
      <c r="KW146" s="323"/>
      <c r="KX146" s="323"/>
      <c r="KY146" s="323"/>
      <c r="KZ146" s="323"/>
      <c r="LA146" s="323"/>
      <c r="LB146" s="323"/>
      <c r="LC146" s="323"/>
      <c r="LD146" s="323"/>
      <c r="LE146" s="323"/>
      <c r="LF146" s="323"/>
      <c r="LG146" s="323"/>
      <c r="LH146" s="323"/>
      <c r="LI146" s="323"/>
      <c r="LJ146" s="323"/>
      <c r="LK146" s="323"/>
      <c r="LL146" s="323"/>
      <c r="LM146" s="323"/>
      <c r="LN146" s="323"/>
      <c r="LO146" s="323"/>
      <c r="LP146" s="323"/>
      <c r="LQ146" s="323"/>
      <c r="LR146" s="323"/>
      <c r="LS146" s="323"/>
      <c r="LT146" s="323"/>
      <c r="LU146" s="323"/>
      <c r="LV146" s="323"/>
      <c r="LW146" s="323"/>
      <c r="LX146" s="323"/>
      <c r="LY146" s="323"/>
      <c r="LZ146" s="323"/>
      <c r="MA146" s="323"/>
      <c r="MB146" s="323"/>
      <c r="MC146" s="323"/>
      <c r="MD146" s="323"/>
      <c r="ME146" s="323"/>
      <c r="MF146" s="323"/>
      <c r="MG146" s="323"/>
      <c r="MH146" s="323"/>
      <c r="MI146" s="323"/>
      <c r="MJ146" s="323"/>
      <c r="MK146" s="323"/>
      <c r="ML146" s="323"/>
      <c r="MM146" s="323"/>
      <c r="MN146" s="323"/>
      <c r="MO146" s="323"/>
      <c r="MP146" s="323"/>
      <c r="MQ146" s="323"/>
      <c r="MR146" s="323"/>
      <c r="MS146" s="323"/>
      <c r="MT146" s="323"/>
      <c r="MU146" s="323"/>
      <c r="MV146" s="323"/>
      <c r="MW146" s="323"/>
      <c r="MX146" s="323"/>
      <c r="MY146" s="323"/>
      <c r="MZ146" s="323"/>
      <c r="NA146" s="323"/>
      <c r="NB146" s="323"/>
      <c r="NC146" s="323"/>
      <c r="ND146" s="323"/>
      <c r="NE146" s="323"/>
      <c r="NF146" s="323"/>
      <c r="NG146" s="323"/>
      <c r="NH146" s="323"/>
      <c r="NI146" s="323"/>
      <c r="NJ146" s="323"/>
      <c r="NK146" s="323"/>
      <c r="NL146" s="323"/>
      <c r="NM146" s="323"/>
      <c r="NN146" s="323"/>
      <c r="NO146" s="323"/>
      <c r="NP146" s="323"/>
      <c r="NQ146" s="323"/>
      <c r="NR146" s="323"/>
      <c r="NS146" s="323"/>
      <c r="NT146" s="323"/>
      <c r="NU146" s="323"/>
      <c r="NV146" s="323"/>
      <c r="NW146" s="323"/>
      <c r="NX146" s="323"/>
      <c r="NY146" s="323"/>
      <c r="NZ146" s="323"/>
      <c r="OA146" s="323"/>
      <c r="OB146" s="323"/>
      <c r="OC146" s="323"/>
      <c r="OD146" s="323"/>
      <c r="OE146" s="323"/>
      <c r="OF146" s="323"/>
      <c r="OG146" s="323"/>
      <c r="OH146" s="323"/>
      <c r="OI146" s="323"/>
      <c r="OJ146" s="323"/>
      <c r="OK146" s="323"/>
      <c r="OL146" s="323"/>
      <c r="OM146" s="323"/>
      <c r="ON146" s="323"/>
      <c r="OO146" s="323"/>
      <c r="OP146" s="323"/>
      <c r="OQ146" s="323"/>
      <c r="OR146" s="323"/>
      <c r="OS146" s="323"/>
      <c r="OT146" s="323"/>
      <c r="OU146" s="323"/>
      <c r="OV146" s="323"/>
      <c r="OW146" s="323"/>
      <c r="OX146" s="323"/>
      <c r="OY146" s="323"/>
      <c r="OZ146" s="323"/>
      <c r="PA146" s="323"/>
      <c r="PB146" s="323"/>
      <c r="PC146" s="323"/>
      <c r="PD146" s="323"/>
      <c r="PE146" s="323"/>
      <c r="PF146" s="323"/>
      <c r="PG146" s="323"/>
      <c r="PH146" s="323"/>
      <c r="PI146" s="323"/>
      <c r="PJ146" s="323"/>
      <c r="PK146" s="323"/>
      <c r="PL146" s="323"/>
      <c r="PM146" s="323"/>
      <c r="PN146" s="323"/>
      <c r="PO146" s="323"/>
      <c r="PP146" s="323"/>
      <c r="PQ146" s="323"/>
      <c r="PR146" s="323"/>
      <c r="PS146" s="323"/>
      <c r="PT146" s="323"/>
      <c r="PU146" s="323"/>
      <c r="PV146" s="323"/>
      <c r="PW146" s="323"/>
      <c r="PX146" s="323"/>
      <c r="PY146" s="323"/>
      <c r="PZ146" s="323"/>
      <c r="QA146" s="323"/>
      <c r="QB146" s="323"/>
      <c r="QC146" s="323"/>
      <c r="QD146" s="323"/>
      <c r="QE146" s="323"/>
      <c r="QF146" s="323"/>
      <c r="QG146" s="323"/>
      <c r="QH146" s="323"/>
      <c r="QI146" s="323"/>
      <c r="QJ146" s="323"/>
      <c r="QK146" s="323"/>
      <c r="QL146" s="323"/>
      <c r="QM146" s="323"/>
      <c r="QN146" s="323"/>
      <c r="QO146" s="323"/>
      <c r="QP146" s="323"/>
      <c r="QQ146" s="323"/>
      <c r="QR146" s="323"/>
      <c r="QS146" s="323"/>
      <c r="QT146" s="323"/>
      <c r="QU146" s="323"/>
      <c r="QV146" s="323"/>
      <c r="QW146" s="323"/>
      <c r="QX146" s="323"/>
      <c r="QY146" s="323"/>
      <c r="QZ146" s="323"/>
      <c r="RA146" s="323"/>
      <c r="RB146" s="323"/>
      <c r="RC146" s="323"/>
      <c r="RD146" s="323"/>
      <c r="RE146" s="323"/>
      <c r="RF146" s="323"/>
      <c r="RG146" s="323"/>
      <c r="RH146" s="323"/>
      <c r="RI146" s="323"/>
      <c r="RJ146" s="323"/>
      <c r="RK146" s="323"/>
      <c r="RL146" s="323"/>
      <c r="RM146" s="323"/>
      <c r="RN146" s="323"/>
      <c r="RO146" s="323"/>
      <c r="RP146" s="323"/>
      <c r="RQ146" s="323"/>
      <c r="RR146" s="323"/>
      <c r="RS146" s="323"/>
      <c r="RT146" s="323"/>
      <c r="RU146" s="323"/>
      <c r="RV146" s="323"/>
      <c r="RW146" s="323"/>
      <c r="RX146" s="323"/>
      <c r="RY146" s="323"/>
      <c r="RZ146" s="323"/>
      <c r="SA146" s="323"/>
      <c r="SB146" s="323"/>
      <c r="SC146" s="323"/>
      <c r="SD146" s="323"/>
      <c r="SE146" s="323"/>
      <c r="SF146" s="323"/>
      <c r="SG146" s="323"/>
      <c r="SH146" s="323"/>
      <c r="SI146" s="323"/>
      <c r="SJ146" s="323"/>
      <c r="SK146" s="323"/>
      <c r="SL146" s="323"/>
      <c r="SM146" s="323"/>
      <c r="SN146" s="323"/>
      <c r="SO146" s="323"/>
      <c r="SP146" s="323"/>
      <c r="SQ146" s="323"/>
      <c r="SR146" s="323"/>
      <c r="SS146" s="323"/>
      <c r="ST146" s="323"/>
      <c r="SU146" s="323"/>
      <c r="SV146" s="323"/>
      <c r="SW146" s="323"/>
      <c r="SX146" s="323"/>
      <c r="SY146" s="323"/>
      <c r="SZ146" s="323"/>
      <c r="TA146" s="323"/>
      <c r="TB146" s="323"/>
      <c r="TC146" s="323"/>
      <c r="TD146" s="323"/>
      <c r="TE146" s="323"/>
      <c r="TF146" s="323"/>
      <c r="TG146" s="323"/>
      <c r="TH146" s="323"/>
      <c r="TI146" s="323"/>
      <c r="TJ146" s="323"/>
      <c r="TK146" s="323"/>
      <c r="TL146" s="323"/>
      <c r="TM146" s="323"/>
      <c r="TN146" s="323"/>
      <c r="TO146" s="323"/>
      <c r="TP146" s="323"/>
      <c r="TQ146" s="323"/>
      <c r="TR146" s="323"/>
      <c r="TS146" s="323"/>
      <c r="TT146" s="323"/>
      <c r="TU146" s="323"/>
      <c r="TV146" s="323"/>
      <c r="TW146" s="323"/>
      <c r="TX146" s="323"/>
      <c r="TY146" s="323"/>
      <c r="TZ146" s="323"/>
      <c r="UA146" s="323"/>
      <c r="UB146" s="323"/>
      <c r="UC146" s="323"/>
      <c r="UD146" s="323"/>
      <c r="UE146" s="323"/>
      <c r="UF146" s="323"/>
      <c r="UG146" s="323"/>
      <c r="UH146" s="323"/>
      <c r="UI146" s="323"/>
      <c r="UJ146" s="323"/>
      <c r="UK146" s="323"/>
      <c r="UL146" s="323"/>
      <c r="UM146" s="323"/>
      <c r="UN146" s="323"/>
      <c r="UO146" s="323"/>
      <c r="UP146" s="323"/>
      <c r="UQ146" s="323"/>
      <c r="UR146" s="323"/>
      <c r="US146" s="323"/>
      <c r="UT146" s="323"/>
      <c r="UU146" s="323"/>
      <c r="UV146" s="323"/>
      <c r="UW146" s="323"/>
      <c r="UX146" s="323"/>
      <c r="UY146" s="323"/>
      <c r="UZ146" s="323"/>
      <c r="VA146" s="323"/>
      <c r="VB146" s="323"/>
      <c r="VC146" s="323"/>
      <c r="VD146" s="323"/>
      <c r="VE146" s="323"/>
      <c r="VF146" s="323"/>
      <c r="VG146" s="323"/>
      <c r="VH146" s="323"/>
      <c r="VI146" s="323"/>
      <c r="VJ146" s="323"/>
      <c r="VK146" s="323"/>
      <c r="VL146" s="323"/>
      <c r="VM146" s="323"/>
      <c r="VN146" s="323"/>
      <c r="VO146" s="323"/>
      <c r="VP146" s="323"/>
      <c r="VQ146" s="323"/>
      <c r="VR146" s="323"/>
      <c r="VS146" s="323"/>
      <c r="VT146" s="323"/>
      <c r="VU146" s="323"/>
      <c r="VV146" s="323"/>
      <c r="VW146" s="323"/>
      <c r="VX146" s="323"/>
      <c r="VY146" s="323"/>
      <c r="VZ146" s="323"/>
      <c r="WA146" s="323"/>
      <c r="WB146" s="323"/>
      <c r="WC146" s="323"/>
      <c r="WD146" s="323"/>
      <c r="WE146" s="323"/>
      <c r="WF146" s="323"/>
      <c r="WG146" s="323"/>
      <c r="WH146" s="323"/>
      <c r="WI146" s="323"/>
      <c r="WJ146" s="323"/>
      <c r="WK146" s="323"/>
      <c r="WL146" s="323"/>
      <c r="WM146" s="323"/>
      <c r="WN146" s="323"/>
      <c r="WO146" s="323"/>
      <c r="WP146" s="323"/>
      <c r="WQ146" s="323"/>
      <c r="WR146" s="323"/>
      <c r="WS146" s="323"/>
      <c r="WT146" s="323"/>
      <c r="WU146" s="323"/>
      <c r="WV146" s="323"/>
      <c r="WW146" s="323"/>
      <c r="WX146" s="323"/>
      <c r="WY146" s="323"/>
      <c r="WZ146" s="323"/>
      <c r="XA146" s="323"/>
      <c r="XB146" s="323"/>
      <c r="XC146" s="323"/>
      <c r="XD146" s="323"/>
      <c r="XE146" s="323"/>
      <c r="XF146" s="323"/>
      <c r="XG146" s="323"/>
      <c r="XH146" s="323"/>
      <c r="XI146" s="323"/>
      <c r="XJ146" s="323"/>
      <c r="XK146" s="323"/>
      <c r="XL146" s="323"/>
      <c r="XM146" s="323"/>
      <c r="XN146" s="323"/>
      <c r="XO146" s="323"/>
      <c r="XP146" s="323"/>
      <c r="XQ146" s="323"/>
      <c r="XR146" s="323"/>
      <c r="XS146" s="323"/>
      <c r="XT146" s="323"/>
      <c r="XU146" s="323"/>
      <c r="XV146" s="323"/>
      <c r="XW146" s="323"/>
      <c r="XX146" s="323"/>
      <c r="XY146" s="323"/>
      <c r="XZ146" s="323"/>
      <c r="YA146" s="323"/>
      <c r="YB146" s="323"/>
      <c r="YC146" s="323"/>
      <c r="YD146" s="323"/>
      <c r="YE146" s="323"/>
      <c r="YF146" s="323"/>
      <c r="YG146" s="323"/>
      <c r="YH146" s="323"/>
      <c r="YI146" s="323"/>
      <c r="YJ146" s="323"/>
      <c r="YK146" s="323"/>
      <c r="YL146" s="323"/>
      <c r="YM146" s="323"/>
      <c r="YN146" s="323"/>
      <c r="YO146" s="323"/>
      <c r="YP146" s="323"/>
      <c r="YQ146" s="323"/>
      <c r="YR146" s="323"/>
      <c r="YS146" s="323"/>
      <c r="YT146" s="323"/>
      <c r="YU146" s="323"/>
      <c r="YV146" s="323"/>
      <c r="YW146" s="323"/>
      <c r="YX146" s="323"/>
      <c r="YY146" s="323"/>
      <c r="YZ146" s="323"/>
      <c r="ZA146" s="323"/>
      <c r="ZB146" s="323"/>
      <c r="ZC146" s="323"/>
      <c r="ZD146" s="323"/>
      <c r="ZE146" s="323"/>
      <c r="ZF146" s="323"/>
      <c r="ZG146" s="323"/>
      <c r="ZH146" s="323"/>
      <c r="ZI146" s="323"/>
      <c r="ZJ146" s="323"/>
      <c r="ZK146" s="323"/>
      <c r="ZL146" s="323"/>
      <c r="ZM146" s="323"/>
      <c r="ZN146" s="323"/>
      <c r="ZO146" s="323"/>
      <c r="ZP146" s="323"/>
      <c r="ZQ146" s="323"/>
      <c r="ZR146" s="323"/>
      <c r="ZS146" s="323"/>
      <c r="ZT146" s="323"/>
      <c r="ZU146" s="323"/>
      <c r="ZV146" s="323"/>
      <c r="ZW146" s="323"/>
      <c r="ZX146" s="323"/>
      <c r="ZY146" s="323"/>
      <c r="ZZ146" s="323"/>
      <c r="AAA146" s="323"/>
      <c r="AAB146" s="323"/>
      <c r="AAC146" s="323"/>
      <c r="AAD146" s="323"/>
      <c r="AAE146" s="323"/>
      <c r="AAF146" s="323"/>
      <c r="AAG146" s="323"/>
      <c r="AAH146" s="323"/>
      <c r="AAI146" s="323"/>
      <c r="AAJ146" s="323"/>
      <c r="AAK146" s="323"/>
      <c r="AAL146" s="323"/>
      <c r="AAM146" s="323"/>
      <c r="AAN146" s="323"/>
      <c r="AAO146" s="323"/>
      <c r="AAP146" s="323"/>
      <c r="AAQ146" s="323"/>
      <c r="AAR146" s="323"/>
      <c r="AAS146" s="323"/>
      <c r="AAT146" s="323"/>
      <c r="AAU146" s="323"/>
      <c r="AAV146" s="323"/>
      <c r="AAW146" s="323"/>
      <c r="AAX146" s="323"/>
      <c r="AAY146" s="323"/>
      <c r="AAZ146" s="323"/>
      <c r="ABA146" s="323"/>
      <c r="ABB146" s="323"/>
      <c r="ABC146" s="323"/>
      <c r="ABD146" s="323"/>
      <c r="ABE146" s="323"/>
      <c r="ABF146" s="323"/>
      <c r="ABG146" s="323"/>
      <c r="ABH146" s="323"/>
      <c r="ABI146" s="323"/>
      <c r="ABJ146" s="323"/>
      <c r="ABK146" s="323"/>
      <c r="ABL146" s="323"/>
      <c r="ABM146" s="323"/>
      <c r="ABN146" s="323"/>
      <c r="ABO146" s="323"/>
      <c r="ABP146" s="323"/>
      <c r="ABQ146" s="323"/>
      <c r="ABR146" s="323"/>
      <c r="ABS146" s="323"/>
      <c r="ABT146" s="323"/>
      <c r="ABU146" s="323"/>
      <c r="ABV146" s="323"/>
      <c r="ABW146" s="323"/>
      <c r="ABX146" s="323"/>
      <c r="ABY146" s="323"/>
      <c r="ABZ146" s="323"/>
      <c r="ACA146" s="323"/>
      <c r="ACB146" s="323"/>
      <c r="ACC146" s="323"/>
      <c r="ACD146" s="323"/>
      <c r="ACE146" s="323"/>
      <c r="ACF146" s="323"/>
      <c r="ACG146" s="323"/>
      <c r="ACH146" s="323"/>
      <c r="ACI146" s="323"/>
      <c r="ACJ146" s="323"/>
      <c r="ACK146" s="323"/>
      <c r="ACL146" s="323"/>
      <c r="ACM146" s="323"/>
      <c r="ACN146" s="323"/>
      <c r="ACO146" s="323"/>
      <c r="ACP146" s="323"/>
      <c r="ACQ146" s="323"/>
      <c r="ACR146" s="323"/>
      <c r="ACS146" s="323"/>
      <c r="ACT146" s="323"/>
      <c r="ACU146" s="323"/>
      <c r="ACV146" s="323"/>
      <c r="ACW146" s="323"/>
      <c r="ACX146" s="323"/>
      <c r="ACY146" s="323"/>
      <c r="ACZ146" s="323"/>
      <c r="ADA146" s="323"/>
      <c r="ADB146" s="323"/>
      <c r="ADC146" s="323"/>
      <c r="ADD146" s="323"/>
      <c r="ADE146" s="323"/>
      <c r="ADF146" s="323"/>
      <c r="ADG146" s="323"/>
      <c r="ADH146" s="323"/>
      <c r="ADI146" s="323"/>
      <c r="ADJ146" s="323"/>
      <c r="ADK146" s="323"/>
      <c r="ADL146" s="323"/>
      <c r="ADM146" s="323"/>
      <c r="ADN146" s="323"/>
      <c r="ADO146" s="323"/>
      <c r="ADP146" s="323"/>
      <c r="ADQ146" s="323"/>
      <c r="ADR146" s="323"/>
      <c r="ADS146" s="323"/>
      <c r="ADT146" s="323"/>
      <c r="ADU146" s="323"/>
      <c r="ADV146" s="323"/>
      <c r="ADW146" s="323"/>
      <c r="ADX146" s="323"/>
      <c r="ADY146" s="323"/>
      <c r="ADZ146" s="323"/>
      <c r="AEA146" s="323"/>
      <c r="AEB146" s="323"/>
      <c r="AEC146" s="323"/>
      <c r="AED146" s="323"/>
      <c r="AEE146" s="323"/>
      <c r="AEF146" s="323"/>
      <c r="AEG146" s="323"/>
      <c r="AEH146" s="323"/>
      <c r="AEI146" s="323"/>
      <c r="AEJ146" s="323"/>
      <c r="AEK146" s="323"/>
      <c r="AEL146" s="323"/>
      <c r="AEM146" s="323"/>
      <c r="AEN146" s="323"/>
      <c r="AEO146" s="323"/>
      <c r="AEP146" s="323"/>
      <c r="AEQ146" s="323"/>
      <c r="AER146" s="323"/>
      <c r="AES146" s="323"/>
      <c r="AET146" s="323"/>
      <c r="AEU146" s="323"/>
      <c r="AEV146" s="323"/>
      <c r="AEW146" s="323"/>
      <c r="AEX146" s="323"/>
      <c r="AEY146" s="323"/>
      <c r="AEZ146" s="323"/>
      <c r="AFA146" s="323"/>
      <c r="AFB146" s="323"/>
      <c r="AFC146" s="323"/>
      <c r="AFD146" s="323"/>
      <c r="AFE146" s="323"/>
      <c r="AFF146" s="323"/>
      <c r="AFG146" s="323"/>
      <c r="AFH146" s="323"/>
      <c r="AFI146" s="323"/>
      <c r="AFJ146" s="323"/>
      <c r="AFK146" s="323"/>
      <c r="AFL146" s="323"/>
      <c r="AFM146" s="323"/>
      <c r="AFN146" s="323"/>
      <c r="AFO146" s="323"/>
      <c r="AFP146" s="323"/>
      <c r="AFQ146" s="323"/>
      <c r="AFR146" s="323"/>
      <c r="AFS146" s="323"/>
      <c r="AFT146" s="323"/>
      <c r="AFU146" s="323"/>
      <c r="AFV146" s="323"/>
      <c r="AFW146" s="323"/>
      <c r="AFX146" s="323"/>
      <c r="AFY146" s="323"/>
      <c r="AFZ146" s="323"/>
      <c r="AGA146" s="323"/>
      <c r="AGB146" s="323"/>
      <c r="AGC146" s="323"/>
      <c r="AGD146" s="323"/>
      <c r="AGE146" s="323"/>
      <c r="AGF146" s="323"/>
      <c r="AGG146" s="323"/>
      <c r="AGH146" s="323"/>
      <c r="AGI146" s="323"/>
      <c r="AGJ146" s="323"/>
      <c r="AGK146" s="323"/>
      <c r="AGL146" s="323"/>
      <c r="AGM146" s="323"/>
      <c r="AGN146" s="323"/>
      <c r="AGO146" s="323"/>
      <c r="AGP146" s="323"/>
      <c r="AGQ146" s="323"/>
      <c r="AGR146" s="323"/>
      <c r="AGS146" s="323"/>
      <c r="AGT146" s="323"/>
      <c r="AGU146" s="323"/>
      <c r="AGV146" s="323"/>
      <c r="AGW146" s="323"/>
      <c r="AGX146" s="323"/>
      <c r="AGY146" s="323"/>
      <c r="AGZ146" s="323"/>
      <c r="AHA146" s="323"/>
      <c r="AHB146" s="323"/>
      <c r="AHC146" s="323"/>
      <c r="AHD146" s="323"/>
      <c r="AHE146" s="323"/>
      <c r="AHF146" s="323"/>
      <c r="AHG146" s="323"/>
      <c r="AHH146" s="323"/>
      <c r="AHI146" s="323"/>
      <c r="AHJ146" s="323"/>
      <c r="AHK146" s="323"/>
      <c r="AHL146" s="323"/>
      <c r="AHM146" s="323"/>
      <c r="AHN146" s="323"/>
      <c r="AHO146" s="323"/>
      <c r="AHP146" s="323"/>
      <c r="AHQ146" s="323"/>
      <c r="AHR146" s="323"/>
      <c r="AHS146" s="323"/>
      <c r="AHT146" s="323"/>
      <c r="AHU146" s="323"/>
      <c r="AHV146" s="323"/>
      <c r="AHW146" s="323"/>
      <c r="AHX146" s="323"/>
      <c r="AHY146" s="323"/>
      <c r="AHZ146" s="323"/>
      <c r="AIA146" s="323"/>
      <c r="AIB146" s="323"/>
      <c r="AIC146" s="323"/>
      <c r="AID146" s="323"/>
      <c r="AIE146" s="323"/>
      <c r="AIF146" s="323"/>
      <c r="AIG146" s="323"/>
      <c r="AIH146" s="323"/>
      <c r="AII146" s="323"/>
      <c r="AIJ146" s="323"/>
      <c r="AIK146" s="323"/>
      <c r="AIL146" s="323"/>
      <c r="AIM146" s="323"/>
      <c r="AIN146" s="323"/>
      <c r="AIO146" s="323"/>
      <c r="AIP146" s="323"/>
      <c r="AIQ146" s="323"/>
      <c r="AIR146" s="323"/>
      <c r="AIS146" s="323"/>
      <c r="AIT146" s="323"/>
      <c r="AIU146" s="323"/>
      <c r="AIV146" s="323"/>
      <c r="AIW146" s="323"/>
      <c r="AIX146" s="323"/>
      <c r="AIY146" s="323"/>
      <c r="AIZ146" s="323"/>
      <c r="AJA146" s="323"/>
      <c r="AJB146" s="323"/>
      <c r="AJC146" s="323"/>
      <c r="AJD146" s="323"/>
      <c r="AJE146" s="323"/>
      <c r="AJF146" s="323"/>
      <c r="AJG146" s="323"/>
      <c r="AJH146" s="323"/>
      <c r="AJI146" s="323"/>
      <c r="AJJ146" s="323"/>
      <c r="AJK146" s="323"/>
      <c r="AJL146" s="323"/>
      <c r="AJM146" s="323"/>
      <c r="AJN146" s="323"/>
      <c r="AJO146" s="323"/>
      <c r="AJP146" s="323"/>
      <c r="AJQ146" s="323"/>
      <c r="AJR146" s="323"/>
      <c r="AJS146" s="323"/>
      <c r="AJT146" s="323"/>
      <c r="AJU146" s="323"/>
      <c r="AJV146" s="323"/>
      <c r="AJW146" s="323"/>
      <c r="AJX146" s="323"/>
      <c r="AJY146" s="323"/>
      <c r="AJZ146" s="323"/>
      <c r="AKA146" s="323"/>
      <c r="AKB146" s="323"/>
      <c r="AKC146" s="323"/>
      <c r="AKD146" s="323"/>
      <c r="AKE146" s="323"/>
      <c r="AKF146" s="323"/>
      <c r="AKG146" s="323"/>
      <c r="AKH146" s="323"/>
      <c r="AKI146" s="323"/>
      <c r="AKJ146" s="323"/>
      <c r="AKK146" s="323"/>
      <c r="AKL146" s="323"/>
      <c r="AKM146" s="323"/>
      <c r="AKN146" s="323"/>
      <c r="AKO146" s="323"/>
      <c r="AKP146" s="323"/>
      <c r="AKQ146" s="323"/>
      <c r="AKR146" s="323"/>
      <c r="AKS146" s="323"/>
      <c r="AKT146" s="323"/>
      <c r="AKU146" s="323"/>
      <c r="AKV146" s="323"/>
      <c r="AKW146" s="323"/>
      <c r="AKX146" s="323"/>
      <c r="AKY146" s="323"/>
      <c r="AKZ146" s="323"/>
      <c r="ALA146" s="323"/>
      <c r="ALB146" s="323"/>
      <c r="ALC146" s="323"/>
      <c r="ALD146" s="323"/>
      <c r="ALE146" s="323"/>
      <c r="ALF146" s="323"/>
      <c r="ALG146" s="323"/>
      <c r="ALH146" s="323"/>
      <c r="ALI146" s="323"/>
      <c r="ALJ146" s="323"/>
      <c r="ALK146" s="323"/>
      <c r="ALL146" s="323"/>
      <c r="ALM146" s="323"/>
      <c r="ALN146" s="323"/>
      <c r="ALO146" s="323"/>
      <c r="ALP146" s="323"/>
      <c r="ALQ146" s="323"/>
      <c r="ALR146" s="323"/>
      <c r="ALS146" s="323"/>
      <c r="ALT146" s="323"/>
      <c r="ALU146" s="323"/>
      <c r="ALV146" s="323"/>
      <c r="ALW146" s="323"/>
      <c r="ALX146" s="323"/>
      <c r="ALY146" s="323"/>
      <c r="ALZ146" s="323"/>
      <c r="AMA146" s="323"/>
      <c r="AMB146" s="323"/>
      <c r="AMC146" s="323"/>
      <c r="AMD146" s="323"/>
      <c r="AME146" s="323"/>
      <c r="AMF146" s="323"/>
      <c r="AMG146" s="323"/>
      <c r="AMH146" s="323"/>
      <c r="AMI146" s="323"/>
      <c r="AMJ146" s="323"/>
      <c r="AMK146" s="323"/>
      <c r="AML146" s="323"/>
      <c r="AMM146" s="323"/>
      <c r="AMN146" s="323"/>
      <c r="AMO146" s="323"/>
      <c r="AMP146" s="323"/>
      <c r="AMQ146" s="323"/>
      <c r="AMR146" s="323"/>
      <c r="AMS146" s="323"/>
      <c r="AMT146" s="323"/>
      <c r="AMU146" s="323"/>
      <c r="AMV146" s="323"/>
      <c r="AMW146" s="323"/>
      <c r="AMX146" s="323"/>
      <c r="AMY146" s="323"/>
      <c r="AMZ146" s="323"/>
      <c r="ANA146" s="323"/>
      <c r="ANB146" s="323"/>
      <c r="ANC146" s="323"/>
      <c r="AND146" s="323"/>
      <c r="ANE146" s="323"/>
      <c r="ANF146" s="323"/>
      <c r="ANG146" s="323"/>
      <c r="ANH146" s="323"/>
      <c r="ANI146" s="323"/>
      <c r="ANJ146" s="323"/>
      <c r="ANK146" s="323"/>
      <c r="ANL146" s="323"/>
      <c r="ANM146" s="323"/>
      <c r="ANN146" s="323"/>
      <c r="ANO146" s="323"/>
      <c r="ANP146" s="323"/>
      <c r="ANQ146" s="323"/>
      <c r="ANR146" s="323"/>
      <c r="ANS146" s="323"/>
      <c r="ANT146" s="323"/>
      <c r="ANU146" s="323"/>
      <c r="ANV146" s="323"/>
      <c r="ANW146" s="323"/>
      <c r="ANX146" s="323"/>
      <c r="ANY146" s="323"/>
      <c r="ANZ146" s="323"/>
      <c r="AOA146" s="323"/>
      <c r="AOB146" s="323"/>
      <c r="AOC146" s="323"/>
      <c r="AOD146" s="323"/>
      <c r="AOE146" s="323"/>
      <c r="AOF146" s="323"/>
      <c r="AOG146" s="323"/>
      <c r="AOH146" s="323"/>
      <c r="AOI146" s="323"/>
      <c r="AOJ146" s="323"/>
      <c r="AOK146" s="323"/>
      <c r="AOL146" s="323"/>
      <c r="AOM146" s="323"/>
      <c r="AON146" s="323"/>
      <c r="AOO146" s="323"/>
      <c r="AOP146" s="323"/>
      <c r="AOQ146" s="323"/>
      <c r="AOR146" s="323"/>
      <c r="AOS146" s="323"/>
      <c r="AOT146" s="323"/>
      <c r="AOU146" s="323"/>
      <c r="AOV146" s="323"/>
      <c r="AOW146" s="323"/>
      <c r="AOX146" s="323"/>
      <c r="AOY146" s="323"/>
      <c r="AOZ146" s="323"/>
      <c r="APA146" s="323"/>
      <c r="APB146" s="323"/>
      <c r="APC146" s="323"/>
      <c r="APD146" s="323"/>
      <c r="APE146" s="323"/>
      <c r="APF146" s="323"/>
      <c r="APG146" s="323"/>
      <c r="APH146" s="323"/>
      <c r="API146" s="323"/>
      <c r="APJ146" s="323"/>
      <c r="APK146" s="323"/>
      <c r="APL146" s="323"/>
      <c r="APM146" s="323"/>
      <c r="APN146" s="323"/>
      <c r="APO146" s="323"/>
      <c r="APP146" s="323"/>
      <c r="APQ146" s="323"/>
      <c r="APR146" s="323"/>
      <c r="APS146" s="323"/>
      <c r="APT146" s="323"/>
      <c r="APU146" s="323"/>
      <c r="APV146" s="323"/>
      <c r="APW146" s="323"/>
      <c r="APX146" s="323"/>
      <c r="APY146" s="323"/>
      <c r="APZ146" s="323"/>
      <c r="AQA146" s="323"/>
      <c r="AQB146" s="323"/>
      <c r="AQC146" s="323"/>
      <c r="AQD146" s="323"/>
      <c r="AQE146" s="323"/>
      <c r="AQF146" s="323"/>
      <c r="AQG146" s="323"/>
      <c r="AQH146" s="323"/>
      <c r="AQI146" s="323"/>
      <c r="AQJ146" s="323"/>
      <c r="AQK146" s="323"/>
      <c r="AQL146" s="323"/>
      <c r="AQM146" s="323"/>
      <c r="AQN146" s="323"/>
      <c r="AQO146" s="323"/>
      <c r="AQP146" s="323"/>
      <c r="AQQ146" s="323"/>
      <c r="AQR146" s="323"/>
      <c r="AQS146" s="323"/>
      <c r="AQT146" s="323"/>
      <c r="AQU146" s="323"/>
      <c r="AQV146" s="323"/>
      <c r="AQW146" s="323"/>
      <c r="AQX146" s="323"/>
      <c r="AQY146" s="323"/>
      <c r="AQZ146" s="323"/>
      <c r="ARA146" s="323"/>
      <c r="ARB146" s="323"/>
      <c r="ARC146" s="323"/>
      <c r="ARD146" s="323"/>
      <c r="ARE146" s="323"/>
      <c r="ARF146" s="323"/>
      <c r="ARG146" s="323"/>
      <c r="ARH146" s="323"/>
      <c r="ARI146" s="323"/>
      <c r="ARJ146" s="323"/>
      <c r="ARK146" s="323"/>
      <c r="ARL146" s="323"/>
      <c r="ARM146" s="323"/>
      <c r="ARN146" s="323"/>
      <c r="ARO146" s="323"/>
      <c r="ARP146" s="323"/>
      <c r="ARQ146" s="323"/>
      <c r="ARR146" s="323"/>
      <c r="ARS146" s="323"/>
      <c r="ART146" s="323"/>
      <c r="ARU146" s="323"/>
      <c r="ARV146" s="323"/>
      <c r="ARW146" s="323"/>
      <c r="ARX146" s="323"/>
      <c r="ARY146" s="323"/>
      <c r="ARZ146" s="323"/>
      <c r="ASA146" s="323"/>
      <c r="ASB146" s="323"/>
      <c r="ASC146" s="323"/>
      <c r="ASD146" s="323"/>
      <c r="ASE146" s="323"/>
      <c r="ASF146" s="323"/>
      <c r="ASG146" s="323"/>
      <c r="ASH146" s="323"/>
      <c r="ASI146" s="323"/>
      <c r="ASJ146" s="323"/>
      <c r="ASK146" s="323"/>
      <c r="ASL146" s="323"/>
      <c r="ASM146" s="323"/>
      <c r="ASN146" s="323"/>
      <c r="ASO146" s="323"/>
      <c r="ASP146" s="323"/>
      <c r="ASQ146" s="323"/>
      <c r="ASR146" s="323"/>
      <c r="ASS146" s="323"/>
      <c r="AST146" s="323"/>
      <c r="ASU146" s="323"/>
      <c r="ASV146" s="323"/>
      <c r="ASW146" s="323"/>
      <c r="ASX146" s="323"/>
      <c r="ASY146" s="323"/>
      <c r="ASZ146" s="323"/>
      <c r="ATA146" s="323"/>
      <c r="ATB146" s="323"/>
      <c r="ATC146" s="323"/>
      <c r="ATD146" s="323"/>
      <c r="ATE146" s="323"/>
      <c r="ATF146" s="323"/>
      <c r="ATG146" s="323"/>
      <c r="ATH146" s="323"/>
      <c r="ATI146" s="323"/>
      <c r="ATJ146" s="323"/>
      <c r="ATK146" s="323"/>
      <c r="ATL146" s="323"/>
      <c r="ATM146" s="323"/>
      <c r="ATN146" s="323"/>
      <c r="ATO146" s="323"/>
      <c r="ATP146" s="323"/>
      <c r="ATQ146" s="323"/>
      <c r="ATR146" s="323"/>
      <c r="ATS146" s="323"/>
      <c r="ATT146" s="323"/>
      <c r="ATU146" s="323"/>
      <c r="ATV146" s="323"/>
      <c r="ATW146" s="323"/>
      <c r="ATX146" s="323"/>
      <c r="ATY146" s="323"/>
      <c r="ATZ146" s="323"/>
      <c r="AUA146" s="323"/>
      <c r="AUB146" s="323"/>
      <c r="AUC146" s="323"/>
      <c r="AUD146" s="323"/>
      <c r="AUE146" s="323"/>
      <c r="AUF146" s="323"/>
      <c r="AUG146" s="323"/>
      <c r="AUH146" s="323"/>
      <c r="AUI146" s="323"/>
      <c r="AUJ146" s="323"/>
      <c r="AUK146" s="323"/>
      <c r="AUL146" s="323"/>
      <c r="AUM146" s="323"/>
      <c r="AUN146" s="323"/>
      <c r="AUO146" s="323"/>
      <c r="AUP146" s="323"/>
      <c r="AUQ146" s="323"/>
      <c r="AUR146" s="323"/>
      <c r="AUS146" s="323"/>
      <c r="AUT146" s="323"/>
      <c r="AUU146" s="323"/>
      <c r="AUV146" s="323"/>
      <c r="AUW146" s="323"/>
      <c r="AUX146" s="323"/>
      <c r="AUY146" s="323"/>
      <c r="AUZ146" s="323"/>
      <c r="AVA146" s="323"/>
      <c r="AVB146" s="323"/>
      <c r="AVC146" s="323"/>
      <c r="AVD146" s="323"/>
      <c r="AVE146" s="323"/>
      <c r="AVF146" s="323"/>
      <c r="AVG146" s="323"/>
      <c r="AVH146" s="323"/>
      <c r="AVI146" s="323"/>
      <c r="AVJ146" s="323"/>
      <c r="AVK146" s="323"/>
      <c r="AVL146" s="323"/>
      <c r="AVM146" s="323"/>
      <c r="AVN146" s="323"/>
      <c r="AVO146" s="323"/>
      <c r="AVP146" s="323"/>
      <c r="AVQ146" s="323"/>
      <c r="AVR146" s="323"/>
      <c r="AVS146" s="323"/>
      <c r="AVT146" s="323"/>
      <c r="AVU146" s="323"/>
      <c r="AVV146" s="323"/>
      <c r="AVW146" s="323"/>
      <c r="AVX146" s="323"/>
      <c r="AVY146" s="323"/>
      <c r="AVZ146" s="323"/>
      <c r="AWA146" s="323"/>
      <c r="AWB146" s="323"/>
      <c r="AWC146" s="323"/>
      <c r="AWD146" s="323"/>
      <c r="AWE146" s="323"/>
      <c r="AWF146" s="323"/>
      <c r="AWG146" s="323"/>
      <c r="AWH146" s="323"/>
      <c r="AWI146" s="323"/>
      <c r="AWJ146" s="323"/>
      <c r="AWK146" s="323"/>
      <c r="AWL146" s="323"/>
      <c r="AWM146" s="323"/>
      <c r="AWN146" s="323"/>
      <c r="AWO146" s="323"/>
      <c r="AWP146" s="323"/>
      <c r="AWQ146" s="323"/>
      <c r="AWR146" s="323"/>
      <c r="AWS146" s="323"/>
      <c r="AWT146" s="323"/>
      <c r="AWU146" s="323"/>
      <c r="AWV146" s="323"/>
      <c r="AWW146" s="323"/>
      <c r="AWX146" s="323"/>
      <c r="AWY146" s="323"/>
      <c r="AWZ146" s="323"/>
      <c r="AXA146" s="323"/>
      <c r="AXB146" s="323"/>
      <c r="AXC146" s="323"/>
      <c r="AXD146" s="323"/>
      <c r="AXE146" s="323"/>
      <c r="AXF146" s="323"/>
      <c r="AXG146" s="323"/>
      <c r="AXH146" s="323"/>
      <c r="AXI146" s="323"/>
      <c r="AXJ146" s="323"/>
      <c r="AXK146" s="323"/>
      <c r="AXL146" s="323"/>
      <c r="AXM146" s="323"/>
      <c r="AXN146" s="323"/>
      <c r="AXO146" s="323"/>
      <c r="AXP146" s="323"/>
      <c r="AXQ146" s="323"/>
      <c r="AXR146" s="323"/>
      <c r="AXS146" s="323"/>
      <c r="AXT146" s="323"/>
      <c r="AXU146" s="323"/>
      <c r="AXV146" s="323"/>
      <c r="AXW146" s="323"/>
      <c r="AXX146" s="323"/>
      <c r="AXY146" s="323"/>
      <c r="AXZ146" s="323"/>
      <c r="AYA146" s="323"/>
      <c r="AYB146" s="323"/>
      <c r="AYC146" s="323"/>
      <c r="AYD146" s="323"/>
      <c r="AYE146" s="323"/>
      <c r="AYF146" s="323"/>
      <c r="AYG146" s="323"/>
      <c r="AYH146" s="323"/>
      <c r="AYI146" s="323"/>
      <c r="AYJ146" s="323"/>
      <c r="AYK146" s="323"/>
      <c r="AYL146" s="323"/>
      <c r="AYM146" s="323"/>
      <c r="AYN146" s="323"/>
      <c r="AYO146" s="323"/>
      <c r="AYP146" s="323"/>
      <c r="AYQ146" s="323"/>
      <c r="AYR146" s="323"/>
      <c r="AYS146" s="323"/>
      <c r="AYT146" s="323"/>
      <c r="AYU146" s="323"/>
      <c r="AYV146" s="323"/>
      <c r="AYW146" s="323"/>
      <c r="AYX146" s="323"/>
      <c r="AYY146" s="323"/>
      <c r="AYZ146" s="323"/>
      <c r="AZA146" s="323"/>
      <c r="AZB146" s="323"/>
      <c r="AZC146" s="323"/>
      <c r="AZD146" s="323"/>
      <c r="AZE146" s="323"/>
      <c r="AZF146" s="323"/>
      <c r="AZG146" s="323"/>
      <c r="AZH146" s="323"/>
      <c r="AZI146" s="323"/>
      <c r="AZJ146" s="323"/>
      <c r="AZK146" s="323"/>
      <c r="AZL146" s="323"/>
      <c r="AZM146" s="323"/>
      <c r="AZN146" s="323"/>
      <c r="AZO146" s="323"/>
      <c r="AZP146" s="323"/>
      <c r="AZQ146" s="323"/>
      <c r="AZR146" s="323"/>
      <c r="AZS146" s="323"/>
      <c r="AZT146" s="323"/>
      <c r="AZU146" s="323"/>
      <c r="AZV146" s="323"/>
      <c r="AZW146" s="323"/>
      <c r="AZX146" s="323"/>
      <c r="AZY146" s="323"/>
      <c r="AZZ146" s="323"/>
      <c r="BAA146" s="323"/>
      <c r="BAB146" s="323"/>
      <c r="BAC146" s="323"/>
      <c r="BAD146" s="323"/>
      <c r="BAE146" s="323"/>
      <c r="BAF146" s="323"/>
      <c r="BAG146" s="323"/>
      <c r="BAH146" s="323"/>
      <c r="BAI146" s="323"/>
      <c r="BAJ146" s="323"/>
      <c r="BAK146" s="323"/>
      <c r="BAL146" s="323"/>
      <c r="BAM146" s="323"/>
      <c r="BAN146" s="323"/>
      <c r="BAO146" s="323"/>
      <c r="BAP146" s="323"/>
      <c r="BAQ146" s="323"/>
      <c r="BAR146" s="323"/>
      <c r="BAS146" s="323"/>
      <c r="BAT146" s="323"/>
      <c r="BAU146" s="323"/>
      <c r="BAV146" s="323"/>
      <c r="BAW146" s="323"/>
      <c r="BAX146" s="323"/>
      <c r="BAY146" s="323"/>
      <c r="BAZ146" s="323"/>
      <c r="BBA146" s="323"/>
      <c r="BBB146" s="323"/>
      <c r="BBC146" s="323"/>
      <c r="BBD146" s="323"/>
      <c r="BBE146" s="323"/>
      <c r="BBF146" s="323"/>
      <c r="BBG146" s="323"/>
      <c r="BBH146" s="323"/>
      <c r="BBI146" s="323"/>
      <c r="BBJ146" s="323"/>
      <c r="BBK146" s="323"/>
      <c r="BBL146" s="323"/>
      <c r="BBM146" s="323"/>
      <c r="BBN146" s="323"/>
      <c r="BBO146" s="323"/>
      <c r="BBP146" s="323"/>
      <c r="BBQ146" s="323"/>
      <c r="BBR146" s="323"/>
      <c r="BBS146" s="323"/>
      <c r="BBT146" s="323"/>
      <c r="BBU146" s="323"/>
      <c r="BBV146" s="323"/>
      <c r="BBW146" s="323"/>
      <c r="BBX146" s="323"/>
      <c r="BBY146" s="323"/>
      <c r="BBZ146" s="323"/>
      <c r="BCA146" s="323"/>
      <c r="BCB146" s="323"/>
      <c r="BCC146" s="323"/>
      <c r="BCD146" s="323"/>
      <c r="BCE146" s="323"/>
      <c r="BCF146" s="323"/>
      <c r="BCG146" s="323"/>
      <c r="BCH146" s="323"/>
      <c r="BCI146" s="323"/>
      <c r="BCJ146" s="323"/>
      <c r="BCK146" s="323"/>
      <c r="BCL146" s="323"/>
      <c r="BCM146" s="323"/>
      <c r="BCN146" s="323"/>
      <c r="BCO146" s="323"/>
      <c r="BCP146" s="323"/>
      <c r="BCQ146" s="323"/>
      <c r="BCR146" s="323"/>
      <c r="BCS146" s="323"/>
      <c r="BCT146" s="323"/>
      <c r="BCU146" s="323"/>
      <c r="BCV146" s="323"/>
      <c r="BCW146" s="323"/>
      <c r="BCX146" s="323"/>
      <c r="BCY146" s="323"/>
      <c r="BCZ146" s="323"/>
      <c r="BDA146" s="323"/>
      <c r="BDB146" s="323"/>
      <c r="BDC146" s="323"/>
      <c r="BDD146" s="323"/>
      <c r="BDE146" s="323"/>
      <c r="BDF146" s="323"/>
      <c r="BDG146" s="323"/>
      <c r="BDH146" s="323"/>
      <c r="BDI146" s="323"/>
      <c r="BDJ146" s="323"/>
      <c r="BDK146" s="323"/>
      <c r="BDL146" s="323"/>
      <c r="BDM146" s="323"/>
      <c r="BDN146" s="323"/>
      <c r="BDO146" s="323"/>
      <c r="BDP146" s="323"/>
      <c r="BDQ146" s="323"/>
      <c r="BDR146" s="323"/>
      <c r="BDS146" s="323"/>
      <c r="BDT146" s="323"/>
      <c r="BDU146" s="323"/>
      <c r="BDV146" s="323"/>
      <c r="BDW146" s="323"/>
      <c r="BDX146" s="323"/>
      <c r="BDY146" s="323"/>
      <c r="BDZ146" s="323"/>
      <c r="BEA146" s="323"/>
      <c r="BEB146" s="323"/>
      <c r="BEC146" s="323"/>
      <c r="BED146" s="323"/>
      <c r="BEE146" s="323"/>
      <c r="BEF146" s="323"/>
      <c r="BEG146" s="323"/>
      <c r="BEH146" s="323"/>
      <c r="BEI146" s="323"/>
      <c r="BEJ146" s="323"/>
      <c r="BEK146" s="323"/>
      <c r="BEL146" s="323"/>
      <c r="BEM146" s="323"/>
      <c r="BEN146" s="323"/>
      <c r="BEO146" s="323"/>
      <c r="BEP146" s="323"/>
      <c r="BEQ146" s="323"/>
      <c r="BER146" s="323"/>
      <c r="BES146" s="323"/>
      <c r="BET146" s="323"/>
      <c r="BEU146" s="323"/>
      <c r="BEV146" s="323"/>
      <c r="BEW146" s="323"/>
      <c r="BEX146" s="323"/>
      <c r="BEY146" s="323"/>
      <c r="BEZ146" s="323"/>
      <c r="BFA146" s="323"/>
      <c r="BFB146" s="323"/>
      <c r="BFC146" s="323"/>
      <c r="BFD146" s="323"/>
      <c r="BFE146" s="323"/>
      <c r="BFF146" s="323"/>
      <c r="BFG146" s="323"/>
      <c r="BFH146" s="323"/>
      <c r="BFI146" s="323"/>
      <c r="BFJ146" s="323"/>
      <c r="BFK146" s="323"/>
      <c r="BFL146" s="323"/>
      <c r="BFM146" s="323"/>
      <c r="BFN146" s="323"/>
      <c r="BFO146" s="323"/>
      <c r="BFP146" s="323"/>
      <c r="BFQ146" s="323"/>
      <c r="BFR146" s="323"/>
      <c r="BFS146" s="323"/>
      <c r="BFT146" s="323"/>
      <c r="BFU146" s="323"/>
      <c r="BFV146" s="323"/>
      <c r="BFW146" s="323"/>
      <c r="BFX146" s="323"/>
      <c r="BFY146" s="323"/>
      <c r="BFZ146" s="323"/>
      <c r="BGA146" s="323"/>
      <c r="BGB146" s="323"/>
      <c r="BGC146" s="323"/>
      <c r="BGD146" s="323"/>
      <c r="BGE146" s="323"/>
      <c r="BGF146" s="323"/>
      <c r="BGG146" s="323"/>
      <c r="BGH146" s="323"/>
      <c r="BGI146" s="323"/>
      <c r="BGJ146" s="323"/>
      <c r="BGK146" s="323"/>
      <c r="BGL146" s="323"/>
      <c r="BGM146" s="323"/>
      <c r="BGN146" s="323"/>
      <c r="BGO146" s="323"/>
      <c r="BGP146" s="323"/>
      <c r="BGQ146" s="323"/>
      <c r="BGR146" s="323"/>
      <c r="BGS146" s="323"/>
      <c r="BGT146" s="323"/>
      <c r="BGU146" s="323"/>
      <c r="BGV146" s="323"/>
      <c r="BGW146" s="323"/>
      <c r="BGX146" s="323"/>
      <c r="BGY146" s="323"/>
      <c r="BGZ146" s="323"/>
      <c r="BHA146" s="323"/>
      <c r="BHB146" s="323"/>
      <c r="BHC146" s="323"/>
      <c r="BHD146" s="323"/>
      <c r="BHE146" s="323"/>
      <c r="BHF146" s="323"/>
      <c r="BHG146" s="323"/>
      <c r="BHH146" s="323"/>
      <c r="BHI146" s="323"/>
      <c r="BHJ146" s="323"/>
      <c r="BHK146" s="323"/>
      <c r="BHL146" s="323"/>
      <c r="BHM146" s="323"/>
      <c r="BHN146" s="323"/>
      <c r="BHO146" s="323"/>
      <c r="BHP146" s="323"/>
      <c r="BHQ146" s="323"/>
      <c r="BHR146" s="323"/>
      <c r="BHS146" s="323"/>
      <c r="BHT146" s="323"/>
      <c r="BHU146" s="323"/>
      <c r="BHV146" s="323"/>
      <c r="BHW146" s="323"/>
      <c r="BHX146" s="323"/>
      <c r="BHY146" s="323"/>
      <c r="BHZ146" s="323"/>
      <c r="BIA146" s="323"/>
      <c r="BIB146" s="323"/>
      <c r="BIC146" s="323"/>
      <c r="BID146" s="323"/>
      <c r="BIE146" s="323"/>
      <c r="BIF146" s="323"/>
      <c r="BIG146" s="323"/>
      <c r="BIH146" s="323"/>
      <c r="BII146" s="323"/>
      <c r="BIJ146" s="323"/>
      <c r="BIK146" s="323"/>
      <c r="BIL146" s="323"/>
      <c r="BIM146" s="323"/>
      <c r="BIN146" s="323"/>
      <c r="BIO146" s="323"/>
      <c r="BIP146" s="323"/>
      <c r="BIQ146" s="323"/>
      <c r="BIR146" s="323"/>
      <c r="BIS146" s="323"/>
      <c r="BIT146" s="323"/>
      <c r="BIU146" s="323"/>
      <c r="BIV146" s="323"/>
      <c r="BIW146" s="323"/>
      <c r="BIX146" s="323"/>
      <c r="BIY146" s="323"/>
      <c r="BIZ146" s="323"/>
      <c r="BJA146" s="323"/>
      <c r="BJB146" s="323"/>
      <c r="BJC146" s="323"/>
      <c r="BJD146" s="323"/>
      <c r="BJE146" s="323"/>
      <c r="BJF146" s="323"/>
      <c r="BJG146" s="323"/>
      <c r="BJH146" s="323"/>
      <c r="BJI146" s="323"/>
      <c r="BJJ146" s="323"/>
      <c r="BJK146" s="323"/>
      <c r="BJL146" s="323"/>
      <c r="BJM146" s="323"/>
      <c r="BJN146" s="323"/>
      <c r="BJO146" s="323"/>
      <c r="BJP146" s="323"/>
      <c r="BJQ146" s="323"/>
      <c r="BJR146" s="323"/>
      <c r="BJS146" s="323"/>
      <c r="BJT146" s="323"/>
      <c r="BJU146" s="323"/>
      <c r="BJV146" s="323"/>
      <c r="BJW146" s="323"/>
      <c r="BJX146" s="323"/>
      <c r="BJY146" s="323"/>
      <c r="BJZ146" s="323"/>
      <c r="BKA146" s="323"/>
      <c r="BKB146" s="323"/>
      <c r="BKC146" s="323"/>
      <c r="BKD146" s="323"/>
      <c r="BKE146" s="323"/>
      <c r="BKF146" s="323"/>
      <c r="BKG146" s="323"/>
      <c r="BKH146" s="323"/>
      <c r="BKI146" s="323"/>
      <c r="BKJ146" s="323"/>
      <c r="BKK146" s="323"/>
      <c r="BKL146" s="323"/>
      <c r="BKM146" s="323"/>
      <c r="BKN146" s="323"/>
      <c r="BKO146" s="323"/>
      <c r="BKP146" s="323"/>
      <c r="BKQ146" s="323"/>
      <c r="BKR146" s="323"/>
      <c r="BKS146" s="323"/>
      <c r="BKT146" s="323"/>
      <c r="BKU146" s="323"/>
      <c r="BKV146" s="323"/>
      <c r="BKW146" s="323"/>
      <c r="BKX146" s="323"/>
      <c r="BKY146" s="323"/>
      <c r="BKZ146" s="323"/>
      <c r="BLA146" s="323"/>
      <c r="BLB146" s="323"/>
      <c r="BLC146" s="323"/>
      <c r="BLD146" s="323"/>
      <c r="BLE146" s="323"/>
      <c r="BLF146" s="323"/>
      <c r="BLG146" s="323"/>
      <c r="BLH146" s="323"/>
      <c r="BLI146" s="323"/>
      <c r="BLJ146" s="323"/>
      <c r="BLK146" s="323"/>
      <c r="BLL146" s="323"/>
      <c r="BLM146" s="323"/>
      <c r="BLN146" s="323"/>
      <c r="BLO146" s="323"/>
      <c r="BLP146" s="323"/>
      <c r="BLQ146" s="323"/>
      <c r="BLR146" s="323"/>
      <c r="BLS146" s="323"/>
      <c r="BLT146" s="323"/>
      <c r="BLU146" s="323"/>
      <c r="BLV146" s="323"/>
      <c r="BLW146" s="323"/>
      <c r="BLX146" s="323"/>
      <c r="BLY146" s="323"/>
      <c r="BLZ146" s="323"/>
      <c r="BMA146" s="323"/>
      <c r="BMB146" s="323"/>
      <c r="BMC146" s="323"/>
      <c r="BMD146" s="323"/>
      <c r="BME146" s="323"/>
      <c r="BMF146" s="323"/>
      <c r="BMG146" s="323"/>
      <c r="BMH146" s="323"/>
      <c r="BMI146" s="323"/>
      <c r="BMJ146" s="323"/>
      <c r="BMK146" s="323"/>
      <c r="BML146" s="323"/>
      <c r="BMM146" s="323"/>
      <c r="BMN146" s="323"/>
      <c r="BMO146" s="323"/>
      <c r="BMP146" s="323"/>
      <c r="BMQ146" s="323"/>
      <c r="BMR146" s="323"/>
      <c r="BMS146" s="323"/>
      <c r="BMT146" s="323"/>
      <c r="BMU146" s="323"/>
      <c r="BMV146" s="323"/>
      <c r="BMW146" s="323"/>
      <c r="BMX146" s="323"/>
      <c r="BMY146" s="323"/>
      <c r="BMZ146" s="323"/>
      <c r="BNA146" s="323"/>
      <c r="BNB146" s="323"/>
      <c r="BNC146" s="323"/>
      <c r="BND146" s="323"/>
      <c r="BNE146" s="323"/>
      <c r="BNF146" s="323"/>
      <c r="BNG146" s="323"/>
      <c r="BNH146" s="323"/>
      <c r="BNI146" s="323"/>
      <c r="BNJ146" s="323"/>
      <c r="BNK146" s="323"/>
      <c r="BNL146" s="323"/>
      <c r="BNM146" s="323"/>
      <c r="BNN146" s="323"/>
      <c r="BNO146" s="323"/>
      <c r="BNP146" s="323"/>
      <c r="BNQ146" s="323"/>
      <c r="BNR146" s="323"/>
      <c r="BNS146" s="323"/>
      <c r="BNT146" s="323"/>
      <c r="BNU146" s="323"/>
      <c r="BNV146" s="323"/>
      <c r="BNW146" s="323"/>
      <c r="BNX146" s="323"/>
      <c r="BNY146" s="323"/>
      <c r="BNZ146" s="323"/>
      <c r="BOA146" s="323"/>
      <c r="BOB146" s="323"/>
      <c r="BOC146" s="323"/>
      <c r="BOD146" s="323"/>
      <c r="BOE146" s="323"/>
      <c r="BOF146" s="323"/>
      <c r="BOG146" s="323"/>
      <c r="BOH146" s="323"/>
      <c r="BOI146" s="323"/>
      <c r="BOJ146" s="323"/>
      <c r="BOK146" s="323"/>
      <c r="BOL146" s="323"/>
      <c r="BOM146" s="323"/>
      <c r="BON146" s="323"/>
      <c r="BOO146" s="323"/>
      <c r="BOP146" s="323"/>
      <c r="BOQ146" s="323"/>
      <c r="BOR146" s="323"/>
      <c r="BOS146" s="323"/>
      <c r="BOT146" s="323"/>
      <c r="BOU146" s="323"/>
      <c r="BOV146" s="323"/>
      <c r="BOW146" s="323"/>
      <c r="BOX146" s="323"/>
      <c r="BOY146" s="323"/>
      <c r="BOZ146" s="323"/>
      <c r="BPA146" s="323"/>
      <c r="BPB146" s="323"/>
      <c r="BPC146" s="323"/>
      <c r="BPD146" s="323"/>
      <c r="BPE146" s="323"/>
      <c r="BPF146" s="323"/>
      <c r="BPG146" s="323"/>
      <c r="BPH146" s="323"/>
      <c r="BPI146" s="323"/>
      <c r="BPJ146" s="323"/>
      <c r="BPK146" s="323"/>
      <c r="BPL146" s="323"/>
      <c r="BPM146" s="323"/>
      <c r="BPN146" s="323"/>
      <c r="BPO146" s="323"/>
      <c r="BPP146" s="323"/>
      <c r="BPQ146" s="323"/>
      <c r="BPR146" s="323"/>
      <c r="BPS146" s="323"/>
      <c r="BPT146" s="323"/>
      <c r="BPU146" s="323"/>
      <c r="BPV146" s="323"/>
      <c r="BPW146" s="323"/>
      <c r="BPX146" s="323"/>
      <c r="BPY146" s="323"/>
      <c r="BPZ146" s="323"/>
      <c r="BQA146" s="323"/>
      <c r="BQB146" s="323"/>
      <c r="BQC146" s="323"/>
      <c r="BQD146" s="323"/>
      <c r="BQE146" s="323"/>
      <c r="BQF146" s="323"/>
      <c r="BQG146" s="323"/>
      <c r="BQH146" s="323"/>
      <c r="BQI146" s="323"/>
      <c r="BQJ146" s="323"/>
      <c r="BQK146" s="323"/>
      <c r="BQL146" s="323"/>
      <c r="BQM146" s="323"/>
      <c r="BQN146" s="323"/>
      <c r="BQO146" s="323"/>
      <c r="BQP146" s="323"/>
      <c r="BQQ146" s="323"/>
      <c r="BQR146" s="323"/>
      <c r="BQS146" s="323"/>
      <c r="BQT146" s="323"/>
      <c r="BQU146" s="323"/>
      <c r="BQV146" s="323"/>
      <c r="BQW146" s="323"/>
      <c r="BQX146" s="323"/>
      <c r="BQY146" s="323"/>
      <c r="BQZ146" s="323"/>
      <c r="BRA146" s="323"/>
      <c r="BRB146" s="323"/>
      <c r="BRC146" s="323"/>
      <c r="BRD146" s="323"/>
      <c r="BRE146" s="323"/>
      <c r="BRF146" s="323"/>
      <c r="BRG146" s="323"/>
      <c r="BRH146" s="323"/>
      <c r="BRI146" s="323"/>
      <c r="BRJ146" s="323"/>
      <c r="BRK146" s="323"/>
      <c r="BRL146" s="323"/>
      <c r="BRM146" s="323"/>
      <c r="BRN146" s="323"/>
      <c r="BRO146" s="323"/>
      <c r="BRP146" s="323"/>
      <c r="BRQ146" s="323"/>
      <c r="BRR146" s="323"/>
      <c r="BRS146" s="323"/>
      <c r="BRT146" s="323"/>
      <c r="BRU146" s="323"/>
      <c r="BRV146" s="323"/>
      <c r="BRW146" s="323"/>
      <c r="BRX146" s="323"/>
      <c r="BRY146" s="323"/>
      <c r="BRZ146" s="323"/>
      <c r="BSA146" s="323"/>
      <c r="BSB146" s="323"/>
      <c r="BSC146" s="323"/>
      <c r="BSD146" s="323"/>
      <c r="BSE146" s="323"/>
      <c r="BSF146" s="323"/>
      <c r="BSG146" s="323"/>
      <c r="BSH146" s="323"/>
      <c r="BSI146" s="323"/>
      <c r="BSJ146" s="323"/>
      <c r="BSK146" s="323"/>
      <c r="BSL146" s="323"/>
      <c r="BSM146" s="323"/>
      <c r="BSN146" s="323"/>
      <c r="BSO146" s="323"/>
      <c r="BSP146" s="323"/>
      <c r="BSQ146" s="323"/>
      <c r="BSR146" s="323"/>
      <c r="BSS146" s="323"/>
      <c r="BST146" s="323"/>
      <c r="BSU146" s="323"/>
      <c r="BSV146" s="323"/>
      <c r="BSW146" s="323"/>
      <c r="BSX146" s="323"/>
      <c r="BSY146" s="323"/>
      <c r="BSZ146" s="323"/>
      <c r="BTA146" s="323"/>
      <c r="BTB146" s="323"/>
      <c r="BTC146" s="323"/>
      <c r="BTD146" s="323"/>
      <c r="BTE146" s="323"/>
      <c r="BTF146" s="323"/>
      <c r="BTG146" s="323"/>
      <c r="BTH146" s="323"/>
      <c r="BTI146" s="323"/>
      <c r="BTJ146" s="323"/>
      <c r="BTK146" s="323"/>
      <c r="BTL146" s="323"/>
      <c r="BTM146" s="323"/>
      <c r="BTN146" s="323"/>
      <c r="BTO146" s="323"/>
      <c r="BTP146" s="323"/>
      <c r="BTQ146" s="323"/>
      <c r="BTR146" s="323"/>
      <c r="BTS146" s="323"/>
      <c r="BTT146" s="323"/>
      <c r="BTU146" s="323"/>
      <c r="BTV146" s="323"/>
      <c r="BTW146" s="323"/>
      <c r="BTX146" s="323"/>
      <c r="BTY146" s="323"/>
      <c r="BTZ146" s="323"/>
      <c r="BUA146" s="323"/>
      <c r="BUB146" s="323"/>
      <c r="BUC146" s="323"/>
      <c r="BUD146" s="323"/>
      <c r="BUE146" s="323"/>
      <c r="BUF146" s="323"/>
      <c r="BUG146" s="323"/>
      <c r="BUH146" s="323"/>
      <c r="BUI146" s="323"/>
      <c r="BUJ146" s="323"/>
      <c r="BUK146" s="323"/>
      <c r="BUL146" s="323"/>
      <c r="BUM146" s="323"/>
      <c r="BUN146" s="323"/>
      <c r="BUO146" s="323"/>
      <c r="BUP146" s="323"/>
      <c r="BUQ146" s="323"/>
      <c r="BUR146" s="323"/>
      <c r="BUS146" s="323"/>
      <c r="BUT146" s="323"/>
      <c r="BUU146" s="323"/>
      <c r="BUV146" s="323"/>
      <c r="BUW146" s="323"/>
      <c r="BUX146" s="323"/>
      <c r="BUY146" s="323"/>
      <c r="BUZ146" s="323"/>
      <c r="BVA146" s="323"/>
      <c r="BVB146" s="323"/>
      <c r="BVC146" s="323"/>
      <c r="BVD146" s="323"/>
      <c r="BVE146" s="323"/>
      <c r="BVF146" s="323"/>
      <c r="BVG146" s="323"/>
      <c r="BVH146" s="323"/>
      <c r="BVI146" s="323"/>
      <c r="BVJ146" s="323"/>
      <c r="BVK146" s="323"/>
      <c r="BVL146" s="323"/>
      <c r="BVM146" s="323"/>
      <c r="BVN146" s="323"/>
      <c r="BVO146" s="323"/>
      <c r="BVP146" s="323"/>
      <c r="BVQ146" s="323"/>
      <c r="BVR146" s="323"/>
      <c r="BVS146" s="323"/>
      <c r="BVT146" s="323"/>
      <c r="BVU146" s="323"/>
      <c r="BVV146" s="323"/>
      <c r="BVW146" s="323"/>
      <c r="BVX146" s="323"/>
      <c r="BVY146" s="323"/>
      <c r="BVZ146" s="323"/>
      <c r="BWA146" s="323"/>
      <c r="BWB146" s="323"/>
      <c r="BWC146" s="323"/>
      <c r="BWD146" s="323"/>
      <c r="BWE146" s="323"/>
      <c r="BWF146" s="323"/>
      <c r="BWG146" s="323"/>
      <c r="BWH146" s="323"/>
      <c r="BWI146" s="323"/>
      <c r="BWJ146" s="323"/>
      <c r="BWK146" s="323"/>
      <c r="BWL146" s="323"/>
      <c r="BWM146" s="323"/>
      <c r="BWN146" s="323"/>
      <c r="BWO146" s="323"/>
      <c r="BWP146" s="323"/>
      <c r="BWQ146" s="323"/>
      <c r="BWR146" s="323"/>
      <c r="BWS146" s="323"/>
      <c r="BWT146" s="323"/>
      <c r="BWU146" s="323"/>
      <c r="BWV146" s="323"/>
      <c r="BWW146" s="323"/>
      <c r="BWX146" s="323"/>
      <c r="BWY146" s="323"/>
      <c r="BWZ146" s="323"/>
      <c r="BXA146" s="323"/>
      <c r="BXB146" s="323"/>
      <c r="BXC146" s="323"/>
      <c r="BXD146" s="323"/>
      <c r="BXE146" s="323"/>
      <c r="BXF146" s="323"/>
      <c r="BXG146" s="323"/>
      <c r="BXH146" s="323"/>
      <c r="BXI146" s="323"/>
      <c r="BXJ146" s="323"/>
      <c r="BXK146" s="323"/>
      <c r="BXL146" s="323"/>
      <c r="BXM146" s="323"/>
      <c r="BXN146" s="323"/>
      <c r="BXO146" s="323"/>
      <c r="BXP146" s="323"/>
      <c r="BXQ146" s="323"/>
      <c r="BXR146" s="323"/>
      <c r="BXS146" s="323"/>
      <c r="BXT146" s="323"/>
      <c r="BXU146" s="323"/>
      <c r="BXV146" s="323"/>
      <c r="BXW146" s="323"/>
      <c r="BXX146" s="323"/>
      <c r="BXY146" s="323"/>
      <c r="BXZ146" s="323"/>
      <c r="BYA146" s="323"/>
      <c r="BYB146" s="323"/>
      <c r="BYC146" s="323"/>
      <c r="BYD146" s="323"/>
      <c r="BYE146" s="323"/>
      <c r="BYF146" s="323"/>
      <c r="BYG146" s="323"/>
      <c r="BYH146" s="323"/>
      <c r="BYI146" s="323"/>
      <c r="BYJ146" s="323"/>
      <c r="BYK146" s="323"/>
      <c r="BYL146" s="323"/>
      <c r="BYM146" s="323"/>
      <c r="BYN146" s="323"/>
      <c r="BYO146" s="323"/>
      <c r="BYP146" s="323"/>
      <c r="BYQ146" s="323"/>
      <c r="BYR146" s="323"/>
      <c r="BYS146" s="323"/>
      <c r="BYT146" s="323"/>
      <c r="BYU146" s="323"/>
      <c r="BYV146" s="323"/>
      <c r="BYW146" s="323"/>
      <c r="BYX146" s="323"/>
      <c r="BYY146" s="323"/>
      <c r="BYZ146" s="323"/>
      <c r="BZA146" s="323"/>
      <c r="BZB146" s="323"/>
      <c r="BZC146" s="323"/>
      <c r="BZD146" s="323"/>
      <c r="BZE146" s="323"/>
      <c r="BZF146" s="323"/>
      <c r="BZG146" s="323"/>
      <c r="BZH146" s="323"/>
      <c r="BZI146" s="323"/>
      <c r="BZJ146" s="323"/>
      <c r="BZK146" s="323"/>
      <c r="BZL146" s="323"/>
      <c r="BZM146" s="323"/>
      <c r="BZN146" s="323"/>
      <c r="BZO146" s="323"/>
      <c r="BZP146" s="323"/>
      <c r="BZQ146" s="323"/>
      <c r="BZR146" s="323"/>
      <c r="BZS146" s="323"/>
      <c r="BZT146" s="323"/>
      <c r="BZU146" s="323"/>
      <c r="BZV146" s="323"/>
      <c r="BZW146" s="323"/>
      <c r="BZX146" s="323"/>
      <c r="BZY146" s="323"/>
      <c r="BZZ146" s="323"/>
      <c r="CAA146" s="323"/>
      <c r="CAB146" s="323"/>
      <c r="CAC146" s="323"/>
      <c r="CAD146" s="323"/>
      <c r="CAE146" s="323"/>
      <c r="CAF146" s="323"/>
      <c r="CAG146" s="323"/>
      <c r="CAH146" s="323"/>
      <c r="CAI146" s="323"/>
      <c r="CAJ146" s="323"/>
      <c r="CAK146" s="323"/>
      <c r="CAL146" s="323"/>
      <c r="CAM146" s="323"/>
      <c r="CAN146" s="323"/>
      <c r="CAO146" s="323"/>
      <c r="CAP146" s="323"/>
      <c r="CAQ146" s="323"/>
      <c r="CAR146" s="323"/>
      <c r="CAS146" s="323"/>
      <c r="CAT146" s="323"/>
      <c r="CAU146" s="323"/>
      <c r="CAV146" s="323"/>
      <c r="CAW146" s="323"/>
      <c r="CAX146" s="323"/>
      <c r="CAY146" s="323"/>
      <c r="CAZ146" s="323"/>
      <c r="CBA146" s="323"/>
      <c r="CBB146" s="323"/>
      <c r="CBC146" s="323"/>
      <c r="CBD146" s="323"/>
      <c r="CBE146" s="323"/>
      <c r="CBF146" s="323"/>
      <c r="CBG146" s="323"/>
      <c r="CBH146" s="323"/>
      <c r="CBI146" s="323"/>
      <c r="CBJ146" s="323"/>
      <c r="CBK146" s="323"/>
      <c r="CBL146" s="323"/>
      <c r="CBM146" s="323"/>
      <c r="CBN146" s="323"/>
      <c r="CBO146" s="323"/>
      <c r="CBP146" s="323"/>
      <c r="CBQ146" s="323"/>
      <c r="CBR146" s="323"/>
      <c r="CBS146" s="323"/>
      <c r="CBT146" s="323"/>
      <c r="CBU146" s="323"/>
      <c r="CBV146" s="323"/>
      <c r="CBW146" s="323"/>
      <c r="CBX146" s="323"/>
      <c r="CBY146" s="323"/>
      <c r="CBZ146" s="323"/>
      <c r="CCA146" s="323"/>
      <c r="CCB146" s="323"/>
      <c r="CCC146" s="323"/>
      <c r="CCD146" s="323"/>
      <c r="CCE146" s="323"/>
      <c r="CCF146" s="323"/>
      <c r="CCG146" s="323"/>
      <c r="CCH146" s="323"/>
      <c r="CCI146" s="323"/>
      <c r="CCJ146" s="323"/>
      <c r="CCK146" s="323"/>
      <c r="CCL146" s="323"/>
      <c r="CCM146" s="323"/>
      <c r="CCN146" s="323"/>
      <c r="CCO146" s="323"/>
      <c r="CCP146" s="323"/>
      <c r="CCQ146" s="323"/>
      <c r="CCR146" s="323"/>
      <c r="CCS146" s="323"/>
      <c r="CCT146" s="323"/>
      <c r="CCU146" s="323"/>
      <c r="CCV146" s="323"/>
      <c r="CCW146" s="323"/>
      <c r="CCX146" s="323"/>
      <c r="CCY146" s="323"/>
      <c r="CCZ146" s="323"/>
      <c r="CDA146" s="323"/>
      <c r="CDB146" s="323"/>
      <c r="CDC146" s="323"/>
      <c r="CDD146" s="323"/>
      <c r="CDE146" s="323"/>
      <c r="CDF146" s="323"/>
      <c r="CDG146" s="323"/>
      <c r="CDH146" s="323"/>
      <c r="CDI146" s="323"/>
      <c r="CDJ146" s="323"/>
      <c r="CDK146" s="323"/>
      <c r="CDL146" s="323"/>
      <c r="CDM146" s="323"/>
      <c r="CDN146" s="323"/>
      <c r="CDO146" s="323"/>
      <c r="CDP146" s="323"/>
      <c r="CDQ146" s="323"/>
      <c r="CDR146" s="323"/>
      <c r="CDS146" s="323"/>
      <c r="CDT146" s="323"/>
      <c r="CDU146" s="323"/>
      <c r="CDV146" s="323"/>
      <c r="CDW146" s="323"/>
      <c r="CDX146" s="323"/>
      <c r="CDY146" s="323"/>
      <c r="CDZ146" s="323"/>
      <c r="CEA146" s="323"/>
      <c r="CEB146" s="323"/>
      <c r="CEC146" s="323"/>
      <c r="CED146" s="323"/>
      <c r="CEE146" s="323"/>
      <c r="CEF146" s="323"/>
      <c r="CEG146" s="323"/>
      <c r="CEH146" s="323"/>
      <c r="CEI146" s="323"/>
      <c r="CEJ146" s="323"/>
      <c r="CEK146" s="323"/>
      <c r="CEL146" s="323"/>
      <c r="CEM146" s="323"/>
      <c r="CEN146" s="323"/>
      <c r="CEO146" s="323"/>
      <c r="CEP146" s="323"/>
      <c r="CEQ146" s="323"/>
      <c r="CER146" s="323"/>
      <c r="CES146" s="323"/>
      <c r="CET146" s="323"/>
      <c r="CEU146" s="323"/>
      <c r="CEV146" s="323"/>
      <c r="CEW146" s="323"/>
      <c r="CEX146" s="323"/>
      <c r="CEY146" s="323"/>
      <c r="CEZ146" s="323"/>
      <c r="CFA146" s="323"/>
      <c r="CFB146" s="323"/>
      <c r="CFC146" s="323"/>
      <c r="CFD146" s="323"/>
      <c r="CFE146" s="323"/>
      <c r="CFF146" s="323"/>
      <c r="CFG146" s="323"/>
      <c r="CFH146" s="323"/>
      <c r="CFI146" s="323"/>
      <c r="CFJ146" s="323"/>
      <c r="CFK146" s="323"/>
      <c r="CFL146" s="323"/>
      <c r="CFM146" s="323"/>
      <c r="CFN146" s="323"/>
      <c r="CFO146" s="323"/>
      <c r="CFP146" s="323"/>
      <c r="CFQ146" s="323"/>
      <c r="CFR146" s="323"/>
      <c r="CFS146" s="323"/>
      <c r="CFT146" s="323"/>
      <c r="CFU146" s="323"/>
      <c r="CFV146" s="323"/>
      <c r="CFW146" s="323"/>
      <c r="CFX146" s="323"/>
      <c r="CFY146" s="323"/>
      <c r="CFZ146" s="323"/>
      <c r="CGA146" s="323"/>
      <c r="CGB146" s="323"/>
      <c r="CGC146" s="323"/>
      <c r="CGD146" s="323"/>
      <c r="CGE146" s="323"/>
      <c r="CGF146" s="323"/>
      <c r="CGG146" s="323"/>
      <c r="CGH146" s="323"/>
      <c r="CGI146" s="323"/>
      <c r="CGJ146" s="323"/>
      <c r="CGK146" s="323"/>
      <c r="CGL146" s="323"/>
      <c r="CGM146" s="323"/>
      <c r="CGN146" s="323"/>
      <c r="CGO146" s="323"/>
      <c r="CGP146" s="323"/>
      <c r="CGQ146" s="323"/>
      <c r="CGR146" s="323"/>
      <c r="CGS146" s="323"/>
      <c r="CGT146" s="323"/>
      <c r="CGU146" s="323"/>
      <c r="CGV146" s="323"/>
      <c r="CGW146" s="323"/>
      <c r="CGX146" s="323"/>
      <c r="CGY146" s="323"/>
      <c r="CGZ146" s="323"/>
      <c r="CHA146" s="323"/>
      <c r="CHB146" s="323"/>
      <c r="CHC146" s="323"/>
      <c r="CHD146" s="323"/>
      <c r="CHE146" s="323"/>
      <c r="CHF146" s="323"/>
      <c r="CHG146" s="323"/>
      <c r="CHH146" s="323"/>
      <c r="CHI146" s="323"/>
      <c r="CHJ146" s="323"/>
      <c r="CHK146" s="323"/>
      <c r="CHL146" s="323"/>
      <c r="CHM146" s="323"/>
      <c r="CHN146" s="323"/>
      <c r="CHO146" s="323"/>
      <c r="CHP146" s="323"/>
      <c r="CHQ146" s="323"/>
      <c r="CHR146" s="323"/>
      <c r="CHS146" s="323"/>
      <c r="CHT146" s="323"/>
      <c r="CHU146" s="323"/>
      <c r="CHV146" s="323"/>
      <c r="CHW146" s="323"/>
      <c r="CHX146" s="323"/>
      <c r="CHY146" s="323"/>
      <c r="CHZ146" s="323"/>
      <c r="CIA146" s="323"/>
      <c r="CIB146" s="323"/>
      <c r="CIC146" s="323"/>
      <c r="CID146" s="323"/>
      <c r="CIE146" s="323"/>
      <c r="CIF146" s="323"/>
      <c r="CIG146" s="323"/>
      <c r="CIH146" s="323"/>
      <c r="CII146" s="323"/>
      <c r="CIJ146" s="323"/>
      <c r="CIK146" s="323"/>
      <c r="CIL146" s="323"/>
      <c r="CIM146" s="323"/>
      <c r="CIN146" s="323"/>
      <c r="CIO146" s="323"/>
      <c r="CIP146" s="323"/>
      <c r="CIQ146" s="323"/>
      <c r="CIR146" s="323"/>
      <c r="CIS146" s="323"/>
      <c r="CIT146" s="323"/>
      <c r="CIU146" s="323"/>
      <c r="CIV146" s="323"/>
      <c r="CIW146" s="323"/>
      <c r="CIX146" s="323"/>
      <c r="CIY146" s="323"/>
      <c r="CIZ146" s="323"/>
      <c r="CJA146" s="323"/>
      <c r="CJB146" s="323"/>
      <c r="CJC146" s="323"/>
      <c r="CJD146" s="323"/>
      <c r="CJE146" s="323"/>
      <c r="CJF146" s="323"/>
      <c r="CJG146" s="323"/>
      <c r="CJH146" s="323"/>
      <c r="CJI146" s="323"/>
      <c r="CJJ146" s="323"/>
      <c r="CJK146" s="323"/>
      <c r="CJL146" s="323"/>
      <c r="CJM146" s="323"/>
      <c r="CJN146" s="323"/>
      <c r="CJO146" s="323"/>
      <c r="CJP146" s="323"/>
      <c r="CJQ146" s="323"/>
      <c r="CJR146" s="323"/>
      <c r="CJS146" s="323"/>
      <c r="CJT146" s="323"/>
      <c r="CJU146" s="323"/>
      <c r="CJV146" s="323"/>
      <c r="CJW146" s="323"/>
      <c r="CJX146" s="323"/>
      <c r="CJY146" s="323"/>
      <c r="CJZ146" s="323"/>
      <c r="CKA146" s="323"/>
      <c r="CKB146" s="323"/>
      <c r="CKC146" s="323"/>
      <c r="CKD146" s="323"/>
      <c r="CKE146" s="323"/>
      <c r="CKF146" s="323"/>
      <c r="CKG146" s="323"/>
      <c r="CKH146" s="323"/>
      <c r="CKI146" s="323"/>
      <c r="CKJ146" s="323"/>
      <c r="CKK146" s="323"/>
      <c r="CKL146" s="323"/>
      <c r="CKM146" s="323"/>
      <c r="CKN146" s="323"/>
      <c r="CKO146" s="323"/>
      <c r="CKP146" s="323"/>
      <c r="CKQ146" s="323"/>
      <c r="CKR146" s="323"/>
      <c r="CKS146" s="323"/>
      <c r="CKT146" s="323"/>
      <c r="CKU146" s="323"/>
      <c r="CKV146" s="323"/>
      <c r="CKW146" s="323"/>
      <c r="CKX146" s="323"/>
      <c r="CKY146" s="323"/>
      <c r="CKZ146" s="323"/>
      <c r="CLA146" s="323"/>
      <c r="CLB146" s="323"/>
      <c r="CLC146" s="323"/>
      <c r="CLD146" s="323"/>
      <c r="CLE146" s="323"/>
      <c r="CLF146" s="323"/>
      <c r="CLG146" s="323"/>
      <c r="CLH146" s="323"/>
      <c r="CLI146" s="323"/>
      <c r="CLJ146" s="323"/>
      <c r="CLK146" s="323"/>
      <c r="CLL146" s="323"/>
      <c r="CLM146" s="323"/>
      <c r="CLN146" s="323"/>
      <c r="CLO146" s="323"/>
      <c r="CLP146" s="323"/>
      <c r="CLQ146" s="323"/>
      <c r="CLR146" s="323"/>
      <c r="CLS146" s="323"/>
      <c r="CLT146" s="323"/>
      <c r="CLU146" s="323"/>
      <c r="CLV146" s="323"/>
      <c r="CLW146" s="323"/>
      <c r="CLX146" s="323"/>
      <c r="CLY146" s="323"/>
      <c r="CLZ146" s="323"/>
      <c r="CMA146" s="323"/>
      <c r="CMB146" s="323"/>
      <c r="CMC146" s="323"/>
      <c r="CMD146" s="323"/>
      <c r="CME146" s="323"/>
      <c r="CMF146" s="323"/>
      <c r="CMG146" s="323"/>
      <c r="CMH146" s="323"/>
      <c r="CMI146" s="323"/>
      <c r="CMJ146" s="323"/>
      <c r="CMK146" s="323"/>
      <c r="CML146" s="323"/>
      <c r="CMM146" s="323"/>
      <c r="CMN146" s="323"/>
      <c r="CMO146" s="323"/>
      <c r="CMP146" s="323"/>
      <c r="CMQ146" s="323"/>
      <c r="CMR146" s="323"/>
      <c r="CMS146" s="323"/>
      <c r="CMT146" s="323"/>
      <c r="CMU146" s="323"/>
      <c r="CMV146" s="323"/>
      <c r="CMW146" s="323"/>
      <c r="CMX146" s="323"/>
      <c r="CMY146" s="323"/>
      <c r="CMZ146" s="323"/>
      <c r="CNA146" s="323"/>
      <c r="CNB146" s="323"/>
      <c r="CNC146" s="323"/>
      <c r="CND146" s="323"/>
      <c r="CNE146" s="323"/>
      <c r="CNF146" s="323"/>
      <c r="CNG146" s="323"/>
      <c r="CNH146" s="323"/>
      <c r="CNI146" s="323"/>
      <c r="CNJ146" s="323"/>
      <c r="CNK146" s="323"/>
      <c r="CNL146" s="323"/>
      <c r="CNM146" s="323"/>
      <c r="CNN146" s="323"/>
      <c r="CNO146" s="323"/>
      <c r="CNP146" s="323"/>
      <c r="CNQ146" s="323"/>
      <c r="CNR146" s="323"/>
      <c r="CNS146" s="323"/>
      <c r="CNT146" s="323"/>
      <c r="CNU146" s="323"/>
      <c r="CNV146" s="323"/>
      <c r="CNW146" s="323"/>
      <c r="CNX146" s="323"/>
      <c r="CNY146" s="323"/>
      <c r="CNZ146" s="323"/>
      <c r="COA146" s="323"/>
      <c r="COB146" s="323"/>
      <c r="COC146" s="323"/>
      <c r="COD146" s="323"/>
      <c r="COE146" s="323"/>
      <c r="COF146" s="323"/>
      <c r="COG146" s="323"/>
      <c r="COH146" s="323"/>
      <c r="COI146" s="323"/>
      <c r="COJ146" s="323"/>
      <c r="COK146" s="323"/>
      <c r="COL146" s="323"/>
      <c r="COM146" s="323"/>
      <c r="CON146" s="323"/>
      <c r="COO146" s="323"/>
      <c r="COP146" s="323"/>
      <c r="COQ146" s="323"/>
      <c r="COR146" s="323"/>
      <c r="COS146" s="323"/>
      <c r="COT146" s="323"/>
      <c r="COU146" s="323"/>
      <c r="COV146" s="323"/>
      <c r="COW146" s="323"/>
      <c r="COX146" s="323"/>
      <c r="COY146" s="323"/>
      <c r="COZ146" s="323"/>
      <c r="CPA146" s="323"/>
      <c r="CPB146" s="323"/>
      <c r="CPC146" s="323"/>
      <c r="CPD146" s="323"/>
      <c r="CPE146" s="323"/>
      <c r="CPF146" s="323"/>
      <c r="CPG146" s="323"/>
      <c r="CPH146" s="323"/>
      <c r="CPI146" s="323"/>
      <c r="CPJ146" s="323"/>
      <c r="CPK146" s="323"/>
      <c r="CPL146" s="323"/>
      <c r="CPM146" s="323"/>
      <c r="CPN146" s="323"/>
      <c r="CPO146" s="323"/>
      <c r="CPP146" s="323"/>
      <c r="CPQ146" s="323"/>
      <c r="CPR146" s="323"/>
      <c r="CPS146" s="323"/>
      <c r="CPT146" s="323"/>
      <c r="CPU146" s="323"/>
      <c r="CPV146" s="323"/>
      <c r="CPW146" s="323"/>
      <c r="CPX146" s="323"/>
      <c r="CPY146" s="323"/>
      <c r="CPZ146" s="323"/>
      <c r="CQA146" s="323"/>
      <c r="CQB146" s="323"/>
      <c r="CQC146" s="323"/>
      <c r="CQD146" s="323"/>
      <c r="CQE146" s="323"/>
      <c r="CQF146" s="323"/>
      <c r="CQG146" s="323"/>
      <c r="CQH146" s="323"/>
      <c r="CQI146" s="323"/>
      <c r="CQJ146" s="323"/>
      <c r="CQK146" s="323"/>
      <c r="CQL146" s="323"/>
      <c r="CQM146" s="323"/>
      <c r="CQN146" s="323"/>
      <c r="CQO146" s="323"/>
      <c r="CQP146" s="323"/>
      <c r="CQQ146" s="323"/>
      <c r="CQR146" s="323"/>
      <c r="CQS146" s="323"/>
      <c r="CQT146" s="323"/>
      <c r="CQU146" s="323"/>
      <c r="CQV146" s="323"/>
      <c r="CQW146" s="323"/>
      <c r="CQX146" s="323"/>
      <c r="CQY146" s="323"/>
      <c r="CQZ146" s="323"/>
      <c r="CRA146" s="323"/>
      <c r="CRB146" s="323"/>
      <c r="CRC146" s="323"/>
      <c r="CRD146" s="323"/>
      <c r="CRE146" s="323"/>
      <c r="CRF146" s="323"/>
      <c r="CRG146" s="323"/>
      <c r="CRH146" s="323"/>
      <c r="CRI146" s="323"/>
      <c r="CRJ146" s="323"/>
      <c r="CRK146" s="323"/>
      <c r="CRL146" s="323"/>
      <c r="CRM146" s="323"/>
      <c r="CRN146" s="323"/>
      <c r="CRO146" s="323"/>
      <c r="CRP146" s="323"/>
      <c r="CRQ146" s="323"/>
      <c r="CRR146" s="323"/>
      <c r="CRS146" s="323"/>
      <c r="CRT146" s="323"/>
      <c r="CRU146" s="323"/>
      <c r="CRV146" s="323"/>
      <c r="CRW146" s="323"/>
      <c r="CRX146" s="323"/>
      <c r="CRY146" s="323"/>
      <c r="CRZ146" s="323"/>
      <c r="CSA146" s="323"/>
      <c r="CSB146" s="323"/>
      <c r="CSC146" s="323"/>
      <c r="CSD146" s="323"/>
      <c r="CSE146" s="323"/>
      <c r="CSF146" s="323"/>
      <c r="CSG146" s="323"/>
      <c r="CSH146" s="323"/>
      <c r="CSI146" s="323"/>
      <c r="CSJ146" s="323"/>
      <c r="CSK146" s="323"/>
      <c r="CSL146" s="323"/>
      <c r="CSM146" s="323"/>
      <c r="CSN146" s="323"/>
      <c r="CSO146" s="323"/>
      <c r="CSP146" s="323"/>
      <c r="CSQ146" s="323"/>
      <c r="CSR146" s="323"/>
      <c r="CSS146" s="323"/>
      <c r="CST146" s="323"/>
      <c r="CSU146" s="323"/>
      <c r="CSV146" s="323"/>
      <c r="CSW146" s="323"/>
      <c r="CSX146" s="323"/>
      <c r="CSY146" s="323"/>
      <c r="CSZ146" s="323"/>
      <c r="CTA146" s="323"/>
      <c r="CTB146" s="323"/>
      <c r="CTC146" s="323"/>
      <c r="CTD146" s="323"/>
      <c r="CTE146" s="323"/>
      <c r="CTF146" s="323"/>
      <c r="CTG146" s="323"/>
      <c r="CTH146" s="323"/>
      <c r="CTI146" s="323"/>
      <c r="CTJ146" s="323"/>
      <c r="CTK146" s="323"/>
      <c r="CTL146" s="323"/>
      <c r="CTM146" s="323"/>
      <c r="CTN146" s="323"/>
      <c r="CTO146" s="323"/>
      <c r="CTP146" s="323"/>
      <c r="CTQ146" s="323"/>
      <c r="CTR146" s="323"/>
      <c r="CTS146" s="323"/>
      <c r="CTT146" s="323"/>
      <c r="CTU146" s="323"/>
      <c r="CTV146" s="323"/>
      <c r="CTW146" s="323"/>
      <c r="CTX146" s="323"/>
      <c r="CTY146" s="323"/>
      <c r="CTZ146" s="323"/>
      <c r="CUA146" s="323"/>
      <c r="CUB146" s="323"/>
      <c r="CUC146" s="323"/>
      <c r="CUD146" s="323"/>
      <c r="CUE146" s="323"/>
      <c r="CUF146" s="323"/>
      <c r="CUG146" s="323"/>
      <c r="CUH146" s="323"/>
      <c r="CUI146" s="323"/>
      <c r="CUJ146" s="323"/>
      <c r="CUK146" s="323"/>
      <c r="CUL146" s="323"/>
      <c r="CUM146" s="323"/>
      <c r="CUN146" s="323"/>
      <c r="CUO146" s="323"/>
      <c r="CUP146" s="323"/>
      <c r="CUQ146" s="323"/>
      <c r="CUR146" s="323"/>
      <c r="CUS146" s="323"/>
      <c r="CUT146" s="323"/>
      <c r="CUU146" s="323"/>
      <c r="CUV146" s="323"/>
      <c r="CUW146" s="323"/>
      <c r="CUX146" s="323"/>
      <c r="CUY146" s="323"/>
      <c r="CUZ146" s="323"/>
      <c r="CVA146" s="323"/>
      <c r="CVB146" s="323"/>
      <c r="CVC146" s="323"/>
      <c r="CVD146" s="323"/>
      <c r="CVE146" s="323"/>
      <c r="CVF146" s="323"/>
      <c r="CVG146" s="323"/>
      <c r="CVH146" s="323"/>
      <c r="CVI146" s="323"/>
      <c r="CVJ146" s="323"/>
      <c r="CVK146" s="323"/>
      <c r="CVL146" s="323"/>
      <c r="CVM146" s="323"/>
      <c r="CVN146" s="323"/>
      <c r="CVO146" s="323"/>
      <c r="CVP146" s="323"/>
      <c r="CVQ146" s="323"/>
      <c r="CVR146" s="323"/>
      <c r="CVS146" s="323"/>
      <c r="CVT146" s="323"/>
      <c r="CVU146" s="323"/>
      <c r="CVV146" s="323"/>
      <c r="CVW146" s="323"/>
      <c r="CVX146" s="323"/>
      <c r="CVY146" s="323"/>
      <c r="CVZ146" s="323"/>
      <c r="CWA146" s="323"/>
      <c r="CWB146" s="323"/>
      <c r="CWC146" s="323"/>
      <c r="CWD146" s="323"/>
      <c r="CWE146" s="323"/>
      <c r="CWF146" s="323"/>
      <c r="CWG146" s="323"/>
      <c r="CWH146" s="323"/>
      <c r="CWI146" s="323"/>
      <c r="CWJ146" s="323"/>
      <c r="CWK146" s="323"/>
      <c r="CWL146" s="323"/>
      <c r="CWM146" s="323"/>
      <c r="CWN146" s="323"/>
      <c r="CWO146" s="323"/>
      <c r="CWP146" s="323"/>
      <c r="CWQ146" s="323"/>
      <c r="CWR146" s="323"/>
      <c r="CWS146" s="323"/>
      <c r="CWT146" s="323"/>
      <c r="CWU146" s="323"/>
      <c r="CWV146" s="323"/>
      <c r="CWW146" s="323"/>
      <c r="CWX146" s="323"/>
      <c r="CWY146" s="323"/>
      <c r="CWZ146" s="323"/>
      <c r="CXA146" s="323"/>
      <c r="CXB146" s="323"/>
      <c r="CXC146" s="323"/>
      <c r="CXD146" s="323"/>
      <c r="CXE146" s="323"/>
      <c r="CXF146" s="323"/>
      <c r="CXG146" s="323"/>
      <c r="CXH146" s="323"/>
      <c r="CXI146" s="323"/>
      <c r="CXJ146" s="323"/>
      <c r="CXK146" s="323"/>
      <c r="CXL146" s="323"/>
      <c r="CXM146" s="323"/>
      <c r="CXN146" s="323"/>
      <c r="CXO146" s="323"/>
      <c r="CXP146" s="323"/>
      <c r="CXQ146" s="323"/>
      <c r="CXR146" s="323"/>
      <c r="CXS146" s="323"/>
      <c r="CXT146" s="323"/>
      <c r="CXU146" s="323"/>
      <c r="CXV146" s="323"/>
      <c r="CXW146" s="323"/>
      <c r="CXX146" s="323"/>
      <c r="CXY146" s="323"/>
      <c r="CXZ146" s="323"/>
      <c r="CYA146" s="323"/>
      <c r="CYB146" s="323"/>
      <c r="CYC146" s="323"/>
      <c r="CYD146" s="323"/>
      <c r="CYE146" s="323"/>
      <c r="CYF146" s="323"/>
      <c r="CYG146" s="323"/>
      <c r="CYH146" s="323"/>
      <c r="CYI146" s="323"/>
      <c r="CYJ146" s="323"/>
      <c r="CYK146" s="323"/>
      <c r="CYL146" s="323"/>
      <c r="CYM146" s="323"/>
      <c r="CYN146" s="323"/>
      <c r="CYO146" s="323"/>
      <c r="CYP146" s="323"/>
      <c r="CYQ146" s="323"/>
      <c r="CYR146" s="323"/>
      <c r="CYS146" s="323"/>
      <c r="CYT146" s="323"/>
      <c r="CYU146" s="323"/>
      <c r="CYV146" s="323"/>
      <c r="CYW146" s="323"/>
      <c r="CYX146" s="323"/>
      <c r="CYY146" s="323"/>
      <c r="CYZ146" s="323"/>
      <c r="CZA146" s="323"/>
      <c r="CZB146" s="323"/>
      <c r="CZC146" s="323"/>
      <c r="CZD146" s="323"/>
      <c r="CZE146" s="323"/>
      <c r="CZF146" s="323"/>
      <c r="CZG146" s="323"/>
      <c r="CZH146" s="323"/>
      <c r="CZI146" s="323"/>
      <c r="CZJ146" s="323"/>
      <c r="CZK146" s="323"/>
      <c r="CZL146" s="323"/>
      <c r="CZM146" s="323"/>
      <c r="CZN146" s="323"/>
      <c r="CZO146" s="323"/>
      <c r="CZP146" s="323"/>
      <c r="CZQ146" s="323"/>
      <c r="CZR146" s="323"/>
      <c r="CZS146" s="323"/>
      <c r="CZT146" s="323"/>
      <c r="CZU146" s="323"/>
      <c r="CZV146" s="323"/>
      <c r="CZW146" s="323"/>
      <c r="CZX146" s="323"/>
      <c r="CZY146" s="323"/>
      <c r="CZZ146" s="323"/>
      <c r="DAA146" s="323"/>
      <c r="DAB146" s="323"/>
      <c r="DAC146" s="323"/>
      <c r="DAD146" s="323"/>
      <c r="DAE146" s="323"/>
      <c r="DAF146" s="323"/>
      <c r="DAG146" s="323"/>
      <c r="DAH146" s="323"/>
      <c r="DAI146" s="323"/>
      <c r="DAJ146" s="323"/>
      <c r="DAK146" s="323"/>
      <c r="DAL146" s="323"/>
      <c r="DAM146" s="323"/>
      <c r="DAN146" s="323"/>
      <c r="DAO146" s="323"/>
      <c r="DAP146" s="323"/>
      <c r="DAQ146" s="323"/>
      <c r="DAR146" s="323"/>
      <c r="DAS146" s="323"/>
      <c r="DAT146" s="323"/>
      <c r="DAU146" s="323"/>
      <c r="DAV146" s="323"/>
      <c r="DAW146" s="323"/>
      <c r="DAX146" s="323"/>
      <c r="DAY146" s="323"/>
      <c r="DAZ146" s="323"/>
      <c r="DBA146" s="323"/>
      <c r="DBB146" s="323"/>
      <c r="DBC146" s="323"/>
      <c r="DBD146" s="323"/>
      <c r="DBE146" s="323"/>
      <c r="DBF146" s="323"/>
      <c r="DBG146" s="323"/>
      <c r="DBH146" s="323"/>
      <c r="DBI146" s="323"/>
      <c r="DBJ146" s="323"/>
      <c r="DBK146" s="323"/>
      <c r="DBL146" s="323"/>
      <c r="DBM146" s="323"/>
      <c r="DBN146" s="323"/>
      <c r="DBO146" s="323"/>
      <c r="DBP146" s="323"/>
      <c r="DBQ146" s="323"/>
      <c r="DBR146" s="323"/>
      <c r="DBS146" s="323"/>
      <c r="DBT146" s="323"/>
      <c r="DBU146" s="323"/>
      <c r="DBV146" s="323"/>
      <c r="DBW146" s="323"/>
      <c r="DBX146" s="323"/>
      <c r="DBY146" s="323"/>
      <c r="DBZ146" s="323"/>
      <c r="DCA146" s="323"/>
      <c r="DCB146" s="323"/>
      <c r="DCC146" s="323"/>
      <c r="DCD146" s="323"/>
      <c r="DCE146" s="323"/>
      <c r="DCF146" s="323"/>
      <c r="DCG146" s="323"/>
      <c r="DCH146" s="323"/>
      <c r="DCI146" s="323"/>
      <c r="DCJ146" s="323"/>
      <c r="DCK146" s="323"/>
      <c r="DCL146" s="323"/>
      <c r="DCM146" s="323"/>
      <c r="DCN146" s="323"/>
      <c r="DCO146" s="323"/>
      <c r="DCP146" s="323"/>
      <c r="DCQ146" s="323"/>
      <c r="DCR146" s="323"/>
      <c r="DCS146" s="323"/>
      <c r="DCT146" s="323"/>
      <c r="DCU146" s="323"/>
      <c r="DCV146" s="323"/>
      <c r="DCW146" s="323"/>
      <c r="DCX146" s="323"/>
      <c r="DCY146" s="323"/>
      <c r="DCZ146" s="323"/>
      <c r="DDA146" s="323"/>
      <c r="DDB146" s="323"/>
      <c r="DDC146" s="323"/>
      <c r="DDD146" s="323"/>
      <c r="DDE146" s="323"/>
      <c r="DDF146" s="323"/>
      <c r="DDG146" s="323"/>
      <c r="DDH146" s="323"/>
      <c r="DDI146" s="323"/>
      <c r="DDJ146" s="323"/>
      <c r="DDK146" s="323"/>
      <c r="DDL146" s="323"/>
      <c r="DDM146" s="323"/>
      <c r="DDN146" s="323"/>
      <c r="DDO146" s="323"/>
      <c r="DDP146" s="323"/>
      <c r="DDQ146" s="323"/>
      <c r="DDR146" s="323"/>
      <c r="DDS146" s="323"/>
      <c r="DDT146" s="323"/>
      <c r="DDU146" s="323"/>
      <c r="DDV146" s="323"/>
      <c r="DDW146" s="323"/>
      <c r="DDX146" s="323"/>
      <c r="DDY146" s="323"/>
      <c r="DDZ146" s="323"/>
      <c r="DEA146" s="323"/>
      <c r="DEB146" s="323"/>
      <c r="DEC146" s="323"/>
      <c r="DED146" s="323"/>
      <c r="DEE146" s="323"/>
      <c r="DEF146" s="323"/>
      <c r="DEG146" s="323"/>
      <c r="DEH146" s="323"/>
      <c r="DEI146" s="323"/>
      <c r="DEJ146" s="323"/>
      <c r="DEK146" s="323"/>
      <c r="DEL146" s="323"/>
      <c r="DEM146" s="323"/>
      <c r="DEN146" s="323"/>
      <c r="DEO146" s="323"/>
      <c r="DEP146" s="323"/>
      <c r="DEQ146" s="323"/>
      <c r="DER146" s="323"/>
      <c r="DES146" s="323"/>
      <c r="DET146" s="323"/>
      <c r="DEU146" s="323"/>
      <c r="DEV146" s="323"/>
      <c r="DEW146" s="323"/>
      <c r="DEX146" s="323"/>
      <c r="DEY146" s="323"/>
      <c r="DEZ146" s="323"/>
      <c r="DFA146" s="323"/>
      <c r="DFB146" s="323"/>
      <c r="DFC146" s="323"/>
      <c r="DFD146" s="323"/>
      <c r="DFE146" s="323"/>
      <c r="DFF146" s="323"/>
      <c r="DFG146" s="323"/>
      <c r="DFH146" s="323"/>
      <c r="DFI146" s="323"/>
      <c r="DFJ146" s="323"/>
      <c r="DFK146" s="323"/>
      <c r="DFL146" s="323"/>
      <c r="DFM146" s="323"/>
      <c r="DFN146" s="323"/>
      <c r="DFO146" s="323"/>
      <c r="DFP146" s="323"/>
      <c r="DFQ146" s="323"/>
      <c r="DFR146" s="323"/>
      <c r="DFS146" s="323"/>
      <c r="DFT146" s="323"/>
      <c r="DFU146" s="323"/>
      <c r="DFV146" s="323"/>
      <c r="DFW146" s="323"/>
      <c r="DFX146" s="323"/>
      <c r="DFY146" s="323"/>
      <c r="DFZ146" s="323"/>
      <c r="DGA146" s="323"/>
      <c r="DGB146" s="323"/>
      <c r="DGC146" s="323"/>
      <c r="DGD146" s="323"/>
      <c r="DGE146" s="323"/>
      <c r="DGF146" s="323"/>
      <c r="DGG146" s="323"/>
      <c r="DGH146" s="323"/>
      <c r="DGI146" s="323"/>
      <c r="DGJ146" s="323"/>
      <c r="DGK146" s="323"/>
      <c r="DGL146" s="323"/>
      <c r="DGM146" s="323"/>
      <c r="DGN146" s="323"/>
      <c r="DGO146" s="323"/>
      <c r="DGP146" s="323"/>
      <c r="DGQ146" s="323"/>
      <c r="DGR146" s="323"/>
      <c r="DGS146" s="323"/>
      <c r="DGT146" s="323"/>
      <c r="DGU146" s="323"/>
      <c r="DGV146" s="323"/>
      <c r="DGW146" s="323"/>
      <c r="DGX146" s="323"/>
      <c r="DGY146" s="323"/>
      <c r="DGZ146" s="323"/>
      <c r="DHA146" s="323"/>
      <c r="DHB146" s="323"/>
      <c r="DHC146" s="323"/>
      <c r="DHD146" s="323"/>
      <c r="DHE146" s="323"/>
      <c r="DHF146" s="323"/>
      <c r="DHG146" s="323"/>
      <c r="DHH146" s="323"/>
      <c r="DHI146" s="323"/>
      <c r="DHJ146" s="323"/>
      <c r="DHK146" s="323"/>
      <c r="DHL146" s="323"/>
      <c r="DHM146" s="323"/>
      <c r="DHN146" s="323"/>
      <c r="DHO146" s="323"/>
      <c r="DHP146" s="323"/>
      <c r="DHQ146" s="323"/>
      <c r="DHR146" s="323"/>
      <c r="DHS146" s="323"/>
      <c r="DHT146" s="323"/>
      <c r="DHU146" s="323"/>
      <c r="DHV146" s="323"/>
      <c r="DHW146" s="323"/>
      <c r="DHX146" s="323"/>
      <c r="DHY146" s="323"/>
      <c r="DHZ146" s="323"/>
      <c r="DIA146" s="323"/>
      <c r="DIB146" s="323"/>
      <c r="DIC146" s="323"/>
      <c r="DID146" s="323"/>
      <c r="DIE146" s="323"/>
      <c r="DIF146" s="323"/>
      <c r="DIG146" s="323"/>
      <c r="DIH146" s="323"/>
      <c r="DII146" s="323"/>
      <c r="DIJ146" s="323"/>
      <c r="DIK146" s="323"/>
      <c r="DIL146" s="323"/>
      <c r="DIM146" s="323"/>
      <c r="DIN146" s="323"/>
      <c r="DIO146" s="323"/>
      <c r="DIP146" s="323"/>
      <c r="DIQ146" s="323"/>
      <c r="DIR146" s="323"/>
      <c r="DIS146" s="323"/>
      <c r="DIT146" s="323"/>
      <c r="DIU146" s="323"/>
      <c r="DIV146" s="323"/>
      <c r="DIW146" s="323"/>
      <c r="DIX146" s="323"/>
      <c r="DIY146" s="323"/>
      <c r="DIZ146" s="323"/>
      <c r="DJA146" s="323"/>
      <c r="DJB146" s="323"/>
      <c r="DJC146" s="323"/>
      <c r="DJD146" s="323"/>
      <c r="DJE146" s="323"/>
      <c r="DJF146" s="323"/>
      <c r="DJG146" s="323"/>
      <c r="DJH146" s="323"/>
      <c r="DJI146" s="323"/>
      <c r="DJJ146" s="323"/>
      <c r="DJK146" s="323"/>
      <c r="DJL146" s="323"/>
      <c r="DJM146" s="323"/>
      <c r="DJN146" s="323"/>
      <c r="DJO146" s="323"/>
      <c r="DJP146" s="323"/>
      <c r="DJQ146" s="323"/>
      <c r="DJR146" s="323"/>
      <c r="DJS146" s="323"/>
      <c r="DJT146" s="323"/>
      <c r="DJU146" s="323"/>
      <c r="DJV146" s="323"/>
      <c r="DJW146" s="323"/>
      <c r="DJX146" s="323"/>
      <c r="DJY146" s="323"/>
      <c r="DJZ146" s="323"/>
      <c r="DKA146" s="323"/>
      <c r="DKB146" s="323"/>
      <c r="DKC146" s="323"/>
      <c r="DKD146" s="323"/>
      <c r="DKE146" s="323"/>
      <c r="DKF146" s="323"/>
      <c r="DKG146" s="323"/>
      <c r="DKH146" s="323"/>
      <c r="DKI146" s="323"/>
      <c r="DKJ146" s="323"/>
      <c r="DKK146" s="323"/>
      <c r="DKL146" s="323"/>
      <c r="DKM146" s="323"/>
      <c r="DKN146" s="323"/>
      <c r="DKO146" s="323"/>
      <c r="DKP146" s="323"/>
      <c r="DKQ146" s="323"/>
      <c r="DKR146" s="323"/>
      <c r="DKS146" s="323"/>
      <c r="DKT146" s="323"/>
      <c r="DKU146" s="323"/>
      <c r="DKV146" s="323"/>
      <c r="DKW146" s="323"/>
      <c r="DKX146" s="323"/>
      <c r="DKY146" s="323"/>
      <c r="DKZ146" s="323"/>
      <c r="DLA146" s="323"/>
      <c r="DLB146" s="323"/>
      <c r="DLC146" s="323"/>
      <c r="DLD146" s="323"/>
      <c r="DLE146" s="323"/>
      <c r="DLF146" s="323"/>
      <c r="DLG146" s="323"/>
      <c r="DLH146" s="323"/>
      <c r="DLI146" s="323"/>
      <c r="DLJ146" s="323"/>
      <c r="DLK146" s="323"/>
      <c r="DLL146" s="323"/>
      <c r="DLM146" s="323"/>
      <c r="DLN146" s="323"/>
      <c r="DLO146" s="323"/>
      <c r="DLP146" s="323"/>
      <c r="DLQ146" s="323"/>
      <c r="DLR146" s="323"/>
      <c r="DLS146" s="323"/>
      <c r="DLT146" s="323"/>
      <c r="DLU146" s="323"/>
      <c r="DLV146" s="323"/>
      <c r="DLW146" s="323"/>
      <c r="DLX146" s="323"/>
      <c r="DLY146" s="323"/>
      <c r="DLZ146" s="323"/>
      <c r="DMA146" s="323"/>
      <c r="DMB146" s="323"/>
      <c r="DMC146" s="323"/>
      <c r="DMD146" s="323"/>
      <c r="DME146" s="323"/>
      <c r="DMF146" s="323"/>
      <c r="DMG146" s="323"/>
      <c r="DMH146" s="323"/>
      <c r="DMI146" s="323"/>
      <c r="DMJ146" s="323"/>
      <c r="DMK146" s="323"/>
      <c r="DML146" s="323"/>
      <c r="DMM146" s="323"/>
      <c r="DMN146" s="323"/>
      <c r="DMO146" s="323"/>
      <c r="DMP146" s="323"/>
      <c r="DMQ146" s="323"/>
      <c r="DMR146" s="323"/>
      <c r="DMS146" s="323"/>
      <c r="DMT146" s="323"/>
      <c r="DMU146" s="323"/>
      <c r="DMV146" s="323"/>
      <c r="DMW146" s="323"/>
      <c r="DMX146" s="323"/>
      <c r="DMY146" s="323"/>
      <c r="DMZ146" s="323"/>
      <c r="DNA146" s="323"/>
      <c r="DNB146" s="323"/>
      <c r="DNC146" s="323"/>
      <c r="DND146" s="323"/>
      <c r="DNE146" s="323"/>
      <c r="DNF146" s="323"/>
      <c r="DNG146" s="323"/>
      <c r="DNH146" s="323"/>
      <c r="DNI146" s="323"/>
      <c r="DNJ146" s="323"/>
      <c r="DNK146" s="323"/>
      <c r="DNL146" s="323"/>
      <c r="DNM146" s="323"/>
      <c r="DNN146" s="323"/>
      <c r="DNO146" s="323"/>
      <c r="DNP146" s="323"/>
      <c r="DNQ146" s="323"/>
      <c r="DNR146" s="323"/>
      <c r="DNS146" s="323"/>
      <c r="DNT146" s="323"/>
      <c r="DNU146" s="323"/>
      <c r="DNV146" s="323"/>
      <c r="DNW146" s="323"/>
      <c r="DNX146" s="323"/>
      <c r="DNY146" s="323"/>
      <c r="DNZ146" s="323"/>
      <c r="DOA146" s="323"/>
      <c r="DOB146" s="323"/>
      <c r="DOC146" s="323"/>
      <c r="DOD146" s="323"/>
      <c r="DOE146" s="323"/>
      <c r="DOF146" s="323"/>
      <c r="DOG146" s="323"/>
      <c r="DOH146" s="323"/>
      <c r="DOI146" s="323"/>
      <c r="DOJ146" s="323"/>
      <c r="DOK146" s="323"/>
      <c r="DOL146" s="323"/>
      <c r="DOM146" s="323"/>
      <c r="DON146" s="323"/>
      <c r="DOO146" s="323"/>
      <c r="DOP146" s="323"/>
      <c r="DOQ146" s="323"/>
      <c r="DOR146" s="323"/>
      <c r="DOS146" s="323"/>
      <c r="DOT146" s="323"/>
      <c r="DOU146" s="323"/>
      <c r="DOV146" s="323"/>
      <c r="DOW146" s="323"/>
      <c r="DOX146" s="323"/>
      <c r="DOY146" s="323"/>
      <c r="DOZ146" s="323"/>
      <c r="DPA146" s="323"/>
      <c r="DPB146" s="323"/>
      <c r="DPC146" s="323"/>
      <c r="DPD146" s="323"/>
      <c r="DPE146" s="323"/>
      <c r="DPF146" s="323"/>
      <c r="DPG146" s="323"/>
      <c r="DPH146" s="323"/>
      <c r="DPI146" s="323"/>
      <c r="DPJ146" s="323"/>
      <c r="DPK146" s="323"/>
      <c r="DPL146" s="323"/>
      <c r="DPM146" s="323"/>
      <c r="DPN146" s="323"/>
      <c r="DPO146" s="323"/>
      <c r="DPP146" s="323"/>
      <c r="DPQ146" s="323"/>
      <c r="DPR146" s="323"/>
      <c r="DPS146" s="323"/>
      <c r="DPT146" s="323"/>
      <c r="DPU146" s="323"/>
      <c r="DPV146" s="323"/>
      <c r="DPW146" s="323"/>
      <c r="DPX146" s="323"/>
      <c r="DPY146" s="323"/>
      <c r="DPZ146" s="323"/>
      <c r="DQA146" s="323"/>
      <c r="DQB146" s="323"/>
      <c r="DQC146" s="323"/>
      <c r="DQD146" s="323"/>
      <c r="DQE146" s="323"/>
      <c r="DQF146" s="323"/>
      <c r="DQG146" s="323"/>
      <c r="DQH146" s="323"/>
      <c r="DQI146" s="323"/>
      <c r="DQJ146" s="323"/>
      <c r="DQK146" s="323"/>
      <c r="DQL146" s="323"/>
      <c r="DQM146" s="323"/>
      <c r="DQN146" s="323"/>
      <c r="DQO146" s="323"/>
      <c r="DQP146" s="323"/>
      <c r="DQQ146" s="323"/>
      <c r="DQR146" s="323"/>
      <c r="DQS146" s="323"/>
      <c r="DQT146" s="323"/>
      <c r="DQU146" s="323"/>
      <c r="DQV146" s="323"/>
      <c r="DQW146" s="323"/>
      <c r="DQX146" s="323"/>
      <c r="DQY146" s="323"/>
      <c r="DQZ146" s="323"/>
      <c r="DRA146" s="323"/>
      <c r="DRB146" s="323"/>
      <c r="DRC146" s="323"/>
      <c r="DRD146" s="323"/>
      <c r="DRE146" s="323"/>
      <c r="DRF146" s="323"/>
      <c r="DRG146" s="323"/>
      <c r="DRH146" s="323"/>
      <c r="DRI146" s="323"/>
      <c r="DRJ146" s="323"/>
      <c r="DRK146" s="323"/>
      <c r="DRL146" s="323"/>
      <c r="DRM146" s="323"/>
      <c r="DRN146" s="323"/>
      <c r="DRO146" s="323"/>
      <c r="DRP146" s="323"/>
      <c r="DRQ146" s="323"/>
      <c r="DRR146" s="323"/>
      <c r="DRS146" s="323"/>
      <c r="DRT146" s="323"/>
      <c r="DRU146" s="323"/>
      <c r="DRV146" s="323"/>
      <c r="DRW146" s="323"/>
      <c r="DRX146" s="323"/>
      <c r="DRY146" s="323"/>
      <c r="DRZ146" s="323"/>
      <c r="DSA146" s="323"/>
      <c r="DSB146" s="323"/>
      <c r="DSC146" s="323"/>
      <c r="DSD146" s="323"/>
      <c r="DSE146" s="323"/>
      <c r="DSF146" s="323"/>
      <c r="DSG146" s="323"/>
      <c r="DSH146" s="323"/>
      <c r="DSI146" s="323"/>
      <c r="DSJ146" s="323"/>
      <c r="DSK146" s="323"/>
      <c r="DSL146" s="323"/>
      <c r="DSM146" s="323"/>
      <c r="DSN146" s="323"/>
      <c r="DSO146" s="323"/>
      <c r="DSP146" s="323"/>
      <c r="DSQ146" s="323"/>
      <c r="DSR146" s="323"/>
      <c r="DSS146" s="323"/>
      <c r="DST146" s="323"/>
      <c r="DSU146" s="323"/>
      <c r="DSV146" s="323"/>
      <c r="DSW146" s="323"/>
      <c r="DSX146" s="323"/>
      <c r="DSY146" s="323"/>
      <c r="DSZ146" s="323"/>
      <c r="DTA146" s="323"/>
      <c r="DTB146" s="323"/>
      <c r="DTC146" s="323"/>
      <c r="DTD146" s="323"/>
      <c r="DTE146" s="323"/>
      <c r="DTF146" s="323"/>
      <c r="DTG146" s="323"/>
      <c r="DTH146" s="323"/>
      <c r="DTI146" s="323"/>
      <c r="DTJ146" s="323"/>
      <c r="DTK146" s="323"/>
      <c r="DTL146" s="323"/>
      <c r="DTM146" s="323"/>
      <c r="DTN146" s="323"/>
      <c r="DTO146" s="323"/>
      <c r="DTP146" s="323"/>
      <c r="DTQ146" s="323"/>
      <c r="DTR146" s="323"/>
      <c r="DTS146" s="323"/>
      <c r="DTT146" s="323"/>
      <c r="DTU146" s="323"/>
      <c r="DTV146" s="323"/>
      <c r="DTW146" s="323"/>
      <c r="DTX146" s="323"/>
      <c r="DTY146" s="323"/>
      <c r="DTZ146" s="323"/>
      <c r="DUA146" s="323"/>
      <c r="DUB146" s="323"/>
      <c r="DUC146" s="323"/>
      <c r="DUD146" s="323"/>
      <c r="DUE146" s="323"/>
      <c r="DUF146" s="323"/>
      <c r="DUG146" s="323"/>
      <c r="DUH146" s="323"/>
      <c r="DUI146" s="323"/>
      <c r="DUJ146" s="323"/>
      <c r="DUK146" s="323"/>
      <c r="DUL146" s="323"/>
      <c r="DUM146" s="323"/>
      <c r="DUN146" s="323"/>
      <c r="DUO146" s="323"/>
      <c r="DUP146" s="323"/>
      <c r="DUQ146" s="323"/>
      <c r="DUR146" s="323"/>
      <c r="DUS146" s="323"/>
      <c r="DUT146" s="323"/>
      <c r="DUU146" s="323"/>
      <c r="DUV146" s="323"/>
      <c r="DUW146" s="323"/>
      <c r="DUX146" s="323"/>
      <c r="DUY146" s="323"/>
      <c r="DUZ146" s="323"/>
      <c r="DVA146" s="323"/>
      <c r="DVB146" s="323"/>
      <c r="DVC146" s="323"/>
      <c r="DVD146" s="323"/>
      <c r="DVE146" s="323"/>
      <c r="DVF146" s="323"/>
      <c r="DVG146" s="323"/>
      <c r="DVH146" s="323"/>
      <c r="DVI146" s="323"/>
      <c r="DVJ146" s="323"/>
      <c r="DVK146" s="323"/>
      <c r="DVL146" s="323"/>
      <c r="DVM146" s="323"/>
      <c r="DVN146" s="323"/>
      <c r="DVO146" s="323"/>
      <c r="DVP146" s="323"/>
      <c r="DVQ146" s="323"/>
      <c r="DVR146" s="323"/>
      <c r="DVS146" s="323"/>
      <c r="DVT146" s="323"/>
      <c r="DVU146" s="323"/>
      <c r="DVV146" s="323"/>
      <c r="DVW146" s="323"/>
      <c r="DVX146" s="323"/>
      <c r="DVY146" s="323"/>
      <c r="DVZ146" s="323"/>
      <c r="DWA146" s="323"/>
      <c r="DWB146" s="323"/>
      <c r="DWC146" s="323"/>
      <c r="DWD146" s="323"/>
      <c r="DWE146" s="323"/>
      <c r="DWF146" s="323"/>
      <c r="DWG146" s="323"/>
      <c r="DWH146" s="323"/>
      <c r="DWI146" s="323"/>
      <c r="DWJ146" s="323"/>
      <c r="DWK146" s="323"/>
      <c r="DWL146" s="323"/>
      <c r="DWM146" s="323"/>
      <c r="DWN146" s="323"/>
      <c r="DWO146" s="323"/>
      <c r="DWP146" s="323"/>
      <c r="DWQ146" s="323"/>
      <c r="DWR146" s="323"/>
      <c r="DWS146" s="323"/>
      <c r="DWT146" s="323"/>
      <c r="DWU146" s="323"/>
      <c r="DWV146" s="323"/>
      <c r="DWW146" s="323"/>
      <c r="DWX146" s="323"/>
      <c r="DWY146" s="323"/>
      <c r="DWZ146" s="323"/>
      <c r="DXA146" s="323"/>
      <c r="DXB146" s="323"/>
      <c r="DXC146" s="323"/>
      <c r="DXD146" s="323"/>
      <c r="DXE146" s="323"/>
      <c r="DXF146" s="323"/>
      <c r="DXG146" s="323"/>
      <c r="DXH146" s="323"/>
      <c r="DXI146" s="323"/>
      <c r="DXJ146" s="323"/>
      <c r="DXK146" s="323"/>
      <c r="DXL146" s="323"/>
      <c r="DXM146" s="323"/>
      <c r="DXN146" s="323"/>
      <c r="DXO146" s="323"/>
      <c r="DXP146" s="323"/>
      <c r="DXQ146" s="323"/>
      <c r="DXR146" s="323"/>
      <c r="DXS146" s="323"/>
      <c r="DXT146" s="323"/>
      <c r="DXU146" s="323"/>
      <c r="DXV146" s="323"/>
      <c r="DXW146" s="323"/>
      <c r="DXX146" s="323"/>
      <c r="DXY146" s="323"/>
      <c r="DXZ146" s="323"/>
      <c r="DYA146" s="323"/>
      <c r="DYB146" s="323"/>
      <c r="DYC146" s="323"/>
      <c r="DYD146" s="323"/>
      <c r="DYE146" s="323"/>
      <c r="DYF146" s="323"/>
      <c r="DYG146" s="323"/>
      <c r="DYH146" s="323"/>
      <c r="DYI146" s="323"/>
      <c r="DYJ146" s="323"/>
      <c r="DYK146" s="323"/>
      <c r="DYL146" s="323"/>
      <c r="DYM146" s="323"/>
      <c r="DYN146" s="323"/>
      <c r="DYO146" s="323"/>
      <c r="DYP146" s="323"/>
      <c r="DYQ146" s="323"/>
      <c r="DYR146" s="323"/>
      <c r="DYS146" s="323"/>
      <c r="DYT146" s="323"/>
      <c r="DYU146" s="323"/>
      <c r="DYV146" s="323"/>
      <c r="DYW146" s="323"/>
      <c r="DYX146" s="323"/>
      <c r="DYY146" s="323"/>
      <c r="DYZ146" s="323"/>
      <c r="DZA146" s="323"/>
      <c r="DZB146" s="323"/>
      <c r="DZC146" s="323"/>
      <c r="DZD146" s="323"/>
      <c r="DZE146" s="323"/>
      <c r="DZF146" s="323"/>
      <c r="DZG146" s="323"/>
      <c r="DZH146" s="323"/>
      <c r="DZI146" s="323"/>
      <c r="DZJ146" s="323"/>
      <c r="DZK146" s="323"/>
      <c r="DZL146" s="323"/>
      <c r="DZM146" s="323"/>
      <c r="DZN146" s="323"/>
      <c r="DZO146" s="323"/>
      <c r="DZP146" s="323"/>
      <c r="DZQ146" s="323"/>
      <c r="DZR146" s="323"/>
      <c r="DZS146" s="323"/>
      <c r="DZT146" s="323"/>
      <c r="DZU146" s="323"/>
      <c r="DZV146" s="323"/>
      <c r="DZW146" s="323"/>
      <c r="DZX146" s="323"/>
      <c r="DZY146" s="323"/>
      <c r="DZZ146" s="323"/>
      <c r="EAA146" s="323"/>
      <c r="EAB146" s="323"/>
      <c r="EAC146" s="323"/>
      <c r="EAD146" s="323"/>
      <c r="EAE146" s="323"/>
      <c r="EAF146" s="323"/>
      <c r="EAG146" s="323"/>
      <c r="EAH146" s="323"/>
      <c r="EAI146" s="323"/>
      <c r="EAJ146" s="323"/>
      <c r="EAK146" s="323"/>
      <c r="EAL146" s="323"/>
      <c r="EAM146" s="323"/>
      <c r="EAN146" s="323"/>
      <c r="EAO146" s="323"/>
      <c r="EAP146" s="323"/>
      <c r="EAQ146" s="323"/>
      <c r="EAR146" s="323"/>
      <c r="EAS146" s="323"/>
      <c r="EAT146" s="323"/>
      <c r="EAU146" s="323"/>
      <c r="EAV146" s="323"/>
      <c r="EAW146" s="323"/>
      <c r="EAX146" s="323"/>
      <c r="EAY146" s="323"/>
      <c r="EAZ146" s="323"/>
      <c r="EBA146" s="323"/>
      <c r="EBB146" s="323"/>
      <c r="EBC146" s="323"/>
      <c r="EBD146" s="323"/>
      <c r="EBE146" s="323"/>
      <c r="EBF146" s="323"/>
      <c r="EBG146" s="323"/>
      <c r="EBH146" s="323"/>
      <c r="EBI146" s="323"/>
      <c r="EBJ146" s="323"/>
      <c r="EBK146" s="323"/>
      <c r="EBL146" s="323"/>
      <c r="EBM146" s="323"/>
      <c r="EBN146" s="323"/>
      <c r="EBO146" s="323"/>
      <c r="EBP146" s="323"/>
      <c r="EBQ146" s="323"/>
      <c r="EBR146" s="323"/>
      <c r="EBS146" s="323"/>
      <c r="EBT146" s="323"/>
      <c r="EBU146" s="323"/>
      <c r="EBV146" s="323"/>
      <c r="EBW146" s="323"/>
      <c r="EBX146" s="323"/>
      <c r="EBY146" s="323"/>
      <c r="EBZ146" s="323"/>
      <c r="ECA146" s="323"/>
      <c r="ECB146" s="323"/>
      <c r="ECC146" s="323"/>
      <c r="ECD146" s="323"/>
      <c r="ECE146" s="323"/>
      <c r="ECF146" s="323"/>
      <c r="ECG146" s="323"/>
      <c r="ECH146" s="323"/>
      <c r="ECI146" s="323"/>
      <c r="ECJ146" s="323"/>
      <c r="ECK146" s="323"/>
      <c r="ECL146" s="323"/>
      <c r="ECM146" s="323"/>
      <c r="ECN146" s="323"/>
      <c r="ECO146" s="323"/>
      <c r="ECP146" s="323"/>
      <c r="ECQ146" s="323"/>
      <c r="ECR146" s="323"/>
      <c r="ECS146" s="323"/>
      <c r="ECT146" s="323"/>
      <c r="ECU146" s="323"/>
      <c r="ECV146" s="323"/>
      <c r="ECW146" s="323"/>
      <c r="ECX146" s="323"/>
      <c r="ECY146" s="323"/>
      <c r="ECZ146" s="323"/>
      <c r="EDA146" s="323"/>
      <c r="EDB146" s="323"/>
      <c r="EDC146" s="323"/>
      <c r="EDD146" s="323"/>
      <c r="EDE146" s="323"/>
      <c r="EDF146" s="323"/>
      <c r="EDG146" s="323"/>
      <c r="EDH146" s="323"/>
      <c r="EDI146" s="323"/>
      <c r="EDJ146" s="323"/>
      <c r="EDK146" s="323"/>
      <c r="EDL146" s="323"/>
      <c r="EDM146" s="323"/>
      <c r="EDN146" s="323"/>
      <c r="EDO146" s="323"/>
      <c r="EDP146" s="323"/>
      <c r="EDQ146" s="323"/>
      <c r="EDR146" s="323"/>
      <c r="EDS146" s="323"/>
      <c r="EDT146" s="323"/>
      <c r="EDU146" s="323"/>
      <c r="EDV146" s="323"/>
      <c r="EDW146" s="323"/>
      <c r="EDX146" s="323"/>
      <c r="EDY146" s="323"/>
      <c r="EDZ146" s="323"/>
      <c r="EEA146" s="323"/>
      <c r="EEB146" s="323"/>
      <c r="EEC146" s="323"/>
      <c r="EED146" s="323"/>
      <c r="EEE146" s="323"/>
      <c r="EEF146" s="323"/>
      <c r="EEG146" s="323"/>
      <c r="EEH146" s="323"/>
      <c r="EEI146" s="323"/>
      <c r="EEJ146" s="323"/>
      <c r="EEK146" s="323"/>
      <c r="EEL146" s="323"/>
      <c r="EEM146" s="323"/>
      <c r="EEN146" s="323"/>
      <c r="EEO146" s="323"/>
      <c r="EEP146" s="323"/>
      <c r="EEQ146" s="323"/>
      <c r="EER146" s="323"/>
      <c r="EES146" s="323"/>
      <c r="EET146" s="323"/>
      <c r="EEU146" s="323"/>
      <c r="EEV146" s="323"/>
      <c r="EEW146" s="323"/>
      <c r="EEX146" s="323"/>
      <c r="EEY146" s="323"/>
      <c r="EEZ146" s="323"/>
      <c r="EFA146" s="323"/>
      <c r="EFB146" s="323"/>
      <c r="EFC146" s="323"/>
      <c r="EFD146" s="323"/>
      <c r="EFE146" s="323"/>
      <c r="EFF146" s="323"/>
      <c r="EFG146" s="323"/>
      <c r="EFH146" s="323"/>
      <c r="EFI146" s="323"/>
      <c r="EFJ146" s="323"/>
      <c r="EFK146" s="323"/>
      <c r="EFL146" s="323"/>
      <c r="EFM146" s="323"/>
      <c r="EFN146" s="323"/>
      <c r="EFO146" s="323"/>
      <c r="EFP146" s="323"/>
      <c r="EFQ146" s="323"/>
      <c r="EFR146" s="323"/>
      <c r="EFS146" s="323"/>
      <c r="EFT146" s="323"/>
      <c r="EFU146" s="323"/>
      <c r="EFV146" s="323"/>
      <c r="EFW146" s="323"/>
      <c r="EFX146" s="323"/>
      <c r="EFY146" s="323"/>
      <c r="EFZ146" s="323"/>
      <c r="EGA146" s="323"/>
      <c r="EGB146" s="323"/>
      <c r="EGC146" s="323"/>
      <c r="EGD146" s="323"/>
      <c r="EGE146" s="323"/>
      <c r="EGF146" s="323"/>
      <c r="EGG146" s="323"/>
      <c r="EGH146" s="323"/>
      <c r="EGI146" s="323"/>
      <c r="EGJ146" s="323"/>
      <c r="EGK146" s="323"/>
      <c r="EGL146" s="323"/>
      <c r="EGM146" s="323"/>
      <c r="EGN146" s="323"/>
      <c r="EGO146" s="323"/>
      <c r="EGP146" s="323"/>
      <c r="EGQ146" s="323"/>
      <c r="EGR146" s="323"/>
      <c r="EGS146" s="323"/>
      <c r="EGT146" s="323"/>
      <c r="EGU146" s="323"/>
      <c r="EGV146" s="323"/>
      <c r="EGW146" s="323"/>
      <c r="EGX146" s="323"/>
      <c r="EGY146" s="323"/>
      <c r="EGZ146" s="323"/>
      <c r="EHA146" s="323"/>
      <c r="EHB146" s="323"/>
      <c r="EHC146" s="323"/>
      <c r="EHD146" s="323"/>
      <c r="EHE146" s="323"/>
      <c r="EHF146" s="323"/>
      <c r="EHG146" s="323"/>
      <c r="EHH146" s="323"/>
      <c r="EHI146" s="323"/>
      <c r="EHJ146" s="323"/>
      <c r="EHK146" s="323"/>
      <c r="EHL146" s="323"/>
      <c r="EHM146" s="323"/>
      <c r="EHN146" s="323"/>
      <c r="EHO146" s="323"/>
      <c r="EHP146" s="323"/>
      <c r="EHQ146" s="323"/>
      <c r="EHR146" s="323"/>
      <c r="EHS146" s="323"/>
      <c r="EHT146" s="323"/>
      <c r="EHU146" s="323"/>
      <c r="EHV146" s="323"/>
      <c r="EHW146" s="323"/>
      <c r="EHX146" s="323"/>
      <c r="EHY146" s="323"/>
      <c r="EHZ146" s="323"/>
      <c r="EIA146" s="323"/>
      <c r="EIB146" s="323"/>
      <c r="EIC146" s="323"/>
      <c r="EID146" s="323"/>
      <c r="EIE146" s="323"/>
      <c r="EIF146" s="323"/>
      <c r="EIG146" s="323"/>
      <c r="EIH146" s="323"/>
      <c r="EII146" s="323"/>
      <c r="EIJ146" s="323"/>
      <c r="EIK146" s="323"/>
      <c r="EIL146" s="323"/>
      <c r="EIM146" s="323"/>
      <c r="EIN146" s="323"/>
      <c r="EIO146" s="323"/>
      <c r="EIP146" s="323"/>
      <c r="EIQ146" s="323"/>
      <c r="EIR146" s="323"/>
      <c r="EIS146" s="323"/>
      <c r="EIT146" s="323"/>
      <c r="EIU146" s="323"/>
      <c r="EIV146" s="323"/>
      <c r="EIW146" s="323"/>
      <c r="EIX146" s="323"/>
      <c r="EIY146" s="323"/>
      <c r="EIZ146" s="323"/>
      <c r="EJA146" s="323"/>
      <c r="EJB146" s="323"/>
      <c r="EJC146" s="323"/>
      <c r="EJD146" s="323"/>
      <c r="EJE146" s="323"/>
      <c r="EJF146" s="323"/>
      <c r="EJG146" s="323"/>
      <c r="EJH146" s="323"/>
      <c r="EJI146" s="323"/>
      <c r="EJJ146" s="323"/>
      <c r="EJK146" s="323"/>
      <c r="EJL146" s="323"/>
      <c r="EJM146" s="323"/>
      <c r="EJN146" s="323"/>
      <c r="EJO146" s="323"/>
      <c r="EJP146" s="323"/>
      <c r="EJQ146" s="323"/>
      <c r="EJR146" s="323"/>
      <c r="EJS146" s="323"/>
      <c r="EJT146" s="323"/>
      <c r="EJU146" s="323"/>
      <c r="EJV146" s="323"/>
      <c r="EJW146" s="323"/>
      <c r="EJX146" s="323"/>
      <c r="EJY146" s="323"/>
      <c r="EJZ146" s="323"/>
      <c r="EKA146" s="323"/>
      <c r="EKB146" s="323"/>
      <c r="EKC146" s="323"/>
      <c r="EKD146" s="323"/>
      <c r="EKE146" s="323"/>
      <c r="EKF146" s="323"/>
      <c r="EKG146" s="323"/>
      <c r="EKH146" s="323"/>
      <c r="EKI146" s="323"/>
      <c r="EKJ146" s="323"/>
      <c r="EKK146" s="323"/>
      <c r="EKL146" s="323"/>
      <c r="EKM146" s="323"/>
      <c r="EKN146" s="323"/>
      <c r="EKO146" s="323"/>
      <c r="EKP146" s="323"/>
      <c r="EKQ146" s="323"/>
      <c r="EKR146" s="323"/>
      <c r="EKS146" s="323"/>
      <c r="EKT146" s="323"/>
      <c r="EKU146" s="323"/>
      <c r="EKV146" s="323"/>
      <c r="EKW146" s="323"/>
      <c r="EKX146" s="323"/>
      <c r="EKY146" s="323"/>
      <c r="EKZ146" s="323"/>
      <c r="ELA146" s="323"/>
      <c r="ELB146" s="323"/>
      <c r="ELC146" s="323"/>
      <c r="ELD146" s="323"/>
      <c r="ELE146" s="323"/>
      <c r="ELF146" s="323"/>
      <c r="ELG146" s="323"/>
      <c r="ELH146" s="323"/>
      <c r="ELI146" s="323"/>
      <c r="ELJ146" s="323"/>
      <c r="ELK146" s="323"/>
      <c r="ELL146" s="323"/>
      <c r="ELM146" s="323"/>
      <c r="ELN146" s="323"/>
      <c r="ELO146" s="323"/>
      <c r="ELP146" s="323"/>
      <c r="ELQ146" s="323"/>
      <c r="ELR146" s="323"/>
      <c r="ELS146" s="323"/>
      <c r="ELT146" s="323"/>
      <c r="ELU146" s="323"/>
      <c r="ELV146" s="323"/>
      <c r="ELW146" s="323"/>
      <c r="ELX146" s="323"/>
      <c r="ELY146" s="323"/>
      <c r="ELZ146" s="323"/>
      <c r="EMA146" s="323"/>
      <c r="EMB146" s="323"/>
      <c r="EMC146" s="323"/>
      <c r="EMD146" s="323"/>
      <c r="EME146" s="323"/>
      <c r="EMF146" s="323"/>
      <c r="EMG146" s="323"/>
      <c r="EMH146" s="323"/>
      <c r="EMI146" s="323"/>
      <c r="EMJ146" s="323"/>
      <c r="EMK146" s="323"/>
      <c r="EML146" s="323"/>
      <c r="EMM146" s="323"/>
      <c r="EMN146" s="323"/>
      <c r="EMO146" s="323"/>
      <c r="EMP146" s="323"/>
      <c r="EMQ146" s="323"/>
      <c r="EMR146" s="323"/>
      <c r="EMS146" s="323"/>
      <c r="EMT146" s="323"/>
      <c r="EMU146" s="323"/>
      <c r="EMV146" s="323"/>
      <c r="EMW146" s="323"/>
      <c r="EMX146" s="323"/>
      <c r="EMY146" s="323"/>
      <c r="EMZ146" s="323"/>
      <c r="ENA146" s="323"/>
      <c r="ENB146" s="323"/>
      <c r="ENC146" s="323"/>
      <c r="END146" s="323"/>
      <c r="ENE146" s="323"/>
      <c r="ENF146" s="323"/>
      <c r="ENG146" s="323"/>
      <c r="ENH146" s="323"/>
      <c r="ENI146" s="323"/>
      <c r="ENJ146" s="323"/>
      <c r="ENK146" s="323"/>
      <c r="ENL146" s="323"/>
      <c r="ENM146" s="323"/>
      <c r="ENN146" s="323"/>
      <c r="ENO146" s="323"/>
      <c r="ENP146" s="323"/>
      <c r="ENQ146" s="323"/>
      <c r="ENR146" s="323"/>
      <c r="ENS146" s="323"/>
      <c r="ENT146" s="323"/>
      <c r="ENU146" s="323"/>
      <c r="ENV146" s="323"/>
      <c r="ENW146" s="323"/>
      <c r="ENX146" s="323"/>
      <c r="ENY146" s="323"/>
      <c r="ENZ146" s="323"/>
      <c r="EOA146" s="323"/>
      <c r="EOB146" s="323"/>
      <c r="EOC146" s="323"/>
      <c r="EOD146" s="323"/>
      <c r="EOE146" s="323"/>
      <c r="EOF146" s="323"/>
      <c r="EOG146" s="323"/>
      <c r="EOH146" s="323"/>
      <c r="EOI146" s="323"/>
      <c r="EOJ146" s="323"/>
      <c r="EOK146" s="323"/>
      <c r="EOL146" s="323"/>
      <c r="EOM146" s="323"/>
      <c r="EON146" s="323"/>
      <c r="EOO146" s="323"/>
      <c r="EOP146" s="323"/>
      <c r="EOQ146" s="323"/>
      <c r="EOR146" s="323"/>
      <c r="EOS146" s="323"/>
      <c r="EOT146" s="323"/>
      <c r="EOU146" s="323"/>
      <c r="EOV146" s="323"/>
      <c r="EOW146" s="323"/>
      <c r="EOX146" s="323"/>
      <c r="EOY146" s="323"/>
      <c r="EOZ146" s="323"/>
      <c r="EPA146" s="323"/>
      <c r="EPB146" s="323"/>
      <c r="EPC146" s="323"/>
      <c r="EPD146" s="323"/>
      <c r="EPE146" s="323"/>
      <c r="EPF146" s="323"/>
      <c r="EPG146" s="323"/>
      <c r="EPH146" s="323"/>
      <c r="EPI146" s="323"/>
      <c r="EPJ146" s="323"/>
      <c r="EPK146" s="323"/>
      <c r="EPL146" s="323"/>
      <c r="EPM146" s="323"/>
      <c r="EPN146" s="323"/>
      <c r="EPO146" s="323"/>
      <c r="EPP146" s="323"/>
      <c r="EPQ146" s="323"/>
      <c r="EPR146" s="323"/>
      <c r="EPS146" s="323"/>
      <c r="EPT146" s="323"/>
      <c r="EPU146" s="323"/>
      <c r="EPV146" s="323"/>
      <c r="EPW146" s="323"/>
      <c r="EPX146" s="323"/>
      <c r="EPY146" s="323"/>
      <c r="EPZ146" s="323"/>
      <c r="EQA146" s="323"/>
      <c r="EQB146" s="323"/>
      <c r="EQC146" s="323"/>
      <c r="EQD146" s="323"/>
      <c r="EQE146" s="323"/>
      <c r="EQF146" s="323"/>
      <c r="EQG146" s="323"/>
      <c r="EQH146" s="323"/>
      <c r="EQI146" s="323"/>
      <c r="EQJ146" s="323"/>
      <c r="EQK146" s="323"/>
      <c r="EQL146" s="323"/>
      <c r="EQM146" s="323"/>
      <c r="EQN146" s="323"/>
      <c r="EQO146" s="323"/>
      <c r="EQP146" s="323"/>
      <c r="EQQ146" s="323"/>
      <c r="EQR146" s="323"/>
      <c r="EQS146" s="323"/>
      <c r="EQT146" s="323"/>
      <c r="EQU146" s="323"/>
      <c r="EQV146" s="323"/>
      <c r="EQW146" s="323"/>
      <c r="EQX146" s="323"/>
      <c r="EQY146" s="323"/>
      <c r="EQZ146" s="323"/>
      <c r="ERA146" s="323"/>
      <c r="ERB146" s="323"/>
      <c r="ERC146" s="323"/>
      <c r="ERD146" s="323"/>
      <c r="ERE146" s="323"/>
      <c r="ERF146" s="323"/>
      <c r="ERG146" s="323"/>
      <c r="ERH146" s="323"/>
      <c r="ERI146" s="323"/>
      <c r="ERJ146" s="323"/>
      <c r="ERK146" s="323"/>
      <c r="ERL146" s="323"/>
      <c r="ERM146" s="323"/>
      <c r="ERN146" s="323"/>
      <c r="ERO146" s="323"/>
      <c r="ERP146" s="323"/>
      <c r="ERQ146" s="323"/>
      <c r="ERR146" s="323"/>
      <c r="ERS146" s="323"/>
      <c r="ERT146" s="323"/>
      <c r="ERU146" s="323"/>
      <c r="ERV146" s="323"/>
      <c r="ERW146" s="323"/>
      <c r="ERX146" s="323"/>
      <c r="ERY146" s="323"/>
      <c r="ERZ146" s="323"/>
      <c r="ESA146" s="323"/>
      <c r="ESB146" s="323"/>
      <c r="ESC146" s="323"/>
      <c r="ESD146" s="323"/>
      <c r="ESE146" s="323"/>
      <c r="ESF146" s="323"/>
      <c r="ESG146" s="323"/>
      <c r="ESH146" s="323"/>
      <c r="ESI146" s="323"/>
      <c r="ESJ146" s="323"/>
      <c r="ESK146" s="323"/>
      <c r="ESL146" s="323"/>
      <c r="ESM146" s="323"/>
      <c r="ESN146" s="323"/>
      <c r="ESO146" s="323"/>
      <c r="ESP146" s="323"/>
      <c r="ESQ146" s="323"/>
      <c r="ESR146" s="323"/>
      <c r="ESS146" s="323"/>
      <c r="EST146" s="323"/>
      <c r="ESU146" s="323"/>
      <c r="ESV146" s="323"/>
      <c r="ESW146" s="323"/>
      <c r="ESX146" s="323"/>
      <c r="ESY146" s="323"/>
      <c r="ESZ146" s="323"/>
      <c r="ETA146" s="323"/>
      <c r="ETB146" s="323"/>
      <c r="ETC146" s="323"/>
      <c r="ETD146" s="323"/>
      <c r="ETE146" s="323"/>
      <c r="ETF146" s="323"/>
      <c r="ETG146" s="323"/>
      <c r="ETH146" s="323"/>
      <c r="ETI146" s="323"/>
      <c r="ETJ146" s="323"/>
      <c r="ETK146" s="323"/>
      <c r="ETL146" s="323"/>
      <c r="ETM146" s="323"/>
      <c r="ETN146" s="323"/>
      <c r="ETO146" s="323"/>
      <c r="ETP146" s="323"/>
      <c r="ETQ146" s="323"/>
      <c r="ETR146" s="323"/>
      <c r="ETS146" s="323"/>
      <c r="ETT146" s="323"/>
      <c r="ETU146" s="323"/>
      <c r="ETV146" s="323"/>
      <c r="ETW146" s="323"/>
      <c r="ETX146" s="323"/>
      <c r="ETY146" s="323"/>
      <c r="ETZ146" s="323"/>
      <c r="EUA146" s="323"/>
      <c r="EUB146" s="323"/>
      <c r="EUC146" s="323"/>
      <c r="EUD146" s="323"/>
      <c r="EUE146" s="323"/>
      <c r="EUF146" s="323"/>
      <c r="EUG146" s="323"/>
      <c r="EUH146" s="323"/>
      <c r="EUI146" s="323"/>
      <c r="EUJ146" s="323"/>
      <c r="EUK146" s="323"/>
      <c r="EUL146" s="323"/>
      <c r="EUM146" s="323"/>
      <c r="EUN146" s="323"/>
      <c r="EUO146" s="323"/>
      <c r="EUP146" s="323"/>
      <c r="EUQ146" s="323"/>
      <c r="EUR146" s="323"/>
      <c r="EUS146" s="323"/>
      <c r="EUT146" s="323"/>
      <c r="EUU146" s="323"/>
      <c r="EUV146" s="323"/>
      <c r="EUW146" s="323"/>
      <c r="EUX146" s="323"/>
      <c r="EUY146" s="323"/>
      <c r="EUZ146" s="323"/>
      <c r="EVA146" s="323"/>
      <c r="EVB146" s="323"/>
      <c r="EVC146" s="323"/>
      <c r="EVD146" s="323"/>
      <c r="EVE146" s="323"/>
      <c r="EVF146" s="323"/>
      <c r="EVG146" s="323"/>
      <c r="EVH146" s="323"/>
      <c r="EVI146" s="323"/>
      <c r="EVJ146" s="323"/>
      <c r="EVK146" s="323"/>
      <c r="EVL146" s="323"/>
      <c r="EVM146" s="323"/>
      <c r="EVN146" s="323"/>
      <c r="EVO146" s="323"/>
      <c r="EVP146" s="323"/>
      <c r="EVQ146" s="323"/>
      <c r="EVR146" s="323"/>
      <c r="EVS146" s="323"/>
      <c r="EVT146" s="323"/>
      <c r="EVU146" s="323"/>
      <c r="EVV146" s="323"/>
      <c r="EVW146" s="323"/>
      <c r="EVX146" s="323"/>
      <c r="EVY146" s="323"/>
      <c r="EVZ146" s="323"/>
      <c r="EWA146" s="323"/>
      <c r="EWB146" s="323"/>
      <c r="EWC146" s="323"/>
      <c r="EWD146" s="323"/>
      <c r="EWE146" s="323"/>
      <c r="EWF146" s="323"/>
      <c r="EWG146" s="323"/>
      <c r="EWH146" s="323"/>
      <c r="EWI146" s="323"/>
      <c r="EWJ146" s="323"/>
      <c r="EWK146" s="323"/>
      <c r="EWL146" s="323"/>
      <c r="EWM146" s="323"/>
      <c r="EWN146" s="323"/>
      <c r="EWO146" s="323"/>
      <c r="EWP146" s="323"/>
      <c r="EWQ146" s="323"/>
      <c r="EWR146" s="323"/>
      <c r="EWS146" s="323"/>
      <c r="EWT146" s="323"/>
      <c r="EWU146" s="323"/>
      <c r="EWV146" s="323"/>
      <c r="EWW146" s="323"/>
      <c r="EWX146" s="323"/>
      <c r="EWY146" s="323"/>
      <c r="EWZ146" s="323"/>
      <c r="EXA146" s="323"/>
      <c r="EXB146" s="323"/>
      <c r="EXC146" s="323"/>
      <c r="EXD146" s="323"/>
      <c r="EXE146" s="323"/>
      <c r="EXF146" s="323"/>
      <c r="EXG146" s="323"/>
      <c r="EXH146" s="323"/>
      <c r="EXI146" s="323"/>
      <c r="EXJ146" s="323"/>
      <c r="EXK146" s="323"/>
      <c r="EXL146" s="323"/>
      <c r="EXM146" s="323"/>
      <c r="EXN146" s="323"/>
      <c r="EXO146" s="323"/>
      <c r="EXP146" s="323"/>
      <c r="EXQ146" s="323"/>
      <c r="EXR146" s="323"/>
      <c r="EXS146" s="323"/>
      <c r="EXT146" s="323"/>
      <c r="EXU146" s="323"/>
      <c r="EXV146" s="323"/>
      <c r="EXW146" s="323"/>
      <c r="EXX146" s="323"/>
      <c r="EXY146" s="323"/>
      <c r="EXZ146" s="323"/>
      <c r="EYA146" s="323"/>
      <c r="EYB146" s="323"/>
      <c r="EYC146" s="323"/>
      <c r="EYD146" s="323"/>
      <c r="EYE146" s="323"/>
      <c r="EYF146" s="323"/>
      <c r="EYG146" s="323"/>
      <c r="EYH146" s="323"/>
      <c r="EYI146" s="323"/>
      <c r="EYJ146" s="323"/>
      <c r="EYK146" s="323"/>
      <c r="EYL146" s="323"/>
      <c r="EYM146" s="323"/>
      <c r="EYN146" s="323"/>
      <c r="EYO146" s="323"/>
      <c r="EYP146" s="323"/>
      <c r="EYQ146" s="323"/>
      <c r="EYR146" s="323"/>
      <c r="EYS146" s="323"/>
      <c r="EYT146" s="323"/>
      <c r="EYU146" s="323"/>
      <c r="EYV146" s="323"/>
      <c r="EYW146" s="323"/>
      <c r="EYX146" s="323"/>
      <c r="EYY146" s="323"/>
      <c r="EYZ146" s="323"/>
      <c r="EZA146" s="323"/>
      <c r="EZB146" s="323"/>
      <c r="EZC146" s="323"/>
      <c r="EZD146" s="323"/>
      <c r="EZE146" s="323"/>
      <c r="EZF146" s="323"/>
      <c r="EZG146" s="323"/>
      <c r="EZH146" s="323"/>
      <c r="EZI146" s="323"/>
      <c r="EZJ146" s="323"/>
      <c r="EZK146" s="323"/>
      <c r="EZL146" s="323"/>
      <c r="EZM146" s="323"/>
      <c r="EZN146" s="323"/>
      <c r="EZO146" s="323"/>
      <c r="EZP146" s="323"/>
      <c r="EZQ146" s="323"/>
      <c r="EZR146" s="323"/>
      <c r="EZS146" s="323"/>
      <c r="EZT146" s="323"/>
      <c r="EZU146" s="323"/>
      <c r="EZV146" s="323"/>
      <c r="EZW146" s="323"/>
      <c r="EZX146" s="323"/>
      <c r="EZY146" s="323"/>
      <c r="EZZ146" s="323"/>
      <c r="FAA146" s="323"/>
      <c r="FAB146" s="323"/>
      <c r="FAC146" s="323"/>
      <c r="FAD146" s="323"/>
      <c r="FAE146" s="323"/>
      <c r="FAF146" s="323"/>
      <c r="FAG146" s="323"/>
      <c r="FAH146" s="323"/>
      <c r="FAI146" s="323"/>
      <c r="FAJ146" s="323"/>
      <c r="FAK146" s="323"/>
      <c r="FAL146" s="323"/>
      <c r="FAM146" s="323"/>
      <c r="FAN146" s="323"/>
      <c r="FAO146" s="323"/>
      <c r="FAP146" s="323"/>
      <c r="FAQ146" s="323"/>
      <c r="FAR146" s="323"/>
      <c r="FAS146" s="323"/>
      <c r="FAT146" s="323"/>
      <c r="FAU146" s="323"/>
      <c r="FAV146" s="323"/>
      <c r="FAW146" s="323"/>
      <c r="FAX146" s="323"/>
      <c r="FAY146" s="323"/>
      <c r="FAZ146" s="323"/>
      <c r="FBA146" s="323"/>
      <c r="FBB146" s="323"/>
      <c r="FBC146" s="323"/>
      <c r="FBD146" s="323"/>
      <c r="FBE146" s="323"/>
      <c r="FBF146" s="323"/>
      <c r="FBG146" s="323"/>
      <c r="FBH146" s="323"/>
      <c r="FBI146" s="323"/>
      <c r="FBJ146" s="323"/>
      <c r="FBK146" s="323"/>
      <c r="FBL146" s="323"/>
      <c r="FBM146" s="323"/>
      <c r="FBN146" s="323"/>
      <c r="FBO146" s="323"/>
      <c r="FBP146" s="323"/>
      <c r="FBQ146" s="323"/>
      <c r="FBR146" s="323"/>
      <c r="FBS146" s="323"/>
      <c r="FBT146" s="323"/>
      <c r="FBU146" s="323"/>
      <c r="FBV146" s="323"/>
      <c r="FBW146" s="323"/>
      <c r="FBX146" s="323"/>
      <c r="FBY146" s="323"/>
      <c r="FBZ146" s="323"/>
      <c r="FCA146" s="323"/>
      <c r="FCB146" s="323"/>
      <c r="FCC146" s="323"/>
      <c r="FCD146" s="323"/>
      <c r="FCE146" s="323"/>
      <c r="FCF146" s="323"/>
      <c r="FCG146" s="323"/>
      <c r="FCH146" s="323"/>
      <c r="FCI146" s="323"/>
      <c r="FCJ146" s="323"/>
      <c r="FCK146" s="323"/>
      <c r="FCL146" s="323"/>
      <c r="FCM146" s="323"/>
      <c r="FCN146" s="323"/>
      <c r="FCO146" s="323"/>
      <c r="FCP146" s="323"/>
      <c r="FCQ146" s="323"/>
      <c r="FCR146" s="323"/>
      <c r="FCS146" s="323"/>
      <c r="FCT146" s="323"/>
      <c r="FCU146" s="323"/>
      <c r="FCV146" s="323"/>
      <c r="FCW146" s="323"/>
      <c r="FCX146" s="323"/>
      <c r="FCY146" s="323"/>
      <c r="FCZ146" s="323"/>
      <c r="FDA146" s="323"/>
      <c r="FDB146" s="323"/>
      <c r="FDC146" s="323"/>
      <c r="FDD146" s="323"/>
      <c r="FDE146" s="323"/>
      <c r="FDF146" s="323"/>
      <c r="FDG146" s="323"/>
      <c r="FDH146" s="323"/>
      <c r="FDI146" s="323"/>
      <c r="FDJ146" s="323"/>
      <c r="FDK146" s="323"/>
      <c r="FDL146" s="323"/>
      <c r="FDM146" s="323"/>
      <c r="FDN146" s="323"/>
      <c r="FDO146" s="323"/>
      <c r="FDP146" s="323"/>
      <c r="FDQ146" s="323"/>
      <c r="FDR146" s="323"/>
      <c r="FDS146" s="323"/>
      <c r="FDT146" s="323"/>
      <c r="FDU146" s="323"/>
      <c r="FDV146" s="323"/>
      <c r="FDW146" s="323"/>
      <c r="FDX146" s="323"/>
      <c r="FDY146" s="323"/>
      <c r="FDZ146" s="323"/>
      <c r="FEA146" s="323"/>
      <c r="FEB146" s="323"/>
      <c r="FEC146" s="323"/>
      <c r="FED146" s="323"/>
      <c r="FEE146" s="323"/>
      <c r="FEF146" s="323"/>
      <c r="FEG146" s="323"/>
      <c r="FEH146" s="323"/>
      <c r="FEI146" s="323"/>
      <c r="FEJ146" s="323"/>
      <c r="FEK146" s="323"/>
      <c r="FEL146" s="323"/>
      <c r="FEM146" s="323"/>
      <c r="FEN146" s="323"/>
      <c r="FEO146" s="323"/>
      <c r="FEP146" s="323"/>
      <c r="FEQ146" s="323"/>
      <c r="FER146" s="323"/>
      <c r="FES146" s="323"/>
      <c r="FET146" s="323"/>
      <c r="FEU146" s="323"/>
      <c r="FEV146" s="323"/>
      <c r="FEW146" s="323"/>
      <c r="FEX146" s="323"/>
      <c r="FEY146" s="323"/>
      <c r="FEZ146" s="323"/>
      <c r="FFA146" s="323"/>
      <c r="FFB146" s="323"/>
      <c r="FFC146" s="323"/>
      <c r="FFD146" s="323"/>
      <c r="FFE146" s="323"/>
      <c r="FFF146" s="323"/>
      <c r="FFG146" s="323"/>
      <c r="FFH146" s="323"/>
      <c r="FFI146" s="323"/>
      <c r="FFJ146" s="323"/>
      <c r="FFK146" s="323"/>
      <c r="FFL146" s="323"/>
      <c r="FFM146" s="323"/>
      <c r="FFN146" s="323"/>
      <c r="FFO146" s="323"/>
      <c r="FFP146" s="323"/>
      <c r="FFQ146" s="323"/>
      <c r="FFR146" s="323"/>
      <c r="FFS146" s="323"/>
      <c r="FFT146" s="323"/>
      <c r="FFU146" s="323"/>
      <c r="FFV146" s="323"/>
      <c r="FFW146" s="323"/>
      <c r="FFX146" s="323"/>
      <c r="FFY146" s="323"/>
      <c r="FFZ146" s="323"/>
      <c r="FGA146" s="323"/>
      <c r="FGB146" s="323"/>
      <c r="FGC146" s="323"/>
      <c r="FGD146" s="323"/>
      <c r="FGE146" s="323"/>
      <c r="FGF146" s="323"/>
      <c r="FGG146" s="323"/>
      <c r="FGH146" s="323"/>
      <c r="FGI146" s="323"/>
      <c r="FGJ146" s="323"/>
      <c r="FGK146" s="323"/>
      <c r="FGL146" s="323"/>
      <c r="FGM146" s="323"/>
      <c r="FGN146" s="323"/>
      <c r="FGO146" s="323"/>
      <c r="FGP146" s="323"/>
      <c r="FGQ146" s="323"/>
      <c r="FGR146" s="323"/>
      <c r="FGS146" s="323"/>
      <c r="FGT146" s="323"/>
      <c r="FGU146" s="323"/>
      <c r="FGV146" s="323"/>
      <c r="FGW146" s="323"/>
      <c r="FGX146" s="323"/>
      <c r="FGY146" s="323"/>
      <c r="FGZ146" s="323"/>
      <c r="FHA146" s="323"/>
      <c r="FHB146" s="323"/>
      <c r="FHC146" s="323"/>
      <c r="FHD146" s="323"/>
      <c r="FHE146" s="323"/>
      <c r="FHF146" s="323"/>
      <c r="FHG146" s="323"/>
      <c r="FHH146" s="323"/>
      <c r="FHI146" s="323"/>
      <c r="FHJ146" s="323"/>
      <c r="FHK146" s="323"/>
      <c r="FHL146" s="323"/>
      <c r="FHM146" s="323"/>
      <c r="FHN146" s="323"/>
      <c r="FHO146" s="323"/>
      <c r="FHP146" s="323"/>
      <c r="FHQ146" s="323"/>
      <c r="FHR146" s="323"/>
      <c r="FHS146" s="323"/>
      <c r="FHT146" s="323"/>
      <c r="FHU146" s="323"/>
      <c r="FHV146" s="323"/>
      <c r="FHW146" s="323"/>
      <c r="FHX146" s="323"/>
      <c r="FHY146" s="323"/>
      <c r="FHZ146" s="323"/>
      <c r="FIA146" s="323"/>
      <c r="FIB146" s="323"/>
      <c r="FIC146" s="323"/>
      <c r="FID146" s="323"/>
      <c r="FIE146" s="323"/>
      <c r="FIF146" s="323"/>
      <c r="FIG146" s="323"/>
      <c r="FIH146" s="323"/>
      <c r="FII146" s="323"/>
      <c r="FIJ146" s="323"/>
      <c r="FIK146" s="323"/>
      <c r="FIL146" s="323"/>
      <c r="FIM146" s="323"/>
      <c r="FIN146" s="323"/>
      <c r="FIO146" s="323"/>
      <c r="FIP146" s="323"/>
      <c r="FIQ146" s="323"/>
      <c r="FIR146" s="323"/>
      <c r="FIS146" s="323"/>
      <c r="FIT146" s="323"/>
      <c r="FIU146" s="323"/>
      <c r="FIV146" s="323"/>
      <c r="FIW146" s="323"/>
      <c r="FIX146" s="323"/>
      <c r="FIY146" s="323"/>
      <c r="FIZ146" s="323"/>
      <c r="FJA146" s="323"/>
      <c r="FJB146" s="323"/>
      <c r="FJC146" s="323"/>
      <c r="FJD146" s="323"/>
      <c r="FJE146" s="323"/>
      <c r="FJF146" s="323"/>
      <c r="FJG146" s="323"/>
      <c r="FJH146" s="323"/>
      <c r="FJI146" s="323"/>
      <c r="FJJ146" s="323"/>
      <c r="FJK146" s="323"/>
      <c r="FJL146" s="323"/>
      <c r="FJM146" s="323"/>
      <c r="FJN146" s="323"/>
      <c r="FJO146" s="323"/>
      <c r="FJP146" s="323"/>
      <c r="FJQ146" s="323"/>
      <c r="FJR146" s="323"/>
      <c r="FJS146" s="323"/>
      <c r="FJT146" s="323"/>
      <c r="FJU146" s="323"/>
      <c r="FJV146" s="323"/>
      <c r="FJW146" s="323"/>
      <c r="FJX146" s="323"/>
      <c r="FJY146" s="323"/>
      <c r="FJZ146" s="323"/>
      <c r="FKA146" s="323"/>
      <c r="FKB146" s="323"/>
      <c r="FKC146" s="323"/>
      <c r="FKD146" s="323"/>
      <c r="FKE146" s="323"/>
      <c r="FKF146" s="323"/>
      <c r="FKG146" s="323"/>
      <c r="FKH146" s="323"/>
      <c r="FKI146" s="323"/>
      <c r="FKJ146" s="323"/>
      <c r="FKK146" s="323"/>
      <c r="FKL146" s="323"/>
      <c r="FKM146" s="323"/>
      <c r="FKN146" s="323"/>
      <c r="FKO146" s="323"/>
      <c r="FKP146" s="323"/>
      <c r="FKQ146" s="323"/>
      <c r="FKR146" s="323"/>
      <c r="FKS146" s="323"/>
      <c r="FKT146" s="323"/>
      <c r="FKU146" s="323"/>
      <c r="FKV146" s="323"/>
      <c r="FKW146" s="323"/>
      <c r="FKX146" s="323"/>
      <c r="FKY146" s="323"/>
      <c r="FKZ146" s="323"/>
      <c r="FLA146" s="323"/>
      <c r="FLB146" s="323"/>
      <c r="FLC146" s="323"/>
      <c r="FLD146" s="323"/>
      <c r="FLE146" s="323"/>
      <c r="FLF146" s="323"/>
      <c r="FLG146" s="323"/>
      <c r="FLH146" s="323"/>
      <c r="FLI146" s="323"/>
      <c r="FLJ146" s="323"/>
      <c r="FLK146" s="323"/>
      <c r="FLL146" s="323"/>
      <c r="FLM146" s="323"/>
      <c r="FLN146" s="323"/>
      <c r="FLO146" s="323"/>
      <c r="FLP146" s="323"/>
      <c r="FLQ146" s="323"/>
      <c r="FLR146" s="323"/>
      <c r="FLS146" s="323"/>
      <c r="FLT146" s="323"/>
      <c r="FLU146" s="323"/>
      <c r="FLV146" s="323"/>
      <c r="FLW146" s="323"/>
      <c r="FLX146" s="323"/>
      <c r="FLY146" s="323"/>
      <c r="FLZ146" s="323"/>
      <c r="FMA146" s="323"/>
      <c r="FMB146" s="323"/>
      <c r="FMC146" s="323"/>
      <c r="FMD146" s="323"/>
      <c r="FME146" s="323"/>
      <c r="FMF146" s="323"/>
      <c r="FMG146" s="323"/>
      <c r="FMH146" s="323"/>
      <c r="FMI146" s="323"/>
      <c r="FMJ146" s="323"/>
      <c r="FMK146" s="323"/>
      <c r="FML146" s="323"/>
      <c r="FMM146" s="323"/>
      <c r="FMN146" s="323"/>
      <c r="FMO146" s="323"/>
      <c r="FMP146" s="323"/>
      <c r="FMQ146" s="323"/>
      <c r="FMR146" s="323"/>
      <c r="FMS146" s="323"/>
      <c r="FMT146" s="323"/>
      <c r="FMU146" s="323"/>
      <c r="FMV146" s="323"/>
      <c r="FMW146" s="323"/>
      <c r="FMX146" s="323"/>
      <c r="FMY146" s="323"/>
      <c r="FMZ146" s="323"/>
      <c r="FNA146" s="323"/>
      <c r="FNB146" s="323"/>
      <c r="FNC146" s="323"/>
      <c r="FND146" s="323"/>
      <c r="FNE146" s="323"/>
      <c r="FNF146" s="323"/>
      <c r="FNG146" s="323"/>
      <c r="FNH146" s="323"/>
      <c r="FNI146" s="323"/>
      <c r="FNJ146" s="323"/>
      <c r="FNK146" s="323"/>
      <c r="FNL146" s="323"/>
      <c r="FNM146" s="323"/>
      <c r="FNN146" s="323"/>
      <c r="FNO146" s="323"/>
      <c r="FNP146" s="323"/>
      <c r="FNQ146" s="323"/>
      <c r="FNR146" s="323"/>
      <c r="FNS146" s="323"/>
      <c r="FNT146" s="323"/>
      <c r="FNU146" s="323"/>
      <c r="FNV146" s="323"/>
      <c r="FNW146" s="323"/>
      <c r="FNX146" s="323"/>
      <c r="FNY146" s="323"/>
      <c r="FNZ146" s="323"/>
      <c r="FOA146" s="323"/>
      <c r="FOB146" s="323"/>
      <c r="FOC146" s="323"/>
      <c r="FOD146" s="323"/>
      <c r="FOE146" s="323"/>
      <c r="FOF146" s="323"/>
      <c r="FOG146" s="323"/>
      <c r="FOH146" s="323"/>
      <c r="FOI146" s="323"/>
      <c r="FOJ146" s="323"/>
      <c r="FOK146" s="323"/>
      <c r="FOL146" s="323"/>
      <c r="FOM146" s="323"/>
      <c r="FON146" s="323"/>
      <c r="FOO146" s="323"/>
      <c r="FOP146" s="323"/>
      <c r="FOQ146" s="323"/>
      <c r="FOR146" s="323"/>
      <c r="FOS146" s="323"/>
      <c r="FOT146" s="323"/>
      <c r="FOU146" s="323"/>
      <c r="FOV146" s="323"/>
      <c r="FOW146" s="323"/>
      <c r="FOX146" s="323"/>
      <c r="FOY146" s="323"/>
      <c r="FOZ146" s="323"/>
      <c r="FPA146" s="323"/>
      <c r="FPB146" s="323"/>
      <c r="FPC146" s="323"/>
      <c r="FPD146" s="323"/>
      <c r="FPE146" s="323"/>
      <c r="FPF146" s="323"/>
      <c r="FPG146" s="323"/>
      <c r="FPH146" s="323"/>
      <c r="FPI146" s="323"/>
      <c r="FPJ146" s="323"/>
      <c r="FPK146" s="323"/>
      <c r="FPL146" s="323"/>
      <c r="FPM146" s="323"/>
      <c r="FPN146" s="323"/>
      <c r="FPO146" s="323"/>
      <c r="FPP146" s="323"/>
      <c r="FPQ146" s="323"/>
      <c r="FPR146" s="323"/>
      <c r="FPS146" s="323"/>
      <c r="FPT146" s="323"/>
      <c r="FPU146" s="323"/>
      <c r="FPV146" s="323"/>
      <c r="FPW146" s="323"/>
      <c r="FPX146" s="323"/>
      <c r="FPY146" s="323"/>
      <c r="FPZ146" s="323"/>
      <c r="FQA146" s="323"/>
      <c r="FQB146" s="323"/>
      <c r="FQC146" s="323"/>
      <c r="FQD146" s="323"/>
      <c r="FQE146" s="323"/>
      <c r="FQF146" s="323"/>
      <c r="FQG146" s="323"/>
      <c r="FQH146" s="323"/>
      <c r="FQI146" s="323"/>
      <c r="FQJ146" s="323"/>
      <c r="FQK146" s="323"/>
      <c r="FQL146" s="323"/>
      <c r="FQM146" s="323"/>
      <c r="FQN146" s="323"/>
      <c r="FQO146" s="323"/>
      <c r="FQP146" s="323"/>
      <c r="FQQ146" s="323"/>
      <c r="FQR146" s="323"/>
      <c r="FQS146" s="323"/>
      <c r="FQT146" s="323"/>
      <c r="FQU146" s="323"/>
      <c r="FQV146" s="323"/>
      <c r="FQW146" s="323"/>
      <c r="FQX146" s="323"/>
      <c r="FQY146" s="323"/>
      <c r="FQZ146" s="323"/>
      <c r="FRA146" s="323"/>
      <c r="FRB146" s="323"/>
      <c r="FRC146" s="323"/>
      <c r="FRD146" s="323"/>
      <c r="FRE146" s="323"/>
      <c r="FRF146" s="323"/>
      <c r="FRG146" s="323"/>
      <c r="FRH146" s="323"/>
      <c r="FRI146" s="323"/>
      <c r="FRJ146" s="323"/>
      <c r="FRK146" s="323"/>
      <c r="FRL146" s="323"/>
      <c r="FRM146" s="323"/>
      <c r="FRN146" s="323"/>
      <c r="FRO146" s="323"/>
      <c r="FRP146" s="323"/>
      <c r="FRQ146" s="323"/>
      <c r="FRR146" s="323"/>
      <c r="FRS146" s="323"/>
      <c r="FRT146" s="323"/>
      <c r="FRU146" s="323"/>
      <c r="FRV146" s="323"/>
      <c r="FRW146" s="323"/>
      <c r="FRX146" s="323"/>
      <c r="FRY146" s="323"/>
      <c r="FRZ146" s="323"/>
      <c r="FSA146" s="323"/>
      <c r="FSB146" s="323"/>
      <c r="FSC146" s="323"/>
      <c r="FSD146" s="323"/>
      <c r="FSE146" s="323"/>
      <c r="FSF146" s="323"/>
      <c r="FSG146" s="323"/>
      <c r="FSH146" s="323"/>
      <c r="FSI146" s="323"/>
      <c r="FSJ146" s="323"/>
      <c r="FSK146" s="323"/>
      <c r="FSL146" s="323"/>
      <c r="FSM146" s="323"/>
      <c r="FSN146" s="323"/>
      <c r="FSO146" s="323"/>
      <c r="FSP146" s="323"/>
      <c r="FSQ146" s="323"/>
      <c r="FSR146" s="323"/>
      <c r="FSS146" s="323"/>
      <c r="FST146" s="323"/>
      <c r="FSU146" s="323"/>
      <c r="FSV146" s="323"/>
      <c r="FSW146" s="323"/>
      <c r="FSX146" s="323"/>
      <c r="FSY146" s="323"/>
      <c r="FSZ146" s="323"/>
      <c r="FTA146" s="323"/>
      <c r="FTB146" s="323"/>
      <c r="FTC146" s="323"/>
      <c r="FTD146" s="323"/>
      <c r="FTE146" s="323"/>
      <c r="FTF146" s="323"/>
      <c r="FTG146" s="323"/>
      <c r="FTH146" s="323"/>
      <c r="FTI146" s="323"/>
      <c r="FTJ146" s="323"/>
      <c r="FTK146" s="323"/>
      <c r="FTL146" s="323"/>
      <c r="FTM146" s="323"/>
      <c r="FTN146" s="323"/>
      <c r="FTO146" s="323"/>
      <c r="FTP146" s="323"/>
      <c r="FTQ146" s="323"/>
      <c r="FTR146" s="323"/>
      <c r="FTS146" s="323"/>
      <c r="FTT146" s="323"/>
      <c r="FTU146" s="323"/>
      <c r="FTV146" s="323"/>
      <c r="FTW146" s="323"/>
      <c r="FTX146" s="323"/>
      <c r="FTY146" s="323"/>
      <c r="FTZ146" s="323"/>
      <c r="FUA146" s="323"/>
      <c r="FUB146" s="323"/>
      <c r="FUC146" s="323"/>
      <c r="FUD146" s="323"/>
      <c r="FUE146" s="323"/>
      <c r="FUF146" s="323"/>
      <c r="FUG146" s="323"/>
      <c r="FUH146" s="323"/>
      <c r="FUI146" s="323"/>
      <c r="FUJ146" s="323"/>
      <c r="FUK146" s="323"/>
      <c r="FUL146" s="323"/>
      <c r="FUM146" s="323"/>
      <c r="FUN146" s="323"/>
      <c r="FUO146" s="323"/>
      <c r="FUP146" s="323"/>
      <c r="FUQ146" s="323"/>
      <c r="FUR146" s="323"/>
      <c r="FUS146" s="323"/>
      <c r="FUT146" s="323"/>
      <c r="FUU146" s="323"/>
      <c r="FUV146" s="323"/>
      <c r="FUW146" s="323"/>
      <c r="FUX146" s="323"/>
      <c r="FUY146" s="323"/>
      <c r="FUZ146" s="323"/>
      <c r="FVA146" s="323"/>
      <c r="FVB146" s="323"/>
      <c r="FVC146" s="323"/>
      <c r="FVD146" s="323"/>
      <c r="FVE146" s="323"/>
      <c r="FVF146" s="323"/>
      <c r="FVG146" s="323"/>
      <c r="FVH146" s="323"/>
      <c r="FVI146" s="323"/>
      <c r="FVJ146" s="323"/>
      <c r="FVK146" s="323"/>
      <c r="FVL146" s="323"/>
      <c r="FVM146" s="323"/>
      <c r="FVN146" s="323"/>
      <c r="FVO146" s="323"/>
      <c r="FVP146" s="323"/>
      <c r="FVQ146" s="323"/>
      <c r="FVR146" s="323"/>
      <c r="FVS146" s="323"/>
      <c r="FVT146" s="323"/>
      <c r="FVU146" s="323"/>
      <c r="FVV146" s="323"/>
      <c r="FVW146" s="323"/>
      <c r="FVX146" s="323"/>
      <c r="FVY146" s="323"/>
      <c r="FVZ146" s="323"/>
      <c r="FWA146" s="323"/>
      <c r="FWB146" s="323"/>
      <c r="FWC146" s="323"/>
      <c r="FWD146" s="323"/>
      <c r="FWE146" s="323"/>
      <c r="FWF146" s="323"/>
      <c r="FWG146" s="323"/>
      <c r="FWH146" s="323"/>
      <c r="FWI146" s="323"/>
      <c r="FWJ146" s="323"/>
      <c r="FWK146" s="323"/>
      <c r="FWL146" s="323"/>
      <c r="FWM146" s="323"/>
      <c r="FWN146" s="323"/>
      <c r="FWO146" s="323"/>
      <c r="FWP146" s="323"/>
      <c r="FWQ146" s="323"/>
      <c r="FWR146" s="323"/>
      <c r="FWS146" s="323"/>
      <c r="FWT146" s="323"/>
      <c r="FWU146" s="323"/>
      <c r="FWV146" s="323"/>
      <c r="FWW146" s="323"/>
      <c r="FWX146" s="323"/>
      <c r="FWY146" s="323"/>
      <c r="FWZ146" s="323"/>
      <c r="FXA146" s="323"/>
      <c r="FXB146" s="323"/>
      <c r="FXC146" s="323"/>
      <c r="FXD146" s="323"/>
      <c r="FXE146" s="323"/>
      <c r="FXF146" s="323"/>
      <c r="FXG146" s="323"/>
      <c r="FXH146" s="323"/>
      <c r="FXI146" s="323"/>
      <c r="FXJ146" s="323"/>
      <c r="FXK146" s="323"/>
      <c r="FXL146" s="323"/>
      <c r="FXM146" s="323"/>
      <c r="FXN146" s="323"/>
      <c r="FXO146" s="323"/>
      <c r="FXP146" s="323"/>
      <c r="FXQ146" s="323"/>
      <c r="FXR146" s="323"/>
      <c r="FXS146" s="323"/>
      <c r="FXT146" s="323"/>
      <c r="FXU146" s="323"/>
      <c r="FXV146" s="323"/>
      <c r="FXW146" s="323"/>
      <c r="FXX146" s="323"/>
      <c r="FXY146" s="323"/>
      <c r="FXZ146" s="323"/>
      <c r="FYA146" s="323"/>
      <c r="FYB146" s="323"/>
      <c r="FYC146" s="323"/>
      <c r="FYD146" s="323"/>
      <c r="FYE146" s="323"/>
      <c r="FYF146" s="323"/>
      <c r="FYG146" s="323"/>
      <c r="FYH146" s="323"/>
      <c r="FYI146" s="323"/>
      <c r="FYJ146" s="323"/>
      <c r="FYK146" s="323"/>
      <c r="FYL146" s="323"/>
      <c r="FYM146" s="323"/>
      <c r="FYN146" s="323"/>
      <c r="FYO146" s="323"/>
      <c r="FYP146" s="323"/>
      <c r="FYQ146" s="323"/>
      <c r="FYR146" s="323"/>
      <c r="FYS146" s="323"/>
      <c r="FYT146" s="323"/>
      <c r="FYU146" s="323"/>
      <c r="FYV146" s="323"/>
      <c r="FYW146" s="323"/>
      <c r="FYX146" s="323"/>
      <c r="FYY146" s="323"/>
      <c r="FYZ146" s="323"/>
      <c r="FZA146" s="323"/>
      <c r="FZB146" s="323"/>
      <c r="FZC146" s="323"/>
      <c r="FZD146" s="323"/>
      <c r="FZE146" s="323"/>
      <c r="FZF146" s="323"/>
      <c r="FZG146" s="323"/>
      <c r="FZH146" s="323"/>
      <c r="FZI146" s="323"/>
      <c r="FZJ146" s="323"/>
      <c r="FZK146" s="323"/>
      <c r="FZL146" s="323"/>
      <c r="FZM146" s="323"/>
      <c r="FZN146" s="323"/>
      <c r="FZO146" s="323"/>
      <c r="FZP146" s="323"/>
      <c r="FZQ146" s="323"/>
      <c r="FZR146" s="323"/>
      <c r="FZS146" s="323"/>
      <c r="FZT146" s="323"/>
      <c r="FZU146" s="323"/>
      <c r="FZV146" s="323"/>
      <c r="FZW146" s="323"/>
      <c r="FZX146" s="323"/>
      <c r="FZY146" s="323"/>
      <c r="FZZ146" s="323"/>
      <c r="GAA146" s="323"/>
      <c r="GAB146" s="323"/>
      <c r="GAC146" s="323"/>
      <c r="GAD146" s="323"/>
      <c r="GAE146" s="323"/>
      <c r="GAF146" s="323"/>
      <c r="GAG146" s="323"/>
      <c r="GAH146" s="323"/>
      <c r="GAI146" s="323"/>
      <c r="GAJ146" s="323"/>
      <c r="GAK146" s="323"/>
      <c r="GAL146" s="323"/>
      <c r="GAM146" s="323"/>
      <c r="GAN146" s="323"/>
      <c r="GAO146" s="323"/>
      <c r="GAP146" s="323"/>
      <c r="GAQ146" s="323"/>
      <c r="GAR146" s="323"/>
      <c r="GAS146" s="323"/>
      <c r="GAT146" s="323"/>
      <c r="GAU146" s="323"/>
      <c r="GAV146" s="323"/>
      <c r="GAW146" s="323"/>
      <c r="GAX146" s="323"/>
      <c r="GAY146" s="323"/>
      <c r="GAZ146" s="323"/>
      <c r="GBA146" s="323"/>
      <c r="GBB146" s="323"/>
      <c r="GBC146" s="323"/>
      <c r="GBD146" s="323"/>
      <c r="GBE146" s="323"/>
      <c r="GBF146" s="323"/>
      <c r="GBG146" s="323"/>
      <c r="GBH146" s="323"/>
      <c r="GBI146" s="323"/>
      <c r="GBJ146" s="323"/>
      <c r="GBK146" s="323"/>
      <c r="GBL146" s="323"/>
      <c r="GBM146" s="323"/>
      <c r="GBN146" s="323"/>
      <c r="GBO146" s="323"/>
      <c r="GBP146" s="323"/>
      <c r="GBQ146" s="323"/>
      <c r="GBR146" s="323"/>
      <c r="GBS146" s="323"/>
      <c r="GBT146" s="323"/>
      <c r="GBU146" s="323"/>
      <c r="GBV146" s="323"/>
      <c r="GBW146" s="323"/>
      <c r="GBX146" s="323"/>
      <c r="GBY146" s="323"/>
      <c r="GBZ146" s="323"/>
      <c r="GCA146" s="323"/>
      <c r="GCB146" s="323"/>
      <c r="GCC146" s="323"/>
      <c r="GCD146" s="323"/>
      <c r="GCE146" s="323"/>
      <c r="GCF146" s="323"/>
      <c r="GCG146" s="323"/>
      <c r="GCH146" s="323"/>
      <c r="GCI146" s="323"/>
      <c r="GCJ146" s="323"/>
      <c r="GCK146" s="323"/>
      <c r="GCL146" s="323"/>
      <c r="GCM146" s="323"/>
      <c r="GCN146" s="323"/>
      <c r="GCO146" s="323"/>
      <c r="GCP146" s="323"/>
      <c r="GCQ146" s="323"/>
      <c r="GCR146" s="323"/>
      <c r="GCS146" s="323"/>
      <c r="GCT146" s="323"/>
      <c r="GCU146" s="323"/>
      <c r="GCV146" s="323"/>
      <c r="GCW146" s="323"/>
      <c r="GCX146" s="323"/>
      <c r="GCY146" s="323"/>
      <c r="GCZ146" s="323"/>
      <c r="GDA146" s="323"/>
      <c r="GDB146" s="323"/>
      <c r="GDC146" s="323"/>
      <c r="GDD146" s="323"/>
      <c r="GDE146" s="323"/>
      <c r="GDF146" s="323"/>
      <c r="GDG146" s="323"/>
      <c r="GDH146" s="323"/>
      <c r="GDI146" s="323"/>
      <c r="GDJ146" s="323"/>
      <c r="GDK146" s="323"/>
      <c r="GDL146" s="323"/>
      <c r="GDM146" s="323"/>
      <c r="GDN146" s="323"/>
      <c r="GDO146" s="323"/>
      <c r="GDP146" s="323"/>
      <c r="GDQ146" s="323"/>
      <c r="GDR146" s="323"/>
      <c r="GDS146" s="323"/>
      <c r="GDT146" s="323"/>
      <c r="GDU146" s="323"/>
      <c r="GDV146" s="323"/>
      <c r="GDW146" s="323"/>
      <c r="GDX146" s="323"/>
      <c r="GDY146" s="323"/>
      <c r="GDZ146" s="323"/>
      <c r="GEA146" s="323"/>
      <c r="GEB146" s="323"/>
      <c r="GEC146" s="323"/>
      <c r="GED146" s="323"/>
      <c r="GEE146" s="323"/>
      <c r="GEF146" s="323"/>
      <c r="GEG146" s="323"/>
      <c r="GEH146" s="323"/>
      <c r="GEI146" s="323"/>
      <c r="GEJ146" s="323"/>
      <c r="GEK146" s="323"/>
      <c r="GEL146" s="323"/>
      <c r="GEM146" s="323"/>
      <c r="GEN146" s="323"/>
      <c r="GEO146" s="323"/>
      <c r="GEP146" s="323"/>
      <c r="GEQ146" s="323"/>
      <c r="GER146" s="323"/>
      <c r="GES146" s="323"/>
      <c r="GET146" s="323"/>
      <c r="GEU146" s="323"/>
      <c r="GEV146" s="323"/>
      <c r="GEW146" s="323"/>
      <c r="GEX146" s="323"/>
      <c r="GEY146" s="323"/>
      <c r="GEZ146" s="323"/>
      <c r="GFA146" s="323"/>
      <c r="GFB146" s="323"/>
      <c r="GFC146" s="323"/>
      <c r="GFD146" s="323"/>
      <c r="GFE146" s="323"/>
      <c r="GFF146" s="323"/>
      <c r="GFG146" s="323"/>
      <c r="GFH146" s="323"/>
      <c r="GFI146" s="323"/>
      <c r="GFJ146" s="323"/>
      <c r="GFK146" s="323"/>
      <c r="GFL146" s="323"/>
      <c r="GFM146" s="323"/>
      <c r="GFN146" s="323"/>
      <c r="GFO146" s="323"/>
      <c r="GFP146" s="323"/>
      <c r="GFQ146" s="323"/>
      <c r="GFR146" s="323"/>
      <c r="GFS146" s="323"/>
      <c r="GFT146" s="323"/>
      <c r="GFU146" s="323"/>
      <c r="GFV146" s="323"/>
      <c r="GFW146" s="323"/>
      <c r="GFX146" s="323"/>
      <c r="GFY146" s="323"/>
      <c r="GFZ146" s="323"/>
      <c r="GGA146" s="323"/>
      <c r="GGB146" s="323"/>
      <c r="GGC146" s="323"/>
      <c r="GGD146" s="323"/>
      <c r="GGE146" s="323"/>
      <c r="GGF146" s="323"/>
      <c r="GGG146" s="323"/>
      <c r="GGH146" s="323"/>
      <c r="GGI146" s="323"/>
      <c r="GGJ146" s="323"/>
      <c r="GGK146" s="323"/>
      <c r="GGL146" s="323"/>
      <c r="GGM146" s="323"/>
      <c r="GGN146" s="323"/>
      <c r="GGO146" s="323"/>
      <c r="GGP146" s="323"/>
      <c r="GGQ146" s="323"/>
      <c r="GGR146" s="323"/>
      <c r="GGS146" s="323"/>
      <c r="GGT146" s="323"/>
      <c r="GGU146" s="323"/>
      <c r="GGV146" s="323"/>
      <c r="GGW146" s="323"/>
      <c r="GGX146" s="323"/>
      <c r="GGY146" s="323"/>
      <c r="GGZ146" s="323"/>
      <c r="GHA146" s="323"/>
      <c r="GHB146" s="323"/>
      <c r="GHC146" s="323"/>
      <c r="GHD146" s="323"/>
      <c r="GHE146" s="323"/>
      <c r="GHF146" s="323"/>
      <c r="GHG146" s="323"/>
      <c r="GHH146" s="323"/>
      <c r="GHI146" s="323"/>
      <c r="GHJ146" s="323"/>
      <c r="GHK146" s="323"/>
      <c r="GHL146" s="323"/>
      <c r="GHM146" s="323"/>
      <c r="GHN146" s="323"/>
      <c r="GHO146" s="323"/>
      <c r="GHP146" s="323"/>
      <c r="GHQ146" s="323"/>
      <c r="GHR146" s="323"/>
      <c r="GHS146" s="323"/>
      <c r="GHT146" s="323"/>
      <c r="GHU146" s="323"/>
      <c r="GHV146" s="323"/>
      <c r="GHW146" s="323"/>
      <c r="GHX146" s="323"/>
      <c r="GHY146" s="323"/>
      <c r="GHZ146" s="323"/>
      <c r="GIA146" s="323"/>
      <c r="GIB146" s="323"/>
      <c r="GIC146" s="323"/>
      <c r="GID146" s="323"/>
      <c r="GIE146" s="323"/>
      <c r="GIF146" s="323"/>
      <c r="GIG146" s="323"/>
      <c r="GIH146" s="323"/>
      <c r="GII146" s="323"/>
      <c r="GIJ146" s="323"/>
      <c r="GIK146" s="323"/>
      <c r="GIL146" s="323"/>
      <c r="GIM146" s="323"/>
      <c r="GIN146" s="323"/>
      <c r="GIO146" s="323"/>
      <c r="GIP146" s="323"/>
      <c r="GIQ146" s="323"/>
      <c r="GIR146" s="323"/>
      <c r="GIS146" s="323"/>
      <c r="GIT146" s="323"/>
      <c r="GIU146" s="323"/>
      <c r="GIV146" s="323"/>
      <c r="GIW146" s="323"/>
      <c r="GIX146" s="323"/>
      <c r="GIY146" s="323"/>
      <c r="GIZ146" s="323"/>
      <c r="GJA146" s="323"/>
      <c r="GJB146" s="323"/>
      <c r="GJC146" s="323"/>
      <c r="GJD146" s="323"/>
      <c r="GJE146" s="323"/>
      <c r="GJF146" s="323"/>
      <c r="GJG146" s="323"/>
      <c r="GJH146" s="323"/>
      <c r="GJI146" s="323"/>
      <c r="GJJ146" s="323"/>
      <c r="GJK146" s="323"/>
      <c r="GJL146" s="323"/>
      <c r="GJM146" s="323"/>
      <c r="GJN146" s="323"/>
      <c r="GJO146" s="323"/>
      <c r="GJP146" s="323"/>
      <c r="GJQ146" s="323"/>
      <c r="GJR146" s="323"/>
      <c r="GJS146" s="323"/>
      <c r="GJT146" s="323"/>
      <c r="GJU146" s="323"/>
      <c r="GJV146" s="323"/>
      <c r="GJW146" s="323"/>
      <c r="GJX146" s="323"/>
      <c r="GJY146" s="323"/>
      <c r="GJZ146" s="323"/>
      <c r="GKA146" s="323"/>
      <c r="GKB146" s="323"/>
      <c r="GKC146" s="323"/>
      <c r="GKD146" s="323"/>
      <c r="GKE146" s="323"/>
      <c r="GKF146" s="323"/>
      <c r="GKG146" s="323"/>
      <c r="GKH146" s="323"/>
      <c r="GKI146" s="323"/>
      <c r="GKJ146" s="323"/>
      <c r="GKK146" s="323"/>
      <c r="GKL146" s="323"/>
      <c r="GKM146" s="323"/>
      <c r="GKN146" s="323"/>
      <c r="GKO146" s="323"/>
      <c r="GKP146" s="323"/>
      <c r="GKQ146" s="323"/>
      <c r="GKR146" s="323"/>
      <c r="GKS146" s="323"/>
      <c r="GKT146" s="323"/>
      <c r="GKU146" s="323"/>
      <c r="GKV146" s="323"/>
      <c r="GKW146" s="323"/>
      <c r="GKX146" s="323"/>
      <c r="GKY146" s="323"/>
      <c r="GKZ146" s="323"/>
      <c r="GLA146" s="323"/>
      <c r="GLB146" s="323"/>
      <c r="GLC146" s="323"/>
      <c r="GLD146" s="323"/>
      <c r="GLE146" s="323"/>
      <c r="GLF146" s="323"/>
      <c r="GLG146" s="323"/>
      <c r="GLH146" s="323"/>
      <c r="GLI146" s="323"/>
      <c r="GLJ146" s="323"/>
      <c r="GLK146" s="323"/>
      <c r="GLL146" s="323"/>
      <c r="GLM146" s="323"/>
      <c r="GLN146" s="323"/>
      <c r="GLO146" s="323"/>
      <c r="GLP146" s="323"/>
      <c r="GLQ146" s="323"/>
      <c r="GLR146" s="323"/>
      <c r="GLS146" s="323"/>
      <c r="GLT146" s="323"/>
      <c r="GLU146" s="323"/>
      <c r="GLV146" s="323"/>
      <c r="GLW146" s="323"/>
      <c r="GLX146" s="323"/>
      <c r="GLY146" s="323"/>
      <c r="GLZ146" s="323"/>
      <c r="GMA146" s="323"/>
      <c r="GMB146" s="323"/>
      <c r="GMC146" s="323"/>
      <c r="GMD146" s="323"/>
      <c r="GME146" s="323"/>
      <c r="GMF146" s="323"/>
      <c r="GMG146" s="323"/>
      <c r="GMH146" s="323"/>
      <c r="GMI146" s="323"/>
      <c r="GMJ146" s="323"/>
      <c r="GMK146" s="323"/>
      <c r="GML146" s="323"/>
      <c r="GMM146" s="323"/>
      <c r="GMN146" s="323"/>
      <c r="GMO146" s="323"/>
      <c r="GMP146" s="323"/>
      <c r="GMQ146" s="323"/>
      <c r="GMR146" s="323"/>
      <c r="GMS146" s="323"/>
      <c r="GMT146" s="323"/>
      <c r="GMU146" s="323"/>
      <c r="GMV146" s="323"/>
      <c r="GMW146" s="323"/>
      <c r="GMX146" s="323"/>
      <c r="GMY146" s="323"/>
      <c r="GMZ146" s="323"/>
      <c r="GNA146" s="323"/>
      <c r="GNB146" s="323"/>
      <c r="GNC146" s="323"/>
      <c r="GND146" s="323"/>
      <c r="GNE146" s="323"/>
      <c r="GNF146" s="323"/>
      <c r="GNG146" s="323"/>
      <c r="GNH146" s="323"/>
      <c r="GNI146" s="323"/>
      <c r="GNJ146" s="323"/>
      <c r="GNK146" s="323"/>
      <c r="GNL146" s="323"/>
      <c r="GNM146" s="323"/>
      <c r="GNN146" s="323"/>
      <c r="GNO146" s="323"/>
      <c r="GNP146" s="323"/>
      <c r="GNQ146" s="323"/>
      <c r="GNR146" s="323"/>
      <c r="GNS146" s="323"/>
      <c r="GNT146" s="323"/>
      <c r="GNU146" s="323"/>
      <c r="GNV146" s="323"/>
      <c r="GNW146" s="323"/>
      <c r="GNX146" s="323"/>
      <c r="GNY146" s="323"/>
      <c r="GNZ146" s="323"/>
      <c r="GOA146" s="323"/>
      <c r="GOB146" s="323"/>
      <c r="GOC146" s="323"/>
      <c r="GOD146" s="323"/>
      <c r="GOE146" s="323"/>
      <c r="GOF146" s="323"/>
      <c r="GOG146" s="323"/>
      <c r="GOH146" s="323"/>
      <c r="GOI146" s="323"/>
      <c r="GOJ146" s="323"/>
      <c r="GOK146" s="323"/>
      <c r="GOL146" s="323"/>
      <c r="GOM146" s="323"/>
      <c r="GON146" s="323"/>
      <c r="GOO146" s="323"/>
      <c r="GOP146" s="323"/>
      <c r="GOQ146" s="323"/>
      <c r="GOR146" s="323"/>
      <c r="GOS146" s="323"/>
      <c r="GOT146" s="323"/>
      <c r="GOU146" s="323"/>
      <c r="GOV146" s="323"/>
      <c r="GOW146" s="323"/>
      <c r="GOX146" s="323"/>
      <c r="GOY146" s="323"/>
      <c r="GOZ146" s="323"/>
      <c r="GPA146" s="323"/>
      <c r="GPB146" s="323"/>
      <c r="GPC146" s="323"/>
      <c r="GPD146" s="323"/>
      <c r="GPE146" s="323"/>
      <c r="GPF146" s="323"/>
      <c r="GPG146" s="323"/>
      <c r="GPH146" s="323"/>
      <c r="GPI146" s="323"/>
      <c r="GPJ146" s="323"/>
      <c r="GPK146" s="323"/>
      <c r="GPL146" s="323"/>
      <c r="GPM146" s="323"/>
      <c r="GPN146" s="323"/>
      <c r="GPO146" s="323"/>
      <c r="GPP146" s="323"/>
      <c r="GPQ146" s="323"/>
      <c r="GPR146" s="323"/>
      <c r="GPS146" s="323"/>
      <c r="GPT146" s="323"/>
      <c r="GPU146" s="323"/>
      <c r="GPV146" s="323"/>
      <c r="GPW146" s="323"/>
      <c r="GPX146" s="323"/>
      <c r="GPY146" s="323"/>
      <c r="GPZ146" s="323"/>
      <c r="GQA146" s="323"/>
      <c r="GQB146" s="323"/>
      <c r="GQC146" s="323"/>
      <c r="GQD146" s="323"/>
      <c r="GQE146" s="323"/>
      <c r="GQF146" s="323"/>
      <c r="GQG146" s="323"/>
      <c r="GQH146" s="323"/>
      <c r="GQI146" s="323"/>
      <c r="GQJ146" s="323"/>
      <c r="GQK146" s="323"/>
      <c r="GQL146" s="323"/>
      <c r="GQM146" s="323"/>
      <c r="GQN146" s="323"/>
      <c r="GQO146" s="323"/>
      <c r="GQP146" s="323"/>
      <c r="GQQ146" s="323"/>
      <c r="GQR146" s="323"/>
      <c r="GQS146" s="323"/>
      <c r="GQT146" s="323"/>
      <c r="GQU146" s="323"/>
      <c r="GQV146" s="323"/>
      <c r="GQW146" s="323"/>
      <c r="GQX146" s="323"/>
      <c r="GQY146" s="323"/>
      <c r="GQZ146" s="323"/>
      <c r="GRA146" s="323"/>
      <c r="GRB146" s="323"/>
      <c r="GRC146" s="323"/>
      <c r="GRD146" s="323"/>
      <c r="GRE146" s="323"/>
      <c r="GRF146" s="323"/>
      <c r="GRG146" s="323"/>
      <c r="GRH146" s="323"/>
      <c r="GRI146" s="323"/>
      <c r="GRJ146" s="323"/>
      <c r="GRK146" s="323"/>
      <c r="GRL146" s="323"/>
      <c r="GRM146" s="323"/>
      <c r="GRN146" s="323"/>
      <c r="GRO146" s="323"/>
      <c r="GRP146" s="323"/>
      <c r="GRQ146" s="323"/>
      <c r="GRR146" s="323"/>
      <c r="GRS146" s="323"/>
      <c r="GRT146" s="323"/>
      <c r="GRU146" s="323"/>
      <c r="GRV146" s="323"/>
      <c r="GRW146" s="323"/>
      <c r="GRX146" s="323"/>
      <c r="GRY146" s="323"/>
      <c r="GRZ146" s="323"/>
      <c r="GSA146" s="323"/>
      <c r="GSB146" s="323"/>
      <c r="GSC146" s="323"/>
      <c r="GSD146" s="323"/>
      <c r="GSE146" s="323"/>
      <c r="GSF146" s="323"/>
      <c r="GSG146" s="323"/>
      <c r="GSH146" s="323"/>
      <c r="GSI146" s="323"/>
      <c r="GSJ146" s="323"/>
      <c r="GSK146" s="323"/>
      <c r="GSL146" s="323"/>
      <c r="GSM146" s="323"/>
      <c r="GSN146" s="323"/>
      <c r="GSO146" s="323"/>
      <c r="GSP146" s="323"/>
      <c r="GSQ146" s="323"/>
      <c r="GSR146" s="323"/>
      <c r="GSS146" s="323"/>
      <c r="GST146" s="323"/>
      <c r="GSU146" s="323"/>
      <c r="GSV146" s="323"/>
      <c r="GSW146" s="323"/>
      <c r="GSX146" s="323"/>
      <c r="GSY146" s="323"/>
      <c r="GSZ146" s="323"/>
      <c r="GTA146" s="323"/>
      <c r="GTB146" s="323"/>
      <c r="GTC146" s="323"/>
      <c r="GTD146" s="323"/>
      <c r="GTE146" s="323"/>
      <c r="GTF146" s="323"/>
      <c r="GTG146" s="323"/>
      <c r="GTH146" s="323"/>
      <c r="GTI146" s="323"/>
      <c r="GTJ146" s="323"/>
      <c r="GTK146" s="323"/>
      <c r="GTL146" s="323"/>
      <c r="GTM146" s="323"/>
      <c r="GTN146" s="323"/>
      <c r="GTO146" s="323"/>
      <c r="GTP146" s="323"/>
      <c r="GTQ146" s="323"/>
      <c r="GTR146" s="323"/>
      <c r="GTS146" s="323"/>
      <c r="GTT146" s="323"/>
      <c r="GTU146" s="323"/>
      <c r="GTV146" s="323"/>
      <c r="GTW146" s="323"/>
      <c r="GTX146" s="323"/>
      <c r="GTY146" s="323"/>
      <c r="GTZ146" s="323"/>
      <c r="GUA146" s="323"/>
      <c r="GUB146" s="323"/>
      <c r="GUC146" s="323"/>
      <c r="GUD146" s="323"/>
      <c r="GUE146" s="323"/>
      <c r="GUF146" s="323"/>
      <c r="GUG146" s="323"/>
      <c r="GUH146" s="323"/>
      <c r="GUI146" s="323"/>
      <c r="GUJ146" s="323"/>
      <c r="GUK146" s="323"/>
      <c r="GUL146" s="323"/>
      <c r="GUM146" s="323"/>
      <c r="GUN146" s="323"/>
      <c r="GUO146" s="323"/>
      <c r="GUP146" s="323"/>
      <c r="GUQ146" s="323"/>
      <c r="GUR146" s="323"/>
      <c r="GUS146" s="323"/>
      <c r="GUT146" s="323"/>
      <c r="GUU146" s="323"/>
      <c r="GUV146" s="323"/>
      <c r="GUW146" s="323"/>
      <c r="GUX146" s="323"/>
      <c r="GUY146" s="323"/>
      <c r="GUZ146" s="323"/>
      <c r="GVA146" s="323"/>
      <c r="GVB146" s="323"/>
      <c r="GVC146" s="323"/>
      <c r="GVD146" s="323"/>
      <c r="GVE146" s="323"/>
      <c r="GVF146" s="323"/>
      <c r="GVG146" s="323"/>
      <c r="GVH146" s="323"/>
      <c r="GVI146" s="323"/>
      <c r="GVJ146" s="323"/>
      <c r="GVK146" s="323"/>
      <c r="GVL146" s="323"/>
      <c r="GVM146" s="323"/>
      <c r="GVN146" s="323"/>
      <c r="GVO146" s="323"/>
      <c r="GVP146" s="323"/>
      <c r="GVQ146" s="323"/>
      <c r="GVR146" s="323"/>
      <c r="GVS146" s="323"/>
      <c r="GVT146" s="323"/>
      <c r="GVU146" s="323"/>
      <c r="GVV146" s="323"/>
      <c r="GVW146" s="323"/>
      <c r="GVX146" s="323"/>
      <c r="GVY146" s="323"/>
      <c r="GVZ146" s="323"/>
      <c r="GWA146" s="323"/>
      <c r="GWB146" s="323"/>
      <c r="GWC146" s="323"/>
      <c r="GWD146" s="323"/>
      <c r="GWE146" s="323"/>
      <c r="GWF146" s="323"/>
      <c r="GWG146" s="323"/>
      <c r="GWH146" s="323"/>
      <c r="GWI146" s="323"/>
      <c r="GWJ146" s="323"/>
      <c r="GWK146" s="323"/>
      <c r="GWL146" s="323"/>
      <c r="GWM146" s="323"/>
      <c r="GWN146" s="323"/>
      <c r="GWO146" s="323"/>
      <c r="GWP146" s="323"/>
      <c r="GWQ146" s="323"/>
      <c r="GWR146" s="323"/>
      <c r="GWS146" s="323"/>
      <c r="GWT146" s="323"/>
      <c r="GWU146" s="323"/>
      <c r="GWV146" s="323"/>
      <c r="GWW146" s="323"/>
      <c r="GWX146" s="323"/>
      <c r="GWY146" s="323"/>
      <c r="GWZ146" s="323"/>
      <c r="GXA146" s="323"/>
      <c r="GXB146" s="323"/>
      <c r="GXC146" s="323"/>
      <c r="GXD146" s="323"/>
      <c r="GXE146" s="323"/>
      <c r="GXF146" s="323"/>
      <c r="GXG146" s="323"/>
      <c r="GXH146" s="323"/>
      <c r="GXI146" s="323"/>
      <c r="GXJ146" s="323"/>
      <c r="GXK146" s="323"/>
      <c r="GXL146" s="323"/>
      <c r="GXM146" s="323"/>
      <c r="GXN146" s="323"/>
      <c r="GXO146" s="323"/>
      <c r="GXP146" s="323"/>
      <c r="GXQ146" s="323"/>
      <c r="GXR146" s="323"/>
      <c r="GXS146" s="323"/>
      <c r="GXT146" s="323"/>
      <c r="GXU146" s="323"/>
      <c r="GXV146" s="323"/>
      <c r="GXW146" s="323"/>
      <c r="GXX146" s="323"/>
      <c r="GXY146" s="323"/>
      <c r="GXZ146" s="323"/>
      <c r="GYA146" s="323"/>
      <c r="GYB146" s="323"/>
      <c r="GYC146" s="323"/>
      <c r="GYD146" s="323"/>
      <c r="GYE146" s="323"/>
      <c r="GYF146" s="323"/>
      <c r="GYG146" s="323"/>
      <c r="GYH146" s="323"/>
      <c r="GYI146" s="323"/>
      <c r="GYJ146" s="323"/>
      <c r="GYK146" s="323"/>
      <c r="GYL146" s="323"/>
      <c r="GYM146" s="323"/>
      <c r="GYN146" s="323"/>
      <c r="GYO146" s="323"/>
      <c r="GYP146" s="323"/>
      <c r="GYQ146" s="323"/>
      <c r="GYR146" s="323"/>
      <c r="GYS146" s="323"/>
      <c r="GYT146" s="323"/>
      <c r="GYU146" s="323"/>
      <c r="GYV146" s="323"/>
      <c r="GYW146" s="323"/>
      <c r="GYX146" s="323"/>
      <c r="GYY146" s="323"/>
      <c r="GYZ146" s="323"/>
      <c r="GZA146" s="323"/>
      <c r="GZB146" s="323"/>
      <c r="GZC146" s="323"/>
      <c r="GZD146" s="323"/>
      <c r="GZE146" s="323"/>
      <c r="GZF146" s="323"/>
      <c r="GZG146" s="323"/>
      <c r="GZH146" s="323"/>
      <c r="GZI146" s="323"/>
      <c r="GZJ146" s="323"/>
      <c r="GZK146" s="323"/>
      <c r="GZL146" s="323"/>
      <c r="GZM146" s="323"/>
      <c r="GZN146" s="323"/>
      <c r="GZO146" s="323"/>
      <c r="GZP146" s="323"/>
      <c r="GZQ146" s="323"/>
      <c r="GZR146" s="323"/>
      <c r="GZS146" s="323"/>
      <c r="GZT146" s="323"/>
      <c r="GZU146" s="323"/>
      <c r="GZV146" s="323"/>
      <c r="GZW146" s="323"/>
      <c r="GZX146" s="323"/>
      <c r="GZY146" s="323"/>
      <c r="GZZ146" s="323"/>
      <c r="HAA146" s="323"/>
      <c r="HAB146" s="323"/>
      <c r="HAC146" s="323"/>
      <c r="HAD146" s="323"/>
      <c r="HAE146" s="323"/>
      <c r="HAF146" s="323"/>
      <c r="HAG146" s="323"/>
      <c r="HAH146" s="323"/>
      <c r="HAI146" s="323"/>
      <c r="HAJ146" s="323"/>
      <c r="HAK146" s="323"/>
      <c r="HAL146" s="323"/>
      <c r="HAM146" s="323"/>
      <c r="HAN146" s="323"/>
      <c r="HAO146" s="323"/>
      <c r="HAP146" s="323"/>
      <c r="HAQ146" s="323"/>
      <c r="HAR146" s="323"/>
      <c r="HAS146" s="323"/>
      <c r="HAT146" s="323"/>
      <c r="HAU146" s="323"/>
      <c r="HAV146" s="323"/>
      <c r="HAW146" s="323"/>
      <c r="HAX146" s="323"/>
      <c r="HAY146" s="323"/>
      <c r="HAZ146" s="323"/>
      <c r="HBA146" s="323"/>
      <c r="HBB146" s="323"/>
      <c r="HBC146" s="323"/>
      <c r="HBD146" s="323"/>
      <c r="HBE146" s="323"/>
      <c r="HBF146" s="323"/>
      <c r="HBG146" s="323"/>
      <c r="HBH146" s="323"/>
      <c r="HBI146" s="323"/>
      <c r="HBJ146" s="323"/>
      <c r="HBK146" s="323"/>
      <c r="HBL146" s="323"/>
      <c r="HBM146" s="323"/>
      <c r="HBN146" s="323"/>
      <c r="HBO146" s="323"/>
      <c r="HBP146" s="323"/>
      <c r="HBQ146" s="323"/>
      <c r="HBR146" s="323"/>
      <c r="HBS146" s="323"/>
      <c r="HBT146" s="323"/>
      <c r="HBU146" s="323"/>
      <c r="HBV146" s="323"/>
      <c r="HBW146" s="323"/>
      <c r="HBX146" s="323"/>
      <c r="HBY146" s="323"/>
      <c r="HBZ146" s="323"/>
      <c r="HCA146" s="323"/>
      <c r="HCB146" s="323"/>
      <c r="HCC146" s="323"/>
      <c r="HCD146" s="323"/>
      <c r="HCE146" s="323"/>
      <c r="HCF146" s="323"/>
      <c r="HCG146" s="323"/>
      <c r="HCH146" s="323"/>
      <c r="HCI146" s="323"/>
      <c r="HCJ146" s="323"/>
      <c r="HCK146" s="323"/>
      <c r="HCL146" s="323"/>
      <c r="HCM146" s="323"/>
      <c r="HCN146" s="323"/>
      <c r="HCO146" s="323"/>
      <c r="HCP146" s="323"/>
      <c r="HCQ146" s="323"/>
      <c r="HCR146" s="323"/>
      <c r="HCS146" s="323"/>
      <c r="HCT146" s="323"/>
      <c r="HCU146" s="323"/>
      <c r="HCV146" s="323"/>
      <c r="HCW146" s="323"/>
      <c r="HCX146" s="323"/>
      <c r="HCY146" s="323"/>
      <c r="HCZ146" s="323"/>
      <c r="HDA146" s="323"/>
      <c r="HDB146" s="323"/>
      <c r="HDC146" s="323"/>
      <c r="HDD146" s="323"/>
      <c r="HDE146" s="323"/>
      <c r="HDF146" s="323"/>
      <c r="HDG146" s="323"/>
      <c r="HDH146" s="323"/>
      <c r="HDI146" s="323"/>
      <c r="HDJ146" s="323"/>
      <c r="HDK146" s="323"/>
      <c r="HDL146" s="323"/>
      <c r="HDM146" s="323"/>
      <c r="HDN146" s="323"/>
      <c r="HDO146" s="323"/>
      <c r="HDP146" s="323"/>
      <c r="HDQ146" s="323"/>
      <c r="HDR146" s="323"/>
      <c r="HDS146" s="323"/>
      <c r="HDT146" s="323"/>
      <c r="HDU146" s="323"/>
      <c r="HDV146" s="323"/>
      <c r="HDW146" s="323"/>
      <c r="HDX146" s="323"/>
      <c r="HDY146" s="323"/>
      <c r="HDZ146" s="323"/>
      <c r="HEA146" s="323"/>
      <c r="HEB146" s="323"/>
      <c r="HEC146" s="323"/>
      <c r="HED146" s="323"/>
      <c r="HEE146" s="323"/>
      <c r="HEF146" s="323"/>
      <c r="HEG146" s="323"/>
      <c r="HEH146" s="323"/>
      <c r="HEI146" s="323"/>
      <c r="HEJ146" s="323"/>
      <c r="HEK146" s="323"/>
      <c r="HEL146" s="323"/>
      <c r="HEM146" s="323"/>
      <c r="HEN146" s="323"/>
      <c r="HEO146" s="323"/>
      <c r="HEP146" s="323"/>
      <c r="HEQ146" s="323"/>
      <c r="HER146" s="323"/>
      <c r="HES146" s="323"/>
      <c r="HET146" s="323"/>
      <c r="HEU146" s="323"/>
      <c r="HEV146" s="323"/>
      <c r="HEW146" s="323"/>
      <c r="HEX146" s="323"/>
      <c r="HEY146" s="323"/>
      <c r="HEZ146" s="323"/>
      <c r="HFA146" s="323"/>
      <c r="HFB146" s="323"/>
      <c r="HFC146" s="323"/>
      <c r="HFD146" s="323"/>
      <c r="HFE146" s="323"/>
      <c r="HFF146" s="323"/>
      <c r="HFG146" s="323"/>
      <c r="HFH146" s="323"/>
      <c r="HFI146" s="323"/>
      <c r="HFJ146" s="323"/>
      <c r="HFK146" s="323"/>
      <c r="HFL146" s="323"/>
      <c r="HFM146" s="323"/>
      <c r="HFN146" s="323"/>
      <c r="HFO146" s="323"/>
      <c r="HFP146" s="323"/>
      <c r="HFQ146" s="323"/>
      <c r="HFR146" s="323"/>
      <c r="HFS146" s="323"/>
      <c r="HFT146" s="323"/>
      <c r="HFU146" s="323"/>
      <c r="HFV146" s="323"/>
      <c r="HFW146" s="323"/>
      <c r="HFX146" s="323"/>
      <c r="HFY146" s="323"/>
      <c r="HFZ146" s="323"/>
      <c r="HGA146" s="323"/>
      <c r="HGB146" s="323"/>
      <c r="HGC146" s="323"/>
      <c r="HGD146" s="323"/>
      <c r="HGE146" s="323"/>
      <c r="HGF146" s="323"/>
      <c r="HGG146" s="323"/>
      <c r="HGH146" s="323"/>
      <c r="HGI146" s="323"/>
      <c r="HGJ146" s="323"/>
      <c r="HGK146" s="323"/>
      <c r="HGL146" s="323"/>
      <c r="HGM146" s="323"/>
      <c r="HGN146" s="323"/>
      <c r="HGO146" s="323"/>
      <c r="HGP146" s="323"/>
      <c r="HGQ146" s="323"/>
      <c r="HGR146" s="323"/>
      <c r="HGS146" s="323"/>
      <c r="HGT146" s="323"/>
      <c r="HGU146" s="323"/>
      <c r="HGV146" s="323"/>
      <c r="HGW146" s="323"/>
      <c r="HGX146" s="323"/>
      <c r="HGY146" s="323"/>
      <c r="HGZ146" s="323"/>
      <c r="HHA146" s="323"/>
      <c r="HHB146" s="323"/>
      <c r="HHC146" s="323"/>
      <c r="HHD146" s="323"/>
      <c r="HHE146" s="323"/>
      <c r="HHF146" s="323"/>
      <c r="HHG146" s="323"/>
      <c r="HHH146" s="323"/>
      <c r="HHI146" s="323"/>
      <c r="HHJ146" s="323"/>
      <c r="HHK146" s="323"/>
      <c r="HHL146" s="323"/>
      <c r="HHM146" s="323"/>
      <c r="HHN146" s="323"/>
      <c r="HHO146" s="323"/>
      <c r="HHP146" s="323"/>
      <c r="HHQ146" s="323"/>
      <c r="HHR146" s="323"/>
      <c r="HHS146" s="323"/>
      <c r="HHT146" s="323"/>
      <c r="HHU146" s="323"/>
      <c r="HHV146" s="323"/>
      <c r="HHW146" s="323"/>
      <c r="HHX146" s="323"/>
      <c r="HHY146" s="323"/>
      <c r="HHZ146" s="323"/>
      <c r="HIA146" s="323"/>
      <c r="HIB146" s="323"/>
      <c r="HIC146" s="323"/>
      <c r="HID146" s="323"/>
      <c r="HIE146" s="323"/>
      <c r="HIF146" s="323"/>
      <c r="HIG146" s="323"/>
      <c r="HIH146" s="323"/>
      <c r="HII146" s="323"/>
      <c r="HIJ146" s="323"/>
      <c r="HIK146" s="323"/>
      <c r="HIL146" s="323"/>
      <c r="HIM146" s="323"/>
      <c r="HIN146" s="323"/>
      <c r="HIO146" s="323"/>
      <c r="HIP146" s="323"/>
      <c r="HIQ146" s="323"/>
      <c r="HIR146" s="323"/>
      <c r="HIS146" s="323"/>
      <c r="HIT146" s="323"/>
      <c r="HIU146" s="323"/>
      <c r="HIV146" s="323"/>
      <c r="HIW146" s="323"/>
      <c r="HIX146" s="323"/>
      <c r="HIY146" s="323"/>
      <c r="HIZ146" s="323"/>
      <c r="HJA146" s="323"/>
      <c r="HJB146" s="323"/>
      <c r="HJC146" s="323"/>
      <c r="HJD146" s="323"/>
      <c r="HJE146" s="323"/>
      <c r="HJF146" s="323"/>
      <c r="HJG146" s="323"/>
      <c r="HJH146" s="323"/>
      <c r="HJI146" s="323"/>
      <c r="HJJ146" s="323"/>
      <c r="HJK146" s="323"/>
      <c r="HJL146" s="323"/>
      <c r="HJM146" s="323"/>
      <c r="HJN146" s="323"/>
      <c r="HJO146" s="323"/>
      <c r="HJP146" s="323"/>
      <c r="HJQ146" s="323"/>
      <c r="HJR146" s="323"/>
      <c r="HJS146" s="323"/>
      <c r="HJT146" s="323"/>
      <c r="HJU146" s="323"/>
      <c r="HJV146" s="323"/>
      <c r="HJW146" s="323"/>
      <c r="HJX146" s="323"/>
      <c r="HJY146" s="323"/>
      <c r="HJZ146" s="323"/>
      <c r="HKA146" s="323"/>
      <c r="HKB146" s="323"/>
      <c r="HKC146" s="323"/>
      <c r="HKD146" s="323"/>
      <c r="HKE146" s="323"/>
      <c r="HKF146" s="323"/>
      <c r="HKG146" s="323"/>
      <c r="HKH146" s="323"/>
      <c r="HKI146" s="323"/>
      <c r="HKJ146" s="323"/>
      <c r="HKK146" s="323"/>
      <c r="HKL146" s="323"/>
      <c r="HKM146" s="323"/>
      <c r="HKN146" s="323"/>
      <c r="HKO146" s="323"/>
      <c r="HKP146" s="323"/>
      <c r="HKQ146" s="323"/>
      <c r="HKR146" s="323"/>
      <c r="HKS146" s="323"/>
      <c r="HKT146" s="323"/>
      <c r="HKU146" s="323"/>
      <c r="HKV146" s="323"/>
      <c r="HKW146" s="323"/>
      <c r="HKX146" s="323"/>
      <c r="HKY146" s="323"/>
      <c r="HKZ146" s="323"/>
      <c r="HLA146" s="323"/>
      <c r="HLB146" s="323"/>
      <c r="HLC146" s="323"/>
      <c r="HLD146" s="323"/>
      <c r="HLE146" s="323"/>
      <c r="HLF146" s="323"/>
      <c r="HLG146" s="323"/>
      <c r="HLH146" s="323"/>
      <c r="HLI146" s="323"/>
      <c r="HLJ146" s="323"/>
      <c r="HLK146" s="323"/>
      <c r="HLL146" s="323"/>
      <c r="HLM146" s="323"/>
      <c r="HLN146" s="323"/>
      <c r="HLO146" s="323"/>
      <c r="HLP146" s="323"/>
      <c r="HLQ146" s="323"/>
      <c r="HLR146" s="323"/>
      <c r="HLS146" s="323"/>
      <c r="HLT146" s="323"/>
      <c r="HLU146" s="323"/>
      <c r="HLV146" s="323"/>
      <c r="HLW146" s="323"/>
      <c r="HLX146" s="323"/>
      <c r="HLY146" s="323"/>
      <c r="HLZ146" s="323"/>
      <c r="HMA146" s="323"/>
      <c r="HMB146" s="323"/>
      <c r="HMC146" s="323"/>
      <c r="HMD146" s="323"/>
      <c r="HME146" s="323"/>
      <c r="HMF146" s="323"/>
      <c r="HMG146" s="323"/>
      <c r="HMH146" s="323"/>
      <c r="HMI146" s="323"/>
      <c r="HMJ146" s="323"/>
      <c r="HMK146" s="323"/>
      <c r="HML146" s="323"/>
      <c r="HMM146" s="323"/>
      <c r="HMN146" s="323"/>
      <c r="HMO146" s="323"/>
      <c r="HMP146" s="323"/>
      <c r="HMQ146" s="323"/>
      <c r="HMR146" s="323"/>
      <c r="HMS146" s="323"/>
      <c r="HMT146" s="323"/>
      <c r="HMU146" s="323"/>
      <c r="HMV146" s="323"/>
      <c r="HMW146" s="323"/>
      <c r="HMX146" s="323"/>
      <c r="HMY146" s="323"/>
      <c r="HMZ146" s="323"/>
      <c r="HNA146" s="323"/>
      <c r="HNB146" s="323"/>
      <c r="HNC146" s="323"/>
      <c r="HND146" s="323"/>
      <c r="HNE146" s="323"/>
      <c r="HNF146" s="323"/>
      <c r="HNG146" s="323"/>
      <c r="HNH146" s="323"/>
      <c r="HNI146" s="323"/>
      <c r="HNJ146" s="323"/>
      <c r="HNK146" s="323"/>
      <c r="HNL146" s="323"/>
      <c r="HNM146" s="323"/>
      <c r="HNN146" s="323"/>
      <c r="HNO146" s="323"/>
      <c r="HNP146" s="323"/>
      <c r="HNQ146" s="323"/>
      <c r="HNR146" s="323"/>
      <c r="HNS146" s="323"/>
      <c r="HNT146" s="323"/>
      <c r="HNU146" s="323"/>
      <c r="HNV146" s="323"/>
      <c r="HNW146" s="323"/>
      <c r="HNX146" s="323"/>
      <c r="HNY146" s="323"/>
      <c r="HNZ146" s="323"/>
      <c r="HOA146" s="323"/>
      <c r="HOB146" s="323"/>
      <c r="HOC146" s="323"/>
      <c r="HOD146" s="323"/>
      <c r="HOE146" s="323"/>
      <c r="HOF146" s="323"/>
      <c r="HOG146" s="323"/>
      <c r="HOH146" s="323"/>
      <c r="HOI146" s="323"/>
      <c r="HOJ146" s="323"/>
      <c r="HOK146" s="323"/>
      <c r="HOL146" s="323"/>
      <c r="HOM146" s="323"/>
      <c r="HON146" s="323"/>
      <c r="HOO146" s="323"/>
      <c r="HOP146" s="323"/>
      <c r="HOQ146" s="323"/>
      <c r="HOR146" s="323"/>
      <c r="HOS146" s="323"/>
      <c r="HOT146" s="323"/>
      <c r="HOU146" s="323"/>
      <c r="HOV146" s="323"/>
      <c r="HOW146" s="323"/>
      <c r="HOX146" s="323"/>
      <c r="HOY146" s="323"/>
      <c r="HOZ146" s="323"/>
      <c r="HPA146" s="323"/>
      <c r="HPB146" s="323"/>
      <c r="HPC146" s="323"/>
      <c r="HPD146" s="323"/>
      <c r="HPE146" s="323"/>
      <c r="HPF146" s="323"/>
      <c r="HPG146" s="323"/>
      <c r="HPH146" s="323"/>
      <c r="HPI146" s="323"/>
      <c r="HPJ146" s="323"/>
      <c r="HPK146" s="323"/>
      <c r="HPL146" s="323"/>
      <c r="HPM146" s="323"/>
      <c r="HPN146" s="323"/>
      <c r="HPO146" s="323"/>
      <c r="HPP146" s="323"/>
      <c r="HPQ146" s="323"/>
      <c r="HPR146" s="323"/>
      <c r="HPS146" s="323"/>
      <c r="HPT146" s="323"/>
      <c r="HPU146" s="323"/>
      <c r="HPV146" s="323"/>
      <c r="HPW146" s="323"/>
      <c r="HPX146" s="323"/>
      <c r="HPY146" s="323"/>
      <c r="HPZ146" s="323"/>
      <c r="HQA146" s="323"/>
      <c r="HQB146" s="323"/>
      <c r="HQC146" s="323"/>
      <c r="HQD146" s="323"/>
      <c r="HQE146" s="323"/>
      <c r="HQF146" s="323"/>
      <c r="HQG146" s="323"/>
      <c r="HQH146" s="323"/>
      <c r="HQI146" s="323"/>
      <c r="HQJ146" s="323"/>
      <c r="HQK146" s="323"/>
      <c r="HQL146" s="323"/>
      <c r="HQM146" s="323"/>
      <c r="HQN146" s="323"/>
      <c r="HQO146" s="323"/>
      <c r="HQP146" s="323"/>
      <c r="HQQ146" s="323"/>
      <c r="HQR146" s="323"/>
      <c r="HQS146" s="323"/>
      <c r="HQT146" s="323"/>
      <c r="HQU146" s="323"/>
      <c r="HQV146" s="323"/>
      <c r="HQW146" s="323"/>
      <c r="HQX146" s="323"/>
      <c r="HQY146" s="323"/>
      <c r="HQZ146" s="323"/>
      <c r="HRA146" s="323"/>
      <c r="HRB146" s="323"/>
      <c r="HRC146" s="323"/>
      <c r="HRD146" s="323"/>
      <c r="HRE146" s="323"/>
      <c r="HRF146" s="323"/>
      <c r="HRG146" s="323"/>
      <c r="HRH146" s="323"/>
      <c r="HRI146" s="323"/>
      <c r="HRJ146" s="323"/>
      <c r="HRK146" s="323"/>
      <c r="HRL146" s="323"/>
      <c r="HRM146" s="323"/>
      <c r="HRN146" s="323"/>
      <c r="HRO146" s="323"/>
      <c r="HRP146" s="323"/>
      <c r="HRQ146" s="323"/>
      <c r="HRR146" s="323"/>
      <c r="HRS146" s="323"/>
      <c r="HRT146" s="323"/>
      <c r="HRU146" s="323"/>
      <c r="HRV146" s="323"/>
      <c r="HRW146" s="323"/>
      <c r="HRX146" s="323"/>
      <c r="HRY146" s="323"/>
      <c r="HRZ146" s="323"/>
      <c r="HSA146" s="323"/>
      <c r="HSB146" s="323"/>
      <c r="HSC146" s="323"/>
      <c r="HSD146" s="323"/>
      <c r="HSE146" s="323"/>
      <c r="HSF146" s="323"/>
      <c r="HSG146" s="323"/>
      <c r="HSH146" s="323"/>
      <c r="HSI146" s="323"/>
      <c r="HSJ146" s="323"/>
      <c r="HSK146" s="323"/>
      <c r="HSL146" s="323"/>
      <c r="HSM146" s="323"/>
      <c r="HSN146" s="323"/>
      <c r="HSO146" s="323"/>
      <c r="HSP146" s="323"/>
      <c r="HSQ146" s="323"/>
      <c r="HSR146" s="323"/>
      <c r="HSS146" s="323"/>
      <c r="HST146" s="323"/>
      <c r="HSU146" s="323"/>
      <c r="HSV146" s="323"/>
      <c r="HSW146" s="323"/>
      <c r="HSX146" s="323"/>
      <c r="HSY146" s="323"/>
      <c r="HSZ146" s="323"/>
      <c r="HTA146" s="323"/>
      <c r="HTB146" s="323"/>
      <c r="HTC146" s="323"/>
      <c r="HTD146" s="323"/>
      <c r="HTE146" s="323"/>
      <c r="HTF146" s="323"/>
      <c r="HTG146" s="323"/>
      <c r="HTH146" s="323"/>
      <c r="HTI146" s="323"/>
      <c r="HTJ146" s="323"/>
      <c r="HTK146" s="323"/>
      <c r="HTL146" s="323"/>
      <c r="HTM146" s="323"/>
      <c r="HTN146" s="323"/>
      <c r="HTO146" s="323"/>
      <c r="HTP146" s="323"/>
      <c r="HTQ146" s="323"/>
      <c r="HTR146" s="323"/>
      <c r="HTS146" s="323"/>
      <c r="HTT146" s="323"/>
      <c r="HTU146" s="323"/>
      <c r="HTV146" s="323"/>
      <c r="HTW146" s="323"/>
      <c r="HTX146" s="323"/>
      <c r="HTY146" s="323"/>
      <c r="HTZ146" s="323"/>
      <c r="HUA146" s="323"/>
      <c r="HUB146" s="323"/>
      <c r="HUC146" s="323"/>
      <c r="HUD146" s="323"/>
      <c r="HUE146" s="323"/>
      <c r="HUF146" s="323"/>
      <c r="HUG146" s="323"/>
      <c r="HUH146" s="323"/>
      <c r="HUI146" s="323"/>
      <c r="HUJ146" s="323"/>
      <c r="HUK146" s="323"/>
      <c r="HUL146" s="323"/>
      <c r="HUM146" s="323"/>
      <c r="HUN146" s="323"/>
      <c r="HUO146" s="323"/>
      <c r="HUP146" s="323"/>
      <c r="HUQ146" s="323"/>
      <c r="HUR146" s="323"/>
      <c r="HUS146" s="323"/>
      <c r="HUT146" s="323"/>
      <c r="HUU146" s="323"/>
      <c r="HUV146" s="323"/>
      <c r="HUW146" s="323"/>
      <c r="HUX146" s="323"/>
      <c r="HUY146" s="323"/>
      <c r="HUZ146" s="323"/>
      <c r="HVA146" s="323"/>
      <c r="HVB146" s="323"/>
      <c r="HVC146" s="323"/>
      <c r="HVD146" s="323"/>
      <c r="HVE146" s="323"/>
      <c r="HVF146" s="323"/>
      <c r="HVG146" s="323"/>
      <c r="HVH146" s="323"/>
      <c r="HVI146" s="323"/>
      <c r="HVJ146" s="323"/>
      <c r="HVK146" s="323"/>
      <c r="HVL146" s="323"/>
      <c r="HVM146" s="323"/>
      <c r="HVN146" s="323"/>
      <c r="HVO146" s="323"/>
      <c r="HVP146" s="323"/>
      <c r="HVQ146" s="323"/>
      <c r="HVR146" s="323"/>
      <c r="HVS146" s="323"/>
      <c r="HVT146" s="323"/>
      <c r="HVU146" s="323"/>
      <c r="HVV146" s="323"/>
      <c r="HVW146" s="323"/>
      <c r="HVX146" s="323"/>
      <c r="HVY146" s="323"/>
      <c r="HVZ146" s="323"/>
      <c r="HWA146" s="323"/>
      <c r="HWB146" s="323"/>
      <c r="HWC146" s="323"/>
      <c r="HWD146" s="323"/>
      <c r="HWE146" s="323"/>
      <c r="HWF146" s="323"/>
      <c r="HWG146" s="323"/>
      <c r="HWH146" s="323"/>
      <c r="HWI146" s="323"/>
      <c r="HWJ146" s="323"/>
      <c r="HWK146" s="323"/>
      <c r="HWL146" s="323"/>
      <c r="HWM146" s="323"/>
      <c r="HWN146" s="323"/>
      <c r="HWO146" s="323"/>
      <c r="HWP146" s="323"/>
      <c r="HWQ146" s="323"/>
      <c r="HWR146" s="323"/>
      <c r="HWS146" s="323"/>
      <c r="HWT146" s="323"/>
      <c r="HWU146" s="323"/>
      <c r="HWV146" s="323"/>
      <c r="HWW146" s="323"/>
      <c r="HWX146" s="323"/>
      <c r="HWY146" s="323"/>
      <c r="HWZ146" s="323"/>
      <c r="HXA146" s="323"/>
      <c r="HXB146" s="323"/>
      <c r="HXC146" s="323"/>
      <c r="HXD146" s="323"/>
      <c r="HXE146" s="323"/>
      <c r="HXF146" s="323"/>
      <c r="HXG146" s="323"/>
      <c r="HXH146" s="323"/>
      <c r="HXI146" s="323"/>
      <c r="HXJ146" s="323"/>
      <c r="HXK146" s="323"/>
      <c r="HXL146" s="323"/>
      <c r="HXM146" s="323"/>
      <c r="HXN146" s="323"/>
      <c r="HXO146" s="323"/>
      <c r="HXP146" s="323"/>
      <c r="HXQ146" s="323"/>
      <c r="HXR146" s="323"/>
      <c r="HXS146" s="323"/>
      <c r="HXT146" s="323"/>
      <c r="HXU146" s="323"/>
      <c r="HXV146" s="323"/>
      <c r="HXW146" s="323"/>
      <c r="HXX146" s="323"/>
      <c r="HXY146" s="323"/>
      <c r="HXZ146" s="323"/>
      <c r="HYA146" s="323"/>
      <c r="HYB146" s="323"/>
      <c r="HYC146" s="323"/>
      <c r="HYD146" s="323"/>
      <c r="HYE146" s="323"/>
      <c r="HYF146" s="323"/>
      <c r="HYG146" s="323"/>
      <c r="HYH146" s="323"/>
      <c r="HYI146" s="323"/>
      <c r="HYJ146" s="323"/>
      <c r="HYK146" s="323"/>
      <c r="HYL146" s="323"/>
      <c r="HYM146" s="323"/>
      <c r="HYN146" s="323"/>
      <c r="HYO146" s="323"/>
      <c r="HYP146" s="323"/>
      <c r="HYQ146" s="323"/>
      <c r="HYR146" s="323"/>
      <c r="HYS146" s="323"/>
      <c r="HYT146" s="323"/>
      <c r="HYU146" s="323"/>
      <c r="HYV146" s="323"/>
      <c r="HYW146" s="323"/>
      <c r="HYX146" s="323"/>
      <c r="HYY146" s="323"/>
      <c r="HYZ146" s="323"/>
      <c r="HZA146" s="323"/>
      <c r="HZB146" s="323"/>
      <c r="HZC146" s="323"/>
      <c r="HZD146" s="323"/>
      <c r="HZE146" s="323"/>
      <c r="HZF146" s="323"/>
      <c r="HZG146" s="323"/>
      <c r="HZH146" s="323"/>
      <c r="HZI146" s="323"/>
      <c r="HZJ146" s="323"/>
      <c r="HZK146" s="323"/>
      <c r="HZL146" s="323"/>
      <c r="HZM146" s="323"/>
      <c r="HZN146" s="323"/>
      <c r="HZO146" s="323"/>
      <c r="HZP146" s="323"/>
      <c r="HZQ146" s="323"/>
      <c r="HZR146" s="323"/>
      <c r="HZS146" s="323"/>
      <c r="HZT146" s="323"/>
      <c r="HZU146" s="323"/>
      <c r="HZV146" s="323"/>
      <c r="HZW146" s="323"/>
      <c r="HZX146" s="323"/>
      <c r="HZY146" s="323"/>
      <c r="HZZ146" s="323"/>
      <c r="IAA146" s="323"/>
      <c r="IAB146" s="323"/>
      <c r="IAC146" s="323"/>
      <c r="IAD146" s="323"/>
      <c r="IAE146" s="323"/>
      <c r="IAF146" s="323"/>
      <c r="IAG146" s="323"/>
      <c r="IAH146" s="323"/>
      <c r="IAI146" s="323"/>
      <c r="IAJ146" s="323"/>
      <c r="IAK146" s="323"/>
      <c r="IAL146" s="323"/>
      <c r="IAM146" s="323"/>
      <c r="IAN146" s="323"/>
      <c r="IAO146" s="323"/>
      <c r="IAP146" s="323"/>
      <c r="IAQ146" s="323"/>
      <c r="IAR146" s="323"/>
      <c r="IAS146" s="323"/>
      <c r="IAT146" s="323"/>
      <c r="IAU146" s="323"/>
      <c r="IAV146" s="323"/>
      <c r="IAW146" s="323"/>
      <c r="IAX146" s="323"/>
      <c r="IAY146" s="323"/>
      <c r="IAZ146" s="323"/>
      <c r="IBA146" s="323"/>
      <c r="IBB146" s="323"/>
      <c r="IBC146" s="323"/>
      <c r="IBD146" s="323"/>
      <c r="IBE146" s="323"/>
      <c r="IBF146" s="323"/>
      <c r="IBG146" s="323"/>
      <c r="IBH146" s="323"/>
      <c r="IBI146" s="323"/>
      <c r="IBJ146" s="323"/>
      <c r="IBK146" s="323"/>
      <c r="IBL146" s="323"/>
      <c r="IBM146" s="323"/>
      <c r="IBN146" s="323"/>
      <c r="IBO146" s="323"/>
      <c r="IBP146" s="323"/>
      <c r="IBQ146" s="323"/>
      <c r="IBR146" s="323"/>
      <c r="IBS146" s="323"/>
      <c r="IBT146" s="323"/>
      <c r="IBU146" s="323"/>
      <c r="IBV146" s="323"/>
      <c r="IBW146" s="323"/>
      <c r="IBX146" s="323"/>
      <c r="IBY146" s="323"/>
      <c r="IBZ146" s="323"/>
      <c r="ICA146" s="323"/>
      <c r="ICB146" s="323"/>
      <c r="ICC146" s="323"/>
      <c r="ICD146" s="323"/>
      <c r="ICE146" s="323"/>
      <c r="ICF146" s="323"/>
      <c r="ICG146" s="323"/>
      <c r="ICH146" s="323"/>
      <c r="ICI146" s="323"/>
      <c r="ICJ146" s="323"/>
      <c r="ICK146" s="323"/>
      <c r="ICL146" s="323"/>
      <c r="ICM146" s="323"/>
      <c r="ICN146" s="323"/>
      <c r="ICO146" s="323"/>
      <c r="ICP146" s="323"/>
      <c r="ICQ146" s="323"/>
      <c r="ICR146" s="323"/>
      <c r="ICS146" s="323"/>
      <c r="ICT146" s="323"/>
      <c r="ICU146" s="323"/>
      <c r="ICV146" s="323"/>
      <c r="ICW146" s="323"/>
      <c r="ICX146" s="323"/>
      <c r="ICY146" s="323"/>
      <c r="ICZ146" s="323"/>
      <c r="IDA146" s="323"/>
      <c r="IDB146" s="323"/>
      <c r="IDC146" s="323"/>
      <c r="IDD146" s="323"/>
      <c r="IDE146" s="323"/>
      <c r="IDF146" s="323"/>
      <c r="IDG146" s="323"/>
      <c r="IDH146" s="323"/>
      <c r="IDI146" s="323"/>
      <c r="IDJ146" s="323"/>
      <c r="IDK146" s="323"/>
      <c r="IDL146" s="323"/>
      <c r="IDM146" s="323"/>
      <c r="IDN146" s="323"/>
      <c r="IDO146" s="323"/>
      <c r="IDP146" s="323"/>
      <c r="IDQ146" s="323"/>
      <c r="IDR146" s="323"/>
      <c r="IDS146" s="323"/>
      <c r="IDT146" s="323"/>
      <c r="IDU146" s="323"/>
      <c r="IDV146" s="323"/>
      <c r="IDW146" s="323"/>
      <c r="IDX146" s="323"/>
      <c r="IDY146" s="323"/>
      <c r="IDZ146" s="323"/>
      <c r="IEA146" s="323"/>
      <c r="IEB146" s="323"/>
      <c r="IEC146" s="323"/>
      <c r="IED146" s="323"/>
      <c r="IEE146" s="323"/>
      <c r="IEF146" s="323"/>
      <c r="IEG146" s="323"/>
      <c r="IEH146" s="323"/>
      <c r="IEI146" s="323"/>
      <c r="IEJ146" s="323"/>
      <c r="IEK146" s="323"/>
      <c r="IEL146" s="323"/>
      <c r="IEM146" s="323"/>
      <c r="IEN146" s="323"/>
      <c r="IEO146" s="323"/>
      <c r="IEP146" s="323"/>
      <c r="IEQ146" s="323"/>
      <c r="IER146" s="323"/>
      <c r="IES146" s="323"/>
      <c r="IET146" s="323"/>
      <c r="IEU146" s="323"/>
      <c r="IEV146" s="323"/>
      <c r="IEW146" s="323"/>
      <c r="IEX146" s="323"/>
      <c r="IEY146" s="323"/>
      <c r="IEZ146" s="323"/>
      <c r="IFA146" s="323"/>
      <c r="IFB146" s="323"/>
      <c r="IFC146" s="323"/>
      <c r="IFD146" s="323"/>
      <c r="IFE146" s="323"/>
      <c r="IFF146" s="323"/>
      <c r="IFG146" s="323"/>
      <c r="IFH146" s="323"/>
      <c r="IFI146" s="323"/>
      <c r="IFJ146" s="323"/>
      <c r="IFK146" s="323"/>
      <c r="IFL146" s="323"/>
      <c r="IFM146" s="323"/>
      <c r="IFN146" s="323"/>
      <c r="IFO146" s="323"/>
      <c r="IFP146" s="323"/>
      <c r="IFQ146" s="323"/>
      <c r="IFR146" s="323"/>
      <c r="IFS146" s="323"/>
      <c r="IFT146" s="323"/>
      <c r="IFU146" s="323"/>
      <c r="IFV146" s="323"/>
      <c r="IFW146" s="323"/>
      <c r="IFX146" s="323"/>
      <c r="IFY146" s="323"/>
      <c r="IFZ146" s="323"/>
      <c r="IGA146" s="323"/>
      <c r="IGB146" s="323"/>
      <c r="IGC146" s="323"/>
      <c r="IGD146" s="323"/>
      <c r="IGE146" s="323"/>
      <c r="IGF146" s="323"/>
      <c r="IGG146" s="323"/>
      <c r="IGH146" s="323"/>
      <c r="IGI146" s="323"/>
      <c r="IGJ146" s="323"/>
      <c r="IGK146" s="323"/>
      <c r="IGL146" s="323"/>
      <c r="IGM146" s="323"/>
      <c r="IGN146" s="323"/>
      <c r="IGO146" s="323"/>
      <c r="IGP146" s="323"/>
      <c r="IGQ146" s="323"/>
      <c r="IGR146" s="323"/>
      <c r="IGS146" s="323"/>
      <c r="IGT146" s="323"/>
      <c r="IGU146" s="323"/>
      <c r="IGV146" s="323"/>
      <c r="IGW146" s="323"/>
      <c r="IGX146" s="323"/>
      <c r="IGY146" s="323"/>
      <c r="IGZ146" s="323"/>
      <c r="IHA146" s="323"/>
      <c r="IHB146" s="323"/>
      <c r="IHC146" s="323"/>
      <c r="IHD146" s="323"/>
      <c r="IHE146" s="323"/>
      <c r="IHF146" s="323"/>
      <c r="IHG146" s="323"/>
      <c r="IHH146" s="323"/>
      <c r="IHI146" s="323"/>
      <c r="IHJ146" s="323"/>
      <c r="IHK146" s="323"/>
      <c r="IHL146" s="323"/>
      <c r="IHM146" s="323"/>
      <c r="IHN146" s="323"/>
      <c r="IHO146" s="323"/>
      <c r="IHP146" s="323"/>
      <c r="IHQ146" s="323"/>
      <c r="IHR146" s="323"/>
      <c r="IHS146" s="323"/>
      <c r="IHT146" s="323"/>
      <c r="IHU146" s="323"/>
      <c r="IHV146" s="323"/>
      <c r="IHW146" s="323"/>
      <c r="IHX146" s="323"/>
      <c r="IHY146" s="323"/>
      <c r="IHZ146" s="323"/>
      <c r="IIA146" s="323"/>
      <c r="IIB146" s="323"/>
      <c r="IIC146" s="323"/>
      <c r="IID146" s="323"/>
      <c r="IIE146" s="323"/>
      <c r="IIF146" s="323"/>
      <c r="IIG146" s="323"/>
      <c r="IIH146" s="323"/>
      <c r="III146" s="323"/>
      <c r="IIJ146" s="323"/>
      <c r="IIK146" s="323"/>
      <c r="IIL146" s="323"/>
      <c r="IIM146" s="323"/>
      <c r="IIN146" s="323"/>
      <c r="IIO146" s="323"/>
      <c r="IIP146" s="323"/>
      <c r="IIQ146" s="323"/>
      <c r="IIR146" s="323"/>
      <c r="IIS146" s="323"/>
      <c r="IIT146" s="323"/>
      <c r="IIU146" s="323"/>
      <c r="IIV146" s="323"/>
      <c r="IIW146" s="323"/>
      <c r="IIX146" s="323"/>
      <c r="IIY146" s="323"/>
      <c r="IIZ146" s="323"/>
      <c r="IJA146" s="323"/>
      <c r="IJB146" s="323"/>
      <c r="IJC146" s="323"/>
      <c r="IJD146" s="323"/>
      <c r="IJE146" s="323"/>
      <c r="IJF146" s="323"/>
      <c r="IJG146" s="323"/>
      <c r="IJH146" s="323"/>
      <c r="IJI146" s="323"/>
      <c r="IJJ146" s="323"/>
      <c r="IJK146" s="323"/>
      <c r="IJL146" s="323"/>
      <c r="IJM146" s="323"/>
      <c r="IJN146" s="323"/>
      <c r="IJO146" s="323"/>
      <c r="IJP146" s="323"/>
      <c r="IJQ146" s="323"/>
      <c r="IJR146" s="323"/>
      <c r="IJS146" s="323"/>
      <c r="IJT146" s="323"/>
      <c r="IJU146" s="323"/>
      <c r="IJV146" s="323"/>
      <c r="IJW146" s="323"/>
      <c r="IJX146" s="323"/>
      <c r="IJY146" s="323"/>
      <c r="IJZ146" s="323"/>
      <c r="IKA146" s="323"/>
      <c r="IKB146" s="323"/>
      <c r="IKC146" s="323"/>
      <c r="IKD146" s="323"/>
      <c r="IKE146" s="323"/>
      <c r="IKF146" s="323"/>
      <c r="IKG146" s="323"/>
      <c r="IKH146" s="323"/>
      <c r="IKI146" s="323"/>
      <c r="IKJ146" s="323"/>
      <c r="IKK146" s="323"/>
      <c r="IKL146" s="323"/>
      <c r="IKM146" s="323"/>
      <c r="IKN146" s="323"/>
      <c r="IKO146" s="323"/>
      <c r="IKP146" s="323"/>
      <c r="IKQ146" s="323"/>
      <c r="IKR146" s="323"/>
      <c r="IKS146" s="323"/>
      <c r="IKT146" s="323"/>
      <c r="IKU146" s="323"/>
      <c r="IKV146" s="323"/>
      <c r="IKW146" s="323"/>
      <c r="IKX146" s="323"/>
      <c r="IKY146" s="323"/>
      <c r="IKZ146" s="323"/>
      <c r="ILA146" s="323"/>
      <c r="ILB146" s="323"/>
      <c r="ILC146" s="323"/>
      <c r="ILD146" s="323"/>
      <c r="ILE146" s="323"/>
      <c r="ILF146" s="323"/>
      <c r="ILG146" s="323"/>
      <c r="ILH146" s="323"/>
      <c r="ILI146" s="323"/>
      <c r="ILJ146" s="323"/>
      <c r="ILK146" s="323"/>
      <c r="ILL146" s="323"/>
      <c r="ILM146" s="323"/>
      <c r="ILN146" s="323"/>
      <c r="ILO146" s="323"/>
      <c r="ILP146" s="323"/>
      <c r="ILQ146" s="323"/>
      <c r="ILR146" s="323"/>
      <c r="ILS146" s="323"/>
      <c r="ILT146" s="323"/>
      <c r="ILU146" s="323"/>
      <c r="ILV146" s="323"/>
      <c r="ILW146" s="323"/>
      <c r="ILX146" s="323"/>
      <c r="ILY146" s="323"/>
      <c r="ILZ146" s="323"/>
      <c r="IMA146" s="323"/>
      <c r="IMB146" s="323"/>
      <c r="IMC146" s="323"/>
      <c r="IMD146" s="323"/>
      <c r="IME146" s="323"/>
      <c r="IMF146" s="323"/>
      <c r="IMG146" s="323"/>
      <c r="IMH146" s="323"/>
      <c r="IMI146" s="323"/>
      <c r="IMJ146" s="323"/>
      <c r="IMK146" s="323"/>
      <c r="IML146" s="323"/>
      <c r="IMM146" s="323"/>
      <c r="IMN146" s="323"/>
      <c r="IMO146" s="323"/>
      <c r="IMP146" s="323"/>
      <c r="IMQ146" s="323"/>
      <c r="IMR146" s="323"/>
      <c r="IMS146" s="323"/>
      <c r="IMT146" s="323"/>
      <c r="IMU146" s="323"/>
      <c r="IMV146" s="323"/>
      <c r="IMW146" s="323"/>
      <c r="IMX146" s="323"/>
      <c r="IMY146" s="323"/>
      <c r="IMZ146" s="323"/>
      <c r="INA146" s="323"/>
      <c r="INB146" s="323"/>
      <c r="INC146" s="323"/>
      <c r="IND146" s="323"/>
      <c r="INE146" s="323"/>
      <c r="INF146" s="323"/>
      <c r="ING146" s="323"/>
      <c r="INH146" s="323"/>
      <c r="INI146" s="323"/>
      <c r="INJ146" s="323"/>
      <c r="INK146" s="323"/>
      <c r="INL146" s="323"/>
      <c r="INM146" s="323"/>
      <c r="INN146" s="323"/>
      <c r="INO146" s="323"/>
      <c r="INP146" s="323"/>
      <c r="INQ146" s="323"/>
      <c r="INR146" s="323"/>
      <c r="INS146" s="323"/>
      <c r="INT146" s="323"/>
      <c r="INU146" s="323"/>
      <c r="INV146" s="323"/>
      <c r="INW146" s="323"/>
      <c r="INX146" s="323"/>
      <c r="INY146" s="323"/>
      <c r="INZ146" s="323"/>
      <c r="IOA146" s="323"/>
      <c r="IOB146" s="323"/>
      <c r="IOC146" s="323"/>
      <c r="IOD146" s="323"/>
      <c r="IOE146" s="323"/>
      <c r="IOF146" s="323"/>
      <c r="IOG146" s="323"/>
      <c r="IOH146" s="323"/>
      <c r="IOI146" s="323"/>
      <c r="IOJ146" s="323"/>
      <c r="IOK146" s="323"/>
      <c r="IOL146" s="323"/>
      <c r="IOM146" s="323"/>
      <c r="ION146" s="323"/>
      <c r="IOO146" s="323"/>
      <c r="IOP146" s="323"/>
      <c r="IOQ146" s="323"/>
      <c r="IOR146" s="323"/>
      <c r="IOS146" s="323"/>
      <c r="IOT146" s="323"/>
      <c r="IOU146" s="323"/>
      <c r="IOV146" s="323"/>
      <c r="IOW146" s="323"/>
      <c r="IOX146" s="323"/>
      <c r="IOY146" s="323"/>
      <c r="IOZ146" s="323"/>
      <c r="IPA146" s="323"/>
      <c r="IPB146" s="323"/>
      <c r="IPC146" s="323"/>
      <c r="IPD146" s="323"/>
      <c r="IPE146" s="323"/>
      <c r="IPF146" s="323"/>
      <c r="IPG146" s="323"/>
      <c r="IPH146" s="323"/>
      <c r="IPI146" s="323"/>
      <c r="IPJ146" s="323"/>
      <c r="IPK146" s="323"/>
      <c r="IPL146" s="323"/>
      <c r="IPM146" s="323"/>
      <c r="IPN146" s="323"/>
      <c r="IPO146" s="323"/>
      <c r="IPP146" s="323"/>
      <c r="IPQ146" s="323"/>
      <c r="IPR146" s="323"/>
      <c r="IPS146" s="323"/>
      <c r="IPT146" s="323"/>
      <c r="IPU146" s="323"/>
      <c r="IPV146" s="323"/>
      <c r="IPW146" s="323"/>
      <c r="IPX146" s="323"/>
      <c r="IPY146" s="323"/>
      <c r="IPZ146" s="323"/>
      <c r="IQA146" s="323"/>
      <c r="IQB146" s="323"/>
      <c r="IQC146" s="323"/>
      <c r="IQD146" s="323"/>
      <c r="IQE146" s="323"/>
      <c r="IQF146" s="323"/>
      <c r="IQG146" s="323"/>
      <c r="IQH146" s="323"/>
      <c r="IQI146" s="323"/>
      <c r="IQJ146" s="323"/>
      <c r="IQK146" s="323"/>
      <c r="IQL146" s="323"/>
      <c r="IQM146" s="323"/>
      <c r="IQN146" s="323"/>
      <c r="IQO146" s="323"/>
      <c r="IQP146" s="323"/>
      <c r="IQQ146" s="323"/>
      <c r="IQR146" s="323"/>
      <c r="IQS146" s="323"/>
      <c r="IQT146" s="323"/>
      <c r="IQU146" s="323"/>
      <c r="IQV146" s="323"/>
      <c r="IQW146" s="323"/>
      <c r="IQX146" s="323"/>
      <c r="IQY146" s="323"/>
      <c r="IQZ146" s="323"/>
      <c r="IRA146" s="323"/>
      <c r="IRB146" s="323"/>
      <c r="IRC146" s="323"/>
      <c r="IRD146" s="323"/>
      <c r="IRE146" s="323"/>
      <c r="IRF146" s="323"/>
      <c r="IRG146" s="323"/>
      <c r="IRH146" s="323"/>
      <c r="IRI146" s="323"/>
      <c r="IRJ146" s="323"/>
      <c r="IRK146" s="323"/>
      <c r="IRL146" s="323"/>
      <c r="IRM146" s="323"/>
      <c r="IRN146" s="323"/>
      <c r="IRO146" s="323"/>
      <c r="IRP146" s="323"/>
      <c r="IRQ146" s="323"/>
      <c r="IRR146" s="323"/>
      <c r="IRS146" s="323"/>
      <c r="IRT146" s="323"/>
      <c r="IRU146" s="323"/>
      <c r="IRV146" s="323"/>
      <c r="IRW146" s="323"/>
      <c r="IRX146" s="323"/>
      <c r="IRY146" s="323"/>
      <c r="IRZ146" s="323"/>
      <c r="ISA146" s="323"/>
      <c r="ISB146" s="323"/>
      <c r="ISC146" s="323"/>
      <c r="ISD146" s="323"/>
      <c r="ISE146" s="323"/>
      <c r="ISF146" s="323"/>
      <c r="ISG146" s="323"/>
      <c r="ISH146" s="323"/>
      <c r="ISI146" s="323"/>
      <c r="ISJ146" s="323"/>
      <c r="ISK146" s="323"/>
      <c r="ISL146" s="323"/>
      <c r="ISM146" s="323"/>
      <c r="ISN146" s="323"/>
      <c r="ISO146" s="323"/>
      <c r="ISP146" s="323"/>
      <c r="ISQ146" s="323"/>
      <c r="ISR146" s="323"/>
      <c r="ISS146" s="323"/>
      <c r="IST146" s="323"/>
      <c r="ISU146" s="323"/>
      <c r="ISV146" s="323"/>
      <c r="ISW146" s="323"/>
      <c r="ISX146" s="323"/>
      <c r="ISY146" s="323"/>
      <c r="ISZ146" s="323"/>
      <c r="ITA146" s="323"/>
      <c r="ITB146" s="323"/>
      <c r="ITC146" s="323"/>
      <c r="ITD146" s="323"/>
      <c r="ITE146" s="323"/>
      <c r="ITF146" s="323"/>
      <c r="ITG146" s="323"/>
      <c r="ITH146" s="323"/>
      <c r="ITI146" s="323"/>
      <c r="ITJ146" s="323"/>
      <c r="ITK146" s="323"/>
      <c r="ITL146" s="323"/>
      <c r="ITM146" s="323"/>
      <c r="ITN146" s="323"/>
      <c r="ITO146" s="323"/>
      <c r="ITP146" s="323"/>
      <c r="ITQ146" s="323"/>
      <c r="ITR146" s="323"/>
      <c r="ITS146" s="323"/>
      <c r="ITT146" s="323"/>
      <c r="ITU146" s="323"/>
      <c r="ITV146" s="323"/>
      <c r="ITW146" s="323"/>
      <c r="ITX146" s="323"/>
      <c r="ITY146" s="323"/>
      <c r="ITZ146" s="323"/>
      <c r="IUA146" s="323"/>
      <c r="IUB146" s="323"/>
      <c r="IUC146" s="323"/>
      <c r="IUD146" s="323"/>
      <c r="IUE146" s="323"/>
      <c r="IUF146" s="323"/>
      <c r="IUG146" s="323"/>
      <c r="IUH146" s="323"/>
      <c r="IUI146" s="323"/>
      <c r="IUJ146" s="323"/>
      <c r="IUK146" s="323"/>
      <c r="IUL146" s="323"/>
      <c r="IUM146" s="323"/>
      <c r="IUN146" s="323"/>
      <c r="IUO146" s="323"/>
      <c r="IUP146" s="323"/>
      <c r="IUQ146" s="323"/>
      <c r="IUR146" s="323"/>
      <c r="IUS146" s="323"/>
      <c r="IUT146" s="323"/>
      <c r="IUU146" s="323"/>
      <c r="IUV146" s="323"/>
      <c r="IUW146" s="323"/>
      <c r="IUX146" s="323"/>
      <c r="IUY146" s="323"/>
      <c r="IUZ146" s="323"/>
      <c r="IVA146" s="323"/>
      <c r="IVB146" s="323"/>
      <c r="IVC146" s="323"/>
      <c r="IVD146" s="323"/>
      <c r="IVE146" s="323"/>
      <c r="IVF146" s="323"/>
      <c r="IVG146" s="323"/>
      <c r="IVH146" s="323"/>
      <c r="IVI146" s="323"/>
      <c r="IVJ146" s="323"/>
      <c r="IVK146" s="323"/>
      <c r="IVL146" s="323"/>
      <c r="IVM146" s="323"/>
      <c r="IVN146" s="323"/>
      <c r="IVO146" s="323"/>
      <c r="IVP146" s="323"/>
      <c r="IVQ146" s="323"/>
      <c r="IVR146" s="323"/>
      <c r="IVS146" s="323"/>
      <c r="IVT146" s="323"/>
      <c r="IVU146" s="323"/>
      <c r="IVV146" s="323"/>
      <c r="IVW146" s="323"/>
      <c r="IVX146" s="323"/>
      <c r="IVY146" s="323"/>
      <c r="IVZ146" s="323"/>
      <c r="IWA146" s="323"/>
      <c r="IWB146" s="323"/>
      <c r="IWC146" s="323"/>
      <c r="IWD146" s="323"/>
      <c r="IWE146" s="323"/>
      <c r="IWF146" s="323"/>
      <c r="IWG146" s="323"/>
      <c r="IWH146" s="323"/>
      <c r="IWI146" s="323"/>
      <c r="IWJ146" s="323"/>
      <c r="IWK146" s="323"/>
      <c r="IWL146" s="323"/>
      <c r="IWM146" s="323"/>
      <c r="IWN146" s="323"/>
      <c r="IWO146" s="323"/>
      <c r="IWP146" s="323"/>
      <c r="IWQ146" s="323"/>
      <c r="IWR146" s="323"/>
      <c r="IWS146" s="323"/>
      <c r="IWT146" s="323"/>
      <c r="IWU146" s="323"/>
      <c r="IWV146" s="323"/>
      <c r="IWW146" s="323"/>
      <c r="IWX146" s="323"/>
      <c r="IWY146" s="323"/>
      <c r="IWZ146" s="323"/>
      <c r="IXA146" s="323"/>
      <c r="IXB146" s="323"/>
      <c r="IXC146" s="323"/>
      <c r="IXD146" s="323"/>
      <c r="IXE146" s="323"/>
      <c r="IXF146" s="323"/>
      <c r="IXG146" s="323"/>
      <c r="IXH146" s="323"/>
      <c r="IXI146" s="323"/>
      <c r="IXJ146" s="323"/>
      <c r="IXK146" s="323"/>
      <c r="IXL146" s="323"/>
      <c r="IXM146" s="323"/>
      <c r="IXN146" s="323"/>
      <c r="IXO146" s="323"/>
      <c r="IXP146" s="323"/>
      <c r="IXQ146" s="323"/>
      <c r="IXR146" s="323"/>
      <c r="IXS146" s="323"/>
      <c r="IXT146" s="323"/>
      <c r="IXU146" s="323"/>
      <c r="IXV146" s="323"/>
      <c r="IXW146" s="323"/>
      <c r="IXX146" s="323"/>
      <c r="IXY146" s="323"/>
      <c r="IXZ146" s="323"/>
      <c r="IYA146" s="323"/>
      <c r="IYB146" s="323"/>
      <c r="IYC146" s="323"/>
      <c r="IYD146" s="323"/>
      <c r="IYE146" s="323"/>
      <c r="IYF146" s="323"/>
      <c r="IYG146" s="323"/>
      <c r="IYH146" s="323"/>
      <c r="IYI146" s="323"/>
      <c r="IYJ146" s="323"/>
      <c r="IYK146" s="323"/>
      <c r="IYL146" s="323"/>
      <c r="IYM146" s="323"/>
      <c r="IYN146" s="323"/>
      <c r="IYO146" s="323"/>
      <c r="IYP146" s="323"/>
      <c r="IYQ146" s="323"/>
      <c r="IYR146" s="323"/>
      <c r="IYS146" s="323"/>
      <c r="IYT146" s="323"/>
      <c r="IYU146" s="323"/>
      <c r="IYV146" s="323"/>
      <c r="IYW146" s="323"/>
      <c r="IYX146" s="323"/>
      <c r="IYY146" s="323"/>
      <c r="IYZ146" s="323"/>
      <c r="IZA146" s="323"/>
      <c r="IZB146" s="323"/>
      <c r="IZC146" s="323"/>
      <c r="IZD146" s="323"/>
      <c r="IZE146" s="323"/>
      <c r="IZF146" s="323"/>
      <c r="IZG146" s="323"/>
      <c r="IZH146" s="323"/>
      <c r="IZI146" s="323"/>
      <c r="IZJ146" s="323"/>
      <c r="IZK146" s="323"/>
      <c r="IZL146" s="323"/>
      <c r="IZM146" s="323"/>
      <c r="IZN146" s="323"/>
      <c r="IZO146" s="323"/>
      <c r="IZP146" s="323"/>
      <c r="IZQ146" s="323"/>
      <c r="IZR146" s="323"/>
      <c r="IZS146" s="323"/>
      <c r="IZT146" s="323"/>
      <c r="IZU146" s="323"/>
      <c r="IZV146" s="323"/>
      <c r="IZW146" s="323"/>
      <c r="IZX146" s="323"/>
      <c r="IZY146" s="323"/>
      <c r="IZZ146" s="323"/>
      <c r="JAA146" s="323"/>
      <c r="JAB146" s="323"/>
      <c r="JAC146" s="323"/>
      <c r="JAD146" s="323"/>
      <c r="JAE146" s="323"/>
      <c r="JAF146" s="323"/>
      <c r="JAG146" s="323"/>
      <c r="JAH146" s="323"/>
      <c r="JAI146" s="323"/>
      <c r="JAJ146" s="323"/>
      <c r="JAK146" s="323"/>
      <c r="JAL146" s="323"/>
      <c r="JAM146" s="323"/>
      <c r="JAN146" s="323"/>
      <c r="JAO146" s="323"/>
      <c r="JAP146" s="323"/>
      <c r="JAQ146" s="323"/>
      <c r="JAR146" s="323"/>
      <c r="JAS146" s="323"/>
      <c r="JAT146" s="323"/>
      <c r="JAU146" s="323"/>
      <c r="JAV146" s="323"/>
      <c r="JAW146" s="323"/>
      <c r="JAX146" s="323"/>
      <c r="JAY146" s="323"/>
      <c r="JAZ146" s="323"/>
      <c r="JBA146" s="323"/>
      <c r="JBB146" s="323"/>
      <c r="JBC146" s="323"/>
      <c r="JBD146" s="323"/>
      <c r="JBE146" s="323"/>
      <c r="JBF146" s="323"/>
      <c r="JBG146" s="323"/>
      <c r="JBH146" s="323"/>
      <c r="JBI146" s="323"/>
      <c r="JBJ146" s="323"/>
      <c r="JBK146" s="323"/>
      <c r="JBL146" s="323"/>
      <c r="JBM146" s="323"/>
      <c r="JBN146" s="323"/>
      <c r="JBO146" s="323"/>
      <c r="JBP146" s="323"/>
      <c r="JBQ146" s="323"/>
      <c r="JBR146" s="323"/>
      <c r="JBS146" s="323"/>
      <c r="JBT146" s="323"/>
      <c r="JBU146" s="323"/>
      <c r="JBV146" s="323"/>
      <c r="JBW146" s="323"/>
      <c r="JBX146" s="323"/>
      <c r="JBY146" s="323"/>
      <c r="JBZ146" s="323"/>
      <c r="JCA146" s="323"/>
      <c r="JCB146" s="323"/>
      <c r="JCC146" s="323"/>
      <c r="JCD146" s="323"/>
      <c r="JCE146" s="323"/>
      <c r="JCF146" s="323"/>
      <c r="JCG146" s="323"/>
      <c r="JCH146" s="323"/>
      <c r="JCI146" s="323"/>
      <c r="JCJ146" s="323"/>
      <c r="JCK146" s="323"/>
      <c r="JCL146" s="323"/>
      <c r="JCM146" s="323"/>
      <c r="JCN146" s="323"/>
      <c r="JCO146" s="323"/>
      <c r="JCP146" s="323"/>
      <c r="JCQ146" s="323"/>
      <c r="JCR146" s="323"/>
      <c r="JCS146" s="323"/>
      <c r="JCT146" s="323"/>
      <c r="JCU146" s="323"/>
      <c r="JCV146" s="323"/>
      <c r="JCW146" s="323"/>
      <c r="JCX146" s="323"/>
      <c r="JCY146" s="323"/>
      <c r="JCZ146" s="323"/>
      <c r="JDA146" s="323"/>
      <c r="JDB146" s="323"/>
      <c r="JDC146" s="323"/>
      <c r="JDD146" s="323"/>
      <c r="JDE146" s="323"/>
      <c r="JDF146" s="323"/>
      <c r="JDG146" s="323"/>
      <c r="JDH146" s="323"/>
      <c r="JDI146" s="323"/>
      <c r="JDJ146" s="323"/>
      <c r="JDK146" s="323"/>
      <c r="JDL146" s="323"/>
      <c r="JDM146" s="323"/>
      <c r="JDN146" s="323"/>
      <c r="JDO146" s="323"/>
      <c r="JDP146" s="323"/>
      <c r="JDQ146" s="323"/>
      <c r="JDR146" s="323"/>
      <c r="JDS146" s="323"/>
      <c r="JDT146" s="323"/>
      <c r="JDU146" s="323"/>
      <c r="JDV146" s="323"/>
      <c r="JDW146" s="323"/>
      <c r="JDX146" s="323"/>
      <c r="JDY146" s="323"/>
      <c r="JDZ146" s="323"/>
      <c r="JEA146" s="323"/>
      <c r="JEB146" s="323"/>
      <c r="JEC146" s="323"/>
      <c r="JED146" s="323"/>
      <c r="JEE146" s="323"/>
      <c r="JEF146" s="323"/>
      <c r="JEG146" s="323"/>
      <c r="JEH146" s="323"/>
      <c r="JEI146" s="323"/>
      <c r="JEJ146" s="323"/>
      <c r="JEK146" s="323"/>
      <c r="JEL146" s="323"/>
      <c r="JEM146" s="323"/>
      <c r="JEN146" s="323"/>
      <c r="JEO146" s="323"/>
      <c r="JEP146" s="323"/>
      <c r="JEQ146" s="323"/>
      <c r="JER146" s="323"/>
      <c r="JES146" s="323"/>
      <c r="JET146" s="323"/>
      <c r="JEU146" s="323"/>
      <c r="JEV146" s="323"/>
      <c r="JEW146" s="323"/>
      <c r="JEX146" s="323"/>
      <c r="JEY146" s="323"/>
      <c r="JEZ146" s="323"/>
      <c r="JFA146" s="323"/>
      <c r="JFB146" s="323"/>
      <c r="JFC146" s="323"/>
      <c r="JFD146" s="323"/>
      <c r="JFE146" s="323"/>
      <c r="JFF146" s="323"/>
      <c r="JFG146" s="323"/>
      <c r="JFH146" s="323"/>
      <c r="JFI146" s="323"/>
      <c r="JFJ146" s="323"/>
      <c r="JFK146" s="323"/>
      <c r="JFL146" s="323"/>
      <c r="JFM146" s="323"/>
      <c r="JFN146" s="323"/>
      <c r="JFO146" s="323"/>
      <c r="JFP146" s="323"/>
      <c r="JFQ146" s="323"/>
      <c r="JFR146" s="323"/>
      <c r="JFS146" s="323"/>
      <c r="JFT146" s="323"/>
      <c r="JFU146" s="323"/>
      <c r="JFV146" s="323"/>
      <c r="JFW146" s="323"/>
      <c r="JFX146" s="323"/>
      <c r="JFY146" s="323"/>
      <c r="JFZ146" s="323"/>
      <c r="JGA146" s="323"/>
      <c r="JGB146" s="323"/>
      <c r="JGC146" s="323"/>
      <c r="JGD146" s="323"/>
      <c r="JGE146" s="323"/>
      <c r="JGF146" s="323"/>
      <c r="JGG146" s="323"/>
      <c r="JGH146" s="323"/>
      <c r="JGI146" s="323"/>
      <c r="JGJ146" s="323"/>
      <c r="JGK146" s="323"/>
      <c r="JGL146" s="323"/>
      <c r="JGM146" s="323"/>
      <c r="JGN146" s="323"/>
      <c r="JGO146" s="323"/>
      <c r="JGP146" s="323"/>
      <c r="JGQ146" s="323"/>
      <c r="JGR146" s="323"/>
      <c r="JGS146" s="323"/>
      <c r="JGT146" s="323"/>
      <c r="JGU146" s="323"/>
      <c r="JGV146" s="323"/>
      <c r="JGW146" s="323"/>
      <c r="JGX146" s="323"/>
      <c r="JGY146" s="323"/>
      <c r="JGZ146" s="323"/>
      <c r="JHA146" s="323"/>
      <c r="JHB146" s="323"/>
      <c r="JHC146" s="323"/>
      <c r="JHD146" s="323"/>
      <c r="JHE146" s="323"/>
      <c r="JHF146" s="323"/>
      <c r="JHG146" s="323"/>
      <c r="JHH146" s="323"/>
      <c r="JHI146" s="323"/>
      <c r="JHJ146" s="323"/>
      <c r="JHK146" s="323"/>
      <c r="JHL146" s="323"/>
      <c r="JHM146" s="323"/>
      <c r="JHN146" s="323"/>
      <c r="JHO146" s="323"/>
      <c r="JHP146" s="323"/>
      <c r="JHQ146" s="323"/>
      <c r="JHR146" s="323"/>
      <c r="JHS146" s="323"/>
      <c r="JHT146" s="323"/>
      <c r="JHU146" s="323"/>
      <c r="JHV146" s="323"/>
      <c r="JHW146" s="323"/>
      <c r="JHX146" s="323"/>
      <c r="JHY146" s="323"/>
      <c r="JHZ146" s="323"/>
      <c r="JIA146" s="323"/>
      <c r="JIB146" s="323"/>
      <c r="JIC146" s="323"/>
      <c r="JID146" s="323"/>
      <c r="JIE146" s="323"/>
      <c r="JIF146" s="323"/>
      <c r="JIG146" s="323"/>
      <c r="JIH146" s="323"/>
      <c r="JII146" s="323"/>
      <c r="JIJ146" s="323"/>
      <c r="JIK146" s="323"/>
      <c r="JIL146" s="323"/>
      <c r="JIM146" s="323"/>
      <c r="JIN146" s="323"/>
      <c r="JIO146" s="323"/>
      <c r="JIP146" s="323"/>
      <c r="JIQ146" s="323"/>
      <c r="JIR146" s="323"/>
      <c r="JIS146" s="323"/>
      <c r="JIT146" s="323"/>
      <c r="JIU146" s="323"/>
      <c r="JIV146" s="323"/>
      <c r="JIW146" s="323"/>
      <c r="JIX146" s="323"/>
      <c r="JIY146" s="323"/>
      <c r="JIZ146" s="323"/>
      <c r="JJA146" s="323"/>
      <c r="JJB146" s="323"/>
      <c r="JJC146" s="323"/>
      <c r="JJD146" s="323"/>
      <c r="JJE146" s="323"/>
      <c r="JJF146" s="323"/>
      <c r="JJG146" s="323"/>
      <c r="JJH146" s="323"/>
      <c r="JJI146" s="323"/>
      <c r="JJJ146" s="323"/>
      <c r="JJK146" s="323"/>
      <c r="JJL146" s="323"/>
      <c r="JJM146" s="323"/>
      <c r="JJN146" s="323"/>
      <c r="JJO146" s="323"/>
      <c r="JJP146" s="323"/>
      <c r="JJQ146" s="323"/>
      <c r="JJR146" s="323"/>
      <c r="JJS146" s="323"/>
      <c r="JJT146" s="323"/>
      <c r="JJU146" s="323"/>
      <c r="JJV146" s="323"/>
      <c r="JJW146" s="323"/>
      <c r="JJX146" s="323"/>
      <c r="JJY146" s="323"/>
      <c r="JJZ146" s="323"/>
      <c r="JKA146" s="323"/>
      <c r="JKB146" s="323"/>
      <c r="JKC146" s="323"/>
      <c r="JKD146" s="323"/>
      <c r="JKE146" s="323"/>
      <c r="JKF146" s="323"/>
      <c r="JKG146" s="323"/>
      <c r="JKH146" s="323"/>
      <c r="JKI146" s="323"/>
      <c r="JKJ146" s="323"/>
      <c r="JKK146" s="323"/>
      <c r="JKL146" s="323"/>
      <c r="JKM146" s="323"/>
      <c r="JKN146" s="323"/>
      <c r="JKO146" s="323"/>
      <c r="JKP146" s="323"/>
      <c r="JKQ146" s="323"/>
      <c r="JKR146" s="323"/>
      <c r="JKS146" s="323"/>
      <c r="JKT146" s="323"/>
      <c r="JKU146" s="323"/>
      <c r="JKV146" s="323"/>
      <c r="JKW146" s="323"/>
      <c r="JKX146" s="323"/>
      <c r="JKY146" s="323"/>
      <c r="JKZ146" s="323"/>
      <c r="JLA146" s="323"/>
      <c r="JLB146" s="323"/>
      <c r="JLC146" s="323"/>
      <c r="JLD146" s="323"/>
      <c r="JLE146" s="323"/>
      <c r="JLF146" s="323"/>
      <c r="JLG146" s="323"/>
      <c r="JLH146" s="323"/>
      <c r="JLI146" s="323"/>
      <c r="JLJ146" s="323"/>
      <c r="JLK146" s="323"/>
      <c r="JLL146" s="323"/>
      <c r="JLM146" s="323"/>
      <c r="JLN146" s="323"/>
      <c r="JLO146" s="323"/>
      <c r="JLP146" s="323"/>
      <c r="JLQ146" s="323"/>
      <c r="JLR146" s="323"/>
      <c r="JLS146" s="323"/>
      <c r="JLT146" s="323"/>
      <c r="JLU146" s="323"/>
      <c r="JLV146" s="323"/>
      <c r="JLW146" s="323"/>
      <c r="JLX146" s="323"/>
      <c r="JLY146" s="323"/>
      <c r="JLZ146" s="323"/>
      <c r="JMA146" s="323"/>
      <c r="JMB146" s="323"/>
      <c r="JMC146" s="323"/>
      <c r="JMD146" s="323"/>
      <c r="JME146" s="323"/>
      <c r="JMF146" s="323"/>
      <c r="JMG146" s="323"/>
      <c r="JMH146" s="323"/>
      <c r="JMI146" s="323"/>
      <c r="JMJ146" s="323"/>
      <c r="JMK146" s="323"/>
      <c r="JML146" s="323"/>
      <c r="JMM146" s="323"/>
      <c r="JMN146" s="323"/>
      <c r="JMO146" s="323"/>
      <c r="JMP146" s="323"/>
      <c r="JMQ146" s="323"/>
      <c r="JMR146" s="323"/>
      <c r="JMS146" s="323"/>
      <c r="JMT146" s="323"/>
      <c r="JMU146" s="323"/>
      <c r="JMV146" s="323"/>
      <c r="JMW146" s="323"/>
      <c r="JMX146" s="323"/>
      <c r="JMY146" s="323"/>
      <c r="JMZ146" s="323"/>
      <c r="JNA146" s="323"/>
      <c r="JNB146" s="323"/>
      <c r="JNC146" s="323"/>
      <c r="JND146" s="323"/>
      <c r="JNE146" s="323"/>
      <c r="JNF146" s="323"/>
      <c r="JNG146" s="323"/>
      <c r="JNH146" s="323"/>
      <c r="JNI146" s="323"/>
      <c r="JNJ146" s="323"/>
      <c r="JNK146" s="323"/>
      <c r="JNL146" s="323"/>
      <c r="JNM146" s="323"/>
      <c r="JNN146" s="323"/>
      <c r="JNO146" s="323"/>
      <c r="JNP146" s="323"/>
      <c r="JNQ146" s="323"/>
      <c r="JNR146" s="323"/>
      <c r="JNS146" s="323"/>
      <c r="JNT146" s="323"/>
      <c r="JNU146" s="323"/>
      <c r="JNV146" s="323"/>
      <c r="JNW146" s="323"/>
      <c r="JNX146" s="323"/>
      <c r="JNY146" s="323"/>
      <c r="JNZ146" s="323"/>
      <c r="JOA146" s="323"/>
      <c r="JOB146" s="323"/>
      <c r="JOC146" s="323"/>
      <c r="JOD146" s="323"/>
      <c r="JOE146" s="323"/>
      <c r="JOF146" s="323"/>
      <c r="JOG146" s="323"/>
      <c r="JOH146" s="323"/>
      <c r="JOI146" s="323"/>
      <c r="JOJ146" s="323"/>
      <c r="JOK146" s="323"/>
      <c r="JOL146" s="323"/>
      <c r="JOM146" s="323"/>
      <c r="JON146" s="323"/>
      <c r="JOO146" s="323"/>
      <c r="JOP146" s="323"/>
      <c r="JOQ146" s="323"/>
      <c r="JOR146" s="323"/>
      <c r="JOS146" s="323"/>
      <c r="JOT146" s="323"/>
      <c r="JOU146" s="323"/>
      <c r="JOV146" s="323"/>
      <c r="JOW146" s="323"/>
      <c r="JOX146" s="323"/>
      <c r="JOY146" s="323"/>
      <c r="JOZ146" s="323"/>
      <c r="JPA146" s="323"/>
      <c r="JPB146" s="323"/>
      <c r="JPC146" s="323"/>
      <c r="JPD146" s="323"/>
      <c r="JPE146" s="323"/>
      <c r="JPF146" s="323"/>
      <c r="JPG146" s="323"/>
      <c r="JPH146" s="323"/>
      <c r="JPI146" s="323"/>
      <c r="JPJ146" s="323"/>
      <c r="JPK146" s="323"/>
      <c r="JPL146" s="323"/>
      <c r="JPM146" s="323"/>
      <c r="JPN146" s="323"/>
      <c r="JPO146" s="323"/>
      <c r="JPP146" s="323"/>
      <c r="JPQ146" s="323"/>
      <c r="JPR146" s="323"/>
      <c r="JPS146" s="323"/>
      <c r="JPT146" s="323"/>
      <c r="JPU146" s="323"/>
      <c r="JPV146" s="323"/>
      <c r="JPW146" s="323"/>
      <c r="JPX146" s="323"/>
      <c r="JPY146" s="323"/>
      <c r="JPZ146" s="323"/>
      <c r="JQA146" s="323"/>
      <c r="JQB146" s="323"/>
      <c r="JQC146" s="323"/>
      <c r="JQD146" s="323"/>
      <c r="JQE146" s="323"/>
      <c r="JQF146" s="323"/>
      <c r="JQG146" s="323"/>
      <c r="JQH146" s="323"/>
      <c r="JQI146" s="323"/>
      <c r="JQJ146" s="323"/>
      <c r="JQK146" s="323"/>
      <c r="JQL146" s="323"/>
      <c r="JQM146" s="323"/>
      <c r="JQN146" s="323"/>
      <c r="JQO146" s="323"/>
      <c r="JQP146" s="323"/>
      <c r="JQQ146" s="323"/>
      <c r="JQR146" s="323"/>
      <c r="JQS146" s="323"/>
      <c r="JQT146" s="323"/>
      <c r="JQU146" s="323"/>
      <c r="JQV146" s="323"/>
      <c r="JQW146" s="323"/>
      <c r="JQX146" s="323"/>
      <c r="JQY146" s="323"/>
      <c r="JQZ146" s="323"/>
      <c r="JRA146" s="323"/>
      <c r="JRB146" s="323"/>
      <c r="JRC146" s="323"/>
      <c r="JRD146" s="323"/>
      <c r="JRE146" s="323"/>
      <c r="JRF146" s="323"/>
      <c r="JRG146" s="323"/>
      <c r="JRH146" s="323"/>
      <c r="JRI146" s="323"/>
      <c r="JRJ146" s="323"/>
      <c r="JRK146" s="323"/>
      <c r="JRL146" s="323"/>
      <c r="JRM146" s="323"/>
      <c r="JRN146" s="323"/>
      <c r="JRO146" s="323"/>
      <c r="JRP146" s="323"/>
      <c r="JRQ146" s="323"/>
      <c r="JRR146" s="323"/>
      <c r="JRS146" s="323"/>
      <c r="JRT146" s="323"/>
      <c r="JRU146" s="323"/>
      <c r="JRV146" s="323"/>
      <c r="JRW146" s="323"/>
      <c r="JRX146" s="323"/>
      <c r="JRY146" s="323"/>
      <c r="JRZ146" s="323"/>
      <c r="JSA146" s="323"/>
      <c r="JSB146" s="323"/>
      <c r="JSC146" s="323"/>
      <c r="JSD146" s="323"/>
      <c r="JSE146" s="323"/>
      <c r="JSF146" s="323"/>
      <c r="JSG146" s="323"/>
      <c r="JSH146" s="323"/>
      <c r="JSI146" s="323"/>
      <c r="JSJ146" s="323"/>
      <c r="JSK146" s="323"/>
      <c r="JSL146" s="323"/>
      <c r="JSM146" s="323"/>
      <c r="JSN146" s="323"/>
      <c r="JSO146" s="323"/>
      <c r="JSP146" s="323"/>
      <c r="JSQ146" s="323"/>
      <c r="JSR146" s="323"/>
      <c r="JSS146" s="323"/>
      <c r="JST146" s="323"/>
      <c r="JSU146" s="323"/>
      <c r="JSV146" s="323"/>
      <c r="JSW146" s="323"/>
      <c r="JSX146" s="323"/>
      <c r="JSY146" s="323"/>
      <c r="JSZ146" s="323"/>
      <c r="JTA146" s="323"/>
      <c r="JTB146" s="323"/>
      <c r="JTC146" s="323"/>
      <c r="JTD146" s="323"/>
      <c r="JTE146" s="323"/>
      <c r="JTF146" s="323"/>
      <c r="JTG146" s="323"/>
      <c r="JTH146" s="323"/>
      <c r="JTI146" s="323"/>
      <c r="JTJ146" s="323"/>
      <c r="JTK146" s="323"/>
      <c r="JTL146" s="323"/>
      <c r="JTM146" s="323"/>
      <c r="JTN146" s="323"/>
      <c r="JTO146" s="323"/>
      <c r="JTP146" s="323"/>
      <c r="JTQ146" s="323"/>
      <c r="JTR146" s="323"/>
      <c r="JTS146" s="323"/>
      <c r="JTT146" s="323"/>
      <c r="JTU146" s="323"/>
      <c r="JTV146" s="323"/>
      <c r="JTW146" s="323"/>
      <c r="JTX146" s="323"/>
      <c r="JTY146" s="323"/>
      <c r="JTZ146" s="323"/>
      <c r="JUA146" s="323"/>
      <c r="JUB146" s="323"/>
      <c r="JUC146" s="323"/>
      <c r="JUD146" s="323"/>
      <c r="JUE146" s="323"/>
      <c r="JUF146" s="323"/>
      <c r="JUG146" s="323"/>
      <c r="JUH146" s="323"/>
      <c r="JUI146" s="323"/>
      <c r="JUJ146" s="323"/>
      <c r="JUK146" s="323"/>
      <c r="JUL146" s="323"/>
      <c r="JUM146" s="323"/>
      <c r="JUN146" s="323"/>
      <c r="JUO146" s="323"/>
      <c r="JUP146" s="323"/>
      <c r="JUQ146" s="323"/>
      <c r="JUR146" s="323"/>
      <c r="JUS146" s="323"/>
      <c r="JUT146" s="323"/>
      <c r="JUU146" s="323"/>
      <c r="JUV146" s="323"/>
      <c r="JUW146" s="323"/>
      <c r="JUX146" s="323"/>
      <c r="JUY146" s="323"/>
      <c r="JUZ146" s="323"/>
      <c r="JVA146" s="323"/>
      <c r="JVB146" s="323"/>
      <c r="JVC146" s="323"/>
      <c r="JVD146" s="323"/>
      <c r="JVE146" s="323"/>
      <c r="JVF146" s="323"/>
      <c r="JVG146" s="323"/>
      <c r="JVH146" s="323"/>
      <c r="JVI146" s="323"/>
      <c r="JVJ146" s="323"/>
      <c r="JVK146" s="323"/>
      <c r="JVL146" s="323"/>
      <c r="JVM146" s="323"/>
      <c r="JVN146" s="323"/>
      <c r="JVO146" s="323"/>
      <c r="JVP146" s="323"/>
      <c r="JVQ146" s="323"/>
      <c r="JVR146" s="323"/>
      <c r="JVS146" s="323"/>
      <c r="JVT146" s="323"/>
      <c r="JVU146" s="323"/>
      <c r="JVV146" s="323"/>
      <c r="JVW146" s="323"/>
      <c r="JVX146" s="323"/>
      <c r="JVY146" s="323"/>
      <c r="JVZ146" s="323"/>
      <c r="JWA146" s="323"/>
      <c r="JWB146" s="323"/>
      <c r="JWC146" s="323"/>
      <c r="JWD146" s="323"/>
      <c r="JWE146" s="323"/>
      <c r="JWF146" s="323"/>
      <c r="JWG146" s="323"/>
      <c r="JWH146" s="323"/>
      <c r="JWI146" s="323"/>
      <c r="JWJ146" s="323"/>
      <c r="JWK146" s="323"/>
      <c r="JWL146" s="323"/>
      <c r="JWM146" s="323"/>
      <c r="JWN146" s="323"/>
      <c r="JWO146" s="323"/>
      <c r="JWP146" s="323"/>
      <c r="JWQ146" s="323"/>
      <c r="JWR146" s="323"/>
      <c r="JWS146" s="323"/>
      <c r="JWT146" s="323"/>
      <c r="JWU146" s="323"/>
      <c r="JWV146" s="323"/>
      <c r="JWW146" s="323"/>
      <c r="JWX146" s="323"/>
      <c r="JWY146" s="323"/>
      <c r="JWZ146" s="323"/>
      <c r="JXA146" s="323"/>
      <c r="JXB146" s="323"/>
      <c r="JXC146" s="323"/>
      <c r="JXD146" s="323"/>
      <c r="JXE146" s="323"/>
      <c r="JXF146" s="323"/>
      <c r="JXG146" s="323"/>
      <c r="JXH146" s="323"/>
      <c r="JXI146" s="323"/>
      <c r="JXJ146" s="323"/>
      <c r="JXK146" s="323"/>
      <c r="JXL146" s="323"/>
      <c r="JXM146" s="323"/>
      <c r="JXN146" s="323"/>
      <c r="JXO146" s="323"/>
      <c r="JXP146" s="323"/>
      <c r="JXQ146" s="323"/>
      <c r="JXR146" s="323"/>
      <c r="JXS146" s="323"/>
      <c r="JXT146" s="323"/>
      <c r="JXU146" s="323"/>
      <c r="JXV146" s="323"/>
      <c r="JXW146" s="323"/>
      <c r="JXX146" s="323"/>
      <c r="JXY146" s="323"/>
      <c r="JXZ146" s="323"/>
      <c r="JYA146" s="323"/>
      <c r="JYB146" s="323"/>
      <c r="JYC146" s="323"/>
      <c r="JYD146" s="323"/>
      <c r="JYE146" s="323"/>
      <c r="JYF146" s="323"/>
      <c r="JYG146" s="323"/>
      <c r="JYH146" s="323"/>
      <c r="JYI146" s="323"/>
      <c r="JYJ146" s="323"/>
      <c r="JYK146" s="323"/>
      <c r="JYL146" s="323"/>
      <c r="JYM146" s="323"/>
      <c r="JYN146" s="323"/>
      <c r="JYO146" s="323"/>
      <c r="JYP146" s="323"/>
      <c r="JYQ146" s="323"/>
      <c r="JYR146" s="323"/>
      <c r="JYS146" s="323"/>
      <c r="JYT146" s="323"/>
      <c r="JYU146" s="323"/>
      <c r="JYV146" s="323"/>
      <c r="JYW146" s="323"/>
      <c r="JYX146" s="323"/>
      <c r="JYY146" s="323"/>
      <c r="JYZ146" s="323"/>
      <c r="JZA146" s="323"/>
      <c r="JZB146" s="323"/>
      <c r="JZC146" s="323"/>
      <c r="JZD146" s="323"/>
      <c r="JZE146" s="323"/>
      <c r="JZF146" s="323"/>
      <c r="JZG146" s="323"/>
      <c r="JZH146" s="323"/>
      <c r="JZI146" s="323"/>
      <c r="JZJ146" s="323"/>
      <c r="JZK146" s="323"/>
      <c r="JZL146" s="323"/>
      <c r="JZM146" s="323"/>
      <c r="JZN146" s="323"/>
      <c r="JZO146" s="323"/>
      <c r="JZP146" s="323"/>
      <c r="JZQ146" s="323"/>
      <c r="JZR146" s="323"/>
      <c r="JZS146" s="323"/>
      <c r="JZT146" s="323"/>
      <c r="JZU146" s="323"/>
      <c r="JZV146" s="323"/>
      <c r="JZW146" s="323"/>
      <c r="JZX146" s="323"/>
      <c r="JZY146" s="323"/>
      <c r="JZZ146" s="323"/>
      <c r="KAA146" s="323"/>
      <c r="KAB146" s="323"/>
      <c r="KAC146" s="323"/>
      <c r="KAD146" s="323"/>
      <c r="KAE146" s="323"/>
      <c r="KAF146" s="323"/>
      <c r="KAG146" s="323"/>
      <c r="KAH146" s="323"/>
      <c r="KAI146" s="323"/>
      <c r="KAJ146" s="323"/>
      <c r="KAK146" s="323"/>
      <c r="KAL146" s="323"/>
      <c r="KAM146" s="323"/>
      <c r="KAN146" s="323"/>
      <c r="KAO146" s="323"/>
      <c r="KAP146" s="323"/>
      <c r="KAQ146" s="323"/>
      <c r="KAR146" s="323"/>
      <c r="KAS146" s="323"/>
      <c r="KAT146" s="323"/>
      <c r="KAU146" s="323"/>
      <c r="KAV146" s="323"/>
      <c r="KAW146" s="323"/>
      <c r="KAX146" s="323"/>
      <c r="KAY146" s="323"/>
      <c r="KAZ146" s="323"/>
      <c r="KBA146" s="323"/>
      <c r="KBB146" s="323"/>
      <c r="KBC146" s="323"/>
      <c r="KBD146" s="323"/>
      <c r="KBE146" s="323"/>
      <c r="KBF146" s="323"/>
      <c r="KBG146" s="323"/>
      <c r="KBH146" s="323"/>
      <c r="KBI146" s="323"/>
      <c r="KBJ146" s="323"/>
      <c r="KBK146" s="323"/>
      <c r="KBL146" s="323"/>
      <c r="KBM146" s="323"/>
      <c r="KBN146" s="323"/>
      <c r="KBO146" s="323"/>
      <c r="KBP146" s="323"/>
      <c r="KBQ146" s="323"/>
      <c r="KBR146" s="323"/>
      <c r="KBS146" s="323"/>
      <c r="KBT146" s="323"/>
      <c r="KBU146" s="323"/>
      <c r="KBV146" s="323"/>
      <c r="KBW146" s="323"/>
      <c r="KBX146" s="323"/>
      <c r="KBY146" s="323"/>
      <c r="KBZ146" s="323"/>
      <c r="KCA146" s="323"/>
      <c r="KCB146" s="323"/>
      <c r="KCC146" s="323"/>
      <c r="KCD146" s="323"/>
      <c r="KCE146" s="323"/>
      <c r="KCF146" s="323"/>
      <c r="KCG146" s="323"/>
      <c r="KCH146" s="323"/>
      <c r="KCI146" s="323"/>
      <c r="KCJ146" s="323"/>
      <c r="KCK146" s="323"/>
      <c r="KCL146" s="323"/>
      <c r="KCM146" s="323"/>
      <c r="KCN146" s="323"/>
      <c r="KCO146" s="323"/>
      <c r="KCP146" s="323"/>
      <c r="KCQ146" s="323"/>
      <c r="KCR146" s="323"/>
      <c r="KCS146" s="323"/>
      <c r="KCT146" s="323"/>
      <c r="KCU146" s="323"/>
      <c r="KCV146" s="323"/>
      <c r="KCW146" s="323"/>
      <c r="KCX146" s="323"/>
      <c r="KCY146" s="323"/>
      <c r="KCZ146" s="323"/>
      <c r="KDA146" s="323"/>
      <c r="KDB146" s="323"/>
      <c r="KDC146" s="323"/>
      <c r="KDD146" s="323"/>
      <c r="KDE146" s="323"/>
      <c r="KDF146" s="323"/>
      <c r="KDG146" s="323"/>
      <c r="KDH146" s="323"/>
      <c r="KDI146" s="323"/>
      <c r="KDJ146" s="323"/>
      <c r="KDK146" s="323"/>
      <c r="KDL146" s="323"/>
      <c r="KDM146" s="323"/>
      <c r="KDN146" s="323"/>
      <c r="KDO146" s="323"/>
      <c r="KDP146" s="323"/>
      <c r="KDQ146" s="323"/>
      <c r="KDR146" s="323"/>
      <c r="KDS146" s="323"/>
      <c r="KDT146" s="323"/>
      <c r="KDU146" s="323"/>
      <c r="KDV146" s="323"/>
      <c r="KDW146" s="323"/>
      <c r="KDX146" s="323"/>
      <c r="KDY146" s="323"/>
      <c r="KDZ146" s="323"/>
      <c r="KEA146" s="323"/>
      <c r="KEB146" s="323"/>
      <c r="KEC146" s="323"/>
      <c r="KED146" s="323"/>
      <c r="KEE146" s="323"/>
      <c r="KEF146" s="323"/>
      <c r="KEG146" s="323"/>
      <c r="KEH146" s="323"/>
      <c r="KEI146" s="323"/>
      <c r="KEJ146" s="323"/>
      <c r="KEK146" s="323"/>
      <c r="KEL146" s="323"/>
      <c r="KEM146" s="323"/>
      <c r="KEN146" s="323"/>
      <c r="KEO146" s="323"/>
      <c r="KEP146" s="323"/>
      <c r="KEQ146" s="323"/>
      <c r="KER146" s="323"/>
      <c r="KES146" s="323"/>
      <c r="KET146" s="323"/>
      <c r="KEU146" s="323"/>
      <c r="KEV146" s="323"/>
      <c r="KEW146" s="323"/>
      <c r="KEX146" s="323"/>
      <c r="KEY146" s="323"/>
      <c r="KEZ146" s="323"/>
      <c r="KFA146" s="323"/>
      <c r="KFB146" s="323"/>
      <c r="KFC146" s="323"/>
      <c r="KFD146" s="323"/>
      <c r="KFE146" s="323"/>
      <c r="KFF146" s="323"/>
      <c r="KFG146" s="323"/>
      <c r="KFH146" s="323"/>
      <c r="KFI146" s="323"/>
      <c r="KFJ146" s="323"/>
      <c r="KFK146" s="323"/>
      <c r="KFL146" s="323"/>
      <c r="KFM146" s="323"/>
      <c r="KFN146" s="323"/>
      <c r="KFO146" s="323"/>
      <c r="KFP146" s="323"/>
      <c r="KFQ146" s="323"/>
      <c r="KFR146" s="323"/>
      <c r="KFS146" s="323"/>
      <c r="KFT146" s="323"/>
      <c r="KFU146" s="323"/>
      <c r="KFV146" s="323"/>
      <c r="KFW146" s="323"/>
      <c r="KFX146" s="323"/>
      <c r="KFY146" s="323"/>
      <c r="KFZ146" s="323"/>
      <c r="KGA146" s="323"/>
      <c r="KGB146" s="323"/>
      <c r="KGC146" s="323"/>
      <c r="KGD146" s="323"/>
      <c r="KGE146" s="323"/>
      <c r="KGF146" s="323"/>
      <c r="KGG146" s="323"/>
      <c r="KGH146" s="323"/>
      <c r="KGI146" s="323"/>
      <c r="KGJ146" s="323"/>
      <c r="KGK146" s="323"/>
      <c r="KGL146" s="323"/>
      <c r="KGM146" s="323"/>
      <c r="KGN146" s="323"/>
      <c r="KGO146" s="323"/>
      <c r="KGP146" s="323"/>
      <c r="KGQ146" s="323"/>
      <c r="KGR146" s="323"/>
      <c r="KGS146" s="323"/>
      <c r="KGT146" s="323"/>
      <c r="KGU146" s="323"/>
      <c r="KGV146" s="323"/>
      <c r="KGW146" s="323"/>
      <c r="KGX146" s="323"/>
      <c r="KGY146" s="323"/>
      <c r="KGZ146" s="323"/>
      <c r="KHA146" s="323"/>
      <c r="KHB146" s="323"/>
      <c r="KHC146" s="323"/>
      <c r="KHD146" s="323"/>
      <c r="KHE146" s="323"/>
      <c r="KHF146" s="323"/>
      <c r="KHG146" s="323"/>
      <c r="KHH146" s="323"/>
      <c r="KHI146" s="323"/>
      <c r="KHJ146" s="323"/>
      <c r="KHK146" s="323"/>
      <c r="KHL146" s="323"/>
      <c r="KHM146" s="323"/>
      <c r="KHN146" s="323"/>
      <c r="KHO146" s="323"/>
      <c r="KHP146" s="323"/>
      <c r="KHQ146" s="323"/>
      <c r="KHR146" s="323"/>
      <c r="KHS146" s="323"/>
      <c r="KHT146" s="323"/>
      <c r="KHU146" s="323"/>
      <c r="KHV146" s="323"/>
      <c r="KHW146" s="323"/>
      <c r="KHX146" s="323"/>
      <c r="KHY146" s="323"/>
      <c r="KHZ146" s="323"/>
      <c r="KIA146" s="323"/>
      <c r="KIB146" s="323"/>
      <c r="KIC146" s="323"/>
      <c r="KID146" s="323"/>
      <c r="KIE146" s="323"/>
      <c r="KIF146" s="323"/>
      <c r="KIG146" s="323"/>
      <c r="KIH146" s="323"/>
      <c r="KII146" s="323"/>
      <c r="KIJ146" s="323"/>
      <c r="KIK146" s="323"/>
      <c r="KIL146" s="323"/>
      <c r="KIM146" s="323"/>
      <c r="KIN146" s="323"/>
      <c r="KIO146" s="323"/>
      <c r="KIP146" s="323"/>
      <c r="KIQ146" s="323"/>
      <c r="KIR146" s="323"/>
      <c r="KIS146" s="323"/>
      <c r="KIT146" s="323"/>
      <c r="KIU146" s="323"/>
      <c r="KIV146" s="323"/>
      <c r="KIW146" s="323"/>
      <c r="KIX146" s="323"/>
      <c r="KIY146" s="323"/>
      <c r="KIZ146" s="323"/>
      <c r="KJA146" s="323"/>
      <c r="KJB146" s="323"/>
      <c r="KJC146" s="323"/>
      <c r="KJD146" s="323"/>
      <c r="KJE146" s="323"/>
      <c r="KJF146" s="323"/>
      <c r="KJG146" s="323"/>
      <c r="KJH146" s="323"/>
      <c r="KJI146" s="323"/>
      <c r="KJJ146" s="323"/>
      <c r="KJK146" s="323"/>
      <c r="KJL146" s="323"/>
      <c r="KJM146" s="323"/>
      <c r="KJN146" s="323"/>
      <c r="KJO146" s="323"/>
      <c r="KJP146" s="323"/>
      <c r="KJQ146" s="323"/>
      <c r="KJR146" s="323"/>
      <c r="KJS146" s="323"/>
      <c r="KJT146" s="323"/>
      <c r="KJU146" s="323"/>
      <c r="KJV146" s="323"/>
      <c r="KJW146" s="323"/>
      <c r="KJX146" s="323"/>
      <c r="KJY146" s="323"/>
      <c r="KJZ146" s="323"/>
      <c r="KKA146" s="323"/>
      <c r="KKB146" s="323"/>
      <c r="KKC146" s="323"/>
      <c r="KKD146" s="323"/>
      <c r="KKE146" s="323"/>
      <c r="KKF146" s="323"/>
      <c r="KKG146" s="323"/>
      <c r="KKH146" s="323"/>
      <c r="KKI146" s="323"/>
      <c r="KKJ146" s="323"/>
      <c r="KKK146" s="323"/>
      <c r="KKL146" s="323"/>
      <c r="KKM146" s="323"/>
      <c r="KKN146" s="323"/>
      <c r="KKO146" s="323"/>
      <c r="KKP146" s="323"/>
      <c r="KKQ146" s="323"/>
      <c r="KKR146" s="323"/>
      <c r="KKS146" s="323"/>
      <c r="KKT146" s="323"/>
      <c r="KKU146" s="323"/>
      <c r="KKV146" s="323"/>
      <c r="KKW146" s="323"/>
      <c r="KKX146" s="323"/>
      <c r="KKY146" s="323"/>
      <c r="KKZ146" s="323"/>
      <c r="KLA146" s="323"/>
      <c r="KLB146" s="323"/>
      <c r="KLC146" s="323"/>
      <c r="KLD146" s="323"/>
      <c r="KLE146" s="323"/>
      <c r="KLF146" s="323"/>
      <c r="KLG146" s="323"/>
      <c r="KLH146" s="323"/>
      <c r="KLI146" s="323"/>
      <c r="KLJ146" s="323"/>
      <c r="KLK146" s="323"/>
      <c r="KLL146" s="323"/>
      <c r="KLM146" s="323"/>
      <c r="KLN146" s="323"/>
      <c r="KLO146" s="323"/>
      <c r="KLP146" s="323"/>
      <c r="KLQ146" s="323"/>
      <c r="KLR146" s="323"/>
      <c r="KLS146" s="323"/>
      <c r="KLT146" s="323"/>
      <c r="KLU146" s="323"/>
      <c r="KLV146" s="323"/>
      <c r="KLW146" s="323"/>
      <c r="KLX146" s="323"/>
      <c r="KLY146" s="323"/>
      <c r="KLZ146" s="323"/>
      <c r="KMA146" s="323"/>
      <c r="KMB146" s="323"/>
      <c r="KMC146" s="323"/>
      <c r="KMD146" s="323"/>
      <c r="KME146" s="323"/>
      <c r="KMF146" s="323"/>
      <c r="KMG146" s="323"/>
      <c r="KMH146" s="323"/>
      <c r="KMI146" s="323"/>
      <c r="KMJ146" s="323"/>
      <c r="KMK146" s="323"/>
      <c r="KML146" s="323"/>
      <c r="KMM146" s="323"/>
      <c r="KMN146" s="323"/>
      <c r="KMO146" s="323"/>
      <c r="KMP146" s="323"/>
      <c r="KMQ146" s="323"/>
      <c r="KMR146" s="323"/>
      <c r="KMS146" s="323"/>
      <c r="KMT146" s="323"/>
      <c r="KMU146" s="323"/>
      <c r="KMV146" s="323"/>
      <c r="KMW146" s="323"/>
      <c r="KMX146" s="323"/>
      <c r="KMY146" s="323"/>
      <c r="KMZ146" s="323"/>
      <c r="KNA146" s="323"/>
      <c r="KNB146" s="323"/>
      <c r="KNC146" s="323"/>
      <c r="KND146" s="323"/>
      <c r="KNE146" s="323"/>
      <c r="KNF146" s="323"/>
      <c r="KNG146" s="323"/>
      <c r="KNH146" s="323"/>
      <c r="KNI146" s="323"/>
      <c r="KNJ146" s="323"/>
      <c r="KNK146" s="323"/>
      <c r="KNL146" s="323"/>
      <c r="KNM146" s="323"/>
      <c r="KNN146" s="323"/>
      <c r="KNO146" s="323"/>
      <c r="KNP146" s="323"/>
      <c r="KNQ146" s="323"/>
      <c r="KNR146" s="323"/>
      <c r="KNS146" s="323"/>
      <c r="KNT146" s="323"/>
      <c r="KNU146" s="323"/>
      <c r="KNV146" s="323"/>
      <c r="KNW146" s="323"/>
      <c r="KNX146" s="323"/>
      <c r="KNY146" s="323"/>
      <c r="KNZ146" s="323"/>
      <c r="KOA146" s="323"/>
      <c r="KOB146" s="323"/>
      <c r="KOC146" s="323"/>
      <c r="KOD146" s="323"/>
      <c r="KOE146" s="323"/>
      <c r="KOF146" s="323"/>
      <c r="KOG146" s="323"/>
      <c r="KOH146" s="323"/>
      <c r="KOI146" s="323"/>
      <c r="KOJ146" s="323"/>
      <c r="KOK146" s="323"/>
      <c r="KOL146" s="323"/>
      <c r="KOM146" s="323"/>
      <c r="KON146" s="323"/>
      <c r="KOO146" s="323"/>
      <c r="KOP146" s="323"/>
      <c r="KOQ146" s="323"/>
      <c r="KOR146" s="323"/>
      <c r="KOS146" s="323"/>
      <c r="KOT146" s="323"/>
      <c r="KOU146" s="323"/>
      <c r="KOV146" s="323"/>
      <c r="KOW146" s="323"/>
      <c r="KOX146" s="323"/>
      <c r="KOY146" s="323"/>
      <c r="KOZ146" s="323"/>
      <c r="KPA146" s="323"/>
      <c r="KPB146" s="323"/>
      <c r="KPC146" s="323"/>
      <c r="KPD146" s="323"/>
      <c r="KPE146" s="323"/>
      <c r="KPF146" s="323"/>
      <c r="KPG146" s="323"/>
      <c r="KPH146" s="323"/>
      <c r="KPI146" s="323"/>
      <c r="KPJ146" s="323"/>
      <c r="KPK146" s="323"/>
      <c r="KPL146" s="323"/>
      <c r="KPM146" s="323"/>
      <c r="KPN146" s="323"/>
      <c r="KPO146" s="323"/>
      <c r="KPP146" s="323"/>
      <c r="KPQ146" s="323"/>
      <c r="KPR146" s="323"/>
      <c r="KPS146" s="323"/>
      <c r="KPT146" s="323"/>
      <c r="KPU146" s="323"/>
      <c r="KPV146" s="323"/>
      <c r="KPW146" s="323"/>
      <c r="KPX146" s="323"/>
      <c r="KPY146" s="323"/>
      <c r="KPZ146" s="323"/>
      <c r="KQA146" s="323"/>
      <c r="KQB146" s="323"/>
      <c r="KQC146" s="323"/>
      <c r="KQD146" s="323"/>
      <c r="KQE146" s="323"/>
      <c r="KQF146" s="323"/>
      <c r="KQG146" s="323"/>
      <c r="KQH146" s="323"/>
      <c r="KQI146" s="323"/>
      <c r="KQJ146" s="323"/>
      <c r="KQK146" s="323"/>
      <c r="KQL146" s="323"/>
      <c r="KQM146" s="323"/>
      <c r="KQN146" s="323"/>
      <c r="KQO146" s="323"/>
      <c r="KQP146" s="323"/>
      <c r="KQQ146" s="323"/>
      <c r="KQR146" s="323"/>
      <c r="KQS146" s="323"/>
      <c r="KQT146" s="323"/>
      <c r="KQU146" s="323"/>
      <c r="KQV146" s="323"/>
      <c r="KQW146" s="323"/>
      <c r="KQX146" s="323"/>
      <c r="KQY146" s="323"/>
      <c r="KQZ146" s="323"/>
      <c r="KRA146" s="323"/>
      <c r="KRB146" s="323"/>
      <c r="KRC146" s="323"/>
      <c r="KRD146" s="323"/>
      <c r="KRE146" s="323"/>
      <c r="KRF146" s="323"/>
      <c r="KRG146" s="323"/>
      <c r="KRH146" s="323"/>
      <c r="KRI146" s="323"/>
      <c r="KRJ146" s="323"/>
      <c r="KRK146" s="323"/>
      <c r="KRL146" s="323"/>
      <c r="KRM146" s="323"/>
      <c r="KRN146" s="323"/>
      <c r="KRO146" s="323"/>
      <c r="KRP146" s="323"/>
      <c r="KRQ146" s="323"/>
      <c r="KRR146" s="323"/>
      <c r="KRS146" s="323"/>
      <c r="KRT146" s="323"/>
      <c r="KRU146" s="323"/>
      <c r="KRV146" s="323"/>
      <c r="KRW146" s="323"/>
      <c r="KRX146" s="323"/>
      <c r="KRY146" s="323"/>
      <c r="KRZ146" s="323"/>
      <c r="KSA146" s="323"/>
      <c r="KSB146" s="323"/>
      <c r="KSC146" s="323"/>
      <c r="KSD146" s="323"/>
      <c r="KSE146" s="323"/>
      <c r="KSF146" s="323"/>
      <c r="KSG146" s="323"/>
      <c r="KSH146" s="323"/>
      <c r="KSI146" s="323"/>
      <c r="KSJ146" s="323"/>
      <c r="KSK146" s="323"/>
      <c r="KSL146" s="323"/>
      <c r="KSM146" s="323"/>
      <c r="KSN146" s="323"/>
      <c r="KSO146" s="323"/>
      <c r="KSP146" s="323"/>
      <c r="KSQ146" s="323"/>
      <c r="KSR146" s="323"/>
      <c r="KSS146" s="323"/>
      <c r="KST146" s="323"/>
      <c r="KSU146" s="323"/>
      <c r="KSV146" s="323"/>
      <c r="KSW146" s="323"/>
      <c r="KSX146" s="323"/>
      <c r="KSY146" s="323"/>
      <c r="KSZ146" s="323"/>
      <c r="KTA146" s="323"/>
      <c r="KTB146" s="323"/>
      <c r="KTC146" s="323"/>
      <c r="KTD146" s="323"/>
      <c r="KTE146" s="323"/>
      <c r="KTF146" s="323"/>
      <c r="KTG146" s="323"/>
      <c r="KTH146" s="323"/>
      <c r="KTI146" s="323"/>
      <c r="KTJ146" s="323"/>
      <c r="KTK146" s="323"/>
      <c r="KTL146" s="323"/>
      <c r="KTM146" s="323"/>
      <c r="KTN146" s="323"/>
      <c r="KTO146" s="323"/>
      <c r="KTP146" s="323"/>
      <c r="KTQ146" s="323"/>
      <c r="KTR146" s="323"/>
      <c r="KTS146" s="323"/>
      <c r="KTT146" s="323"/>
      <c r="KTU146" s="323"/>
      <c r="KTV146" s="323"/>
      <c r="KTW146" s="323"/>
      <c r="KTX146" s="323"/>
      <c r="KTY146" s="323"/>
      <c r="KTZ146" s="323"/>
      <c r="KUA146" s="323"/>
      <c r="KUB146" s="323"/>
      <c r="KUC146" s="323"/>
      <c r="KUD146" s="323"/>
      <c r="KUE146" s="323"/>
      <c r="KUF146" s="323"/>
      <c r="KUG146" s="323"/>
      <c r="KUH146" s="323"/>
      <c r="KUI146" s="323"/>
      <c r="KUJ146" s="323"/>
      <c r="KUK146" s="323"/>
      <c r="KUL146" s="323"/>
      <c r="KUM146" s="323"/>
      <c r="KUN146" s="323"/>
      <c r="KUO146" s="323"/>
      <c r="KUP146" s="323"/>
      <c r="KUQ146" s="323"/>
      <c r="KUR146" s="323"/>
      <c r="KUS146" s="323"/>
      <c r="KUT146" s="323"/>
      <c r="KUU146" s="323"/>
      <c r="KUV146" s="323"/>
      <c r="KUW146" s="323"/>
      <c r="KUX146" s="323"/>
      <c r="KUY146" s="323"/>
      <c r="KUZ146" s="323"/>
      <c r="KVA146" s="323"/>
      <c r="KVB146" s="323"/>
      <c r="KVC146" s="323"/>
      <c r="KVD146" s="323"/>
      <c r="KVE146" s="323"/>
      <c r="KVF146" s="323"/>
      <c r="KVG146" s="323"/>
      <c r="KVH146" s="323"/>
      <c r="KVI146" s="323"/>
      <c r="KVJ146" s="323"/>
      <c r="KVK146" s="323"/>
      <c r="KVL146" s="323"/>
      <c r="KVM146" s="323"/>
      <c r="KVN146" s="323"/>
      <c r="KVO146" s="323"/>
      <c r="KVP146" s="323"/>
      <c r="KVQ146" s="323"/>
      <c r="KVR146" s="323"/>
      <c r="KVS146" s="323"/>
      <c r="KVT146" s="323"/>
      <c r="KVU146" s="323"/>
      <c r="KVV146" s="323"/>
      <c r="KVW146" s="323"/>
      <c r="KVX146" s="323"/>
      <c r="KVY146" s="323"/>
      <c r="KVZ146" s="323"/>
      <c r="KWA146" s="323"/>
      <c r="KWB146" s="323"/>
      <c r="KWC146" s="323"/>
      <c r="KWD146" s="323"/>
      <c r="KWE146" s="323"/>
      <c r="KWF146" s="323"/>
      <c r="KWG146" s="323"/>
      <c r="KWH146" s="323"/>
      <c r="KWI146" s="323"/>
      <c r="KWJ146" s="323"/>
      <c r="KWK146" s="323"/>
      <c r="KWL146" s="323"/>
      <c r="KWM146" s="323"/>
      <c r="KWN146" s="323"/>
      <c r="KWO146" s="323"/>
      <c r="KWP146" s="323"/>
      <c r="KWQ146" s="323"/>
      <c r="KWR146" s="323"/>
      <c r="KWS146" s="323"/>
      <c r="KWT146" s="323"/>
      <c r="KWU146" s="323"/>
      <c r="KWV146" s="323"/>
      <c r="KWW146" s="323"/>
      <c r="KWX146" s="323"/>
      <c r="KWY146" s="323"/>
      <c r="KWZ146" s="323"/>
      <c r="KXA146" s="323"/>
      <c r="KXB146" s="323"/>
      <c r="KXC146" s="323"/>
      <c r="KXD146" s="323"/>
      <c r="KXE146" s="323"/>
      <c r="KXF146" s="323"/>
      <c r="KXG146" s="323"/>
      <c r="KXH146" s="323"/>
      <c r="KXI146" s="323"/>
      <c r="KXJ146" s="323"/>
      <c r="KXK146" s="323"/>
      <c r="KXL146" s="323"/>
      <c r="KXM146" s="323"/>
      <c r="KXN146" s="323"/>
      <c r="KXO146" s="323"/>
      <c r="KXP146" s="323"/>
      <c r="KXQ146" s="323"/>
      <c r="KXR146" s="323"/>
      <c r="KXS146" s="323"/>
      <c r="KXT146" s="323"/>
      <c r="KXU146" s="323"/>
      <c r="KXV146" s="323"/>
      <c r="KXW146" s="323"/>
      <c r="KXX146" s="323"/>
      <c r="KXY146" s="323"/>
      <c r="KXZ146" s="323"/>
      <c r="KYA146" s="323"/>
      <c r="KYB146" s="323"/>
      <c r="KYC146" s="323"/>
      <c r="KYD146" s="323"/>
      <c r="KYE146" s="323"/>
      <c r="KYF146" s="323"/>
      <c r="KYG146" s="323"/>
      <c r="KYH146" s="323"/>
      <c r="KYI146" s="323"/>
      <c r="KYJ146" s="323"/>
      <c r="KYK146" s="323"/>
      <c r="KYL146" s="323"/>
      <c r="KYM146" s="323"/>
      <c r="KYN146" s="323"/>
      <c r="KYO146" s="323"/>
      <c r="KYP146" s="323"/>
      <c r="KYQ146" s="323"/>
      <c r="KYR146" s="323"/>
      <c r="KYS146" s="323"/>
      <c r="KYT146" s="323"/>
      <c r="KYU146" s="323"/>
      <c r="KYV146" s="323"/>
      <c r="KYW146" s="323"/>
      <c r="KYX146" s="323"/>
      <c r="KYY146" s="323"/>
      <c r="KYZ146" s="323"/>
      <c r="KZA146" s="323"/>
      <c r="KZB146" s="323"/>
      <c r="KZC146" s="323"/>
      <c r="KZD146" s="323"/>
      <c r="KZE146" s="323"/>
      <c r="KZF146" s="323"/>
      <c r="KZG146" s="323"/>
      <c r="KZH146" s="323"/>
      <c r="KZI146" s="323"/>
      <c r="KZJ146" s="323"/>
      <c r="KZK146" s="323"/>
      <c r="KZL146" s="323"/>
      <c r="KZM146" s="323"/>
      <c r="KZN146" s="323"/>
      <c r="KZO146" s="323"/>
      <c r="KZP146" s="323"/>
      <c r="KZQ146" s="323"/>
      <c r="KZR146" s="323"/>
      <c r="KZS146" s="323"/>
      <c r="KZT146" s="323"/>
      <c r="KZU146" s="323"/>
      <c r="KZV146" s="323"/>
      <c r="KZW146" s="323"/>
      <c r="KZX146" s="323"/>
      <c r="KZY146" s="323"/>
      <c r="KZZ146" s="323"/>
      <c r="LAA146" s="323"/>
      <c r="LAB146" s="323"/>
      <c r="LAC146" s="323"/>
      <c r="LAD146" s="323"/>
      <c r="LAE146" s="323"/>
      <c r="LAF146" s="323"/>
      <c r="LAG146" s="323"/>
      <c r="LAH146" s="323"/>
      <c r="LAI146" s="323"/>
      <c r="LAJ146" s="323"/>
      <c r="LAK146" s="323"/>
      <c r="LAL146" s="323"/>
      <c r="LAM146" s="323"/>
      <c r="LAN146" s="323"/>
      <c r="LAO146" s="323"/>
      <c r="LAP146" s="323"/>
      <c r="LAQ146" s="323"/>
      <c r="LAR146" s="323"/>
      <c r="LAS146" s="323"/>
      <c r="LAT146" s="323"/>
      <c r="LAU146" s="323"/>
      <c r="LAV146" s="323"/>
      <c r="LAW146" s="323"/>
      <c r="LAX146" s="323"/>
      <c r="LAY146" s="323"/>
      <c r="LAZ146" s="323"/>
      <c r="LBA146" s="323"/>
      <c r="LBB146" s="323"/>
      <c r="LBC146" s="323"/>
      <c r="LBD146" s="323"/>
      <c r="LBE146" s="323"/>
      <c r="LBF146" s="323"/>
      <c r="LBG146" s="323"/>
      <c r="LBH146" s="323"/>
      <c r="LBI146" s="323"/>
      <c r="LBJ146" s="323"/>
      <c r="LBK146" s="323"/>
      <c r="LBL146" s="323"/>
      <c r="LBM146" s="323"/>
      <c r="LBN146" s="323"/>
      <c r="LBO146" s="323"/>
      <c r="LBP146" s="323"/>
      <c r="LBQ146" s="323"/>
      <c r="LBR146" s="323"/>
      <c r="LBS146" s="323"/>
      <c r="LBT146" s="323"/>
      <c r="LBU146" s="323"/>
      <c r="LBV146" s="323"/>
      <c r="LBW146" s="323"/>
      <c r="LBX146" s="323"/>
      <c r="LBY146" s="323"/>
      <c r="LBZ146" s="323"/>
      <c r="LCA146" s="323"/>
      <c r="LCB146" s="323"/>
      <c r="LCC146" s="323"/>
      <c r="LCD146" s="323"/>
      <c r="LCE146" s="323"/>
      <c r="LCF146" s="323"/>
      <c r="LCG146" s="323"/>
      <c r="LCH146" s="323"/>
      <c r="LCI146" s="323"/>
      <c r="LCJ146" s="323"/>
      <c r="LCK146" s="323"/>
      <c r="LCL146" s="323"/>
      <c r="LCM146" s="323"/>
      <c r="LCN146" s="323"/>
      <c r="LCO146" s="323"/>
      <c r="LCP146" s="323"/>
      <c r="LCQ146" s="323"/>
      <c r="LCR146" s="323"/>
      <c r="LCS146" s="323"/>
      <c r="LCT146" s="323"/>
      <c r="LCU146" s="323"/>
      <c r="LCV146" s="323"/>
      <c r="LCW146" s="323"/>
      <c r="LCX146" s="323"/>
      <c r="LCY146" s="323"/>
      <c r="LCZ146" s="323"/>
      <c r="LDA146" s="323"/>
      <c r="LDB146" s="323"/>
      <c r="LDC146" s="323"/>
      <c r="LDD146" s="323"/>
      <c r="LDE146" s="323"/>
      <c r="LDF146" s="323"/>
      <c r="LDG146" s="323"/>
      <c r="LDH146" s="323"/>
      <c r="LDI146" s="323"/>
      <c r="LDJ146" s="323"/>
      <c r="LDK146" s="323"/>
      <c r="LDL146" s="323"/>
      <c r="LDM146" s="323"/>
      <c r="LDN146" s="323"/>
      <c r="LDO146" s="323"/>
      <c r="LDP146" s="323"/>
      <c r="LDQ146" s="323"/>
      <c r="LDR146" s="323"/>
      <c r="LDS146" s="323"/>
      <c r="LDT146" s="323"/>
      <c r="LDU146" s="323"/>
      <c r="LDV146" s="323"/>
      <c r="LDW146" s="323"/>
      <c r="LDX146" s="323"/>
      <c r="LDY146" s="323"/>
      <c r="LDZ146" s="323"/>
      <c r="LEA146" s="323"/>
      <c r="LEB146" s="323"/>
      <c r="LEC146" s="323"/>
      <c r="LED146" s="323"/>
      <c r="LEE146" s="323"/>
      <c r="LEF146" s="323"/>
      <c r="LEG146" s="323"/>
      <c r="LEH146" s="323"/>
      <c r="LEI146" s="323"/>
      <c r="LEJ146" s="323"/>
      <c r="LEK146" s="323"/>
      <c r="LEL146" s="323"/>
      <c r="LEM146" s="323"/>
      <c r="LEN146" s="323"/>
      <c r="LEO146" s="323"/>
      <c r="LEP146" s="323"/>
      <c r="LEQ146" s="323"/>
      <c r="LER146" s="323"/>
      <c r="LES146" s="323"/>
      <c r="LET146" s="323"/>
      <c r="LEU146" s="323"/>
      <c r="LEV146" s="323"/>
      <c r="LEW146" s="323"/>
      <c r="LEX146" s="323"/>
      <c r="LEY146" s="323"/>
      <c r="LEZ146" s="323"/>
      <c r="LFA146" s="323"/>
      <c r="LFB146" s="323"/>
      <c r="LFC146" s="323"/>
      <c r="LFD146" s="323"/>
      <c r="LFE146" s="323"/>
      <c r="LFF146" s="323"/>
      <c r="LFG146" s="323"/>
      <c r="LFH146" s="323"/>
      <c r="LFI146" s="323"/>
      <c r="LFJ146" s="323"/>
      <c r="LFK146" s="323"/>
      <c r="LFL146" s="323"/>
      <c r="LFM146" s="323"/>
      <c r="LFN146" s="323"/>
      <c r="LFO146" s="323"/>
      <c r="LFP146" s="323"/>
      <c r="LFQ146" s="323"/>
      <c r="LFR146" s="323"/>
      <c r="LFS146" s="323"/>
      <c r="LFT146" s="323"/>
      <c r="LFU146" s="323"/>
      <c r="LFV146" s="323"/>
      <c r="LFW146" s="323"/>
      <c r="LFX146" s="323"/>
      <c r="LFY146" s="323"/>
      <c r="LFZ146" s="323"/>
      <c r="LGA146" s="323"/>
      <c r="LGB146" s="323"/>
      <c r="LGC146" s="323"/>
      <c r="LGD146" s="323"/>
      <c r="LGE146" s="323"/>
      <c r="LGF146" s="323"/>
      <c r="LGG146" s="323"/>
      <c r="LGH146" s="323"/>
      <c r="LGI146" s="323"/>
      <c r="LGJ146" s="323"/>
      <c r="LGK146" s="323"/>
      <c r="LGL146" s="323"/>
      <c r="LGM146" s="323"/>
      <c r="LGN146" s="323"/>
      <c r="LGO146" s="323"/>
      <c r="LGP146" s="323"/>
      <c r="LGQ146" s="323"/>
      <c r="LGR146" s="323"/>
      <c r="LGS146" s="323"/>
      <c r="LGT146" s="323"/>
      <c r="LGU146" s="323"/>
      <c r="LGV146" s="323"/>
      <c r="LGW146" s="323"/>
      <c r="LGX146" s="323"/>
      <c r="LGY146" s="323"/>
      <c r="LGZ146" s="323"/>
      <c r="LHA146" s="323"/>
      <c r="LHB146" s="323"/>
      <c r="LHC146" s="323"/>
      <c r="LHD146" s="323"/>
      <c r="LHE146" s="323"/>
      <c r="LHF146" s="323"/>
      <c r="LHG146" s="323"/>
      <c r="LHH146" s="323"/>
      <c r="LHI146" s="323"/>
      <c r="LHJ146" s="323"/>
      <c r="LHK146" s="323"/>
      <c r="LHL146" s="323"/>
      <c r="LHM146" s="323"/>
      <c r="LHN146" s="323"/>
      <c r="LHO146" s="323"/>
      <c r="LHP146" s="323"/>
      <c r="LHQ146" s="323"/>
      <c r="LHR146" s="323"/>
      <c r="LHS146" s="323"/>
      <c r="LHT146" s="323"/>
      <c r="LHU146" s="323"/>
      <c r="LHV146" s="323"/>
      <c r="LHW146" s="323"/>
      <c r="LHX146" s="323"/>
      <c r="LHY146" s="323"/>
      <c r="LHZ146" s="323"/>
      <c r="LIA146" s="323"/>
      <c r="LIB146" s="323"/>
      <c r="LIC146" s="323"/>
      <c r="LID146" s="323"/>
      <c r="LIE146" s="323"/>
      <c r="LIF146" s="323"/>
      <c r="LIG146" s="323"/>
      <c r="LIH146" s="323"/>
      <c r="LII146" s="323"/>
      <c r="LIJ146" s="323"/>
      <c r="LIK146" s="323"/>
      <c r="LIL146" s="323"/>
      <c r="LIM146" s="323"/>
      <c r="LIN146" s="323"/>
      <c r="LIO146" s="323"/>
      <c r="LIP146" s="323"/>
      <c r="LIQ146" s="323"/>
      <c r="LIR146" s="323"/>
      <c r="LIS146" s="323"/>
      <c r="LIT146" s="323"/>
      <c r="LIU146" s="323"/>
      <c r="LIV146" s="323"/>
      <c r="LIW146" s="323"/>
      <c r="LIX146" s="323"/>
      <c r="LIY146" s="323"/>
      <c r="LIZ146" s="323"/>
      <c r="LJA146" s="323"/>
      <c r="LJB146" s="323"/>
      <c r="LJC146" s="323"/>
      <c r="LJD146" s="323"/>
      <c r="LJE146" s="323"/>
      <c r="LJF146" s="323"/>
      <c r="LJG146" s="323"/>
      <c r="LJH146" s="323"/>
      <c r="LJI146" s="323"/>
      <c r="LJJ146" s="323"/>
      <c r="LJK146" s="323"/>
      <c r="LJL146" s="323"/>
      <c r="LJM146" s="323"/>
      <c r="LJN146" s="323"/>
      <c r="LJO146" s="323"/>
      <c r="LJP146" s="323"/>
      <c r="LJQ146" s="323"/>
      <c r="LJR146" s="323"/>
      <c r="LJS146" s="323"/>
      <c r="LJT146" s="323"/>
      <c r="LJU146" s="323"/>
      <c r="LJV146" s="323"/>
      <c r="LJW146" s="323"/>
      <c r="LJX146" s="323"/>
      <c r="LJY146" s="323"/>
      <c r="LJZ146" s="323"/>
      <c r="LKA146" s="323"/>
      <c r="LKB146" s="323"/>
      <c r="LKC146" s="323"/>
      <c r="LKD146" s="323"/>
      <c r="LKE146" s="323"/>
      <c r="LKF146" s="323"/>
      <c r="LKG146" s="323"/>
      <c r="LKH146" s="323"/>
      <c r="LKI146" s="323"/>
      <c r="LKJ146" s="323"/>
      <c r="LKK146" s="323"/>
      <c r="LKL146" s="323"/>
      <c r="LKM146" s="323"/>
      <c r="LKN146" s="323"/>
      <c r="LKO146" s="323"/>
      <c r="LKP146" s="323"/>
      <c r="LKQ146" s="323"/>
      <c r="LKR146" s="323"/>
      <c r="LKS146" s="323"/>
      <c r="LKT146" s="323"/>
      <c r="LKU146" s="323"/>
      <c r="LKV146" s="323"/>
      <c r="LKW146" s="323"/>
      <c r="LKX146" s="323"/>
      <c r="LKY146" s="323"/>
      <c r="LKZ146" s="323"/>
      <c r="LLA146" s="323"/>
      <c r="LLB146" s="323"/>
      <c r="LLC146" s="323"/>
      <c r="LLD146" s="323"/>
      <c r="LLE146" s="323"/>
      <c r="LLF146" s="323"/>
      <c r="LLG146" s="323"/>
      <c r="LLH146" s="323"/>
      <c r="LLI146" s="323"/>
      <c r="LLJ146" s="323"/>
      <c r="LLK146" s="323"/>
      <c r="LLL146" s="323"/>
      <c r="LLM146" s="323"/>
      <c r="LLN146" s="323"/>
      <c r="LLO146" s="323"/>
      <c r="LLP146" s="323"/>
      <c r="LLQ146" s="323"/>
      <c r="LLR146" s="323"/>
      <c r="LLS146" s="323"/>
      <c r="LLT146" s="323"/>
      <c r="LLU146" s="323"/>
      <c r="LLV146" s="323"/>
      <c r="LLW146" s="323"/>
      <c r="LLX146" s="323"/>
      <c r="LLY146" s="323"/>
      <c r="LLZ146" s="323"/>
      <c r="LMA146" s="323"/>
      <c r="LMB146" s="323"/>
      <c r="LMC146" s="323"/>
      <c r="LMD146" s="323"/>
      <c r="LME146" s="323"/>
      <c r="LMF146" s="323"/>
      <c r="LMG146" s="323"/>
      <c r="LMH146" s="323"/>
      <c r="LMI146" s="323"/>
      <c r="LMJ146" s="323"/>
      <c r="LMK146" s="323"/>
      <c r="LML146" s="323"/>
      <c r="LMM146" s="323"/>
      <c r="LMN146" s="323"/>
      <c r="LMO146" s="323"/>
      <c r="LMP146" s="323"/>
      <c r="LMQ146" s="323"/>
      <c r="LMR146" s="323"/>
      <c r="LMS146" s="323"/>
      <c r="LMT146" s="323"/>
      <c r="LMU146" s="323"/>
      <c r="LMV146" s="323"/>
      <c r="LMW146" s="323"/>
      <c r="LMX146" s="323"/>
      <c r="LMY146" s="323"/>
      <c r="LMZ146" s="323"/>
      <c r="LNA146" s="323"/>
      <c r="LNB146" s="323"/>
      <c r="LNC146" s="323"/>
      <c r="LND146" s="323"/>
      <c r="LNE146" s="323"/>
      <c r="LNF146" s="323"/>
      <c r="LNG146" s="323"/>
      <c r="LNH146" s="323"/>
      <c r="LNI146" s="323"/>
      <c r="LNJ146" s="323"/>
      <c r="LNK146" s="323"/>
      <c r="LNL146" s="323"/>
      <c r="LNM146" s="323"/>
      <c r="LNN146" s="323"/>
      <c r="LNO146" s="323"/>
      <c r="LNP146" s="323"/>
      <c r="LNQ146" s="323"/>
      <c r="LNR146" s="323"/>
      <c r="LNS146" s="323"/>
      <c r="LNT146" s="323"/>
      <c r="LNU146" s="323"/>
      <c r="LNV146" s="323"/>
      <c r="LNW146" s="323"/>
      <c r="LNX146" s="323"/>
      <c r="LNY146" s="323"/>
      <c r="LNZ146" s="323"/>
      <c r="LOA146" s="323"/>
      <c r="LOB146" s="323"/>
      <c r="LOC146" s="323"/>
      <c r="LOD146" s="323"/>
      <c r="LOE146" s="323"/>
      <c r="LOF146" s="323"/>
      <c r="LOG146" s="323"/>
      <c r="LOH146" s="323"/>
      <c r="LOI146" s="323"/>
      <c r="LOJ146" s="323"/>
      <c r="LOK146" s="323"/>
      <c r="LOL146" s="323"/>
      <c r="LOM146" s="323"/>
      <c r="LON146" s="323"/>
      <c r="LOO146" s="323"/>
      <c r="LOP146" s="323"/>
      <c r="LOQ146" s="323"/>
      <c r="LOR146" s="323"/>
      <c r="LOS146" s="323"/>
      <c r="LOT146" s="323"/>
      <c r="LOU146" s="323"/>
      <c r="LOV146" s="323"/>
      <c r="LOW146" s="323"/>
      <c r="LOX146" s="323"/>
      <c r="LOY146" s="323"/>
      <c r="LOZ146" s="323"/>
      <c r="LPA146" s="323"/>
      <c r="LPB146" s="323"/>
      <c r="LPC146" s="323"/>
      <c r="LPD146" s="323"/>
      <c r="LPE146" s="323"/>
      <c r="LPF146" s="323"/>
      <c r="LPG146" s="323"/>
      <c r="LPH146" s="323"/>
      <c r="LPI146" s="323"/>
      <c r="LPJ146" s="323"/>
      <c r="LPK146" s="323"/>
      <c r="LPL146" s="323"/>
      <c r="LPM146" s="323"/>
      <c r="LPN146" s="323"/>
      <c r="LPO146" s="323"/>
      <c r="LPP146" s="323"/>
      <c r="LPQ146" s="323"/>
      <c r="LPR146" s="323"/>
      <c r="LPS146" s="323"/>
      <c r="LPT146" s="323"/>
      <c r="LPU146" s="323"/>
      <c r="LPV146" s="323"/>
      <c r="LPW146" s="323"/>
      <c r="LPX146" s="323"/>
      <c r="LPY146" s="323"/>
      <c r="LPZ146" s="323"/>
      <c r="LQA146" s="323"/>
      <c r="LQB146" s="323"/>
      <c r="LQC146" s="323"/>
      <c r="LQD146" s="323"/>
      <c r="LQE146" s="323"/>
      <c r="LQF146" s="323"/>
      <c r="LQG146" s="323"/>
      <c r="LQH146" s="323"/>
      <c r="LQI146" s="323"/>
      <c r="LQJ146" s="323"/>
      <c r="LQK146" s="323"/>
      <c r="LQL146" s="323"/>
      <c r="LQM146" s="323"/>
      <c r="LQN146" s="323"/>
      <c r="LQO146" s="323"/>
      <c r="LQP146" s="323"/>
      <c r="LQQ146" s="323"/>
      <c r="LQR146" s="323"/>
      <c r="LQS146" s="323"/>
      <c r="LQT146" s="323"/>
      <c r="LQU146" s="323"/>
      <c r="LQV146" s="323"/>
      <c r="LQW146" s="323"/>
      <c r="LQX146" s="323"/>
      <c r="LQY146" s="323"/>
      <c r="LQZ146" s="323"/>
      <c r="LRA146" s="323"/>
      <c r="LRB146" s="323"/>
      <c r="LRC146" s="323"/>
      <c r="LRD146" s="323"/>
      <c r="LRE146" s="323"/>
      <c r="LRF146" s="323"/>
      <c r="LRG146" s="323"/>
      <c r="LRH146" s="323"/>
      <c r="LRI146" s="323"/>
      <c r="LRJ146" s="323"/>
      <c r="LRK146" s="323"/>
      <c r="LRL146" s="323"/>
      <c r="LRM146" s="323"/>
      <c r="LRN146" s="323"/>
      <c r="LRO146" s="323"/>
      <c r="LRP146" s="323"/>
      <c r="LRQ146" s="323"/>
      <c r="LRR146" s="323"/>
      <c r="LRS146" s="323"/>
      <c r="LRT146" s="323"/>
      <c r="LRU146" s="323"/>
      <c r="LRV146" s="323"/>
      <c r="LRW146" s="323"/>
      <c r="LRX146" s="323"/>
      <c r="LRY146" s="323"/>
      <c r="LRZ146" s="323"/>
      <c r="LSA146" s="323"/>
      <c r="LSB146" s="323"/>
      <c r="LSC146" s="323"/>
      <c r="LSD146" s="323"/>
      <c r="LSE146" s="323"/>
      <c r="LSF146" s="323"/>
      <c r="LSG146" s="323"/>
      <c r="LSH146" s="323"/>
      <c r="LSI146" s="323"/>
      <c r="LSJ146" s="323"/>
      <c r="LSK146" s="323"/>
      <c r="LSL146" s="323"/>
      <c r="LSM146" s="323"/>
      <c r="LSN146" s="323"/>
      <c r="LSO146" s="323"/>
      <c r="LSP146" s="323"/>
      <c r="LSQ146" s="323"/>
      <c r="LSR146" s="323"/>
      <c r="LSS146" s="323"/>
      <c r="LST146" s="323"/>
      <c r="LSU146" s="323"/>
      <c r="LSV146" s="323"/>
      <c r="LSW146" s="323"/>
      <c r="LSX146" s="323"/>
      <c r="LSY146" s="323"/>
      <c r="LSZ146" s="323"/>
      <c r="LTA146" s="323"/>
      <c r="LTB146" s="323"/>
      <c r="LTC146" s="323"/>
      <c r="LTD146" s="323"/>
      <c r="LTE146" s="323"/>
      <c r="LTF146" s="323"/>
      <c r="LTG146" s="323"/>
      <c r="LTH146" s="323"/>
      <c r="LTI146" s="323"/>
      <c r="LTJ146" s="323"/>
      <c r="LTK146" s="323"/>
      <c r="LTL146" s="323"/>
      <c r="LTM146" s="323"/>
      <c r="LTN146" s="323"/>
      <c r="LTO146" s="323"/>
      <c r="LTP146" s="323"/>
      <c r="LTQ146" s="323"/>
      <c r="LTR146" s="323"/>
      <c r="LTS146" s="323"/>
      <c r="LTT146" s="323"/>
      <c r="LTU146" s="323"/>
      <c r="LTV146" s="323"/>
      <c r="LTW146" s="323"/>
      <c r="LTX146" s="323"/>
      <c r="LTY146" s="323"/>
      <c r="LTZ146" s="323"/>
      <c r="LUA146" s="323"/>
      <c r="LUB146" s="323"/>
      <c r="LUC146" s="323"/>
      <c r="LUD146" s="323"/>
      <c r="LUE146" s="323"/>
      <c r="LUF146" s="323"/>
      <c r="LUG146" s="323"/>
      <c r="LUH146" s="323"/>
      <c r="LUI146" s="323"/>
      <c r="LUJ146" s="323"/>
      <c r="LUK146" s="323"/>
      <c r="LUL146" s="323"/>
      <c r="LUM146" s="323"/>
      <c r="LUN146" s="323"/>
      <c r="LUO146" s="323"/>
      <c r="LUP146" s="323"/>
      <c r="LUQ146" s="323"/>
      <c r="LUR146" s="323"/>
      <c r="LUS146" s="323"/>
      <c r="LUT146" s="323"/>
      <c r="LUU146" s="323"/>
      <c r="LUV146" s="323"/>
      <c r="LUW146" s="323"/>
      <c r="LUX146" s="323"/>
      <c r="LUY146" s="323"/>
      <c r="LUZ146" s="323"/>
      <c r="LVA146" s="323"/>
      <c r="LVB146" s="323"/>
      <c r="LVC146" s="323"/>
      <c r="LVD146" s="323"/>
      <c r="LVE146" s="323"/>
      <c r="LVF146" s="323"/>
      <c r="LVG146" s="323"/>
      <c r="LVH146" s="323"/>
      <c r="LVI146" s="323"/>
      <c r="LVJ146" s="323"/>
      <c r="LVK146" s="323"/>
      <c r="LVL146" s="323"/>
      <c r="LVM146" s="323"/>
      <c r="LVN146" s="323"/>
      <c r="LVO146" s="323"/>
      <c r="LVP146" s="323"/>
      <c r="LVQ146" s="323"/>
      <c r="LVR146" s="323"/>
      <c r="LVS146" s="323"/>
      <c r="LVT146" s="323"/>
      <c r="LVU146" s="323"/>
      <c r="LVV146" s="323"/>
      <c r="LVW146" s="323"/>
      <c r="LVX146" s="323"/>
      <c r="LVY146" s="323"/>
      <c r="LVZ146" s="323"/>
      <c r="LWA146" s="323"/>
      <c r="LWB146" s="323"/>
      <c r="LWC146" s="323"/>
      <c r="LWD146" s="323"/>
      <c r="LWE146" s="323"/>
      <c r="LWF146" s="323"/>
      <c r="LWG146" s="323"/>
      <c r="LWH146" s="323"/>
      <c r="LWI146" s="323"/>
      <c r="LWJ146" s="323"/>
      <c r="LWK146" s="323"/>
      <c r="LWL146" s="323"/>
      <c r="LWM146" s="323"/>
      <c r="LWN146" s="323"/>
      <c r="LWO146" s="323"/>
      <c r="LWP146" s="323"/>
      <c r="LWQ146" s="323"/>
      <c r="LWR146" s="323"/>
      <c r="LWS146" s="323"/>
      <c r="LWT146" s="323"/>
      <c r="LWU146" s="323"/>
      <c r="LWV146" s="323"/>
      <c r="LWW146" s="323"/>
      <c r="LWX146" s="323"/>
      <c r="LWY146" s="323"/>
      <c r="LWZ146" s="323"/>
      <c r="LXA146" s="323"/>
      <c r="LXB146" s="323"/>
      <c r="LXC146" s="323"/>
      <c r="LXD146" s="323"/>
      <c r="LXE146" s="323"/>
      <c r="LXF146" s="323"/>
      <c r="LXG146" s="323"/>
      <c r="LXH146" s="323"/>
      <c r="LXI146" s="323"/>
      <c r="LXJ146" s="323"/>
      <c r="LXK146" s="323"/>
      <c r="LXL146" s="323"/>
      <c r="LXM146" s="323"/>
      <c r="LXN146" s="323"/>
      <c r="LXO146" s="323"/>
      <c r="LXP146" s="323"/>
      <c r="LXQ146" s="323"/>
      <c r="LXR146" s="323"/>
      <c r="LXS146" s="323"/>
      <c r="LXT146" s="323"/>
      <c r="LXU146" s="323"/>
      <c r="LXV146" s="323"/>
      <c r="LXW146" s="323"/>
      <c r="LXX146" s="323"/>
      <c r="LXY146" s="323"/>
      <c r="LXZ146" s="323"/>
      <c r="LYA146" s="323"/>
      <c r="LYB146" s="323"/>
      <c r="LYC146" s="323"/>
      <c r="LYD146" s="323"/>
      <c r="LYE146" s="323"/>
      <c r="LYF146" s="323"/>
      <c r="LYG146" s="323"/>
      <c r="LYH146" s="323"/>
      <c r="LYI146" s="323"/>
      <c r="LYJ146" s="323"/>
      <c r="LYK146" s="323"/>
      <c r="LYL146" s="323"/>
      <c r="LYM146" s="323"/>
      <c r="LYN146" s="323"/>
      <c r="LYO146" s="323"/>
      <c r="LYP146" s="323"/>
      <c r="LYQ146" s="323"/>
      <c r="LYR146" s="323"/>
      <c r="LYS146" s="323"/>
      <c r="LYT146" s="323"/>
      <c r="LYU146" s="323"/>
      <c r="LYV146" s="323"/>
      <c r="LYW146" s="323"/>
      <c r="LYX146" s="323"/>
      <c r="LYY146" s="323"/>
      <c r="LYZ146" s="323"/>
      <c r="LZA146" s="323"/>
      <c r="LZB146" s="323"/>
      <c r="LZC146" s="323"/>
      <c r="LZD146" s="323"/>
      <c r="LZE146" s="323"/>
      <c r="LZF146" s="323"/>
      <c r="LZG146" s="323"/>
      <c r="LZH146" s="323"/>
      <c r="LZI146" s="323"/>
      <c r="LZJ146" s="323"/>
      <c r="LZK146" s="323"/>
      <c r="LZL146" s="323"/>
      <c r="LZM146" s="323"/>
      <c r="LZN146" s="323"/>
      <c r="LZO146" s="323"/>
      <c r="LZP146" s="323"/>
      <c r="LZQ146" s="323"/>
      <c r="LZR146" s="323"/>
      <c r="LZS146" s="323"/>
      <c r="LZT146" s="323"/>
      <c r="LZU146" s="323"/>
      <c r="LZV146" s="323"/>
      <c r="LZW146" s="323"/>
      <c r="LZX146" s="323"/>
      <c r="LZY146" s="323"/>
      <c r="LZZ146" s="323"/>
      <c r="MAA146" s="323"/>
      <c r="MAB146" s="323"/>
      <c r="MAC146" s="323"/>
      <c r="MAD146" s="323"/>
      <c r="MAE146" s="323"/>
      <c r="MAF146" s="323"/>
      <c r="MAG146" s="323"/>
      <c r="MAH146" s="323"/>
      <c r="MAI146" s="323"/>
      <c r="MAJ146" s="323"/>
      <c r="MAK146" s="323"/>
      <c r="MAL146" s="323"/>
      <c r="MAM146" s="323"/>
      <c r="MAN146" s="323"/>
      <c r="MAO146" s="323"/>
      <c r="MAP146" s="323"/>
      <c r="MAQ146" s="323"/>
      <c r="MAR146" s="323"/>
      <c r="MAS146" s="323"/>
      <c r="MAT146" s="323"/>
      <c r="MAU146" s="323"/>
      <c r="MAV146" s="323"/>
      <c r="MAW146" s="323"/>
      <c r="MAX146" s="323"/>
      <c r="MAY146" s="323"/>
      <c r="MAZ146" s="323"/>
      <c r="MBA146" s="323"/>
      <c r="MBB146" s="323"/>
      <c r="MBC146" s="323"/>
      <c r="MBD146" s="323"/>
      <c r="MBE146" s="323"/>
      <c r="MBF146" s="323"/>
      <c r="MBG146" s="323"/>
      <c r="MBH146" s="323"/>
      <c r="MBI146" s="323"/>
      <c r="MBJ146" s="323"/>
      <c r="MBK146" s="323"/>
      <c r="MBL146" s="323"/>
      <c r="MBM146" s="323"/>
      <c r="MBN146" s="323"/>
      <c r="MBO146" s="323"/>
      <c r="MBP146" s="323"/>
      <c r="MBQ146" s="323"/>
      <c r="MBR146" s="323"/>
      <c r="MBS146" s="323"/>
      <c r="MBT146" s="323"/>
      <c r="MBU146" s="323"/>
      <c r="MBV146" s="323"/>
      <c r="MBW146" s="323"/>
      <c r="MBX146" s="323"/>
      <c r="MBY146" s="323"/>
      <c r="MBZ146" s="323"/>
      <c r="MCA146" s="323"/>
      <c r="MCB146" s="323"/>
      <c r="MCC146" s="323"/>
      <c r="MCD146" s="323"/>
      <c r="MCE146" s="323"/>
      <c r="MCF146" s="323"/>
      <c r="MCG146" s="323"/>
      <c r="MCH146" s="323"/>
      <c r="MCI146" s="323"/>
      <c r="MCJ146" s="323"/>
      <c r="MCK146" s="323"/>
      <c r="MCL146" s="323"/>
      <c r="MCM146" s="323"/>
      <c r="MCN146" s="323"/>
      <c r="MCO146" s="323"/>
      <c r="MCP146" s="323"/>
      <c r="MCQ146" s="323"/>
      <c r="MCR146" s="323"/>
      <c r="MCS146" s="323"/>
      <c r="MCT146" s="323"/>
      <c r="MCU146" s="323"/>
      <c r="MCV146" s="323"/>
      <c r="MCW146" s="323"/>
      <c r="MCX146" s="323"/>
      <c r="MCY146" s="323"/>
      <c r="MCZ146" s="323"/>
      <c r="MDA146" s="323"/>
      <c r="MDB146" s="323"/>
      <c r="MDC146" s="323"/>
      <c r="MDD146" s="323"/>
      <c r="MDE146" s="323"/>
      <c r="MDF146" s="323"/>
      <c r="MDG146" s="323"/>
      <c r="MDH146" s="323"/>
      <c r="MDI146" s="323"/>
      <c r="MDJ146" s="323"/>
      <c r="MDK146" s="323"/>
      <c r="MDL146" s="323"/>
      <c r="MDM146" s="323"/>
      <c r="MDN146" s="323"/>
      <c r="MDO146" s="323"/>
      <c r="MDP146" s="323"/>
      <c r="MDQ146" s="323"/>
      <c r="MDR146" s="323"/>
      <c r="MDS146" s="323"/>
      <c r="MDT146" s="323"/>
      <c r="MDU146" s="323"/>
      <c r="MDV146" s="323"/>
      <c r="MDW146" s="323"/>
      <c r="MDX146" s="323"/>
      <c r="MDY146" s="323"/>
      <c r="MDZ146" s="323"/>
      <c r="MEA146" s="323"/>
      <c r="MEB146" s="323"/>
      <c r="MEC146" s="323"/>
      <c r="MED146" s="323"/>
      <c r="MEE146" s="323"/>
      <c r="MEF146" s="323"/>
      <c r="MEG146" s="323"/>
      <c r="MEH146" s="323"/>
      <c r="MEI146" s="323"/>
      <c r="MEJ146" s="323"/>
      <c r="MEK146" s="323"/>
      <c r="MEL146" s="323"/>
      <c r="MEM146" s="323"/>
      <c r="MEN146" s="323"/>
      <c r="MEO146" s="323"/>
      <c r="MEP146" s="323"/>
      <c r="MEQ146" s="323"/>
      <c r="MER146" s="323"/>
      <c r="MES146" s="323"/>
      <c r="MET146" s="323"/>
      <c r="MEU146" s="323"/>
      <c r="MEV146" s="323"/>
      <c r="MEW146" s="323"/>
      <c r="MEX146" s="323"/>
      <c r="MEY146" s="323"/>
      <c r="MEZ146" s="323"/>
      <c r="MFA146" s="323"/>
      <c r="MFB146" s="323"/>
      <c r="MFC146" s="323"/>
      <c r="MFD146" s="323"/>
      <c r="MFE146" s="323"/>
      <c r="MFF146" s="323"/>
      <c r="MFG146" s="323"/>
      <c r="MFH146" s="323"/>
      <c r="MFI146" s="323"/>
      <c r="MFJ146" s="323"/>
      <c r="MFK146" s="323"/>
      <c r="MFL146" s="323"/>
      <c r="MFM146" s="323"/>
      <c r="MFN146" s="323"/>
      <c r="MFO146" s="323"/>
      <c r="MFP146" s="323"/>
      <c r="MFQ146" s="323"/>
      <c r="MFR146" s="323"/>
      <c r="MFS146" s="323"/>
      <c r="MFT146" s="323"/>
      <c r="MFU146" s="323"/>
      <c r="MFV146" s="323"/>
      <c r="MFW146" s="323"/>
      <c r="MFX146" s="323"/>
      <c r="MFY146" s="323"/>
      <c r="MFZ146" s="323"/>
      <c r="MGA146" s="323"/>
      <c r="MGB146" s="323"/>
      <c r="MGC146" s="323"/>
      <c r="MGD146" s="323"/>
      <c r="MGE146" s="323"/>
      <c r="MGF146" s="323"/>
      <c r="MGG146" s="323"/>
      <c r="MGH146" s="323"/>
      <c r="MGI146" s="323"/>
      <c r="MGJ146" s="323"/>
      <c r="MGK146" s="323"/>
      <c r="MGL146" s="323"/>
      <c r="MGM146" s="323"/>
      <c r="MGN146" s="323"/>
      <c r="MGO146" s="323"/>
      <c r="MGP146" s="323"/>
      <c r="MGQ146" s="323"/>
      <c r="MGR146" s="323"/>
      <c r="MGS146" s="323"/>
      <c r="MGT146" s="323"/>
      <c r="MGU146" s="323"/>
      <c r="MGV146" s="323"/>
      <c r="MGW146" s="323"/>
      <c r="MGX146" s="323"/>
      <c r="MGY146" s="323"/>
      <c r="MGZ146" s="323"/>
      <c r="MHA146" s="323"/>
      <c r="MHB146" s="323"/>
      <c r="MHC146" s="323"/>
      <c r="MHD146" s="323"/>
      <c r="MHE146" s="323"/>
      <c r="MHF146" s="323"/>
      <c r="MHG146" s="323"/>
      <c r="MHH146" s="323"/>
      <c r="MHI146" s="323"/>
      <c r="MHJ146" s="323"/>
      <c r="MHK146" s="323"/>
      <c r="MHL146" s="323"/>
      <c r="MHM146" s="323"/>
      <c r="MHN146" s="323"/>
      <c r="MHO146" s="323"/>
      <c r="MHP146" s="323"/>
      <c r="MHQ146" s="323"/>
      <c r="MHR146" s="323"/>
      <c r="MHS146" s="323"/>
      <c r="MHT146" s="323"/>
      <c r="MHU146" s="323"/>
      <c r="MHV146" s="323"/>
      <c r="MHW146" s="323"/>
      <c r="MHX146" s="323"/>
      <c r="MHY146" s="323"/>
      <c r="MHZ146" s="323"/>
      <c r="MIA146" s="323"/>
      <c r="MIB146" s="323"/>
      <c r="MIC146" s="323"/>
      <c r="MID146" s="323"/>
      <c r="MIE146" s="323"/>
      <c r="MIF146" s="323"/>
      <c r="MIG146" s="323"/>
      <c r="MIH146" s="323"/>
      <c r="MII146" s="323"/>
      <c r="MIJ146" s="323"/>
      <c r="MIK146" s="323"/>
      <c r="MIL146" s="323"/>
      <c r="MIM146" s="323"/>
      <c r="MIN146" s="323"/>
      <c r="MIO146" s="323"/>
      <c r="MIP146" s="323"/>
      <c r="MIQ146" s="323"/>
      <c r="MIR146" s="323"/>
      <c r="MIS146" s="323"/>
      <c r="MIT146" s="323"/>
      <c r="MIU146" s="323"/>
      <c r="MIV146" s="323"/>
      <c r="MIW146" s="323"/>
      <c r="MIX146" s="323"/>
      <c r="MIY146" s="323"/>
      <c r="MIZ146" s="323"/>
      <c r="MJA146" s="323"/>
      <c r="MJB146" s="323"/>
      <c r="MJC146" s="323"/>
      <c r="MJD146" s="323"/>
      <c r="MJE146" s="323"/>
      <c r="MJF146" s="323"/>
      <c r="MJG146" s="323"/>
      <c r="MJH146" s="323"/>
      <c r="MJI146" s="323"/>
      <c r="MJJ146" s="323"/>
      <c r="MJK146" s="323"/>
      <c r="MJL146" s="323"/>
      <c r="MJM146" s="323"/>
      <c r="MJN146" s="323"/>
      <c r="MJO146" s="323"/>
      <c r="MJP146" s="323"/>
      <c r="MJQ146" s="323"/>
      <c r="MJR146" s="323"/>
      <c r="MJS146" s="323"/>
      <c r="MJT146" s="323"/>
      <c r="MJU146" s="323"/>
      <c r="MJV146" s="323"/>
      <c r="MJW146" s="323"/>
      <c r="MJX146" s="323"/>
      <c r="MJY146" s="323"/>
      <c r="MJZ146" s="323"/>
      <c r="MKA146" s="323"/>
      <c r="MKB146" s="323"/>
      <c r="MKC146" s="323"/>
      <c r="MKD146" s="323"/>
      <c r="MKE146" s="323"/>
      <c r="MKF146" s="323"/>
      <c r="MKG146" s="323"/>
      <c r="MKH146" s="323"/>
      <c r="MKI146" s="323"/>
      <c r="MKJ146" s="323"/>
      <c r="MKK146" s="323"/>
      <c r="MKL146" s="323"/>
      <c r="MKM146" s="323"/>
      <c r="MKN146" s="323"/>
      <c r="MKO146" s="323"/>
      <c r="MKP146" s="323"/>
      <c r="MKQ146" s="323"/>
      <c r="MKR146" s="323"/>
      <c r="MKS146" s="323"/>
      <c r="MKT146" s="323"/>
      <c r="MKU146" s="323"/>
      <c r="MKV146" s="323"/>
      <c r="MKW146" s="323"/>
      <c r="MKX146" s="323"/>
      <c r="MKY146" s="323"/>
      <c r="MKZ146" s="323"/>
      <c r="MLA146" s="323"/>
      <c r="MLB146" s="323"/>
      <c r="MLC146" s="323"/>
      <c r="MLD146" s="323"/>
      <c r="MLE146" s="323"/>
      <c r="MLF146" s="323"/>
      <c r="MLG146" s="323"/>
      <c r="MLH146" s="323"/>
      <c r="MLI146" s="323"/>
      <c r="MLJ146" s="323"/>
      <c r="MLK146" s="323"/>
      <c r="MLL146" s="323"/>
      <c r="MLM146" s="323"/>
      <c r="MLN146" s="323"/>
      <c r="MLO146" s="323"/>
      <c r="MLP146" s="323"/>
      <c r="MLQ146" s="323"/>
      <c r="MLR146" s="323"/>
      <c r="MLS146" s="323"/>
      <c r="MLT146" s="323"/>
      <c r="MLU146" s="323"/>
      <c r="MLV146" s="323"/>
      <c r="MLW146" s="323"/>
      <c r="MLX146" s="323"/>
      <c r="MLY146" s="323"/>
      <c r="MLZ146" s="323"/>
      <c r="MMA146" s="323"/>
      <c r="MMB146" s="323"/>
      <c r="MMC146" s="323"/>
      <c r="MMD146" s="323"/>
      <c r="MME146" s="323"/>
      <c r="MMF146" s="323"/>
      <c r="MMG146" s="323"/>
      <c r="MMH146" s="323"/>
      <c r="MMI146" s="323"/>
      <c r="MMJ146" s="323"/>
      <c r="MMK146" s="323"/>
      <c r="MML146" s="323"/>
      <c r="MMM146" s="323"/>
      <c r="MMN146" s="323"/>
      <c r="MMO146" s="323"/>
      <c r="MMP146" s="323"/>
      <c r="MMQ146" s="323"/>
      <c r="MMR146" s="323"/>
      <c r="MMS146" s="323"/>
      <c r="MMT146" s="323"/>
      <c r="MMU146" s="323"/>
      <c r="MMV146" s="323"/>
      <c r="MMW146" s="323"/>
      <c r="MMX146" s="323"/>
      <c r="MMY146" s="323"/>
      <c r="MMZ146" s="323"/>
      <c r="MNA146" s="323"/>
      <c r="MNB146" s="323"/>
      <c r="MNC146" s="323"/>
      <c r="MND146" s="323"/>
      <c r="MNE146" s="323"/>
      <c r="MNF146" s="323"/>
      <c r="MNG146" s="323"/>
      <c r="MNH146" s="323"/>
      <c r="MNI146" s="323"/>
      <c r="MNJ146" s="323"/>
      <c r="MNK146" s="323"/>
      <c r="MNL146" s="323"/>
      <c r="MNM146" s="323"/>
      <c r="MNN146" s="323"/>
      <c r="MNO146" s="323"/>
      <c r="MNP146" s="323"/>
      <c r="MNQ146" s="323"/>
      <c r="MNR146" s="323"/>
      <c r="MNS146" s="323"/>
      <c r="MNT146" s="323"/>
      <c r="MNU146" s="323"/>
      <c r="MNV146" s="323"/>
      <c r="MNW146" s="323"/>
      <c r="MNX146" s="323"/>
      <c r="MNY146" s="323"/>
      <c r="MNZ146" s="323"/>
      <c r="MOA146" s="323"/>
      <c r="MOB146" s="323"/>
      <c r="MOC146" s="323"/>
      <c r="MOD146" s="323"/>
      <c r="MOE146" s="323"/>
      <c r="MOF146" s="323"/>
      <c r="MOG146" s="323"/>
      <c r="MOH146" s="323"/>
      <c r="MOI146" s="323"/>
      <c r="MOJ146" s="323"/>
      <c r="MOK146" s="323"/>
      <c r="MOL146" s="323"/>
      <c r="MOM146" s="323"/>
      <c r="MON146" s="323"/>
      <c r="MOO146" s="323"/>
      <c r="MOP146" s="323"/>
      <c r="MOQ146" s="323"/>
      <c r="MOR146" s="323"/>
      <c r="MOS146" s="323"/>
      <c r="MOT146" s="323"/>
      <c r="MOU146" s="323"/>
      <c r="MOV146" s="323"/>
      <c r="MOW146" s="323"/>
      <c r="MOX146" s="323"/>
      <c r="MOY146" s="323"/>
      <c r="MOZ146" s="323"/>
      <c r="MPA146" s="323"/>
      <c r="MPB146" s="323"/>
      <c r="MPC146" s="323"/>
      <c r="MPD146" s="323"/>
      <c r="MPE146" s="323"/>
      <c r="MPF146" s="323"/>
      <c r="MPG146" s="323"/>
      <c r="MPH146" s="323"/>
      <c r="MPI146" s="323"/>
      <c r="MPJ146" s="323"/>
      <c r="MPK146" s="323"/>
      <c r="MPL146" s="323"/>
      <c r="MPM146" s="323"/>
      <c r="MPN146" s="323"/>
      <c r="MPO146" s="323"/>
      <c r="MPP146" s="323"/>
      <c r="MPQ146" s="323"/>
      <c r="MPR146" s="323"/>
      <c r="MPS146" s="323"/>
      <c r="MPT146" s="323"/>
      <c r="MPU146" s="323"/>
      <c r="MPV146" s="323"/>
      <c r="MPW146" s="323"/>
      <c r="MPX146" s="323"/>
      <c r="MPY146" s="323"/>
      <c r="MPZ146" s="323"/>
      <c r="MQA146" s="323"/>
      <c r="MQB146" s="323"/>
      <c r="MQC146" s="323"/>
      <c r="MQD146" s="323"/>
      <c r="MQE146" s="323"/>
      <c r="MQF146" s="323"/>
      <c r="MQG146" s="323"/>
      <c r="MQH146" s="323"/>
      <c r="MQI146" s="323"/>
      <c r="MQJ146" s="323"/>
      <c r="MQK146" s="323"/>
      <c r="MQL146" s="323"/>
      <c r="MQM146" s="323"/>
      <c r="MQN146" s="323"/>
      <c r="MQO146" s="323"/>
      <c r="MQP146" s="323"/>
      <c r="MQQ146" s="323"/>
      <c r="MQR146" s="323"/>
      <c r="MQS146" s="323"/>
      <c r="MQT146" s="323"/>
      <c r="MQU146" s="323"/>
      <c r="MQV146" s="323"/>
      <c r="MQW146" s="323"/>
      <c r="MQX146" s="323"/>
      <c r="MQY146" s="323"/>
      <c r="MQZ146" s="323"/>
      <c r="MRA146" s="323"/>
      <c r="MRB146" s="323"/>
      <c r="MRC146" s="323"/>
      <c r="MRD146" s="323"/>
      <c r="MRE146" s="323"/>
      <c r="MRF146" s="323"/>
      <c r="MRG146" s="323"/>
      <c r="MRH146" s="323"/>
      <c r="MRI146" s="323"/>
      <c r="MRJ146" s="323"/>
      <c r="MRK146" s="323"/>
      <c r="MRL146" s="323"/>
      <c r="MRM146" s="323"/>
      <c r="MRN146" s="323"/>
      <c r="MRO146" s="323"/>
      <c r="MRP146" s="323"/>
      <c r="MRQ146" s="323"/>
      <c r="MRR146" s="323"/>
      <c r="MRS146" s="323"/>
      <c r="MRT146" s="323"/>
      <c r="MRU146" s="323"/>
      <c r="MRV146" s="323"/>
      <c r="MRW146" s="323"/>
      <c r="MRX146" s="323"/>
      <c r="MRY146" s="323"/>
      <c r="MRZ146" s="323"/>
      <c r="MSA146" s="323"/>
      <c r="MSB146" s="323"/>
      <c r="MSC146" s="323"/>
      <c r="MSD146" s="323"/>
      <c r="MSE146" s="323"/>
      <c r="MSF146" s="323"/>
      <c r="MSG146" s="323"/>
      <c r="MSH146" s="323"/>
      <c r="MSI146" s="323"/>
      <c r="MSJ146" s="323"/>
      <c r="MSK146" s="323"/>
      <c r="MSL146" s="323"/>
      <c r="MSM146" s="323"/>
      <c r="MSN146" s="323"/>
      <c r="MSO146" s="323"/>
      <c r="MSP146" s="323"/>
      <c r="MSQ146" s="323"/>
      <c r="MSR146" s="323"/>
      <c r="MSS146" s="323"/>
      <c r="MST146" s="323"/>
      <c r="MSU146" s="323"/>
      <c r="MSV146" s="323"/>
      <c r="MSW146" s="323"/>
      <c r="MSX146" s="323"/>
      <c r="MSY146" s="323"/>
      <c r="MSZ146" s="323"/>
      <c r="MTA146" s="323"/>
      <c r="MTB146" s="323"/>
      <c r="MTC146" s="323"/>
      <c r="MTD146" s="323"/>
      <c r="MTE146" s="323"/>
      <c r="MTF146" s="323"/>
      <c r="MTG146" s="323"/>
      <c r="MTH146" s="323"/>
      <c r="MTI146" s="323"/>
      <c r="MTJ146" s="323"/>
      <c r="MTK146" s="323"/>
      <c r="MTL146" s="323"/>
      <c r="MTM146" s="323"/>
      <c r="MTN146" s="323"/>
      <c r="MTO146" s="323"/>
      <c r="MTP146" s="323"/>
      <c r="MTQ146" s="323"/>
      <c r="MTR146" s="323"/>
      <c r="MTS146" s="323"/>
      <c r="MTT146" s="323"/>
      <c r="MTU146" s="323"/>
      <c r="MTV146" s="323"/>
      <c r="MTW146" s="323"/>
      <c r="MTX146" s="323"/>
      <c r="MTY146" s="323"/>
      <c r="MTZ146" s="323"/>
      <c r="MUA146" s="323"/>
      <c r="MUB146" s="323"/>
      <c r="MUC146" s="323"/>
      <c r="MUD146" s="323"/>
      <c r="MUE146" s="323"/>
      <c r="MUF146" s="323"/>
      <c r="MUG146" s="323"/>
      <c r="MUH146" s="323"/>
      <c r="MUI146" s="323"/>
      <c r="MUJ146" s="323"/>
      <c r="MUK146" s="323"/>
      <c r="MUL146" s="323"/>
      <c r="MUM146" s="323"/>
      <c r="MUN146" s="323"/>
      <c r="MUO146" s="323"/>
      <c r="MUP146" s="323"/>
      <c r="MUQ146" s="323"/>
      <c r="MUR146" s="323"/>
      <c r="MUS146" s="323"/>
      <c r="MUT146" s="323"/>
      <c r="MUU146" s="323"/>
      <c r="MUV146" s="323"/>
      <c r="MUW146" s="323"/>
      <c r="MUX146" s="323"/>
      <c r="MUY146" s="323"/>
      <c r="MUZ146" s="323"/>
      <c r="MVA146" s="323"/>
      <c r="MVB146" s="323"/>
      <c r="MVC146" s="323"/>
      <c r="MVD146" s="323"/>
      <c r="MVE146" s="323"/>
      <c r="MVF146" s="323"/>
      <c r="MVG146" s="323"/>
      <c r="MVH146" s="323"/>
      <c r="MVI146" s="323"/>
      <c r="MVJ146" s="323"/>
      <c r="MVK146" s="323"/>
      <c r="MVL146" s="323"/>
      <c r="MVM146" s="323"/>
      <c r="MVN146" s="323"/>
      <c r="MVO146" s="323"/>
      <c r="MVP146" s="323"/>
      <c r="MVQ146" s="323"/>
      <c r="MVR146" s="323"/>
      <c r="MVS146" s="323"/>
      <c r="MVT146" s="323"/>
      <c r="MVU146" s="323"/>
      <c r="MVV146" s="323"/>
      <c r="MVW146" s="323"/>
      <c r="MVX146" s="323"/>
      <c r="MVY146" s="323"/>
      <c r="MVZ146" s="323"/>
      <c r="MWA146" s="323"/>
      <c r="MWB146" s="323"/>
      <c r="MWC146" s="323"/>
      <c r="MWD146" s="323"/>
      <c r="MWE146" s="323"/>
      <c r="MWF146" s="323"/>
      <c r="MWG146" s="323"/>
      <c r="MWH146" s="323"/>
      <c r="MWI146" s="323"/>
      <c r="MWJ146" s="323"/>
      <c r="MWK146" s="323"/>
      <c r="MWL146" s="323"/>
      <c r="MWM146" s="323"/>
      <c r="MWN146" s="323"/>
      <c r="MWO146" s="323"/>
      <c r="MWP146" s="323"/>
      <c r="MWQ146" s="323"/>
      <c r="MWR146" s="323"/>
      <c r="MWS146" s="323"/>
      <c r="MWT146" s="323"/>
      <c r="MWU146" s="323"/>
      <c r="MWV146" s="323"/>
      <c r="MWW146" s="323"/>
      <c r="MWX146" s="323"/>
      <c r="MWY146" s="323"/>
      <c r="MWZ146" s="323"/>
      <c r="MXA146" s="323"/>
      <c r="MXB146" s="323"/>
      <c r="MXC146" s="323"/>
      <c r="MXD146" s="323"/>
      <c r="MXE146" s="323"/>
      <c r="MXF146" s="323"/>
      <c r="MXG146" s="323"/>
      <c r="MXH146" s="323"/>
      <c r="MXI146" s="323"/>
      <c r="MXJ146" s="323"/>
      <c r="MXK146" s="323"/>
      <c r="MXL146" s="323"/>
      <c r="MXM146" s="323"/>
      <c r="MXN146" s="323"/>
      <c r="MXO146" s="323"/>
      <c r="MXP146" s="323"/>
      <c r="MXQ146" s="323"/>
      <c r="MXR146" s="323"/>
      <c r="MXS146" s="323"/>
      <c r="MXT146" s="323"/>
      <c r="MXU146" s="323"/>
      <c r="MXV146" s="323"/>
      <c r="MXW146" s="323"/>
      <c r="MXX146" s="323"/>
      <c r="MXY146" s="323"/>
      <c r="MXZ146" s="323"/>
      <c r="MYA146" s="323"/>
      <c r="MYB146" s="323"/>
      <c r="MYC146" s="323"/>
      <c r="MYD146" s="323"/>
      <c r="MYE146" s="323"/>
      <c r="MYF146" s="323"/>
      <c r="MYG146" s="323"/>
      <c r="MYH146" s="323"/>
      <c r="MYI146" s="323"/>
      <c r="MYJ146" s="323"/>
      <c r="MYK146" s="323"/>
      <c r="MYL146" s="323"/>
      <c r="MYM146" s="323"/>
      <c r="MYN146" s="323"/>
      <c r="MYO146" s="323"/>
      <c r="MYP146" s="323"/>
      <c r="MYQ146" s="323"/>
      <c r="MYR146" s="323"/>
      <c r="MYS146" s="323"/>
      <c r="MYT146" s="323"/>
      <c r="MYU146" s="323"/>
      <c r="MYV146" s="323"/>
      <c r="MYW146" s="323"/>
      <c r="MYX146" s="323"/>
      <c r="MYY146" s="323"/>
      <c r="MYZ146" s="323"/>
      <c r="MZA146" s="323"/>
      <c r="MZB146" s="323"/>
      <c r="MZC146" s="323"/>
      <c r="MZD146" s="323"/>
      <c r="MZE146" s="323"/>
      <c r="MZF146" s="323"/>
      <c r="MZG146" s="323"/>
      <c r="MZH146" s="323"/>
      <c r="MZI146" s="323"/>
      <c r="MZJ146" s="323"/>
      <c r="MZK146" s="323"/>
      <c r="MZL146" s="323"/>
      <c r="MZM146" s="323"/>
      <c r="MZN146" s="323"/>
      <c r="MZO146" s="323"/>
      <c r="MZP146" s="323"/>
      <c r="MZQ146" s="323"/>
      <c r="MZR146" s="323"/>
      <c r="MZS146" s="323"/>
      <c r="MZT146" s="323"/>
      <c r="MZU146" s="323"/>
      <c r="MZV146" s="323"/>
      <c r="MZW146" s="323"/>
      <c r="MZX146" s="323"/>
      <c r="MZY146" s="323"/>
      <c r="MZZ146" s="323"/>
      <c r="NAA146" s="323"/>
      <c r="NAB146" s="323"/>
      <c r="NAC146" s="323"/>
      <c r="NAD146" s="323"/>
      <c r="NAE146" s="323"/>
      <c r="NAF146" s="323"/>
      <c r="NAG146" s="323"/>
      <c r="NAH146" s="323"/>
      <c r="NAI146" s="323"/>
      <c r="NAJ146" s="323"/>
      <c r="NAK146" s="323"/>
      <c r="NAL146" s="323"/>
      <c r="NAM146" s="323"/>
      <c r="NAN146" s="323"/>
      <c r="NAO146" s="323"/>
      <c r="NAP146" s="323"/>
      <c r="NAQ146" s="323"/>
      <c r="NAR146" s="323"/>
      <c r="NAS146" s="323"/>
      <c r="NAT146" s="323"/>
      <c r="NAU146" s="323"/>
      <c r="NAV146" s="323"/>
      <c r="NAW146" s="323"/>
      <c r="NAX146" s="323"/>
      <c r="NAY146" s="323"/>
      <c r="NAZ146" s="323"/>
      <c r="NBA146" s="323"/>
      <c r="NBB146" s="323"/>
      <c r="NBC146" s="323"/>
      <c r="NBD146" s="323"/>
      <c r="NBE146" s="323"/>
      <c r="NBF146" s="323"/>
      <c r="NBG146" s="323"/>
      <c r="NBH146" s="323"/>
      <c r="NBI146" s="323"/>
      <c r="NBJ146" s="323"/>
      <c r="NBK146" s="323"/>
      <c r="NBL146" s="323"/>
      <c r="NBM146" s="323"/>
      <c r="NBN146" s="323"/>
      <c r="NBO146" s="323"/>
      <c r="NBP146" s="323"/>
      <c r="NBQ146" s="323"/>
      <c r="NBR146" s="323"/>
      <c r="NBS146" s="323"/>
      <c r="NBT146" s="323"/>
      <c r="NBU146" s="323"/>
      <c r="NBV146" s="323"/>
      <c r="NBW146" s="323"/>
      <c r="NBX146" s="323"/>
      <c r="NBY146" s="323"/>
      <c r="NBZ146" s="323"/>
      <c r="NCA146" s="323"/>
      <c r="NCB146" s="323"/>
      <c r="NCC146" s="323"/>
      <c r="NCD146" s="323"/>
      <c r="NCE146" s="323"/>
      <c r="NCF146" s="323"/>
      <c r="NCG146" s="323"/>
      <c r="NCH146" s="323"/>
      <c r="NCI146" s="323"/>
      <c r="NCJ146" s="323"/>
      <c r="NCK146" s="323"/>
      <c r="NCL146" s="323"/>
      <c r="NCM146" s="323"/>
      <c r="NCN146" s="323"/>
      <c r="NCO146" s="323"/>
      <c r="NCP146" s="323"/>
      <c r="NCQ146" s="323"/>
      <c r="NCR146" s="323"/>
      <c r="NCS146" s="323"/>
      <c r="NCT146" s="323"/>
      <c r="NCU146" s="323"/>
      <c r="NCV146" s="323"/>
      <c r="NCW146" s="323"/>
      <c r="NCX146" s="323"/>
      <c r="NCY146" s="323"/>
      <c r="NCZ146" s="323"/>
      <c r="NDA146" s="323"/>
      <c r="NDB146" s="323"/>
      <c r="NDC146" s="323"/>
      <c r="NDD146" s="323"/>
      <c r="NDE146" s="323"/>
      <c r="NDF146" s="323"/>
      <c r="NDG146" s="323"/>
      <c r="NDH146" s="323"/>
      <c r="NDI146" s="323"/>
      <c r="NDJ146" s="323"/>
      <c r="NDK146" s="323"/>
      <c r="NDL146" s="323"/>
      <c r="NDM146" s="323"/>
      <c r="NDN146" s="323"/>
      <c r="NDO146" s="323"/>
      <c r="NDP146" s="323"/>
      <c r="NDQ146" s="323"/>
      <c r="NDR146" s="323"/>
      <c r="NDS146" s="323"/>
      <c r="NDT146" s="323"/>
      <c r="NDU146" s="323"/>
      <c r="NDV146" s="323"/>
      <c r="NDW146" s="323"/>
      <c r="NDX146" s="323"/>
      <c r="NDY146" s="323"/>
      <c r="NDZ146" s="323"/>
      <c r="NEA146" s="323"/>
      <c r="NEB146" s="323"/>
      <c r="NEC146" s="323"/>
      <c r="NED146" s="323"/>
      <c r="NEE146" s="323"/>
      <c r="NEF146" s="323"/>
      <c r="NEG146" s="323"/>
      <c r="NEH146" s="323"/>
      <c r="NEI146" s="323"/>
      <c r="NEJ146" s="323"/>
      <c r="NEK146" s="323"/>
      <c r="NEL146" s="323"/>
      <c r="NEM146" s="323"/>
      <c r="NEN146" s="323"/>
      <c r="NEO146" s="323"/>
      <c r="NEP146" s="323"/>
      <c r="NEQ146" s="323"/>
      <c r="NER146" s="323"/>
      <c r="NES146" s="323"/>
      <c r="NET146" s="323"/>
      <c r="NEU146" s="323"/>
      <c r="NEV146" s="323"/>
      <c r="NEW146" s="323"/>
      <c r="NEX146" s="323"/>
      <c r="NEY146" s="323"/>
      <c r="NEZ146" s="323"/>
      <c r="NFA146" s="323"/>
      <c r="NFB146" s="323"/>
      <c r="NFC146" s="323"/>
      <c r="NFD146" s="323"/>
      <c r="NFE146" s="323"/>
      <c r="NFF146" s="323"/>
      <c r="NFG146" s="323"/>
      <c r="NFH146" s="323"/>
      <c r="NFI146" s="323"/>
      <c r="NFJ146" s="323"/>
      <c r="NFK146" s="323"/>
      <c r="NFL146" s="323"/>
      <c r="NFM146" s="323"/>
      <c r="NFN146" s="323"/>
      <c r="NFO146" s="323"/>
      <c r="NFP146" s="323"/>
      <c r="NFQ146" s="323"/>
      <c r="NFR146" s="323"/>
      <c r="NFS146" s="323"/>
      <c r="NFT146" s="323"/>
      <c r="NFU146" s="323"/>
      <c r="NFV146" s="323"/>
      <c r="NFW146" s="323"/>
      <c r="NFX146" s="323"/>
      <c r="NFY146" s="323"/>
      <c r="NFZ146" s="323"/>
      <c r="NGA146" s="323"/>
      <c r="NGB146" s="323"/>
      <c r="NGC146" s="323"/>
      <c r="NGD146" s="323"/>
      <c r="NGE146" s="323"/>
      <c r="NGF146" s="323"/>
      <c r="NGG146" s="323"/>
      <c r="NGH146" s="323"/>
      <c r="NGI146" s="323"/>
      <c r="NGJ146" s="323"/>
      <c r="NGK146" s="323"/>
      <c r="NGL146" s="323"/>
      <c r="NGM146" s="323"/>
      <c r="NGN146" s="323"/>
      <c r="NGO146" s="323"/>
      <c r="NGP146" s="323"/>
      <c r="NGQ146" s="323"/>
      <c r="NGR146" s="323"/>
      <c r="NGS146" s="323"/>
      <c r="NGT146" s="323"/>
      <c r="NGU146" s="323"/>
      <c r="NGV146" s="323"/>
      <c r="NGW146" s="323"/>
      <c r="NGX146" s="323"/>
      <c r="NGY146" s="323"/>
      <c r="NGZ146" s="323"/>
      <c r="NHA146" s="323"/>
      <c r="NHB146" s="323"/>
      <c r="NHC146" s="323"/>
      <c r="NHD146" s="323"/>
      <c r="NHE146" s="323"/>
      <c r="NHF146" s="323"/>
      <c r="NHG146" s="323"/>
      <c r="NHH146" s="323"/>
      <c r="NHI146" s="323"/>
      <c r="NHJ146" s="323"/>
      <c r="NHK146" s="323"/>
      <c r="NHL146" s="323"/>
      <c r="NHM146" s="323"/>
      <c r="NHN146" s="323"/>
      <c r="NHO146" s="323"/>
      <c r="NHP146" s="323"/>
      <c r="NHQ146" s="323"/>
      <c r="NHR146" s="323"/>
      <c r="NHS146" s="323"/>
      <c r="NHT146" s="323"/>
      <c r="NHU146" s="323"/>
      <c r="NHV146" s="323"/>
      <c r="NHW146" s="323"/>
      <c r="NHX146" s="323"/>
      <c r="NHY146" s="323"/>
      <c r="NHZ146" s="323"/>
      <c r="NIA146" s="323"/>
      <c r="NIB146" s="323"/>
      <c r="NIC146" s="323"/>
      <c r="NID146" s="323"/>
      <c r="NIE146" s="323"/>
      <c r="NIF146" s="323"/>
      <c r="NIG146" s="323"/>
      <c r="NIH146" s="323"/>
      <c r="NII146" s="323"/>
      <c r="NIJ146" s="323"/>
      <c r="NIK146" s="323"/>
      <c r="NIL146" s="323"/>
      <c r="NIM146" s="323"/>
      <c r="NIN146" s="323"/>
      <c r="NIO146" s="323"/>
      <c r="NIP146" s="323"/>
      <c r="NIQ146" s="323"/>
      <c r="NIR146" s="323"/>
      <c r="NIS146" s="323"/>
      <c r="NIT146" s="323"/>
      <c r="NIU146" s="323"/>
      <c r="NIV146" s="323"/>
      <c r="NIW146" s="323"/>
      <c r="NIX146" s="323"/>
      <c r="NIY146" s="323"/>
      <c r="NIZ146" s="323"/>
      <c r="NJA146" s="323"/>
      <c r="NJB146" s="323"/>
      <c r="NJC146" s="323"/>
      <c r="NJD146" s="323"/>
      <c r="NJE146" s="323"/>
      <c r="NJF146" s="323"/>
      <c r="NJG146" s="323"/>
      <c r="NJH146" s="323"/>
      <c r="NJI146" s="323"/>
      <c r="NJJ146" s="323"/>
      <c r="NJK146" s="323"/>
      <c r="NJL146" s="323"/>
      <c r="NJM146" s="323"/>
      <c r="NJN146" s="323"/>
      <c r="NJO146" s="323"/>
      <c r="NJP146" s="323"/>
      <c r="NJQ146" s="323"/>
      <c r="NJR146" s="323"/>
      <c r="NJS146" s="323"/>
      <c r="NJT146" s="323"/>
      <c r="NJU146" s="323"/>
      <c r="NJV146" s="323"/>
      <c r="NJW146" s="323"/>
      <c r="NJX146" s="323"/>
      <c r="NJY146" s="323"/>
      <c r="NJZ146" s="323"/>
      <c r="NKA146" s="323"/>
      <c r="NKB146" s="323"/>
      <c r="NKC146" s="323"/>
      <c r="NKD146" s="323"/>
      <c r="NKE146" s="323"/>
      <c r="NKF146" s="323"/>
      <c r="NKG146" s="323"/>
      <c r="NKH146" s="323"/>
      <c r="NKI146" s="323"/>
      <c r="NKJ146" s="323"/>
      <c r="NKK146" s="323"/>
      <c r="NKL146" s="323"/>
      <c r="NKM146" s="323"/>
      <c r="NKN146" s="323"/>
      <c r="NKO146" s="323"/>
      <c r="NKP146" s="323"/>
      <c r="NKQ146" s="323"/>
      <c r="NKR146" s="323"/>
      <c r="NKS146" s="323"/>
      <c r="NKT146" s="323"/>
      <c r="NKU146" s="323"/>
      <c r="NKV146" s="323"/>
      <c r="NKW146" s="323"/>
      <c r="NKX146" s="323"/>
      <c r="NKY146" s="323"/>
      <c r="NKZ146" s="323"/>
      <c r="NLA146" s="323"/>
      <c r="NLB146" s="323"/>
      <c r="NLC146" s="323"/>
      <c r="NLD146" s="323"/>
      <c r="NLE146" s="323"/>
      <c r="NLF146" s="323"/>
      <c r="NLG146" s="323"/>
      <c r="NLH146" s="323"/>
      <c r="NLI146" s="323"/>
      <c r="NLJ146" s="323"/>
      <c r="NLK146" s="323"/>
      <c r="NLL146" s="323"/>
      <c r="NLM146" s="323"/>
      <c r="NLN146" s="323"/>
      <c r="NLO146" s="323"/>
      <c r="NLP146" s="323"/>
      <c r="NLQ146" s="323"/>
      <c r="NLR146" s="323"/>
      <c r="NLS146" s="323"/>
      <c r="NLT146" s="323"/>
      <c r="NLU146" s="323"/>
      <c r="NLV146" s="323"/>
      <c r="NLW146" s="323"/>
      <c r="NLX146" s="323"/>
      <c r="NLY146" s="323"/>
      <c r="NLZ146" s="323"/>
      <c r="NMA146" s="323"/>
      <c r="NMB146" s="323"/>
      <c r="NMC146" s="323"/>
      <c r="NMD146" s="323"/>
      <c r="NME146" s="323"/>
      <c r="NMF146" s="323"/>
      <c r="NMG146" s="323"/>
      <c r="NMH146" s="323"/>
      <c r="NMI146" s="323"/>
      <c r="NMJ146" s="323"/>
      <c r="NMK146" s="323"/>
      <c r="NML146" s="323"/>
      <c r="NMM146" s="323"/>
      <c r="NMN146" s="323"/>
      <c r="NMO146" s="323"/>
      <c r="NMP146" s="323"/>
      <c r="NMQ146" s="323"/>
      <c r="NMR146" s="323"/>
      <c r="NMS146" s="323"/>
      <c r="NMT146" s="323"/>
      <c r="NMU146" s="323"/>
      <c r="NMV146" s="323"/>
      <c r="NMW146" s="323"/>
      <c r="NMX146" s="323"/>
      <c r="NMY146" s="323"/>
      <c r="NMZ146" s="323"/>
      <c r="NNA146" s="323"/>
      <c r="NNB146" s="323"/>
      <c r="NNC146" s="323"/>
      <c r="NND146" s="323"/>
      <c r="NNE146" s="323"/>
      <c r="NNF146" s="323"/>
      <c r="NNG146" s="323"/>
      <c r="NNH146" s="323"/>
      <c r="NNI146" s="323"/>
      <c r="NNJ146" s="323"/>
      <c r="NNK146" s="323"/>
      <c r="NNL146" s="323"/>
      <c r="NNM146" s="323"/>
      <c r="NNN146" s="323"/>
      <c r="NNO146" s="323"/>
      <c r="NNP146" s="323"/>
      <c r="NNQ146" s="323"/>
      <c r="NNR146" s="323"/>
      <c r="NNS146" s="323"/>
      <c r="NNT146" s="323"/>
      <c r="NNU146" s="323"/>
      <c r="NNV146" s="323"/>
      <c r="NNW146" s="323"/>
      <c r="NNX146" s="323"/>
      <c r="NNY146" s="323"/>
      <c r="NNZ146" s="323"/>
      <c r="NOA146" s="323"/>
      <c r="NOB146" s="323"/>
      <c r="NOC146" s="323"/>
      <c r="NOD146" s="323"/>
      <c r="NOE146" s="323"/>
      <c r="NOF146" s="323"/>
      <c r="NOG146" s="323"/>
      <c r="NOH146" s="323"/>
      <c r="NOI146" s="323"/>
      <c r="NOJ146" s="323"/>
      <c r="NOK146" s="323"/>
      <c r="NOL146" s="323"/>
      <c r="NOM146" s="323"/>
      <c r="NON146" s="323"/>
      <c r="NOO146" s="323"/>
      <c r="NOP146" s="323"/>
      <c r="NOQ146" s="323"/>
      <c r="NOR146" s="323"/>
      <c r="NOS146" s="323"/>
      <c r="NOT146" s="323"/>
      <c r="NOU146" s="323"/>
      <c r="NOV146" s="323"/>
      <c r="NOW146" s="323"/>
      <c r="NOX146" s="323"/>
      <c r="NOY146" s="323"/>
      <c r="NOZ146" s="323"/>
      <c r="NPA146" s="323"/>
      <c r="NPB146" s="323"/>
      <c r="NPC146" s="323"/>
      <c r="NPD146" s="323"/>
      <c r="NPE146" s="323"/>
      <c r="NPF146" s="323"/>
      <c r="NPG146" s="323"/>
      <c r="NPH146" s="323"/>
      <c r="NPI146" s="323"/>
      <c r="NPJ146" s="323"/>
      <c r="NPK146" s="323"/>
      <c r="NPL146" s="323"/>
      <c r="NPM146" s="323"/>
      <c r="NPN146" s="323"/>
      <c r="NPO146" s="323"/>
      <c r="NPP146" s="323"/>
      <c r="NPQ146" s="323"/>
      <c r="NPR146" s="323"/>
      <c r="NPS146" s="323"/>
      <c r="NPT146" s="323"/>
      <c r="NPU146" s="323"/>
      <c r="NPV146" s="323"/>
      <c r="NPW146" s="323"/>
      <c r="NPX146" s="323"/>
      <c r="NPY146" s="323"/>
      <c r="NPZ146" s="323"/>
      <c r="NQA146" s="323"/>
      <c r="NQB146" s="323"/>
      <c r="NQC146" s="323"/>
      <c r="NQD146" s="323"/>
      <c r="NQE146" s="323"/>
      <c r="NQF146" s="323"/>
      <c r="NQG146" s="323"/>
      <c r="NQH146" s="323"/>
      <c r="NQI146" s="323"/>
      <c r="NQJ146" s="323"/>
      <c r="NQK146" s="323"/>
      <c r="NQL146" s="323"/>
      <c r="NQM146" s="323"/>
      <c r="NQN146" s="323"/>
      <c r="NQO146" s="323"/>
      <c r="NQP146" s="323"/>
      <c r="NQQ146" s="323"/>
      <c r="NQR146" s="323"/>
      <c r="NQS146" s="323"/>
      <c r="NQT146" s="323"/>
      <c r="NQU146" s="323"/>
      <c r="NQV146" s="323"/>
      <c r="NQW146" s="323"/>
      <c r="NQX146" s="323"/>
      <c r="NQY146" s="323"/>
      <c r="NQZ146" s="323"/>
      <c r="NRA146" s="323"/>
      <c r="NRB146" s="323"/>
      <c r="NRC146" s="323"/>
      <c r="NRD146" s="323"/>
      <c r="NRE146" s="323"/>
      <c r="NRF146" s="323"/>
      <c r="NRG146" s="323"/>
      <c r="NRH146" s="323"/>
      <c r="NRI146" s="323"/>
      <c r="NRJ146" s="323"/>
      <c r="NRK146" s="323"/>
      <c r="NRL146" s="323"/>
      <c r="NRM146" s="323"/>
      <c r="NRN146" s="323"/>
      <c r="NRO146" s="323"/>
      <c r="NRP146" s="323"/>
      <c r="NRQ146" s="323"/>
      <c r="NRR146" s="323"/>
      <c r="NRS146" s="323"/>
      <c r="NRT146" s="323"/>
      <c r="NRU146" s="323"/>
      <c r="NRV146" s="323"/>
      <c r="NRW146" s="323"/>
      <c r="NRX146" s="323"/>
      <c r="NRY146" s="323"/>
      <c r="NRZ146" s="323"/>
      <c r="NSA146" s="323"/>
      <c r="NSB146" s="323"/>
      <c r="NSC146" s="323"/>
      <c r="NSD146" s="323"/>
      <c r="NSE146" s="323"/>
      <c r="NSF146" s="323"/>
      <c r="NSG146" s="323"/>
      <c r="NSH146" s="323"/>
      <c r="NSI146" s="323"/>
      <c r="NSJ146" s="323"/>
      <c r="NSK146" s="323"/>
      <c r="NSL146" s="323"/>
      <c r="NSM146" s="323"/>
      <c r="NSN146" s="323"/>
      <c r="NSO146" s="323"/>
      <c r="NSP146" s="323"/>
      <c r="NSQ146" s="323"/>
      <c r="NSR146" s="323"/>
      <c r="NSS146" s="323"/>
      <c r="NST146" s="323"/>
      <c r="NSU146" s="323"/>
      <c r="NSV146" s="323"/>
      <c r="NSW146" s="323"/>
      <c r="NSX146" s="323"/>
      <c r="NSY146" s="323"/>
      <c r="NSZ146" s="323"/>
      <c r="NTA146" s="323"/>
      <c r="NTB146" s="323"/>
      <c r="NTC146" s="323"/>
      <c r="NTD146" s="323"/>
      <c r="NTE146" s="323"/>
      <c r="NTF146" s="323"/>
      <c r="NTG146" s="323"/>
      <c r="NTH146" s="323"/>
      <c r="NTI146" s="323"/>
      <c r="NTJ146" s="323"/>
      <c r="NTK146" s="323"/>
      <c r="NTL146" s="323"/>
      <c r="NTM146" s="323"/>
      <c r="NTN146" s="323"/>
      <c r="NTO146" s="323"/>
      <c r="NTP146" s="323"/>
      <c r="NTQ146" s="323"/>
      <c r="NTR146" s="323"/>
      <c r="NTS146" s="323"/>
      <c r="NTT146" s="323"/>
      <c r="NTU146" s="323"/>
      <c r="NTV146" s="323"/>
      <c r="NTW146" s="323"/>
      <c r="NTX146" s="323"/>
      <c r="NTY146" s="323"/>
      <c r="NTZ146" s="323"/>
      <c r="NUA146" s="323"/>
      <c r="NUB146" s="323"/>
      <c r="NUC146" s="323"/>
      <c r="NUD146" s="323"/>
      <c r="NUE146" s="323"/>
      <c r="NUF146" s="323"/>
      <c r="NUG146" s="323"/>
      <c r="NUH146" s="323"/>
      <c r="NUI146" s="323"/>
      <c r="NUJ146" s="323"/>
      <c r="NUK146" s="323"/>
      <c r="NUL146" s="323"/>
      <c r="NUM146" s="323"/>
      <c r="NUN146" s="323"/>
      <c r="NUO146" s="323"/>
      <c r="NUP146" s="323"/>
      <c r="NUQ146" s="323"/>
      <c r="NUR146" s="323"/>
      <c r="NUS146" s="323"/>
      <c r="NUT146" s="323"/>
      <c r="NUU146" s="323"/>
      <c r="NUV146" s="323"/>
      <c r="NUW146" s="323"/>
      <c r="NUX146" s="323"/>
      <c r="NUY146" s="323"/>
      <c r="NUZ146" s="323"/>
      <c r="NVA146" s="323"/>
      <c r="NVB146" s="323"/>
      <c r="NVC146" s="323"/>
      <c r="NVD146" s="323"/>
      <c r="NVE146" s="323"/>
      <c r="NVF146" s="323"/>
      <c r="NVG146" s="323"/>
      <c r="NVH146" s="323"/>
      <c r="NVI146" s="323"/>
      <c r="NVJ146" s="323"/>
      <c r="NVK146" s="323"/>
      <c r="NVL146" s="323"/>
      <c r="NVM146" s="323"/>
      <c r="NVN146" s="323"/>
      <c r="NVO146" s="323"/>
      <c r="NVP146" s="323"/>
      <c r="NVQ146" s="323"/>
      <c r="NVR146" s="323"/>
      <c r="NVS146" s="323"/>
      <c r="NVT146" s="323"/>
      <c r="NVU146" s="323"/>
      <c r="NVV146" s="323"/>
      <c r="NVW146" s="323"/>
      <c r="NVX146" s="323"/>
      <c r="NVY146" s="323"/>
      <c r="NVZ146" s="323"/>
      <c r="NWA146" s="323"/>
      <c r="NWB146" s="323"/>
      <c r="NWC146" s="323"/>
      <c r="NWD146" s="323"/>
      <c r="NWE146" s="323"/>
      <c r="NWF146" s="323"/>
      <c r="NWG146" s="323"/>
      <c r="NWH146" s="323"/>
      <c r="NWI146" s="323"/>
      <c r="NWJ146" s="323"/>
      <c r="NWK146" s="323"/>
      <c r="NWL146" s="323"/>
      <c r="NWM146" s="323"/>
      <c r="NWN146" s="323"/>
      <c r="NWO146" s="323"/>
      <c r="NWP146" s="323"/>
      <c r="NWQ146" s="323"/>
      <c r="NWR146" s="323"/>
      <c r="NWS146" s="323"/>
      <c r="NWT146" s="323"/>
      <c r="NWU146" s="323"/>
      <c r="NWV146" s="323"/>
      <c r="NWW146" s="323"/>
      <c r="NWX146" s="323"/>
      <c r="NWY146" s="323"/>
      <c r="NWZ146" s="323"/>
      <c r="NXA146" s="323"/>
      <c r="NXB146" s="323"/>
      <c r="NXC146" s="323"/>
      <c r="NXD146" s="323"/>
      <c r="NXE146" s="323"/>
      <c r="NXF146" s="323"/>
      <c r="NXG146" s="323"/>
      <c r="NXH146" s="323"/>
      <c r="NXI146" s="323"/>
      <c r="NXJ146" s="323"/>
      <c r="NXK146" s="323"/>
      <c r="NXL146" s="323"/>
      <c r="NXM146" s="323"/>
      <c r="NXN146" s="323"/>
      <c r="NXO146" s="323"/>
      <c r="NXP146" s="323"/>
      <c r="NXQ146" s="323"/>
      <c r="NXR146" s="323"/>
      <c r="NXS146" s="323"/>
      <c r="NXT146" s="323"/>
      <c r="NXU146" s="323"/>
      <c r="NXV146" s="323"/>
      <c r="NXW146" s="323"/>
      <c r="NXX146" s="323"/>
      <c r="NXY146" s="323"/>
      <c r="NXZ146" s="323"/>
      <c r="NYA146" s="323"/>
      <c r="NYB146" s="323"/>
      <c r="NYC146" s="323"/>
      <c r="NYD146" s="323"/>
      <c r="NYE146" s="323"/>
      <c r="NYF146" s="323"/>
      <c r="NYG146" s="323"/>
      <c r="NYH146" s="323"/>
      <c r="NYI146" s="323"/>
      <c r="NYJ146" s="323"/>
      <c r="NYK146" s="323"/>
      <c r="NYL146" s="323"/>
      <c r="NYM146" s="323"/>
      <c r="NYN146" s="323"/>
      <c r="NYO146" s="323"/>
      <c r="NYP146" s="323"/>
      <c r="NYQ146" s="323"/>
      <c r="NYR146" s="323"/>
      <c r="NYS146" s="323"/>
      <c r="NYT146" s="323"/>
      <c r="NYU146" s="323"/>
      <c r="NYV146" s="323"/>
      <c r="NYW146" s="323"/>
      <c r="NYX146" s="323"/>
      <c r="NYY146" s="323"/>
      <c r="NYZ146" s="323"/>
      <c r="NZA146" s="323"/>
      <c r="NZB146" s="323"/>
      <c r="NZC146" s="323"/>
      <c r="NZD146" s="323"/>
      <c r="NZE146" s="323"/>
      <c r="NZF146" s="323"/>
      <c r="NZG146" s="323"/>
      <c r="NZH146" s="323"/>
      <c r="NZI146" s="323"/>
      <c r="NZJ146" s="323"/>
      <c r="NZK146" s="323"/>
      <c r="NZL146" s="323"/>
      <c r="NZM146" s="323"/>
      <c r="NZN146" s="323"/>
      <c r="NZO146" s="323"/>
      <c r="NZP146" s="323"/>
      <c r="NZQ146" s="323"/>
      <c r="NZR146" s="323"/>
      <c r="NZS146" s="323"/>
      <c r="NZT146" s="323"/>
      <c r="NZU146" s="323"/>
      <c r="NZV146" s="323"/>
      <c r="NZW146" s="323"/>
      <c r="NZX146" s="323"/>
      <c r="NZY146" s="323"/>
      <c r="NZZ146" s="323"/>
      <c r="OAA146" s="323"/>
      <c r="OAB146" s="323"/>
      <c r="OAC146" s="323"/>
      <c r="OAD146" s="323"/>
      <c r="OAE146" s="323"/>
      <c r="OAF146" s="323"/>
      <c r="OAG146" s="323"/>
      <c r="OAH146" s="323"/>
      <c r="OAI146" s="323"/>
      <c r="OAJ146" s="323"/>
      <c r="OAK146" s="323"/>
      <c r="OAL146" s="323"/>
      <c r="OAM146" s="323"/>
      <c r="OAN146" s="323"/>
      <c r="OAO146" s="323"/>
      <c r="OAP146" s="323"/>
      <c r="OAQ146" s="323"/>
      <c r="OAR146" s="323"/>
      <c r="OAS146" s="323"/>
      <c r="OAT146" s="323"/>
      <c r="OAU146" s="323"/>
      <c r="OAV146" s="323"/>
      <c r="OAW146" s="323"/>
      <c r="OAX146" s="323"/>
      <c r="OAY146" s="323"/>
      <c r="OAZ146" s="323"/>
      <c r="OBA146" s="323"/>
      <c r="OBB146" s="323"/>
      <c r="OBC146" s="323"/>
      <c r="OBD146" s="323"/>
      <c r="OBE146" s="323"/>
      <c r="OBF146" s="323"/>
      <c r="OBG146" s="323"/>
      <c r="OBH146" s="323"/>
      <c r="OBI146" s="323"/>
      <c r="OBJ146" s="323"/>
      <c r="OBK146" s="323"/>
      <c r="OBL146" s="323"/>
      <c r="OBM146" s="323"/>
      <c r="OBN146" s="323"/>
      <c r="OBO146" s="323"/>
      <c r="OBP146" s="323"/>
      <c r="OBQ146" s="323"/>
      <c r="OBR146" s="323"/>
      <c r="OBS146" s="323"/>
      <c r="OBT146" s="323"/>
      <c r="OBU146" s="323"/>
      <c r="OBV146" s="323"/>
      <c r="OBW146" s="323"/>
      <c r="OBX146" s="323"/>
      <c r="OBY146" s="323"/>
      <c r="OBZ146" s="323"/>
      <c r="OCA146" s="323"/>
      <c r="OCB146" s="323"/>
      <c r="OCC146" s="323"/>
      <c r="OCD146" s="323"/>
      <c r="OCE146" s="323"/>
      <c r="OCF146" s="323"/>
      <c r="OCG146" s="323"/>
      <c r="OCH146" s="323"/>
      <c r="OCI146" s="323"/>
      <c r="OCJ146" s="323"/>
      <c r="OCK146" s="323"/>
      <c r="OCL146" s="323"/>
      <c r="OCM146" s="323"/>
      <c r="OCN146" s="323"/>
      <c r="OCO146" s="323"/>
      <c r="OCP146" s="323"/>
      <c r="OCQ146" s="323"/>
      <c r="OCR146" s="323"/>
      <c r="OCS146" s="323"/>
      <c r="OCT146" s="323"/>
      <c r="OCU146" s="323"/>
      <c r="OCV146" s="323"/>
      <c r="OCW146" s="323"/>
      <c r="OCX146" s="323"/>
      <c r="OCY146" s="323"/>
      <c r="OCZ146" s="323"/>
      <c r="ODA146" s="323"/>
      <c r="ODB146" s="323"/>
      <c r="ODC146" s="323"/>
      <c r="ODD146" s="323"/>
      <c r="ODE146" s="323"/>
      <c r="ODF146" s="323"/>
      <c r="ODG146" s="323"/>
      <c r="ODH146" s="323"/>
      <c r="ODI146" s="323"/>
      <c r="ODJ146" s="323"/>
      <c r="ODK146" s="323"/>
      <c r="ODL146" s="323"/>
      <c r="ODM146" s="323"/>
      <c r="ODN146" s="323"/>
      <c r="ODO146" s="323"/>
      <c r="ODP146" s="323"/>
      <c r="ODQ146" s="323"/>
      <c r="ODR146" s="323"/>
      <c r="ODS146" s="323"/>
      <c r="ODT146" s="323"/>
      <c r="ODU146" s="323"/>
      <c r="ODV146" s="323"/>
      <c r="ODW146" s="323"/>
      <c r="ODX146" s="323"/>
      <c r="ODY146" s="323"/>
      <c r="ODZ146" s="323"/>
      <c r="OEA146" s="323"/>
      <c r="OEB146" s="323"/>
      <c r="OEC146" s="323"/>
      <c r="OED146" s="323"/>
      <c r="OEE146" s="323"/>
      <c r="OEF146" s="323"/>
      <c r="OEG146" s="323"/>
      <c r="OEH146" s="323"/>
      <c r="OEI146" s="323"/>
      <c r="OEJ146" s="323"/>
      <c r="OEK146" s="323"/>
      <c r="OEL146" s="323"/>
      <c r="OEM146" s="323"/>
      <c r="OEN146" s="323"/>
      <c r="OEO146" s="323"/>
      <c r="OEP146" s="323"/>
      <c r="OEQ146" s="323"/>
      <c r="OER146" s="323"/>
      <c r="OES146" s="323"/>
      <c r="OET146" s="323"/>
      <c r="OEU146" s="323"/>
      <c r="OEV146" s="323"/>
      <c r="OEW146" s="323"/>
      <c r="OEX146" s="323"/>
      <c r="OEY146" s="323"/>
      <c r="OEZ146" s="323"/>
      <c r="OFA146" s="323"/>
      <c r="OFB146" s="323"/>
      <c r="OFC146" s="323"/>
      <c r="OFD146" s="323"/>
      <c r="OFE146" s="323"/>
      <c r="OFF146" s="323"/>
      <c r="OFG146" s="323"/>
      <c r="OFH146" s="323"/>
      <c r="OFI146" s="323"/>
      <c r="OFJ146" s="323"/>
      <c r="OFK146" s="323"/>
      <c r="OFL146" s="323"/>
      <c r="OFM146" s="323"/>
      <c r="OFN146" s="323"/>
      <c r="OFO146" s="323"/>
      <c r="OFP146" s="323"/>
      <c r="OFQ146" s="323"/>
      <c r="OFR146" s="323"/>
      <c r="OFS146" s="323"/>
      <c r="OFT146" s="323"/>
      <c r="OFU146" s="323"/>
      <c r="OFV146" s="323"/>
      <c r="OFW146" s="323"/>
      <c r="OFX146" s="323"/>
      <c r="OFY146" s="323"/>
      <c r="OFZ146" s="323"/>
      <c r="OGA146" s="323"/>
      <c r="OGB146" s="323"/>
      <c r="OGC146" s="323"/>
      <c r="OGD146" s="323"/>
      <c r="OGE146" s="323"/>
      <c r="OGF146" s="323"/>
      <c r="OGG146" s="323"/>
      <c r="OGH146" s="323"/>
      <c r="OGI146" s="323"/>
      <c r="OGJ146" s="323"/>
      <c r="OGK146" s="323"/>
      <c r="OGL146" s="323"/>
      <c r="OGM146" s="323"/>
      <c r="OGN146" s="323"/>
      <c r="OGO146" s="323"/>
      <c r="OGP146" s="323"/>
      <c r="OGQ146" s="323"/>
      <c r="OGR146" s="323"/>
      <c r="OGS146" s="323"/>
      <c r="OGT146" s="323"/>
      <c r="OGU146" s="323"/>
      <c r="OGV146" s="323"/>
      <c r="OGW146" s="323"/>
      <c r="OGX146" s="323"/>
      <c r="OGY146" s="323"/>
      <c r="OGZ146" s="323"/>
      <c r="OHA146" s="323"/>
      <c r="OHB146" s="323"/>
      <c r="OHC146" s="323"/>
      <c r="OHD146" s="323"/>
      <c r="OHE146" s="323"/>
      <c r="OHF146" s="323"/>
      <c r="OHG146" s="323"/>
      <c r="OHH146" s="323"/>
      <c r="OHI146" s="323"/>
      <c r="OHJ146" s="323"/>
      <c r="OHK146" s="323"/>
      <c r="OHL146" s="323"/>
      <c r="OHM146" s="323"/>
      <c r="OHN146" s="323"/>
      <c r="OHO146" s="323"/>
      <c r="OHP146" s="323"/>
      <c r="OHQ146" s="323"/>
      <c r="OHR146" s="323"/>
      <c r="OHS146" s="323"/>
      <c r="OHT146" s="323"/>
      <c r="OHU146" s="323"/>
      <c r="OHV146" s="323"/>
      <c r="OHW146" s="323"/>
      <c r="OHX146" s="323"/>
      <c r="OHY146" s="323"/>
      <c r="OHZ146" s="323"/>
      <c r="OIA146" s="323"/>
      <c r="OIB146" s="323"/>
      <c r="OIC146" s="323"/>
      <c r="OID146" s="323"/>
      <c r="OIE146" s="323"/>
      <c r="OIF146" s="323"/>
      <c r="OIG146" s="323"/>
      <c r="OIH146" s="323"/>
      <c r="OII146" s="323"/>
      <c r="OIJ146" s="323"/>
      <c r="OIK146" s="323"/>
      <c r="OIL146" s="323"/>
      <c r="OIM146" s="323"/>
      <c r="OIN146" s="323"/>
      <c r="OIO146" s="323"/>
      <c r="OIP146" s="323"/>
      <c r="OIQ146" s="323"/>
      <c r="OIR146" s="323"/>
      <c r="OIS146" s="323"/>
      <c r="OIT146" s="323"/>
      <c r="OIU146" s="323"/>
      <c r="OIV146" s="323"/>
      <c r="OIW146" s="323"/>
      <c r="OIX146" s="323"/>
      <c r="OIY146" s="323"/>
      <c r="OIZ146" s="323"/>
      <c r="OJA146" s="323"/>
      <c r="OJB146" s="323"/>
      <c r="OJC146" s="323"/>
      <c r="OJD146" s="323"/>
      <c r="OJE146" s="323"/>
      <c r="OJF146" s="323"/>
      <c r="OJG146" s="323"/>
      <c r="OJH146" s="323"/>
      <c r="OJI146" s="323"/>
      <c r="OJJ146" s="323"/>
      <c r="OJK146" s="323"/>
      <c r="OJL146" s="323"/>
      <c r="OJM146" s="323"/>
      <c r="OJN146" s="323"/>
      <c r="OJO146" s="323"/>
      <c r="OJP146" s="323"/>
      <c r="OJQ146" s="323"/>
      <c r="OJR146" s="323"/>
      <c r="OJS146" s="323"/>
      <c r="OJT146" s="323"/>
      <c r="OJU146" s="323"/>
      <c r="OJV146" s="323"/>
      <c r="OJW146" s="323"/>
      <c r="OJX146" s="323"/>
      <c r="OJY146" s="323"/>
      <c r="OJZ146" s="323"/>
      <c r="OKA146" s="323"/>
      <c r="OKB146" s="323"/>
      <c r="OKC146" s="323"/>
      <c r="OKD146" s="323"/>
      <c r="OKE146" s="323"/>
      <c r="OKF146" s="323"/>
      <c r="OKG146" s="323"/>
      <c r="OKH146" s="323"/>
      <c r="OKI146" s="323"/>
      <c r="OKJ146" s="323"/>
      <c r="OKK146" s="323"/>
      <c r="OKL146" s="323"/>
      <c r="OKM146" s="323"/>
      <c r="OKN146" s="323"/>
      <c r="OKO146" s="323"/>
      <c r="OKP146" s="323"/>
      <c r="OKQ146" s="323"/>
      <c r="OKR146" s="323"/>
      <c r="OKS146" s="323"/>
      <c r="OKT146" s="323"/>
      <c r="OKU146" s="323"/>
      <c r="OKV146" s="323"/>
      <c r="OKW146" s="323"/>
      <c r="OKX146" s="323"/>
      <c r="OKY146" s="323"/>
      <c r="OKZ146" s="323"/>
      <c r="OLA146" s="323"/>
      <c r="OLB146" s="323"/>
      <c r="OLC146" s="323"/>
      <c r="OLD146" s="323"/>
      <c r="OLE146" s="323"/>
      <c r="OLF146" s="323"/>
      <c r="OLG146" s="323"/>
      <c r="OLH146" s="323"/>
      <c r="OLI146" s="323"/>
      <c r="OLJ146" s="323"/>
      <c r="OLK146" s="323"/>
      <c r="OLL146" s="323"/>
      <c r="OLM146" s="323"/>
      <c r="OLN146" s="323"/>
      <c r="OLO146" s="323"/>
      <c r="OLP146" s="323"/>
      <c r="OLQ146" s="323"/>
      <c r="OLR146" s="323"/>
      <c r="OLS146" s="323"/>
      <c r="OLT146" s="323"/>
      <c r="OLU146" s="323"/>
      <c r="OLV146" s="323"/>
      <c r="OLW146" s="323"/>
      <c r="OLX146" s="323"/>
      <c r="OLY146" s="323"/>
      <c r="OLZ146" s="323"/>
      <c r="OMA146" s="323"/>
      <c r="OMB146" s="323"/>
      <c r="OMC146" s="323"/>
      <c r="OMD146" s="323"/>
      <c r="OME146" s="323"/>
      <c r="OMF146" s="323"/>
      <c r="OMG146" s="323"/>
      <c r="OMH146" s="323"/>
      <c r="OMI146" s="323"/>
      <c r="OMJ146" s="323"/>
      <c r="OMK146" s="323"/>
      <c r="OML146" s="323"/>
      <c r="OMM146" s="323"/>
      <c r="OMN146" s="323"/>
      <c r="OMO146" s="323"/>
      <c r="OMP146" s="323"/>
      <c r="OMQ146" s="323"/>
      <c r="OMR146" s="323"/>
      <c r="OMS146" s="323"/>
      <c r="OMT146" s="323"/>
      <c r="OMU146" s="323"/>
      <c r="OMV146" s="323"/>
      <c r="OMW146" s="323"/>
      <c r="OMX146" s="323"/>
      <c r="OMY146" s="323"/>
      <c r="OMZ146" s="323"/>
      <c r="ONA146" s="323"/>
      <c r="ONB146" s="323"/>
      <c r="ONC146" s="323"/>
      <c r="OND146" s="323"/>
      <c r="ONE146" s="323"/>
      <c r="ONF146" s="323"/>
      <c r="ONG146" s="323"/>
      <c r="ONH146" s="323"/>
      <c r="ONI146" s="323"/>
      <c r="ONJ146" s="323"/>
      <c r="ONK146" s="323"/>
      <c r="ONL146" s="323"/>
      <c r="ONM146" s="323"/>
      <c r="ONN146" s="323"/>
      <c r="ONO146" s="323"/>
      <c r="ONP146" s="323"/>
      <c r="ONQ146" s="323"/>
      <c r="ONR146" s="323"/>
      <c r="ONS146" s="323"/>
      <c r="ONT146" s="323"/>
      <c r="ONU146" s="323"/>
      <c r="ONV146" s="323"/>
      <c r="ONW146" s="323"/>
      <c r="ONX146" s="323"/>
      <c r="ONY146" s="323"/>
      <c r="ONZ146" s="323"/>
      <c r="OOA146" s="323"/>
      <c r="OOB146" s="323"/>
      <c r="OOC146" s="323"/>
      <c r="OOD146" s="323"/>
      <c r="OOE146" s="323"/>
      <c r="OOF146" s="323"/>
      <c r="OOG146" s="323"/>
      <c r="OOH146" s="323"/>
      <c r="OOI146" s="323"/>
      <c r="OOJ146" s="323"/>
      <c r="OOK146" s="323"/>
      <c r="OOL146" s="323"/>
      <c r="OOM146" s="323"/>
      <c r="OON146" s="323"/>
      <c r="OOO146" s="323"/>
      <c r="OOP146" s="323"/>
      <c r="OOQ146" s="323"/>
      <c r="OOR146" s="323"/>
      <c r="OOS146" s="323"/>
      <c r="OOT146" s="323"/>
      <c r="OOU146" s="323"/>
      <c r="OOV146" s="323"/>
      <c r="OOW146" s="323"/>
      <c r="OOX146" s="323"/>
      <c r="OOY146" s="323"/>
      <c r="OOZ146" s="323"/>
      <c r="OPA146" s="323"/>
      <c r="OPB146" s="323"/>
      <c r="OPC146" s="323"/>
      <c r="OPD146" s="323"/>
      <c r="OPE146" s="323"/>
      <c r="OPF146" s="323"/>
      <c r="OPG146" s="323"/>
      <c r="OPH146" s="323"/>
      <c r="OPI146" s="323"/>
      <c r="OPJ146" s="323"/>
      <c r="OPK146" s="323"/>
      <c r="OPL146" s="323"/>
      <c r="OPM146" s="323"/>
      <c r="OPN146" s="323"/>
      <c r="OPO146" s="323"/>
      <c r="OPP146" s="323"/>
      <c r="OPQ146" s="323"/>
      <c r="OPR146" s="323"/>
      <c r="OPS146" s="323"/>
      <c r="OPT146" s="323"/>
      <c r="OPU146" s="323"/>
      <c r="OPV146" s="323"/>
      <c r="OPW146" s="323"/>
      <c r="OPX146" s="323"/>
      <c r="OPY146" s="323"/>
      <c r="OPZ146" s="323"/>
      <c r="OQA146" s="323"/>
      <c r="OQB146" s="323"/>
      <c r="OQC146" s="323"/>
      <c r="OQD146" s="323"/>
      <c r="OQE146" s="323"/>
      <c r="OQF146" s="323"/>
      <c r="OQG146" s="323"/>
      <c r="OQH146" s="323"/>
      <c r="OQI146" s="323"/>
      <c r="OQJ146" s="323"/>
      <c r="OQK146" s="323"/>
      <c r="OQL146" s="323"/>
      <c r="OQM146" s="323"/>
      <c r="OQN146" s="323"/>
      <c r="OQO146" s="323"/>
      <c r="OQP146" s="323"/>
      <c r="OQQ146" s="323"/>
      <c r="OQR146" s="323"/>
      <c r="OQS146" s="323"/>
      <c r="OQT146" s="323"/>
      <c r="OQU146" s="323"/>
      <c r="OQV146" s="323"/>
      <c r="OQW146" s="323"/>
      <c r="OQX146" s="323"/>
      <c r="OQY146" s="323"/>
      <c r="OQZ146" s="323"/>
      <c r="ORA146" s="323"/>
      <c r="ORB146" s="323"/>
      <c r="ORC146" s="323"/>
      <c r="ORD146" s="323"/>
      <c r="ORE146" s="323"/>
      <c r="ORF146" s="323"/>
      <c r="ORG146" s="323"/>
      <c r="ORH146" s="323"/>
      <c r="ORI146" s="323"/>
      <c r="ORJ146" s="323"/>
      <c r="ORK146" s="323"/>
      <c r="ORL146" s="323"/>
      <c r="ORM146" s="323"/>
      <c r="ORN146" s="323"/>
      <c r="ORO146" s="323"/>
      <c r="ORP146" s="323"/>
      <c r="ORQ146" s="323"/>
      <c r="ORR146" s="323"/>
      <c r="ORS146" s="323"/>
      <c r="ORT146" s="323"/>
      <c r="ORU146" s="323"/>
      <c r="ORV146" s="323"/>
      <c r="ORW146" s="323"/>
      <c r="ORX146" s="323"/>
      <c r="ORY146" s="323"/>
      <c r="ORZ146" s="323"/>
      <c r="OSA146" s="323"/>
      <c r="OSB146" s="323"/>
      <c r="OSC146" s="323"/>
      <c r="OSD146" s="323"/>
      <c r="OSE146" s="323"/>
      <c r="OSF146" s="323"/>
      <c r="OSG146" s="323"/>
      <c r="OSH146" s="323"/>
      <c r="OSI146" s="323"/>
      <c r="OSJ146" s="323"/>
      <c r="OSK146" s="323"/>
      <c r="OSL146" s="323"/>
      <c r="OSM146" s="323"/>
      <c r="OSN146" s="323"/>
      <c r="OSO146" s="323"/>
      <c r="OSP146" s="323"/>
      <c r="OSQ146" s="323"/>
      <c r="OSR146" s="323"/>
      <c r="OSS146" s="323"/>
      <c r="OST146" s="323"/>
      <c r="OSU146" s="323"/>
      <c r="OSV146" s="323"/>
      <c r="OSW146" s="323"/>
      <c r="OSX146" s="323"/>
      <c r="OSY146" s="323"/>
      <c r="OSZ146" s="323"/>
      <c r="OTA146" s="323"/>
      <c r="OTB146" s="323"/>
      <c r="OTC146" s="323"/>
      <c r="OTD146" s="323"/>
      <c r="OTE146" s="323"/>
      <c r="OTF146" s="323"/>
      <c r="OTG146" s="323"/>
      <c r="OTH146" s="323"/>
      <c r="OTI146" s="323"/>
      <c r="OTJ146" s="323"/>
      <c r="OTK146" s="323"/>
      <c r="OTL146" s="323"/>
      <c r="OTM146" s="323"/>
      <c r="OTN146" s="323"/>
      <c r="OTO146" s="323"/>
      <c r="OTP146" s="323"/>
      <c r="OTQ146" s="323"/>
      <c r="OTR146" s="323"/>
      <c r="OTS146" s="323"/>
      <c r="OTT146" s="323"/>
      <c r="OTU146" s="323"/>
      <c r="OTV146" s="323"/>
      <c r="OTW146" s="323"/>
      <c r="OTX146" s="323"/>
      <c r="OTY146" s="323"/>
      <c r="OTZ146" s="323"/>
      <c r="OUA146" s="323"/>
      <c r="OUB146" s="323"/>
      <c r="OUC146" s="323"/>
      <c r="OUD146" s="323"/>
      <c r="OUE146" s="323"/>
      <c r="OUF146" s="323"/>
      <c r="OUG146" s="323"/>
      <c r="OUH146" s="323"/>
      <c r="OUI146" s="323"/>
      <c r="OUJ146" s="323"/>
      <c r="OUK146" s="323"/>
      <c r="OUL146" s="323"/>
      <c r="OUM146" s="323"/>
      <c r="OUN146" s="323"/>
      <c r="OUO146" s="323"/>
      <c r="OUP146" s="323"/>
      <c r="OUQ146" s="323"/>
      <c r="OUR146" s="323"/>
      <c r="OUS146" s="323"/>
      <c r="OUT146" s="323"/>
      <c r="OUU146" s="323"/>
      <c r="OUV146" s="323"/>
      <c r="OUW146" s="323"/>
      <c r="OUX146" s="323"/>
      <c r="OUY146" s="323"/>
      <c r="OUZ146" s="323"/>
      <c r="OVA146" s="323"/>
      <c r="OVB146" s="323"/>
      <c r="OVC146" s="323"/>
      <c r="OVD146" s="323"/>
      <c r="OVE146" s="323"/>
      <c r="OVF146" s="323"/>
      <c r="OVG146" s="323"/>
      <c r="OVH146" s="323"/>
      <c r="OVI146" s="323"/>
      <c r="OVJ146" s="323"/>
      <c r="OVK146" s="323"/>
      <c r="OVL146" s="323"/>
      <c r="OVM146" s="323"/>
      <c r="OVN146" s="323"/>
      <c r="OVO146" s="323"/>
      <c r="OVP146" s="323"/>
      <c r="OVQ146" s="323"/>
      <c r="OVR146" s="323"/>
      <c r="OVS146" s="323"/>
      <c r="OVT146" s="323"/>
      <c r="OVU146" s="323"/>
      <c r="OVV146" s="323"/>
      <c r="OVW146" s="323"/>
      <c r="OVX146" s="323"/>
      <c r="OVY146" s="323"/>
      <c r="OVZ146" s="323"/>
      <c r="OWA146" s="323"/>
      <c r="OWB146" s="323"/>
      <c r="OWC146" s="323"/>
      <c r="OWD146" s="323"/>
      <c r="OWE146" s="323"/>
      <c r="OWF146" s="323"/>
      <c r="OWG146" s="323"/>
      <c r="OWH146" s="323"/>
      <c r="OWI146" s="323"/>
      <c r="OWJ146" s="323"/>
      <c r="OWK146" s="323"/>
      <c r="OWL146" s="323"/>
      <c r="OWM146" s="323"/>
      <c r="OWN146" s="323"/>
      <c r="OWO146" s="323"/>
      <c r="OWP146" s="323"/>
      <c r="OWQ146" s="323"/>
      <c r="OWR146" s="323"/>
      <c r="OWS146" s="323"/>
      <c r="OWT146" s="323"/>
      <c r="OWU146" s="323"/>
      <c r="OWV146" s="323"/>
      <c r="OWW146" s="323"/>
      <c r="OWX146" s="323"/>
      <c r="OWY146" s="323"/>
      <c r="OWZ146" s="323"/>
      <c r="OXA146" s="323"/>
      <c r="OXB146" s="323"/>
      <c r="OXC146" s="323"/>
      <c r="OXD146" s="323"/>
      <c r="OXE146" s="323"/>
      <c r="OXF146" s="323"/>
      <c r="OXG146" s="323"/>
      <c r="OXH146" s="323"/>
      <c r="OXI146" s="323"/>
      <c r="OXJ146" s="323"/>
      <c r="OXK146" s="323"/>
      <c r="OXL146" s="323"/>
      <c r="OXM146" s="323"/>
      <c r="OXN146" s="323"/>
      <c r="OXO146" s="323"/>
      <c r="OXP146" s="323"/>
      <c r="OXQ146" s="323"/>
      <c r="OXR146" s="323"/>
      <c r="OXS146" s="323"/>
      <c r="OXT146" s="323"/>
      <c r="OXU146" s="323"/>
      <c r="OXV146" s="323"/>
      <c r="OXW146" s="323"/>
      <c r="OXX146" s="323"/>
      <c r="OXY146" s="323"/>
      <c r="OXZ146" s="323"/>
      <c r="OYA146" s="323"/>
      <c r="OYB146" s="323"/>
      <c r="OYC146" s="323"/>
      <c r="OYD146" s="323"/>
      <c r="OYE146" s="323"/>
      <c r="OYF146" s="323"/>
      <c r="OYG146" s="323"/>
      <c r="OYH146" s="323"/>
      <c r="OYI146" s="323"/>
      <c r="OYJ146" s="323"/>
      <c r="OYK146" s="323"/>
      <c r="OYL146" s="323"/>
      <c r="OYM146" s="323"/>
      <c r="OYN146" s="323"/>
      <c r="OYO146" s="323"/>
      <c r="OYP146" s="323"/>
      <c r="OYQ146" s="323"/>
      <c r="OYR146" s="323"/>
      <c r="OYS146" s="323"/>
      <c r="OYT146" s="323"/>
      <c r="OYU146" s="323"/>
      <c r="OYV146" s="323"/>
      <c r="OYW146" s="323"/>
      <c r="OYX146" s="323"/>
      <c r="OYY146" s="323"/>
      <c r="OYZ146" s="323"/>
      <c r="OZA146" s="323"/>
      <c r="OZB146" s="323"/>
      <c r="OZC146" s="323"/>
      <c r="OZD146" s="323"/>
      <c r="OZE146" s="323"/>
      <c r="OZF146" s="323"/>
      <c r="OZG146" s="323"/>
      <c r="OZH146" s="323"/>
      <c r="OZI146" s="323"/>
      <c r="OZJ146" s="323"/>
      <c r="OZK146" s="323"/>
      <c r="OZL146" s="323"/>
      <c r="OZM146" s="323"/>
      <c r="OZN146" s="323"/>
      <c r="OZO146" s="323"/>
      <c r="OZP146" s="323"/>
      <c r="OZQ146" s="323"/>
      <c r="OZR146" s="323"/>
      <c r="OZS146" s="323"/>
      <c r="OZT146" s="323"/>
      <c r="OZU146" s="323"/>
      <c r="OZV146" s="323"/>
      <c r="OZW146" s="323"/>
      <c r="OZX146" s="323"/>
      <c r="OZY146" s="323"/>
      <c r="OZZ146" s="323"/>
      <c r="PAA146" s="323"/>
      <c r="PAB146" s="323"/>
      <c r="PAC146" s="323"/>
      <c r="PAD146" s="323"/>
      <c r="PAE146" s="323"/>
      <c r="PAF146" s="323"/>
      <c r="PAG146" s="323"/>
      <c r="PAH146" s="323"/>
      <c r="PAI146" s="323"/>
      <c r="PAJ146" s="323"/>
      <c r="PAK146" s="323"/>
      <c r="PAL146" s="323"/>
      <c r="PAM146" s="323"/>
      <c r="PAN146" s="323"/>
      <c r="PAO146" s="323"/>
      <c r="PAP146" s="323"/>
      <c r="PAQ146" s="323"/>
      <c r="PAR146" s="323"/>
      <c r="PAS146" s="323"/>
      <c r="PAT146" s="323"/>
      <c r="PAU146" s="323"/>
      <c r="PAV146" s="323"/>
      <c r="PAW146" s="323"/>
      <c r="PAX146" s="323"/>
      <c r="PAY146" s="323"/>
      <c r="PAZ146" s="323"/>
      <c r="PBA146" s="323"/>
      <c r="PBB146" s="323"/>
      <c r="PBC146" s="323"/>
      <c r="PBD146" s="323"/>
      <c r="PBE146" s="323"/>
      <c r="PBF146" s="323"/>
      <c r="PBG146" s="323"/>
      <c r="PBH146" s="323"/>
      <c r="PBI146" s="323"/>
      <c r="PBJ146" s="323"/>
      <c r="PBK146" s="323"/>
      <c r="PBL146" s="323"/>
      <c r="PBM146" s="323"/>
      <c r="PBN146" s="323"/>
      <c r="PBO146" s="323"/>
      <c r="PBP146" s="323"/>
      <c r="PBQ146" s="323"/>
      <c r="PBR146" s="323"/>
      <c r="PBS146" s="323"/>
      <c r="PBT146" s="323"/>
      <c r="PBU146" s="323"/>
      <c r="PBV146" s="323"/>
      <c r="PBW146" s="323"/>
      <c r="PBX146" s="323"/>
      <c r="PBY146" s="323"/>
      <c r="PBZ146" s="323"/>
      <c r="PCA146" s="323"/>
      <c r="PCB146" s="323"/>
      <c r="PCC146" s="323"/>
      <c r="PCD146" s="323"/>
      <c r="PCE146" s="323"/>
      <c r="PCF146" s="323"/>
      <c r="PCG146" s="323"/>
      <c r="PCH146" s="323"/>
      <c r="PCI146" s="323"/>
      <c r="PCJ146" s="323"/>
      <c r="PCK146" s="323"/>
      <c r="PCL146" s="323"/>
      <c r="PCM146" s="323"/>
      <c r="PCN146" s="323"/>
      <c r="PCO146" s="323"/>
      <c r="PCP146" s="323"/>
      <c r="PCQ146" s="323"/>
      <c r="PCR146" s="323"/>
      <c r="PCS146" s="323"/>
      <c r="PCT146" s="323"/>
      <c r="PCU146" s="323"/>
      <c r="PCV146" s="323"/>
      <c r="PCW146" s="323"/>
      <c r="PCX146" s="323"/>
      <c r="PCY146" s="323"/>
      <c r="PCZ146" s="323"/>
      <c r="PDA146" s="323"/>
      <c r="PDB146" s="323"/>
      <c r="PDC146" s="323"/>
      <c r="PDD146" s="323"/>
      <c r="PDE146" s="323"/>
      <c r="PDF146" s="323"/>
      <c r="PDG146" s="323"/>
      <c r="PDH146" s="323"/>
      <c r="PDI146" s="323"/>
      <c r="PDJ146" s="323"/>
      <c r="PDK146" s="323"/>
      <c r="PDL146" s="323"/>
      <c r="PDM146" s="323"/>
      <c r="PDN146" s="323"/>
      <c r="PDO146" s="323"/>
      <c r="PDP146" s="323"/>
      <c r="PDQ146" s="323"/>
      <c r="PDR146" s="323"/>
      <c r="PDS146" s="323"/>
      <c r="PDT146" s="323"/>
      <c r="PDU146" s="323"/>
      <c r="PDV146" s="323"/>
      <c r="PDW146" s="323"/>
      <c r="PDX146" s="323"/>
      <c r="PDY146" s="323"/>
      <c r="PDZ146" s="323"/>
      <c r="PEA146" s="323"/>
      <c r="PEB146" s="323"/>
      <c r="PEC146" s="323"/>
      <c r="PED146" s="323"/>
      <c r="PEE146" s="323"/>
      <c r="PEF146" s="323"/>
      <c r="PEG146" s="323"/>
      <c r="PEH146" s="323"/>
      <c r="PEI146" s="323"/>
      <c r="PEJ146" s="323"/>
      <c r="PEK146" s="323"/>
      <c r="PEL146" s="323"/>
      <c r="PEM146" s="323"/>
      <c r="PEN146" s="323"/>
      <c r="PEO146" s="323"/>
      <c r="PEP146" s="323"/>
      <c r="PEQ146" s="323"/>
      <c r="PER146" s="323"/>
      <c r="PES146" s="323"/>
      <c r="PET146" s="323"/>
      <c r="PEU146" s="323"/>
      <c r="PEV146" s="323"/>
      <c r="PEW146" s="323"/>
      <c r="PEX146" s="323"/>
      <c r="PEY146" s="323"/>
      <c r="PEZ146" s="323"/>
      <c r="PFA146" s="323"/>
      <c r="PFB146" s="323"/>
      <c r="PFC146" s="323"/>
      <c r="PFD146" s="323"/>
      <c r="PFE146" s="323"/>
      <c r="PFF146" s="323"/>
      <c r="PFG146" s="323"/>
      <c r="PFH146" s="323"/>
      <c r="PFI146" s="323"/>
      <c r="PFJ146" s="323"/>
      <c r="PFK146" s="323"/>
      <c r="PFL146" s="323"/>
      <c r="PFM146" s="323"/>
      <c r="PFN146" s="323"/>
      <c r="PFO146" s="323"/>
      <c r="PFP146" s="323"/>
      <c r="PFQ146" s="323"/>
      <c r="PFR146" s="323"/>
      <c r="PFS146" s="323"/>
      <c r="PFT146" s="323"/>
      <c r="PFU146" s="323"/>
      <c r="PFV146" s="323"/>
      <c r="PFW146" s="323"/>
      <c r="PFX146" s="323"/>
      <c r="PFY146" s="323"/>
      <c r="PFZ146" s="323"/>
      <c r="PGA146" s="323"/>
      <c r="PGB146" s="323"/>
      <c r="PGC146" s="323"/>
      <c r="PGD146" s="323"/>
      <c r="PGE146" s="323"/>
      <c r="PGF146" s="323"/>
      <c r="PGG146" s="323"/>
      <c r="PGH146" s="323"/>
      <c r="PGI146" s="323"/>
      <c r="PGJ146" s="323"/>
      <c r="PGK146" s="323"/>
      <c r="PGL146" s="323"/>
      <c r="PGM146" s="323"/>
      <c r="PGN146" s="323"/>
      <c r="PGO146" s="323"/>
      <c r="PGP146" s="323"/>
      <c r="PGQ146" s="323"/>
      <c r="PGR146" s="323"/>
      <c r="PGS146" s="323"/>
      <c r="PGT146" s="323"/>
      <c r="PGU146" s="323"/>
      <c r="PGV146" s="323"/>
      <c r="PGW146" s="323"/>
      <c r="PGX146" s="323"/>
      <c r="PGY146" s="323"/>
      <c r="PGZ146" s="323"/>
      <c r="PHA146" s="323"/>
      <c r="PHB146" s="323"/>
      <c r="PHC146" s="323"/>
      <c r="PHD146" s="323"/>
      <c r="PHE146" s="323"/>
      <c r="PHF146" s="323"/>
      <c r="PHG146" s="323"/>
      <c r="PHH146" s="323"/>
      <c r="PHI146" s="323"/>
      <c r="PHJ146" s="323"/>
      <c r="PHK146" s="323"/>
      <c r="PHL146" s="323"/>
      <c r="PHM146" s="323"/>
      <c r="PHN146" s="323"/>
      <c r="PHO146" s="323"/>
      <c r="PHP146" s="323"/>
      <c r="PHQ146" s="323"/>
      <c r="PHR146" s="323"/>
      <c r="PHS146" s="323"/>
      <c r="PHT146" s="323"/>
      <c r="PHU146" s="323"/>
      <c r="PHV146" s="323"/>
      <c r="PHW146" s="323"/>
      <c r="PHX146" s="323"/>
      <c r="PHY146" s="323"/>
      <c r="PHZ146" s="323"/>
      <c r="PIA146" s="323"/>
      <c r="PIB146" s="323"/>
      <c r="PIC146" s="323"/>
      <c r="PID146" s="323"/>
      <c r="PIE146" s="323"/>
      <c r="PIF146" s="323"/>
      <c r="PIG146" s="323"/>
      <c r="PIH146" s="323"/>
      <c r="PII146" s="323"/>
      <c r="PIJ146" s="323"/>
      <c r="PIK146" s="323"/>
      <c r="PIL146" s="323"/>
      <c r="PIM146" s="323"/>
      <c r="PIN146" s="323"/>
      <c r="PIO146" s="323"/>
      <c r="PIP146" s="323"/>
      <c r="PIQ146" s="323"/>
      <c r="PIR146" s="323"/>
      <c r="PIS146" s="323"/>
      <c r="PIT146" s="323"/>
      <c r="PIU146" s="323"/>
      <c r="PIV146" s="323"/>
      <c r="PIW146" s="323"/>
      <c r="PIX146" s="323"/>
      <c r="PIY146" s="323"/>
      <c r="PIZ146" s="323"/>
      <c r="PJA146" s="323"/>
      <c r="PJB146" s="323"/>
      <c r="PJC146" s="323"/>
      <c r="PJD146" s="323"/>
      <c r="PJE146" s="323"/>
      <c r="PJF146" s="323"/>
      <c r="PJG146" s="323"/>
      <c r="PJH146" s="323"/>
      <c r="PJI146" s="323"/>
      <c r="PJJ146" s="323"/>
      <c r="PJK146" s="323"/>
      <c r="PJL146" s="323"/>
      <c r="PJM146" s="323"/>
      <c r="PJN146" s="323"/>
      <c r="PJO146" s="323"/>
      <c r="PJP146" s="323"/>
      <c r="PJQ146" s="323"/>
      <c r="PJR146" s="323"/>
      <c r="PJS146" s="323"/>
      <c r="PJT146" s="323"/>
      <c r="PJU146" s="323"/>
      <c r="PJV146" s="323"/>
      <c r="PJW146" s="323"/>
      <c r="PJX146" s="323"/>
      <c r="PJY146" s="323"/>
      <c r="PJZ146" s="323"/>
      <c r="PKA146" s="323"/>
      <c r="PKB146" s="323"/>
      <c r="PKC146" s="323"/>
      <c r="PKD146" s="323"/>
      <c r="PKE146" s="323"/>
      <c r="PKF146" s="323"/>
      <c r="PKG146" s="323"/>
      <c r="PKH146" s="323"/>
      <c r="PKI146" s="323"/>
      <c r="PKJ146" s="323"/>
      <c r="PKK146" s="323"/>
      <c r="PKL146" s="323"/>
      <c r="PKM146" s="323"/>
      <c r="PKN146" s="323"/>
      <c r="PKO146" s="323"/>
      <c r="PKP146" s="323"/>
      <c r="PKQ146" s="323"/>
      <c r="PKR146" s="323"/>
      <c r="PKS146" s="323"/>
      <c r="PKT146" s="323"/>
      <c r="PKU146" s="323"/>
      <c r="PKV146" s="323"/>
      <c r="PKW146" s="323"/>
      <c r="PKX146" s="323"/>
      <c r="PKY146" s="323"/>
      <c r="PKZ146" s="323"/>
      <c r="PLA146" s="323"/>
      <c r="PLB146" s="323"/>
      <c r="PLC146" s="323"/>
      <c r="PLD146" s="323"/>
      <c r="PLE146" s="323"/>
      <c r="PLF146" s="323"/>
      <c r="PLG146" s="323"/>
      <c r="PLH146" s="323"/>
      <c r="PLI146" s="323"/>
      <c r="PLJ146" s="323"/>
      <c r="PLK146" s="323"/>
      <c r="PLL146" s="323"/>
      <c r="PLM146" s="323"/>
      <c r="PLN146" s="323"/>
      <c r="PLO146" s="323"/>
      <c r="PLP146" s="323"/>
      <c r="PLQ146" s="323"/>
      <c r="PLR146" s="323"/>
      <c r="PLS146" s="323"/>
      <c r="PLT146" s="323"/>
      <c r="PLU146" s="323"/>
      <c r="PLV146" s="323"/>
      <c r="PLW146" s="323"/>
      <c r="PLX146" s="323"/>
      <c r="PLY146" s="323"/>
      <c r="PLZ146" s="323"/>
      <c r="PMA146" s="323"/>
      <c r="PMB146" s="323"/>
      <c r="PMC146" s="323"/>
      <c r="PMD146" s="323"/>
      <c r="PME146" s="323"/>
      <c r="PMF146" s="323"/>
      <c r="PMG146" s="323"/>
      <c r="PMH146" s="323"/>
      <c r="PMI146" s="323"/>
      <c r="PMJ146" s="323"/>
      <c r="PMK146" s="323"/>
      <c r="PML146" s="323"/>
      <c r="PMM146" s="323"/>
      <c r="PMN146" s="323"/>
      <c r="PMO146" s="323"/>
      <c r="PMP146" s="323"/>
      <c r="PMQ146" s="323"/>
      <c r="PMR146" s="323"/>
      <c r="PMS146" s="323"/>
      <c r="PMT146" s="323"/>
      <c r="PMU146" s="323"/>
      <c r="PMV146" s="323"/>
      <c r="PMW146" s="323"/>
      <c r="PMX146" s="323"/>
      <c r="PMY146" s="323"/>
      <c r="PMZ146" s="323"/>
      <c r="PNA146" s="323"/>
      <c r="PNB146" s="323"/>
      <c r="PNC146" s="323"/>
      <c r="PND146" s="323"/>
      <c r="PNE146" s="323"/>
      <c r="PNF146" s="323"/>
      <c r="PNG146" s="323"/>
      <c r="PNH146" s="323"/>
      <c r="PNI146" s="323"/>
      <c r="PNJ146" s="323"/>
      <c r="PNK146" s="323"/>
      <c r="PNL146" s="323"/>
      <c r="PNM146" s="323"/>
      <c r="PNN146" s="323"/>
      <c r="PNO146" s="323"/>
      <c r="PNP146" s="323"/>
      <c r="PNQ146" s="323"/>
      <c r="PNR146" s="323"/>
      <c r="PNS146" s="323"/>
      <c r="PNT146" s="323"/>
      <c r="PNU146" s="323"/>
      <c r="PNV146" s="323"/>
      <c r="PNW146" s="323"/>
      <c r="PNX146" s="323"/>
      <c r="PNY146" s="323"/>
      <c r="PNZ146" s="323"/>
      <c r="POA146" s="323"/>
      <c r="POB146" s="323"/>
      <c r="POC146" s="323"/>
      <c r="POD146" s="323"/>
      <c r="POE146" s="323"/>
      <c r="POF146" s="323"/>
      <c r="POG146" s="323"/>
      <c r="POH146" s="323"/>
      <c r="POI146" s="323"/>
      <c r="POJ146" s="323"/>
      <c r="POK146" s="323"/>
      <c r="POL146" s="323"/>
      <c r="POM146" s="323"/>
      <c r="PON146" s="323"/>
      <c r="POO146" s="323"/>
      <c r="POP146" s="323"/>
      <c r="POQ146" s="323"/>
      <c r="POR146" s="323"/>
      <c r="POS146" s="323"/>
      <c r="POT146" s="323"/>
      <c r="POU146" s="323"/>
      <c r="POV146" s="323"/>
      <c r="POW146" s="323"/>
      <c r="POX146" s="323"/>
      <c r="POY146" s="323"/>
      <c r="POZ146" s="323"/>
      <c r="PPA146" s="323"/>
      <c r="PPB146" s="323"/>
      <c r="PPC146" s="323"/>
      <c r="PPD146" s="323"/>
      <c r="PPE146" s="323"/>
      <c r="PPF146" s="323"/>
      <c r="PPG146" s="323"/>
      <c r="PPH146" s="323"/>
      <c r="PPI146" s="323"/>
      <c r="PPJ146" s="323"/>
      <c r="PPK146" s="323"/>
      <c r="PPL146" s="323"/>
      <c r="PPM146" s="323"/>
      <c r="PPN146" s="323"/>
      <c r="PPO146" s="323"/>
      <c r="PPP146" s="323"/>
      <c r="PPQ146" s="323"/>
      <c r="PPR146" s="323"/>
      <c r="PPS146" s="323"/>
      <c r="PPT146" s="323"/>
      <c r="PPU146" s="323"/>
      <c r="PPV146" s="323"/>
      <c r="PPW146" s="323"/>
      <c r="PPX146" s="323"/>
      <c r="PPY146" s="323"/>
      <c r="PPZ146" s="323"/>
      <c r="PQA146" s="323"/>
      <c r="PQB146" s="323"/>
      <c r="PQC146" s="323"/>
      <c r="PQD146" s="323"/>
      <c r="PQE146" s="323"/>
      <c r="PQF146" s="323"/>
      <c r="PQG146" s="323"/>
      <c r="PQH146" s="323"/>
      <c r="PQI146" s="323"/>
      <c r="PQJ146" s="323"/>
      <c r="PQK146" s="323"/>
      <c r="PQL146" s="323"/>
      <c r="PQM146" s="323"/>
      <c r="PQN146" s="323"/>
      <c r="PQO146" s="323"/>
      <c r="PQP146" s="323"/>
      <c r="PQQ146" s="323"/>
      <c r="PQR146" s="323"/>
      <c r="PQS146" s="323"/>
      <c r="PQT146" s="323"/>
      <c r="PQU146" s="323"/>
      <c r="PQV146" s="323"/>
      <c r="PQW146" s="323"/>
      <c r="PQX146" s="323"/>
      <c r="PQY146" s="323"/>
      <c r="PQZ146" s="323"/>
      <c r="PRA146" s="323"/>
      <c r="PRB146" s="323"/>
      <c r="PRC146" s="323"/>
      <c r="PRD146" s="323"/>
      <c r="PRE146" s="323"/>
      <c r="PRF146" s="323"/>
      <c r="PRG146" s="323"/>
      <c r="PRH146" s="323"/>
      <c r="PRI146" s="323"/>
      <c r="PRJ146" s="323"/>
      <c r="PRK146" s="323"/>
      <c r="PRL146" s="323"/>
      <c r="PRM146" s="323"/>
      <c r="PRN146" s="323"/>
      <c r="PRO146" s="323"/>
      <c r="PRP146" s="323"/>
      <c r="PRQ146" s="323"/>
      <c r="PRR146" s="323"/>
      <c r="PRS146" s="323"/>
      <c r="PRT146" s="323"/>
      <c r="PRU146" s="323"/>
      <c r="PRV146" s="323"/>
      <c r="PRW146" s="323"/>
      <c r="PRX146" s="323"/>
      <c r="PRY146" s="323"/>
      <c r="PRZ146" s="323"/>
      <c r="PSA146" s="323"/>
      <c r="PSB146" s="323"/>
      <c r="PSC146" s="323"/>
      <c r="PSD146" s="323"/>
      <c r="PSE146" s="323"/>
      <c r="PSF146" s="323"/>
      <c r="PSG146" s="323"/>
      <c r="PSH146" s="323"/>
      <c r="PSI146" s="323"/>
      <c r="PSJ146" s="323"/>
      <c r="PSK146" s="323"/>
      <c r="PSL146" s="323"/>
      <c r="PSM146" s="323"/>
      <c r="PSN146" s="323"/>
      <c r="PSO146" s="323"/>
      <c r="PSP146" s="323"/>
      <c r="PSQ146" s="323"/>
      <c r="PSR146" s="323"/>
      <c r="PSS146" s="323"/>
      <c r="PST146" s="323"/>
      <c r="PSU146" s="323"/>
      <c r="PSV146" s="323"/>
      <c r="PSW146" s="323"/>
      <c r="PSX146" s="323"/>
      <c r="PSY146" s="323"/>
      <c r="PSZ146" s="323"/>
      <c r="PTA146" s="323"/>
      <c r="PTB146" s="323"/>
      <c r="PTC146" s="323"/>
      <c r="PTD146" s="323"/>
      <c r="PTE146" s="323"/>
      <c r="PTF146" s="323"/>
      <c r="PTG146" s="323"/>
      <c r="PTH146" s="323"/>
      <c r="PTI146" s="323"/>
      <c r="PTJ146" s="323"/>
      <c r="PTK146" s="323"/>
      <c r="PTL146" s="323"/>
      <c r="PTM146" s="323"/>
      <c r="PTN146" s="323"/>
      <c r="PTO146" s="323"/>
      <c r="PTP146" s="323"/>
      <c r="PTQ146" s="323"/>
      <c r="PTR146" s="323"/>
      <c r="PTS146" s="323"/>
      <c r="PTT146" s="323"/>
      <c r="PTU146" s="323"/>
      <c r="PTV146" s="323"/>
      <c r="PTW146" s="323"/>
      <c r="PTX146" s="323"/>
      <c r="PTY146" s="323"/>
      <c r="PTZ146" s="323"/>
      <c r="PUA146" s="323"/>
      <c r="PUB146" s="323"/>
      <c r="PUC146" s="323"/>
      <c r="PUD146" s="323"/>
      <c r="PUE146" s="323"/>
      <c r="PUF146" s="323"/>
      <c r="PUG146" s="323"/>
      <c r="PUH146" s="323"/>
      <c r="PUI146" s="323"/>
      <c r="PUJ146" s="323"/>
      <c r="PUK146" s="323"/>
      <c r="PUL146" s="323"/>
      <c r="PUM146" s="323"/>
      <c r="PUN146" s="323"/>
      <c r="PUO146" s="323"/>
      <c r="PUP146" s="323"/>
      <c r="PUQ146" s="323"/>
      <c r="PUR146" s="323"/>
      <c r="PUS146" s="323"/>
      <c r="PUT146" s="323"/>
      <c r="PUU146" s="323"/>
      <c r="PUV146" s="323"/>
      <c r="PUW146" s="323"/>
      <c r="PUX146" s="323"/>
      <c r="PUY146" s="323"/>
      <c r="PUZ146" s="323"/>
      <c r="PVA146" s="323"/>
      <c r="PVB146" s="323"/>
      <c r="PVC146" s="323"/>
      <c r="PVD146" s="323"/>
      <c r="PVE146" s="323"/>
      <c r="PVF146" s="323"/>
      <c r="PVG146" s="323"/>
      <c r="PVH146" s="323"/>
      <c r="PVI146" s="323"/>
      <c r="PVJ146" s="323"/>
      <c r="PVK146" s="323"/>
      <c r="PVL146" s="323"/>
      <c r="PVM146" s="323"/>
      <c r="PVN146" s="323"/>
      <c r="PVO146" s="323"/>
      <c r="PVP146" s="323"/>
      <c r="PVQ146" s="323"/>
      <c r="PVR146" s="323"/>
      <c r="PVS146" s="323"/>
      <c r="PVT146" s="323"/>
      <c r="PVU146" s="323"/>
      <c r="PVV146" s="323"/>
      <c r="PVW146" s="323"/>
      <c r="PVX146" s="323"/>
      <c r="PVY146" s="323"/>
      <c r="PVZ146" s="323"/>
      <c r="PWA146" s="323"/>
      <c r="PWB146" s="323"/>
      <c r="PWC146" s="323"/>
      <c r="PWD146" s="323"/>
      <c r="PWE146" s="323"/>
      <c r="PWF146" s="323"/>
      <c r="PWG146" s="323"/>
      <c r="PWH146" s="323"/>
      <c r="PWI146" s="323"/>
      <c r="PWJ146" s="323"/>
      <c r="PWK146" s="323"/>
      <c r="PWL146" s="323"/>
      <c r="PWM146" s="323"/>
      <c r="PWN146" s="323"/>
      <c r="PWO146" s="323"/>
      <c r="PWP146" s="323"/>
      <c r="PWQ146" s="323"/>
      <c r="PWR146" s="323"/>
      <c r="PWS146" s="323"/>
      <c r="PWT146" s="323"/>
      <c r="PWU146" s="323"/>
      <c r="PWV146" s="323"/>
      <c r="PWW146" s="323"/>
      <c r="PWX146" s="323"/>
      <c r="PWY146" s="323"/>
      <c r="PWZ146" s="323"/>
      <c r="PXA146" s="323"/>
      <c r="PXB146" s="323"/>
      <c r="PXC146" s="323"/>
      <c r="PXD146" s="323"/>
      <c r="PXE146" s="323"/>
      <c r="PXF146" s="323"/>
      <c r="PXG146" s="323"/>
      <c r="PXH146" s="323"/>
      <c r="PXI146" s="323"/>
      <c r="PXJ146" s="323"/>
      <c r="PXK146" s="323"/>
      <c r="PXL146" s="323"/>
      <c r="PXM146" s="323"/>
      <c r="PXN146" s="323"/>
      <c r="PXO146" s="323"/>
      <c r="PXP146" s="323"/>
      <c r="PXQ146" s="323"/>
      <c r="PXR146" s="323"/>
      <c r="PXS146" s="323"/>
      <c r="PXT146" s="323"/>
      <c r="PXU146" s="323"/>
      <c r="PXV146" s="323"/>
      <c r="PXW146" s="323"/>
      <c r="PXX146" s="323"/>
      <c r="PXY146" s="323"/>
      <c r="PXZ146" s="323"/>
      <c r="PYA146" s="323"/>
      <c r="PYB146" s="323"/>
      <c r="PYC146" s="323"/>
      <c r="PYD146" s="323"/>
      <c r="PYE146" s="323"/>
      <c r="PYF146" s="323"/>
      <c r="PYG146" s="323"/>
      <c r="PYH146" s="323"/>
      <c r="PYI146" s="323"/>
      <c r="PYJ146" s="323"/>
      <c r="PYK146" s="323"/>
      <c r="PYL146" s="323"/>
      <c r="PYM146" s="323"/>
      <c r="PYN146" s="323"/>
      <c r="PYO146" s="323"/>
      <c r="PYP146" s="323"/>
      <c r="PYQ146" s="323"/>
      <c r="PYR146" s="323"/>
      <c r="PYS146" s="323"/>
      <c r="PYT146" s="323"/>
      <c r="PYU146" s="323"/>
      <c r="PYV146" s="323"/>
      <c r="PYW146" s="323"/>
      <c r="PYX146" s="323"/>
      <c r="PYY146" s="323"/>
      <c r="PYZ146" s="323"/>
      <c r="PZA146" s="323"/>
      <c r="PZB146" s="323"/>
      <c r="PZC146" s="323"/>
      <c r="PZD146" s="323"/>
      <c r="PZE146" s="323"/>
      <c r="PZF146" s="323"/>
      <c r="PZG146" s="323"/>
      <c r="PZH146" s="323"/>
      <c r="PZI146" s="323"/>
      <c r="PZJ146" s="323"/>
      <c r="PZK146" s="323"/>
      <c r="PZL146" s="323"/>
      <c r="PZM146" s="323"/>
      <c r="PZN146" s="323"/>
      <c r="PZO146" s="323"/>
      <c r="PZP146" s="323"/>
      <c r="PZQ146" s="323"/>
      <c r="PZR146" s="323"/>
      <c r="PZS146" s="323"/>
      <c r="PZT146" s="323"/>
      <c r="PZU146" s="323"/>
      <c r="PZV146" s="323"/>
      <c r="PZW146" s="323"/>
      <c r="PZX146" s="323"/>
      <c r="PZY146" s="323"/>
      <c r="PZZ146" s="323"/>
      <c r="QAA146" s="323"/>
      <c r="QAB146" s="323"/>
      <c r="QAC146" s="323"/>
      <c r="QAD146" s="323"/>
      <c r="QAE146" s="323"/>
      <c r="QAF146" s="323"/>
      <c r="QAG146" s="323"/>
      <c r="QAH146" s="323"/>
      <c r="QAI146" s="323"/>
      <c r="QAJ146" s="323"/>
      <c r="QAK146" s="323"/>
      <c r="QAL146" s="323"/>
      <c r="QAM146" s="323"/>
      <c r="QAN146" s="323"/>
      <c r="QAO146" s="323"/>
      <c r="QAP146" s="323"/>
      <c r="QAQ146" s="323"/>
      <c r="QAR146" s="323"/>
      <c r="QAS146" s="323"/>
      <c r="QAT146" s="323"/>
      <c r="QAU146" s="323"/>
      <c r="QAV146" s="323"/>
      <c r="QAW146" s="323"/>
      <c r="QAX146" s="323"/>
      <c r="QAY146" s="323"/>
      <c r="QAZ146" s="323"/>
      <c r="QBA146" s="323"/>
      <c r="QBB146" s="323"/>
      <c r="QBC146" s="323"/>
      <c r="QBD146" s="323"/>
      <c r="QBE146" s="323"/>
      <c r="QBF146" s="323"/>
      <c r="QBG146" s="323"/>
      <c r="QBH146" s="323"/>
      <c r="QBI146" s="323"/>
      <c r="QBJ146" s="323"/>
      <c r="QBK146" s="323"/>
      <c r="QBL146" s="323"/>
      <c r="QBM146" s="323"/>
      <c r="QBN146" s="323"/>
      <c r="QBO146" s="323"/>
      <c r="QBP146" s="323"/>
      <c r="QBQ146" s="323"/>
      <c r="QBR146" s="323"/>
      <c r="QBS146" s="323"/>
      <c r="QBT146" s="323"/>
      <c r="QBU146" s="323"/>
      <c r="QBV146" s="323"/>
      <c r="QBW146" s="323"/>
      <c r="QBX146" s="323"/>
      <c r="QBY146" s="323"/>
      <c r="QBZ146" s="323"/>
      <c r="QCA146" s="323"/>
      <c r="QCB146" s="323"/>
      <c r="QCC146" s="323"/>
      <c r="QCD146" s="323"/>
      <c r="QCE146" s="323"/>
      <c r="QCF146" s="323"/>
      <c r="QCG146" s="323"/>
      <c r="QCH146" s="323"/>
      <c r="QCI146" s="323"/>
      <c r="QCJ146" s="323"/>
      <c r="QCK146" s="323"/>
      <c r="QCL146" s="323"/>
      <c r="QCM146" s="323"/>
      <c r="QCN146" s="323"/>
      <c r="QCO146" s="323"/>
      <c r="QCP146" s="323"/>
      <c r="QCQ146" s="323"/>
      <c r="QCR146" s="323"/>
      <c r="QCS146" s="323"/>
      <c r="QCT146" s="323"/>
      <c r="QCU146" s="323"/>
      <c r="QCV146" s="323"/>
      <c r="QCW146" s="323"/>
      <c r="QCX146" s="323"/>
      <c r="QCY146" s="323"/>
      <c r="QCZ146" s="323"/>
      <c r="QDA146" s="323"/>
      <c r="QDB146" s="323"/>
      <c r="QDC146" s="323"/>
      <c r="QDD146" s="323"/>
      <c r="QDE146" s="323"/>
      <c r="QDF146" s="323"/>
      <c r="QDG146" s="323"/>
      <c r="QDH146" s="323"/>
      <c r="QDI146" s="323"/>
      <c r="QDJ146" s="323"/>
      <c r="QDK146" s="323"/>
      <c r="QDL146" s="323"/>
      <c r="QDM146" s="323"/>
      <c r="QDN146" s="323"/>
      <c r="QDO146" s="323"/>
      <c r="QDP146" s="323"/>
      <c r="QDQ146" s="323"/>
      <c r="QDR146" s="323"/>
      <c r="QDS146" s="323"/>
      <c r="QDT146" s="323"/>
      <c r="QDU146" s="323"/>
      <c r="QDV146" s="323"/>
      <c r="QDW146" s="323"/>
      <c r="QDX146" s="323"/>
      <c r="QDY146" s="323"/>
      <c r="QDZ146" s="323"/>
      <c r="QEA146" s="323"/>
      <c r="QEB146" s="323"/>
      <c r="QEC146" s="323"/>
      <c r="QED146" s="323"/>
      <c r="QEE146" s="323"/>
      <c r="QEF146" s="323"/>
      <c r="QEG146" s="323"/>
      <c r="QEH146" s="323"/>
      <c r="QEI146" s="323"/>
      <c r="QEJ146" s="323"/>
      <c r="QEK146" s="323"/>
      <c r="QEL146" s="323"/>
      <c r="QEM146" s="323"/>
      <c r="QEN146" s="323"/>
      <c r="QEO146" s="323"/>
      <c r="QEP146" s="323"/>
      <c r="QEQ146" s="323"/>
      <c r="QER146" s="323"/>
      <c r="QES146" s="323"/>
      <c r="QET146" s="323"/>
      <c r="QEU146" s="323"/>
      <c r="QEV146" s="323"/>
      <c r="QEW146" s="323"/>
      <c r="QEX146" s="323"/>
      <c r="QEY146" s="323"/>
      <c r="QEZ146" s="323"/>
      <c r="QFA146" s="323"/>
      <c r="QFB146" s="323"/>
      <c r="QFC146" s="323"/>
      <c r="QFD146" s="323"/>
      <c r="QFE146" s="323"/>
      <c r="QFF146" s="323"/>
      <c r="QFG146" s="323"/>
      <c r="QFH146" s="323"/>
      <c r="QFI146" s="323"/>
      <c r="QFJ146" s="323"/>
      <c r="QFK146" s="323"/>
      <c r="QFL146" s="323"/>
      <c r="QFM146" s="323"/>
      <c r="QFN146" s="323"/>
      <c r="QFO146" s="323"/>
      <c r="QFP146" s="323"/>
      <c r="QFQ146" s="323"/>
      <c r="QFR146" s="323"/>
      <c r="QFS146" s="323"/>
      <c r="QFT146" s="323"/>
      <c r="QFU146" s="323"/>
      <c r="QFV146" s="323"/>
      <c r="QFW146" s="323"/>
      <c r="QFX146" s="323"/>
      <c r="QFY146" s="323"/>
      <c r="QFZ146" s="323"/>
      <c r="QGA146" s="323"/>
      <c r="QGB146" s="323"/>
      <c r="QGC146" s="323"/>
      <c r="QGD146" s="323"/>
      <c r="QGE146" s="323"/>
      <c r="QGF146" s="323"/>
      <c r="QGG146" s="323"/>
      <c r="QGH146" s="323"/>
      <c r="QGI146" s="323"/>
      <c r="QGJ146" s="323"/>
      <c r="QGK146" s="323"/>
      <c r="QGL146" s="323"/>
      <c r="QGM146" s="323"/>
      <c r="QGN146" s="323"/>
      <c r="QGO146" s="323"/>
      <c r="QGP146" s="323"/>
      <c r="QGQ146" s="323"/>
      <c r="QGR146" s="323"/>
      <c r="QGS146" s="323"/>
      <c r="QGT146" s="323"/>
      <c r="QGU146" s="323"/>
      <c r="QGV146" s="323"/>
      <c r="QGW146" s="323"/>
      <c r="QGX146" s="323"/>
      <c r="QGY146" s="323"/>
      <c r="QGZ146" s="323"/>
      <c r="QHA146" s="323"/>
      <c r="QHB146" s="323"/>
      <c r="QHC146" s="323"/>
      <c r="QHD146" s="323"/>
      <c r="QHE146" s="323"/>
      <c r="QHF146" s="323"/>
      <c r="QHG146" s="323"/>
      <c r="QHH146" s="323"/>
      <c r="QHI146" s="323"/>
      <c r="QHJ146" s="323"/>
      <c r="QHK146" s="323"/>
      <c r="QHL146" s="323"/>
      <c r="QHM146" s="323"/>
      <c r="QHN146" s="323"/>
      <c r="QHO146" s="323"/>
      <c r="QHP146" s="323"/>
      <c r="QHQ146" s="323"/>
      <c r="QHR146" s="323"/>
      <c r="QHS146" s="323"/>
      <c r="QHT146" s="323"/>
      <c r="QHU146" s="323"/>
      <c r="QHV146" s="323"/>
      <c r="QHW146" s="323"/>
      <c r="QHX146" s="323"/>
      <c r="QHY146" s="323"/>
      <c r="QHZ146" s="323"/>
      <c r="QIA146" s="323"/>
      <c r="QIB146" s="323"/>
      <c r="QIC146" s="323"/>
      <c r="QID146" s="323"/>
      <c r="QIE146" s="323"/>
      <c r="QIF146" s="323"/>
      <c r="QIG146" s="323"/>
      <c r="QIH146" s="323"/>
      <c r="QII146" s="323"/>
      <c r="QIJ146" s="323"/>
      <c r="QIK146" s="323"/>
      <c r="QIL146" s="323"/>
      <c r="QIM146" s="323"/>
      <c r="QIN146" s="323"/>
      <c r="QIO146" s="323"/>
      <c r="QIP146" s="323"/>
      <c r="QIQ146" s="323"/>
      <c r="QIR146" s="323"/>
      <c r="QIS146" s="323"/>
      <c r="QIT146" s="323"/>
      <c r="QIU146" s="323"/>
      <c r="QIV146" s="323"/>
      <c r="QIW146" s="323"/>
      <c r="QIX146" s="323"/>
      <c r="QIY146" s="323"/>
      <c r="QIZ146" s="323"/>
      <c r="QJA146" s="323"/>
      <c r="QJB146" s="323"/>
      <c r="QJC146" s="323"/>
      <c r="QJD146" s="323"/>
      <c r="QJE146" s="323"/>
      <c r="QJF146" s="323"/>
      <c r="QJG146" s="323"/>
      <c r="QJH146" s="323"/>
      <c r="QJI146" s="323"/>
      <c r="QJJ146" s="323"/>
      <c r="QJK146" s="323"/>
      <c r="QJL146" s="323"/>
      <c r="QJM146" s="323"/>
      <c r="QJN146" s="323"/>
      <c r="QJO146" s="323"/>
      <c r="QJP146" s="323"/>
      <c r="QJQ146" s="323"/>
      <c r="QJR146" s="323"/>
      <c r="QJS146" s="323"/>
      <c r="QJT146" s="323"/>
      <c r="QJU146" s="323"/>
      <c r="QJV146" s="323"/>
      <c r="QJW146" s="323"/>
      <c r="QJX146" s="323"/>
      <c r="QJY146" s="323"/>
      <c r="QJZ146" s="323"/>
      <c r="QKA146" s="323"/>
      <c r="QKB146" s="323"/>
      <c r="QKC146" s="323"/>
      <c r="QKD146" s="323"/>
      <c r="QKE146" s="323"/>
      <c r="QKF146" s="323"/>
      <c r="QKG146" s="323"/>
      <c r="QKH146" s="323"/>
      <c r="QKI146" s="323"/>
      <c r="QKJ146" s="323"/>
      <c r="QKK146" s="323"/>
      <c r="QKL146" s="323"/>
      <c r="QKM146" s="323"/>
      <c r="QKN146" s="323"/>
      <c r="QKO146" s="323"/>
      <c r="QKP146" s="323"/>
      <c r="QKQ146" s="323"/>
      <c r="QKR146" s="323"/>
      <c r="QKS146" s="323"/>
      <c r="QKT146" s="323"/>
      <c r="QKU146" s="323"/>
      <c r="QKV146" s="323"/>
      <c r="QKW146" s="323"/>
      <c r="QKX146" s="323"/>
      <c r="QKY146" s="323"/>
      <c r="QKZ146" s="323"/>
      <c r="QLA146" s="323"/>
      <c r="QLB146" s="323"/>
      <c r="QLC146" s="323"/>
      <c r="QLD146" s="323"/>
      <c r="QLE146" s="323"/>
      <c r="QLF146" s="323"/>
      <c r="QLG146" s="323"/>
      <c r="QLH146" s="323"/>
      <c r="QLI146" s="323"/>
      <c r="QLJ146" s="323"/>
      <c r="QLK146" s="323"/>
      <c r="QLL146" s="323"/>
      <c r="QLM146" s="323"/>
      <c r="QLN146" s="323"/>
      <c r="QLO146" s="323"/>
      <c r="QLP146" s="323"/>
      <c r="QLQ146" s="323"/>
      <c r="QLR146" s="323"/>
      <c r="QLS146" s="323"/>
      <c r="QLT146" s="323"/>
      <c r="QLU146" s="323"/>
      <c r="QLV146" s="323"/>
      <c r="QLW146" s="323"/>
      <c r="QLX146" s="323"/>
      <c r="QLY146" s="323"/>
      <c r="QLZ146" s="323"/>
      <c r="QMA146" s="323"/>
      <c r="QMB146" s="323"/>
      <c r="QMC146" s="323"/>
      <c r="QMD146" s="323"/>
      <c r="QME146" s="323"/>
      <c r="QMF146" s="323"/>
      <c r="QMG146" s="323"/>
      <c r="QMH146" s="323"/>
      <c r="QMI146" s="323"/>
      <c r="QMJ146" s="323"/>
      <c r="QMK146" s="323"/>
      <c r="QML146" s="323"/>
      <c r="QMM146" s="323"/>
      <c r="QMN146" s="323"/>
      <c r="QMO146" s="323"/>
      <c r="QMP146" s="323"/>
      <c r="QMQ146" s="323"/>
      <c r="QMR146" s="323"/>
      <c r="QMS146" s="323"/>
      <c r="QMT146" s="323"/>
      <c r="QMU146" s="323"/>
      <c r="QMV146" s="323"/>
      <c r="QMW146" s="323"/>
      <c r="QMX146" s="323"/>
      <c r="QMY146" s="323"/>
      <c r="QMZ146" s="323"/>
      <c r="QNA146" s="323"/>
      <c r="QNB146" s="323"/>
      <c r="QNC146" s="323"/>
      <c r="QND146" s="323"/>
      <c r="QNE146" s="323"/>
      <c r="QNF146" s="323"/>
      <c r="QNG146" s="323"/>
      <c r="QNH146" s="323"/>
      <c r="QNI146" s="323"/>
      <c r="QNJ146" s="323"/>
      <c r="QNK146" s="323"/>
      <c r="QNL146" s="323"/>
      <c r="QNM146" s="323"/>
      <c r="QNN146" s="323"/>
      <c r="QNO146" s="323"/>
      <c r="QNP146" s="323"/>
      <c r="QNQ146" s="323"/>
      <c r="QNR146" s="323"/>
      <c r="QNS146" s="323"/>
      <c r="QNT146" s="323"/>
      <c r="QNU146" s="323"/>
      <c r="QNV146" s="323"/>
      <c r="QNW146" s="323"/>
      <c r="QNX146" s="323"/>
      <c r="QNY146" s="323"/>
      <c r="QNZ146" s="323"/>
      <c r="QOA146" s="323"/>
      <c r="QOB146" s="323"/>
      <c r="QOC146" s="323"/>
      <c r="QOD146" s="323"/>
      <c r="QOE146" s="323"/>
      <c r="QOF146" s="323"/>
      <c r="QOG146" s="323"/>
      <c r="QOH146" s="323"/>
      <c r="QOI146" s="323"/>
      <c r="QOJ146" s="323"/>
      <c r="QOK146" s="323"/>
      <c r="QOL146" s="323"/>
      <c r="QOM146" s="323"/>
      <c r="QON146" s="323"/>
      <c r="QOO146" s="323"/>
      <c r="QOP146" s="323"/>
      <c r="QOQ146" s="323"/>
      <c r="QOR146" s="323"/>
      <c r="QOS146" s="323"/>
      <c r="QOT146" s="323"/>
      <c r="QOU146" s="323"/>
      <c r="QOV146" s="323"/>
      <c r="QOW146" s="323"/>
      <c r="QOX146" s="323"/>
      <c r="QOY146" s="323"/>
      <c r="QOZ146" s="323"/>
      <c r="QPA146" s="323"/>
      <c r="QPB146" s="323"/>
      <c r="QPC146" s="323"/>
      <c r="QPD146" s="323"/>
      <c r="QPE146" s="323"/>
      <c r="QPF146" s="323"/>
      <c r="QPG146" s="323"/>
      <c r="QPH146" s="323"/>
      <c r="QPI146" s="323"/>
      <c r="QPJ146" s="323"/>
      <c r="QPK146" s="323"/>
      <c r="QPL146" s="323"/>
      <c r="QPM146" s="323"/>
      <c r="QPN146" s="323"/>
      <c r="QPO146" s="323"/>
      <c r="QPP146" s="323"/>
      <c r="QPQ146" s="323"/>
      <c r="QPR146" s="323"/>
      <c r="QPS146" s="323"/>
      <c r="QPT146" s="323"/>
      <c r="QPU146" s="323"/>
      <c r="QPV146" s="323"/>
      <c r="QPW146" s="323"/>
      <c r="QPX146" s="323"/>
      <c r="QPY146" s="323"/>
      <c r="QPZ146" s="323"/>
      <c r="QQA146" s="323"/>
      <c r="QQB146" s="323"/>
      <c r="QQC146" s="323"/>
      <c r="QQD146" s="323"/>
      <c r="QQE146" s="323"/>
      <c r="QQF146" s="323"/>
      <c r="QQG146" s="323"/>
      <c r="QQH146" s="323"/>
      <c r="QQI146" s="323"/>
      <c r="QQJ146" s="323"/>
      <c r="QQK146" s="323"/>
      <c r="QQL146" s="323"/>
      <c r="QQM146" s="323"/>
      <c r="QQN146" s="323"/>
      <c r="QQO146" s="323"/>
      <c r="QQP146" s="323"/>
      <c r="QQQ146" s="323"/>
      <c r="QQR146" s="323"/>
      <c r="QQS146" s="323"/>
      <c r="QQT146" s="323"/>
      <c r="QQU146" s="323"/>
      <c r="QQV146" s="323"/>
      <c r="QQW146" s="323"/>
      <c r="QQX146" s="323"/>
      <c r="QQY146" s="323"/>
      <c r="QQZ146" s="323"/>
      <c r="QRA146" s="323"/>
      <c r="QRB146" s="323"/>
      <c r="QRC146" s="323"/>
      <c r="QRD146" s="323"/>
      <c r="QRE146" s="323"/>
      <c r="QRF146" s="323"/>
      <c r="QRG146" s="323"/>
      <c r="QRH146" s="323"/>
      <c r="QRI146" s="323"/>
      <c r="QRJ146" s="323"/>
      <c r="QRK146" s="323"/>
      <c r="QRL146" s="323"/>
      <c r="QRM146" s="323"/>
      <c r="QRN146" s="323"/>
      <c r="QRO146" s="323"/>
      <c r="QRP146" s="323"/>
      <c r="QRQ146" s="323"/>
      <c r="QRR146" s="323"/>
      <c r="QRS146" s="323"/>
      <c r="QRT146" s="323"/>
      <c r="QRU146" s="323"/>
      <c r="QRV146" s="323"/>
      <c r="QRW146" s="323"/>
      <c r="QRX146" s="323"/>
      <c r="QRY146" s="323"/>
      <c r="QRZ146" s="323"/>
      <c r="QSA146" s="323"/>
      <c r="QSB146" s="323"/>
      <c r="QSC146" s="323"/>
      <c r="QSD146" s="323"/>
      <c r="QSE146" s="323"/>
      <c r="QSF146" s="323"/>
      <c r="QSG146" s="323"/>
      <c r="QSH146" s="323"/>
      <c r="QSI146" s="323"/>
      <c r="QSJ146" s="323"/>
      <c r="QSK146" s="323"/>
      <c r="QSL146" s="323"/>
      <c r="QSM146" s="323"/>
      <c r="QSN146" s="323"/>
      <c r="QSO146" s="323"/>
      <c r="QSP146" s="323"/>
      <c r="QSQ146" s="323"/>
      <c r="QSR146" s="323"/>
      <c r="QSS146" s="323"/>
      <c r="QST146" s="323"/>
      <c r="QSU146" s="323"/>
      <c r="QSV146" s="323"/>
      <c r="QSW146" s="323"/>
      <c r="QSX146" s="323"/>
      <c r="QSY146" s="323"/>
      <c r="QSZ146" s="323"/>
      <c r="QTA146" s="323"/>
      <c r="QTB146" s="323"/>
      <c r="QTC146" s="323"/>
      <c r="QTD146" s="323"/>
      <c r="QTE146" s="323"/>
      <c r="QTF146" s="323"/>
      <c r="QTG146" s="323"/>
      <c r="QTH146" s="323"/>
      <c r="QTI146" s="323"/>
      <c r="QTJ146" s="323"/>
      <c r="QTK146" s="323"/>
      <c r="QTL146" s="323"/>
      <c r="QTM146" s="323"/>
      <c r="QTN146" s="323"/>
      <c r="QTO146" s="323"/>
      <c r="QTP146" s="323"/>
      <c r="QTQ146" s="323"/>
      <c r="QTR146" s="323"/>
      <c r="QTS146" s="323"/>
      <c r="QTT146" s="323"/>
      <c r="QTU146" s="323"/>
      <c r="QTV146" s="323"/>
      <c r="QTW146" s="323"/>
      <c r="QTX146" s="323"/>
      <c r="QTY146" s="323"/>
      <c r="QTZ146" s="323"/>
      <c r="QUA146" s="323"/>
      <c r="QUB146" s="323"/>
      <c r="QUC146" s="323"/>
      <c r="QUD146" s="323"/>
      <c r="QUE146" s="323"/>
      <c r="QUF146" s="323"/>
      <c r="QUG146" s="323"/>
      <c r="QUH146" s="323"/>
      <c r="QUI146" s="323"/>
      <c r="QUJ146" s="323"/>
      <c r="QUK146" s="323"/>
      <c r="QUL146" s="323"/>
      <c r="QUM146" s="323"/>
      <c r="QUN146" s="323"/>
      <c r="QUO146" s="323"/>
      <c r="QUP146" s="323"/>
      <c r="QUQ146" s="323"/>
      <c r="QUR146" s="323"/>
      <c r="QUS146" s="323"/>
      <c r="QUT146" s="323"/>
      <c r="QUU146" s="323"/>
      <c r="QUV146" s="323"/>
      <c r="QUW146" s="323"/>
      <c r="QUX146" s="323"/>
      <c r="QUY146" s="323"/>
      <c r="QUZ146" s="323"/>
      <c r="QVA146" s="323"/>
      <c r="QVB146" s="323"/>
      <c r="QVC146" s="323"/>
      <c r="QVD146" s="323"/>
      <c r="QVE146" s="323"/>
      <c r="QVF146" s="323"/>
      <c r="QVG146" s="323"/>
      <c r="QVH146" s="323"/>
      <c r="QVI146" s="323"/>
      <c r="QVJ146" s="323"/>
      <c r="QVK146" s="323"/>
      <c r="QVL146" s="323"/>
      <c r="QVM146" s="323"/>
      <c r="QVN146" s="323"/>
      <c r="QVO146" s="323"/>
      <c r="QVP146" s="323"/>
      <c r="QVQ146" s="323"/>
      <c r="QVR146" s="323"/>
      <c r="QVS146" s="323"/>
      <c r="QVT146" s="323"/>
      <c r="QVU146" s="323"/>
      <c r="QVV146" s="323"/>
      <c r="QVW146" s="323"/>
      <c r="QVX146" s="323"/>
      <c r="QVY146" s="323"/>
      <c r="QVZ146" s="323"/>
      <c r="QWA146" s="323"/>
      <c r="QWB146" s="323"/>
      <c r="QWC146" s="323"/>
      <c r="QWD146" s="323"/>
      <c r="QWE146" s="323"/>
      <c r="QWF146" s="323"/>
      <c r="QWG146" s="323"/>
      <c r="QWH146" s="323"/>
      <c r="QWI146" s="323"/>
      <c r="QWJ146" s="323"/>
      <c r="QWK146" s="323"/>
      <c r="QWL146" s="323"/>
      <c r="QWM146" s="323"/>
      <c r="QWN146" s="323"/>
      <c r="QWO146" s="323"/>
      <c r="QWP146" s="323"/>
      <c r="QWQ146" s="323"/>
      <c r="QWR146" s="323"/>
      <c r="QWS146" s="323"/>
      <c r="QWT146" s="323"/>
      <c r="QWU146" s="323"/>
      <c r="QWV146" s="323"/>
      <c r="QWW146" s="323"/>
      <c r="QWX146" s="323"/>
      <c r="QWY146" s="323"/>
      <c r="QWZ146" s="323"/>
      <c r="QXA146" s="323"/>
      <c r="QXB146" s="323"/>
      <c r="QXC146" s="323"/>
      <c r="QXD146" s="323"/>
      <c r="QXE146" s="323"/>
      <c r="QXF146" s="323"/>
      <c r="QXG146" s="323"/>
      <c r="QXH146" s="323"/>
      <c r="QXI146" s="323"/>
      <c r="QXJ146" s="323"/>
      <c r="QXK146" s="323"/>
      <c r="QXL146" s="323"/>
      <c r="QXM146" s="323"/>
      <c r="QXN146" s="323"/>
      <c r="QXO146" s="323"/>
      <c r="QXP146" s="323"/>
      <c r="QXQ146" s="323"/>
      <c r="QXR146" s="323"/>
      <c r="QXS146" s="323"/>
      <c r="QXT146" s="323"/>
      <c r="QXU146" s="323"/>
      <c r="QXV146" s="323"/>
      <c r="QXW146" s="323"/>
      <c r="QXX146" s="323"/>
      <c r="QXY146" s="323"/>
      <c r="QXZ146" s="323"/>
      <c r="QYA146" s="323"/>
      <c r="QYB146" s="323"/>
      <c r="QYC146" s="323"/>
      <c r="QYD146" s="323"/>
      <c r="QYE146" s="323"/>
      <c r="QYF146" s="323"/>
      <c r="QYG146" s="323"/>
      <c r="QYH146" s="323"/>
      <c r="QYI146" s="323"/>
      <c r="QYJ146" s="323"/>
      <c r="QYK146" s="323"/>
      <c r="QYL146" s="323"/>
      <c r="QYM146" s="323"/>
      <c r="QYN146" s="323"/>
      <c r="QYO146" s="323"/>
      <c r="QYP146" s="323"/>
      <c r="QYQ146" s="323"/>
      <c r="QYR146" s="323"/>
      <c r="QYS146" s="323"/>
      <c r="QYT146" s="323"/>
      <c r="QYU146" s="323"/>
      <c r="QYV146" s="323"/>
      <c r="QYW146" s="323"/>
      <c r="QYX146" s="323"/>
      <c r="QYY146" s="323"/>
      <c r="QYZ146" s="323"/>
      <c r="QZA146" s="323"/>
      <c r="QZB146" s="323"/>
      <c r="QZC146" s="323"/>
      <c r="QZD146" s="323"/>
      <c r="QZE146" s="323"/>
      <c r="QZF146" s="323"/>
      <c r="QZG146" s="323"/>
      <c r="QZH146" s="323"/>
      <c r="QZI146" s="323"/>
      <c r="QZJ146" s="323"/>
      <c r="QZK146" s="323"/>
      <c r="QZL146" s="323"/>
      <c r="QZM146" s="323"/>
      <c r="QZN146" s="323"/>
      <c r="QZO146" s="323"/>
      <c r="QZP146" s="323"/>
      <c r="QZQ146" s="323"/>
      <c r="QZR146" s="323"/>
      <c r="QZS146" s="323"/>
      <c r="QZT146" s="323"/>
      <c r="QZU146" s="323"/>
      <c r="QZV146" s="323"/>
      <c r="QZW146" s="323"/>
      <c r="QZX146" s="323"/>
      <c r="QZY146" s="323"/>
      <c r="QZZ146" s="323"/>
      <c r="RAA146" s="323"/>
      <c r="RAB146" s="323"/>
      <c r="RAC146" s="323"/>
      <c r="RAD146" s="323"/>
      <c r="RAE146" s="323"/>
      <c r="RAF146" s="323"/>
      <c r="RAG146" s="323"/>
      <c r="RAH146" s="323"/>
      <c r="RAI146" s="323"/>
      <c r="RAJ146" s="323"/>
      <c r="RAK146" s="323"/>
      <c r="RAL146" s="323"/>
      <c r="RAM146" s="323"/>
      <c r="RAN146" s="323"/>
      <c r="RAO146" s="323"/>
      <c r="RAP146" s="323"/>
      <c r="RAQ146" s="323"/>
      <c r="RAR146" s="323"/>
      <c r="RAS146" s="323"/>
      <c r="RAT146" s="323"/>
      <c r="RAU146" s="323"/>
      <c r="RAV146" s="323"/>
      <c r="RAW146" s="323"/>
      <c r="RAX146" s="323"/>
      <c r="RAY146" s="323"/>
      <c r="RAZ146" s="323"/>
      <c r="RBA146" s="323"/>
      <c r="RBB146" s="323"/>
      <c r="RBC146" s="323"/>
      <c r="RBD146" s="323"/>
      <c r="RBE146" s="323"/>
      <c r="RBF146" s="323"/>
      <c r="RBG146" s="323"/>
      <c r="RBH146" s="323"/>
      <c r="RBI146" s="323"/>
      <c r="RBJ146" s="323"/>
      <c r="RBK146" s="323"/>
      <c r="RBL146" s="323"/>
      <c r="RBM146" s="323"/>
      <c r="RBN146" s="323"/>
      <c r="RBO146" s="323"/>
      <c r="RBP146" s="323"/>
      <c r="RBQ146" s="323"/>
      <c r="RBR146" s="323"/>
      <c r="RBS146" s="323"/>
      <c r="RBT146" s="323"/>
      <c r="RBU146" s="323"/>
      <c r="RBV146" s="323"/>
      <c r="RBW146" s="323"/>
      <c r="RBX146" s="323"/>
      <c r="RBY146" s="323"/>
      <c r="RBZ146" s="323"/>
      <c r="RCA146" s="323"/>
      <c r="RCB146" s="323"/>
      <c r="RCC146" s="323"/>
      <c r="RCD146" s="323"/>
      <c r="RCE146" s="323"/>
      <c r="RCF146" s="323"/>
      <c r="RCG146" s="323"/>
      <c r="RCH146" s="323"/>
      <c r="RCI146" s="323"/>
      <c r="RCJ146" s="323"/>
      <c r="RCK146" s="323"/>
      <c r="RCL146" s="323"/>
      <c r="RCM146" s="323"/>
      <c r="RCN146" s="323"/>
      <c r="RCO146" s="323"/>
      <c r="RCP146" s="323"/>
      <c r="RCQ146" s="323"/>
      <c r="RCR146" s="323"/>
      <c r="RCS146" s="323"/>
      <c r="RCT146" s="323"/>
      <c r="RCU146" s="323"/>
      <c r="RCV146" s="323"/>
      <c r="RCW146" s="323"/>
      <c r="RCX146" s="323"/>
      <c r="RCY146" s="323"/>
      <c r="RCZ146" s="323"/>
      <c r="RDA146" s="323"/>
      <c r="RDB146" s="323"/>
      <c r="RDC146" s="323"/>
      <c r="RDD146" s="323"/>
      <c r="RDE146" s="323"/>
      <c r="RDF146" s="323"/>
      <c r="RDG146" s="323"/>
      <c r="RDH146" s="323"/>
      <c r="RDI146" s="323"/>
      <c r="RDJ146" s="323"/>
      <c r="RDK146" s="323"/>
      <c r="RDL146" s="323"/>
      <c r="RDM146" s="323"/>
      <c r="RDN146" s="323"/>
      <c r="RDO146" s="323"/>
      <c r="RDP146" s="323"/>
      <c r="RDQ146" s="323"/>
      <c r="RDR146" s="323"/>
      <c r="RDS146" s="323"/>
      <c r="RDT146" s="323"/>
      <c r="RDU146" s="323"/>
      <c r="RDV146" s="323"/>
      <c r="RDW146" s="323"/>
      <c r="RDX146" s="323"/>
      <c r="RDY146" s="323"/>
      <c r="RDZ146" s="323"/>
      <c r="REA146" s="323"/>
      <c r="REB146" s="323"/>
      <c r="REC146" s="323"/>
      <c r="RED146" s="323"/>
      <c r="REE146" s="323"/>
      <c r="REF146" s="323"/>
      <c r="REG146" s="323"/>
      <c r="REH146" s="323"/>
      <c r="REI146" s="323"/>
      <c r="REJ146" s="323"/>
      <c r="REK146" s="323"/>
      <c r="REL146" s="323"/>
      <c r="REM146" s="323"/>
      <c r="REN146" s="323"/>
      <c r="REO146" s="323"/>
      <c r="REP146" s="323"/>
      <c r="REQ146" s="323"/>
      <c r="RER146" s="323"/>
      <c r="RES146" s="323"/>
      <c r="RET146" s="323"/>
      <c r="REU146" s="323"/>
      <c r="REV146" s="323"/>
      <c r="REW146" s="323"/>
      <c r="REX146" s="323"/>
      <c r="REY146" s="323"/>
      <c r="REZ146" s="323"/>
      <c r="RFA146" s="323"/>
      <c r="RFB146" s="323"/>
      <c r="RFC146" s="323"/>
      <c r="RFD146" s="323"/>
      <c r="RFE146" s="323"/>
      <c r="RFF146" s="323"/>
      <c r="RFG146" s="323"/>
      <c r="RFH146" s="323"/>
      <c r="RFI146" s="323"/>
      <c r="RFJ146" s="323"/>
      <c r="RFK146" s="323"/>
      <c r="RFL146" s="323"/>
      <c r="RFM146" s="323"/>
      <c r="RFN146" s="323"/>
      <c r="RFO146" s="323"/>
      <c r="RFP146" s="323"/>
      <c r="RFQ146" s="323"/>
      <c r="RFR146" s="323"/>
      <c r="RFS146" s="323"/>
      <c r="RFT146" s="323"/>
      <c r="RFU146" s="323"/>
      <c r="RFV146" s="323"/>
      <c r="RFW146" s="323"/>
      <c r="RFX146" s="323"/>
      <c r="RFY146" s="323"/>
      <c r="RFZ146" s="323"/>
      <c r="RGA146" s="323"/>
      <c r="RGB146" s="323"/>
      <c r="RGC146" s="323"/>
      <c r="RGD146" s="323"/>
      <c r="RGE146" s="323"/>
      <c r="RGF146" s="323"/>
      <c r="RGG146" s="323"/>
      <c r="RGH146" s="323"/>
      <c r="RGI146" s="323"/>
      <c r="RGJ146" s="323"/>
      <c r="RGK146" s="323"/>
      <c r="RGL146" s="323"/>
      <c r="RGM146" s="323"/>
      <c r="RGN146" s="323"/>
      <c r="RGO146" s="323"/>
      <c r="RGP146" s="323"/>
      <c r="RGQ146" s="323"/>
      <c r="RGR146" s="323"/>
      <c r="RGS146" s="323"/>
      <c r="RGT146" s="323"/>
      <c r="RGU146" s="323"/>
      <c r="RGV146" s="323"/>
      <c r="RGW146" s="323"/>
      <c r="RGX146" s="323"/>
      <c r="RGY146" s="323"/>
      <c r="RGZ146" s="323"/>
      <c r="RHA146" s="323"/>
      <c r="RHB146" s="323"/>
      <c r="RHC146" s="323"/>
      <c r="RHD146" s="323"/>
      <c r="RHE146" s="323"/>
      <c r="RHF146" s="323"/>
      <c r="RHG146" s="323"/>
      <c r="RHH146" s="323"/>
      <c r="RHI146" s="323"/>
      <c r="RHJ146" s="323"/>
      <c r="RHK146" s="323"/>
      <c r="RHL146" s="323"/>
      <c r="RHM146" s="323"/>
      <c r="RHN146" s="323"/>
      <c r="RHO146" s="323"/>
      <c r="RHP146" s="323"/>
      <c r="RHQ146" s="323"/>
      <c r="RHR146" s="323"/>
      <c r="RHS146" s="323"/>
      <c r="RHT146" s="323"/>
      <c r="RHU146" s="323"/>
      <c r="RHV146" s="323"/>
      <c r="RHW146" s="323"/>
      <c r="RHX146" s="323"/>
      <c r="RHY146" s="323"/>
      <c r="RHZ146" s="323"/>
      <c r="RIA146" s="323"/>
      <c r="RIB146" s="323"/>
      <c r="RIC146" s="323"/>
      <c r="RID146" s="323"/>
      <c r="RIE146" s="323"/>
      <c r="RIF146" s="323"/>
      <c r="RIG146" s="323"/>
      <c r="RIH146" s="323"/>
      <c r="RII146" s="323"/>
      <c r="RIJ146" s="323"/>
      <c r="RIK146" s="323"/>
      <c r="RIL146" s="323"/>
      <c r="RIM146" s="323"/>
      <c r="RIN146" s="323"/>
      <c r="RIO146" s="323"/>
      <c r="RIP146" s="323"/>
      <c r="RIQ146" s="323"/>
      <c r="RIR146" s="323"/>
      <c r="RIS146" s="323"/>
      <c r="RIT146" s="323"/>
      <c r="RIU146" s="323"/>
      <c r="RIV146" s="323"/>
      <c r="RIW146" s="323"/>
      <c r="RIX146" s="323"/>
      <c r="RIY146" s="323"/>
      <c r="RIZ146" s="323"/>
      <c r="RJA146" s="323"/>
      <c r="RJB146" s="323"/>
      <c r="RJC146" s="323"/>
      <c r="RJD146" s="323"/>
      <c r="RJE146" s="323"/>
      <c r="RJF146" s="323"/>
      <c r="RJG146" s="323"/>
      <c r="RJH146" s="323"/>
      <c r="RJI146" s="323"/>
      <c r="RJJ146" s="323"/>
      <c r="RJK146" s="323"/>
      <c r="RJL146" s="323"/>
      <c r="RJM146" s="323"/>
      <c r="RJN146" s="323"/>
      <c r="RJO146" s="323"/>
      <c r="RJP146" s="323"/>
      <c r="RJQ146" s="323"/>
      <c r="RJR146" s="323"/>
      <c r="RJS146" s="323"/>
      <c r="RJT146" s="323"/>
      <c r="RJU146" s="323"/>
      <c r="RJV146" s="323"/>
      <c r="RJW146" s="323"/>
      <c r="RJX146" s="323"/>
      <c r="RJY146" s="323"/>
      <c r="RJZ146" s="323"/>
      <c r="RKA146" s="323"/>
      <c r="RKB146" s="323"/>
      <c r="RKC146" s="323"/>
      <c r="RKD146" s="323"/>
      <c r="RKE146" s="323"/>
      <c r="RKF146" s="323"/>
      <c r="RKG146" s="323"/>
      <c r="RKH146" s="323"/>
      <c r="RKI146" s="323"/>
      <c r="RKJ146" s="323"/>
      <c r="RKK146" s="323"/>
      <c r="RKL146" s="323"/>
      <c r="RKM146" s="323"/>
      <c r="RKN146" s="323"/>
      <c r="RKO146" s="323"/>
      <c r="RKP146" s="323"/>
      <c r="RKQ146" s="323"/>
      <c r="RKR146" s="323"/>
      <c r="RKS146" s="323"/>
      <c r="RKT146" s="323"/>
      <c r="RKU146" s="323"/>
      <c r="RKV146" s="323"/>
      <c r="RKW146" s="323"/>
      <c r="RKX146" s="323"/>
      <c r="RKY146" s="323"/>
      <c r="RKZ146" s="323"/>
      <c r="RLA146" s="323"/>
      <c r="RLB146" s="323"/>
      <c r="RLC146" s="323"/>
      <c r="RLD146" s="323"/>
      <c r="RLE146" s="323"/>
      <c r="RLF146" s="323"/>
      <c r="RLG146" s="323"/>
      <c r="RLH146" s="323"/>
      <c r="RLI146" s="323"/>
      <c r="RLJ146" s="323"/>
      <c r="RLK146" s="323"/>
      <c r="RLL146" s="323"/>
      <c r="RLM146" s="323"/>
      <c r="RLN146" s="323"/>
      <c r="RLO146" s="323"/>
      <c r="RLP146" s="323"/>
      <c r="RLQ146" s="323"/>
      <c r="RLR146" s="323"/>
      <c r="RLS146" s="323"/>
      <c r="RLT146" s="323"/>
      <c r="RLU146" s="323"/>
      <c r="RLV146" s="323"/>
      <c r="RLW146" s="323"/>
      <c r="RLX146" s="323"/>
      <c r="RLY146" s="323"/>
      <c r="RLZ146" s="323"/>
      <c r="RMA146" s="323"/>
      <c r="RMB146" s="323"/>
      <c r="RMC146" s="323"/>
      <c r="RMD146" s="323"/>
      <c r="RME146" s="323"/>
      <c r="RMF146" s="323"/>
      <c r="RMG146" s="323"/>
      <c r="RMH146" s="323"/>
      <c r="RMI146" s="323"/>
      <c r="RMJ146" s="323"/>
      <c r="RMK146" s="323"/>
      <c r="RML146" s="323"/>
      <c r="RMM146" s="323"/>
      <c r="RMN146" s="323"/>
      <c r="RMO146" s="323"/>
      <c r="RMP146" s="323"/>
      <c r="RMQ146" s="323"/>
      <c r="RMR146" s="323"/>
      <c r="RMS146" s="323"/>
      <c r="RMT146" s="323"/>
      <c r="RMU146" s="323"/>
      <c r="RMV146" s="323"/>
      <c r="RMW146" s="323"/>
      <c r="RMX146" s="323"/>
      <c r="RMY146" s="323"/>
      <c r="RMZ146" s="323"/>
      <c r="RNA146" s="323"/>
      <c r="RNB146" s="323"/>
      <c r="RNC146" s="323"/>
      <c r="RND146" s="323"/>
      <c r="RNE146" s="323"/>
      <c r="RNF146" s="323"/>
      <c r="RNG146" s="323"/>
      <c r="RNH146" s="323"/>
      <c r="RNI146" s="323"/>
      <c r="RNJ146" s="323"/>
      <c r="RNK146" s="323"/>
      <c r="RNL146" s="323"/>
      <c r="RNM146" s="323"/>
      <c r="RNN146" s="323"/>
      <c r="RNO146" s="323"/>
      <c r="RNP146" s="323"/>
      <c r="RNQ146" s="323"/>
      <c r="RNR146" s="323"/>
      <c r="RNS146" s="323"/>
      <c r="RNT146" s="323"/>
      <c r="RNU146" s="323"/>
      <c r="RNV146" s="323"/>
      <c r="RNW146" s="323"/>
      <c r="RNX146" s="323"/>
      <c r="RNY146" s="323"/>
      <c r="RNZ146" s="323"/>
      <c r="ROA146" s="323"/>
      <c r="ROB146" s="323"/>
      <c r="ROC146" s="323"/>
      <c r="ROD146" s="323"/>
      <c r="ROE146" s="323"/>
      <c r="ROF146" s="323"/>
      <c r="ROG146" s="323"/>
      <c r="ROH146" s="323"/>
      <c r="ROI146" s="323"/>
      <c r="ROJ146" s="323"/>
      <c r="ROK146" s="323"/>
      <c r="ROL146" s="323"/>
      <c r="ROM146" s="323"/>
      <c r="RON146" s="323"/>
      <c r="ROO146" s="323"/>
      <c r="ROP146" s="323"/>
      <c r="ROQ146" s="323"/>
      <c r="ROR146" s="323"/>
      <c r="ROS146" s="323"/>
      <c r="ROT146" s="323"/>
      <c r="ROU146" s="323"/>
      <c r="ROV146" s="323"/>
      <c r="ROW146" s="323"/>
      <c r="ROX146" s="323"/>
      <c r="ROY146" s="323"/>
      <c r="ROZ146" s="323"/>
      <c r="RPA146" s="323"/>
      <c r="RPB146" s="323"/>
      <c r="RPC146" s="323"/>
      <c r="RPD146" s="323"/>
      <c r="RPE146" s="323"/>
      <c r="RPF146" s="323"/>
      <c r="RPG146" s="323"/>
      <c r="RPH146" s="323"/>
      <c r="RPI146" s="323"/>
      <c r="RPJ146" s="323"/>
      <c r="RPK146" s="323"/>
      <c r="RPL146" s="323"/>
      <c r="RPM146" s="323"/>
      <c r="RPN146" s="323"/>
      <c r="RPO146" s="323"/>
      <c r="RPP146" s="323"/>
      <c r="RPQ146" s="323"/>
      <c r="RPR146" s="323"/>
      <c r="RPS146" s="323"/>
      <c r="RPT146" s="323"/>
      <c r="RPU146" s="323"/>
      <c r="RPV146" s="323"/>
      <c r="RPW146" s="323"/>
      <c r="RPX146" s="323"/>
      <c r="RPY146" s="323"/>
      <c r="RPZ146" s="323"/>
      <c r="RQA146" s="323"/>
      <c r="RQB146" s="323"/>
      <c r="RQC146" s="323"/>
      <c r="RQD146" s="323"/>
      <c r="RQE146" s="323"/>
      <c r="RQF146" s="323"/>
      <c r="RQG146" s="323"/>
      <c r="RQH146" s="323"/>
      <c r="RQI146" s="323"/>
      <c r="RQJ146" s="323"/>
      <c r="RQK146" s="323"/>
      <c r="RQL146" s="323"/>
      <c r="RQM146" s="323"/>
      <c r="RQN146" s="323"/>
      <c r="RQO146" s="323"/>
      <c r="RQP146" s="323"/>
      <c r="RQQ146" s="323"/>
      <c r="RQR146" s="323"/>
      <c r="RQS146" s="323"/>
      <c r="RQT146" s="323"/>
      <c r="RQU146" s="323"/>
      <c r="RQV146" s="323"/>
      <c r="RQW146" s="323"/>
      <c r="RQX146" s="323"/>
      <c r="RQY146" s="323"/>
      <c r="RQZ146" s="323"/>
      <c r="RRA146" s="323"/>
      <c r="RRB146" s="323"/>
      <c r="RRC146" s="323"/>
      <c r="RRD146" s="323"/>
      <c r="RRE146" s="323"/>
      <c r="RRF146" s="323"/>
      <c r="RRG146" s="323"/>
      <c r="RRH146" s="323"/>
      <c r="RRI146" s="323"/>
      <c r="RRJ146" s="323"/>
      <c r="RRK146" s="323"/>
      <c r="RRL146" s="323"/>
      <c r="RRM146" s="323"/>
      <c r="RRN146" s="323"/>
      <c r="RRO146" s="323"/>
      <c r="RRP146" s="323"/>
      <c r="RRQ146" s="323"/>
      <c r="RRR146" s="323"/>
      <c r="RRS146" s="323"/>
      <c r="RRT146" s="323"/>
      <c r="RRU146" s="323"/>
      <c r="RRV146" s="323"/>
      <c r="RRW146" s="323"/>
      <c r="RRX146" s="323"/>
      <c r="RRY146" s="323"/>
      <c r="RRZ146" s="323"/>
      <c r="RSA146" s="323"/>
      <c r="RSB146" s="323"/>
      <c r="RSC146" s="323"/>
      <c r="RSD146" s="323"/>
      <c r="RSE146" s="323"/>
      <c r="RSF146" s="323"/>
      <c r="RSG146" s="323"/>
      <c r="RSH146" s="323"/>
      <c r="RSI146" s="323"/>
      <c r="RSJ146" s="323"/>
      <c r="RSK146" s="323"/>
      <c r="RSL146" s="323"/>
      <c r="RSM146" s="323"/>
      <c r="RSN146" s="323"/>
      <c r="RSO146" s="323"/>
      <c r="RSP146" s="323"/>
      <c r="RSQ146" s="323"/>
      <c r="RSR146" s="323"/>
      <c r="RSS146" s="323"/>
      <c r="RST146" s="323"/>
      <c r="RSU146" s="323"/>
      <c r="RSV146" s="323"/>
      <c r="RSW146" s="323"/>
      <c r="RSX146" s="323"/>
      <c r="RSY146" s="323"/>
      <c r="RSZ146" s="323"/>
      <c r="RTA146" s="323"/>
      <c r="RTB146" s="323"/>
      <c r="RTC146" s="323"/>
      <c r="RTD146" s="323"/>
      <c r="RTE146" s="323"/>
      <c r="RTF146" s="323"/>
      <c r="RTG146" s="323"/>
      <c r="RTH146" s="323"/>
      <c r="RTI146" s="323"/>
      <c r="RTJ146" s="323"/>
      <c r="RTK146" s="323"/>
      <c r="RTL146" s="323"/>
      <c r="RTM146" s="323"/>
      <c r="RTN146" s="323"/>
      <c r="RTO146" s="323"/>
      <c r="RTP146" s="323"/>
      <c r="RTQ146" s="323"/>
      <c r="RTR146" s="323"/>
      <c r="RTS146" s="323"/>
      <c r="RTT146" s="323"/>
      <c r="RTU146" s="323"/>
      <c r="RTV146" s="323"/>
      <c r="RTW146" s="323"/>
      <c r="RTX146" s="323"/>
      <c r="RTY146" s="323"/>
      <c r="RTZ146" s="323"/>
      <c r="RUA146" s="323"/>
      <c r="RUB146" s="323"/>
      <c r="RUC146" s="323"/>
      <c r="RUD146" s="323"/>
      <c r="RUE146" s="323"/>
      <c r="RUF146" s="323"/>
      <c r="RUG146" s="323"/>
      <c r="RUH146" s="323"/>
      <c r="RUI146" s="323"/>
      <c r="RUJ146" s="323"/>
      <c r="RUK146" s="323"/>
      <c r="RUL146" s="323"/>
      <c r="RUM146" s="323"/>
      <c r="RUN146" s="323"/>
      <c r="RUO146" s="323"/>
      <c r="RUP146" s="323"/>
      <c r="RUQ146" s="323"/>
      <c r="RUR146" s="323"/>
      <c r="RUS146" s="323"/>
      <c r="RUT146" s="323"/>
      <c r="RUU146" s="323"/>
      <c r="RUV146" s="323"/>
      <c r="RUW146" s="323"/>
      <c r="RUX146" s="323"/>
      <c r="RUY146" s="323"/>
      <c r="RUZ146" s="323"/>
      <c r="RVA146" s="323"/>
      <c r="RVB146" s="323"/>
      <c r="RVC146" s="323"/>
      <c r="RVD146" s="323"/>
      <c r="RVE146" s="323"/>
      <c r="RVF146" s="323"/>
      <c r="RVG146" s="323"/>
      <c r="RVH146" s="323"/>
      <c r="RVI146" s="323"/>
      <c r="RVJ146" s="323"/>
      <c r="RVK146" s="323"/>
      <c r="RVL146" s="323"/>
      <c r="RVM146" s="323"/>
      <c r="RVN146" s="323"/>
      <c r="RVO146" s="323"/>
      <c r="RVP146" s="323"/>
      <c r="RVQ146" s="323"/>
      <c r="RVR146" s="323"/>
      <c r="RVS146" s="323"/>
      <c r="RVT146" s="323"/>
      <c r="RVU146" s="323"/>
      <c r="RVV146" s="323"/>
      <c r="RVW146" s="323"/>
      <c r="RVX146" s="323"/>
      <c r="RVY146" s="323"/>
      <c r="RVZ146" s="323"/>
      <c r="RWA146" s="323"/>
      <c r="RWB146" s="323"/>
      <c r="RWC146" s="323"/>
      <c r="RWD146" s="323"/>
      <c r="RWE146" s="323"/>
      <c r="RWF146" s="323"/>
      <c r="RWG146" s="323"/>
      <c r="RWH146" s="323"/>
      <c r="RWI146" s="323"/>
      <c r="RWJ146" s="323"/>
      <c r="RWK146" s="323"/>
      <c r="RWL146" s="323"/>
      <c r="RWM146" s="323"/>
      <c r="RWN146" s="323"/>
      <c r="RWO146" s="323"/>
      <c r="RWP146" s="323"/>
      <c r="RWQ146" s="323"/>
      <c r="RWR146" s="323"/>
      <c r="RWS146" s="323"/>
      <c r="RWT146" s="323"/>
      <c r="RWU146" s="323"/>
      <c r="RWV146" s="323"/>
      <c r="RWW146" s="323"/>
      <c r="RWX146" s="323"/>
      <c r="RWY146" s="323"/>
      <c r="RWZ146" s="323"/>
      <c r="RXA146" s="323"/>
      <c r="RXB146" s="323"/>
      <c r="RXC146" s="323"/>
      <c r="RXD146" s="323"/>
      <c r="RXE146" s="323"/>
      <c r="RXF146" s="323"/>
      <c r="RXG146" s="323"/>
      <c r="RXH146" s="323"/>
      <c r="RXI146" s="323"/>
      <c r="RXJ146" s="323"/>
      <c r="RXK146" s="323"/>
      <c r="RXL146" s="323"/>
      <c r="RXM146" s="323"/>
      <c r="RXN146" s="323"/>
      <c r="RXO146" s="323"/>
      <c r="RXP146" s="323"/>
      <c r="RXQ146" s="323"/>
      <c r="RXR146" s="323"/>
      <c r="RXS146" s="323"/>
      <c r="RXT146" s="323"/>
      <c r="RXU146" s="323"/>
      <c r="RXV146" s="323"/>
      <c r="RXW146" s="323"/>
      <c r="RXX146" s="323"/>
      <c r="RXY146" s="323"/>
      <c r="RXZ146" s="323"/>
      <c r="RYA146" s="323"/>
      <c r="RYB146" s="323"/>
      <c r="RYC146" s="323"/>
      <c r="RYD146" s="323"/>
      <c r="RYE146" s="323"/>
      <c r="RYF146" s="323"/>
      <c r="RYG146" s="323"/>
      <c r="RYH146" s="323"/>
      <c r="RYI146" s="323"/>
      <c r="RYJ146" s="323"/>
      <c r="RYK146" s="323"/>
      <c r="RYL146" s="323"/>
      <c r="RYM146" s="323"/>
      <c r="RYN146" s="323"/>
      <c r="RYO146" s="323"/>
      <c r="RYP146" s="323"/>
      <c r="RYQ146" s="323"/>
      <c r="RYR146" s="323"/>
      <c r="RYS146" s="323"/>
      <c r="RYT146" s="323"/>
      <c r="RYU146" s="323"/>
      <c r="RYV146" s="323"/>
      <c r="RYW146" s="323"/>
      <c r="RYX146" s="323"/>
      <c r="RYY146" s="323"/>
      <c r="RYZ146" s="323"/>
      <c r="RZA146" s="323"/>
      <c r="RZB146" s="323"/>
      <c r="RZC146" s="323"/>
      <c r="RZD146" s="323"/>
      <c r="RZE146" s="323"/>
      <c r="RZF146" s="323"/>
      <c r="RZG146" s="323"/>
      <c r="RZH146" s="323"/>
      <c r="RZI146" s="323"/>
      <c r="RZJ146" s="323"/>
      <c r="RZK146" s="323"/>
      <c r="RZL146" s="323"/>
      <c r="RZM146" s="323"/>
      <c r="RZN146" s="323"/>
      <c r="RZO146" s="323"/>
      <c r="RZP146" s="323"/>
      <c r="RZQ146" s="323"/>
      <c r="RZR146" s="323"/>
      <c r="RZS146" s="323"/>
      <c r="RZT146" s="323"/>
      <c r="RZU146" s="323"/>
      <c r="RZV146" s="323"/>
      <c r="RZW146" s="323"/>
      <c r="RZX146" s="323"/>
      <c r="RZY146" s="323"/>
      <c r="RZZ146" s="323"/>
      <c r="SAA146" s="323"/>
      <c r="SAB146" s="323"/>
      <c r="SAC146" s="323"/>
      <c r="SAD146" s="323"/>
      <c r="SAE146" s="323"/>
      <c r="SAF146" s="323"/>
      <c r="SAG146" s="323"/>
      <c r="SAH146" s="323"/>
      <c r="SAI146" s="323"/>
      <c r="SAJ146" s="323"/>
      <c r="SAK146" s="323"/>
      <c r="SAL146" s="323"/>
      <c r="SAM146" s="323"/>
      <c r="SAN146" s="323"/>
      <c r="SAO146" s="323"/>
      <c r="SAP146" s="323"/>
      <c r="SAQ146" s="323"/>
      <c r="SAR146" s="323"/>
      <c r="SAS146" s="323"/>
      <c r="SAT146" s="323"/>
      <c r="SAU146" s="323"/>
      <c r="SAV146" s="323"/>
      <c r="SAW146" s="323"/>
      <c r="SAX146" s="323"/>
      <c r="SAY146" s="323"/>
      <c r="SAZ146" s="323"/>
      <c r="SBA146" s="323"/>
      <c r="SBB146" s="323"/>
      <c r="SBC146" s="323"/>
      <c r="SBD146" s="323"/>
      <c r="SBE146" s="323"/>
      <c r="SBF146" s="323"/>
      <c r="SBG146" s="323"/>
      <c r="SBH146" s="323"/>
      <c r="SBI146" s="323"/>
      <c r="SBJ146" s="323"/>
      <c r="SBK146" s="323"/>
      <c r="SBL146" s="323"/>
      <c r="SBM146" s="323"/>
      <c r="SBN146" s="323"/>
      <c r="SBO146" s="323"/>
      <c r="SBP146" s="323"/>
      <c r="SBQ146" s="323"/>
      <c r="SBR146" s="323"/>
      <c r="SBS146" s="323"/>
      <c r="SBT146" s="323"/>
      <c r="SBU146" s="323"/>
      <c r="SBV146" s="323"/>
      <c r="SBW146" s="323"/>
      <c r="SBX146" s="323"/>
      <c r="SBY146" s="323"/>
      <c r="SBZ146" s="323"/>
      <c r="SCA146" s="323"/>
      <c r="SCB146" s="323"/>
      <c r="SCC146" s="323"/>
      <c r="SCD146" s="323"/>
      <c r="SCE146" s="323"/>
      <c r="SCF146" s="323"/>
      <c r="SCG146" s="323"/>
      <c r="SCH146" s="323"/>
      <c r="SCI146" s="323"/>
      <c r="SCJ146" s="323"/>
      <c r="SCK146" s="323"/>
      <c r="SCL146" s="323"/>
      <c r="SCM146" s="323"/>
      <c r="SCN146" s="323"/>
      <c r="SCO146" s="323"/>
      <c r="SCP146" s="323"/>
      <c r="SCQ146" s="323"/>
      <c r="SCR146" s="323"/>
      <c r="SCS146" s="323"/>
      <c r="SCT146" s="323"/>
      <c r="SCU146" s="323"/>
      <c r="SCV146" s="323"/>
      <c r="SCW146" s="323"/>
      <c r="SCX146" s="323"/>
      <c r="SCY146" s="323"/>
      <c r="SCZ146" s="323"/>
      <c r="SDA146" s="323"/>
      <c r="SDB146" s="323"/>
      <c r="SDC146" s="323"/>
      <c r="SDD146" s="323"/>
      <c r="SDE146" s="323"/>
      <c r="SDF146" s="323"/>
      <c r="SDG146" s="323"/>
      <c r="SDH146" s="323"/>
      <c r="SDI146" s="323"/>
      <c r="SDJ146" s="323"/>
      <c r="SDK146" s="323"/>
      <c r="SDL146" s="323"/>
      <c r="SDM146" s="323"/>
      <c r="SDN146" s="323"/>
      <c r="SDO146" s="323"/>
      <c r="SDP146" s="323"/>
      <c r="SDQ146" s="323"/>
      <c r="SDR146" s="323"/>
      <c r="SDS146" s="323"/>
      <c r="SDT146" s="323"/>
      <c r="SDU146" s="323"/>
      <c r="SDV146" s="323"/>
      <c r="SDW146" s="323"/>
      <c r="SDX146" s="323"/>
      <c r="SDY146" s="323"/>
      <c r="SDZ146" s="323"/>
      <c r="SEA146" s="323"/>
      <c r="SEB146" s="323"/>
      <c r="SEC146" s="323"/>
      <c r="SED146" s="323"/>
      <c r="SEE146" s="323"/>
      <c r="SEF146" s="323"/>
      <c r="SEG146" s="323"/>
      <c r="SEH146" s="323"/>
      <c r="SEI146" s="323"/>
      <c r="SEJ146" s="323"/>
      <c r="SEK146" s="323"/>
      <c r="SEL146" s="323"/>
      <c r="SEM146" s="323"/>
      <c r="SEN146" s="323"/>
      <c r="SEO146" s="323"/>
      <c r="SEP146" s="323"/>
      <c r="SEQ146" s="323"/>
      <c r="SER146" s="323"/>
      <c r="SES146" s="323"/>
      <c r="SET146" s="323"/>
      <c r="SEU146" s="323"/>
      <c r="SEV146" s="323"/>
      <c r="SEW146" s="323"/>
      <c r="SEX146" s="323"/>
      <c r="SEY146" s="323"/>
      <c r="SEZ146" s="323"/>
      <c r="SFA146" s="323"/>
      <c r="SFB146" s="323"/>
      <c r="SFC146" s="323"/>
      <c r="SFD146" s="323"/>
      <c r="SFE146" s="323"/>
      <c r="SFF146" s="323"/>
      <c r="SFG146" s="323"/>
      <c r="SFH146" s="323"/>
      <c r="SFI146" s="323"/>
      <c r="SFJ146" s="323"/>
      <c r="SFK146" s="323"/>
      <c r="SFL146" s="323"/>
      <c r="SFM146" s="323"/>
      <c r="SFN146" s="323"/>
      <c r="SFO146" s="323"/>
      <c r="SFP146" s="323"/>
      <c r="SFQ146" s="323"/>
      <c r="SFR146" s="323"/>
      <c r="SFS146" s="323"/>
      <c r="SFT146" s="323"/>
      <c r="SFU146" s="323"/>
      <c r="SFV146" s="323"/>
      <c r="SFW146" s="323"/>
      <c r="SFX146" s="323"/>
      <c r="SFY146" s="323"/>
      <c r="SFZ146" s="323"/>
      <c r="SGA146" s="323"/>
      <c r="SGB146" s="323"/>
      <c r="SGC146" s="323"/>
      <c r="SGD146" s="323"/>
      <c r="SGE146" s="323"/>
      <c r="SGF146" s="323"/>
      <c r="SGG146" s="323"/>
      <c r="SGH146" s="323"/>
      <c r="SGI146" s="323"/>
      <c r="SGJ146" s="323"/>
      <c r="SGK146" s="323"/>
      <c r="SGL146" s="323"/>
      <c r="SGM146" s="323"/>
      <c r="SGN146" s="323"/>
      <c r="SGO146" s="323"/>
      <c r="SGP146" s="323"/>
      <c r="SGQ146" s="323"/>
      <c r="SGR146" s="323"/>
      <c r="SGS146" s="323"/>
      <c r="SGT146" s="323"/>
      <c r="SGU146" s="323"/>
      <c r="SGV146" s="323"/>
      <c r="SGW146" s="323"/>
      <c r="SGX146" s="323"/>
      <c r="SGY146" s="323"/>
      <c r="SGZ146" s="323"/>
      <c r="SHA146" s="323"/>
      <c r="SHB146" s="323"/>
      <c r="SHC146" s="323"/>
      <c r="SHD146" s="323"/>
      <c r="SHE146" s="323"/>
      <c r="SHF146" s="323"/>
      <c r="SHG146" s="323"/>
      <c r="SHH146" s="323"/>
      <c r="SHI146" s="323"/>
      <c r="SHJ146" s="323"/>
      <c r="SHK146" s="323"/>
      <c r="SHL146" s="323"/>
      <c r="SHM146" s="323"/>
      <c r="SHN146" s="323"/>
      <c r="SHO146" s="323"/>
      <c r="SHP146" s="323"/>
      <c r="SHQ146" s="323"/>
      <c r="SHR146" s="323"/>
      <c r="SHS146" s="323"/>
      <c r="SHT146" s="323"/>
      <c r="SHU146" s="323"/>
      <c r="SHV146" s="323"/>
      <c r="SHW146" s="323"/>
      <c r="SHX146" s="323"/>
      <c r="SHY146" s="323"/>
      <c r="SHZ146" s="323"/>
      <c r="SIA146" s="323"/>
      <c r="SIB146" s="323"/>
      <c r="SIC146" s="323"/>
      <c r="SID146" s="323"/>
      <c r="SIE146" s="323"/>
      <c r="SIF146" s="323"/>
      <c r="SIG146" s="323"/>
      <c r="SIH146" s="323"/>
      <c r="SII146" s="323"/>
      <c r="SIJ146" s="323"/>
      <c r="SIK146" s="323"/>
      <c r="SIL146" s="323"/>
      <c r="SIM146" s="323"/>
      <c r="SIN146" s="323"/>
      <c r="SIO146" s="323"/>
      <c r="SIP146" s="323"/>
      <c r="SIQ146" s="323"/>
      <c r="SIR146" s="323"/>
      <c r="SIS146" s="323"/>
      <c r="SIT146" s="323"/>
      <c r="SIU146" s="323"/>
      <c r="SIV146" s="323"/>
      <c r="SIW146" s="323"/>
      <c r="SIX146" s="323"/>
      <c r="SIY146" s="323"/>
      <c r="SIZ146" s="323"/>
      <c r="SJA146" s="323"/>
      <c r="SJB146" s="323"/>
      <c r="SJC146" s="323"/>
      <c r="SJD146" s="323"/>
      <c r="SJE146" s="323"/>
      <c r="SJF146" s="323"/>
      <c r="SJG146" s="323"/>
      <c r="SJH146" s="323"/>
      <c r="SJI146" s="323"/>
      <c r="SJJ146" s="323"/>
      <c r="SJK146" s="323"/>
      <c r="SJL146" s="323"/>
      <c r="SJM146" s="323"/>
      <c r="SJN146" s="323"/>
      <c r="SJO146" s="323"/>
      <c r="SJP146" s="323"/>
      <c r="SJQ146" s="323"/>
      <c r="SJR146" s="323"/>
      <c r="SJS146" s="323"/>
      <c r="SJT146" s="323"/>
      <c r="SJU146" s="323"/>
      <c r="SJV146" s="323"/>
      <c r="SJW146" s="323"/>
      <c r="SJX146" s="323"/>
      <c r="SJY146" s="323"/>
      <c r="SJZ146" s="323"/>
      <c r="SKA146" s="323"/>
      <c r="SKB146" s="323"/>
      <c r="SKC146" s="323"/>
      <c r="SKD146" s="323"/>
      <c r="SKE146" s="323"/>
      <c r="SKF146" s="323"/>
      <c r="SKG146" s="323"/>
      <c r="SKH146" s="323"/>
      <c r="SKI146" s="323"/>
      <c r="SKJ146" s="323"/>
      <c r="SKK146" s="323"/>
      <c r="SKL146" s="323"/>
      <c r="SKM146" s="323"/>
      <c r="SKN146" s="323"/>
      <c r="SKO146" s="323"/>
      <c r="SKP146" s="323"/>
      <c r="SKQ146" s="323"/>
      <c r="SKR146" s="323"/>
      <c r="SKS146" s="323"/>
      <c r="SKT146" s="323"/>
      <c r="SKU146" s="323"/>
      <c r="SKV146" s="323"/>
      <c r="SKW146" s="323"/>
      <c r="SKX146" s="323"/>
      <c r="SKY146" s="323"/>
      <c r="SKZ146" s="323"/>
      <c r="SLA146" s="323"/>
      <c r="SLB146" s="323"/>
      <c r="SLC146" s="323"/>
      <c r="SLD146" s="323"/>
      <c r="SLE146" s="323"/>
      <c r="SLF146" s="323"/>
      <c r="SLG146" s="323"/>
      <c r="SLH146" s="323"/>
      <c r="SLI146" s="323"/>
      <c r="SLJ146" s="323"/>
      <c r="SLK146" s="323"/>
      <c r="SLL146" s="323"/>
      <c r="SLM146" s="323"/>
      <c r="SLN146" s="323"/>
      <c r="SLO146" s="323"/>
      <c r="SLP146" s="323"/>
      <c r="SLQ146" s="323"/>
      <c r="SLR146" s="323"/>
      <c r="SLS146" s="323"/>
      <c r="SLT146" s="323"/>
      <c r="SLU146" s="323"/>
      <c r="SLV146" s="323"/>
      <c r="SLW146" s="323"/>
      <c r="SLX146" s="323"/>
      <c r="SLY146" s="323"/>
      <c r="SLZ146" s="323"/>
      <c r="SMA146" s="323"/>
      <c r="SMB146" s="323"/>
      <c r="SMC146" s="323"/>
      <c r="SMD146" s="323"/>
      <c r="SME146" s="323"/>
      <c r="SMF146" s="323"/>
      <c r="SMG146" s="323"/>
      <c r="SMH146" s="323"/>
      <c r="SMI146" s="323"/>
      <c r="SMJ146" s="323"/>
      <c r="SMK146" s="323"/>
      <c r="SML146" s="323"/>
      <c r="SMM146" s="323"/>
      <c r="SMN146" s="323"/>
      <c r="SMO146" s="323"/>
      <c r="SMP146" s="323"/>
      <c r="SMQ146" s="323"/>
      <c r="SMR146" s="323"/>
      <c r="SMS146" s="323"/>
      <c r="SMT146" s="323"/>
      <c r="SMU146" s="323"/>
      <c r="SMV146" s="323"/>
      <c r="SMW146" s="323"/>
      <c r="SMX146" s="323"/>
      <c r="SMY146" s="323"/>
      <c r="SMZ146" s="323"/>
      <c r="SNA146" s="323"/>
      <c r="SNB146" s="323"/>
      <c r="SNC146" s="323"/>
      <c r="SND146" s="323"/>
      <c r="SNE146" s="323"/>
      <c r="SNF146" s="323"/>
      <c r="SNG146" s="323"/>
      <c r="SNH146" s="323"/>
      <c r="SNI146" s="323"/>
      <c r="SNJ146" s="323"/>
      <c r="SNK146" s="323"/>
      <c r="SNL146" s="323"/>
      <c r="SNM146" s="323"/>
      <c r="SNN146" s="323"/>
      <c r="SNO146" s="323"/>
      <c r="SNP146" s="323"/>
      <c r="SNQ146" s="323"/>
      <c r="SNR146" s="323"/>
      <c r="SNS146" s="323"/>
      <c r="SNT146" s="323"/>
      <c r="SNU146" s="323"/>
      <c r="SNV146" s="323"/>
      <c r="SNW146" s="323"/>
      <c r="SNX146" s="323"/>
      <c r="SNY146" s="323"/>
      <c r="SNZ146" s="323"/>
      <c r="SOA146" s="323"/>
      <c r="SOB146" s="323"/>
      <c r="SOC146" s="323"/>
      <c r="SOD146" s="323"/>
      <c r="SOE146" s="323"/>
      <c r="SOF146" s="323"/>
      <c r="SOG146" s="323"/>
      <c r="SOH146" s="323"/>
      <c r="SOI146" s="323"/>
      <c r="SOJ146" s="323"/>
      <c r="SOK146" s="323"/>
      <c r="SOL146" s="323"/>
      <c r="SOM146" s="323"/>
      <c r="SON146" s="323"/>
      <c r="SOO146" s="323"/>
      <c r="SOP146" s="323"/>
      <c r="SOQ146" s="323"/>
      <c r="SOR146" s="323"/>
      <c r="SOS146" s="323"/>
      <c r="SOT146" s="323"/>
      <c r="SOU146" s="323"/>
      <c r="SOV146" s="323"/>
      <c r="SOW146" s="323"/>
      <c r="SOX146" s="323"/>
      <c r="SOY146" s="323"/>
      <c r="SOZ146" s="323"/>
      <c r="SPA146" s="323"/>
      <c r="SPB146" s="323"/>
      <c r="SPC146" s="323"/>
      <c r="SPD146" s="323"/>
      <c r="SPE146" s="323"/>
      <c r="SPF146" s="323"/>
      <c r="SPG146" s="323"/>
      <c r="SPH146" s="323"/>
      <c r="SPI146" s="323"/>
      <c r="SPJ146" s="323"/>
      <c r="SPK146" s="323"/>
      <c r="SPL146" s="323"/>
      <c r="SPM146" s="323"/>
      <c r="SPN146" s="323"/>
      <c r="SPO146" s="323"/>
      <c r="SPP146" s="323"/>
      <c r="SPQ146" s="323"/>
      <c r="SPR146" s="323"/>
      <c r="SPS146" s="323"/>
      <c r="SPT146" s="323"/>
      <c r="SPU146" s="323"/>
      <c r="SPV146" s="323"/>
      <c r="SPW146" s="323"/>
      <c r="SPX146" s="323"/>
      <c r="SPY146" s="323"/>
      <c r="SPZ146" s="323"/>
      <c r="SQA146" s="323"/>
      <c r="SQB146" s="323"/>
      <c r="SQC146" s="323"/>
      <c r="SQD146" s="323"/>
      <c r="SQE146" s="323"/>
      <c r="SQF146" s="323"/>
      <c r="SQG146" s="323"/>
      <c r="SQH146" s="323"/>
      <c r="SQI146" s="323"/>
      <c r="SQJ146" s="323"/>
      <c r="SQK146" s="323"/>
      <c r="SQL146" s="323"/>
      <c r="SQM146" s="323"/>
      <c r="SQN146" s="323"/>
      <c r="SQO146" s="323"/>
      <c r="SQP146" s="323"/>
      <c r="SQQ146" s="323"/>
      <c r="SQR146" s="323"/>
      <c r="SQS146" s="323"/>
      <c r="SQT146" s="323"/>
      <c r="SQU146" s="323"/>
      <c r="SQV146" s="323"/>
      <c r="SQW146" s="323"/>
      <c r="SQX146" s="323"/>
      <c r="SQY146" s="323"/>
      <c r="SQZ146" s="323"/>
      <c r="SRA146" s="323"/>
      <c r="SRB146" s="323"/>
      <c r="SRC146" s="323"/>
      <c r="SRD146" s="323"/>
      <c r="SRE146" s="323"/>
      <c r="SRF146" s="323"/>
      <c r="SRG146" s="323"/>
      <c r="SRH146" s="323"/>
      <c r="SRI146" s="323"/>
      <c r="SRJ146" s="323"/>
      <c r="SRK146" s="323"/>
      <c r="SRL146" s="323"/>
      <c r="SRM146" s="323"/>
      <c r="SRN146" s="323"/>
      <c r="SRO146" s="323"/>
      <c r="SRP146" s="323"/>
      <c r="SRQ146" s="323"/>
      <c r="SRR146" s="323"/>
      <c r="SRS146" s="323"/>
      <c r="SRT146" s="323"/>
      <c r="SRU146" s="323"/>
      <c r="SRV146" s="323"/>
      <c r="SRW146" s="323"/>
      <c r="SRX146" s="323"/>
      <c r="SRY146" s="323"/>
      <c r="SRZ146" s="323"/>
      <c r="SSA146" s="323"/>
      <c r="SSB146" s="323"/>
      <c r="SSC146" s="323"/>
      <c r="SSD146" s="323"/>
      <c r="SSE146" s="323"/>
      <c r="SSF146" s="323"/>
      <c r="SSG146" s="323"/>
      <c r="SSH146" s="323"/>
      <c r="SSI146" s="323"/>
      <c r="SSJ146" s="323"/>
      <c r="SSK146" s="323"/>
      <c r="SSL146" s="323"/>
      <c r="SSM146" s="323"/>
      <c r="SSN146" s="323"/>
      <c r="SSO146" s="323"/>
      <c r="SSP146" s="323"/>
      <c r="SSQ146" s="323"/>
      <c r="SSR146" s="323"/>
      <c r="SSS146" s="323"/>
      <c r="SST146" s="323"/>
      <c r="SSU146" s="323"/>
      <c r="SSV146" s="323"/>
      <c r="SSW146" s="323"/>
      <c r="SSX146" s="323"/>
      <c r="SSY146" s="323"/>
      <c r="SSZ146" s="323"/>
      <c r="STA146" s="323"/>
      <c r="STB146" s="323"/>
      <c r="STC146" s="323"/>
      <c r="STD146" s="323"/>
      <c r="STE146" s="323"/>
      <c r="STF146" s="323"/>
      <c r="STG146" s="323"/>
      <c r="STH146" s="323"/>
      <c r="STI146" s="323"/>
      <c r="STJ146" s="323"/>
      <c r="STK146" s="323"/>
      <c r="STL146" s="323"/>
      <c r="STM146" s="323"/>
      <c r="STN146" s="323"/>
      <c r="STO146" s="323"/>
      <c r="STP146" s="323"/>
      <c r="STQ146" s="323"/>
      <c r="STR146" s="323"/>
      <c r="STS146" s="323"/>
      <c r="STT146" s="323"/>
      <c r="STU146" s="323"/>
      <c r="STV146" s="323"/>
      <c r="STW146" s="323"/>
      <c r="STX146" s="323"/>
      <c r="STY146" s="323"/>
      <c r="STZ146" s="323"/>
      <c r="SUA146" s="323"/>
      <c r="SUB146" s="323"/>
      <c r="SUC146" s="323"/>
      <c r="SUD146" s="323"/>
      <c r="SUE146" s="323"/>
      <c r="SUF146" s="323"/>
      <c r="SUG146" s="323"/>
      <c r="SUH146" s="323"/>
      <c r="SUI146" s="323"/>
      <c r="SUJ146" s="323"/>
      <c r="SUK146" s="323"/>
      <c r="SUL146" s="323"/>
      <c r="SUM146" s="323"/>
      <c r="SUN146" s="323"/>
      <c r="SUO146" s="323"/>
      <c r="SUP146" s="323"/>
      <c r="SUQ146" s="323"/>
      <c r="SUR146" s="323"/>
      <c r="SUS146" s="323"/>
      <c r="SUT146" s="323"/>
      <c r="SUU146" s="323"/>
      <c r="SUV146" s="323"/>
      <c r="SUW146" s="323"/>
      <c r="SUX146" s="323"/>
      <c r="SUY146" s="323"/>
      <c r="SUZ146" s="323"/>
      <c r="SVA146" s="323"/>
      <c r="SVB146" s="323"/>
      <c r="SVC146" s="323"/>
      <c r="SVD146" s="323"/>
      <c r="SVE146" s="323"/>
      <c r="SVF146" s="323"/>
      <c r="SVG146" s="323"/>
      <c r="SVH146" s="323"/>
      <c r="SVI146" s="323"/>
      <c r="SVJ146" s="323"/>
      <c r="SVK146" s="323"/>
      <c r="SVL146" s="323"/>
      <c r="SVM146" s="323"/>
      <c r="SVN146" s="323"/>
      <c r="SVO146" s="323"/>
      <c r="SVP146" s="323"/>
      <c r="SVQ146" s="323"/>
      <c r="SVR146" s="323"/>
      <c r="SVS146" s="323"/>
      <c r="SVT146" s="323"/>
      <c r="SVU146" s="323"/>
      <c r="SVV146" s="323"/>
      <c r="SVW146" s="323"/>
      <c r="SVX146" s="323"/>
      <c r="SVY146" s="323"/>
      <c r="SVZ146" s="323"/>
      <c r="SWA146" s="323"/>
      <c r="SWB146" s="323"/>
      <c r="SWC146" s="323"/>
      <c r="SWD146" s="323"/>
      <c r="SWE146" s="323"/>
      <c r="SWF146" s="323"/>
      <c r="SWG146" s="323"/>
      <c r="SWH146" s="323"/>
      <c r="SWI146" s="323"/>
      <c r="SWJ146" s="323"/>
      <c r="SWK146" s="323"/>
      <c r="SWL146" s="323"/>
      <c r="SWM146" s="323"/>
      <c r="SWN146" s="323"/>
      <c r="SWO146" s="323"/>
      <c r="SWP146" s="323"/>
      <c r="SWQ146" s="323"/>
      <c r="SWR146" s="323"/>
      <c r="SWS146" s="323"/>
      <c r="SWT146" s="323"/>
      <c r="SWU146" s="323"/>
      <c r="SWV146" s="323"/>
      <c r="SWW146" s="323"/>
      <c r="SWX146" s="323"/>
      <c r="SWY146" s="323"/>
      <c r="SWZ146" s="323"/>
      <c r="SXA146" s="323"/>
      <c r="SXB146" s="323"/>
      <c r="SXC146" s="323"/>
      <c r="SXD146" s="323"/>
      <c r="SXE146" s="323"/>
      <c r="SXF146" s="323"/>
      <c r="SXG146" s="323"/>
      <c r="SXH146" s="323"/>
      <c r="SXI146" s="323"/>
      <c r="SXJ146" s="323"/>
      <c r="SXK146" s="323"/>
      <c r="SXL146" s="323"/>
      <c r="SXM146" s="323"/>
      <c r="SXN146" s="323"/>
      <c r="SXO146" s="323"/>
      <c r="SXP146" s="323"/>
      <c r="SXQ146" s="323"/>
      <c r="SXR146" s="323"/>
      <c r="SXS146" s="323"/>
      <c r="SXT146" s="323"/>
      <c r="SXU146" s="323"/>
      <c r="SXV146" s="323"/>
      <c r="SXW146" s="323"/>
      <c r="SXX146" s="323"/>
      <c r="SXY146" s="323"/>
      <c r="SXZ146" s="323"/>
      <c r="SYA146" s="323"/>
      <c r="SYB146" s="323"/>
      <c r="SYC146" s="323"/>
      <c r="SYD146" s="323"/>
      <c r="SYE146" s="323"/>
      <c r="SYF146" s="323"/>
      <c r="SYG146" s="323"/>
      <c r="SYH146" s="323"/>
      <c r="SYI146" s="323"/>
      <c r="SYJ146" s="323"/>
      <c r="SYK146" s="323"/>
      <c r="SYL146" s="323"/>
      <c r="SYM146" s="323"/>
      <c r="SYN146" s="323"/>
      <c r="SYO146" s="323"/>
      <c r="SYP146" s="323"/>
      <c r="SYQ146" s="323"/>
      <c r="SYR146" s="323"/>
      <c r="SYS146" s="323"/>
      <c r="SYT146" s="323"/>
      <c r="SYU146" s="323"/>
      <c r="SYV146" s="323"/>
      <c r="SYW146" s="323"/>
      <c r="SYX146" s="323"/>
      <c r="SYY146" s="323"/>
      <c r="SYZ146" s="323"/>
      <c r="SZA146" s="323"/>
      <c r="SZB146" s="323"/>
      <c r="SZC146" s="323"/>
      <c r="SZD146" s="323"/>
      <c r="SZE146" s="323"/>
      <c r="SZF146" s="323"/>
      <c r="SZG146" s="323"/>
      <c r="SZH146" s="323"/>
      <c r="SZI146" s="323"/>
      <c r="SZJ146" s="323"/>
      <c r="SZK146" s="323"/>
      <c r="SZL146" s="323"/>
      <c r="SZM146" s="323"/>
      <c r="SZN146" s="323"/>
      <c r="SZO146" s="323"/>
      <c r="SZP146" s="323"/>
      <c r="SZQ146" s="323"/>
      <c r="SZR146" s="323"/>
      <c r="SZS146" s="323"/>
      <c r="SZT146" s="323"/>
      <c r="SZU146" s="323"/>
      <c r="SZV146" s="323"/>
      <c r="SZW146" s="323"/>
      <c r="SZX146" s="323"/>
      <c r="SZY146" s="323"/>
      <c r="SZZ146" s="323"/>
      <c r="TAA146" s="323"/>
      <c r="TAB146" s="323"/>
      <c r="TAC146" s="323"/>
      <c r="TAD146" s="323"/>
      <c r="TAE146" s="323"/>
      <c r="TAF146" s="323"/>
      <c r="TAG146" s="323"/>
      <c r="TAH146" s="323"/>
      <c r="TAI146" s="323"/>
      <c r="TAJ146" s="323"/>
      <c r="TAK146" s="323"/>
      <c r="TAL146" s="323"/>
      <c r="TAM146" s="323"/>
      <c r="TAN146" s="323"/>
      <c r="TAO146" s="323"/>
      <c r="TAP146" s="323"/>
      <c r="TAQ146" s="323"/>
      <c r="TAR146" s="323"/>
      <c r="TAS146" s="323"/>
      <c r="TAT146" s="323"/>
      <c r="TAU146" s="323"/>
      <c r="TAV146" s="323"/>
      <c r="TAW146" s="323"/>
      <c r="TAX146" s="323"/>
      <c r="TAY146" s="323"/>
      <c r="TAZ146" s="323"/>
      <c r="TBA146" s="323"/>
      <c r="TBB146" s="323"/>
      <c r="TBC146" s="323"/>
      <c r="TBD146" s="323"/>
      <c r="TBE146" s="323"/>
      <c r="TBF146" s="323"/>
      <c r="TBG146" s="323"/>
      <c r="TBH146" s="323"/>
      <c r="TBI146" s="323"/>
      <c r="TBJ146" s="323"/>
      <c r="TBK146" s="323"/>
      <c r="TBL146" s="323"/>
      <c r="TBM146" s="323"/>
      <c r="TBN146" s="323"/>
      <c r="TBO146" s="323"/>
      <c r="TBP146" s="323"/>
      <c r="TBQ146" s="323"/>
      <c r="TBR146" s="323"/>
      <c r="TBS146" s="323"/>
      <c r="TBT146" s="323"/>
      <c r="TBU146" s="323"/>
      <c r="TBV146" s="323"/>
      <c r="TBW146" s="323"/>
      <c r="TBX146" s="323"/>
      <c r="TBY146" s="323"/>
      <c r="TBZ146" s="323"/>
      <c r="TCA146" s="323"/>
      <c r="TCB146" s="323"/>
      <c r="TCC146" s="323"/>
      <c r="TCD146" s="323"/>
      <c r="TCE146" s="323"/>
      <c r="TCF146" s="323"/>
      <c r="TCG146" s="323"/>
      <c r="TCH146" s="323"/>
      <c r="TCI146" s="323"/>
      <c r="TCJ146" s="323"/>
      <c r="TCK146" s="323"/>
      <c r="TCL146" s="323"/>
      <c r="TCM146" s="323"/>
      <c r="TCN146" s="323"/>
      <c r="TCO146" s="323"/>
      <c r="TCP146" s="323"/>
      <c r="TCQ146" s="323"/>
      <c r="TCR146" s="323"/>
      <c r="TCS146" s="323"/>
      <c r="TCT146" s="323"/>
      <c r="TCU146" s="323"/>
      <c r="TCV146" s="323"/>
      <c r="TCW146" s="323"/>
      <c r="TCX146" s="323"/>
      <c r="TCY146" s="323"/>
      <c r="TCZ146" s="323"/>
      <c r="TDA146" s="323"/>
      <c r="TDB146" s="323"/>
      <c r="TDC146" s="323"/>
      <c r="TDD146" s="323"/>
      <c r="TDE146" s="323"/>
      <c r="TDF146" s="323"/>
      <c r="TDG146" s="323"/>
      <c r="TDH146" s="323"/>
      <c r="TDI146" s="323"/>
      <c r="TDJ146" s="323"/>
      <c r="TDK146" s="323"/>
      <c r="TDL146" s="323"/>
      <c r="TDM146" s="323"/>
      <c r="TDN146" s="323"/>
      <c r="TDO146" s="323"/>
      <c r="TDP146" s="323"/>
      <c r="TDQ146" s="323"/>
      <c r="TDR146" s="323"/>
      <c r="TDS146" s="323"/>
      <c r="TDT146" s="323"/>
      <c r="TDU146" s="323"/>
      <c r="TDV146" s="323"/>
      <c r="TDW146" s="323"/>
      <c r="TDX146" s="323"/>
      <c r="TDY146" s="323"/>
      <c r="TDZ146" s="323"/>
      <c r="TEA146" s="323"/>
      <c r="TEB146" s="323"/>
      <c r="TEC146" s="323"/>
      <c r="TED146" s="323"/>
      <c r="TEE146" s="323"/>
      <c r="TEF146" s="323"/>
      <c r="TEG146" s="323"/>
      <c r="TEH146" s="323"/>
      <c r="TEI146" s="323"/>
      <c r="TEJ146" s="323"/>
      <c r="TEK146" s="323"/>
      <c r="TEL146" s="323"/>
      <c r="TEM146" s="323"/>
      <c r="TEN146" s="323"/>
      <c r="TEO146" s="323"/>
      <c r="TEP146" s="323"/>
      <c r="TEQ146" s="323"/>
      <c r="TER146" s="323"/>
      <c r="TES146" s="323"/>
      <c r="TET146" s="323"/>
      <c r="TEU146" s="323"/>
      <c r="TEV146" s="323"/>
      <c r="TEW146" s="323"/>
      <c r="TEX146" s="323"/>
      <c r="TEY146" s="323"/>
      <c r="TEZ146" s="323"/>
      <c r="TFA146" s="323"/>
      <c r="TFB146" s="323"/>
      <c r="TFC146" s="323"/>
      <c r="TFD146" s="323"/>
      <c r="TFE146" s="323"/>
      <c r="TFF146" s="323"/>
      <c r="TFG146" s="323"/>
      <c r="TFH146" s="323"/>
      <c r="TFI146" s="323"/>
      <c r="TFJ146" s="323"/>
      <c r="TFK146" s="323"/>
      <c r="TFL146" s="323"/>
      <c r="TFM146" s="323"/>
      <c r="TFN146" s="323"/>
      <c r="TFO146" s="323"/>
      <c r="TFP146" s="323"/>
      <c r="TFQ146" s="323"/>
      <c r="TFR146" s="323"/>
      <c r="TFS146" s="323"/>
      <c r="TFT146" s="323"/>
      <c r="TFU146" s="323"/>
      <c r="TFV146" s="323"/>
      <c r="TFW146" s="323"/>
      <c r="TFX146" s="323"/>
      <c r="TFY146" s="323"/>
      <c r="TFZ146" s="323"/>
      <c r="TGA146" s="323"/>
      <c r="TGB146" s="323"/>
      <c r="TGC146" s="323"/>
      <c r="TGD146" s="323"/>
      <c r="TGE146" s="323"/>
      <c r="TGF146" s="323"/>
      <c r="TGG146" s="323"/>
      <c r="TGH146" s="323"/>
      <c r="TGI146" s="323"/>
      <c r="TGJ146" s="323"/>
      <c r="TGK146" s="323"/>
      <c r="TGL146" s="323"/>
      <c r="TGM146" s="323"/>
      <c r="TGN146" s="323"/>
      <c r="TGO146" s="323"/>
      <c r="TGP146" s="323"/>
      <c r="TGQ146" s="323"/>
      <c r="TGR146" s="323"/>
      <c r="TGS146" s="323"/>
      <c r="TGT146" s="323"/>
      <c r="TGU146" s="323"/>
      <c r="TGV146" s="323"/>
      <c r="TGW146" s="323"/>
      <c r="TGX146" s="323"/>
      <c r="TGY146" s="323"/>
      <c r="TGZ146" s="323"/>
      <c r="THA146" s="323"/>
      <c r="THB146" s="323"/>
      <c r="THC146" s="323"/>
      <c r="THD146" s="323"/>
      <c r="THE146" s="323"/>
      <c r="THF146" s="323"/>
      <c r="THG146" s="323"/>
      <c r="THH146" s="323"/>
      <c r="THI146" s="323"/>
      <c r="THJ146" s="323"/>
      <c r="THK146" s="323"/>
      <c r="THL146" s="323"/>
      <c r="THM146" s="323"/>
      <c r="THN146" s="323"/>
      <c r="THO146" s="323"/>
      <c r="THP146" s="323"/>
      <c r="THQ146" s="323"/>
      <c r="THR146" s="323"/>
      <c r="THS146" s="323"/>
      <c r="THT146" s="323"/>
      <c r="THU146" s="323"/>
      <c r="THV146" s="323"/>
      <c r="THW146" s="323"/>
      <c r="THX146" s="323"/>
      <c r="THY146" s="323"/>
      <c r="THZ146" s="323"/>
      <c r="TIA146" s="323"/>
      <c r="TIB146" s="323"/>
      <c r="TIC146" s="323"/>
      <c r="TID146" s="323"/>
      <c r="TIE146" s="323"/>
      <c r="TIF146" s="323"/>
      <c r="TIG146" s="323"/>
      <c r="TIH146" s="323"/>
      <c r="TII146" s="323"/>
      <c r="TIJ146" s="323"/>
      <c r="TIK146" s="323"/>
      <c r="TIL146" s="323"/>
      <c r="TIM146" s="323"/>
      <c r="TIN146" s="323"/>
      <c r="TIO146" s="323"/>
      <c r="TIP146" s="323"/>
      <c r="TIQ146" s="323"/>
      <c r="TIR146" s="323"/>
      <c r="TIS146" s="323"/>
      <c r="TIT146" s="323"/>
      <c r="TIU146" s="323"/>
      <c r="TIV146" s="323"/>
      <c r="TIW146" s="323"/>
      <c r="TIX146" s="323"/>
      <c r="TIY146" s="323"/>
      <c r="TIZ146" s="323"/>
      <c r="TJA146" s="323"/>
      <c r="TJB146" s="323"/>
      <c r="TJC146" s="323"/>
      <c r="TJD146" s="323"/>
      <c r="TJE146" s="323"/>
      <c r="TJF146" s="323"/>
      <c r="TJG146" s="323"/>
      <c r="TJH146" s="323"/>
      <c r="TJI146" s="323"/>
      <c r="TJJ146" s="323"/>
      <c r="TJK146" s="323"/>
      <c r="TJL146" s="323"/>
      <c r="TJM146" s="323"/>
      <c r="TJN146" s="323"/>
      <c r="TJO146" s="323"/>
      <c r="TJP146" s="323"/>
      <c r="TJQ146" s="323"/>
      <c r="TJR146" s="323"/>
      <c r="TJS146" s="323"/>
      <c r="TJT146" s="323"/>
      <c r="TJU146" s="323"/>
      <c r="TJV146" s="323"/>
      <c r="TJW146" s="323"/>
      <c r="TJX146" s="323"/>
      <c r="TJY146" s="323"/>
      <c r="TJZ146" s="323"/>
      <c r="TKA146" s="323"/>
      <c r="TKB146" s="323"/>
      <c r="TKC146" s="323"/>
      <c r="TKD146" s="323"/>
      <c r="TKE146" s="323"/>
      <c r="TKF146" s="323"/>
      <c r="TKG146" s="323"/>
      <c r="TKH146" s="323"/>
      <c r="TKI146" s="323"/>
      <c r="TKJ146" s="323"/>
      <c r="TKK146" s="323"/>
      <c r="TKL146" s="323"/>
      <c r="TKM146" s="323"/>
      <c r="TKN146" s="323"/>
      <c r="TKO146" s="323"/>
      <c r="TKP146" s="323"/>
      <c r="TKQ146" s="323"/>
      <c r="TKR146" s="323"/>
      <c r="TKS146" s="323"/>
      <c r="TKT146" s="323"/>
      <c r="TKU146" s="323"/>
      <c r="TKV146" s="323"/>
      <c r="TKW146" s="323"/>
      <c r="TKX146" s="323"/>
      <c r="TKY146" s="323"/>
      <c r="TKZ146" s="323"/>
      <c r="TLA146" s="323"/>
      <c r="TLB146" s="323"/>
      <c r="TLC146" s="323"/>
      <c r="TLD146" s="323"/>
      <c r="TLE146" s="323"/>
      <c r="TLF146" s="323"/>
      <c r="TLG146" s="323"/>
      <c r="TLH146" s="323"/>
      <c r="TLI146" s="323"/>
      <c r="TLJ146" s="323"/>
      <c r="TLK146" s="323"/>
      <c r="TLL146" s="323"/>
      <c r="TLM146" s="323"/>
      <c r="TLN146" s="323"/>
      <c r="TLO146" s="323"/>
      <c r="TLP146" s="323"/>
      <c r="TLQ146" s="323"/>
      <c r="TLR146" s="323"/>
      <c r="TLS146" s="323"/>
      <c r="TLT146" s="323"/>
      <c r="TLU146" s="323"/>
      <c r="TLV146" s="323"/>
      <c r="TLW146" s="323"/>
      <c r="TLX146" s="323"/>
      <c r="TLY146" s="323"/>
      <c r="TLZ146" s="323"/>
      <c r="TMA146" s="323"/>
      <c r="TMB146" s="323"/>
      <c r="TMC146" s="323"/>
      <c r="TMD146" s="323"/>
      <c r="TME146" s="323"/>
      <c r="TMF146" s="323"/>
      <c r="TMG146" s="323"/>
      <c r="TMH146" s="323"/>
      <c r="TMI146" s="323"/>
      <c r="TMJ146" s="323"/>
      <c r="TMK146" s="323"/>
      <c r="TML146" s="323"/>
      <c r="TMM146" s="323"/>
      <c r="TMN146" s="323"/>
      <c r="TMO146" s="323"/>
      <c r="TMP146" s="323"/>
      <c r="TMQ146" s="323"/>
      <c r="TMR146" s="323"/>
      <c r="TMS146" s="323"/>
      <c r="TMT146" s="323"/>
      <c r="TMU146" s="323"/>
      <c r="TMV146" s="323"/>
      <c r="TMW146" s="323"/>
      <c r="TMX146" s="323"/>
      <c r="TMY146" s="323"/>
      <c r="TMZ146" s="323"/>
      <c r="TNA146" s="323"/>
      <c r="TNB146" s="323"/>
      <c r="TNC146" s="323"/>
      <c r="TND146" s="323"/>
      <c r="TNE146" s="323"/>
      <c r="TNF146" s="323"/>
      <c r="TNG146" s="323"/>
      <c r="TNH146" s="323"/>
      <c r="TNI146" s="323"/>
      <c r="TNJ146" s="323"/>
      <c r="TNK146" s="323"/>
      <c r="TNL146" s="323"/>
      <c r="TNM146" s="323"/>
      <c r="TNN146" s="323"/>
      <c r="TNO146" s="323"/>
      <c r="TNP146" s="323"/>
      <c r="TNQ146" s="323"/>
      <c r="TNR146" s="323"/>
      <c r="TNS146" s="323"/>
      <c r="TNT146" s="323"/>
      <c r="TNU146" s="323"/>
      <c r="TNV146" s="323"/>
      <c r="TNW146" s="323"/>
      <c r="TNX146" s="323"/>
      <c r="TNY146" s="323"/>
      <c r="TNZ146" s="323"/>
      <c r="TOA146" s="323"/>
      <c r="TOB146" s="323"/>
      <c r="TOC146" s="323"/>
      <c r="TOD146" s="323"/>
      <c r="TOE146" s="323"/>
      <c r="TOF146" s="323"/>
      <c r="TOG146" s="323"/>
      <c r="TOH146" s="323"/>
      <c r="TOI146" s="323"/>
      <c r="TOJ146" s="323"/>
      <c r="TOK146" s="323"/>
      <c r="TOL146" s="323"/>
      <c r="TOM146" s="323"/>
      <c r="TON146" s="323"/>
      <c r="TOO146" s="323"/>
      <c r="TOP146" s="323"/>
      <c r="TOQ146" s="323"/>
      <c r="TOR146" s="323"/>
      <c r="TOS146" s="323"/>
      <c r="TOT146" s="323"/>
      <c r="TOU146" s="323"/>
      <c r="TOV146" s="323"/>
      <c r="TOW146" s="323"/>
      <c r="TOX146" s="323"/>
      <c r="TOY146" s="323"/>
      <c r="TOZ146" s="323"/>
      <c r="TPA146" s="323"/>
      <c r="TPB146" s="323"/>
      <c r="TPC146" s="323"/>
      <c r="TPD146" s="323"/>
      <c r="TPE146" s="323"/>
      <c r="TPF146" s="323"/>
      <c r="TPG146" s="323"/>
      <c r="TPH146" s="323"/>
      <c r="TPI146" s="323"/>
      <c r="TPJ146" s="323"/>
      <c r="TPK146" s="323"/>
      <c r="TPL146" s="323"/>
      <c r="TPM146" s="323"/>
      <c r="TPN146" s="323"/>
      <c r="TPO146" s="323"/>
      <c r="TPP146" s="323"/>
      <c r="TPQ146" s="323"/>
      <c r="TPR146" s="323"/>
      <c r="TPS146" s="323"/>
      <c r="TPT146" s="323"/>
      <c r="TPU146" s="323"/>
      <c r="TPV146" s="323"/>
      <c r="TPW146" s="323"/>
      <c r="TPX146" s="323"/>
      <c r="TPY146" s="323"/>
      <c r="TPZ146" s="323"/>
      <c r="TQA146" s="323"/>
      <c r="TQB146" s="323"/>
      <c r="TQC146" s="323"/>
      <c r="TQD146" s="323"/>
      <c r="TQE146" s="323"/>
      <c r="TQF146" s="323"/>
      <c r="TQG146" s="323"/>
      <c r="TQH146" s="323"/>
      <c r="TQI146" s="323"/>
      <c r="TQJ146" s="323"/>
      <c r="TQK146" s="323"/>
      <c r="TQL146" s="323"/>
      <c r="TQM146" s="323"/>
      <c r="TQN146" s="323"/>
      <c r="TQO146" s="323"/>
      <c r="TQP146" s="323"/>
      <c r="TQQ146" s="323"/>
      <c r="TQR146" s="323"/>
      <c r="TQS146" s="323"/>
      <c r="TQT146" s="323"/>
      <c r="TQU146" s="323"/>
      <c r="TQV146" s="323"/>
      <c r="TQW146" s="323"/>
      <c r="TQX146" s="323"/>
      <c r="TQY146" s="323"/>
      <c r="TQZ146" s="323"/>
      <c r="TRA146" s="323"/>
      <c r="TRB146" s="323"/>
      <c r="TRC146" s="323"/>
      <c r="TRD146" s="323"/>
      <c r="TRE146" s="323"/>
      <c r="TRF146" s="323"/>
      <c r="TRG146" s="323"/>
      <c r="TRH146" s="323"/>
      <c r="TRI146" s="323"/>
      <c r="TRJ146" s="323"/>
      <c r="TRK146" s="323"/>
      <c r="TRL146" s="323"/>
      <c r="TRM146" s="323"/>
      <c r="TRN146" s="323"/>
      <c r="TRO146" s="323"/>
      <c r="TRP146" s="323"/>
      <c r="TRQ146" s="323"/>
      <c r="TRR146" s="323"/>
      <c r="TRS146" s="323"/>
      <c r="TRT146" s="323"/>
      <c r="TRU146" s="323"/>
      <c r="TRV146" s="323"/>
      <c r="TRW146" s="323"/>
      <c r="TRX146" s="323"/>
      <c r="TRY146" s="323"/>
      <c r="TRZ146" s="323"/>
      <c r="TSA146" s="323"/>
      <c r="TSB146" s="323"/>
      <c r="TSC146" s="323"/>
      <c r="TSD146" s="323"/>
      <c r="TSE146" s="323"/>
      <c r="TSF146" s="323"/>
      <c r="TSG146" s="323"/>
      <c r="TSH146" s="323"/>
      <c r="TSI146" s="323"/>
      <c r="TSJ146" s="323"/>
      <c r="TSK146" s="323"/>
      <c r="TSL146" s="323"/>
      <c r="TSM146" s="323"/>
      <c r="TSN146" s="323"/>
      <c r="TSO146" s="323"/>
      <c r="TSP146" s="323"/>
      <c r="TSQ146" s="323"/>
      <c r="TSR146" s="323"/>
      <c r="TSS146" s="323"/>
      <c r="TST146" s="323"/>
      <c r="TSU146" s="323"/>
      <c r="TSV146" s="323"/>
      <c r="TSW146" s="323"/>
      <c r="TSX146" s="323"/>
      <c r="TSY146" s="323"/>
      <c r="TSZ146" s="323"/>
      <c r="TTA146" s="323"/>
      <c r="TTB146" s="323"/>
      <c r="TTC146" s="323"/>
      <c r="TTD146" s="323"/>
      <c r="TTE146" s="323"/>
      <c r="TTF146" s="323"/>
      <c r="TTG146" s="323"/>
      <c r="TTH146" s="323"/>
      <c r="TTI146" s="323"/>
      <c r="TTJ146" s="323"/>
      <c r="TTK146" s="323"/>
      <c r="TTL146" s="323"/>
      <c r="TTM146" s="323"/>
      <c r="TTN146" s="323"/>
      <c r="TTO146" s="323"/>
      <c r="TTP146" s="323"/>
      <c r="TTQ146" s="323"/>
      <c r="TTR146" s="323"/>
      <c r="TTS146" s="323"/>
      <c r="TTT146" s="323"/>
      <c r="TTU146" s="323"/>
      <c r="TTV146" s="323"/>
      <c r="TTW146" s="323"/>
      <c r="TTX146" s="323"/>
      <c r="TTY146" s="323"/>
      <c r="TTZ146" s="323"/>
      <c r="TUA146" s="323"/>
      <c r="TUB146" s="323"/>
      <c r="TUC146" s="323"/>
      <c r="TUD146" s="323"/>
      <c r="TUE146" s="323"/>
      <c r="TUF146" s="323"/>
      <c r="TUG146" s="323"/>
      <c r="TUH146" s="323"/>
      <c r="TUI146" s="323"/>
      <c r="TUJ146" s="323"/>
      <c r="TUK146" s="323"/>
      <c r="TUL146" s="323"/>
      <c r="TUM146" s="323"/>
      <c r="TUN146" s="323"/>
      <c r="TUO146" s="323"/>
      <c r="TUP146" s="323"/>
      <c r="TUQ146" s="323"/>
      <c r="TUR146" s="323"/>
      <c r="TUS146" s="323"/>
      <c r="TUT146" s="323"/>
      <c r="TUU146" s="323"/>
      <c r="TUV146" s="323"/>
      <c r="TUW146" s="323"/>
      <c r="TUX146" s="323"/>
      <c r="TUY146" s="323"/>
      <c r="TUZ146" s="323"/>
      <c r="TVA146" s="323"/>
      <c r="TVB146" s="323"/>
      <c r="TVC146" s="323"/>
      <c r="TVD146" s="323"/>
      <c r="TVE146" s="323"/>
      <c r="TVF146" s="323"/>
      <c r="TVG146" s="323"/>
      <c r="TVH146" s="323"/>
      <c r="TVI146" s="323"/>
      <c r="TVJ146" s="323"/>
      <c r="TVK146" s="323"/>
      <c r="TVL146" s="323"/>
      <c r="TVM146" s="323"/>
      <c r="TVN146" s="323"/>
      <c r="TVO146" s="323"/>
      <c r="TVP146" s="323"/>
      <c r="TVQ146" s="323"/>
      <c r="TVR146" s="323"/>
      <c r="TVS146" s="323"/>
      <c r="TVT146" s="323"/>
      <c r="TVU146" s="323"/>
      <c r="TVV146" s="323"/>
      <c r="TVW146" s="323"/>
      <c r="TVX146" s="323"/>
      <c r="TVY146" s="323"/>
      <c r="TVZ146" s="323"/>
      <c r="TWA146" s="323"/>
      <c r="TWB146" s="323"/>
      <c r="TWC146" s="323"/>
      <c r="TWD146" s="323"/>
      <c r="TWE146" s="323"/>
      <c r="TWF146" s="323"/>
      <c r="TWG146" s="323"/>
      <c r="TWH146" s="323"/>
      <c r="TWI146" s="323"/>
      <c r="TWJ146" s="323"/>
      <c r="TWK146" s="323"/>
      <c r="TWL146" s="323"/>
      <c r="TWM146" s="323"/>
      <c r="TWN146" s="323"/>
      <c r="TWO146" s="323"/>
      <c r="TWP146" s="323"/>
      <c r="TWQ146" s="323"/>
      <c r="TWR146" s="323"/>
      <c r="TWS146" s="323"/>
      <c r="TWT146" s="323"/>
      <c r="TWU146" s="323"/>
      <c r="TWV146" s="323"/>
      <c r="TWW146" s="323"/>
      <c r="TWX146" s="323"/>
      <c r="TWY146" s="323"/>
      <c r="TWZ146" s="323"/>
      <c r="TXA146" s="323"/>
      <c r="TXB146" s="323"/>
      <c r="TXC146" s="323"/>
      <c r="TXD146" s="323"/>
      <c r="TXE146" s="323"/>
      <c r="TXF146" s="323"/>
      <c r="TXG146" s="323"/>
      <c r="TXH146" s="323"/>
      <c r="TXI146" s="323"/>
      <c r="TXJ146" s="323"/>
      <c r="TXK146" s="323"/>
      <c r="TXL146" s="323"/>
      <c r="TXM146" s="323"/>
      <c r="TXN146" s="323"/>
      <c r="TXO146" s="323"/>
      <c r="TXP146" s="323"/>
      <c r="TXQ146" s="323"/>
      <c r="TXR146" s="323"/>
      <c r="TXS146" s="323"/>
      <c r="TXT146" s="323"/>
      <c r="TXU146" s="323"/>
      <c r="TXV146" s="323"/>
      <c r="TXW146" s="323"/>
      <c r="TXX146" s="323"/>
      <c r="TXY146" s="323"/>
      <c r="TXZ146" s="323"/>
      <c r="TYA146" s="323"/>
      <c r="TYB146" s="323"/>
      <c r="TYC146" s="323"/>
      <c r="TYD146" s="323"/>
      <c r="TYE146" s="323"/>
      <c r="TYF146" s="323"/>
      <c r="TYG146" s="323"/>
      <c r="TYH146" s="323"/>
      <c r="TYI146" s="323"/>
      <c r="TYJ146" s="323"/>
      <c r="TYK146" s="323"/>
      <c r="TYL146" s="323"/>
      <c r="TYM146" s="323"/>
      <c r="TYN146" s="323"/>
      <c r="TYO146" s="323"/>
      <c r="TYP146" s="323"/>
      <c r="TYQ146" s="323"/>
      <c r="TYR146" s="323"/>
      <c r="TYS146" s="323"/>
      <c r="TYT146" s="323"/>
      <c r="TYU146" s="323"/>
      <c r="TYV146" s="323"/>
      <c r="TYW146" s="323"/>
      <c r="TYX146" s="323"/>
      <c r="TYY146" s="323"/>
      <c r="TYZ146" s="323"/>
      <c r="TZA146" s="323"/>
      <c r="TZB146" s="323"/>
      <c r="TZC146" s="323"/>
      <c r="TZD146" s="323"/>
      <c r="TZE146" s="323"/>
      <c r="TZF146" s="323"/>
      <c r="TZG146" s="323"/>
      <c r="TZH146" s="323"/>
      <c r="TZI146" s="323"/>
      <c r="TZJ146" s="323"/>
      <c r="TZK146" s="323"/>
      <c r="TZL146" s="323"/>
      <c r="TZM146" s="323"/>
      <c r="TZN146" s="323"/>
      <c r="TZO146" s="323"/>
      <c r="TZP146" s="323"/>
      <c r="TZQ146" s="323"/>
      <c r="TZR146" s="323"/>
      <c r="TZS146" s="323"/>
      <c r="TZT146" s="323"/>
      <c r="TZU146" s="323"/>
      <c r="TZV146" s="323"/>
      <c r="TZW146" s="323"/>
      <c r="TZX146" s="323"/>
      <c r="TZY146" s="323"/>
      <c r="TZZ146" s="323"/>
      <c r="UAA146" s="323"/>
      <c r="UAB146" s="323"/>
      <c r="UAC146" s="323"/>
      <c r="UAD146" s="323"/>
      <c r="UAE146" s="323"/>
      <c r="UAF146" s="323"/>
      <c r="UAG146" s="323"/>
      <c r="UAH146" s="323"/>
      <c r="UAI146" s="323"/>
      <c r="UAJ146" s="323"/>
      <c r="UAK146" s="323"/>
      <c r="UAL146" s="323"/>
      <c r="UAM146" s="323"/>
      <c r="UAN146" s="323"/>
      <c r="UAO146" s="323"/>
      <c r="UAP146" s="323"/>
      <c r="UAQ146" s="323"/>
      <c r="UAR146" s="323"/>
      <c r="UAS146" s="323"/>
      <c r="UAT146" s="323"/>
      <c r="UAU146" s="323"/>
      <c r="UAV146" s="323"/>
      <c r="UAW146" s="323"/>
      <c r="UAX146" s="323"/>
      <c r="UAY146" s="323"/>
      <c r="UAZ146" s="323"/>
      <c r="UBA146" s="323"/>
      <c r="UBB146" s="323"/>
      <c r="UBC146" s="323"/>
      <c r="UBD146" s="323"/>
      <c r="UBE146" s="323"/>
      <c r="UBF146" s="323"/>
      <c r="UBG146" s="323"/>
      <c r="UBH146" s="323"/>
      <c r="UBI146" s="323"/>
      <c r="UBJ146" s="323"/>
      <c r="UBK146" s="323"/>
      <c r="UBL146" s="323"/>
      <c r="UBM146" s="323"/>
      <c r="UBN146" s="323"/>
      <c r="UBO146" s="323"/>
      <c r="UBP146" s="323"/>
      <c r="UBQ146" s="323"/>
      <c r="UBR146" s="323"/>
      <c r="UBS146" s="323"/>
      <c r="UBT146" s="323"/>
      <c r="UBU146" s="323"/>
      <c r="UBV146" s="323"/>
      <c r="UBW146" s="323"/>
      <c r="UBX146" s="323"/>
      <c r="UBY146" s="323"/>
      <c r="UBZ146" s="323"/>
      <c r="UCA146" s="323"/>
      <c r="UCB146" s="323"/>
      <c r="UCC146" s="323"/>
      <c r="UCD146" s="323"/>
      <c r="UCE146" s="323"/>
      <c r="UCF146" s="323"/>
      <c r="UCG146" s="323"/>
      <c r="UCH146" s="323"/>
      <c r="UCI146" s="323"/>
      <c r="UCJ146" s="323"/>
      <c r="UCK146" s="323"/>
      <c r="UCL146" s="323"/>
      <c r="UCM146" s="323"/>
      <c r="UCN146" s="323"/>
      <c r="UCO146" s="323"/>
      <c r="UCP146" s="323"/>
      <c r="UCQ146" s="323"/>
      <c r="UCR146" s="323"/>
      <c r="UCS146" s="323"/>
      <c r="UCT146" s="323"/>
      <c r="UCU146" s="323"/>
      <c r="UCV146" s="323"/>
      <c r="UCW146" s="323"/>
      <c r="UCX146" s="323"/>
      <c r="UCY146" s="323"/>
      <c r="UCZ146" s="323"/>
      <c r="UDA146" s="323"/>
      <c r="UDB146" s="323"/>
      <c r="UDC146" s="323"/>
      <c r="UDD146" s="323"/>
      <c r="UDE146" s="323"/>
      <c r="UDF146" s="323"/>
      <c r="UDG146" s="323"/>
      <c r="UDH146" s="323"/>
      <c r="UDI146" s="323"/>
      <c r="UDJ146" s="323"/>
      <c r="UDK146" s="323"/>
      <c r="UDL146" s="323"/>
      <c r="UDM146" s="323"/>
      <c r="UDN146" s="323"/>
      <c r="UDO146" s="323"/>
      <c r="UDP146" s="323"/>
      <c r="UDQ146" s="323"/>
      <c r="UDR146" s="323"/>
      <c r="UDS146" s="323"/>
      <c r="UDT146" s="323"/>
      <c r="UDU146" s="323"/>
      <c r="UDV146" s="323"/>
      <c r="UDW146" s="323"/>
      <c r="UDX146" s="323"/>
      <c r="UDY146" s="323"/>
      <c r="UDZ146" s="323"/>
      <c r="UEA146" s="323"/>
      <c r="UEB146" s="323"/>
      <c r="UEC146" s="323"/>
      <c r="UED146" s="323"/>
      <c r="UEE146" s="323"/>
      <c r="UEF146" s="323"/>
      <c r="UEG146" s="323"/>
      <c r="UEH146" s="323"/>
      <c r="UEI146" s="323"/>
      <c r="UEJ146" s="323"/>
      <c r="UEK146" s="323"/>
      <c r="UEL146" s="323"/>
      <c r="UEM146" s="323"/>
      <c r="UEN146" s="323"/>
      <c r="UEO146" s="323"/>
      <c r="UEP146" s="323"/>
      <c r="UEQ146" s="323"/>
      <c r="UER146" s="323"/>
      <c r="UES146" s="323"/>
      <c r="UET146" s="323"/>
      <c r="UEU146" s="323"/>
      <c r="UEV146" s="323"/>
      <c r="UEW146" s="323"/>
      <c r="UEX146" s="323"/>
      <c r="UEY146" s="323"/>
      <c r="UEZ146" s="323"/>
      <c r="UFA146" s="323"/>
      <c r="UFB146" s="323"/>
      <c r="UFC146" s="323"/>
      <c r="UFD146" s="323"/>
      <c r="UFE146" s="323"/>
      <c r="UFF146" s="323"/>
      <c r="UFG146" s="323"/>
      <c r="UFH146" s="323"/>
      <c r="UFI146" s="323"/>
      <c r="UFJ146" s="323"/>
      <c r="UFK146" s="323"/>
      <c r="UFL146" s="323"/>
      <c r="UFM146" s="323"/>
      <c r="UFN146" s="323"/>
      <c r="UFO146" s="323"/>
      <c r="UFP146" s="323"/>
      <c r="UFQ146" s="323"/>
      <c r="UFR146" s="323"/>
      <c r="UFS146" s="323"/>
      <c r="UFT146" s="323"/>
      <c r="UFU146" s="323"/>
      <c r="UFV146" s="323"/>
      <c r="UFW146" s="323"/>
      <c r="UFX146" s="323"/>
      <c r="UFY146" s="323"/>
      <c r="UFZ146" s="323"/>
      <c r="UGA146" s="323"/>
      <c r="UGB146" s="323"/>
      <c r="UGC146" s="323"/>
      <c r="UGD146" s="323"/>
      <c r="UGE146" s="323"/>
      <c r="UGF146" s="323"/>
      <c r="UGG146" s="323"/>
      <c r="UGH146" s="323"/>
      <c r="UGI146" s="323"/>
      <c r="UGJ146" s="323"/>
      <c r="UGK146" s="323"/>
      <c r="UGL146" s="323"/>
      <c r="UGM146" s="323"/>
      <c r="UGN146" s="323"/>
      <c r="UGO146" s="323"/>
      <c r="UGP146" s="323"/>
      <c r="UGQ146" s="323"/>
      <c r="UGR146" s="323"/>
      <c r="UGS146" s="323"/>
      <c r="UGT146" s="323"/>
      <c r="UGU146" s="323"/>
      <c r="UGV146" s="323"/>
      <c r="UGW146" s="323"/>
      <c r="UGX146" s="323"/>
      <c r="UGY146" s="323"/>
      <c r="UGZ146" s="323"/>
      <c r="UHA146" s="323"/>
      <c r="UHB146" s="323"/>
      <c r="UHC146" s="323"/>
      <c r="UHD146" s="323"/>
      <c r="UHE146" s="323"/>
      <c r="UHF146" s="323"/>
      <c r="UHG146" s="323"/>
      <c r="UHH146" s="323"/>
      <c r="UHI146" s="323"/>
      <c r="UHJ146" s="323"/>
      <c r="UHK146" s="323"/>
      <c r="UHL146" s="323"/>
      <c r="UHM146" s="323"/>
      <c r="UHN146" s="323"/>
      <c r="UHO146" s="323"/>
      <c r="UHP146" s="323"/>
      <c r="UHQ146" s="323"/>
      <c r="UHR146" s="323"/>
      <c r="UHS146" s="323"/>
      <c r="UHT146" s="323"/>
      <c r="UHU146" s="323"/>
      <c r="UHV146" s="323"/>
      <c r="UHW146" s="323"/>
      <c r="UHX146" s="323"/>
      <c r="UHY146" s="323"/>
      <c r="UHZ146" s="323"/>
      <c r="UIA146" s="323"/>
      <c r="UIB146" s="323"/>
      <c r="UIC146" s="323"/>
      <c r="UID146" s="323"/>
      <c r="UIE146" s="323"/>
      <c r="UIF146" s="323"/>
      <c r="UIG146" s="323"/>
      <c r="UIH146" s="323"/>
      <c r="UII146" s="323"/>
      <c r="UIJ146" s="323"/>
      <c r="UIK146" s="323"/>
      <c r="UIL146" s="323"/>
      <c r="UIM146" s="323"/>
      <c r="UIN146" s="323"/>
      <c r="UIO146" s="323"/>
      <c r="UIP146" s="323"/>
      <c r="UIQ146" s="323"/>
      <c r="UIR146" s="323"/>
      <c r="UIS146" s="323"/>
      <c r="UIT146" s="323"/>
      <c r="UIU146" s="323"/>
      <c r="UIV146" s="323"/>
      <c r="UIW146" s="323"/>
      <c r="UIX146" s="323"/>
      <c r="UIY146" s="323"/>
      <c r="UIZ146" s="323"/>
      <c r="UJA146" s="323"/>
      <c r="UJB146" s="323"/>
      <c r="UJC146" s="323"/>
      <c r="UJD146" s="323"/>
      <c r="UJE146" s="323"/>
      <c r="UJF146" s="323"/>
      <c r="UJG146" s="323"/>
      <c r="UJH146" s="323"/>
      <c r="UJI146" s="323"/>
      <c r="UJJ146" s="323"/>
      <c r="UJK146" s="323"/>
      <c r="UJL146" s="323"/>
      <c r="UJM146" s="323"/>
      <c r="UJN146" s="323"/>
      <c r="UJO146" s="323"/>
      <c r="UJP146" s="323"/>
      <c r="UJQ146" s="323"/>
      <c r="UJR146" s="323"/>
      <c r="UJS146" s="323"/>
      <c r="UJT146" s="323"/>
      <c r="UJU146" s="323"/>
      <c r="UJV146" s="323"/>
      <c r="UJW146" s="323"/>
      <c r="UJX146" s="323"/>
      <c r="UJY146" s="323"/>
      <c r="UJZ146" s="323"/>
      <c r="UKA146" s="323"/>
      <c r="UKB146" s="323"/>
      <c r="UKC146" s="323"/>
      <c r="UKD146" s="323"/>
      <c r="UKE146" s="323"/>
      <c r="UKF146" s="323"/>
      <c r="UKG146" s="323"/>
      <c r="UKH146" s="323"/>
      <c r="UKI146" s="323"/>
      <c r="UKJ146" s="323"/>
      <c r="UKK146" s="323"/>
      <c r="UKL146" s="323"/>
      <c r="UKM146" s="323"/>
      <c r="UKN146" s="323"/>
      <c r="UKO146" s="323"/>
      <c r="UKP146" s="323"/>
      <c r="UKQ146" s="323"/>
      <c r="UKR146" s="323"/>
      <c r="UKS146" s="323"/>
      <c r="UKT146" s="323"/>
      <c r="UKU146" s="323"/>
      <c r="UKV146" s="323"/>
      <c r="UKW146" s="323"/>
      <c r="UKX146" s="323"/>
      <c r="UKY146" s="323"/>
      <c r="UKZ146" s="323"/>
      <c r="ULA146" s="323"/>
      <c r="ULB146" s="323"/>
      <c r="ULC146" s="323"/>
      <c r="ULD146" s="323"/>
      <c r="ULE146" s="323"/>
      <c r="ULF146" s="323"/>
      <c r="ULG146" s="323"/>
      <c r="ULH146" s="323"/>
      <c r="ULI146" s="323"/>
      <c r="ULJ146" s="323"/>
      <c r="ULK146" s="323"/>
      <c r="ULL146" s="323"/>
      <c r="ULM146" s="323"/>
      <c r="ULN146" s="323"/>
      <c r="ULO146" s="323"/>
      <c r="ULP146" s="323"/>
      <c r="ULQ146" s="323"/>
      <c r="ULR146" s="323"/>
      <c r="ULS146" s="323"/>
      <c r="ULT146" s="323"/>
      <c r="ULU146" s="323"/>
      <c r="ULV146" s="323"/>
      <c r="ULW146" s="323"/>
      <c r="ULX146" s="323"/>
      <c r="ULY146" s="323"/>
      <c r="ULZ146" s="323"/>
      <c r="UMA146" s="323"/>
      <c r="UMB146" s="323"/>
      <c r="UMC146" s="323"/>
      <c r="UMD146" s="323"/>
      <c r="UME146" s="323"/>
      <c r="UMF146" s="323"/>
      <c r="UMG146" s="323"/>
      <c r="UMH146" s="323"/>
      <c r="UMI146" s="323"/>
      <c r="UMJ146" s="323"/>
      <c r="UMK146" s="323"/>
      <c r="UML146" s="323"/>
      <c r="UMM146" s="323"/>
      <c r="UMN146" s="323"/>
      <c r="UMO146" s="323"/>
      <c r="UMP146" s="323"/>
      <c r="UMQ146" s="323"/>
      <c r="UMR146" s="323"/>
      <c r="UMS146" s="323"/>
      <c r="UMT146" s="323"/>
      <c r="UMU146" s="323"/>
      <c r="UMV146" s="323"/>
      <c r="UMW146" s="323"/>
      <c r="UMX146" s="323"/>
      <c r="UMY146" s="323"/>
      <c r="UMZ146" s="323"/>
      <c r="UNA146" s="323"/>
      <c r="UNB146" s="323"/>
      <c r="UNC146" s="323"/>
      <c r="UND146" s="323"/>
      <c r="UNE146" s="323"/>
      <c r="UNF146" s="323"/>
      <c r="UNG146" s="323"/>
      <c r="UNH146" s="323"/>
      <c r="UNI146" s="323"/>
      <c r="UNJ146" s="323"/>
      <c r="UNK146" s="323"/>
      <c r="UNL146" s="323"/>
      <c r="UNM146" s="323"/>
      <c r="UNN146" s="323"/>
      <c r="UNO146" s="323"/>
      <c r="UNP146" s="323"/>
      <c r="UNQ146" s="323"/>
      <c r="UNR146" s="323"/>
      <c r="UNS146" s="323"/>
      <c r="UNT146" s="323"/>
      <c r="UNU146" s="323"/>
      <c r="UNV146" s="323"/>
      <c r="UNW146" s="323"/>
      <c r="UNX146" s="323"/>
      <c r="UNY146" s="323"/>
      <c r="UNZ146" s="323"/>
      <c r="UOA146" s="323"/>
      <c r="UOB146" s="323"/>
      <c r="UOC146" s="323"/>
      <c r="UOD146" s="323"/>
      <c r="UOE146" s="323"/>
      <c r="UOF146" s="323"/>
      <c r="UOG146" s="323"/>
      <c r="UOH146" s="323"/>
      <c r="UOI146" s="323"/>
      <c r="UOJ146" s="323"/>
      <c r="UOK146" s="323"/>
      <c r="UOL146" s="323"/>
      <c r="UOM146" s="323"/>
      <c r="UON146" s="323"/>
      <c r="UOO146" s="323"/>
      <c r="UOP146" s="323"/>
      <c r="UOQ146" s="323"/>
      <c r="UOR146" s="323"/>
      <c r="UOS146" s="323"/>
      <c r="UOT146" s="323"/>
      <c r="UOU146" s="323"/>
      <c r="UOV146" s="323"/>
      <c r="UOW146" s="323"/>
      <c r="UOX146" s="323"/>
      <c r="UOY146" s="323"/>
      <c r="UOZ146" s="323"/>
      <c r="UPA146" s="323"/>
      <c r="UPB146" s="323"/>
      <c r="UPC146" s="323"/>
      <c r="UPD146" s="323"/>
      <c r="UPE146" s="323"/>
      <c r="UPF146" s="323"/>
      <c r="UPG146" s="323"/>
      <c r="UPH146" s="323"/>
      <c r="UPI146" s="323"/>
      <c r="UPJ146" s="323"/>
      <c r="UPK146" s="323"/>
      <c r="UPL146" s="323"/>
      <c r="UPM146" s="323"/>
      <c r="UPN146" s="323"/>
      <c r="UPO146" s="323"/>
      <c r="UPP146" s="323"/>
      <c r="UPQ146" s="323"/>
      <c r="UPR146" s="323"/>
      <c r="UPS146" s="323"/>
      <c r="UPT146" s="323"/>
      <c r="UPU146" s="323"/>
      <c r="UPV146" s="323"/>
      <c r="UPW146" s="323"/>
      <c r="UPX146" s="323"/>
      <c r="UPY146" s="323"/>
      <c r="UPZ146" s="323"/>
      <c r="UQA146" s="323"/>
      <c r="UQB146" s="323"/>
      <c r="UQC146" s="323"/>
      <c r="UQD146" s="323"/>
      <c r="UQE146" s="323"/>
      <c r="UQF146" s="323"/>
      <c r="UQG146" s="323"/>
      <c r="UQH146" s="323"/>
      <c r="UQI146" s="323"/>
      <c r="UQJ146" s="323"/>
      <c r="UQK146" s="323"/>
      <c r="UQL146" s="323"/>
      <c r="UQM146" s="323"/>
      <c r="UQN146" s="323"/>
      <c r="UQO146" s="323"/>
      <c r="UQP146" s="323"/>
      <c r="UQQ146" s="323"/>
      <c r="UQR146" s="323"/>
      <c r="UQS146" s="323"/>
      <c r="UQT146" s="323"/>
      <c r="UQU146" s="323"/>
      <c r="UQV146" s="323"/>
      <c r="UQW146" s="323"/>
      <c r="UQX146" s="323"/>
      <c r="UQY146" s="323"/>
      <c r="UQZ146" s="323"/>
      <c r="URA146" s="323"/>
      <c r="URB146" s="323"/>
      <c r="URC146" s="323"/>
      <c r="URD146" s="323"/>
      <c r="URE146" s="323"/>
      <c r="URF146" s="323"/>
      <c r="URG146" s="323"/>
      <c r="URH146" s="323"/>
      <c r="URI146" s="323"/>
      <c r="URJ146" s="323"/>
      <c r="URK146" s="323"/>
      <c r="URL146" s="323"/>
      <c r="URM146" s="323"/>
      <c r="URN146" s="323"/>
      <c r="URO146" s="323"/>
      <c r="URP146" s="323"/>
      <c r="URQ146" s="323"/>
      <c r="URR146" s="323"/>
      <c r="URS146" s="323"/>
      <c r="URT146" s="323"/>
      <c r="URU146" s="323"/>
      <c r="URV146" s="323"/>
      <c r="URW146" s="323"/>
      <c r="URX146" s="323"/>
      <c r="URY146" s="323"/>
      <c r="URZ146" s="323"/>
      <c r="USA146" s="323"/>
      <c r="USB146" s="323"/>
      <c r="USC146" s="323"/>
      <c r="USD146" s="323"/>
      <c r="USE146" s="323"/>
      <c r="USF146" s="323"/>
      <c r="USG146" s="323"/>
      <c r="USH146" s="323"/>
      <c r="USI146" s="323"/>
      <c r="USJ146" s="323"/>
      <c r="USK146" s="323"/>
      <c r="USL146" s="323"/>
      <c r="USM146" s="323"/>
      <c r="USN146" s="323"/>
      <c r="USO146" s="323"/>
      <c r="USP146" s="323"/>
      <c r="USQ146" s="323"/>
      <c r="USR146" s="323"/>
      <c r="USS146" s="323"/>
      <c r="UST146" s="323"/>
      <c r="USU146" s="323"/>
      <c r="USV146" s="323"/>
      <c r="USW146" s="323"/>
      <c r="USX146" s="323"/>
      <c r="USY146" s="323"/>
      <c r="USZ146" s="323"/>
      <c r="UTA146" s="323"/>
      <c r="UTB146" s="323"/>
      <c r="UTC146" s="323"/>
      <c r="UTD146" s="323"/>
      <c r="UTE146" s="323"/>
      <c r="UTF146" s="323"/>
      <c r="UTG146" s="323"/>
      <c r="UTH146" s="323"/>
      <c r="UTI146" s="323"/>
      <c r="UTJ146" s="323"/>
      <c r="UTK146" s="323"/>
      <c r="UTL146" s="323"/>
      <c r="UTM146" s="323"/>
      <c r="UTN146" s="323"/>
      <c r="UTO146" s="323"/>
      <c r="UTP146" s="323"/>
      <c r="UTQ146" s="323"/>
      <c r="UTR146" s="323"/>
      <c r="UTS146" s="323"/>
      <c r="UTT146" s="323"/>
      <c r="UTU146" s="323"/>
      <c r="UTV146" s="323"/>
      <c r="UTW146" s="323"/>
      <c r="UTX146" s="323"/>
      <c r="UTY146" s="323"/>
      <c r="UTZ146" s="323"/>
      <c r="UUA146" s="323"/>
      <c r="UUB146" s="323"/>
      <c r="UUC146" s="323"/>
      <c r="UUD146" s="323"/>
      <c r="UUE146" s="323"/>
      <c r="UUF146" s="323"/>
      <c r="UUG146" s="323"/>
      <c r="UUH146" s="323"/>
      <c r="UUI146" s="323"/>
      <c r="UUJ146" s="323"/>
      <c r="UUK146" s="323"/>
      <c r="UUL146" s="323"/>
      <c r="UUM146" s="323"/>
      <c r="UUN146" s="323"/>
      <c r="UUO146" s="323"/>
      <c r="UUP146" s="323"/>
      <c r="UUQ146" s="323"/>
      <c r="UUR146" s="323"/>
      <c r="UUS146" s="323"/>
      <c r="UUT146" s="323"/>
      <c r="UUU146" s="323"/>
      <c r="UUV146" s="323"/>
      <c r="UUW146" s="323"/>
      <c r="UUX146" s="323"/>
      <c r="UUY146" s="323"/>
      <c r="UUZ146" s="323"/>
      <c r="UVA146" s="323"/>
      <c r="UVB146" s="323"/>
      <c r="UVC146" s="323"/>
      <c r="UVD146" s="323"/>
      <c r="UVE146" s="323"/>
      <c r="UVF146" s="323"/>
      <c r="UVG146" s="323"/>
      <c r="UVH146" s="323"/>
      <c r="UVI146" s="323"/>
      <c r="UVJ146" s="323"/>
      <c r="UVK146" s="323"/>
      <c r="UVL146" s="323"/>
      <c r="UVM146" s="323"/>
      <c r="UVN146" s="323"/>
      <c r="UVO146" s="323"/>
      <c r="UVP146" s="323"/>
      <c r="UVQ146" s="323"/>
      <c r="UVR146" s="323"/>
      <c r="UVS146" s="323"/>
      <c r="UVT146" s="323"/>
      <c r="UVU146" s="323"/>
      <c r="UVV146" s="323"/>
      <c r="UVW146" s="323"/>
      <c r="UVX146" s="323"/>
      <c r="UVY146" s="323"/>
      <c r="UVZ146" s="323"/>
      <c r="UWA146" s="323"/>
      <c r="UWB146" s="323"/>
      <c r="UWC146" s="323"/>
      <c r="UWD146" s="323"/>
      <c r="UWE146" s="323"/>
      <c r="UWF146" s="323"/>
      <c r="UWG146" s="323"/>
      <c r="UWH146" s="323"/>
      <c r="UWI146" s="323"/>
      <c r="UWJ146" s="323"/>
      <c r="UWK146" s="323"/>
      <c r="UWL146" s="323"/>
      <c r="UWM146" s="323"/>
      <c r="UWN146" s="323"/>
      <c r="UWO146" s="323"/>
      <c r="UWP146" s="323"/>
      <c r="UWQ146" s="323"/>
      <c r="UWR146" s="323"/>
      <c r="UWS146" s="323"/>
      <c r="UWT146" s="323"/>
      <c r="UWU146" s="323"/>
      <c r="UWV146" s="323"/>
      <c r="UWW146" s="323"/>
      <c r="UWX146" s="323"/>
      <c r="UWY146" s="323"/>
      <c r="UWZ146" s="323"/>
      <c r="UXA146" s="323"/>
      <c r="UXB146" s="323"/>
      <c r="UXC146" s="323"/>
      <c r="UXD146" s="323"/>
      <c r="UXE146" s="323"/>
      <c r="UXF146" s="323"/>
      <c r="UXG146" s="323"/>
      <c r="UXH146" s="323"/>
      <c r="UXI146" s="323"/>
      <c r="UXJ146" s="323"/>
      <c r="UXK146" s="323"/>
      <c r="UXL146" s="323"/>
      <c r="UXM146" s="323"/>
      <c r="UXN146" s="323"/>
      <c r="UXO146" s="323"/>
      <c r="UXP146" s="323"/>
      <c r="UXQ146" s="323"/>
      <c r="UXR146" s="323"/>
      <c r="UXS146" s="323"/>
      <c r="UXT146" s="323"/>
      <c r="UXU146" s="323"/>
      <c r="UXV146" s="323"/>
      <c r="UXW146" s="323"/>
      <c r="UXX146" s="323"/>
      <c r="UXY146" s="323"/>
      <c r="UXZ146" s="323"/>
      <c r="UYA146" s="323"/>
      <c r="UYB146" s="323"/>
      <c r="UYC146" s="323"/>
      <c r="UYD146" s="323"/>
      <c r="UYE146" s="323"/>
      <c r="UYF146" s="323"/>
      <c r="UYG146" s="323"/>
      <c r="UYH146" s="323"/>
      <c r="UYI146" s="323"/>
      <c r="UYJ146" s="323"/>
      <c r="UYK146" s="323"/>
      <c r="UYL146" s="323"/>
      <c r="UYM146" s="323"/>
      <c r="UYN146" s="323"/>
      <c r="UYO146" s="323"/>
      <c r="UYP146" s="323"/>
      <c r="UYQ146" s="323"/>
      <c r="UYR146" s="323"/>
      <c r="UYS146" s="323"/>
      <c r="UYT146" s="323"/>
      <c r="UYU146" s="323"/>
      <c r="UYV146" s="323"/>
      <c r="UYW146" s="323"/>
      <c r="UYX146" s="323"/>
      <c r="UYY146" s="323"/>
      <c r="UYZ146" s="323"/>
      <c r="UZA146" s="323"/>
      <c r="UZB146" s="323"/>
      <c r="UZC146" s="323"/>
      <c r="UZD146" s="323"/>
      <c r="UZE146" s="323"/>
      <c r="UZF146" s="323"/>
      <c r="UZG146" s="323"/>
      <c r="UZH146" s="323"/>
      <c r="UZI146" s="323"/>
      <c r="UZJ146" s="323"/>
      <c r="UZK146" s="323"/>
      <c r="UZL146" s="323"/>
      <c r="UZM146" s="323"/>
      <c r="UZN146" s="323"/>
      <c r="UZO146" s="323"/>
      <c r="UZP146" s="323"/>
      <c r="UZQ146" s="323"/>
      <c r="UZR146" s="323"/>
      <c r="UZS146" s="323"/>
      <c r="UZT146" s="323"/>
      <c r="UZU146" s="323"/>
      <c r="UZV146" s="323"/>
      <c r="UZW146" s="323"/>
      <c r="UZX146" s="323"/>
      <c r="UZY146" s="323"/>
      <c r="UZZ146" s="323"/>
      <c r="VAA146" s="323"/>
      <c r="VAB146" s="323"/>
      <c r="VAC146" s="323"/>
      <c r="VAD146" s="323"/>
      <c r="VAE146" s="323"/>
      <c r="VAF146" s="323"/>
      <c r="VAG146" s="323"/>
      <c r="VAH146" s="323"/>
      <c r="VAI146" s="323"/>
      <c r="VAJ146" s="323"/>
      <c r="VAK146" s="323"/>
      <c r="VAL146" s="323"/>
      <c r="VAM146" s="323"/>
      <c r="VAN146" s="323"/>
      <c r="VAO146" s="323"/>
      <c r="VAP146" s="323"/>
      <c r="VAQ146" s="323"/>
      <c r="VAR146" s="323"/>
      <c r="VAS146" s="323"/>
      <c r="VAT146" s="323"/>
      <c r="VAU146" s="323"/>
      <c r="VAV146" s="323"/>
      <c r="VAW146" s="323"/>
      <c r="VAX146" s="323"/>
      <c r="VAY146" s="323"/>
      <c r="VAZ146" s="323"/>
      <c r="VBA146" s="323"/>
      <c r="VBB146" s="323"/>
      <c r="VBC146" s="323"/>
      <c r="VBD146" s="323"/>
      <c r="VBE146" s="323"/>
      <c r="VBF146" s="323"/>
      <c r="VBG146" s="323"/>
      <c r="VBH146" s="323"/>
      <c r="VBI146" s="323"/>
      <c r="VBJ146" s="323"/>
      <c r="VBK146" s="323"/>
      <c r="VBL146" s="323"/>
      <c r="VBM146" s="323"/>
      <c r="VBN146" s="323"/>
      <c r="VBO146" s="323"/>
      <c r="VBP146" s="323"/>
      <c r="VBQ146" s="323"/>
      <c r="VBR146" s="323"/>
      <c r="VBS146" s="323"/>
      <c r="VBT146" s="323"/>
      <c r="VBU146" s="323"/>
      <c r="VBV146" s="323"/>
      <c r="VBW146" s="323"/>
      <c r="VBX146" s="323"/>
      <c r="VBY146" s="323"/>
      <c r="VBZ146" s="323"/>
      <c r="VCA146" s="323"/>
      <c r="VCB146" s="323"/>
      <c r="VCC146" s="323"/>
      <c r="VCD146" s="323"/>
      <c r="VCE146" s="323"/>
      <c r="VCF146" s="323"/>
      <c r="VCG146" s="323"/>
      <c r="VCH146" s="323"/>
      <c r="VCI146" s="323"/>
      <c r="VCJ146" s="323"/>
      <c r="VCK146" s="323"/>
      <c r="VCL146" s="323"/>
      <c r="VCM146" s="323"/>
      <c r="VCN146" s="323"/>
      <c r="VCO146" s="323"/>
      <c r="VCP146" s="323"/>
      <c r="VCQ146" s="323"/>
      <c r="VCR146" s="323"/>
      <c r="VCS146" s="323"/>
      <c r="VCT146" s="323"/>
      <c r="VCU146" s="323"/>
      <c r="VCV146" s="323"/>
      <c r="VCW146" s="323"/>
      <c r="VCX146" s="323"/>
      <c r="VCY146" s="323"/>
      <c r="VCZ146" s="323"/>
      <c r="VDA146" s="323"/>
      <c r="VDB146" s="323"/>
      <c r="VDC146" s="323"/>
      <c r="VDD146" s="323"/>
      <c r="VDE146" s="323"/>
      <c r="VDF146" s="323"/>
      <c r="VDG146" s="323"/>
      <c r="VDH146" s="323"/>
      <c r="VDI146" s="323"/>
      <c r="VDJ146" s="323"/>
      <c r="VDK146" s="323"/>
      <c r="VDL146" s="323"/>
      <c r="VDM146" s="323"/>
      <c r="VDN146" s="323"/>
      <c r="VDO146" s="323"/>
      <c r="VDP146" s="323"/>
      <c r="VDQ146" s="323"/>
      <c r="VDR146" s="323"/>
      <c r="VDS146" s="323"/>
      <c r="VDT146" s="323"/>
      <c r="VDU146" s="323"/>
      <c r="VDV146" s="323"/>
      <c r="VDW146" s="323"/>
      <c r="VDX146" s="323"/>
      <c r="VDY146" s="323"/>
      <c r="VDZ146" s="323"/>
      <c r="VEA146" s="323"/>
      <c r="VEB146" s="323"/>
      <c r="VEC146" s="323"/>
      <c r="VED146" s="323"/>
      <c r="VEE146" s="323"/>
      <c r="VEF146" s="323"/>
      <c r="VEG146" s="323"/>
      <c r="VEH146" s="323"/>
      <c r="VEI146" s="323"/>
      <c r="VEJ146" s="323"/>
      <c r="VEK146" s="323"/>
      <c r="VEL146" s="323"/>
      <c r="VEM146" s="323"/>
      <c r="VEN146" s="323"/>
      <c r="VEO146" s="323"/>
      <c r="VEP146" s="323"/>
      <c r="VEQ146" s="323"/>
      <c r="VER146" s="323"/>
      <c r="VES146" s="323"/>
      <c r="VET146" s="323"/>
      <c r="VEU146" s="323"/>
      <c r="VEV146" s="323"/>
      <c r="VEW146" s="323"/>
      <c r="VEX146" s="323"/>
      <c r="VEY146" s="323"/>
      <c r="VEZ146" s="323"/>
      <c r="VFA146" s="323"/>
      <c r="VFB146" s="323"/>
      <c r="VFC146" s="323"/>
      <c r="VFD146" s="323"/>
      <c r="VFE146" s="323"/>
      <c r="VFF146" s="323"/>
      <c r="VFG146" s="323"/>
      <c r="VFH146" s="323"/>
      <c r="VFI146" s="323"/>
      <c r="VFJ146" s="323"/>
      <c r="VFK146" s="323"/>
      <c r="VFL146" s="323"/>
      <c r="VFM146" s="323"/>
      <c r="VFN146" s="323"/>
      <c r="VFO146" s="323"/>
      <c r="VFP146" s="323"/>
      <c r="VFQ146" s="323"/>
      <c r="VFR146" s="323"/>
      <c r="VFS146" s="323"/>
      <c r="VFT146" s="323"/>
      <c r="VFU146" s="323"/>
      <c r="VFV146" s="323"/>
      <c r="VFW146" s="323"/>
      <c r="VFX146" s="323"/>
      <c r="VFY146" s="323"/>
      <c r="VFZ146" s="323"/>
      <c r="VGA146" s="323"/>
      <c r="VGB146" s="323"/>
      <c r="VGC146" s="323"/>
      <c r="VGD146" s="323"/>
      <c r="VGE146" s="323"/>
      <c r="VGF146" s="323"/>
      <c r="VGG146" s="323"/>
      <c r="VGH146" s="323"/>
      <c r="VGI146" s="323"/>
      <c r="VGJ146" s="323"/>
      <c r="VGK146" s="323"/>
      <c r="VGL146" s="323"/>
      <c r="VGM146" s="323"/>
      <c r="VGN146" s="323"/>
      <c r="VGO146" s="323"/>
      <c r="VGP146" s="323"/>
      <c r="VGQ146" s="323"/>
      <c r="VGR146" s="323"/>
      <c r="VGS146" s="323"/>
      <c r="VGT146" s="323"/>
      <c r="VGU146" s="323"/>
      <c r="VGV146" s="323"/>
      <c r="VGW146" s="323"/>
      <c r="VGX146" s="323"/>
      <c r="VGY146" s="323"/>
      <c r="VGZ146" s="323"/>
      <c r="VHA146" s="323"/>
      <c r="VHB146" s="323"/>
      <c r="VHC146" s="323"/>
      <c r="VHD146" s="323"/>
      <c r="VHE146" s="323"/>
      <c r="VHF146" s="323"/>
      <c r="VHG146" s="323"/>
      <c r="VHH146" s="323"/>
      <c r="VHI146" s="323"/>
      <c r="VHJ146" s="323"/>
      <c r="VHK146" s="323"/>
      <c r="VHL146" s="323"/>
      <c r="VHM146" s="323"/>
      <c r="VHN146" s="323"/>
      <c r="VHO146" s="323"/>
      <c r="VHP146" s="323"/>
      <c r="VHQ146" s="323"/>
      <c r="VHR146" s="323"/>
      <c r="VHS146" s="323"/>
      <c r="VHT146" s="323"/>
      <c r="VHU146" s="323"/>
      <c r="VHV146" s="323"/>
      <c r="VHW146" s="323"/>
      <c r="VHX146" s="323"/>
      <c r="VHY146" s="323"/>
      <c r="VHZ146" s="323"/>
      <c r="VIA146" s="323"/>
      <c r="VIB146" s="323"/>
      <c r="VIC146" s="323"/>
      <c r="VID146" s="323"/>
      <c r="VIE146" s="323"/>
      <c r="VIF146" s="323"/>
      <c r="VIG146" s="323"/>
      <c r="VIH146" s="323"/>
      <c r="VII146" s="323"/>
      <c r="VIJ146" s="323"/>
      <c r="VIK146" s="323"/>
      <c r="VIL146" s="323"/>
      <c r="VIM146" s="323"/>
      <c r="VIN146" s="323"/>
      <c r="VIO146" s="323"/>
      <c r="VIP146" s="323"/>
      <c r="VIQ146" s="323"/>
      <c r="VIR146" s="323"/>
      <c r="VIS146" s="323"/>
      <c r="VIT146" s="323"/>
      <c r="VIU146" s="323"/>
      <c r="VIV146" s="323"/>
      <c r="VIW146" s="323"/>
      <c r="VIX146" s="323"/>
      <c r="VIY146" s="323"/>
      <c r="VIZ146" s="323"/>
      <c r="VJA146" s="323"/>
      <c r="VJB146" s="323"/>
      <c r="VJC146" s="323"/>
      <c r="VJD146" s="323"/>
      <c r="VJE146" s="323"/>
      <c r="VJF146" s="323"/>
      <c r="VJG146" s="323"/>
      <c r="VJH146" s="323"/>
      <c r="VJI146" s="323"/>
      <c r="VJJ146" s="323"/>
      <c r="VJK146" s="323"/>
      <c r="VJL146" s="323"/>
      <c r="VJM146" s="323"/>
      <c r="VJN146" s="323"/>
      <c r="VJO146" s="323"/>
      <c r="VJP146" s="323"/>
      <c r="VJQ146" s="323"/>
      <c r="VJR146" s="323"/>
      <c r="VJS146" s="323"/>
      <c r="VJT146" s="323"/>
      <c r="VJU146" s="323"/>
      <c r="VJV146" s="323"/>
      <c r="VJW146" s="323"/>
      <c r="VJX146" s="323"/>
      <c r="VJY146" s="323"/>
      <c r="VJZ146" s="323"/>
      <c r="VKA146" s="323"/>
      <c r="VKB146" s="323"/>
      <c r="VKC146" s="323"/>
      <c r="VKD146" s="323"/>
      <c r="VKE146" s="323"/>
      <c r="VKF146" s="323"/>
      <c r="VKG146" s="323"/>
      <c r="VKH146" s="323"/>
      <c r="VKI146" s="323"/>
      <c r="VKJ146" s="323"/>
      <c r="VKK146" s="323"/>
      <c r="VKL146" s="323"/>
      <c r="VKM146" s="323"/>
      <c r="VKN146" s="323"/>
      <c r="VKO146" s="323"/>
      <c r="VKP146" s="323"/>
      <c r="VKQ146" s="323"/>
      <c r="VKR146" s="323"/>
      <c r="VKS146" s="323"/>
      <c r="VKT146" s="323"/>
      <c r="VKU146" s="323"/>
      <c r="VKV146" s="323"/>
      <c r="VKW146" s="323"/>
      <c r="VKX146" s="323"/>
      <c r="VKY146" s="323"/>
      <c r="VKZ146" s="323"/>
      <c r="VLA146" s="323"/>
      <c r="VLB146" s="323"/>
      <c r="VLC146" s="323"/>
      <c r="VLD146" s="323"/>
      <c r="VLE146" s="323"/>
      <c r="VLF146" s="323"/>
      <c r="VLG146" s="323"/>
      <c r="VLH146" s="323"/>
      <c r="VLI146" s="323"/>
      <c r="VLJ146" s="323"/>
      <c r="VLK146" s="323"/>
      <c r="VLL146" s="323"/>
      <c r="VLM146" s="323"/>
      <c r="VLN146" s="323"/>
      <c r="VLO146" s="323"/>
      <c r="VLP146" s="323"/>
      <c r="VLQ146" s="323"/>
      <c r="VLR146" s="323"/>
      <c r="VLS146" s="323"/>
      <c r="VLT146" s="323"/>
      <c r="VLU146" s="323"/>
      <c r="VLV146" s="323"/>
      <c r="VLW146" s="323"/>
      <c r="VLX146" s="323"/>
      <c r="VLY146" s="323"/>
      <c r="VLZ146" s="323"/>
      <c r="VMA146" s="323"/>
      <c r="VMB146" s="323"/>
      <c r="VMC146" s="323"/>
      <c r="VMD146" s="323"/>
      <c r="VME146" s="323"/>
      <c r="VMF146" s="323"/>
      <c r="VMG146" s="323"/>
      <c r="VMH146" s="323"/>
      <c r="VMI146" s="323"/>
      <c r="VMJ146" s="323"/>
      <c r="VMK146" s="323"/>
      <c r="VML146" s="323"/>
      <c r="VMM146" s="323"/>
      <c r="VMN146" s="323"/>
      <c r="VMO146" s="323"/>
      <c r="VMP146" s="323"/>
      <c r="VMQ146" s="323"/>
      <c r="VMR146" s="323"/>
      <c r="VMS146" s="323"/>
      <c r="VMT146" s="323"/>
      <c r="VMU146" s="323"/>
      <c r="VMV146" s="323"/>
      <c r="VMW146" s="323"/>
      <c r="VMX146" s="323"/>
      <c r="VMY146" s="323"/>
      <c r="VMZ146" s="323"/>
      <c r="VNA146" s="323"/>
      <c r="VNB146" s="323"/>
      <c r="VNC146" s="323"/>
      <c r="VND146" s="323"/>
      <c r="VNE146" s="323"/>
      <c r="VNF146" s="323"/>
      <c r="VNG146" s="323"/>
      <c r="VNH146" s="323"/>
      <c r="VNI146" s="323"/>
      <c r="VNJ146" s="323"/>
      <c r="VNK146" s="323"/>
      <c r="VNL146" s="323"/>
      <c r="VNM146" s="323"/>
      <c r="VNN146" s="323"/>
      <c r="VNO146" s="323"/>
      <c r="VNP146" s="323"/>
      <c r="VNQ146" s="323"/>
      <c r="VNR146" s="323"/>
      <c r="VNS146" s="323"/>
      <c r="VNT146" s="323"/>
      <c r="VNU146" s="323"/>
      <c r="VNV146" s="323"/>
      <c r="VNW146" s="323"/>
      <c r="VNX146" s="323"/>
      <c r="VNY146" s="323"/>
      <c r="VNZ146" s="323"/>
      <c r="VOA146" s="323"/>
      <c r="VOB146" s="323"/>
      <c r="VOC146" s="323"/>
      <c r="VOD146" s="323"/>
      <c r="VOE146" s="323"/>
      <c r="VOF146" s="323"/>
      <c r="VOG146" s="323"/>
      <c r="VOH146" s="323"/>
      <c r="VOI146" s="323"/>
      <c r="VOJ146" s="323"/>
      <c r="VOK146" s="323"/>
      <c r="VOL146" s="323"/>
      <c r="VOM146" s="323"/>
      <c r="VON146" s="323"/>
      <c r="VOO146" s="323"/>
      <c r="VOP146" s="323"/>
      <c r="VOQ146" s="323"/>
      <c r="VOR146" s="323"/>
      <c r="VOS146" s="323"/>
      <c r="VOT146" s="323"/>
      <c r="VOU146" s="323"/>
      <c r="VOV146" s="323"/>
      <c r="VOW146" s="323"/>
      <c r="VOX146" s="323"/>
      <c r="VOY146" s="323"/>
      <c r="VOZ146" s="323"/>
      <c r="VPA146" s="323"/>
      <c r="VPB146" s="323"/>
      <c r="VPC146" s="323"/>
      <c r="VPD146" s="323"/>
      <c r="VPE146" s="323"/>
      <c r="VPF146" s="323"/>
      <c r="VPG146" s="323"/>
      <c r="VPH146" s="323"/>
      <c r="VPI146" s="323"/>
      <c r="VPJ146" s="323"/>
      <c r="VPK146" s="323"/>
      <c r="VPL146" s="323"/>
      <c r="VPM146" s="323"/>
      <c r="VPN146" s="323"/>
      <c r="VPO146" s="323"/>
      <c r="VPP146" s="323"/>
      <c r="VPQ146" s="323"/>
      <c r="VPR146" s="323"/>
      <c r="VPS146" s="323"/>
      <c r="VPT146" s="323"/>
      <c r="VPU146" s="323"/>
      <c r="VPV146" s="323"/>
      <c r="VPW146" s="323"/>
      <c r="VPX146" s="323"/>
      <c r="VPY146" s="323"/>
      <c r="VPZ146" s="323"/>
      <c r="VQA146" s="323"/>
      <c r="VQB146" s="323"/>
      <c r="VQC146" s="323"/>
      <c r="VQD146" s="323"/>
      <c r="VQE146" s="323"/>
      <c r="VQF146" s="323"/>
      <c r="VQG146" s="323"/>
      <c r="VQH146" s="323"/>
      <c r="VQI146" s="323"/>
      <c r="VQJ146" s="323"/>
      <c r="VQK146" s="323"/>
      <c r="VQL146" s="323"/>
      <c r="VQM146" s="323"/>
      <c r="VQN146" s="323"/>
      <c r="VQO146" s="323"/>
      <c r="VQP146" s="323"/>
      <c r="VQQ146" s="323"/>
      <c r="VQR146" s="323"/>
      <c r="VQS146" s="323"/>
      <c r="VQT146" s="323"/>
      <c r="VQU146" s="323"/>
      <c r="VQV146" s="323"/>
      <c r="VQW146" s="323"/>
      <c r="VQX146" s="323"/>
      <c r="VQY146" s="323"/>
      <c r="VQZ146" s="323"/>
      <c r="VRA146" s="323"/>
      <c r="VRB146" s="323"/>
      <c r="VRC146" s="323"/>
      <c r="VRD146" s="323"/>
      <c r="VRE146" s="323"/>
      <c r="VRF146" s="323"/>
      <c r="VRG146" s="323"/>
      <c r="VRH146" s="323"/>
      <c r="VRI146" s="323"/>
      <c r="VRJ146" s="323"/>
      <c r="VRK146" s="323"/>
      <c r="VRL146" s="323"/>
      <c r="VRM146" s="323"/>
      <c r="VRN146" s="323"/>
      <c r="VRO146" s="323"/>
      <c r="VRP146" s="323"/>
      <c r="VRQ146" s="323"/>
      <c r="VRR146" s="323"/>
      <c r="VRS146" s="323"/>
      <c r="VRT146" s="323"/>
      <c r="VRU146" s="323"/>
      <c r="VRV146" s="323"/>
      <c r="VRW146" s="323"/>
      <c r="VRX146" s="323"/>
      <c r="VRY146" s="323"/>
      <c r="VRZ146" s="323"/>
      <c r="VSA146" s="323"/>
      <c r="VSB146" s="323"/>
      <c r="VSC146" s="323"/>
      <c r="VSD146" s="323"/>
      <c r="VSE146" s="323"/>
      <c r="VSF146" s="323"/>
      <c r="VSG146" s="323"/>
      <c r="VSH146" s="323"/>
      <c r="VSI146" s="323"/>
      <c r="VSJ146" s="323"/>
      <c r="VSK146" s="323"/>
      <c r="VSL146" s="323"/>
      <c r="VSM146" s="323"/>
      <c r="VSN146" s="323"/>
      <c r="VSO146" s="323"/>
      <c r="VSP146" s="323"/>
      <c r="VSQ146" s="323"/>
      <c r="VSR146" s="323"/>
      <c r="VSS146" s="323"/>
      <c r="VST146" s="323"/>
      <c r="VSU146" s="323"/>
      <c r="VSV146" s="323"/>
      <c r="VSW146" s="323"/>
      <c r="VSX146" s="323"/>
      <c r="VSY146" s="323"/>
      <c r="VSZ146" s="323"/>
      <c r="VTA146" s="323"/>
      <c r="VTB146" s="323"/>
      <c r="VTC146" s="323"/>
      <c r="VTD146" s="323"/>
      <c r="VTE146" s="323"/>
      <c r="VTF146" s="323"/>
      <c r="VTG146" s="323"/>
      <c r="VTH146" s="323"/>
      <c r="VTI146" s="323"/>
      <c r="VTJ146" s="323"/>
      <c r="VTK146" s="323"/>
      <c r="VTL146" s="323"/>
      <c r="VTM146" s="323"/>
      <c r="VTN146" s="323"/>
      <c r="VTO146" s="323"/>
      <c r="VTP146" s="323"/>
      <c r="VTQ146" s="323"/>
      <c r="VTR146" s="323"/>
      <c r="VTS146" s="323"/>
      <c r="VTT146" s="323"/>
      <c r="VTU146" s="323"/>
      <c r="VTV146" s="323"/>
      <c r="VTW146" s="323"/>
      <c r="VTX146" s="323"/>
      <c r="VTY146" s="323"/>
      <c r="VTZ146" s="323"/>
      <c r="VUA146" s="323"/>
      <c r="VUB146" s="323"/>
      <c r="VUC146" s="323"/>
      <c r="VUD146" s="323"/>
      <c r="VUE146" s="323"/>
      <c r="VUF146" s="323"/>
      <c r="VUG146" s="323"/>
      <c r="VUH146" s="323"/>
      <c r="VUI146" s="323"/>
      <c r="VUJ146" s="323"/>
      <c r="VUK146" s="323"/>
      <c r="VUL146" s="323"/>
      <c r="VUM146" s="323"/>
      <c r="VUN146" s="323"/>
      <c r="VUO146" s="323"/>
      <c r="VUP146" s="323"/>
      <c r="VUQ146" s="323"/>
      <c r="VUR146" s="323"/>
      <c r="VUS146" s="323"/>
      <c r="VUT146" s="323"/>
      <c r="VUU146" s="323"/>
      <c r="VUV146" s="323"/>
      <c r="VUW146" s="323"/>
      <c r="VUX146" s="323"/>
      <c r="VUY146" s="323"/>
      <c r="VUZ146" s="323"/>
      <c r="VVA146" s="323"/>
      <c r="VVB146" s="323"/>
      <c r="VVC146" s="323"/>
      <c r="VVD146" s="323"/>
      <c r="VVE146" s="323"/>
      <c r="VVF146" s="323"/>
      <c r="VVG146" s="323"/>
      <c r="VVH146" s="323"/>
      <c r="VVI146" s="323"/>
      <c r="VVJ146" s="323"/>
      <c r="VVK146" s="323"/>
      <c r="VVL146" s="323"/>
      <c r="VVM146" s="323"/>
      <c r="VVN146" s="323"/>
      <c r="VVO146" s="323"/>
      <c r="VVP146" s="323"/>
      <c r="VVQ146" s="323"/>
      <c r="VVR146" s="323"/>
      <c r="VVS146" s="323"/>
      <c r="VVT146" s="323"/>
      <c r="VVU146" s="323"/>
      <c r="VVV146" s="323"/>
      <c r="VVW146" s="323"/>
      <c r="VVX146" s="323"/>
      <c r="VVY146" s="323"/>
      <c r="VVZ146" s="323"/>
      <c r="VWA146" s="323"/>
      <c r="VWB146" s="323"/>
      <c r="VWC146" s="323"/>
      <c r="VWD146" s="323"/>
      <c r="VWE146" s="323"/>
      <c r="VWF146" s="323"/>
      <c r="VWG146" s="323"/>
      <c r="VWH146" s="323"/>
      <c r="VWI146" s="323"/>
      <c r="VWJ146" s="323"/>
      <c r="VWK146" s="323"/>
      <c r="VWL146" s="323"/>
      <c r="VWM146" s="323"/>
      <c r="VWN146" s="323"/>
      <c r="VWO146" s="323"/>
      <c r="VWP146" s="323"/>
      <c r="VWQ146" s="323"/>
      <c r="VWR146" s="323"/>
      <c r="VWS146" s="323"/>
      <c r="VWT146" s="323"/>
      <c r="VWU146" s="323"/>
      <c r="VWV146" s="323"/>
      <c r="VWW146" s="323"/>
      <c r="VWX146" s="323"/>
      <c r="VWY146" s="323"/>
      <c r="VWZ146" s="323"/>
      <c r="VXA146" s="323"/>
      <c r="VXB146" s="323"/>
      <c r="VXC146" s="323"/>
      <c r="VXD146" s="323"/>
      <c r="VXE146" s="323"/>
      <c r="VXF146" s="323"/>
      <c r="VXG146" s="323"/>
      <c r="VXH146" s="323"/>
      <c r="VXI146" s="323"/>
      <c r="VXJ146" s="323"/>
      <c r="VXK146" s="323"/>
      <c r="VXL146" s="323"/>
      <c r="VXM146" s="323"/>
      <c r="VXN146" s="323"/>
      <c r="VXO146" s="323"/>
      <c r="VXP146" s="323"/>
      <c r="VXQ146" s="323"/>
      <c r="VXR146" s="323"/>
      <c r="VXS146" s="323"/>
      <c r="VXT146" s="323"/>
      <c r="VXU146" s="323"/>
      <c r="VXV146" s="323"/>
      <c r="VXW146" s="323"/>
      <c r="VXX146" s="323"/>
      <c r="VXY146" s="323"/>
      <c r="VXZ146" s="323"/>
      <c r="VYA146" s="323"/>
      <c r="VYB146" s="323"/>
      <c r="VYC146" s="323"/>
      <c r="VYD146" s="323"/>
      <c r="VYE146" s="323"/>
      <c r="VYF146" s="323"/>
      <c r="VYG146" s="323"/>
      <c r="VYH146" s="323"/>
      <c r="VYI146" s="323"/>
      <c r="VYJ146" s="323"/>
      <c r="VYK146" s="323"/>
      <c r="VYL146" s="323"/>
      <c r="VYM146" s="323"/>
      <c r="VYN146" s="323"/>
      <c r="VYO146" s="323"/>
      <c r="VYP146" s="323"/>
      <c r="VYQ146" s="323"/>
      <c r="VYR146" s="323"/>
      <c r="VYS146" s="323"/>
      <c r="VYT146" s="323"/>
      <c r="VYU146" s="323"/>
      <c r="VYV146" s="323"/>
      <c r="VYW146" s="323"/>
      <c r="VYX146" s="323"/>
      <c r="VYY146" s="323"/>
      <c r="VYZ146" s="323"/>
      <c r="VZA146" s="323"/>
      <c r="VZB146" s="323"/>
      <c r="VZC146" s="323"/>
      <c r="VZD146" s="323"/>
      <c r="VZE146" s="323"/>
      <c r="VZF146" s="323"/>
      <c r="VZG146" s="323"/>
      <c r="VZH146" s="323"/>
      <c r="VZI146" s="323"/>
      <c r="VZJ146" s="323"/>
      <c r="VZK146" s="323"/>
      <c r="VZL146" s="323"/>
      <c r="VZM146" s="323"/>
      <c r="VZN146" s="323"/>
      <c r="VZO146" s="323"/>
      <c r="VZP146" s="323"/>
      <c r="VZQ146" s="323"/>
      <c r="VZR146" s="323"/>
      <c r="VZS146" s="323"/>
      <c r="VZT146" s="323"/>
      <c r="VZU146" s="323"/>
      <c r="VZV146" s="323"/>
      <c r="VZW146" s="323"/>
      <c r="VZX146" s="323"/>
      <c r="VZY146" s="323"/>
      <c r="VZZ146" s="323"/>
      <c r="WAA146" s="323"/>
      <c r="WAB146" s="323"/>
      <c r="WAC146" s="323"/>
      <c r="WAD146" s="323"/>
      <c r="WAE146" s="323"/>
      <c r="WAF146" s="323"/>
      <c r="WAG146" s="323"/>
      <c r="WAH146" s="323"/>
      <c r="WAI146" s="323"/>
      <c r="WAJ146" s="323"/>
      <c r="WAK146" s="323"/>
      <c r="WAL146" s="323"/>
      <c r="WAM146" s="323"/>
      <c r="WAN146" s="323"/>
      <c r="WAO146" s="323"/>
      <c r="WAP146" s="323"/>
      <c r="WAQ146" s="323"/>
      <c r="WAR146" s="323"/>
      <c r="WAS146" s="323"/>
      <c r="WAT146" s="323"/>
      <c r="WAU146" s="323"/>
      <c r="WAV146" s="323"/>
      <c r="WAW146" s="323"/>
      <c r="WAX146" s="323"/>
      <c r="WAY146" s="323"/>
      <c r="WAZ146" s="323"/>
      <c r="WBA146" s="323"/>
      <c r="WBB146" s="323"/>
      <c r="WBC146" s="323"/>
      <c r="WBD146" s="323"/>
      <c r="WBE146" s="323"/>
      <c r="WBF146" s="323"/>
      <c r="WBG146" s="323"/>
      <c r="WBH146" s="323"/>
      <c r="WBI146" s="323"/>
      <c r="WBJ146" s="323"/>
      <c r="WBK146" s="323"/>
      <c r="WBL146" s="323"/>
      <c r="WBM146" s="323"/>
      <c r="WBN146" s="323"/>
      <c r="WBO146" s="323"/>
      <c r="WBP146" s="323"/>
      <c r="WBQ146" s="323"/>
      <c r="WBR146" s="323"/>
      <c r="WBS146" s="323"/>
      <c r="WBT146" s="323"/>
      <c r="WBU146" s="323"/>
      <c r="WBV146" s="323"/>
      <c r="WBW146" s="323"/>
      <c r="WBX146" s="323"/>
      <c r="WBY146" s="323"/>
      <c r="WBZ146" s="323"/>
      <c r="WCA146" s="323"/>
      <c r="WCB146" s="323"/>
      <c r="WCC146" s="323"/>
      <c r="WCD146" s="323"/>
      <c r="WCE146" s="323"/>
      <c r="WCF146" s="323"/>
      <c r="WCG146" s="323"/>
      <c r="WCH146" s="323"/>
      <c r="WCI146" s="323"/>
      <c r="WCJ146" s="323"/>
      <c r="WCK146" s="323"/>
      <c r="WCL146" s="323"/>
      <c r="WCM146" s="323"/>
      <c r="WCN146" s="323"/>
      <c r="WCO146" s="323"/>
      <c r="WCP146" s="323"/>
      <c r="WCQ146" s="323"/>
      <c r="WCR146" s="323"/>
      <c r="WCS146" s="323"/>
      <c r="WCT146" s="323"/>
      <c r="WCU146" s="323"/>
      <c r="WCV146" s="323"/>
      <c r="WCW146" s="323"/>
      <c r="WCX146" s="323"/>
      <c r="WCY146" s="323"/>
      <c r="WCZ146" s="323"/>
      <c r="WDA146" s="323"/>
      <c r="WDB146" s="323"/>
      <c r="WDC146" s="323"/>
      <c r="WDD146" s="323"/>
      <c r="WDE146" s="323"/>
      <c r="WDF146" s="323"/>
      <c r="WDG146" s="323"/>
      <c r="WDH146" s="323"/>
      <c r="WDI146" s="323"/>
      <c r="WDJ146" s="323"/>
      <c r="WDK146" s="323"/>
      <c r="WDL146" s="323"/>
      <c r="WDM146" s="323"/>
      <c r="WDN146" s="323"/>
      <c r="WDO146" s="323"/>
      <c r="WDP146" s="323"/>
      <c r="WDQ146" s="323"/>
      <c r="WDR146" s="323"/>
      <c r="WDS146" s="323"/>
      <c r="WDT146" s="323"/>
      <c r="WDU146" s="323"/>
      <c r="WDV146" s="323"/>
      <c r="WDW146" s="323"/>
      <c r="WDX146" s="323"/>
      <c r="WDY146" s="323"/>
      <c r="WDZ146" s="323"/>
      <c r="WEA146" s="323"/>
      <c r="WEB146" s="323"/>
      <c r="WEC146" s="323"/>
      <c r="WED146" s="323"/>
      <c r="WEE146" s="323"/>
      <c r="WEF146" s="323"/>
      <c r="WEG146" s="323"/>
      <c r="WEH146" s="323"/>
      <c r="WEI146" s="323"/>
      <c r="WEJ146" s="323"/>
      <c r="WEK146" s="323"/>
      <c r="WEL146" s="323"/>
      <c r="WEM146" s="323"/>
      <c r="WEN146" s="323"/>
      <c r="WEO146" s="323"/>
      <c r="WEP146" s="323"/>
      <c r="WEQ146" s="323"/>
      <c r="WER146" s="323"/>
      <c r="WES146" s="323"/>
      <c r="WET146" s="323"/>
      <c r="WEU146" s="323"/>
      <c r="WEV146" s="323"/>
      <c r="WEW146" s="323"/>
      <c r="WEX146" s="323"/>
      <c r="WEY146" s="323"/>
      <c r="WEZ146" s="323"/>
      <c r="WFA146" s="323"/>
      <c r="WFB146" s="323"/>
      <c r="WFC146" s="323"/>
      <c r="WFD146" s="323"/>
      <c r="WFE146" s="323"/>
      <c r="WFF146" s="323"/>
      <c r="WFG146" s="323"/>
      <c r="WFH146" s="323"/>
      <c r="WFI146" s="323"/>
      <c r="WFJ146" s="323"/>
      <c r="WFK146" s="323"/>
      <c r="WFL146" s="323"/>
      <c r="WFM146" s="323"/>
      <c r="WFN146" s="323"/>
      <c r="WFO146" s="323"/>
      <c r="WFP146" s="323"/>
      <c r="WFQ146" s="323"/>
      <c r="WFR146" s="323"/>
      <c r="WFS146" s="323"/>
      <c r="WFT146" s="323"/>
      <c r="WFU146" s="323"/>
      <c r="WFV146" s="323"/>
      <c r="WFW146" s="323"/>
      <c r="WFX146" s="323"/>
      <c r="WFY146" s="323"/>
      <c r="WFZ146" s="323"/>
      <c r="WGA146" s="323"/>
      <c r="WGB146" s="323"/>
      <c r="WGC146" s="323"/>
      <c r="WGD146" s="323"/>
      <c r="WGE146" s="323"/>
      <c r="WGF146" s="323"/>
      <c r="WGG146" s="323"/>
      <c r="WGH146" s="323"/>
      <c r="WGI146" s="323"/>
      <c r="WGJ146" s="323"/>
      <c r="WGK146" s="323"/>
      <c r="WGL146" s="323"/>
      <c r="WGM146" s="323"/>
      <c r="WGN146" s="323"/>
      <c r="WGO146" s="323"/>
      <c r="WGP146" s="323"/>
      <c r="WGQ146" s="323"/>
      <c r="WGR146" s="323"/>
      <c r="WGS146" s="323"/>
      <c r="WGT146" s="323"/>
      <c r="WGU146" s="323"/>
      <c r="WGV146" s="323"/>
      <c r="WGW146" s="323"/>
      <c r="WGX146" s="323"/>
      <c r="WGY146" s="323"/>
      <c r="WGZ146" s="323"/>
      <c r="WHA146" s="323"/>
      <c r="WHB146" s="323"/>
      <c r="WHC146" s="323"/>
      <c r="WHD146" s="323"/>
      <c r="WHE146" s="323"/>
      <c r="WHF146" s="323"/>
      <c r="WHG146" s="323"/>
      <c r="WHH146" s="323"/>
      <c r="WHI146" s="323"/>
      <c r="WHJ146" s="323"/>
      <c r="WHK146" s="323"/>
      <c r="WHL146" s="323"/>
      <c r="WHM146" s="323"/>
      <c r="WHN146" s="323"/>
      <c r="WHO146" s="323"/>
      <c r="WHP146" s="323"/>
      <c r="WHQ146" s="323"/>
      <c r="WHR146" s="323"/>
      <c r="WHS146" s="323"/>
      <c r="WHT146" s="323"/>
      <c r="WHU146" s="323"/>
      <c r="WHV146" s="323"/>
      <c r="WHW146" s="323"/>
      <c r="WHX146" s="323"/>
      <c r="WHY146" s="323"/>
      <c r="WHZ146" s="323"/>
      <c r="WIA146" s="323"/>
      <c r="WIB146" s="323"/>
      <c r="WIC146" s="323"/>
      <c r="WID146" s="323"/>
      <c r="WIE146" s="323"/>
      <c r="WIF146" s="323"/>
      <c r="WIG146" s="323"/>
      <c r="WIH146" s="323"/>
      <c r="WII146" s="323"/>
      <c r="WIJ146" s="323"/>
      <c r="WIK146" s="323"/>
      <c r="WIL146" s="323"/>
      <c r="WIM146" s="323"/>
      <c r="WIN146" s="323"/>
      <c r="WIO146" s="323"/>
      <c r="WIP146" s="323"/>
      <c r="WIQ146" s="323"/>
      <c r="WIR146" s="323"/>
      <c r="WIS146" s="323"/>
      <c r="WIT146" s="323"/>
      <c r="WIU146" s="323"/>
      <c r="WIV146" s="323"/>
      <c r="WIW146" s="323"/>
      <c r="WIX146" s="323"/>
      <c r="WIY146" s="323"/>
      <c r="WIZ146" s="323"/>
      <c r="WJA146" s="323"/>
      <c r="WJB146" s="323"/>
      <c r="WJC146" s="323"/>
      <c r="WJD146" s="323"/>
      <c r="WJE146" s="323"/>
      <c r="WJF146" s="323"/>
      <c r="WJG146" s="323"/>
      <c r="WJH146" s="323"/>
      <c r="WJI146" s="323"/>
      <c r="WJJ146" s="323"/>
      <c r="WJK146" s="323"/>
      <c r="WJL146" s="323"/>
      <c r="WJM146" s="323"/>
      <c r="WJN146" s="323"/>
      <c r="WJO146" s="323"/>
      <c r="WJP146" s="323"/>
      <c r="WJQ146" s="323"/>
      <c r="WJR146" s="323"/>
      <c r="WJS146" s="323"/>
      <c r="WJT146" s="323"/>
      <c r="WJU146" s="323"/>
      <c r="WJV146" s="323"/>
      <c r="WJW146" s="323"/>
      <c r="WJX146" s="323"/>
      <c r="WJY146" s="323"/>
      <c r="WJZ146" s="323"/>
      <c r="WKA146" s="323"/>
      <c r="WKB146" s="323"/>
      <c r="WKC146" s="323"/>
      <c r="WKD146" s="323"/>
      <c r="WKE146" s="323"/>
      <c r="WKF146" s="323"/>
      <c r="WKG146" s="323"/>
      <c r="WKH146" s="323"/>
      <c r="WKI146" s="323"/>
      <c r="WKJ146" s="323"/>
      <c r="WKK146" s="323"/>
      <c r="WKL146" s="323"/>
      <c r="WKM146" s="323"/>
      <c r="WKN146" s="323"/>
      <c r="WKO146" s="323"/>
      <c r="WKP146" s="323"/>
      <c r="WKQ146" s="323"/>
      <c r="WKR146" s="323"/>
      <c r="WKS146" s="323"/>
      <c r="WKT146" s="323"/>
      <c r="WKU146" s="323"/>
      <c r="WKV146" s="323"/>
      <c r="WKW146" s="323"/>
      <c r="WKX146" s="323"/>
      <c r="WKY146" s="323"/>
      <c r="WKZ146" s="323"/>
      <c r="WLA146" s="323"/>
      <c r="WLB146" s="323"/>
      <c r="WLC146" s="323"/>
      <c r="WLD146" s="323"/>
      <c r="WLE146" s="323"/>
      <c r="WLF146" s="323"/>
      <c r="WLG146" s="323"/>
      <c r="WLH146" s="323"/>
      <c r="WLI146" s="323"/>
      <c r="WLJ146" s="323"/>
      <c r="WLK146" s="323"/>
      <c r="WLL146" s="323"/>
      <c r="WLM146" s="323"/>
      <c r="WLN146" s="323"/>
      <c r="WLO146" s="323"/>
      <c r="WLP146" s="323"/>
      <c r="WLQ146" s="323"/>
      <c r="WLR146" s="323"/>
      <c r="WLS146" s="323"/>
      <c r="WLT146" s="323"/>
      <c r="WLU146" s="323"/>
      <c r="WLV146" s="323"/>
      <c r="WLW146" s="323"/>
      <c r="WLX146" s="323"/>
      <c r="WLY146" s="323"/>
      <c r="WLZ146" s="323"/>
      <c r="WMA146" s="323"/>
      <c r="WMB146" s="323"/>
      <c r="WMC146" s="323"/>
      <c r="WMD146" s="323"/>
      <c r="WME146" s="323"/>
      <c r="WMF146" s="323"/>
      <c r="WMG146" s="323"/>
      <c r="WMH146" s="323"/>
      <c r="WMI146" s="323"/>
      <c r="WMJ146" s="323"/>
      <c r="WMK146" s="323"/>
      <c r="WML146" s="323"/>
      <c r="WMM146" s="323"/>
      <c r="WMN146" s="323"/>
      <c r="WMO146" s="323"/>
      <c r="WMP146" s="323"/>
      <c r="WMQ146" s="323"/>
      <c r="WMR146" s="323"/>
      <c r="WMS146" s="323"/>
      <c r="WMT146" s="323"/>
      <c r="WMU146" s="323"/>
      <c r="WMV146" s="323"/>
      <c r="WMW146" s="323"/>
      <c r="WMX146" s="323"/>
      <c r="WMY146" s="323"/>
      <c r="WMZ146" s="323"/>
      <c r="WNA146" s="323"/>
      <c r="WNB146" s="323"/>
      <c r="WNC146" s="323"/>
      <c r="WND146" s="323"/>
      <c r="WNE146" s="323"/>
      <c r="WNF146" s="323"/>
      <c r="WNG146" s="323"/>
      <c r="WNH146" s="323"/>
      <c r="WNI146" s="323"/>
      <c r="WNJ146" s="323"/>
      <c r="WNK146" s="323"/>
      <c r="WNL146" s="323"/>
      <c r="WNM146" s="323"/>
      <c r="WNN146" s="323"/>
      <c r="WNO146" s="323"/>
      <c r="WNP146" s="323"/>
      <c r="WNQ146" s="323"/>
      <c r="WNR146" s="323"/>
      <c r="WNS146" s="323"/>
      <c r="WNT146" s="323"/>
      <c r="WNU146" s="323"/>
      <c r="WNV146" s="323"/>
      <c r="WNW146" s="323"/>
      <c r="WNX146" s="323"/>
      <c r="WNY146" s="323"/>
      <c r="WNZ146" s="323"/>
      <c r="WOA146" s="323"/>
      <c r="WOB146" s="323"/>
      <c r="WOC146" s="323"/>
      <c r="WOD146" s="323"/>
      <c r="WOE146" s="323"/>
      <c r="WOF146" s="323"/>
      <c r="WOG146" s="323"/>
      <c r="WOH146" s="323"/>
      <c r="WOI146" s="323"/>
      <c r="WOJ146" s="323"/>
      <c r="WOK146" s="323"/>
      <c r="WOL146" s="323"/>
      <c r="WOM146" s="323"/>
      <c r="WON146" s="323"/>
      <c r="WOO146" s="323"/>
      <c r="WOP146" s="323"/>
      <c r="WOQ146" s="323"/>
      <c r="WOR146" s="323"/>
      <c r="WOS146" s="323"/>
      <c r="WOT146" s="323"/>
      <c r="WOU146" s="323"/>
      <c r="WOV146" s="323"/>
      <c r="WOW146" s="323"/>
      <c r="WOX146" s="323"/>
      <c r="WOY146" s="323"/>
      <c r="WOZ146" s="323"/>
      <c r="WPA146" s="323"/>
      <c r="WPB146" s="323"/>
      <c r="WPC146" s="323"/>
      <c r="WPD146" s="323"/>
      <c r="WPE146" s="323"/>
      <c r="WPF146" s="323"/>
      <c r="WPG146" s="323"/>
      <c r="WPH146" s="323"/>
      <c r="WPI146" s="323"/>
      <c r="WPJ146" s="323"/>
      <c r="WPK146" s="323"/>
      <c r="WPL146" s="323"/>
      <c r="WPM146" s="323"/>
      <c r="WPN146" s="323"/>
      <c r="WPO146" s="323"/>
      <c r="WPP146" s="323"/>
      <c r="WPQ146" s="323"/>
      <c r="WPR146" s="323"/>
      <c r="WPS146" s="323"/>
      <c r="WPT146" s="323"/>
      <c r="WPU146" s="323"/>
      <c r="WPV146" s="323"/>
      <c r="WPW146" s="323"/>
      <c r="WPX146" s="323"/>
      <c r="WPY146" s="323"/>
      <c r="WPZ146" s="323"/>
      <c r="WQA146" s="323"/>
      <c r="WQB146" s="323"/>
      <c r="WQC146" s="323"/>
      <c r="WQD146" s="323"/>
      <c r="WQE146" s="323"/>
      <c r="WQF146" s="323"/>
      <c r="WQG146" s="323"/>
      <c r="WQH146" s="323"/>
      <c r="WQI146" s="323"/>
      <c r="WQJ146" s="323"/>
      <c r="WQK146" s="323"/>
      <c r="WQL146" s="323"/>
      <c r="WQM146" s="323"/>
      <c r="WQN146" s="323"/>
      <c r="WQO146" s="323"/>
      <c r="WQP146" s="323"/>
      <c r="WQQ146" s="323"/>
      <c r="WQR146" s="323"/>
      <c r="WQS146" s="323"/>
      <c r="WQT146" s="323"/>
      <c r="WQU146" s="323"/>
      <c r="WQV146" s="323"/>
      <c r="WQW146" s="323"/>
      <c r="WQX146" s="323"/>
      <c r="WQY146" s="323"/>
      <c r="WQZ146" s="323"/>
      <c r="WRA146" s="323"/>
      <c r="WRB146" s="323"/>
      <c r="WRC146" s="323"/>
      <c r="WRD146" s="323"/>
      <c r="WRE146" s="323"/>
      <c r="WRF146" s="323"/>
      <c r="WRG146" s="323"/>
      <c r="WRH146" s="323"/>
      <c r="WRI146" s="323"/>
      <c r="WRJ146" s="323"/>
      <c r="WRK146" s="323"/>
      <c r="WRL146" s="323"/>
      <c r="WRM146" s="323"/>
      <c r="WRN146" s="323"/>
      <c r="WRO146" s="323"/>
      <c r="WRP146" s="323"/>
      <c r="WRQ146" s="323"/>
      <c r="WRR146" s="323"/>
      <c r="WRS146" s="323"/>
      <c r="WRT146" s="323"/>
      <c r="WRU146" s="323"/>
      <c r="WRV146" s="323"/>
      <c r="WRW146" s="323"/>
      <c r="WRX146" s="323"/>
      <c r="WRY146" s="323"/>
      <c r="WRZ146" s="323"/>
      <c r="WSA146" s="323"/>
      <c r="WSB146" s="323"/>
      <c r="WSC146" s="323"/>
      <c r="WSD146" s="323"/>
      <c r="WSE146" s="323"/>
      <c r="WSF146" s="323"/>
      <c r="WSG146" s="323"/>
      <c r="WSH146" s="323"/>
      <c r="WSI146" s="323"/>
      <c r="WSJ146" s="323"/>
      <c r="WSK146" s="323"/>
      <c r="WSL146" s="323"/>
      <c r="WSM146" s="323"/>
      <c r="WSN146" s="323"/>
      <c r="WSO146" s="323"/>
      <c r="WSP146" s="323"/>
      <c r="WSQ146" s="323"/>
      <c r="WSR146" s="323"/>
      <c r="WSS146" s="323"/>
      <c r="WST146" s="323"/>
      <c r="WSU146" s="323"/>
      <c r="WSV146" s="323"/>
      <c r="WSW146" s="323"/>
      <c r="WSX146" s="323"/>
      <c r="WSY146" s="323"/>
      <c r="WSZ146" s="323"/>
      <c r="WTA146" s="323"/>
      <c r="WTB146" s="323"/>
      <c r="WTC146" s="323"/>
      <c r="WTD146" s="323"/>
      <c r="WTE146" s="323"/>
      <c r="WTF146" s="323"/>
      <c r="WTG146" s="323"/>
      <c r="WTH146" s="323"/>
      <c r="WTI146" s="323"/>
      <c r="WTJ146" s="323"/>
      <c r="WTK146" s="323"/>
      <c r="WTL146" s="323"/>
      <c r="WTM146" s="323"/>
      <c r="WTN146" s="323"/>
      <c r="WTO146" s="323"/>
      <c r="WTP146" s="323"/>
      <c r="WTQ146" s="323"/>
      <c r="WTR146" s="323"/>
      <c r="WTS146" s="323"/>
      <c r="WTT146" s="323"/>
      <c r="WTU146" s="323"/>
      <c r="WTV146" s="323"/>
      <c r="WTW146" s="323"/>
      <c r="WTX146" s="323"/>
      <c r="WTY146" s="323"/>
      <c r="WTZ146" s="323"/>
      <c r="WUA146" s="323"/>
      <c r="WUB146" s="323"/>
      <c r="WUC146" s="323"/>
      <c r="WUD146" s="323"/>
      <c r="WUE146" s="323"/>
      <c r="WUF146" s="323"/>
      <c r="WUG146" s="323"/>
      <c r="WUH146" s="323"/>
      <c r="WUI146" s="323"/>
      <c r="WUJ146" s="323"/>
      <c r="WUK146" s="323"/>
      <c r="WUL146" s="323"/>
      <c r="WUM146" s="323"/>
      <c r="WUN146" s="323"/>
      <c r="WUO146" s="323"/>
      <c r="WUP146" s="323"/>
      <c r="WUQ146" s="323"/>
      <c r="WUR146" s="323"/>
      <c r="WUS146" s="323"/>
      <c r="WUT146" s="323"/>
      <c r="WUU146" s="323"/>
      <c r="WUV146" s="323"/>
      <c r="WUW146" s="323"/>
      <c r="WUX146" s="323"/>
      <c r="WUY146" s="323"/>
      <c r="WUZ146" s="323"/>
      <c r="WVA146" s="323"/>
      <c r="WVB146" s="323"/>
      <c r="WVC146" s="323"/>
      <c r="WVD146" s="323"/>
      <c r="WVE146" s="323"/>
      <c r="WVF146" s="323"/>
      <c r="WVG146" s="323"/>
      <c r="WVH146" s="323"/>
      <c r="WVI146" s="323"/>
      <c r="WVJ146" s="323"/>
      <c r="WVK146" s="323"/>
      <c r="WVL146" s="323"/>
      <c r="WVM146" s="323"/>
      <c r="WVN146" s="323"/>
      <c r="WVO146" s="323"/>
      <c r="WVP146" s="323"/>
      <c r="WVQ146" s="323"/>
      <c r="WVR146" s="323"/>
      <c r="WVS146" s="323"/>
      <c r="WVT146" s="323"/>
      <c r="WVU146" s="323"/>
      <c r="WVV146" s="323"/>
      <c r="WVW146" s="323"/>
      <c r="WVX146" s="323"/>
      <c r="WVY146" s="323"/>
      <c r="WVZ146" s="323"/>
      <c r="WWA146" s="323"/>
      <c r="WWB146" s="323"/>
      <c r="WWC146" s="323"/>
      <c r="WWD146" s="323"/>
      <c r="WWE146" s="323"/>
      <c r="WWF146" s="323"/>
      <c r="WWG146" s="323"/>
      <c r="WWH146" s="323"/>
      <c r="WWI146" s="323"/>
      <c r="WWJ146" s="323"/>
      <c r="WWK146" s="323"/>
      <c r="WWL146" s="323"/>
      <c r="WWM146" s="323"/>
      <c r="WWN146" s="323"/>
      <c r="WWO146" s="323"/>
      <c r="WWP146" s="323"/>
      <c r="WWQ146" s="323"/>
      <c r="WWR146" s="323"/>
      <c r="WWS146" s="323"/>
      <c r="WWT146" s="323"/>
      <c r="WWU146" s="323"/>
      <c r="WWV146" s="323"/>
      <c r="WWW146" s="323"/>
      <c r="WWX146" s="323"/>
      <c r="WWY146" s="323"/>
      <c r="WWZ146" s="323"/>
      <c r="WXA146" s="323"/>
      <c r="WXB146" s="323"/>
      <c r="WXC146" s="323"/>
      <c r="WXD146" s="323"/>
      <c r="WXE146" s="323"/>
      <c r="WXF146" s="323"/>
      <c r="WXG146" s="323"/>
      <c r="WXH146" s="323"/>
      <c r="WXI146" s="323"/>
      <c r="WXJ146" s="323"/>
      <c r="WXK146" s="323"/>
      <c r="WXL146" s="323"/>
      <c r="WXM146" s="323"/>
      <c r="WXN146" s="323"/>
      <c r="WXO146" s="323"/>
      <c r="WXP146" s="323"/>
      <c r="WXQ146" s="323"/>
      <c r="WXR146" s="323"/>
      <c r="WXS146" s="323"/>
      <c r="WXT146" s="323"/>
      <c r="WXU146" s="323"/>
      <c r="WXV146" s="323"/>
      <c r="WXW146" s="323"/>
      <c r="WXX146" s="323"/>
      <c r="WXY146" s="323"/>
      <c r="WXZ146" s="323"/>
      <c r="WYA146" s="323"/>
      <c r="WYB146" s="323"/>
      <c r="WYC146" s="323"/>
      <c r="WYD146" s="323"/>
      <c r="WYE146" s="323"/>
      <c r="WYF146" s="323"/>
      <c r="WYG146" s="323"/>
      <c r="WYH146" s="323"/>
      <c r="WYI146" s="323"/>
      <c r="WYJ146" s="323"/>
      <c r="WYK146" s="323"/>
      <c r="WYL146" s="323"/>
      <c r="WYM146" s="323"/>
      <c r="WYN146" s="323"/>
      <c r="WYO146" s="323"/>
      <c r="WYP146" s="323"/>
      <c r="WYQ146" s="323"/>
      <c r="WYR146" s="323"/>
      <c r="WYS146" s="323"/>
      <c r="WYT146" s="323"/>
      <c r="WYU146" s="323"/>
      <c r="WYV146" s="323"/>
      <c r="WYW146" s="323"/>
      <c r="WYX146" s="323"/>
      <c r="WYY146" s="323"/>
      <c r="WYZ146" s="323"/>
      <c r="WZA146" s="323"/>
      <c r="WZB146" s="323"/>
      <c r="WZC146" s="323"/>
      <c r="WZD146" s="323"/>
      <c r="WZE146" s="323"/>
      <c r="WZF146" s="323"/>
      <c r="WZG146" s="323"/>
      <c r="WZH146" s="323"/>
      <c r="WZI146" s="323"/>
      <c r="WZJ146" s="323"/>
      <c r="WZK146" s="323"/>
      <c r="WZL146" s="323"/>
      <c r="WZM146" s="323"/>
      <c r="WZN146" s="323"/>
      <c r="WZO146" s="323"/>
      <c r="WZP146" s="323"/>
      <c r="WZQ146" s="323"/>
      <c r="WZR146" s="323"/>
      <c r="WZS146" s="323"/>
      <c r="WZT146" s="323"/>
      <c r="WZU146" s="323"/>
      <c r="WZV146" s="323"/>
      <c r="WZW146" s="323"/>
      <c r="WZX146" s="323"/>
      <c r="WZY146" s="323"/>
      <c r="WZZ146" s="323"/>
      <c r="XAA146" s="323"/>
      <c r="XAB146" s="323"/>
      <c r="XAC146" s="323"/>
      <c r="XAD146" s="323"/>
      <c r="XAE146" s="323"/>
      <c r="XAF146" s="323"/>
      <c r="XAG146" s="323"/>
      <c r="XAH146" s="323"/>
      <c r="XAI146" s="323"/>
      <c r="XAJ146" s="323"/>
      <c r="XAK146" s="323"/>
      <c r="XAL146" s="323"/>
      <c r="XAM146" s="323"/>
      <c r="XAN146" s="323"/>
      <c r="XAO146" s="323"/>
      <c r="XAP146" s="323"/>
      <c r="XAQ146" s="323"/>
      <c r="XAR146" s="323"/>
      <c r="XAS146" s="323"/>
      <c r="XAT146" s="323"/>
      <c r="XAU146" s="323"/>
      <c r="XAV146" s="323"/>
      <c r="XAW146" s="323"/>
      <c r="XAX146" s="323"/>
      <c r="XAY146" s="323"/>
      <c r="XAZ146" s="323"/>
      <c r="XBA146" s="323"/>
      <c r="XBB146" s="323"/>
      <c r="XBC146" s="323"/>
      <c r="XBD146" s="323"/>
      <c r="XBE146" s="323"/>
      <c r="XBF146" s="323"/>
      <c r="XBG146" s="323"/>
      <c r="XBH146" s="323"/>
      <c r="XBI146" s="323"/>
      <c r="XBJ146" s="323"/>
      <c r="XBK146" s="323"/>
      <c r="XBL146" s="323"/>
      <c r="XBM146" s="323"/>
      <c r="XBN146" s="323"/>
      <c r="XBO146" s="323"/>
      <c r="XBP146" s="323"/>
      <c r="XBQ146" s="323"/>
      <c r="XBR146" s="323"/>
      <c r="XBS146" s="323"/>
      <c r="XBT146" s="323"/>
      <c r="XBU146" s="323"/>
      <c r="XBV146" s="323"/>
      <c r="XBW146" s="323"/>
      <c r="XBX146" s="323"/>
      <c r="XBY146" s="323"/>
      <c r="XBZ146" s="323"/>
      <c r="XCA146" s="323"/>
      <c r="XCB146" s="323"/>
      <c r="XCC146" s="323"/>
      <c r="XCD146" s="323"/>
      <c r="XCE146" s="323"/>
      <c r="XCF146" s="323"/>
      <c r="XCG146" s="323"/>
      <c r="XCH146" s="323"/>
      <c r="XCI146" s="323"/>
      <c r="XCJ146" s="323"/>
      <c r="XCK146" s="323"/>
      <c r="XCL146" s="323"/>
      <c r="XCM146" s="323"/>
      <c r="XCN146" s="323"/>
      <c r="XCO146" s="323"/>
      <c r="XCP146" s="323"/>
      <c r="XCQ146" s="323"/>
      <c r="XCR146" s="323"/>
      <c r="XCS146" s="323"/>
      <c r="XCT146" s="323"/>
      <c r="XCU146" s="323"/>
      <c r="XCV146" s="323"/>
      <c r="XCW146" s="323"/>
      <c r="XCX146" s="323"/>
      <c r="XCY146" s="323"/>
      <c r="XCZ146" s="323"/>
      <c r="XDA146" s="323"/>
      <c r="XDB146" s="323"/>
      <c r="XDC146" s="323"/>
      <c r="XDD146" s="323"/>
      <c r="XDE146" s="323"/>
      <c r="XDF146" s="323"/>
      <c r="XDG146" s="323"/>
      <c r="XDH146" s="323"/>
      <c r="XDI146" s="323"/>
      <c r="XDJ146" s="323"/>
      <c r="XDK146" s="323"/>
      <c r="XDL146" s="323"/>
      <c r="XDM146" s="323"/>
      <c r="XDN146" s="323"/>
      <c r="XDO146" s="323"/>
      <c r="XDP146" s="323"/>
      <c r="XDQ146" s="323"/>
      <c r="XDR146" s="323"/>
      <c r="XDS146" s="323"/>
      <c r="XDT146" s="323"/>
      <c r="XDU146" s="323"/>
      <c r="XDV146" s="323"/>
      <c r="XDW146" s="323"/>
      <c r="XDX146" s="323"/>
      <c r="XDY146" s="323"/>
      <c r="XDZ146" s="323"/>
      <c r="XEA146" s="323"/>
      <c r="XEB146" s="323"/>
      <c r="XEC146" s="323"/>
      <c r="XED146" s="323"/>
      <c r="XEE146" s="323"/>
      <c r="XEF146" s="323"/>
      <c r="XEG146" s="323"/>
      <c r="XEH146" s="323"/>
      <c r="XEI146" s="323"/>
      <c r="XEJ146" s="323"/>
      <c r="XEK146" s="323"/>
      <c r="XEL146" s="323"/>
      <c r="XEM146" s="323"/>
      <c r="XEN146" s="323"/>
      <c r="XEO146" s="323"/>
      <c r="XEP146" s="323"/>
      <c r="XEQ146" s="323"/>
      <c r="XER146" s="323"/>
      <c r="XES146" s="323"/>
      <c r="XET146" s="323"/>
      <c r="XEU146" s="323"/>
      <c r="XEV146" s="323"/>
      <c r="XEW146" s="323"/>
      <c r="XEX146" s="323"/>
      <c r="XEY146" s="323"/>
      <c r="XEZ146" s="323"/>
      <c r="XFA146" s="323"/>
      <c r="XFB146" s="323"/>
    </row>
    <row r="147" spans="1:16382" ht="16.5" customHeight="1">
      <c r="A147" s="572" t="s">
        <v>1136</v>
      </c>
      <c r="B147" s="573"/>
      <c r="C147" s="579" t="s">
        <v>1119</v>
      </c>
      <c r="D147" s="478"/>
      <c r="E147" s="478"/>
      <c r="F147" s="479"/>
      <c r="G147" s="323"/>
      <c r="H147" s="323"/>
      <c r="I147" s="323"/>
      <c r="J147" s="323"/>
      <c r="K147" s="323"/>
      <c r="L147" s="323"/>
      <c r="M147" s="323"/>
      <c r="N147" s="323"/>
      <c r="O147" s="323"/>
      <c r="P147" s="323"/>
      <c r="Q147" s="323"/>
      <c r="R147" s="323"/>
      <c r="S147" s="323"/>
      <c r="T147" s="323"/>
      <c r="U147" s="323"/>
      <c r="V147" s="323"/>
      <c r="W147" s="323"/>
      <c r="X147" s="323"/>
      <c r="Y147" s="323"/>
      <c r="Z147" s="323"/>
      <c r="AA147" s="323"/>
      <c r="AB147" s="323"/>
      <c r="AC147" s="323"/>
      <c r="AD147" s="323"/>
      <c r="AE147" s="323"/>
      <c r="AF147" s="323"/>
      <c r="AG147" s="323"/>
      <c r="AH147" s="323"/>
      <c r="AI147" s="323"/>
      <c r="AJ147" s="323"/>
      <c r="AK147" s="323"/>
      <c r="AL147" s="323"/>
      <c r="AM147" s="323"/>
      <c r="AN147" s="323"/>
      <c r="AO147" s="323"/>
      <c r="AP147" s="323"/>
      <c r="AQ147" s="323"/>
      <c r="AR147" s="323"/>
      <c r="AS147" s="323"/>
      <c r="AT147" s="323"/>
      <c r="AU147" s="323"/>
      <c r="AV147" s="323"/>
      <c r="AW147" s="323"/>
      <c r="AX147" s="323"/>
      <c r="AY147" s="323"/>
      <c r="AZ147" s="323"/>
      <c r="BA147" s="323"/>
      <c r="BB147" s="323"/>
      <c r="BC147" s="323"/>
      <c r="BD147" s="323"/>
      <c r="BE147" s="323"/>
      <c r="BF147" s="323"/>
      <c r="BG147" s="323"/>
      <c r="BH147" s="323"/>
      <c r="BI147" s="323"/>
      <c r="BJ147" s="323"/>
      <c r="BK147" s="323"/>
      <c r="BL147" s="323"/>
      <c r="BM147" s="323"/>
      <c r="BN147" s="323"/>
      <c r="BO147" s="323"/>
      <c r="BP147" s="323"/>
      <c r="BQ147" s="323"/>
      <c r="BR147" s="323"/>
      <c r="BS147" s="323"/>
      <c r="BT147" s="323"/>
      <c r="BU147" s="323"/>
      <c r="BV147" s="323"/>
      <c r="BW147" s="323"/>
      <c r="BX147" s="323"/>
      <c r="BY147" s="323"/>
      <c r="BZ147" s="323"/>
      <c r="CA147" s="323"/>
      <c r="CB147" s="323"/>
      <c r="CC147" s="323"/>
      <c r="CD147" s="323"/>
      <c r="CE147" s="323"/>
      <c r="CF147" s="323"/>
      <c r="CG147" s="323"/>
      <c r="CH147" s="323"/>
      <c r="CI147" s="323"/>
      <c r="CJ147" s="323"/>
      <c r="CK147" s="323"/>
      <c r="CL147" s="323"/>
      <c r="CM147" s="323"/>
      <c r="CN147" s="323"/>
      <c r="CO147" s="323"/>
      <c r="CP147" s="323"/>
      <c r="CQ147" s="323"/>
      <c r="CR147" s="323"/>
      <c r="CS147" s="323"/>
      <c r="CT147" s="323"/>
      <c r="CU147" s="323"/>
      <c r="CV147" s="323"/>
      <c r="CW147" s="323"/>
      <c r="CX147" s="323"/>
      <c r="CY147" s="323"/>
      <c r="CZ147" s="323"/>
      <c r="DA147" s="323"/>
      <c r="DB147" s="323"/>
      <c r="DC147" s="323"/>
      <c r="DD147" s="323"/>
      <c r="DE147" s="323"/>
      <c r="DF147" s="323"/>
      <c r="DG147" s="323"/>
      <c r="DH147" s="323"/>
      <c r="DI147" s="323"/>
      <c r="DJ147" s="323"/>
      <c r="DK147" s="323"/>
      <c r="DL147" s="323"/>
      <c r="DM147" s="323"/>
      <c r="DN147" s="323"/>
      <c r="DO147" s="323"/>
      <c r="DP147" s="323"/>
      <c r="DQ147" s="323"/>
      <c r="DR147" s="323"/>
      <c r="DS147" s="323"/>
      <c r="DT147" s="323"/>
      <c r="DU147" s="323"/>
      <c r="DV147" s="323"/>
      <c r="DW147" s="323"/>
      <c r="DX147" s="323"/>
      <c r="DY147" s="323"/>
      <c r="DZ147" s="323"/>
      <c r="EA147" s="323"/>
      <c r="EB147" s="323"/>
      <c r="EC147" s="323"/>
      <c r="ED147" s="323"/>
      <c r="EE147" s="323"/>
      <c r="EF147" s="323"/>
      <c r="EG147" s="323"/>
      <c r="EH147" s="323"/>
      <c r="EI147" s="323"/>
      <c r="EJ147" s="323"/>
      <c r="EK147" s="323"/>
      <c r="EL147" s="323"/>
      <c r="EM147" s="323"/>
      <c r="EN147" s="323"/>
      <c r="EO147" s="323"/>
      <c r="EP147" s="323"/>
      <c r="EQ147" s="323"/>
      <c r="ER147" s="323"/>
      <c r="ES147" s="323"/>
      <c r="ET147" s="323"/>
      <c r="EU147" s="323"/>
      <c r="EV147" s="323"/>
      <c r="EW147" s="323"/>
      <c r="EX147" s="323"/>
      <c r="EY147" s="323"/>
      <c r="EZ147" s="323"/>
      <c r="FA147" s="323"/>
      <c r="FB147" s="323"/>
      <c r="FC147" s="323"/>
      <c r="FD147" s="323"/>
      <c r="FE147" s="323"/>
      <c r="FF147" s="323"/>
      <c r="FG147" s="323"/>
      <c r="FH147" s="323"/>
      <c r="FI147" s="323"/>
      <c r="FJ147" s="323"/>
      <c r="FK147" s="323"/>
      <c r="FL147" s="323"/>
      <c r="FM147" s="323"/>
      <c r="FN147" s="323"/>
      <c r="FO147" s="323"/>
      <c r="FP147" s="323"/>
      <c r="FQ147" s="323"/>
      <c r="FR147" s="323"/>
      <c r="FS147" s="323"/>
      <c r="FT147" s="323"/>
      <c r="FU147" s="323"/>
      <c r="FV147" s="323"/>
      <c r="FW147" s="323"/>
      <c r="FX147" s="323"/>
      <c r="FY147" s="323"/>
      <c r="FZ147" s="323"/>
      <c r="GA147" s="323"/>
      <c r="GB147" s="323"/>
      <c r="GC147" s="323"/>
      <c r="GD147" s="323"/>
      <c r="GE147" s="323"/>
      <c r="GF147" s="323"/>
      <c r="GG147" s="323"/>
      <c r="GH147" s="323"/>
      <c r="GI147" s="323"/>
      <c r="GJ147" s="323"/>
      <c r="GK147" s="323"/>
      <c r="GL147" s="323"/>
      <c r="GM147" s="323"/>
      <c r="GN147" s="323"/>
      <c r="GO147" s="323"/>
      <c r="GP147" s="323"/>
      <c r="GQ147" s="323"/>
      <c r="GR147" s="323"/>
      <c r="GS147" s="323"/>
      <c r="GT147" s="323"/>
      <c r="GU147" s="323"/>
      <c r="GV147" s="323"/>
      <c r="GW147" s="323"/>
      <c r="GX147" s="323"/>
      <c r="GY147" s="323"/>
      <c r="GZ147" s="323"/>
      <c r="HA147" s="323"/>
      <c r="HB147" s="323"/>
      <c r="HC147" s="323"/>
      <c r="HD147" s="323"/>
      <c r="HE147" s="323"/>
      <c r="HF147" s="323"/>
      <c r="HG147" s="323"/>
      <c r="HH147" s="323"/>
      <c r="HI147" s="323"/>
      <c r="HJ147" s="323"/>
      <c r="HK147" s="323"/>
      <c r="HL147" s="323"/>
      <c r="HM147" s="323"/>
      <c r="HN147" s="323"/>
      <c r="HO147" s="323"/>
      <c r="HP147" s="323"/>
      <c r="HQ147" s="323"/>
      <c r="HR147" s="323"/>
      <c r="HS147" s="323"/>
      <c r="HT147" s="323"/>
      <c r="HU147" s="323"/>
      <c r="HV147" s="323"/>
      <c r="HW147" s="323"/>
      <c r="HX147" s="323"/>
      <c r="HY147" s="323"/>
      <c r="HZ147" s="323"/>
      <c r="IA147" s="323"/>
      <c r="IB147" s="323"/>
      <c r="IC147" s="323"/>
      <c r="ID147" s="323"/>
      <c r="IE147" s="323"/>
      <c r="IF147" s="323"/>
      <c r="IG147" s="323"/>
      <c r="IH147" s="323"/>
      <c r="II147" s="323"/>
      <c r="IJ147" s="323"/>
      <c r="IK147" s="323"/>
      <c r="IL147" s="323"/>
      <c r="IM147" s="323"/>
      <c r="IN147" s="323"/>
      <c r="IO147" s="323"/>
      <c r="IP147" s="323"/>
      <c r="IQ147" s="323"/>
      <c r="IR147" s="323"/>
      <c r="IS147" s="323"/>
      <c r="IT147" s="323"/>
      <c r="IU147" s="323"/>
      <c r="IV147" s="323"/>
      <c r="IW147" s="323"/>
      <c r="IX147" s="323"/>
      <c r="IY147" s="323"/>
      <c r="IZ147" s="323"/>
      <c r="JA147" s="323"/>
      <c r="JB147" s="323"/>
      <c r="JC147" s="323"/>
      <c r="JD147" s="323"/>
      <c r="JE147" s="323"/>
      <c r="JF147" s="323"/>
      <c r="JG147" s="323"/>
      <c r="JH147" s="323"/>
      <c r="JI147" s="323"/>
      <c r="JJ147" s="323"/>
      <c r="JK147" s="323"/>
      <c r="JL147" s="323"/>
      <c r="JM147" s="323"/>
      <c r="JN147" s="323"/>
      <c r="JO147" s="323"/>
      <c r="JP147" s="323"/>
      <c r="JQ147" s="323"/>
      <c r="JR147" s="323"/>
      <c r="JS147" s="323"/>
      <c r="JT147" s="323"/>
      <c r="JU147" s="323"/>
      <c r="JV147" s="323"/>
      <c r="JW147" s="323"/>
      <c r="JX147" s="323"/>
      <c r="JY147" s="323"/>
      <c r="JZ147" s="323"/>
      <c r="KA147" s="323"/>
      <c r="KB147" s="323"/>
      <c r="KC147" s="323"/>
      <c r="KD147" s="323"/>
      <c r="KE147" s="323"/>
      <c r="KF147" s="323"/>
      <c r="KG147" s="323"/>
      <c r="KH147" s="323"/>
      <c r="KI147" s="323"/>
      <c r="KJ147" s="323"/>
      <c r="KK147" s="323"/>
      <c r="KL147" s="323"/>
      <c r="KM147" s="323"/>
      <c r="KN147" s="323"/>
      <c r="KO147" s="323"/>
      <c r="KP147" s="323"/>
      <c r="KQ147" s="323"/>
      <c r="KR147" s="323"/>
      <c r="KS147" s="323"/>
      <c r="KT147" s="323"/>
      <c r="KU147" s="323"/>
      <c r="KV147" s="323"/>
      <c r="KW147" s="323"/>
      <c r="KX147" s="323"/>
      <c r="KY147" s="323"/>
      <c r="KZ147" s="323"/>
      <c r="LA147" s="323"/>
      <c r="LB147" s="323"/>
      <c r="LC147" s="323"/>
      <c r="LD147" s="323"/>
      <c r="LE147" s="323"/>
      <c r="LF147" s="323"/>
      <c r="LG147" s="323"/>
      <c r="LH147" s="323"/>
      <c r="LI147" s="323"/>
      <c r="LJ147" s="323"/>
      <c r="LK147" s="323"/>
      <c r="LL147" s="323"/>
      <c r="LM147" s="323"/>
      <c r="LN147" s="323"/>
      <c r="LO147" s="323"/>
      <c r="LP147" s="323"/>
      <c r="LQ147" s="323"/>
      <c r="LR147" s="323"/>
      <c r="LS147" s="323"/>
      <c r="LT147" s="323"/>
      <c r="LU147" s="323"/>
      <c r="LV147" s="323"/>
      <c r="LW147" s="323"/>
      <c r="LX147" s="323"/>
      <c r="LY147" s="323"/>
      <c r="LZ147" s="323"/>
      <c r="MA147" s="323"/>
      <c r="MB147" s="323"/>
      <c r="MC147" s="323"/>
      <c r="MD147" s="323"/>
      <c r="ME147" s="323"/>
      <c r="MF147" s="323"/>
      <c r="MG147" s="323"/>
      <c r="MH147" s="323"/>
      <c r="MI147" s="323"/>
      <c r="MJ147" s="323"/>
      <c r="MK147" s="323"/>
      <c r="ML147" s="323"/>
      <c r="MM147" s="323"/>
      <c r="MN147" s="323"/>
      <c r="MO147" s="323"/>
      <c r="MP147" s="323"/>
      <c r="MQ147" s="323"/>
      <c r="MR147" s="323"/>
      <c r="MS147" s="323"/>
      <c r="MT147" s="323"/>
      <c r="MU147" s="323"/>
      <c r="MV147" s="323"/>
      <c r="MW147" s="323"/>
      <c r="MX147" s="323"/>
      <c r="MY147" s="323"/>
      <c r="MZ147" s="323"/>
      <c r="NA147" s="323"/>
      <c r="NB147" s="323"/>
      <c r="NC147" s="323"/>
      <c r="ND147" s="323"/>
      <c r="NE147" s="323"/>
      <c r="NF147" s="323"/>
      <c r="NG147" s="323"/>
      <c r="NH147" s="323"/>
      <c r="NI147" s="323"/>
      <c r="NJ147" s="323"/>
      <c r="NK147" s="323"/>
      <c r="NL147" s="323"/>
      <c r="NM147" s="323"/>
      <c r="NN147" s="323"/>
      <c r="NO147" s="323"/>
      <c r="NP147" s="323"/>
      <c r="NQ147" s="323"/>
      <c r="NR147" s="323"/>
      <c r="NS147" s="323"/>
      <c r="NT147" s="323"/>
      <c r="NU147" s="323"/>
      <c r="NV147" s="323"/>
      <c r="NW147" s="323"/>
      <c r="NX147" s="323"/>
      <c r="NY147" s="323"/>
      <c r="NZ147" s="323"/>
      <c r="OA147" s="323"/>
      <c r="OB147" s="323"/>
      <c r="OC147" s="323"/>
      <c r="OD147" s="323"/>
      <c r="OE147" s="323"/>
      <c r="OF147" s="323"/>
      <c r="OG147" s="323"/>
      <c r="OH147" s="323"/>
      <c r="OI147" s="323"/>
      <c r="OJ147" s="323"/>
      <c r="OK147" s="323"/>
      <c r="OL147" s="323"/>
      <c r="OM147" s="323"/>
      <c r="ON147" s="323"/>
      <c r="OO147" s="323"/>
      <c r="OP147" s="323"/>
      <c r="OQ147" s="323"/>
      <c r="OR147" s="323"/>
      <c r="OS147" s="323"/>
      <c r="OT147" s="323"/>
      <c r="OU147" s="323"/>
      <c r="OV147" s="323"/>
      <c r="OW147" s="323"/>
      <c r="OX147" s="323"/>
      <c r="OY147" s="323"/>
      <c r="OZ147" s="323"/>
      <c r="PA147" s="323"/>
      <c r="PB147" s="323"/>
      <c r="PC147" s="323"/>
      <c r="PD147" s="323"/>
      <c r="PE147" s="323"/>
      <c r="PF147" s="323"/>
      <c r="PG147" s="323"/>
      <c r="PH147" s="323"/>
      <c r="PI147" s="323"/>
      <c r="PJ147" s="323"/>
      <c r="PK147" s="323"/>
      <c r="PL147" s="323"/>
      <c r="PM147" s="323"/>
      <c r="PN147" s="323"/>
      <c r="PO147" s="323"/>
      <c r="PP147" s="323"/>
      <c r="PQ147" s="323"/>
      <c r="PR147" s="323"/>
      <c r="PS147" s="323"/>
      <c r="PT147" s="323"/>
      <c r="PU147" s="323"/>
      <c r="PV147" s="323"/>
      <c r="PW147" s="323"/>
      <c r="PX147" s="323"/>
      <c r="PY147" s="323"/>
      <c r="PZ147" s="323"/>
      <c r="QA147" s="323"/>
      <c r="QB147" s="323"/>
      <c r="QC147" s="323"/>
      <c r="QD147" s="323"/>
      <c r="QE147" s="323"/>
      <c r="QF147" s="323"/>
      <c r="QG147" s="323"/>
      <c r="QH147" s="323"/>
      <c r="QI147" s="323"/>
      <c r="QJ147" s="323"/>
      <c r="QK147" s="323"/>
      <c r="QL147" s="323"/>
      <c r="QM147" s="323"/>
      <c r="QN147" s="323"/>
      <c r="QO147" s="323"/>
      <c r="QP147" s="323"/>
      <c r="QQ147" s="323"/>
      <c r="QR147" s="323"/>
      <c r="QS147" s="323"/>
      <c r="QT147" s="323"/>
      <c r="QU147" s="323"/>
      <c r="QV147" s="323"/>
      <c r="QW147" s="323"/>
      <c r="QX147" s="323"/>
      <c r="QY147" s="323"/>
      <c r="QZ147" s="323"/>
      <c r="RA147" s="323"/>
      <c r="RB147" s="323"/>
      <c r="RC147" s="323"/>
      <c r="RD147" s="323"/>
      <c r="RE147" s="323"/>
      <c r="RF147" s="323"/>
      <c r="RG147" s="323"/>
      <c r="RH147" s="323"/>
      <c r="RI147" s="323"/>
      <c r="RJ147" s="323"/>
      <c r="RK147" s="323"/>
      <c r="RL147" s="323"/>
      <c r="RM147" s="323"/>
      <c r="RN147" s="323"/>
      <c r="RO147" s="323"/>
      <c r="RP147" s="323"/>
      <c r="RQ147" s="323"/>
      <c r="RR147" s="323"/>
      <c r="RS147" s="323"/>
      <c r="RT147" s="323"/>
      <c r="RU147" s="323"/>
      <c r="RV147" s="323"/>
      <c r="RW147" s="323"/>
      <c r="RX147" s="323"/>
      <c r="RY147" s="323"/>
      <c r="RZ147" s="323"/>
      <c r="SA147" s="323"/>
      <c r="SB147" s="323"/>
      <c r="SC147" s="323"/>
      <c r="SD147" s="323"/>
      <c r="SE147" s="323"/>
      <c r="SF147" s="323"/>
      <c r="SG147" s="323"/>
      <c r="SH147" s="323"/>
      <c r="SI147" s="323"/>
      <c r="SJ147" s="323"/>
      <c r="SK147" s="323"/>
      <c r="SL147" s="323"/>
      <c r="SM147" s="323"/>
      <c r="SN147" s="323"/>
      <c r="SO147" s="323"/>
      <c r="SP147" s="323"/>
      <c r="SQ147" s="323"/>
      <c r="SR147" s="323"/>
      <c r="SS147" s="323"/>
      <c r="ST147" s="323"/>
      <c r="SU147" s="323"/>
      <c r="SV147" s="323"/>
      <c r="SW147" s="323"/>
      <c r="SX147" s="323"/>
      <c r="SY147" s="323"/>
      <c r="SZ147" s="323"/>
      <c r="TA147" s="323"/>
      <c r="TB147" s="323"/>
      <c r="TC147" s="323"/>
      <c r="TD147" s="323"/>
      <c r="TE147" s="323"/>
      <c r="TF147" s="323"/>
      <c r="TG147" s="323"/>
      <c r="TH147" s="323"/>
      <c r="TI147" s="323"/>
      <c r="TJ147" s="323"/>
      <c r="TK147" s="323"/>
      <c r="TL147" s="323"/>
      <c r="TM147" s="323"/>
      <c r="TN147" s="323"/>
      <c r="TO147" s="323"/>
      <c r="TP147" s="323"/>
      <c r="TQ147" s="323"/>
      <c r="TR147" s="323"/>
      <c r="TS147" s="323"/>
      <c r="TT147" s="323"/>
      <c r="TU147" s="323"/>
      <c r="TV147" s="323"/>
      <c r="TW147" s="323"/>
      <c r="TX147" s="323"/>
      <c r="TY147" s="323"/>
      <c r="TZ147" s="323"/>
      <c r="UA147" s="323"/>
      <c r="UB147" s="323"/>
      <c r="UC147" s="323"/>
      <c r="UD147" s="323"/>
      <c r="UE147" s="323"/>
      <c r="UF147" s="323"/>
      <c r="UG147" s="323"/>
      <c r="UH147" s="323"/>
      <c r="UI147" s="323"/>
      <c r="UJ147" s="323"/>
      <c r="UK147" s="323"/>
      <c r="UL147" s="323"/>
      <c r="UM147" s="323"/>
      <c r="UN147" s="323"/>
      <c r="UO147" s="323"/>
      <c r="UP147" s="323"/>
      <c r="UQ147" s="323"/>
      <c r="UR147" s="323"/>
      <c r="US147" s="323"/>
      <c r="UT147" s="323"/>
      <c r="UU147" s="323"/>
      <c r="UV147" s="323"/>
      <c r="UW147" s="323"/>
      <c r="UX147" s="323"/>
      <c r="UY147" s="323"/>
      <c r="UZ147" s="323"/>
      <c r="VA147" s="323"/>
      <c r="VB147" s="323"/>
      <c r="VC147" s="323"/>
      <c r="VD147" s="323"/>
      <c r="VE147" s="323"/>
      <c r="VF147" s="323"/>
      <c r="VG147" s="323"/>
      <c r="VH147" s="323"/>
      <c r="VI147" s="323"/>
      <c r="VJ147" s="323"/>
      <c r="VK147" s="323"/>
      <c r="VL147" s="323"/>
      <c r="VM147" s="323"/>
      <c r="VN147" s="323"/>
      <c r="VO147" s="323"/>
      <c r="VP147" s="323"/>
      <c r="VQ147" s="323"/>
      <c r="VR147" s="323"/>
      <c r="VS147" s="323"/>
      <c r="VT147" s="323"/>
      <c r="VU147" s="323"/>
      <c r="VV147" s="323"/>
      <c r="VW147" s="323"/>
      <c r="VX147" s="323"/>
      <c r="VY147" s="323"/>
      <c r="VZ147" s="323"/>
      <c r="WA147" s="323"/>
      <c r="WB147" s="323"/>
      <c r="WC147" s="323"/>
      <c r="WD147" s="323"/>
      <c r="WE147" s="323"/>
      <c r="WF147" s="323"/>
      <c r="WG147" s="323"/>
      <c r="WH147" s="323"/>
      <c r="WI147" s="323"/>
      <c r="WJ147" s="323"/>
      <c r="WK147" s="323"/>
      <c r="WL147" s="323"/>
      <c r="WM147" s="323"/>
      <c r="WN147" s="323"/>
      <c r="WO147" s="323"/>
      <c r="WP147" s="323"/>
      <c r="WQ147" s="323"/>
      <c r="WR147" s="323"/>
      <c r="WS147" s="323"/>
      <c r="WT147" s="323"/>
      <c r="WU147" s="323"/>
      <c r="WV147" s="323"/>
      <c r="WW147" s="323"/>
      <c r="WX147" s="323"/>
      <c r="WY147" s="323"/>
      <c r="WZ147" s="323"/>
      <c r="XA147" s="323"/>
      <c r="XB147" s="323"/>
      <c r="XC147" s="323"/>
      <c r="XD147" s="323"/>
      <c r="XE147" s="323"/>
      <c r="XF147" s="323"/>
      <c r="XG147" s="323"/>
      <c r="XH147" s="323"/>
      <c r="XI147" s="323"/>
      <c r="XJ147" s="323"/>
      <c r="XK147" s="323"/>
      <c r="XL147" s="323"/>
      <c r="XM147" s="323"/>
      <c r="XN147" s="323"/>
      <c r="XO147" s="323"/>
      <c r="XP147" s="323"/>
      <c r="XQ147" s="323"/>
      <c r="XR147" s="323"/>
      <c r="XS147" s="323"/>
      <c r="XT147" s="323"/>
      <c r="XU147" s="323"/>
      <c r="XV147" s="323"/>
      <c r="XW147" s="323"/>
      <c r="XX147" s="323"/>
      <c r="XY147" s="323"/>
      <c r="XZ147" s="323"/>
      <c r="YA147" s="323"/>
      <c r="YB147" s="323"/>
      <c r="YC147" s="323"/>
      <c r="YD147" s="323"/>
      <c r="YE147" s="323"/>
      <c r="YF147" s="323"/>
      <c r="YG147" s="323"/>
      <c r="YH147" s="323"/>
      <c r="YI147" s="323"/>
      <c r="YJ147" s="323"/>
      <c r="YK147" s="323"/>
      <c r="YL147" s="323"/>
      <c r="YM147" s="323"/>
      <c r="YN147" s="323"/>
      <c r="YO147" s="323"/>
      <c r="YP147" s="323"/>
      <c r="YQ147" s="323"/>
      <c r="YR147" s="323"/>
      <c r="YS147" s="323"/>
      <c r="YT147" s="323"/>
      <c r="YU147" s="323"/>
      <c r="YV147" s="323"/>
      <c r="YW147" s="323"/>
      <c r="YX147" s="323"/>
      <c r="YY147" s="323"/>
      <c r="YZ147" s="323"/>
      <c r="ZA147" s="323"/>
      <c r="ZB147" s="323"/>
      <c r="ZC147" s="323"/>
      <c r="ZD147" s="323"/>
      <c r="ZE147" s="323"/>
      <c r="ZF147" s="323"/>
      <c r="ZG147" s="323"/>
      <c r="ZH147" s="323"/>
      <c r="ZI147" s="323"/>
      <c r="ZJ147" s="323"/>
      <c r="ZK147" s="323"/>
      <c r="ZL147" s="323"/>
      <c r="ZM147" s="323"/>
      <c r="ZN147" s="323"/>
      <c r="ZO147" s="323"/>
      <c r="ZP147" s="323"/>
      <c r="ZQ147" s="323"/>
      <c r="ZR147" s="323"/>
      <c r="ZS147" s="323"/>
      <c r="ZT147" s="323"/>
      <c r="ZU147" s="323"/>
      <c r="ZV147" s="323"/>
      <c r="ZW147" s="323"/>
      <c r="ZX147" s="323"/>
      <c r="ZY147" s="323"/>
      <c r="ZZ147" s="323"/>
      <c r="AAA147" s="323"/>
      <c r="AAB147" s="323"/>
      <c r="AAC147" s="323"/>
      <c r="AAD147" s="323"/>
      <c r="AAE147" s="323"/>
      <c r="AAF147" s="323"/>
      <c r="AAG147" s="323"/>
      <c r="AAH147" s="323"/>
      <c r="AAI147" s="323"/>
      <c r="AAJ147" s="323"/>
      <c r="AAK147" s="323"/>
      <c r="AAL147" s="323"/>
      <c r="AAM147" s="323"/>
      <c r="AAN147" s="323"/>
      <c r="AAO147" s="323"/>
      <c r="AAP147" s="323"/>
      <c r="AAQ147" s="323"/>
      <c r="AAR147" s="323"/>
      <c r="AAS147" s="323"/>
      <c r="AAT147" s="323"/>
      <c r="AAU147" s="323"/>
      <c r="AAV147" s="323"/>
      <c r="AAW147" s="323"/>
      <c r="AAX147" s="323"/>
      <c r="AAY147" s="323"/>
      <c r="AAZ147" s="323"/>
      <c r="ABA147" s="323"/>
      <c r="ABB147" s="323"/>
      <c r="ABC147" s="323"/>
      <c r="ABD147" s="323"/>
      <c r="ABE147" s="323"/>
      <c r="ABF147" s="323"/>
      <c r="ABG147" s="323"/>
      <c r="ABH147" s="323"/>
      <c r="ABI147" s="323"/>
      <c r="ABJ147" s="323"/>
      <c r="ABK147" s="323"/>
      <c r="ABL147" s="323"/>
      <c r="ABM147" s="323"/>
      <c r="ABN147" s="323"/>
      <c r="ABO147" s="323"/>
      <c r="ABP147" s="323"/>
      <c r="ABQ147" s="323"/>
      <c r="ABR147" s="323"/>
      <c r="ABS147" s="323"/>
      <c r="ABT147" s="323"/>
      <c r="ABU147" s="323"/>
      <c r="ABV147" s="323"/>
      <c r="ABW147" s="323"/>
      <c r="ABX147" s="323"/>
      <c r="ABY147" s="323"/>
      <c r="ABZ147" s="323"/>
      <c r="ACA147" s="323"/>
      <c r="ACB147" s="323"/>
      <c r="ACC147" s="323"/>
      <c r="ACD147" s="323"/>
      <c r="ACE147" s="323"/>
      <c r="ACF147" s="323"/>
      <c r="ACG147" s="323"/>
      <c r="ACH147" s="323"/>
      <c r="ACI147" s="323"/>
      <c r="ACJ147" s="323"/>
      <c r="ACK147" s="323"/>
      <c r="ACL147" s="323"/>
      <c r="ACM147" s="323"/>
      <c r="ACN147" s="323"/>
      <c r="ACO147" s="323"/>
      <c r="ACP147" s="323"/>
      <c r="ACQ147" s="323"/>
      <c r="ACR147" s="323"/>
      <c r="ACS147" s="323"/>
      <c r="ACT147" s="323"/>
      <c r="ACU147" s="323"/>
      <c r="ACV147" s="323"/>
      <c r="ACW147" s="323"/>
      <c r="ACX147" s="323"/>
      <c r="ACY147" s="323"/>
      <c r="ACZ147" s="323"/>
      <c r="ADA147" s="323"/>
      <c r="ADB147" s="323"/>
      <c r="ADC147" s="323"/>
      <c r="ADD147" s="323"/>
      <c r="ADE147" s="323"/>
      <c r="ADF147" s="323"/>
      <c r="ADG147" s="323"/>
      <c r="ADH147" s="323"/>
      <c r="ADI147" s="323"/>
      <c r="ADJ147" s="323"/>
      <c r="ADK147" s="323"/>
      <c r="ADL147" s="323"/>
      <c r="ADM147" s="323"/>
      <c r="ADN147" s="323"/>
      <c r="ADO147" s="323"/>
      <c r="ADP147" s="323"/>
      <c r="ADQ147" s="323"/>
      <c r="ADR147" s="323"/>
      <c r="ADS147" s="323"/>
      <c r="ADT147" s="323"/>
      <c r="ADU147" s="323"/>
      <c r="ADV147" s="323"/>
      <c r="ADW147" s="323"/>
      <c r="ADX147" s="323"/>
      <c r="ADY147" s="323"/>
      <c r="ADZ147" s="323"/>
      <c r="AEA147" s="323"/>
      <c r="AEB147" s="323"/>
      <c r="AEC147" s="323"/>
      <c r="AED147" s="323"/>
      <c r="AEE147" s="323"/>
      <c r="AEF147" s="323"/>
      <c r="AEG147" s="323"/>
      <c r="AEH147" s="323"/>
      <c r="AEI147" s="323"/>
      <c r="AEJ147" s="323"/>
      <c r="AEK147" s="323"/>
      <c r="AEL147" s="323"/>
      <c r="AEM147" s="323"/>
      <c r="AEN147" s="323"/>
      <c r="AEO147" s="323"/>
      <c r="AEP147" s="323"/>
      <c r="AEQ147" s="323"/>
      <c r="AER147" s="323"/>
      <c r="AES147" s="323"/>
      <c r="AET147" s="323"/>
      <c r="AEU147" s="323"/>
      <c r="AEV147" s="323"/>
      <c r="AEW147" s="323"/>
      <c r="AEX147" s="323"/>
      <c r="AEY147" s="323"/>
      <c r="AEZ147" s="323"/>
      <c r="AFA147" s="323"/>
      <c r="AFB147" s="323"/>
      <c r="AFC147" s="323"/>
      <c r="AFD147" s="323"/>
      <c r="AFE147" s="323"/>
      <c r="AFF147" s="323"/>
      <c r="AFG147" s="323"/>
      <c r="AFH147" s="323"/>
      <c r="AFI147" s="323"/>
      <c r="AFJ147" s="323"/>
      <c r="AFK147" s="323"/>
      <c r="AFL147" s="323"/>
      <c r="AFM147" s="323"/>
      <c r="AFN147" s="323"/>
      <c r="AFO147" s="323"/>
      <c r="AFP147" s="323"/>
      <c r="AFQ147" s="323"/>
      <c r="AFR147" s="323"/>
      <c r="AFS147" s="323"/>
      <c r="AFT147" s="323"/>
      <c r="AFU147" s="323"/>
      <c r="AFV147" s="323"/>
      <c r="AFW147" s="323"/>
      <c r="AFX147" s="323"/>
      <c r="AFY147" s="323"/>
      <c r="AFZ147" s="323"/>
      <c r="AGA147" s="323"/>
      <c r="AGB147" s="323"/>
      <c r="AGC147" s="323"/>
      <c r="AGD147" s="323"/>
      <c r="AGE147" s="323"/>
      <c r="AGF147" s="323"/>
      <c r="AGG147" s="323"/>
      <c r="AGH147" s="323"/>
      <c r="AGI147" s="323"/>
      <c r="AGJ147" s="323"/>
      <c r="AGK147" s="323"/>
      <c r="AGL147" s="323"/>
      <c r="AGM147" s="323"/>
      <c r="AGN147" s="323"/>
      <c r="AGO147" s="323"/>
      <c r="AGP147" s="323"/>
      <c r="AGQ147" s="323"/>
      <c r="AGR147" s="323"/>
      <c r="AGS147" s="323"/>
      <c r="AGT147" s="323"/>
      <c r="AGU147" s="323"/>
      <c r="AGV147" s="323"/>
      <c r="AGW147" s="323"/>
      <c r="AGX147" s="323"/>
      <c r="AGY147" s="323"/>
      <c r="AGZ147" s="323"/>
      <c r="AHA147" s="323"/>
      <c r="AHB147" s="323"/>
      <c r="AHC147" s="323"/>
      <c r="AHD147" s="323"/>
      <c r="AHE147" s="323"/>
      <c r="AHF147" s="323"/>
      <c r="AHG147" s="323"/>
      <c r="AHH147" s="323"/>
      <c r="AHI147" s="323"/>
      <c r="AHJ147" s="323"/>
      <c r="AHK147" s="323"/>
      <c r="AHL147" s="323"/>
      <c r="AHM147" s="323"/>
      <c r="AHN147" s="323"/>
      <c r="AHO147" s="323"/>
      <c r="AHP147" s="323"/>
      <c r="AHQ147" s="323"/>
      <c r="AHR147" s="323"/>
      <c r="AHS147" s="323"/>
      <c r="AHT147" s="323"/>
      <c r="AHU147" s="323"/>
      <c r="AHV147" s="323"/>
      <c r="AHW147" s="323"/>
      <c r="AHX147" s="323"/>
      <c r="AHY147" s="323"/>
      <c r="AHZ147" s="323"/>
      <c r="AIA147" s="323"/>
      <c r="AIB147" s="323"/>
      <c r="AIC147" s="323"/>
      <c r="AID147" s="323"/>
      <c r="AIE147" s="323"/>
      <c r="AIF147" s="323"/>
      <c r="AIG147" s="323"/>
      <c r="AIH147" s="323"/>
      <c r="AII147" s="323"/>
      <c r="AIJ147" s="323"/>
      <c r="AIK147" s="323"/>
      <c r="AIL147" s="323"/>
      <c r="AIM147" s="323"/>
      <c r="AIN147" s="323"/>
      <c r="AIO147" s="323"/>
      <c r="AIP147" s="323"/>
      <c r="AIQ147" s="323"/>
      <c r="AIR147" s="323"/>
      <c r="AIS147" s="323"/>
      <c r="AIT147" s="323"/>
      <c r="AIU147" s="323"/>
      <c r="AIV147" s="323"/>
      <c r="AIW147" s="323"/>
      <c r="AIX147" s="323"/>
      <c r="AIY147" s="323"/>
      <c r="AIZ147" s="323"/>
      <c r="AJA147" s="323"/>
      <c r="AJB147" s="323"/>
      <c r="AJC147" s="323"/>
      <c r="AJD147" s="323"/>
      <c r="AJE147" s="323"/>
      <c r="AJF147" s="323"/>
      <c r="AJG147" s="323"/>
      <c r="AJH147" s="323"/>
      <c r="AJI147" s="323"/>
      <c r="AJJ147" s="323"/>
      <c r="AJK147" s="323"/>
      <c r="AJL147" s="323"/>
      <c r="AJM147" s="323"/>
      <c r="AJN147" s="323"/>
      <c r="AJO147" s="323"/>
      <c r="AJP147" s="323"/>
      <c r="AJQ147" s="323"/>
      <c r="AJR147" s="323"/>
      <c r="AJS147" s="323"/>
      <c r="AJT147" s="323"/>
      <c r="AJU147" s="323"/>
      <c r="AJV147" s="323"/>
      <c r="AJW147" s="323"/>
      <c r="AJX147" s="323"/>
      <c r="AJY147" s="323"/>
      <c r="AJZ147" s="323"/>
      <c r="AKA147" s="323"/>
      <c r="AKB147" s="323"/>
      <c r="AKC147" s="323"/>
      <c r="AKD147" s="323"/>
      <c r="AKE147" s="323"/>
      <c r="AKF147" s="323"/>
      <c r="AKG147" s="323"/>
      <c r="AKH147" s="323"/>
      <c r="AKI147" s="323"/>
      <c r="AKJ147" s="323"/>
      <c r="AKK147" s="323"/>
      <c r="AKL147" s="323"/>
      <c r="AKM147" s="323"/>
      <c r="AKN147" s="323"/>
      <c r="AKO147" s="323"/>
      <c r="AKP147" s="323"/>
      <c r="AKQ147" s="323"/>
      <c r="AKR147" s="323"/>
      <c r="AKS147" s="323"/>
      <c r="AKT147" s="323"/>
      <c r="AKU147" s="323"/>
      <c r="AKV147" s="323"/>
      <c r="AKW147" s="323"/>
      <c r="AKX147" s="323"/>
      <c r="AKY147" s="323"/>
      <c r="AKZ147" s="323"/>
      <c r="ALA147" s="323"/>
      <c r="ALB147" s="323"/>
      <c r="ALC147" s="323"/>
      <c r="ALD147" s="323"/>
      <c r="ALE147" s="323"/>
      <c r="ALF147" s="323"/>
      <c r="ALG147" s="323"/>
      <c r="ALH147" s="323"/>
      <c r="ALI147" s="323"/>
      <c r="ALJ147" s="323"/>
      <c r="ALK147" s="323"/>
      <c r="ALL147" s="323"/>
      <c r="ALM147" s="323"/>
      <c r="ALN147" s="323"/>
      <c r="ALO147" s="323"/>
      <c r="ALP147" s="323"/>
      <c r="ALQ147" s="323"/>
      <c r="ALR147" s="323"/>
      <c r="ALS147" s="323"/>
      <c r="ALT147" s="323"/>
      <c r="ALU147" s="323"/>
      <c r="ALV147" s="323"/>
      <c r="ALW147" s="323"/>
      <c r="ALX147" s="323"/>
      <c r="ALY147" s="323"/>
      <c r="ALZ147" s="323"/>
      <c r="AMA147" s="323"/>
      <c r="AMB147" s="323"/>
      <c r="AMC147" s="323"/>
      <c r="AMD147" s="323"/>
      <c r="AME147" s="323"/>
      <c r="AMF147" s="323"/>
      <c r="AMG147" s="323"/>
      <c r="AMH147" s="323"/>
      <c r="AMI147" s="323"/>
      <c r="AMJ147" s="323"/>
      <c r="AMK147" s="323"/>
      <c r="AML147" s="323"/>
      <c r="AMM147" s="323"/>
      <c r="AMN147" s="323"/>
      <c r="AMO147" s="323"/>
      <c r="AMP147" s="323"/>
      <c r="AMQ147" s="323"/>
      <c r="AMR147" s="323"/>
      <c r="AMS147" s="323"/>
      <c r="AMT147" s="323"/>
      <c r="AMU147" s="323"/>
      <c r="AMV147" s="323"/>
      <c r="AMW147" s="323"/>
      <c r="AMX147" s="323"/>
      <c r="AMY147" s="323"/>
      <c r="AMZ147" s="323"/>
      <c r="ANA147" s="323"/>
      <c r="ANB147" s="323"/>
      <c r="ANC147" s="323"/>
      <c r="AND147" s="323"/>
      <c r="ANE147" s="323"/>
      <c r="ANF147" s="323"/>
      <c r="ANG147" s="323"/>
      <c r="ANH147" s="323"/>
      <c r="ANI147" s="323"/>
      <c r="ANJ147" s="323"/>
      <c r="ANK147" s="323"/>
      <c r="ANL147" s="323"/>
      <c r="ANM147" s="323"/>
      <c r="ANN147" s="323"/>
      <c r="ANO147" s="323"/>
      <c r="ANP147" s="323"/>
      <c r="ANQ147" s="323"/>
      <c r="ANR147" s="323"/>
      <c r="ANS147" s="323"/>
      <c r="ANT147" s="323"/>
      <c r="ANU147" s="323"/>
      <c r="ANV147" s="323"/>
      <c r="ANW147" s="323"/>
      <c r="ANX147" s="323"/>
      <c r="ANY147" s="323"/>
      <c r="ANZ147" s="323"/>
      <c r="AOA147" s="323"/>
      <c r="AOB147" s="323"/>
      <c r="AOC147" s="323"/>
      <c r="AOD147" s="323"/>
      <c r="AOE147" s="323"/>
      <c r="AOF147" s="323"/>
      <c r="AOG147" s="323"/>
      <c r="AOH147" s="323"/>
      <c r="AOI147" s="323"/>
      <c r="AOJ147" s="323"/>
      <c r="AOK147" s="323"/>
      <c r="AOL147" s="323"/>
      <c r="AOM147" s="323"/>
      <c r="AON147" s="323"/>
      <c r="AOO147" s="323"/>
      <c r="AOP147" s="323"/>
      <c r="AOQ147" s="323"/>
      <c r="AOR147" s="323"/>
      <c r="AOS147" s="323"/>
      <c r="AOT147" s="323"/>
      <c r="AOU147" s="323"/>
      <c r="AOV147" s="323"/>
      <c r="AOW147" s="323"/>
      <c r="AOX147" s="323"/>
      <c r="AOY147" s="323"/>
      <c r="AOZ147" s="323"/>
      <c r="APA147" s="323"/>
      <c r="APB147" s="323"/>
      <c r="APC147" s="323"/>
      <c r="APD147" s="323"/>
      <c r="APE147" s="323"/>
      <c r="APF147" s="323"/>
      <c r="APG147" s="323"/>
      <c r="APH147" s="323"/>
      <c r="API147" s="323"/>
      <c r="APJ147" s="323"/>
      <c r="APK147" s="323"/>
      <c r="APL147" s="323"/>
      <c r="APM147" s="323"/>
      <c r="APN147" s="323"/>
      <c r="APO147" s="323"/>
      <c r="APP147" s="323"/>
      <c r="APQ147" s="323"/>
      <c r="APR147" s="323"/>
      <c r="APS147" s="323"/>
      <c r="APT147" s="323"/>
      <c r="APU147" s="323"/>
      <c r="APV147" s="323"/>
      <c r="APW147" s="323"/>
      <c r="APX147" s="323"/>
      <c r="APY147" s="323"/>
      <c r="APZ147" s="323"/>
      <c r="AQA147" s="323"/>
      <c r="AQB147" s="323"/>
      <c r="AQC147" s="323"/>
      <c r="AQD147" s="323"/>
      <c r="AQE147" s="323"/>
      <c r="AQF147" s="323"/>
      <c r="AQG147" s="323"/>
      <c r="AQH147" s="323"/>
      <c r="AQI147" s="323"/>
      <c r="AQJ147" s="323"/>
      <c r="AQK147" s="323"/>
      <c r="AQL147" s="323"/>
      <c r="AQM147" s="323"/>
      <c r="AQN147" s="323"/>
      <c r="AQO147" s="323"/>
      <c r="AQP147" s="323"/>
      <c r="AQQ147" s="323"/>
      <c r="AQR147" s="323"/>
      <c r="AQS147" s="323"/>
      <c r="AQT147" s="323"/>
      <c r="AQU147" s="323"/>
      <c r="AQV147" s="323"/>
      <c r="AQW147" s="323"/>
      <c r="AQX147" s="323"/>
      <c r="AQY147" s="323"/>
      <c r="AQZ147" s="323"/>
      <c r="ARA147" s="323"/>
      <c r="ARB147" s="323"/>
      <c r="ARC147" s="323"/>
      <c r="ARD147" s="323"/>
      <c r="ARE147" s="323"/>
      <c r="ARF147" s="323"/>
      <c r="ARG147" s="323"/>
      <c r="ARH147" s="323"/>
      <c r="ARI147" s="323"/>
      <c r="ARJ147" s="323"/>
      <c r="ARK147" s="323"/>
      <c r="ARL147" s="323"/>
      <c r="ARM147" s="323"/>
      <c r="ARN147" s="323"/>
      <c r="ARO147" s="323"/>
      <c r="ARP147" s="323"/>
      <c r="ARQ147" s="323"/>
      <c r="ARR147" s="323"/>
      <c r="ARS147" s="323"/>
      <c r="ART147" s="323"/>
      <c r="ARU147" s="323"/>
      <c r="ARV147" s="323"/>
      <c r="ARW147" s="323"/>
      <c r="ARX147" s="323"/>
      <c r="ARY147" s="323"/>
      <c r="ARZ147" s="323"/>
      <c r="ASA147" s="323"/>
      <c r="ASB147" s="323"/>
      <c r="ASC147" s="323"/>
      <c r="ASD147" s="323"/>
      <c r="ASE147" s="323"/>
      <c r="ASF147" s="323"/>
      <c r="ASG147" s="323"/>
      <c r="ASH147" s="323"/>
      <c r="ASI147" s="323"/>
      <c r="ASJ147" s="323"/>
      <c r="ASK147" s="323"/>
      <c r="ASL147" s="323"/>
      <c r="ASM147" s="323"/>
      <c r="ASN147" s="323"/>
      <c r="ASO147" s="323"/>
      <c r="ASP147" s="323"/>
      <c r="ASQ147" s="323"/>
      <c r="ASR147" s="323"/>
      <c r="ASS147" s="323"/>
      <c r="AST147" s="323"/>
      <c r="ASU147" s="323"/>
      <c r="ASV147" s="323"/>
      <c r="ASW147" s="323"/>
      <c r="ASX147" s="323"/>
      <c r="ASY147" s="323"/>
      <c r="ASZ147" s="323"/>
      <c r="ATA147" s="323"/>
      <c r="ATB147" s="323"/>
      <c r="ATC147" s="323"/>
      <c r="ATD147" s="323"/>
      <c r="ATE147" s="323"/>
      <c r="ATF147" s="323"/>
      <c r="ATG147" s="323"/>
      <c r="ATH147" s="323"/>
      <c r="ATI147" s="323"/>
      <c r="ATJ147" s="323"/>
      <c r="ATK147" s="323"/>
      <c r="ATL147" s="323"/>
      <c r="ATM147" s="323"/>
      <c r="ATN147" s="323"/>
      <c r="ATO147" s="323"/>
      <c r="ATP147" s="323"/>
      <c r="ATQ147" s="323"/>
      <c r="ATR147" s="323"/>
      <c r="ATS147" s="323"/>
      <c r="ATT147" s="323"/>
      <c r="ATU147" s="323"/>
      <c r="ATV147" s="323"/>
      <c r="ATW147" s="323"/>
      <c r="ATX147" s="323"/>
      <c r="ATY147" s="323"/>
      <c r="ATZ147" s="323"/>
      <c r="AUA147" s="323"/>
      <c r="AUB147" s="323"/>
      <c r="AUC147" s="323"/>
      <c r="AUD147" s="323"/>
      <c r="AUE147" s="323"/>
      <c r="AUF147" s="323"/>
      <c r="AUG147" s="323"/>
      <c r="AUH147" s="323"/>
      <c r="AUI147" s="323"/>
      <c r="AUJ147" s="323"/>
      <c r="AUK147" s="323"/>
      <c r="AUL147" s="323"/>
      <c r="AUM147" s="323"/>
      <c r="AUN147" s="323"/>
      <c r="AUO147" s="323"/>
      <c r="AUP147" s="323"/>
      <c r="AUQ147" s="323"/>
      <c r="AUR147" s="323"/>
      <c r="AUS147" s="323"/>
      <c r="AUT147" s="323"/>
      <c r="AUU147" s="323"/>
      <c r="AUV147" s="323"/>
      <c r="AUW147" s="323"/>
      <c r="AUX147" s="323"/>
      <c r="AUY147" s="323"/>
      <c r="AUZ147" s="323"/>
      <c r="AVA147" s="323"/>
      <c r="AVB147" s="323"/>
      <c r="AVC147" s="323"/>
      <c r="AVD147" s="323"/>
      <c r="AVE147" s="323"/>
      <c r="AVF147" s="323"/>
      <c r="AVG147" s="323"/>
      <c r="AVH147" s="323"/>
      <c r="AVI147" s="323"/>
      <c r="AVJ147" s="323"/>
      <c r="AVK147" s="323"/>
      <c r="AVL147" s="323"/>
      <c r="AVM147" s="323"/>
      <c r="AVN147" s="323"/>
      <c r="AVO147" s="323"/>
      <c r="AVP147" s="323"/>
      <c r="AVQ147" s="323"/>
      <c r="AVR147" s="323"/>
      <c r="AVS147" s="323"/>
      <c r="AVT147" s="323"/>
      <c r="AVU147" s="323"/>
      <c r="AVV147" s="323"/>
      <c r="AVW147" s="323"/>
      <c r="AVX147" s="323"/>
      <c r="AVY147" s="323"/>
      <c r="AVZ147" s="323"/>
      <c r="AWA147" s="323"/>
      <c r="AWB147" s="323"/>
      <c r="AWC147" s="323"/>
      <c r="AWD147" s="323"/>
      <c r="AWE147" s="323"/>
      <c r="AWF147" s="323"/>
      <c r="AWG147" s="323"/>
      <c r="AWH147" s="323"/>
      <c r="AWI147" s="323"/>
      <c r="AWJ147" s="323"/>
      <c r="AWK147" s="323"/>
      <c r="AWL147" s="323"/>
      <c r="AWM147" s="323"/>
      <c r="AWN147" s="323"/>
      <c r="AWO147" s="323"/>
      <c r="AWP147" s="323"/>
      <c r="AWQ147" s="323"/>
      <c r="AWR147" s="323"/>
      <c r="AWS147" s="323"/>
      <c r="AWT147" s="323"/>
      <c r="AWU147" s="323"/>
      <c r="AWV147" s="323"/>
      <c r="AWW147" s="323"/>
      <c r="AWX147" s="323"/>
      <c r="AWY147" s="323"/>
      <c r="AWZ147" s="323"/>
      <c r="AXA147" s="323"/>
      <c r="AXB147" s="323"/>
      <c r="AXC147" s="323"/>
      <c r="AXD147" s="323"/>
      <c r="AXE147" s="323"/>
      <c r="AXF147" s="323"/>
      <c r="AXG147" s="323"/>
      <c r="AXH147" s="323"/>
      <c r="AXI147" s="323"/>
      <c r="AXJ147" s="323"/>
      <c r="AXK147" s="323"/>
      <c r="AXL147" s="323"/>
      <c r="AXM147" s="323"/>
      <c r="AXN147" s="323"/>
      <c r="AXO147" s="323"/>
      <c r="AXP147" s="323"/>
      <c r="AXQ147" s="323"/>
      <c r="AXR147" s="323"/>
      <c r="AXS147" s="323"/>
      <c r="AXT147" s="323"/>
      <c r="AXU147" s="323"/>
      <c r="AXV147" s="323"/>
      <c r="AXW147" s="323"/>
      <c r="AXX147" s="323"/>
      <c r="AXY147" s="323"/>
      <c r="AXZ147" s="323"/>
      <c r="AYA147" s="323"/>
      <c r="AYB147" s="323"/>
      <c r="AYC147" s="323"/>
      <c r="AYD147" s="323"/>
      <c r="AYE147" s="323"/>
      <c r="AYF147" s="323"/>
      <c r="AYG147" s="323"/>
      <c r="AYH147" s="323"/>
      <c r="AYI147" s="323"/>
      <c r="AYJ147" s="323"/>
      <c r="AYK147" s="323"/>
      <c r="AYL147" s="323"/>
      <c r="AYM147" s="323"/>
      <c r="AYN147" s="323"/>
      <c r="AYO147" s="323"/>
      <c r="AYP147" s="323"/>
      <c r="AYQ147" s="323"/>
      <c r="AYR147" s="323"/>
      <c r="AYS147" s="323"/>
      <c r="AYT147" s="323"/>
      <c r="AYU147" s="323"/>
      <c r="AYV147" s="323"/>
      <c r="AYW147" s="323"/>
      <c r="AYX147" s="323"/>
      <c r="AYY147" s="323"/>
      <c r="AYZ147" s="323"/>
      <c r="AZA147" s="323"/>
      <c r="AZB147" s="323"/>
      <c r="AZC147" s="323"/>
      <c r="AZD147" s="323"/>
      <c r="AZE147" s="323"/>
      <c r="AZF147" s="323"/>
      <c r="AZG147" s="323"/>
      <c r="AZH147" s="323"/>
      <c r="AZI147" s="323"/>
      <c r="AZJ147" s="323"/>
      <c r="AZK147" s="323"/>
      <c r="AZL147" s="323"/>
      <c r="AZM147" s="323"/>
      <c r="AZN147" s="323"/>
      <c r="AZO147" s="323"/>
      <c r="AZP147" s="323"/>
      <c r="AZQ147" s="323"/>
      <c r="AZR147" s="323"/>
      <c r="AZS147" s="323"/>
      <c r="AZT147" s="323"/>
      <c r="AZU147" s="323"/>
      <c r="AZV147" s="323"/>
      <c r="AZW147" s="323"/>
      <c r="AZX147" s="323"/>
      <c r="AZY147" s="323"/>
      <c r="AZZ147" s="323"/>
      <c r="BAA147" s="323"/>
      <c r="BAB147" s="323"/>
      <c r="BAC147" s="323"/>
      <c r="BAD147" s="323"/>
      <c r="BAE147" s="323"/>
      <c r="BAF147" s="323"/>
      <c r="BAG147" s="323"/>
      <c r="BAH147" s="323"/>
      <c r="BAI147" s="323"/>
      <c r="BAJ147" s="323"/>
      <c r="BAK147" s="323"/>
      <c r="BAL147" s="323"/>
      <c r="BAM147" s="323"/>
      <c r="BAN147" s="323"/>
      <c r="BAO147" s="323"/>
      <c r="BAP147" s="323"/>
      <c r="BAQ147" s="323"/>
      <c r="BAR147" s="323"/>
      <c r="BAS147" s="323"/>
      <c r="BAT147" s="323"/>
      <c r="BAU147" s="323"/>
      <c r="BAV147" s="323"/>
      <c r="BAW147" s="323"/>
      <c r="BAX147" s="323"/>
      <c r="BAY147" s="323"/>
      <c r="BAZ147" s="323"/>
      <c r="BBA147" s="323"/>
      <c r="BBB147" s="323"/>
      <c r="BBC147" s="323"/>
      <c r="BBD147" s="323"/>
      <c r="BBE147" s="323"/>
      <c r="BBF147" s="323"/>
      <c r="BBG147" s="323"/>
      <c r="BBH147" s="323"/>
      <c r="BBI147" s="323"/>
      <c r="BBJ147" s="323"/>
      <c r="BBK147" s="323"/>
      <c r="BBL147" s="323"/>
      <c r="BBM147" s="323"/>
      <c r="BBN147" s="323"/>
      <c r="BBO147" s="323"/>
      <c r="BBP147" s="323"/>
      <c r="BBQ147" s="323"/>
      <c r="BBR147" s="323"/>
      <c r="BBS147" s="323"/>
      <c r="BBT147" s="323"/>
      <c r="BBU147" s="323"/>
      <c r="BBV147" s="323"/>
      <c r="BBW147" s="323"/>
      <c r="BBX147" s="323"/>
      <c r="BBY147" s="323"/>
      <c r="BBZ147" s="323"/>
      <c r="BCA147" s="323"/>
      <c r="BCB147" s="323"/>
      <c r="BCC147" s="323"/>
      <c r="BCD147" s="323"/>
      <c r="BCE147" s="323"/>
      <c r="BCF147" s="323"/>
      <c r="BCG147" s="323"/>
      <c r="BCH147" s="323"/>
      <c r="BCI147" s="323"/>
      <c r="BCJ147" s="323"/>
      <c r="BCK147" s="323"/>
      <c r="BCL147" s="323"/>
      <c r="BCM147" s="323"/>
      <c r="BCN147" s="323"/>
      <c r="BCO147" s="323"/>
      <c r="BCP147" s="323"/>
      <c r="BCQ147" s="323"/>
      <c r="BCR147" s="323"/>
      <c r="BCS147" s="323"/>
      <c r="BCT147" s="323"/>
      <c r="BCU147" s="323"/>
      <c r="BCV147" s="323"/>
      <c r="BCW147" s="323"/>
      <c r="BCX147" s="323"/>
      <c r="BCY147" s="323"/>
      <c r="BCZ147" s="323"/>
      <c r="BDA147" s="323"/>
      <c r="BDB147" s="323"/>
      <c r="BDC147" s="323"/>
      <c r="BDD147" s="323"/>
      <c r="BDE147" s="323"/>
      <c r="BDF147" s="323"/>
      <c r="BDG147" s="323"/>
      <c r="BDH147" s="323"/>
      <c r="BDI147" s="323"/>
      <c r="BDJ147" s="323"/>
      <c r="BDK147" s="323"/>
      <c r="BDL147" s="323"/>
      <c r="BDM147" s="323"/>
      <c r="BDN147" s="323"/>
      <c r="BDO147" s="323"/>
      <c r="BDP147" s="323"/>
      <c r="BDQ147" s="323"/>
      <c r="BDR147" s="323"/>
      <c r="BDS147" s="323"/>
      <c r="BDT147" s="323"/>
      <c r="BDU147" s="323"/>
      <c r="BDV147" s="323"/>
      <c r="BDW147" s="323"/>
      <c r="BDX147" s="323"/>
      <c r="BDY147" s="323"/>
      <c r="BDZ147" s="323"/>
      <c r="BEA147" s="323"/>
      <c r="BEB147" s="323"/>
      <c r="BEC147" s="323"/>
      <c r="BED147" s="323"/>
      <c r="BEE147" s="323"/>
      <c r="BEF147" s="323"/>
      <c r="BEG147" s="323"/>
      <c r="BEH147" s="323"/>
      <c r="BEI147" s="323"/>
      <c r="BEJ147" s="323"/>
      <c r="BEK147" s="323"/>
      <c r="BEL147" s="323"/>
      <c r="BEM147" s="323"/>
      <c r="BEN147" s="323"/>
      <c r="BEO147" s="323"/>
      <c r="BEP147" s="323"/>
      <c r="BEQ147" s="323"/>
      <c r="BER147" s="323"/>
      <c r="BES147" s="323"/>
      <c r="BET147" s="323"/>
      <c r="BEU147" s="323"/>
      <c r="BEV147" s="323"/>
      <c r="BEW147" s="323"/>
      <c r="BEX147" s="323"/>
      <c r="BEY147" s="323"/>
      <c r="BEZ147" s="323"/>
      <c r="BFA147" s="323"/>
      <c r="BFB147" s="323"/>
      <c r="BFC147" s="323"/>
      <c r="BFD147" s="323"/>
      <c r="BFE147" s="323"/>
      <c r="BFF147" s="323"/>
      <c r="BFG147" s="323"/>
      <c r="BFH147" s="323"/>
      <c r="BFI147" s="323"/>
      <c r="BFJ147" s="323"/>
      <c r="BFK147" s="323"/>
      <c r="BFL147" s="323"/>
      <c r="BFM147" s="323"/>
      <c r="BFN147" s="323"/>
      <c r="BFO147" s="323"/>
      <c r="BFP147" s="323"/>
      <c r="BFQ147" s="323"/>
      <c r="BFR147" s="323"/>
      <c r="BFS147" s="323"/>
      <c r="BFT147" s="323"/>
      <c r="BFU147" s="323"/>
      <c r="BFV147" s="323"/>
      <c r="BFW147" s="323"/>
      <c r="BFX147" s="323"/>
      <c r="BFY147" s="323"/>
      <c r="BFZ147" s="323"/>
      <c r="BGA147" s="323"/>
      <c r="BGB147" s="323"/>
      <c r="BGC147" s="323"/>
      <c r="BGD147" s="323"/>
      <c r="BGE147" s="323"/>
      <c r="BGF147" s="323"/>
      <c r="BGG147" s="323"/>
      <c r="BGH147" s="323"/>
      <c r="BGI147" s="323"/>
      <c r="BGJ147" s="323"/>
      <c r="BGK147" s="323"/>
      <c r="BGL147" s="323"/>
      <c r="BGM147" s="323"/>
      <c r="BGN147" s="323"/>
      <c r="BGO147" s="323"/>
      <c r="BGP147" s="323"/>
      <c r="BGQ147" s="323"/>
      <c r="BGR147" s="323"/>
      <c r="BGS147" s="323"/>
      <c r="BGT147" s="323"/>
      <c r="BGU147" s="323"/>
      <c r="BGV147" s="323"/>
      <c r="BGW147" s="323"/>
      <c r="BGX147" s="323"/>
      <c r="BGY147" s="323"/>
      <c r="BGZ147" s="323"/>
      <c r="BHA147" s="323"/>
      <c r="BHB147" s="323"/>
      <c r="BHC147" s="323"/>
      <c r="BHD147" s="323"/>
      <c r="BHE147" s="323"/>
      <c r="BHF147" s="323"/>
      <c r="BHG147" s="323"/>
      <c r="BHH147" s="323"/>
      <c r="BHI147" s="323"/>
      <c r="BHJ147" s="323"/>
      <c r="BHK147" s="323"/>
      <c r="BHL147" s="323"/>
      <c r="BHM147" s="323"/>
      <c r="BHN147" s="323"/>
      <c r="BHO147" s="323"/>
      <c r="BHP147" s="323"/>
      <c r="BHQ147" s="323"/>
      <c r="BHR147" s="323"/>
      <c r="BHS147" s="323"/>
      <c r="BHT147" s="323"/>
      <c r="BHU147" s="323"/>
      <c r="BHV147" s="323"/>
      <c r="BHW147" s="323"/>
      <c r="BHX147" s="323"/>
      <c r="BHY147" s="323"/>
      <c r="BHZ147" s="323"/>
      <c r="BIA147" s="323"/>
      <c r="BIB147" s="323"/>
      <c r="BIC147" s="323"/>
      <c r="BID147" s="323"/>
      <c r="BIE147" s="323"/>
      <c r="BIF147" s="323"/>
      <c r="BIG147" s="323"/>
      <c r="BIH147" s="323"/>
      <c r="BII147" s="323"/>
      <c r="BIJ147" s="323"/>
      <c r="BIK147" s="323"/>
      <c r="BIL147" s="323"/>
      <c r="BIM147" s="323"/>
      <c r="BIN147" s="323"/>
      <c r="BIO147" s="323"/>
      <c r="BIP147" s="323"/>
      <c r="BIQ147" s="323"/>
      <c r="BIR147" s="323"/>
      <c r="BIS147" s="323"/>
      <c r="BIT147" s="323"/>
      <c r="BIU147" s="323"/>
      <c r="BIV147" s="323"/>
      <c r="BIW147" s="323"/>
      <c r="BIX147" s="323"/>
      <c r="BIY147" s="323"/>
      <c r="BIZ147" s="323"/>
      <c r="BJA147" s="323"/>
      <c r="BJB147" s="323"/>
      <c r="BJC147" s="323"/>
      <c r="BJD147" s="323"/>
      <c r="BJE147" s="323"/>
      <c r="BJF147" s="323"/>
      <c r="BJG147" s="323"/>
      <c r="BJH147" s="323"/>
      <c r="BJI147" s="323"/>
      <c r="BJJ147" s="323"/>
      <c r="BJK147" s="323"/>
      <c r="BJL147" s="323"/>
      <c r="BJM147" s="323"/>
      <c r="BJN147" s="323"/>
      <c r="BJO147" s="323"/>
      <c r="BJP147" s="323"/>
      <c r="BJQ147" s="323"/>
      <c r="BJR147" s="323"/>
      <c r="BJS147" s="323"/>
      <c r="BJT147" s="323"/>
      <c r="BJU147" s="323"/>
      <c r="BJV147" s="323"/>
      <c r="BJW147" s="323"/>
      <c r="BJX147" s="323"/>
      <c r="BJY147" s="323"/>
      <c r="BJZ147" s="323"/>
      <c r="BKA147" s="323"/>
      <c r="BKB147" s="323"/>
      <c r="BKC147" s="323"/>
      <c r="BKD147" s="323"/>
      <c r="BKE147" s="323"/>
      <c r="BKF147" s="323"/>
      <c r="BKG147" s="323"/>
      <c r="BKH147" s="323"/>
      <c r="BKI147" s="323"/>
      <c r="BKJ147" s="323"/>
      <c r="BKK147" s="323"/>
      <c r="BKL147" s="323"/>
      <c r="BKM147" s="323"/>
      <c r="BKN147" s="323"/>
      <c r="BKO147" s="323"/>
      <c r="BKP147" s="323"/>
      <c r="BKQ147" s="323"/>
      <c r="BKR147" s="323"/>
      <c r="BKS147" s="323"/>
      <c r="BKT147" s="323"/>
      <c r="BKU147" s="323"/>
      <c r="BKV147" s="323"/>
      <c r="BKW147" s="323"/>
      <c r="BKX147" s="323"/>
      <c r="BKY147" s="323"/>
      <c r="BKZ147" s="323"/>
      <c r="BLA147" s="323"/>
      <c r="BLB147" s="323"/>
      <c r="BLC147" s="323"/>
      <c r="BLD147" s="323"/>
      <c r="BLE147" s="323"/>
      <c r="BLF147" s="323"/>
      <c r="BLG147" s="323"/>
      <c r="BLH147" s="323"/>
      <c r="BLI147" s="323"/>
      <c r="BLJ147" s="323"/>
      <c r="BLK147" s="323"/>
      <c r="BLL147" s="323"/>
      <c r="BLM147" s="323"/>
      <c r="BLN147" s="323"/>
      <c r="BLO147" s="323"/>
      <c r="BLP147" s="323"/>
      <c r="BLQ147" s="323"/>
      <c r="BLR147" s="323"/>
      <c r="BLS147" s="323"/>
      <c r="BLT147" s="323"/>
      <c r="BLU147" s="323"/>
      <c r="BLV147" s="323"/>
      <c r="BLW147" s="323"/>
      <c r="BLX147" s="323"/>
      <c r="BLY147" s="323"/>
      <c r="BLZ147" s="323"/>
      <c r="BMA147" s="323"/>
      <c r="BMB147" s="323"/>
      <c r="BMC147" s="323"/>
      <c r="BMD147" s="323"/>
      <c r="BME147" s="323"/>
      <c r="BMF147" s="323"/>
      <c r="BMG147" s="323"/>
      <c r="BMH147" s="323"/>
      <c r="BMI147" s="323"/>
      <c r="BMJ147" s="323"/>
      <c r="BMK147" s="323"/>
      <c r="BML147" s="323"/>
      <c r="BMM147" s="323"/>
      <c r="BMN147" s="323"/>
      <c r="BMO147" s="323"/>
      <c r="BMP147" s="323"/>
      <c r="BMQ147" s="323"/>
      <c r="BMR147" s="323"/>
      <c r="BMS147" s="323"/>
      <c r="BMT147" s="323"/>
      <c r="BMU147" s="323"/>
      <c r="BMV147" s="323"/>
      <c r="BMW147" s="323"/>
      <c r="BMX147" s="323"/>
      <c r="BMY147" s="323"/>
      <c r="BMZ147" s="323"/>
      <c r="BNA147" s="323"/>
      <c r="BNB147" s="323"/>
      <c r="BNC147" s="323"/>
      <c r="BND147" s="323"/>
      <c r="BNE147" s="323"/>
      <c r="BNF147" s="323"/>
      <c r="BNG147" s="323"/>
      <c r="BNH147" s="323"/>
      <c r="BNI147" s="323"/>
      <c r="BNJ147" s="323"/>
      <c r="BNK147" s="323"/>
      <c r="BNL147" s="323"/>
      <c r="BNM147" s="323"/>
      <c r="BNN147" s="323"/>
      <c r="BNO147" s="323"/>
      <c r="BNP147" s="323"/>
      <c r="BNQ147" s="323"/>
      <c r="BNR147" s="323"/>
      <c r="BNS147" s="323"/>
      <c r="BNT147" s="323"/>
      <c r="BNU147" s="323"/>
      <c r="BNV147" s="323"/>
      <c r="BNW147" s="323"/>
      <c r="BNX147" s="323"/>
      <c r="BNY147" s="323"/>
      <c r="BNZ147" s="323"/>
      <c r="BOA147" s="323"/>
      <c r="BOB147" s="323"/>
      <c r="BOC147" s="323"/>
      <c r="BOD147" s="323"/>
      <c r="BOE147" s="323"/>
      <c r="BOF147" s="323"/>
      <c r="BOG147" s="323"/>
      <c r="BOH147" s="323"/>
      <c r="BOI147" s="323"/>
      <c r="BOJ147" s="323"/>
      <c r="BOK147" s="323"/>
      <c r="BOL147" s="323"/>
      <c r="BOM147" s="323"/>
      <c r="BON147" s="323"/>
      <c r="BOO147" s="323"/>
      <c r="BOP147" s="323"/>
      <c r="BOQ147" s="323"/>
      <c r="BOR147" s="323"/>
      <c r="BOS147" s="323"/>
      <c r="BOT147" s="323"/>
      <c r="BOU147" s="323"/>
      <c r="BOV147" s="323"/>
      <c r="BOW147" s="323"/>
      <c r="BOX147" s="323"/>
      <c r="BOY147" s="323"/>
      <c r="BOZ147" s="323"/>
      <c r="BPA147" s="323"/>
      <c r="BPB147" s="323"/>
      <c r="BPC147" s="323"/>
      <c r="BPD147" s="323"/>
      <c r="BPE147" s="323"/>
      <c r="BPF147" s="323"/>
      <c r="BPG147" s="323"/>
      <c r="BPH147" s="323"/>
      <c r="BPI147" s="323"/>
      <c r="BPJ147" s="323"/>
      <c r="BPK147" s="323"/>
      <c r="BPL147" s="323"/>
      <c r="BPM147" s="323"/>
      <c r="BPN147" s="323"/>
      <c r="BPO147" s="323"/>
      <c r="BPP147" s="323"/>
      <c r="BPQ147" s="323"/>
      <c r="BPR147" s="323"/>
      <c r="BPS147" s="323"/>
      <c r="BPT147" s="323"/>
      <c r="BPU147" s="323"/>
      <c r="BPV147" s="323"/>
      <c r="BPW147" s="323"/>
      <c r="BPX147" s="323"/>
      <c r="BPY147" s="323"/>
      <c r="BPZ147" s="323"/>
      <c r="BQA147" s="323"/>
      <c r="BQB147" s="323"/>
      <c r="BQC147" s="323"/>
      <c r="BQD147" s="323"/>
      <c r="BQE147" s="323"/>
      <c r="BQF147" s="323"/>
      <c r="BQG147" s="323"/>
      <c r="BQH147" s="323"/>
      <c r="BQI147" s="323"/>
      <c r="BQJ147" s="323"/>
      <c r="BQK147" s="323"/>
      <c r="BQL147" s="323"/>
      <c r="BQM147" s="323"/>
      <c r="BQN147" s="323"/>
      <c r="BQO147" s="323"/>
      <c r="BQP147" s="323"/>
      <c r="BQQ147" s="323"/>
      <c r="BQR147" s="323"/>
      <c r="BQS147" s="323"/>
      <c r="BQT147" s="323"/>
      <c r="BQU147" s="323"/>
      <c r="BQV147" s="323"/>
      <c r="BQW147" s="323"/>
      <c r="BQX147" s="323"/>
      <c r="BQY147" s="323"/>
      <c r="BQZ147" s="323"/>
      <c r="BRA147" s="323"/>
      <c r="BRB147" s="323"/>
      <c r="BRC147" s="323"/>
      <c r="BRD147" s="323"/>
      <c r="BRE147" s="323"/>
      <c r="BRF147" s="323"/>
      <c r="BRG147" s="323"/>
      <c r="BRH147" s="323"/>
      <c r="BRI147" s="323"/>
      <c r="BRJ147" s="323"/>
      <c r="BRK147" s="323"/>
      <c r="BRL147" s="323"/>
      <c r="BRM147" s="323"/>
      <c r="BRN147" s="323"/>
      <c r="BRO147" s="323"/>
      <c r="BRP147" s="323"/>
      <c r="BRQ147" s="323"/>
      <c r="BRR147" s="323"/>
      <c r="BRS147" s="323"/>
      <c r="BRT147" s="323"/>
      <c r="BRU147" s="323"/>
      <c r="BRV147" s="323"/>
      <c r="BRW147" s="323"/>
      <c r="BRX147" s="323"/>
      <c r="BRY147" s="323"/>
      <c r="BRZ147" s="323"/>
      <c r="BSA147" s="323"/>
      <c r="BSB147" s="323"/>
      <c r="BSC147" s="323"/>
      <c r="BSD147" s="323"/>
      <c r="BSE147" s="323"/>
      <c r="BSF147" s="323"/>
      <c r="BSG147" s="323"/>
      <c r="BSH147" s="323"/>
      <c r="BSI147" s="323"/>
      <c r="BSJ147" s="323"/>
      <c r="BSK147" s="323"/>
      <c r="BSL147" s="323"/>
      <c r="BSM147" s="323"/>
      <c r="BSN147" s="323"/>
      <c r="BSO147" s="323"/>
      <c r="BSP147" s="323"/>
      <c r="BSQ147" s="323"/>
      <c r="BSR147" s="323"/>
      <c r="BSS147" s="323"/>
      <c r="BST147" s="323"/>
      <c r="BSU147" s="323"/>
      <c r="BSV147" s="323"/>
      <c r="BSW147" s="323"/>
      <c r="BSX147" s="323"/>
      <c r="BSY147" s="323"/>
      <c r="BSZ147" s="323"/>
      <c r="BTA147" s="323"/>
      <c r="BTB147" s="323"/>
      <c r="BTC147" s="323"/>
      <c r="BTD147" s="323"/>
      <c r="BTE147" s="323"/>
      <c r="BTF147" s="323"/>
      <c r="BTG147" s="323"/>
      <c r="BTH147" s="323"/>
      <c r="BTI147" s="323"/>
      <c r="BTJ147" s="323"/>
      <c r="BTK147" s="323"/>
      <c r="BTL147" s="323"/>
      <c r="BTM147" s="323"/>
      <c r="BTN147" s="323"/>
      <c r="BTO147" s="323"/>
      <c r="BTP147" s="323"/>
      <c r="BTQ147" s="323"/>
      <c r="BTR147" s="323"/>
      <c r="BTS147" s="323"/>
      <c r="BTT147" s="323"/>
      <c r="BTU147" s="323"/>
      <c r="BTV147" s="323"/>
      <c r="BTW147" s="323"/>
      <c r="BTX147" s="323"/>
      <c r="BTY147" s="323"/>
      <c r="BTZ147" s="323"/>
      <c r="BUA147" s="323"/>
      <c r="BUB147" s="323"/>
      <c r="BUC147" s="323"/>
      <c r="BUD147" s="323"/>
      <c r="BUE147" s="323"/>
      <c r="BUF147" s="323"/>
      <c r="BUG147" s="323"/>
      <c r="BUH147" s="323"/>
      <c r="BUI147" s="323"/>
      <c r="BUJ147" s="323"/>
      <c r="BUK147" s="323"/>
      <c r="BUL147" s="323"/>
      <c r="BUM147" s="323"/>
      <c r="BUN147" s="323"/>
      <c r="BUO147" s="323"/>
      <c r="BUP147" s="323"/>
      <c r="BUQ147" s="323"/>
      <c r="BUR147" s="323"/>
      <c r="BUS147" s="323"/>
      <c r="BUT147" s="323"/>
      <c r="BUU147" s="323"/>
      <c r="BUV147" s="323"/>
      <c r="BUW147" s="323"/>
      <c r="BUX147" s="323"/>
      <c r="BUY147" s="323"/>
      <c r="BUZ147" s="323"/>
      <c r="BVA147" s="323"/>
      <c r="BVB147" s="323"/>
      <c r="BVC147" s="323"/>
      <c r="BVD147" s="323"/>
      <c r="BVE147" s="323"/>
      <c r="BVF147" s="323"/>
      <c r="BVG147" s="323"/>
      <c r="BVH147" s="323"/>
      <c r="BVI147" s="323"/>
      <c r="BVJ147" s="323"/>
      <c r="BVK147" s="323"/>
      <c r="BVL147" s="323"/>
      <c r="BVM147" s="323"/>
      <c r="BVN147" s="323"/>
      <c r="BVO147" s="323"/>
      <c r="BVP147" s="323"/>
      <c r="BVQ147" s="323"/>
      <c r="BVR147" s="323"/>
      <c r="BVS147" s="323"/>
      <c r="BVT147" s="323"/>
      <c r="BVU147" s="323"/>
      <c r="BVV147" s="323"/>
      <c r="BVW147" s="323"/>
      <c r="BVX147" s="323"/>
      <c r="BVY147" s="323"/>
      <c r="BVZ147" s="323"/>
      <c r="BWA147" s="323"/>
      <c r="BWB147" s="323"/>
      <c r="BWC147" s="323"/>
      <c r="BWD147" s="323"/>
      <c r="BWE147" s="323"/>
      <c r="BWF147" s="323"/>
      <c r="BWG147" s="323"/>
      <c r="BWH147" s="323"/>
      <c r="BWI147" s="323"/>
      <c r="BWJ147" s="323"/>
      <c r="BWK147" s="323"/>
      <c r="BWL147" s="323"/>
      <c r="BWM147" s="323"/>
      <c r="BWN147" s="323"/>
      <c r="BWO147" s="323"/>
      <c r="BWP147" s="323"/>
      <c r="BWQ147" s="323"/>
      <c r="BWR147" s="323"/>
      <c r="BWS147" s="323"/>
      <c r="BWT147" s="323"/>
      <c r="BWU147" s="323"/>
      <c r="BWV147" s="323"/>
      <c r="BWW147" s="323"/>
      <c r="BWX147" s="323"/>
      <c r="BWY147" s="323"/>
      <c r="BWZ147" s="323"/>
      <c r="BXA147" s="323"/>
      <c r="BXB147" s="323"/>
      <c r="BXC147" s="323"/>
      <c r="BXD147" s="323"/>
      <c r="BXE147" s="323"/>
      <c r="BXF147" s="323"/>
      <c r="BXG147" s="323"/>
      <c r="BXH147" s="323"/>
      <c r="BXI147" s="323"/>
      <c r="BXJ147" s="323"/>
      <c r="BXK147" s="323"/>
      <c r="BXL147" s="323"/>
      <c r="BXM147" s="323"/>
      <c r="BXN147" s="323"/>
      <c r="BXO147" s="323"/>
      <c r="BXP147" s="323"/>
      <c r="BXQ147" s="323"/>
      <c r="BXR147" s="323"/>
      <c r="BXS147" s="323"/>
      <c r="BXT147" s="323"/>
      <c r="BXU147" s="323"/>
      <c r="BXV147" s="323"/>
      <c r="BXW147" s="323"/>
      <c r="BXX147" s="323"/>
      <c r="BXY147" s="323"/>
      <c r="BXZ147" s="323"/>
      <c r="BYA147" s="323"/>
      <c r="BYB147" s="323"/>
      <c r="BYC147" s="323"/>
      <c r="BYD147" s="323"/>
      <c r="BYE147" s="323"/>
      <c r="BYF147" s="323"/>
      <c r="BYG147" s="323"/>
      <c r="BYH147" s="323"/>
      <c r="BYI147" s="323"/>
      <c r="BYJ147" s="323"/>
      <c r="BYK147" s="323"/>
      <c r="BYL147" s="323"/>
      <c r="BYM147" s="323"/>
      <c r="BYN147" s="323"/>
      <c r="BYO147" s="323"/>
      <c r="BYP147" s="323"/>
      <c r="BYQ147" s="323"/>
      <c r="BYR147" s="323"/>
      <c r="BYS147" s="323"/>
      <c r="BYT147" s="323"/>
      <c r="BYU147" s="323"/>
      <c r="BYV147" s="323"/>
      <c r="BYW147" s="323"/>
      <c r="BYX147" s="323"/>
      <c r="BYY147" s="323"/>
      <c r="BYZ147" s="323"/>
      <c r="BZA147" s="323"/>
      <c r="BZB147" s="323"/>
      <c r="BZC147" s="323"/>
      <c r="BZD147" s="323"/>
      <c r="BZE147" s="323"/>
      <c r="BZF147" s="323"/>
      <c r="BZG147" s="323"/>
      <c r="BZH147" s="323"/>
      <c r="BZI147" s="323"/>
      <c r="BZJ147" s="323"/>
      <c r="BZK147" s="323"/>
      <c r="BZL147" s="323"/>
      <c r="BZM147" s="323"/>
      <c r="BZN147" s="323"/>
      <c r="BZO147" s="323"/>
      <c r="BZP147" s="323"/>
      <c r="BZQ147" s="323"/>
      <c r="BZR147" s="323"/>
      <c r="BZS147" s="323"/>
      <c r="BZT147" s="323"/>
      <c r="BZU147" s="323"/>
      <c r="BZV147" s="323"/>
      <c r="BZW147" s="323"/>
      <c r="BZX147" s="323"/>
      <c r="BZY147" s="323"/>
      <c r="BZZ147" s="323"/>
      <c r="CAA147" s="323"/>
      <c r="CAB147" s="323"/>
      <c r="CAC147" s="323"/>
      <c r="CAD147" s="323"/>
      <c r="CAE147" s="323"/>
      <c r="CAF147" s="323"/>
      <c r="CAG147" s="323"/>
      <c r="CAH147" s="323"/>
      <c r="CAI147" s="323"/>
      <c r="CAJ147" s="323"/>
      <c r="CAK147" s="323"/>
      <c r="CAL147" s="323"/>
      <c r="CAM147" s="323"/>
      <c r="CAN147" s="323"/>
      <c r="CAO147" s="323"/>
      <c r="CAP147" s="323"/>
      <c r="CAQ147" s="323"/>
      <c r="CAR147" s="323"/>
      <c r="CAS147" s="323"/>
      <c r="CAT147" s="323"/>
      <c r="CAU147" s="323"/>
      <c r="CAV147" s="323"/>
      <c r="CAW147" s="323"/>
      <c r="CAX147" s="323"/>
      <c r="CAY147" s="323"/>
      <c r="CAZ147" s="323"/>
      <c r="CBA147" s="323"/>
      <c r="CBB147" s="323"/>
      <c r="CBC147" s="323"/>
      <c r="CBD147" s="323"/>
      <c r="CBE147" s="323"/>
      <c r="CBF147" s="323"/>
      <c r="CBG147" s="323"/>
      <c r="CBH147" s="323"/>
      <c r="CBI147" s="323"/>
      <c r="CBJ147" s="323"/>
      <c r="CBK147" s="323"/>
      <c r="CBL147" s="323"/>
      <c r="CBM147" s="323"/>
      <c r="CBN147" s="323"/>
      <c r="CBO147" s="323"/>
      <c r="CBP147" s="323"/>
      <c r="CBQ147" s="323"/>
      <c r="CBR147" s="323"/>
      <c r="CBS147" s="323"/>
      <c r="CBT147" s="323"/>
      <c r="CBU147" s="323"/>
      <c r="CBV147" s="323"/>
      <c r="CBW147" s="323"/>
      <c r="CBX147" s="323"/>
      <c r="CBY147" s="323"/>
      <c r="CBZ147" s="323"/>
      <c r="CCA147" s="323"/>
      <c r="CCB147" s="323"/>
      <c r="CCC147" s="323"/>
      <c r="CCD147" s="323"/>
      <c r="CCE147" s="323"/>
      <c r="CCF147" s="323"/>
      <c r="CCG147" s="323"/>
      <c r="CCH147" s="323"/>
      <c r="CCI147" s="323"/>
      <c r="CCJ147" s="323"/>
      <c r="CCK147" s="323"/>
      <c r="CCL147" s="323"/>
      <c r="CCM147" s="323"/>
      <c r="CCN147" s="323"/>
      <c r="CCO147" s="323"/>
      <c r="CCP147" s="323"/>
      <c r="CCQ147" s="323"/>
      <c r="CCR147" s="323"/>
      <c r="CCS147" s="323"/>
      <c r="CCT147" s="323"/>
      <c r="CCU147" s="323"/>
      <c r="CCV147" s="323"/>
      <c r="CCW147" s="323"/>
      <c r="CCX147" s="323"/>
      <c r="CCY147" s="323"/>
      <c r="CCZ147" s="323"/>
      <c r="CDA147" s="323"/>
      <c r="CDB147" s="323"/>
      <c r="CDC147" s="323"/>
      <c r="CDD147" s="323"/>
      <c r="CDE147" s="323"/>
      <c r="CDF147" s="323"/>
      <c r="CDG147" s="323"/>
      <c r="CDH147" s="323"/>
      <c r="CDI147" s="323"/>
      <c r="CDJ147" s="323"/>
      <c r="CDK147" s="323"/>
      <c r="CDL147" s="323"/>
      <c r="CDM147" s="323"/>
      <c r="CDN147" s="323"/>
      <c r="CDO147" s="323"/>
      <c r="CDP147" s="323"/>
      <c r="CDQ147" s="323"/>
      <c r="CDR147" s="323"/>
      <c r="CDS147" s="323"/>
      <c r="CDT147" s="323"/>
      <c r="CDU147" s="323"/>
      <c r="CDV147" s="323"/>
      <c r="CDW147" s="323"/>
      <c r="CDX147" s="323"/>
      <c r="CDY147" s="323"/>
      <c r="CDZ147" s="323"/>
      <c r="CEA147" s="323"/>
      <c r="CEB147" s="323"/>
      <c r="CEC147" s="323"/>
      <c r="CED147" s="323"/>
      <c r="CEE147" s="323"/>
      <c r="CEF147" s="323"/>
      <c r="CEG147" s="323"/>
      <c r="CEH147" s="323"/>
      <c r="CEI147" s="323"/>
      <c r="CEJ147" s="323"/>
      <c r="CEK147" s="323"/>
      <c r="CEL147" s="323"/>
      <c r="CEM147" s="323"/>
      <c r="CEN147" s="323"/>
      <c r="CEO147" s="323"/>
      <c r="CEP147" s="323"/>
      <c r="CEQ147" s="323"/>
      <c r="CER147" s="323"/>
      <c r="CES147" s="323"/>
      <c r="CET147" s="323"/>
      <c r="CEU147" s="323"/>
      <c r="CEV147" s="323"/>
      <c r="CEW147" s="323"/>
      <c r="CEX147" s="323"/>
      <c r="CEY147" s="323"/>
      <c r="CEZ147" s="323"/>
      <c r="CFA147" s="323"/>
      <c r="CFB147" s="323"/>
      <c r="CFC147" s="323"/>
      <c r="CFD147" s="323"/>
      <c r="CFE147" s="323"/>
      <c r="CFF147" s="323"/>
      <c r="CFG147" s="323"/>
      <c r="CFH147" s="323"/>
      <c r="CFI147" s="323"/>
      <c r="CFJ147" s="323"/>
      <c r="CFK147" s="323"/>
      <c r="CFL147" s="323"/>
      <c r="CFM147" s="323"/>
      <c r="CFN147" s="323"/>
      <c r="CFO147" s="323"/>
      <c r="CFP147" s="323"/>
      <c r="CFQ147" s="323"/>
      <c r="CFR147" s="323"/>
      <c r="CFS147" s="323"/>
      <c r="CFT147" s="323"/>
      <c r="CFU147" s="323"/>
      <c r="CFV147" s="323"/>
      <c r="CFW147" s="323"/>
      <c r="CFX147" s="323"/>
      <c r="CFY147" s="323"/>
      <c r="CFZ147" s="323"/>
      <c r="CGA147" s="323"/>
      <c r="CGB147" s="323"/>
      <c r="CGC147" s="323"/>
      <c r="CGD147" s="323"/>
      <c r="CGE147" s="323"/>
      <c r="CGF147" s="323"/>
      <c r="CGG147" s="323"/>
      <c r="CGH147" s="323"/>
      <c r="CGI147" s="323"/>
      <c r="CGJ147" s="323"/>
      <c r="CGK147" s="323"/>
      <c r="CGL147" s="323"/>
      <c r="CGM147" s="323"/>
      <c r="CGN147" s="323"/>
      <c r="CGO147" s="323"/>
      <c r="CGP147" s="323"/>
      <c r="CGQ147" s="323"/>
      <c r="CGR147" s="323"/>
      <c r="CGS147" s="323"/>
      <c r="CGT147" s="323"/>
      <c r="CGU147" s="323"/>
      <c r="CGV147" s="323"/>
      <c r="CGW147" s="323"/>
      <c r="CGX147" s="323"/>
      <c r="CGY147" s="323"/>
      <c r="CGZ147" s="323"/>
      <c r="CHA147" s="323"/>
      <c r="CHB147" s="323"/>
      <c r="CHC147" s="323"/>
      <c r="CHD147" s="323"/>
      <c r="CHE147" s="323"/>
      <c r="CHF147" s="323"/>
      <c r="CHG147" s="323"/>
      <c r="CHH147" s="323"/>
      <c r="CHI147" s="323"/>
      <c r="CHJ147" s="323"/>
      <c r="CHK147" s="323"/>
      <c r="CHL147" s="323"/>
      <c r="CHM147" s="323"/>
      <c r="CHN147" s="323"/>
      <c r="CHO147" s="323"/>
      <c r="CHP147" s="323"/>
      <c r="CHQ147" s="323"/>
      <c r="CHR147" s="323"/>
      <c r="CHS147" s="323"/>
      <c r="CHT147" s="323"/>
      <c r="CHU147" s="323"/>
      <c r="CHV147" s="323"/>
      <c r="CHW147" s="323"/>
      <c r="CHX147" s="323"/>
      <c r="CHY147" s="323"/>
      <c r="CHZ147" s="323"/>
      <c r="CIA147" s="323"/>
      <c r="CIB147" s="323"/>
      <c r="CIC147" s="323"/>
      <c r="CID147" s="323"/>
      <c r="CIE147" s="323"/>
      <c r="CIF147" s="323"/>
      <c r="CIG147" s="323"/>
      <c r="CIH147" s="323"/>
      <c r="CII147" s="323"/>
      <c r="CIJ147" s="323"/>
      <c r="CIK147" s="323"/>
      <c r="CIL147" s="323"/>
      <c r="CIM147" s="323"/>
      <c r="CIN147" s="323"/>
      <c r="CIO147" s="323"/>
      <c r="CIP147" s="323"/>
      <c r="CIQ147" s="323"/>
      <c r="CIR147" s="323"/>
      <c r="CIS147" s="323"/>
      <c r="CIT147" s="323"/>
      <c r="CIU147" s="323"/>
      <c r="CIV147" s="323"/>
      <c r="CIW147" s="323"/>
      <c r="CIX147" s="323"/>
      <c r="CIY147" s="323"/>
      <c r="CIZ147" s="323"/>
      <c r="CJA147" s="323"/>
      <c r="CJB147" s="323"/>
      <c r="CJC147" s="323"/>
      <c r="CJD147" s="323"/>
      <c r="CJE147" s="323"/>
      <c r="CJF147" s="323"/>
      <c r="CJG147" s="323"/>
      <c r="CJH147" s="323"/>
      <c r="CJI147" s="323"/>
      <c r="CJJ147" s="323"/>
      <c r="CJK147" s="323"/>
      <c r="CJL147" s="323"/>
      <c r="CJM147" s="323"/>
      <c r="CJN147" s="323"/>
      <c r="CJO147" s="323"/>
      <c r="CJP147" s="323"/>
      <c r="CJQ147" s="323"/>
      <c r="CJR147" s="323"/>
      <c r="CJS147" s="323"/>
      <c r="CJT147" s="323"/>
      <c r="CJU147" s="323"/>
      <c r="CJV147" s="323"/>
      <c r="CJW147" s="323"/>
      <c r="CJX147" s="323"/>
      <c r="CJY147" s="323"/>
      <c r="CJZ147" s="323"/>
      <c r="CKA147" s="323"/>
      <c r="CKB147" s="323"/>
      <c r="CKC147" s="323"/>
      <c r="CKD147" s="323"/>
      <c r="CKE147" s="323"/>
      <c r="CKF147" s="323"/>
      <c r="CKG147" s="323"/>
      <c r="CKH147" s="323"/>
      <c r="CKI147" s="323"/>
      <c r="CKJ147" s="323"/>
      <c r="CKK147" s="323"/>
      <c r="CKL147" s="323"/>
      <c r="CKM147" s="323"/>
      <c r="CKN147" s="323"/>
      <c r="CKO147" s="323"/>
      <c r="CKP147" s="323"/>
      <c r="CKQ147" s="323"/>
      <c r="CKR147" s="323"/>
      <c r="CKS147" s="323"/>
      <c r="CKT147" s="323"/>
      <c r="CKU147" s="323"/>
      <c r="CKV147" s="323"/>
      <c r="CKW147" s="323"/>
      <c r="CKX147" s="323"/>
      <c r="CKY147" s="323"/>
      <c r="CKZ147" s="323"/>
      <c r="CLA147" s="323"/>
      <c r="CLB147" s="323"/>
      <c r="CLC147" s="323"/>
      <c r="CLD147" s="323"/>
      <c r="CLE147" s="323"/>
      <c r="CLF147" s="323"/>
      <c r="CLG147" s="323"/>
      <c r="CLH147" s="323"/>
      <c r="CLI147" s="323"/>
      <c r="CLJ147" s="323"/>
      <c r="CLK147" s="323"/>
      <c r="CLL147" s="323"/>
      <c r="CLM147" s="323"/>
      <c r="CLN147" s="323"/>
      <c r="CLO147" s="323"/>
      <c r="CLP147" s="323"/>
      <c r="CLQ147" s="323"/>
      <c r="CLR147" s="323"/>
      <c r="CLS147" s="323"/>
      <c r="CLT147" s="323"/>
      <c r="CLU147" s="323"/>
      <c r="CLV147" s="323"/>
      <c r="CLW147" s="323"/>
      <c r="CLX147" s="323"/>
      <c r="CLY147" s="323"/>
      <c r="CLZ147" s="323"/>
      <c r="CMA147" s="323"/>
      <c r="CMB147" s="323"/>
      <c r="CMC147" s="323"/>
      <c r="CMD147" s="323"/>
      <c r="CME147" s="323"/>
      <c r="CMF147" s="323"/>
      <c r="CMG147" s="323"/>
      <c r="CMH147" s="323"/>
      <c r="CMI147" s="323"/>
      <c r="CMJ147" s="323"/>
      <c r="CMK147" s="323"/>
      <c r="CML147" s="323"/>
      <c r="CMM147" s="323"/>
      <c r="CMN147" s="323"/>
      <c r="CMO147" s="323"/>
      <c r="CMP147" s="323"/>
      <c r="CMQ147" s="323"/>
      <c r="CMR147" s="323"/>
      <c r="CMS147" s="323"/>
      <c r="CMT147" s="323"/>
      <c r="CMU147" s="323"/>
      <c r="CMV147" s="323"/>
      <c r="CMW147" s="323"/>
      <c r="CMX147" s="323"/>
      <c r="CMY147" s="323"/>
      <c r="CMZ147" s="323"/>
      <c r="CNA147" s="323"/>
      <c r="CNB147" s="323"/>
      <c r="CNC147" s="323"/>
      <c r="CND147" s="323"/>
      <c r="CNE147" s="323"/>
      <c r="CNF147" s="323"/>
      <c r="CNG147" s="323"/>
      <c r="CNH147" s="323"/>
      <c r="CNI147" s="323"/>
      <c r="CNJ147" s="323"/>
      <c r="CNK147" s="323"/>
      <c r="CNL147" s="323"/>
      <c r="CNM147" s="323"/>
      <c r="CNN147" s="323"/>
      <c r="CNO147" s="323"/>
      <c r="CNP147" s="323"/>
      <c r="CNQ147" s="323"/>
      <c r="CNR147" s="323"/>
      <c r="CNS147" s="323"/>
      <c r="CNT147" s="323"/>
      <c r="CNU147" s="323"/>
      <c r="CNV147" s="323"/>
      <c r="CNW147" s="323"/>
      <c r="CNX147" s="323"/>
      <c r="CNY147" s="323"/>
      <c r="CNZ147" s="323"/>
      <c r="COA147" s="323"/>
      <c r="COB147" s="323"/>
      <c r="COC147" s="323"/>
      <c r="COD147" s="323"/>
      <c r="COE147" s="323"/>
      <c r="COF147" s="323"/>
      <c r="COG147" s="323"/>
      <c r="COH147" s="323"/>
      <c r="COI147" s="323"/>
      <c r="COJ147" s="323"/>
      <c r="COK147" s="323"/>
      <c r="COL147" s="323"/>
      <c r="COM147" s="323"/>
      <c r="CON147" s="323"/>
      <c r="COO147" s="323"/>
      <c r="COP147" s="323"/>
      <c r="COQ147" s="323"/>
      <c r="COR147" s="323"/>
      <c r="COS147" s="323"/>
      <c r="COT147" s="323"/>
      <c r="COU147" s="323"/>
      <c r="COV147" s="323"/>
      <c r="COW147" s="323"/>
      <c r="COX147" s="323"/>
      <c r="COY147" s="323"/>
      <c r="COZ147" s="323"/>
      <c r="CPA147" s="323"/>
      <c r="CPB147" s="323"/>
      <c r="CPC147" s="323"/>
      <c r="CPD147" s="323"/>
      <c r="CPE147" s="323"/>
      <c r="CPF147" s="323"/>
      <c r="CPG147" s="323"/>
      <c r="CPH147" s="323"/>
      <c r="CPI147" s="323"/>
      <c r="CPJ147" s="323"/>
      <c r="CPK147" s="323"/>
      <c r="CPL147" s="323"/>
      <c r="CPM147" s="323"/>
      <c r="CPN147" s="323"/>
      <c r="CPO147" s="323"/>
      <c r="CPP147" s="323"/>
      <c r="CPQ147" s="323"/>
      <c r="CPR147" s="323"/>
      <c r="CPS147" s="323"/>
      <c r="CPT147" s="323"/>
      <c r="CPU147" s="323"/>
      <c r="CPV147" s="323"/>
      <c r="CPW147" s="323"/>
      <c r="CPX147" s="323"/>
      <c r="CPY147" s="323"/>
      <c r="CPZ147" s="323"/>
      <c r="CQA147" s="323"/>
      <c r="CQB147" s="323"/>
      <c r="CQC147" s="323"/>
      <c r="CQD147" s="323"/>
      <c r="CQE147" s="323"/>
      <c r="CQF147" s="323"/>
      <c r="CQG147" s="323"/>
      <c r="CQH147" s="323"/>
      <c r="CQI147" s="323"/>
      <c r="CQJ147" s="323"/>
      <c r="CQK147" s="323"/>
      <c r="CQL147" s="323"/>
      <c r="CQM147" s="323"/>
      <c r="CQN147" s="323"/>
      <c r="CQO147" s="323"/>
      <c r="CQP147" s="323"/>
      <c r="CQQ147" s="323"/>
      <c r="CQR147" s="323"/>
      <c r="CQS147" s="323"/>
      <c r="CQT147" s="323"/>
      <c r="CQU147" s="323"/>
      <c r="CQV147" s="323"/>
      <c r="CQW147" s="323"/>
      <c r="CQX147" s="323"/>
      <c r="CQY147" s="323"/>
      <c r="CQZ147" s="323"/>
      <c r="CRA147" s="323"/>
      <c r="CRB147" s="323"/>
      <c r="CRC147" s="323"/>
      <c r="CRD147" s="323"/>
      <c r="CRE147" s="323"/>
      <c r="CRF147" s="323"/>
      <c r="CRG147" s="323"/>
      <c r="CRH147" s="323"/>
      <c r="CRI147" s="323"/>
      <c r="CRJ147" s="323"/>
      <c r="CRK147" s="323"/>
      <c r="CRL147" s="323"/>
      <c r="CRM147" s="323"/>
      <c r="CRN147" s="323"/>
      <c r="CRO147" s="323"/>
      <c r="CRP147" s="323"/>
      <c r="CRQ147" s="323"/>
      <c r="CRR147" s="323"/>
      <c r="CRS147" s="323"/>
      <c r="CRT147" s="323"/>
      <c r="CRU147" s="323"/>
      <c r="CRV147" s="323"/>
      <c r="CRW147" s="323"/>
      <c r="CRX147" s="323"/>
      <c r="CRY147" s="323"/>
      <c r="CRZ147" s="323"/>
      <c r="CSA147" s="323"/>
      <c r="CSB147" s="323"/>
      <c r="CSC147" s="323"/>
      <c r="CSD147" s="323"/>
      <c r="CSE147" s="323"/>
      <c r="CSF147" s="323"/>
      <c r="CSG147" s="323"/>
      <c r="CSH147" s="323"/>
      <c r="CSI147" s="323"/>
      <c r="CSJ147" s="323"/>
      <c r="CSK147" s="323"/>
      <c r="CSL147" s="323"/>
      <c r="CSM147" s="323"/>
      <c r="CSN147" s="323"/>
      <c r="CSO147" s="323"/>
      <c r="CSP147" s="323"/>
      <c r="CSQ147" s="323"/>
      <c r="CSR147" s="323"/>
      <c r="CSS147" s="323"/>
      <c r="CST147" s="323"/>
      <c r="CSU147" s="323"/>
      <c r="CSV147" s="323"/>
      <c r="CSW147" s="323"/>
      <c r="CSX147" s="323"/>
      <c r="CSY147" s="323"/>
      <c r="CSZ147" s="323"/>
      <c r="CTA147" s="323"/>
      <c r="CTB147" s="323"/>
      <c r="CTC147" s="323"/>
      <c r="CTD147" s="323"/>
      <c r="CTE147" s="323"/>
      <c r="CTF147" s="323"/>
      <c r="CTG147" s="323"/>
      <c r="CTH147" s="323"/>
      <c r="CTI147" s="323"/>
      <c r="CTJ147" s="323"/>
      <c r="CTK147" s="323"/>
      <c r="CTL147" s="323"/>
      <c r="CTM147" s="323"/>
      <c r="CTN147" s="323"/>
      <c r="CTO147" s="323"/>
      <c r="CTP147" s="323"/>
      <c r="CTQ147" s="323"/>
      <c r="CTR147" s="323"/>
      <c r="CTS147" s="323"/>
      <c r="CTT147" s="323"/>
      <c r="CTU147" s="323"/>
      <c r="CTV147" s="323"/>
      <c r="CTW147" s="323"/>
      <c r="CTX147" s="323"/>
      <c r="CTY147" s="323"/>
      <c r="CTZ147" s="323"/>
      <c r="CUA147" s="323"/>
      <c r="CUB147" s="323"/>
      <c r="CUC147" s="323"/>
      <c r="CUD147" s="323"/>
      <c r="CUE147" s="323"/>
      <c r="CUF147" s="323"/>
      <c r="CUG147" s="323"/>
      <c r="CUH147" s="323"/>
      <c r="CUI147" s="323"/>
      <c r="CUJ147" s="323"/>
      <c r="CUK147" s="323"/>
      <c r="CUL147" s="323"/>
      <c r="CUM147" s="323"/>
      <c r="CUN147" s="323"/>
      <c r="CUO147" s="323"/>
      <c r="CUP147" s="323"/>
      <c r="CUQ147" s="323"/>
      <c r="CUR147" s="323"/>
      <c r="CUS147" s="323"/>
      <c r="CUT147" s="323"/>
      <c r="CUU147" s="323"/>
      <c r="CUV147" s="323"/>
      <c r="CUW147" s="323"/>
      <c r="CUX147" s="323"/>
      <c r="CUY147" s="323"/>
      <c r="CUZ147" s="323"/>
      <c r="CVA147" s="323"/>
      <c r="CVB147" s="323"/>
      <c r="CVC147" s="323"/>
      <c r="CVD147" s="323"/>
      <c r="CVE147" s="323"/>
      <c r="CVF147" s="323"/>
      <c r="CVG147" s="323"/>
      <c r="CVH147" s="323"/>
      <c r="CVI147" s="323"/>
      <c r="CVJ147" s="323"/>
      <c r="CVK147" s="323"/>
      <c r="CVL147" s="323"/>
      <c r="CVM147" s="323"/>
      <c r="CVN147" s="323"/>
      <c r="CVO147" s="323"/>
      <c r="CVP147" s="323"/>
      <c r="CVQ147" s="323"/>
      <c r="CVR147" s="323"/>
      <c r="CVS147" s="323"/>
      <c r="CVT147" s="323"/>
      <c r="CVU147" s="323"/>
      <c r="CVV147" s="323"/>
      <c r="CVW147" s="323"/>
      <c r="CVX147" s="323"/>
      <c r="CVY147" s="323"/>
      <c r="CVZ147" s="323"/>
      <c r="CWA147" s="323"/>
      <c r="CWB147" s="323"/>
      <c r="CWC147" s="323"/>
      <c r="CWD147" s="323"/>
      <c r="CWE147" s="323"/>
      <c r="CWF147" s="323"/>
      <c r="CWG147" s="323"/>
      <c r="CWH147" s="323"/>
      <c r="CWI147" s="323"/>
      <c r="CWJ147" s="323"/>
      <c r="CWK147" s="323"/>
      <c r="CWL147" s="323"/>
      <c r="CWM147" s="323"/>
      <c r="CWN147" s="323"/>
      <c r="CWO147" s="323"/>
      <c r="CWP147" s="323"/>
      <c r="CWQ147" s="323"/>
      <c r="CWR147" s="323"/>
      <c r="CWS147" s="323"/>
      <c r="CWT147" s="323"/>
      <c r="CWU147" s="323"/>
      <c r="CWV147" s="323"/>
      <c r="CWW147" s="323"/>
      <c r="CWX147" s="323"/>
      <c r="CWY147" s="323"/>
      <c r="CWZ147" s="323"/>
      <c r="CXA147" s="323"/>
      <c r="CXB147" s="323"/>
      <c r="CXC147" s="323"/>
      <c r="CXD147" s="323"/>
      <c r="CXE147" s="323"/>
      <c r="CXF147" s="323"/>
      <c r="CXG147" s="323"/>
      <c r="CXH147" s="323"/>
      <c r="CXI147" s="323"/>
      <c r="CXJ147" s="323"/>
      <c r="CXK147" s="323"/>
      <c r="CXL147" s="323"/>
      <c r="CXM147" s="323"/>
      <c r="CXN147" s="323"/>
      <c r="CXO147" s="323"/>
      <c r="CXP147" s="323"/>
      <c r="CXQ147" s="323"/>
      <c r="CXR147" s="323"/>
      <c r="CXS147" s="323"/>
      <c r="CXT147" s="323"/>
      <c r="CXU147" s="323"/>
      <c r="CXV147" s="323"/>
      <c r="CXW147" s="323"/>
      <c r="CXX147" s="323"/>
      <c r="CXY147" s="323"/>
      <c r="CXZ147" s="323"/>
      <c r="CYA147" s="323"/>
      <c r="CYB147" s="323"/>
      <c r="CYC147" s="323"/>
      <c r="CYD147" s="323"/>
      <c r="CYE147" s="323"/>
      <c r="CYF147" s="323"/>
      <c r="CYG147" s="323"/>
      <c r="CYH147" s="323"/>
      <c r="CYI147" s="323"/>
      <c r="CYJ147" s="323"/>
      <c r="CYK147" s="323"/>
      <c r="CYL147" s="323"/>
      <c r="CYM147" s="323"/>
      <c r="CYN147" s="323"/>
      <c r="CYO147" s="323"/>
      <c r="CYP147" s="323"/>
      <c r="CYQ147" s="323"/>
      <c r="CYR147" s="323"/>
      <c r="CYS147" s="323"/>
      <c r="CYT147" s="323"/>
      <c r="CYU147" s="323"/>
      <c r="CYV147" s="323"/>
      <c r="CYW147" s="323"/>
      <c r="CYX147" s="323"/>
      <c r="CYY147" s="323"/>
      <c r="CYZ147" s="323"/>
      <c r="CZA147" s="323"/>
      <c r="CZB147" s="323"/>
      <c r="CZC147" s="323"/>
      <c r="CZD147" s="323"/>
      <c r="CZE147" s="323"/>
      <c r="CZF147" s="323"/>
      <c r="CZG147" s="323"/>
      <c r="CZH147" s="323"/>
      <c r="CZI147" s="323"/>
      <c r="CZJ147" s="323"/>
      <c r="CZK147" s="323"/>
      <c r="CZL147" s="323"/>
      <c r="CZM147" s="323"/>
      <c r="CZN147" s="323"/>
      <c r="CZO147" s="323"/>
      <c r="CZP147" s="323"/>
      <c r="CZQ147" s="323"/>
      <c r="CZR147" s="323"/>
      <c r="CZS147" s="323"/>
      <c r="CZT147" s="323"/>
      <c r="CZU147" s="323"/>
      <c r="CZV147" s="323"/>
      <c r="CZW147" s="323"/>
      <c r="CZX147" s="323"/>
      <c r="CZY147" s="323"/>
      <c r="CZZ147" s="323"/>
      <c r="DAA147" s="323"/>
      <c r="DAB147" s="323"/>
      <c r="DAC147" s="323"/>
      <c r="DAD147" s="323"/>
      <c r="DAE147" s="323"/>
      <c r="DAF147" s="323"/>
      <c r="DAG147" s="323"/>
      <c r="DAH147" s="323"/>
      <c r="DAI147" s="323"/>
      <c r="DAJ147" s="323"/>
      <c r="DAK147" s="323"/>
      <c r="DAL147" s="323"/>
      <c r="DAM147" s="323"/>
      <c r="DAN147" s="323"/>
      <c r="DAO147" s="323"/>
      <c r="DAP147" s="323"/>
      <c r="DAQ147" s="323"/>
      <c r="DAR147" s="323"/>
      <c r="DAS147" s="323"/>
      <c r="DAT147" s="323"/>
      <c r="DAU147" s="323"/>
      <c r="DAV147" s="323"/>
      <c r="DAW147" s="323"/>
      <c r="DAX147" s="323"/>
      <c r="DAY147" s="323"/>
      <c r="DAZ147" s="323"/>
      <c r="DBA147" s="323"/>
      <c r="DBB147" s="323"/>
      <c r="DBC147" s="323"/>
      <c r="DBD147" s="323"/>
      <c r="DBE147" s="323"/>
      <c r="DBF147" s="323"/>
      <c r="DBG147" s="323"/>
      <c r="DBH147" s="323"/>
      <c r="DBI147" s="323"/>
      <c r="DBJ147" s="323"/>
      <c r="DBK147" s="323"/>
      <c r="DBL147" s="323"/>
      <c r="DBM147" s="323"/>
      <c r="DBN147" s="323"/>
      <c r="DBO147" s="323"/>
      <c r="DBP147" s="323"/>
      <c r="DBQ147" s="323"/>
      <c r="DBR147" s="323"/>
      <c r="DBS147" s="323"/>
      <c r="DBT147" s="323"/>
      <c r="DBU147" s="323"/>
      <c r="DBV147" s="323"/>
      <c r="DBW147" s="323"/>
      <c r="DBX147" s="323"/>
      <c r="DBY147" s="323"/>
      <c r="DBZ147" s="323"/>
      <c r="DCA147" s="323"/>
      <c r="DCB147" s="323"/>
      <c r="DCC147" s="323"/>
      <c r="DCD147" s="323"/>
      <c r="DCE147" s="323"/>
      <c r="DCF147" s="323"/>
      <c r="DCG147" s="323"/>
      <c r="DCH147" s="323"/>
      <c r="DCI147" s="323"/>
      <c r="DCJ147" s="323"/>
      <c r="DCK147" s="323"/>
      <c r="DCL147" s="323"/>
      <c r="DCM147" s="323"/>
      <c r="DCN147" s="323"/>
      <c r="DCO147" s="323"/>
      <c r="DCP147" s="323"/>
      <c r="DCQ147" s="323"/>
      <c r="DCR147" s="323"/>
      <c r="DCS147" s="323"/>
      <c r="DCT147" s="323"/>
      <c r="DCU147" s="323"/>
      <c r="DCV147" s="323"/>
      <c r="DCW147" s="323"/>
      <c r="DCX147" s="323"/>
      <c r="DCY147" s="323"/>
      <c r="DCZ147" s="323"/>
      <c r="DDA147" s="323"/>
      <c r="DDB147" s="323"/>
      <c r="DDC147" s="323"/>
      <c r="DDD147" s="323"/>
      <c r="DDE147" s="323"/>
      <c r="DDF147" s="323"/>
      <c r="DDG147" s="323"/>
      <c r="DDH147" s="323"/>
      <c r="DDI147" s="323"/>
      <c r="DDJ147" s="323"/>
      <c r="DDK147" s="323"/>
      <c r="DDL147" s="323"/>
      <c r="DDM147" s="323"/>
      <c r="DDN147" s="323"/>
      <c r="DDO147" s="323"/>
      <c r="DDP147" s="323"/>
      <c r="DDQ147" s="323"/>
      <c r="DDR147" s="323"/>
      <c r="DDS147" s="323"/>
      <c r="DDT147" s="323"/>
      <c r="DDU147" s="323"/>
      <c r="DDV147" s="323"/>
      <c r="DDW147" s="323"/>
      <c r="DDX147" s="323"/>
      <c r="DDY147" s="323"/>
      <c r="DDZ147" s="323"/>
      <c r="DEA147" s="323"/>
      <c r="DEB147" s="323"/>
      <c r="DEC147" s="323"/>
      <c r="DED147" s="323"/>
      <c r="DEE147" s="323"/>
      <c r="DEF147" s="323"/>
      <c r="DEG147" s="323"/>
      <c r="DEH147" s="323"/>
      <c r="DEI147" s="323"/>
      <c r="DEJ147" s="323"/>
      <c r="DEK147" s="323"/>
      <c r="DEL147" s="323"/>
      <c r="DEM147" s="323"/>
      <c r="DEN147" s="323"/>
      <c r="DEO147" s="323"/>
      <c r="DEP147" s="323"/>
      <c r="DEQ147" s="323"/>
      <c r="DER147" s="323"/>
      <c r="DES147" s="323"/>
      <c r="DET147" s="323"/>
      <c r="DEU147" s="323"/>
      <c r="DEV147" s="323"/>
      <c r="DEW147" s="323"/>
      <c r="DEX147" s="323"/>
      <c r="DEY147" s="323"/>
      <c r="DEZ147" s="323"/>
      <c r="DFA147" s="323"/>
      <c r="DFB147" s="323"/>
      <c r="DFC147" s="323"/>
      <c r="DFD147" s="323"/>
      <c r="DFE147" s="323"/>
      <c r="DFF147" s="323"/>
      <c r="DFG147" s="323"/>
      <c r="DFH147" s="323"/>
      <c r="DFI147" s="323"/>
      <c r="DFJ147" s="323"/>
      <c r="DFK147" s="323"/>
      <c r="DFL147" s="323"/>
      <c r="DFM147" s="323"/>
      <c r="DFN147" s="323"/>
      <c r="DFO147" s="323"/>
      <c r="DFP147" s="323"/>
      <c r="DFQ147" s="323"/>
      <c r="DFR147" s="323"/>
      <c r="DFS147" s="323"/>
      <c r="DFT147" s="323"/>
      <c r="DFU147" s="323"/>
      <c r="DFV147" s="323"/>
      <c r="DFW147" s="323"/>
      <c r="DFX147" s="323"/>
      <c r="DFY147" s="323"/>
      <c r="DFZ147" s="323"/>
      <c r="DGA147" s="323"/>
      <c r="DGB147" s="323"/>
      <c r="DGC147" s="323"/>
      <c r="DGD147" s="323"/>
      <c r="DGE147" s="323"/>
      <c r="DGF147" s="323"/>
      <c r="DGG147" s="323"/>
      <c r="DGH147" s="323"/>
      <c r="DGI147" s="323"/>
      <c r="DGJ147" s="323"/>
      <c r="DGK147" s="323"/>
      <c r="DGL147" s="323"/>
      <c r="DGM147" s="323"/>
      <c r="DGN147" s="323"/>
      <c r="DGO147" s="323"/>
      <c r="DGP147" s="323"/>
      <c r="DGQ147" s="323"/>
      <c r="DGR147" s="323"/>
      <c r="DGS147" s="323"/>
      <c r="DGT147" s="323"/>
      <c r="DGU147" s="323"/>
      <c r="DGV147" s="323"/>
      <c r="DGW147" s="323"/>
      <c r="DGX147" s="323"/>
      <c r="DGY147" s="323"/>
      <c r="DGZ147" s="323"/>
      <c r="DHA147" s="323"/>
      <c r="DHB147" s="323"/>
      <c r="DHC147" s="323"/>
      <c r="DHD147" s="323"/>
      <c r="DHE147" s="323"/>
      <c r="DHF147" s="323"/>
      <c r="DHG147" s="323"/>
      <c r="DHH147" s="323"/>
      <c r="DHI147" s="323"/>
      <c r="DHJ147" s="323"/>
      <c r="DHK147" s="323"/>
      <c r="DHL147" s="323"/>
      <c r="DHM147" s="323"/>
      <c r="DHN147" s="323"/>
      <c r="DHO147" s="323"/>
      <c r="DHP147" s="323"/>
      <c r="DHQ147" s="323"/>
      <c r="DHR147" s="323"/>
      <c r="DHS147" s="323"/>
      <c r="DHT147" s="323"/>
      <c r="DHU147" s="323"/>
      <c r="DHV147" s="323"/>
      <c r="DHW147" s="323"/>
      <c r="DHX147" s="323"/>
      <c r="DHY147" s="323"/>
      <c r="DHZ147" s="323"/>
      <c r="DIA147" s="323"/>
      <c r="DIB147" s="323"/>
      <c r="DIC147" s="323"/>
      <c r="DID147" s="323"/>
      <c r="DIE147" s="323"/>
      <c r="DIF147" s="323"/>
      <c r="DIG147" s="323"/>
      <c r="DIH147" s="323"/>
      <c r="DII147" s="323"/>
      <c r="DIJ147" s="323"/>
      <c r="DIK147" s="323"/>
      <c r="DIL147" s="323"/>
      <c r="DIM147" s="323"/>
      <c r="DIN147" s="323"/>
      <c r="DIO147" s="323"/>
      <c r="DIP147" s="323"/>
      <c r="DIQ147" s="323"/>
      <c r="DIR147" s="323"/>
      <c r="DIS147" s="323"/>
      <c r="DIT147" s="323"/>
      <c r="DIU147" s="323"/>
      <c r="DIV147" s="323"/>
      <c r="DIW147" s="323"/>
      <c r="DIX147" s="323"/>
      <c r="DIY147" s="323"/>
      <c r="DIZ147" s="323"/>
      <c r="DJA147" s="323"/>
      <c r="DJB147" s="323"/>
      <c r="DJC147" s="323"/>
      <c r="DJD147" s="323"/>
      <c r="DJE147" s="323"/>
      <c r="DJF147" s="323"/>
      <c r="DJG147" s="323"/>
      <c r="DJH147" s="323"/>
      <c r="DJI147" s="323"/>
      <c r="DJJ147" s="323"/>
      <c r="DJK147" s="323"/>
      <c r="DJL147" s="323"/>
      <c r="DJM147" s="323"/>
      <c r="DJN147" s="323"/>
      <c r="DJO147" s="323"/>
      <c r="DJP147" s="323"/>
      <c r="DJQ147" s="323"/>
      <c r="DJR147" s="323"/>
      <c r="DJS147" s="323"/>
      <c r="DJT147" s="323"/>
      <c r="DJU147" s="323"/>
      <c r="DJV147" s="323"/>
      <c r="DJW147" s="323"/>
      <c r="DJX147" s="323"/>
      <c r="DJY147" s="323"/>
      <c r="DJZ147" s="323"/>
      <c r="DKA147" s="323"/>
      <c r="DKB147" s="323"/>
      <c r="DKC147" s="323"/>
      <c r="DKD147" s="323"/>
      <c r="DKE147" s="323"/>
      <c r="DKF147" s="323"/>
      <c r="DKG147" s="323"/>
      <c r="DKH147" s="323"/>
      <c r="DKI147" s="323"/>
      <c r="DKJ147" s="323"/>
      <c r="DKK147" s="323"/>
      <c r="DKL147" s="323"/>
      <c r="DKM147" s="323"/>
      <c r="DKN147" s="323"/>
      <c r="DKO147" s="323"/>
      <c r="DKP147" s="323"/>
      <c r="DKQ147" s="323"/>
      <c r="DKR147" s="323"/>
      <c r="DKS147" s="323"/>
      <c r="DKT147" s="323"/>
      <c r="DKU147" s="323"/>
      <c r="DKV147" s="323"/>
      <c r="DKW147" s="323"/>
      <c r="DKX147" s="323"/>
      <c r="DKY147" s="323"/>
      <c r="DKZ147" s="323"/>
      <c r="DLA147" s="323"/>
      <c r="DLB147" s="323"/>
      <c r="DLC147" s="323"/>
      <c r="DLD147" s="323"/>
      <c r="DLE147" s="323"/>
      <c r="DLF147" s="323"/>
      <c r="DLG147" s="323"/>
      <c r="DLH147" s="323"/>
      <c r="DLI147" s="323"/>
      <c r="DLJ147" s="323"/>
      <c r="DLK147" s="323"/>
      <c r="DLL147" s="323"/>
      <c r="DLM147" s="323"/>
      <c r="DLN147" s="323"/>
      <c r="DLO147" s="323"/>
      <c r="DLP147" s="323"/>
      <c r="DLQ147" s="323"/>
      <c r="DLR147" s="323"/>
      <c r="DLS147" s="323"/>
      <c r="DLT147" s="323"/>
      <c r="DLU147" s="323"/>
      <c r="DLV147" s="323"/>
      <c r="DLW147" s="323"/>
      <c r="DLX147" s="323"/>
      <c r="DLY147" s="323"/>
      <c r="DLZ147" s="323"/>
      <c r="DMA147" s="323"/>
      <c r="DMB147" s="323"/>
      <c r="DMC147" s="323"/>
      <c r="DMD147" s="323"/>
      <c r="DME147" s="323"/>
      <c r="DMF147" s="323"/>
      <c r="DMG147" s="323"/>
      <c r="DMH147" s="323"/>
      <c r="DMI147" s="323"/>
      <c r="DMJ147" s="323"/>
      <c r="DMK147" s="323"/>
      <c r="DML147" s="323"/>
      <c r="DMM147" s="323"/>
      <c r="DMN147" s="323"/>
      <c r="DMO147" s="323"/>
      <c r="DMP147" s="323"/>
      <c r="DMQ147" s="323"/>
      <c r="DMR147" s="323"/>
      <c r="DMS147" s="323"/>
      <c r="DMT147" s="323"/>
      <c r="DMU147" s="323"/>
      <c r="DMV147" s="323"/>
      <c r="DMW147" s="323"/>
      <c r="DMX147" s="323"/>
      <c r="DMY147" s="323"/>
      <c r="DMZ147" s="323"/>
      <c r="DNA147" s="323"/>
      <c r="DNB147" s="323"/>
      <c r="DNC147" s="323"/>
      <c r="DND147" s="323"/>
      <c r="DNE147" s="323"/>
      <c r="DNF147" s="323"/>
      <c r="DNG147" s="323"/>
      <c r="DNH147" s="323"/>
      <c r="DNI147" s="323"/>
      <c r="DNJ147" s="323"/>
      <c r="DNK147" s="323"/>
      <c r="DNL147" s="323"/>
      <c r="DNM147" s="323"/>
      <c r="DNN147" s="323"/>
      <c r="DNO147" s="323"/>
      <c r="DNP147" s="323"/>
      <c r="DNQ147" s="323"/>
      <c r="DNR147" s="323"/>
      <c r="DNS147" s="323"/>
      <c r="DNT147" s="323"/>
      <c r="DNU147" s="323"/>
      <c r="DNV147" s="323"/>
      <c r="DNW147" s="323"/>
      <c r="DNX147" s="323"/>
      <c r="DNY147" s="323"/>
      <c r="DNZ147" s="323"/>
      <c r="DOA147" s="323"/>
      <c r="DOB147" s="323"/>
      <c r="DOC147" s="323"/>
      <c r="DOD147" s="323"/>
      <c r="DOE147" s="323"/>
      <c r="DOF147" s="323"/>
      <c r="DOG147" s="323"/>
      <c r="DOH147" s="323"/>
      <c r="DOI147" s="323"/>
      <c r="DOJ147" s="323"/>
      <c r="DOK147" s="323"/>
      <c r="DOL147" s="323"/>
      <c r="DOM147" s="323"/>
      <c r="DON147" s="323"/>
      <c r="DOO147" s="323"/>
      <c r="DOP147" s="323"/>
      <c r="DOQ147" s="323"/>
      <c r="DOR147" s="323"/>
      <c r="DOS147" s="323"/>
      <c r="DOT147" s="323"/>
      <c r="DOU147" s="323"/>
      <c r="DOV147" s="323"/>
      <c r="DOW147" s="323"/>
      <c r="DOX147" s="323"/>
      <c r="DOY147" s="323"/>
      <c r="DOZ147" s="323"/>
      <c r="DPA147" s="323"/>
      <c r="DPB147" s="323"/>
      <c r="DPC147" s="323"/>
      <c r="DPD147" s="323"/>
      <c r="DPE147" s="323"/>
      <c r="DPF147" s="323"/>
      <c r="DPG147" s="323"/>
      <c r="DPH147" s="323"/>
      <c r="DPI147" s="323"/>
      <c r="DPJ147" s="323"/>
      <c r="DPK147" s="323"/>
      <c r="DPL147" s="323"/>
      <c r="DPM147" s="323"/>
      <c r="DPN147" s="323"/>
      <c r="DPO147" s="323"/>
      <c r="DPP147" s="323"/>
      <c r="DPQ147" s="323"/>
      <c r="DPR147" s="323"/>
      <c r="DPS147" s="323"/>
      <c r="DPT147" s="323"/>
      <c r="DPU147" s="323"/>
      <c r="DPV147" s="323"/>
      <c r="DPW147" s="323"/>
      <c r="DPX147" s="323"/>
      <c r="DPY147" s="323"/>
      <c r="DPZ147" s="323"/>
      <c r="DQA147" s="323"/>
      <c r="DQB147" s="323"/>
      <c r="DQC147" s="323"/>
      <c r="DQD147" s="323"/>
      <c r="DQE147" s="323"/>
      <c r="DQF147" s="323"/>
      <c r="DQG147" s="323"/>
      <c r="DQH147" s="323"/>
      <c r="DQI147" s="323"/>
      <c r="DQJ147" s="323"/>
      <c r="DQK147" s="323"/>
      <c r="DQL147" s="323"/>
      <c r="DQM147" s="323"/>
      <c r="DQN147" s="323"/>
      <c r="DQO147" s="323"/>
      <c r="DQP147" s="323"/>
      <c r="DQQ147" s="323"/>
      <c r="DQR147" s="323"/>
      <c r="DQS147" s="323"/>
      <c r="DQT147" s="323"/>
      <c r="DQU147" s="323"/>
      <c r="DQV147" s="323"/>
      <c r="DQW147" s="323"/>
      <c r="DQX147" s="323"/>
      <c r="DQY147" s="323"/>
      <c r="DQZ147" s="323"/>
      <c r="DRA147" s="323"/>
      <c r="DRB147" s="323"/>
      <c r="DRC147" s="323"/>
      <c r="DRD147" s="323"/>
      <c r="DRE147" s="323"/>
      <c r="DRF147" s="323"/>
      <c r="DRG147" s="323"/>
      <c r="DRH147" s="323"/>
      <c r="DRI147" s="323"/>
      <c r="DRJ147" s="323"/>
      <c r="DRK147" s="323"/>
      <c r="DRL147" s="323"/>
      <c r="DRM147" s="323"/>
      <c r="DRN147" s="323"/>
      <c r="DRO147" s="323"/>
      <c r="DRP147" s="323"/>
      <c r="DRQ147" s="323"/>
      <c r="DRR147" s="323"/>
      <c r="DRS147" s="323"/>
      <c r="DRT147" s="323"/>
      <c r="DRU147" s="323"/>
      <c r="DRV147" s="323"/>
      <c r="DRW147" s="323"/>
      <c r="DRX147" s="323"/>
      <c r="DRY147" s="323"/>
      <c r="DRZ147" s="323"/>
      <c r="DSA147" s="323"/>
      <c r="DSB147" s="323"/>
      <c r="DSC147" s="323"/>
      <c r="DSD147" s="323"/>
      <c r="DSE147" s="323"/>
      <c r="DSF147" s="323"/>
      <c r="DSG147" s="323"/>
      <c r="DSH147" s="323"/>
      <c r="DSI147" s="323"/>
      <c r="DSJ147" s="323"/>
      <c r="DSK147" s="323"/>
      <c r="DSL147" s="323"/>
      <c r="DSM147" s="323"/>
      <c r="DSN147" s="323"/>
      <c r="DSO147" s="323"/>
      <c r="DSP147" s="323"/>
      <c r="DSQ147" s="323"/>
      <c r="DSR147" s="323"/>
      <c r="DSS147" s="323"/>
      <c r="DST147" s="323"/>
      <c r="DSU147" s="323"/>
      <c r="DSV147" s="323"/>
      <c r="DSW147" s="323"/>
      <c r="DSX147" s="323"/>
      <c r="DSY147" s="323"/>
      <c r="DSZ147" s="323"/>
      <c r="DTA147" s="323"/>
      <c r="DTB147" s="323"/>
      <c r="DTC147" s="323"/>
      <c r="DTD147" s="323"/>
      <c r="DTE147" s="323"/>
      <c r="DTF147" s="323"/>
      <c r="DTG147" s="323"/>
      <c r="DTH147" s="323"/>
      <c r="DTI147" s="323"/>
      <c r="DTJ147" s="323"/>
      <c r="DTK147" s="323"/>
      <c r="DTL147" s="323"/>
      <c r="DTM147" s="323"/>
      <c r="DTN147" s="323"/>
      <c r="DTO147" s="323"/>
      <c r="DTP147" s="323"/>
      <c r="DTQ147" s="323"/>
      <c r="DTR147" s="323"/>
      <c r="DTS147" s="323"/>
      <c r="DTT147" s="323"/>
      <c r="DTU147" s="323"/>
      <c r="DTV147" s="323"/>
      <c r="DTW147" s="323"/>
      <c r="DTX147" s="323"/>
      <c r="DTY147" s="323"/>
      <c r="DTZ147" s="323"/>
      <c r="DUA147" s="323"/>
      <c r="DUB147" s="323"/>
      <c r="DUC147" s="323"/>
      <c r="DUD147" s="323"/>
      <c r="DUE147" s="323"/>
      <c r="DUF147" s="323"/>
      <c r="DUG147" s="323"/>
      <c r="DUH147" s="323"/>
      <c r="DUI147" s="323"/>
      <c r="DUJ147" s="323"/>
      <c r="DUK147" s="323"/>
      <c r="DUL147" s="323"/>
      <c r="DUM147" s="323"/>
      <c r="DUN147" s="323"/>
      <c r="DUO147" s="323"/>
      <c r="DUP147" s="323"/>
      <c r="DUQ147" s="323"/>
      <c r="DUR147" s="323"/>
      <c r="DUS147" s="323"/>
      <c r="DUT147" s="323"/>
      <c r="DUU147" s="323"/>
      <c r="DUV147" s="323"/>
      <c r="DUW147" s="323"/>
      <c r="DUX147" s="323"/>
      <c r="DUY147" s="323"/>
      <c r="DUZ147" s="323"/>
      <c r="DVA147" s="323"/>
      <c r="DVB147" s="323"/>
      <c r="DVC147" s="323"/>
      <c r="DVD147" s="323"/>
      <c r="DVE147" s="323"/>
      <c r="DVF147" s="323"/>
      <c r="DVG147" s="323"/>
      <c r="DVH147" s="323"/>
      <c r="DVI147" s="323"/>
      <c r="DVJ147" s="323"/>
      <c r="DVK147" s="323"/>
      <c r="DVL147" s="323"/>
      <c r="DVM147" s="323"/>
      <c r="DVN147" s="323"/>
      <c r="DVO147" s="323"/>
      <c r="DVP147" s="323"/>
      <c r="DVQ147" s="323"/>
      <c r="DVR147" s="323"/>
      <c r="DVS147" s="323"/>
      <c r="DVT147" s="323"/>
      <c r="DVU147" s="323"/>
      <c r="DVV147" s="323"/>
      <c r="DVW147" s="323"/>
      <c r="DVX147" s="323"/>
      <c r="DVY147" s="323"/>
      <c r="DVZ147" s="323"/>
      <c r="DWA147" s="323"/>
      <c r="DWB147" s="323"/>
      <c r="DWC147" s="323"/>
      <c r="DWD147" s="323"/>
      <c r="DWE147" s="323"/>
      <c r="DWF147" s="323"/>
      <c r="DWG147" s="323"/>
      <c r="DWH147" s="323"/>
      <c r="DWI147" s="323"/>
      <c r="DWJ147" s="323"/>
      <c r="DWK147" s="323"/>
      <c r="DWL147" s="323"/>
      <c r="DWM147" s="323"/>
      <c r="DWN147" s="323"/>
      <c r="DWO147" s="323"/>
      <c r="DWP147" s="323"/>
      <c r="DWQ147" s="323"/>
      <c r="DWR147" s="323"/>
      <c r="DWS147" s="323"/>
      <c r="DWT147" s="323"/>
      <c r="DWU147" s="323"/>
      <c r="DWV147" s="323"/>
      <c r="DWW147" s="323"/>
      <c r="DWX147" s="323"/>
      <c r="DWY147" s="323"/>
      <c r="DWZ147" s="323"/>
      <c r="DXA147" s="323"/>
      <c r="DXB147" s="323"/>
      <c r="DXC147" s="323"/>
      <c r="DXD147" s="323"/>
      <c r="DXE147" s="323"/>
      <c r="DXF147" s="323"/>
      <c r="DXG147" s="323"/>
      <c r="DXH147" s="323"/>
      <c r="DXI147" s="323"/>
      <c r="DXJ147" s="323"/>
      <c r="DXK147" s="323"/>
      <c r="DXL147" s="323"/>
      <c r="DXM147" s="323"/>
      <c r="DXN147" s="323"/>
      <c r="DXO147" s="323"/>
      <c r="DXP147" s="323"/>
      <c r="DXQ147" s="323"/>
      <c r="DXR147" s="323"/>
      <c r="DXS147" s="323"/>
      <c r="DXT147" s="323"/>
      <c r="DXU147" s="323"/>
      <c r="DXV147" s="323"/>
      <c r="DXW147" s="323"/>
      <c r="DXX147" s="323"/>
      <c r="DXY147" s="323"/>
      <c r="DXZ147" s="323"/>
      <c r="DYA147" s="323"/>
      <c r="DYB147" s="323"/>
      <c r="DYC147" s="323"/>
      <c r="DYD147" s="323"/>
      <c r="DYE147" s="323"/>
      <c r="DYF147" s="323"/>
      <c r="DYG147" s="323"/>
      <c r="DYH147" s="323"/>
      <c r="DYI147" s="323"/>
      <c r="DYJ147" s="323"/>
      <c r="DYK147" s="323"/>
      <c r="DYL147" s="323"/>
      <c r="DYM147" s="323"/>
      <c r="DYN147" s="323"/>
      <c r="DYO147" s="323"/>
      <c r="DYP147" s="323"/>
      <c r="DYQ147" s="323"/>
      <c r="DYR147" s="323"/>
      <c r="DYS147" s="323"/>
      <c r="DYT147" s="323"/>
      <c r="DYU147" s="323"/>
      <c r="DYV147" s="323"/>
      <c r="DYW147" s="323"/>
      <c r="DYX147" s="323"/>
      <c r="DYY147" s="323"/>
      <c r="DYZ147" s="323"/>
      <c r="DZA147" s="323"/>
      <c r="DZB147" s="323"/>
      <c r="DZC147" s="323"/>
      <c r="DZD147" s="323"/>
      <c r="DZE147" s="323"/>
      <c r="DZF147" s="323"/>
      <c r="DZG147" s="323"/>
      <c r="DZH147" s="323"/>
      <c r="DZI147" s="323"/>
      <c r="DZJ147" s="323"/>
      <c r="DZK147" s="323"/>
      <c r="DZL147" s="323"/>
      <c r="DZM147" s="323"/>
      <c r="DZN147" s="323"/>
      <c r="DZO147" s="323"/>
      <c r="DZP147" s="323"/>
      <c r="DZQ147" s="323"/>
      <c r="DZR147" s="323"/>
      <c r="DZS147" s="323"/>
      <c r="DZT147" s="323"/>
      <c r="DZU147" s="323"/>
      <c r="DZV147" s="323"/>
      <c r="DZW147" s="323"/>
      <c r="DZX147" s="323"/>
      <c r="DZY147" s="323"/>
      <c r="DZZ147" s="323"/>
      <c r="EAA147" s="323"/>
      <c r="EAB147" s="323"/>
      <c r="EAC147" s="323"/>
      <c r="EAD147" s="323"/>
      <c r="EAE147" s="323"/>
      <c r="EAF147" s="323"/>
      <c r="EAG147" s="323"/>
      <c r="EAH147" s="323"/>
      <c r="EAI147" s="323"/>
      <c r="EAJ147" s="323"/>
      <c r="EAK147" s="323"/>
      <c r="EAL147" s="323"/>
      <c r="EAM147" s="323"/>
      <c r="EAN147" s="323"/>
      <c r="EAO147" s="323"/>
      <c r="EAP147" s="323"/>
      <c r="EAQ147" s="323"/>
      <c r="EAR147" s="323"/>
      <c r="EAS147" s="323"/>
      <c r="EAT147" s="323"/>
      <c r="EAU147" s="323"/>
      <c r="EAV147" s="323"/>
      <c r="EAW147" s="323"/>
      <c r="EAX147" s="323"/>
      <c r="EAY147" s="323"/>
      <c r="EAZ147" s="323"/>
      <c r="EBA147" s="323"/>
      <c r="EBB147" s="323"/>
      <c r="EBC147" s="323"/>
      <c r="EBD147" s="323"/>
      <c r="EBE147" s="323"/>
      <c r="EBF147" s="323"/>
      <c r="EBG147" s="323"/>
      <c r="EBH147" s="323"/>
      <c r="EBI147" s="323"/>
      <c r="EBJ147" s="323"/>
      <c r="EBK147" s="323"/>
      <c r="EBL147" s="323"/>
      <c r="EBM147" s="323"/>
      <c r="EBN147" s="323"/>
      <c r="EBO147" s="323"/>
      <c r="EBP147" s="323"/>
      <c r="EBQ147" s="323"/>
      <c r="EBR147" s="323"/>
      <c r="EBS147" s="323"/>
      <c r="EBT147" s="323"/>
      <c r="EBU147" s="323"/>
      <c r="EBV147" s="323"/>
      <c r="EBW147" s="323"/>
      <c r="EBX147" s="323"/>
      <c r="EBY147" s="323"/>
      <c r="EBZ147" s="323"/>
      <c r="ECA147" s="323"/>
      <c r="ECB147" s="323"/>
      <c r="ECC147" s="323"/>
      <c r="ECD147" s="323"/>
      <c r="ECE147" s="323"/>
      <c r="ECF147" s="323"/>
      <c r="ECG147" s="323"/>
      <c r="ECH147" s="323"/>
      <c r="ECI147" s="323"/>
      <c r="ECJ147" s="323"/>
      <c r="ECK147" s="323"/>
      <c r="ECL147" s="323"/>
      <c r="ECM147" s="323"/>
      <c r="ECN147" s="323"/>
      <c r="ECO147" s="323"/>
      <c r="ECP147" s="323"/>
      <c r="ECQ147" s="323"/>
      <c r="ECR147" s="323"/>
      <c r="ECS147" s="323"/>
      <c r="ECT147" s="323"/>
      <c r="ECU147" s="323"/>
      <c r="ECV147" s="323"/>
      <c r="ECW147" s="323"/>
      <c r="ECX147" s="323"/>
      <c r="ECY147" s="323"/>
      <c r="ECZ147" s="323"/>
      <c r="EDA147" s="323"/>
      <c r="EDB147" s="323"/>
      <c r="EDC147" s="323"/>
      <c r="EDD147" s="323"/>
      <c r="EDE147" s="323"/>
      <c r="EDF147" s="323"/>
      <c r="EDG147" s="323"/>
      <c r="EDH147" s="323"/>
      <c r="EDI147" s="323"/>
      <c r="EDJ147" s="323"/>
      <c r="EDK147" s="323"/>
      <c r="EDL147" s="323"/>
      <c r="EDM147" s="323"/>
      <c r="EDN147" s="323"/>
      <c r="EDO147" s="323"/>
      <c r="EDP147" s="323"/>
      <c r="EDQ147" s="323"/>
      <c r="EDR147" s="323"/>
      <c r="EDS147" s="323"/>
      <c r="EDT147" s="323"/>
      <c r="EDU147" s="323"/>
      <c r="EDV147" s="323"/>
      <c r="EDW147" s="323"/>
      <c r="EDX147" s="323"/>
      <c r="EDY147" s="323"/>
      <c r="EDZ147" s="323"/>
      <c r="EEA147" s="323"/>
      <c r="EEB147" s="323"/>
      <c r="EEC147" s="323"/>
      <c r="EED147" s="323"/>
      <c r="EEE147" s="323"/>
      <c r="EEF147" s="323"/>
      <c r="EEG147" s="323"/>
      <c r="EEH147" s="323"/>
      <c r="EEI147" s="323"/>
      <c r="EEJ147" s="323"/>
      <c r="EEK147" s="323"/>
      <c r="EEL147" s="323"/>
      <c r="EEM147" s="323"/>
      <c r="EEN147" s="323"/>
      <c r="EEO147" s="323"/>
      <c r="EEP147" s="323"/>
      <c r="EEQ147" s="323"/>
      <c r="EER147" s="323"/>
      <c r="EES147" s="323"/>
      <c r="EET147" s="323"/>
      <c r="EEU147" s="323"/>
      <c r="EEV147" s="323"/>
      <c r="EEW147" s="323"/>
      <c r="EEX147" s="323"/>
      <c r="EEY147" s="323"/>
      <c r="EEZ147" s="323"/>
      <c r="EFA147" s="323"/>
      <c r="EFB147" s="323"/>
      <c r="EFC147" s="323"/>
      <c r="EFD147" s="323"/>
      <c r="EFE147" s="323"/>
      <c r="EFF147" s="323"/>
      <c r="EFG147" s="323"/>
      <c r="EFH147" s="323"/>
      <c r="EFI147" s="323"/>
      <c r="EFJ147" s="323"/>
      <c r="EFK147" s="323"/>
      <c r="EFL147" s="323"/>
      <c r="EFM147" s="323"/>
      <c r="EFN147" s="323"/>
      <c r="EFO147" s="323"/>
      <c r="EFP147" s="323"/>
      <c r="EFQ147" s="323"/>
      <c r="EFR147" s="323"/>
      <c r="EFS147" s="323"/>
      <c r="EFT147" s="323"/>
      <c r="EFU147" s="323"/>
      <c r="EFV147" s="323"/>
      <c r="EFW147" s="323"/>
      <c r="EFX147" s="323"/>
      <c r="EFY147" s="323"/>
      <c r="EFZ147" s="323"/>
      <c r="EGA147" s="323"/>
      <c r="EGB147" s="323"/>
      <c r="EGC147" s="323"/>
      <c r="EGD147" s="323"/>
      <c r="EGE147" s="323"/>
      <c r="EGF147" s="323"/>
      <c r="EGG147" s="323"/>
      <c r="EGH147" s="323"/>
      <c r="EGI147" s="323"/>
      <c r="EGJ147" s="323"/>
      <c r="EGK147" s="323"/>
      <c r="EGL147" s="323"/>
      <c r="EGM147" s="323"/>
      <c r="EGN147" s="323"/>
      <c r="EGO147" s="323"/>
      <c r="EGP147" s="323"/>
      <c r="EGQ147" s="323"/>
      <c r="EGR147" s="323"/>
      <c r="EGS147" s="323"/>
      <c r="EGT147" s="323"/>
      <c r="EGU147" s="323"/>
      <c r="EGV147" s="323"/>
      <c r="EGW147" s="323"/>
      <c r="EGX147" s="323"/>
      <c r="EGY147" s="323"/>
      <c r="EGZ147" s="323"/>
      <c r="EHA147" s="323"/>
      <c r="EHB147" s="323"/>
      <c r="EHC147" s="323"/>
      <c r="EHD147" s="323"/>
      <c r="EHE147" s="323"/>
      <c r="EHF147" s="323"/>
      <c r="EHG147" s="323"/>
      <c r="EHH147" s="323"/>
      <c r="EHI147" s="323"/>
      <c r="EHJ147" s="323"/>
      <c r="EHK147" s="323"/>
      <c r="EHL147" s="323"/>
      <c r="EHM147" s="323"/>
      <c r="EHN147" s="323"/>
      <c r="EHO147" s="323"/>
      <c r="EHP147" s="323"/>
      <c r="EHQ147" s="323"/>
      <c r="EHR147" s="323"/>
      <c r="EHS147" s="323"/>
      <c r="EHT147" s="323"/>
      <c r="EHU147" s="323"/>
      <c r="EHV147" s="323"/>
      <c r="EHW147" s="323"/>
      <c r="EHX147" s="323"/>
      <c r="EHY147" s="323"/>
      <c r="EHZ147" s="323"/>
      <c r="EIA147" s="323"/>
      <c r="EIB147" s="323"/>
      <c r="EIC147" s="323"/>
      <c r="EID147" s="323"/>
      <c r="EIE147" s="323"/>
      <c r="EIF147" s="323"/>
      <c r="EIG147" s="323"/>
      <c r="EIH147" s="323"/>
      <c r="EII147" s="323"/>
      <c r="EIJ147" s="323"/>
      <c r="EIK147" s="323"/>
      <c r="EIL147" s="323"/>
      <c r="EIM147" s="323"/>
      <c r="EIN147" s="323"/>
      <c r="EIO147" s="323"/>
      <c r="EIP147" s="323"/>
      <c r="EIQ147" s="323"/>
      <c r="EIR147" s="323"/>
      <c r="EIS147" s="323"/>
      <c r="EIT147" s="323"/>
      <c r="EIU147" s="323"/>
      <c r="EIV147" s="323"/>
      <c r="EIW147" s="323"/>
      <c r="EIX147" s="323"/>
      <c r="EIY147" s="323"/>
      <c r="EIZ147" s="323"/>
      <c r="EJA147" s="323"/>
      <c r="EJB147" s="323"/>
      <c r="EJC147" s="323"/>
      <c r="EJD147" s="323"/>
      <c r="EJE147" s="323"/>
      <c r="EJF147" s="323"/>
      <c r="EJG147" s="323"/>
      <c r="EJH147" s="323"/>
      <c r="EJI147" s="323"/>
      <c r="EJJ147" s="323"/>
      <c r="EJK147" s="323"/>
      <c r="EJL147" s="323"/>
      <c r="EJM147" s="323"/>
      <c r="EJN147" s="323"/>
      <c r="EJO147" s="323"/>
      <c r="EJP147" s="323"/>
      <c r="EJQ147" s="323"/>
      <c r="EJR147" s="323"/>
      <c r="EJS147" s="323"/>
      <c r="EJT147" s="323"/>
      <c r="EJU147" s="323"/>
      <c r="EJV147" s="323"/>
      <c r="EJW147" s="323"/>
      <c r="EJX147" s="323"/>
      <c r="EJY147" s="323"/>
      <c r="EJZ147" s="323"/>
      <c r="EKA147" s="323"/>
      <c r="EKB147" s="323"/>
      <c r="EKC147" s="323"/>
      <c r="EKD147" s="323"/>
      <c r="EKE147" s="323"/>
      <c r="EKF147" s="323"/>
      <c r="EKG147" s="323"/>
      <c r="EKH147" s="323"/>
      <c r="EKI147" s="323"/>
      <c r="EKJ147" s="323"/>
      <c r="EKK147" s="323"/>
      <c r="EKL147" s="323"/>
      <c r="EKM147" s="323"/>
      <c r="EKN147" s="323"/>
      <c r="EKO147" s="323"/>
      <c r="EKP147" s="323"/>
      <c r="EKQ147" s="323"/>
      <c r="EKR147" s="323"/>
      <c r="EKS147" s="323"/>
      <c r="EKT147" s="323"/>
      <c r="EKU147" s="323"/>
      <c r="EKV147" s="323"/>
      <c r="EKW147" s="323"/>
      <c r="EKX147" s="323"/>
      <c r="EKY147" s="323"/>
      <c r="EKZ147" s="323"/>
      <c r="ELA147" s="323"/>
      <c r="ELB147" s="323"/>
      <c r="ELC147" s="323"/>
      <c r="ELD147" s="323"/>
      <c r="ELE147" s="323"/>
      <c r="ELF147" s="323"/>
      <c r="ELG147" s="323"/>
      <c r="ELH147" s="323"/>
      <c r="ELI147" s="323"/>
      <c r="ELJ147" s="323"/>
      <c r="ELK147" s="323"/>
      <c r="ELL147" s="323"/>
      <c r="ELM147" s="323"/>
      <c r="ELN147" s="323"/>
      <c r="ELO147" s="323"/>
      <c r="ELP147" s="323"/>
      <c r="ELQ147" s="323"/>
      <c r="ELR147" s="323"/>
      <c r="ELS147" s="323"/>
      <c r="ELT147" s="323"/>
      <c r="ELU147" s="323"/>
      <c r="ELV147" s="323"/>
      <c r="ELW147" s="323"/>
      <c r="ELX147" s="323"/>
      <c r="ELY147" s="323"/>
      <c r="ELZ147" s="323"/>
      <c r="EMA147" s="323"/>
      <c r="EMB147" s="323"/>
      <c r="EMC147" s="323"/>
      <c r="EMD147" s="323"/>
      <c r="EME147" s="323"/>
      <c r="EMF147" s="323"/>
      <c r="EMG147" s="323"/>
      <c r="EMH147" s="323"/>
      <c r="EMI147" s="323"/>
      <c r="EMJ147" s="323"/>
      <c r="EMK147" s="323"/>
      <c r="EML147" s="323"/>
      <c r="EMM147" s="323"/>
      <c r="EMN147" s="323"/>
      <c r="EMO147" s="323"/>
      <c r="EMP147" s="323"/>
      <c r="EMQ147" s="323"/>
      <c r="EMR147" s="323"/>
      <c r="EMS147" s="323"/>
      <c r="EMT147" s="323"/>
      <c r="EMU147" s="323"/>
      <c r="EMV147" s="323"/>
      <c r="EMW147" s="323"/>
      <c r="EMX147" s="323"/>
      <c r="EMY147" s="323"/>
      <c r="EMZ147" s="323"/>
      <c r="ENA147" s="323"/>
      <c r="ENB147" s="323"/>
      <c r="ENC147" s="323"/>
      <c r="END147" s="323"/>
      <c r="ENE147" s="323"/>
      <c r="ENF147" s="323"/>
      <c r="ENG147" s="323"/>
      <c r="ENH147" s="323"/>
      <c r="ENI147" s="323"/>
      <c r="ENJ147" s="323"/>
      <c r="ENK147" s="323"/>
      <c r="ENL147" s="323"/>
      <c r="ENM147" s="323"/>
      <c r="ENN147" s="323"/>
      <c r="ENO147" s="323"/>
      <c r="ENP147" s="323"/>
      <c r="ENQ147" s="323"/>
      <c r="ENR147" s="323"/>
      <c r="ENS147" s="323"/>
      <c r="ENT147" s="323"/>
      <c r="ENU147" s="323"/>
      <c r="ENV147" s="323"/>
      <c r="ENW147" s="323"/>
      <c r="ENX147" s="323"/>
      <c r="ENY147" s="323"/>
      <c r="ENZ147" s="323"/>
      <c r="EOA147" s="323"/>
      <c r="EOB147" s="323"/>
      <c r="EOC147" s="323"/>
      <c r="EOD147" s="323"/>
      <c r="EOE147" s="323"/>
      <c r="EOF147" s="323"/>
      <c r="EOG147" s="323"/>
      <c r="EOH147" s="323"/>
      <c r="EOI147" s="323"/>
      <c r="EOJ147" s="323"/>
      <c r="EOK147" s="323"/>
      <c r="EOL147" s="323"/>
      <c r="EOM147" s="323"/>
      <c r="EON147" s="323"/>
      <c r="EOO147" s="323"/>
      <c r="EOP147" s="323"/>
      <c r="EOQ147" s="323"/>
      <c r="EOR147" s="323"/>
      <c r="EOS147" s="323"/>
      <c r="EOT147" s="323"/>
      <c r="EOU147" s="323"/>
      <c r="EOV147" s="323"/>
      <c r="EOW147" s="323"/>
      <c r="EOX147" s="323"/>
      <c r="EOY147" s="323"/>
      <c r="EOZ147" s="323"/>
      <c r="EPA147" s="323"/>
      <c r="EPB147" s="323"/>
      <c r="EPC147" s="323"/>
      <c r="EPD147" s="323"/>
      <c r="EPE147" s="323"/>
      <c r="EPF147" s="323"/>
      <c r="EPG147" s="323"/>
      <c r="EPH147" s="323"/>
      <c r="EPI147" s="323"/>
      <c r="EPJ147" s="323"/>
      <c r="EPK147" s="323"/>
      <c r="EPL147" s="323"/>
      <c r="EPM147" s="323"/>
      <c r="EPN147" s="323"/>
      <c r="EPO147" s="323"/>
      <c r="EPP147" s="323"/>
      <c r="EPQ147" s="323"/>
      <c r="EPR147" s="323"/>
      <c r="EPS147" s="323"/>
      <c r="EPT147" s="323"/>
      <c r="EPU147" s="323"/>
      <c r="EPV147" s="323"/>
      <c r="EPW147" s="323"/>
      <c r="EPX147" s="323"/>
      <c r="EPY147" s="323"/>
      <c r="EPZ147" s="323"/>
      <c r="EQA147" s="323"/>
      <c r="EQB147" s="323"/>
      <c r="EQC147" s="323"/>
      <c r="EQD147" s="323"/>
      <c r="EQE147" s="323"/>
      <c r="EQF147" s="323"/>
      <c r="EQG147" s="323"/>
      <c r="EQH147" s="323"/>
      <c r="EQI147" s="323"/>
      <c r="EQJ147" s="323"/>
      <c r="EQK147" s="323"/>
      <c r="EQL147" s="323"/>
      <c r="EQM147" s="323"/>
      <c r="EQN147" s="323"/>
      <c r="EQO147" s="323"/>
      <c r="EQP147" s="323"/>
      <c r="EQQ147" s="323"/>
      <c r="EQR147" s="323"/>
      <c r="EQS147" s="323"/>
      <c r="EQT147" s="323"/>
      <c r="EQU147" s="323"/>
      <c r="EQV147" s="323"/>
      <c r="EQW147" s="323"/>
      <c r="EQX147" s="323"/>
      <c r="EQY147" s="323"/>
      <c r="EQZ147" s="323"/>
      <c r="ERA147" s="323"/>
      <c r="ERB147" s="323"/>
      <c r="ERC147" s="323"/>
      <c r="ERD147" s="323"/>
      <c r="ERE147" s="323"/>
      <c r="ERF147" s="323"/>
      <c r="ERG147" s="323"/>
      <c r="ERH147" s="323"/>
      <c r="ERI147" s="323"/>
      <c r="ERJ147" s="323"/>
      <c r="ERK147" s="323"/>
      <c r="ERL147" s="323"/>
      <c r="ERM147" s="323"/>
      <c r="ERN147" s="323"/>
      <c r="ERO147" s="323"/>
      <c r="ERP147" s="323"/>
      <c r="ERQ147" s="323"/>
      <c r="ERR147" s="323"/>
      <c r="ERS147" s="323"/>
      <c r="ERT147" s="323"/>
      <c r="ERU147" s="323"/>
      <c r="ERV147" s="323"/>
      <c r="ERW147" s="323"/>
      <c r="ERX147" s="323"/>
      <c r="ERY147" s="323"/>
      <c r="ERZ147" s="323"/>
      <c r="ESA147" s="323"/>
      <c r="ESB147" s="323"/>
      <c r="ESC147" s="323"/>
      <c r="ESD147" s="323"/>
      <c r="ESE147" s="323"/>
      <c r="ESF147" s="323"/>
      <c r="ESG147" s="323"/>
      <c r="ESH147" s="323"/>
      <c r="ESI147" s="323"/>
      <c r="ESJ147" s="323"/>
      <c r="ESK147" s="323"/>
      <c r="ESL147" s="323"/>
      <c r="ESM147" s="323"/>
      <c r="ESN147" s="323"/>
      <c r="ESO147" s="323"/>
      <c r="ESP147" s="323"/>
      <c r="ESQ147" s="323"/>
      <c r="ESR147" s="323"/>
      <c r="ESS147" s="323"/>
      <c r="EST147" s="323"/>
      <c r="ESU147" s="323"/>
      <c r="ESV147" s="323"/>
      <c r="ESW147" s="323"/>
      <c r="ESX147" s="323"/>
      <c r="ESY147" s="323"/>
      <c r="ESZ147" s="323"/>
      <c r="ETA147" s="323"/>
      <c r="ETB147" s="323"/>
      <c r="ETC147" s="323"/>
      <c r="ETD147" s="323"/>
      <c r="ETE147" s="323"/>
      <c r="ETF147" s="323"/>
      <c r="ETG147" s="323"/>
      <c r="ETH147" s="323"/>
      <c r="ETI147" s="323"/>
      <c r="ETJ147" s="323"/>
      <c r="ETK147" s="323"/>
      <c r="ETL147" s="323"/>
      <c r="ETM147" s="323"/>
      <c r="ETN147" s="323"/>
      <c r="ETO147" s="323"/>
      <c r="ETP147" s="323"/>
      <c r="ETQ147" s="323"/>
      <c r="ETR147" s="323"/>
      <c r="ETS147" s="323"/>
      <c r="ETT147" s="323"/>
      <c r="ETU147" s="323"/>
      <c r="ETV147" s="323"/>
      <c r="ETW147" s="323"/>
      <c r="ETX147" s="323"/>
      <c r="ETY147" s="323"/>
      <c r="ETZ147" s="323"/>
      <c r="EUA147" s="323"/>
      <c r="EUB147" s="323"/>
      <c r="EUC147" s="323"/>
      <c r="EUD147" s="323"/>
      <c r="EUE147" s="323"/>
      <c r="EUF147" s="323"/>
      <c r="EUG147" s="323"/>
      <c r="EUH147" s="323"/>
      <c r="EUI147" s="323"/>
      <c r="EUJ147" s="323"/>
      <c r="EUK147" s="323"/>
      <c r="EUL147" s="323"/>
      <c r="EUM147" s="323"/>
      <c r="EUN147" s="323"/>
      <c r="EUO147" s="323"/>
      <c r="EUP147" s="323"/>
      <c r="EUQ147" s="323"/>
      <c r="EUR147" s="323"/>
      <c r="EUS147" s="323"/>
      <c r="EUT147" s="323"/>
      <c r="EUU147" s="323"/>
      <c r="EUV147" s="323"/>
      <c r="EUW147" s="323"/>
      <c r="EUX147" s="323"/>
      <c r="EUY147" s="323"/>
      <c r="EUZ147" s="323"/>
      <c r="EVA147" s="323"/>
      <c r="EVB147" s="323"/>
      <c r="EVC147" s="323"/>
      <c r="EVD147" s="323"/>
      <c r="EVE147" s="323"/>
      <c r="EVF147" s="323"/>
      <c r="EVG147" s="323"/>
      <c r="EVH147" s="323"/>
      <c r="EVI147" s="323"/>
      <c r="EVJ147" s="323"/>
      <c r="EVK147" s="323"/>
      <c r="EVL147" s="323"/>
      <c r="EVM147" s="323"/>
      <c r="EVN147" s="323"/>
      <c r="EVO147" s="323"/>
      <c r="EVP147" s="323"/>
      <c r="EVQ147" s="323"/>
      <c r="EVR147" s="323"/>
      <c r="EVS147" s="323"/>
      <c r="EVT147" s="323"/>
      <c r="EVU147" s="323"/>
      <c r="EVV147" s="323"/>
      <c r="EVW147" s="323"/>
      <c r="EVX147" s="323"/>
      <c r="EVY147" s="323"/>
      <c r="EVZ147" s="323"/>
      <c r="EWA147" s="323"/>
      <c r="EWB147" s="323"/>
      <c r="EWC147" s="323"/>
      <c r="EWD147" s="323"/>
      <c r="EWE147" s="323"/>
      <c r="EWF147" s="323"/>
      <c r="EWG147" s="323"/>
      <c r="EWH147" s="323"/>
      <c r="EWI147" s="323"/>
      <c r="EWJ147" s="323"/>
      <c r="EWK147" s="323"/>
      <c r="EWL147" s="323"/>
      <c r="EWM147" s="323"/>
      <c r="EWN147" s="323"/>
      <c r="EWO147" s="323"/>
      <c r="EWP147" s="323"/>
      <c r="EWQ147" s="323"/>
      <c r="EWR147" s="323"/>
      <c r="EWS147" s="323"/>
      <c r="EWT147" s="323"/>
      <c r="EWU147" s="323"/>
      <c r="EWV147" s="323"/>
      <c r="EWW147" s="323"/>
      <c r="EWX147" s="323"/>
      <c r="EWY147" s="323"/>
      <c r="EWZ147" s="323"/>
      <c r="EXA147" s="323"/>
      <c r="EXB147" s="323"/>
      <c r="EXC147" s="323"/>
      <c r="EXD147" s="323"/>
      <c r="EXE147" s="323"/>
      <c r="EXF147" s="323"/>
      <c r="EXG147" s="323"/>
      <c r="EXH147" s="323"/>
      <c r="EXI147" s="323"/>
      <c r="EXJ147" s="323"/>
      <c r="EXK147" s="323"/>
      <c r="EXL147" s="323"/>
      <c r="EXM147" s="323"/>
      <c r="EXN147" s="323"/>
      <c r="EXO147" s="323"/>
      <c r="EXP147" s="323"/>
      <c r="EXQ147" s="323"/>
      <c r="EXR147" s="323"/>
      <c r="EXS147" s="323"/>
      <c r="EXT147" s="323"/>
      <c r="EXU147" s="323"/>
      <c r="EXV147" s="323"/>
      <c r="EXW147" s="323"/>
      <c r="EXX147" s="323"/>
      <c r="EXY147" s="323"/>
      <c r="EXZ147" s="323"/>
      <c r="EYA147" s="323"/>
      <c r="EYB147" s="323"/>
      <c r="EYC147" s="323"/>
      <c r="EYD147" s="323"/>
      <c r="EYE147" s="323"/>
      <c r="EYF147" s="323"/>
      <c r="EYG147" s="323"/>
      <c r="EYH147" s="323"/>
      <c r="EYI147" s="323"/>
      <c r="EYJ147" s="323"/>
      <c r="EYK147" s="323"/>
      <c r="EYL147" s="323"/>
      <c r="EYM147" s="323"/>
      <c r="EYN147" s="323"/>
      <c r="EYO147" s="323"/>
      <c r="EYP147" s="323"/>
      <c r="EYQ147" s="323"/>
      <c r="EYR147" s="323"/>
      <c r="EYS147" s="323"/>
      <c r="EYT147" s="323"/>
      <c r="EYU147" s="323"/>
      <c r="EYV147" s="323"/>
      <c r="EYW147" s="323"/>
      <c r="EYX147" s="323"/>
      <c r="EYY147" s="323"/>
      <c r="EYZ147" s="323"/>
      <c r="EZA147" s="323"/>
      <c r="EZB147" s="323"/>
      <c r="EZC147" s="323"/>
      <c r="EZD147" s="323"/>
      <c r="EZE147" s="323"/>
      <c r="EZF147" s="323"/>
      <c r="EZG147" s="323"/>
      <c r="EZH147" s="323"/>
      <c r="EZI147" s="323"/>
      <c r="EZJ147" s="323"/>
      <c r="EZK147" s="323"/>
      <c r="EZL147" s="323"/>
      <c r="EZM147" s="323"/>
      <c r="EZN147" s="323"/>
      <c r="EZO147" s="323"/>
      <c r="EZP147" s="323"/>
      <c r="EZQ147" s="323"/>
      <c r="EZR147" s="323"/>
      <c r="EZS147" s="323"/>
      <c r="EZT147" s="323"/>
      <c r="EZU147" s="323"/>
      <c r="EZV147" s="323"/>
      <c r="EZW147" s="323"/>
      <c r="EZX147" s="323"/>
      <c r="EZY147" s="323"/>
      <c r="EZZ147" s="323"/>
      <c r="FAA147" s="323"/>
      <c r="FAB147" s="323"/>
      <c r="FAC147" s="323"/>
      <c r="FAD147" s="323"/>
      <c r="FAE147" s="323"/>
      <c r="FAF147" s="323"/>
      <c r="FAG147" s="323"/>
      <c r="FAH147" s="323"/>
      <c r="FAI147" s="323"/>
      <c r="FAJ147" s="323"/>
      <c r="FAK147" s="323"/>
      <c r="FAL147" s="323"/>
      <c r="FAM147" s="323"/>
      <c r="FAN147" s="323"/>
      <c r="FAO147" s="323"/>
      <c r="FAP147" s="323"/>
      <c r="FAQ147" s="323"/>
      <c r="FAR147" s="323"/>
      <c r="FAS147" s="323"/>
      <c r="FAT147" s="323"/>
      <c r="FAU147" s="323"/>
      <c r="FAV147" s="323"/>
      <c r="FAW147" s="323"/>
      <c r="FAX147" s="323"/>
      <c r="FAY147" s="323"/>
      <c r="FAZ147" s="323"/>
      <c r="FBA147" s="323"/>
      <c r="FBB147" s="323"/>
      <c r="FBC147" s="323"/>
      <c r="FBD147" s="323"/>
      <c r="FBE147" s="323"/>
      <c r="FBF147" s="323"/>
      <c r="FBG147" s="323"/>
      <c r="FBH147" s="323"/>
      <c r="FBI147" s="323"/>
      <c r="FBJ147" s="323"/>
      <c r="FBK147" s="323"/>
      <c r="FBL147" s="323"/>
      <c r="FBM147" s="323"/>
      <c r="FBN147" s="323"/>
      <c r="FBO147" s="323"/>
      <c r="FBP147" s="323"/>
      <c r="FBQ147" s="323"/>
      <c r="FBR147" s="323"/>
      <c r="FBS147" s="323"/>
      <c r="FBT147" s="323"/>
      <c r="FBU147" s="323"/>
      <c r="FBV147" s="323"/>
      <c r="FBW147" s="323"/>
      <c r="FBX147" s="323"/>
      <c r="FBY147" s="323"/>
      <c r="FBZ147" s="323"/>
      <c r="FCA147" s="323"/>
      <c r="FCB147" s="323"/>
      <c r="FCC147" s="323"/>
      <c r="FCD147" s="323"/>
      <c r="FCE147" s="323"/>
      <c r="FCF147" s="323"/>
      <c r="FCG147" s="323"/>
      <c r="FCH147" s="323"/>
      <c r="FCI147" s="323"/>
      <c r="FCJ147" s="323"/>
      <c r="FCK147" s="323"/>
      <c r="FCL147" s="323"/>
      <c r="FCM147" s="323"/>
      <c r="FCN147" s="323"/>
      <c r="FCO147" s="323"/>
      <c r="FCP147" s="323"/>
      <c r="FCQ147" s="323"/>
      <c r="FCR147" s="323"/>
      <c r="FCS147" s="323"/>
      <c r="FCT147" s="323"/>
      <c r="FCU147" s="323"/>
      <c r="FCV147" s="323"/>
      <c r="FCW147" s="323"/>
      <c r="FCX147" s="323"/>
      <c r="FCY147" s="323"/>
      <c r="FCZ147" s="323"/>
      <c r="FDA147" s="323"/>
      <c r="FDB147" s="323"/>
      <c r="FDC147" s="323"/>
      <c r="FDD147" s="323"/>
      <c r="FDE147" s="323"/>
      <c r="FDF147" s="323"/>
      <c r="FDG147" s="323"/>
      <c r="FDH147" s="323"/>
      <c r="FDI147" s="323"/>
      <c r="FDJ147" s="323"/>
      <c r="FDK147" s="323"/>
      <c r="FDL147" s="323"/>
      <c r="FDM147" s="323"/>
      <c r="FDN147" s="323"/>
      <c r="FDO147" s="323"/>
      <c r="FDP147" s="323"/>
      <c r="FDQ147" s="323"/>
      <c r="FDR147" s="323"/>
      <c r="FDS147" s="323"/>
      <c r="FDT147" s="323"/>
      <c r="FDU147" s="323"/>
      <c r="FDV147" s="323"/>
      <c r="FDW147" s="323"/>
      <c r="FDX147" s="323"/>
      <c r="FDY147" s="323"/>
      <c r="FDZ147" s="323"/>
      <c r="FEA147" s="323"/>
      <c r="FEB147" s="323"/>
      <c r="FEC147" s="323"/>
      <c r="FED147" s="323"/>
      <c r="FEE147" s="323"/>
      <c r="FEF147" s="323"/>
      <c r="FEG147" s="323"/>
      <c r="FEH147" s="323"/>
      <c r="FEI147" s="323"/>
      <c r="FEJ147" s="323"/>
      <c r="FEK147" s="323"/>
      <c r="FEL147" s="323"/>
      <c r="FEM147" s="323"/>
      <c r="FEN147" s="323"/>
      <c r="FEO147" s="323"/>
      <c r="FEP147" s="323"/>
      <c r="FEQ147" s="323"/>
      <c r="FER147" s="323"/>
      <c r="FES147" s="323"/>
      <c r="FET147" s="323"/>
      <c r="FEU147" s="323"/>
      <c r="FEV147" s="323"/>
      <c r="FEW147" s="323"/>
      <c r="FEX147" s="323"/>
      <c r="FEY147" s="323"/>
      <c r="FEZ147" s="323"/>
      <c r="FFA147" s="323"/>
      <c r="FFB147" s="323"/>
      <c r="FFC147" s="323"/>
      <c r="FFD147" s="323"/>
      <c r="FFE147" s="323"/>
      <c r="FFF147" s="323"/>
      <c r="FFG147" s="323"/>
      <c r="FFH147" s="323"/>
      <c r="FFI147" s="323"/>
      <c r="FFJ147" s="323"/>
      <c r="FFK147" s="323"/>
      <c r="FFL147" s="323"/>
      <c r="FFM147" s="323"/>
      <c r="FFN147" s="323"/>
      <c r="FFO147" s="323"/>
      <c r="FFP147" s="323"/>
      <c r="FFQ147" s="323"/>
      <c r="FFR147" s="323"/>
      <c r="FFS147" s="323"/>
      <c r="FFT147" s="323"/>
      <c r="FFU147" s="323"/>
      <c r="FFV147" s="323"/>
      <c r="FFW147" s="323"/>
      <c r="FFX147" s="323"/>
      <c r="FFY147" s="323"/>
      <c r="FFZ147" s="323"/>
      <c r="FGA147" s="323"/>
      <c r="FGB147" s="323"/>
      <c r="FGC147" s="323"/>
      <c r="FGD147" s="323"/>
      <c r="FGE147" s="323"/>
      <c r="FGF147" s="323"/>
      <c r="FGG147" s="323"/>
      <c r="FGH147" s="323"/>
      <c r="FGI147" s="323"/>
      <c r="FGJ147" s="323"/>
      <c r="FGK147" s="323"/>
      <c r="FGL147" s="323"/>
      <c r="FGM147" s="323"/>
      <c r="FGN147" s="323"/>
      <c r="FGO147" s="323"/>
      <c r="FGP147" s="323"/>
      <c r="FGQ147" s="323"/>
      <c r="FGR147" s="323"/>
      <c r="FGS147" s="323"/>
      <c r="FGT147" s="323"/>
      <c r="FGU147" s="323"/>
      <c r="FGV147" s="323"/>
      <c r="FGW147" s="323"/>
      <c r="FGX147" s="323"/>
      <c r="FGY147" s="323"/>
      <c r="FGZ147" s="323"/>
      <c r="FHA147" s="323"/>
      <c r="FHB147" s="323"/>
      <c r="FHC147" s="323"/>
      <c r="FHD147" s="323"/>
      <c r="FHE147" s="323"/>
      <c r="FHF147" s="323"/>
      <c r="FHG147" s="323"/>
      <c r="FHH147" s="323"/>
      <c r="FHI147" s="323"/>
      <c r="FHJ147" s="323"/>
      <c r="FHK147" s="323"/>
      <c r="FHL147" s="323"/>
      <c r="FHM147" s="323"/>
      <c r="FHN147" s="323"/>
      <c r="FHO147" s="323"/>
      <c r="FHP147" s="323"/>
      <c r="FHQ147" s="323"/>
      <c r="FHR147" s="323"/>
      <c r="FHS147" s="323"/>
      <c r="FHT147" s="323"/>
      <c r="FHU147" s="323"/>
      <c r="FHV147" s="323"/>
      <c r="FHW147" s="323"/>
      <c r="FHX147" s="323"/>
      <c r="FHY147" s="323"/>
      <c r="FHZ147" s="323"/>
      <c r="FIA147" s="323"/>
      <c r="FIB147" s="323"/>
      <c r="FIC147" s="323"/>
      <c r="FID147" s="323"/>
      <c r="FIE147" s="323"/>
      <c r="FIF147" s="323"/>
      <c r="FIG147" s="323"/>
      <c r="FIH147" s="323"/>
      <c r="FII147" s="323"/>
      <c r="FIJ147" s="323"/>
      <c r="FIK147" s="323"/>
      <c r="FIL147" s="323"/>
      <c r="FIM147" s="323"/>
      <c r="FIN147" s="323"/>
      <c r="FIO147" s="323"/>
      <c r="FIP147" s="323"/>
      <c r="FIQ147" s="323"/>
      <c r="FIR147" s="323"/>
      <c r="FIS147" s="323"/>
      <c r="FIT147" s="323"/>
      <c r="FIU147" s="323"/>
      <c r="FIV147" s="323"/>
      <c r="FIW147" s="323"/>
      <c r="FIX147" s="323"/>
      <c r="FIY147" s="323"/>
      <c r="FIZ147" s="323"/>
      <c r="FJA147" s="323"/>
      <c r="FJB147" s="323"/>
      <c r="FJC147" s="323"/>
      <c r="FJD147" s="323"/>
      <c r="FJE147" s="323"/>
      <c r="FJF147" s="323"/>
      <c r="FJG147" s="323"/>
      <c r="FJH147" s="323"/>
      <c r="FJI147" s="323"/>
      <c r="FJJ147" s="323"/>
      <c r="FJK147" s="323"/>
      <c r="FJL147" s="323"/>
      <c r="FJM147" s="323"/>
      <c r="FJN147" s="323"/>
      <c r="FJO147" s="323"/>
      <c r="FJP147" s="323"/>
      <c r="FJQ147" s="323"/>
      <c r="FJR147" s="323"/>
      <c r="FJS147" s="323"/>
      <c r="FJT147" s="323"/>
      <c r="FJU147" s="323"/>
      <c r="FJV147" s="323"/>
      <c r="FJW147" s="323"/>
      <c r="FJX147" s="323"/>
      <c r="FJY147" s="323"/>
      <c r="FJZ147" s="323"/>
      <c r="FKA147" s="323"/>
      <c r="FKB147" s="323"/>
      <c r="FKC147" s="323"/>
      <c r="FKD147" s="323"/>
      <c r="FKE147" s="323"/>
      <c r="FKF147" s="323"/>
      <c r="FKG147" s="323"/>
      <c r="FKH147" s="323"/>
      <c r="FKI147" s="323"/>
      <c r="FKJ147" s="323"/>
      <c r="FKK147" s="323"/>
      <c r="FKL147" s="323"/>
      <c r="FKM147" s="323"/>
      <c r="FKN147" s="323"/>
      <c r="FKO147" s="323"/>
      <c r="FKP147" s="323"/>
      <c r="FKQ147" s="323"/>
      <c r="FKR147" s="323"/>
      <c r="FKS147" s="323"/>
      <c r="FKT147" s="323"/>
      <c r="FKU147" s="323"/>
      <c r="FKV147" s="323"/>
      <c r="FKW147" s="323"/>
      <c r="FKX147" s="323"/>
      <c r="FKY147" s="323"/>
      <c r="FKZ147" s="323"/>
      <c r="FLA147" s="323"/>
      <c r="FLB147" s="323"/>
      <c r="FLC147" s="323"/>
      <c r="FLD147" s="323"/>
      <c r="FLE147" s="323"/>
      <c r="FLF147" s="323"/>
      <c r="FLG147" s="323"/>
      <c r="FLH147" s="323"/>
      <c r="FLI147" s="323"/>
      <c r="FLJ147" s="323"/>
      <c r="FLK147" s="323"/>
      <c r="FLL147" s="323"/>
      <c r="FLM147" s="323"/>
      <c r="FLN147" s="323"/>
      <c r="FLO147" s="323"/>
      <c r="FLP147" s="323"/>
      <c r="FLQ147" s="323"/>
      <c r="FLR147" s="323"/>
      <c r="FLS147" s="323"/>
      <c r="FLT147" s="323"/>
      <c r="FLU147" s="323"/>
      <c r="FLV147" s="323"/>
      <c r="FLW147" s="323"/>
      <c r="FLX147" s="323"/>
      <c r="FLY147" s="323"/>
      <c r="FLZ147" s="323"/>
      <c r="FMA147" s="323"/>
      <c r="FMB147" s="323"/>
      <c r="FMC147" s="323"/>
      <c r="FMD147" s="323"/>
      <c r="FME147" s="323"/>
      <c r="FMF147" s="323"/>
      <c r="FMG147" s="323"/>
      <c r="FMH147" s="323"/>
      <c r="FMI147" s="323"/>
      <c r="FMJ147" s="323"/>
      <c r="FMK147" s="323"/>
      <c r="FML147" s="323"/>
      <c r="FMM147" s="323"/>
      <c r="FMN147" s="323"/>
      <c r="FMO147" s="323"/>
      <c r="FMP147" s="323"/>
      <c r="FMQ147" s="323"/>
      <c r="FMR147" s="323"/>
      <c r="FMS147" s="323"/>
      <c r="FMT147" s="323"/>
      <c r="FMU147" s="323"/>
      <c r="FMV147" s="323"/>
      <c r="FMW147" s="323"/>
      <c r="FMX147" s="323"/>
      <c r="FMY147" s="323"/>
      <c r="FMZ147" s="323"/>
      <c r="FNA147" s="323"/>
      <c r="FNB147" s="323"/>
      <c r="FNC147" s="323"/>
      <c r="FND147" s="323"/>
      <c r="FNE147" s="323"/>
      <c r="FNF147" s="323"/>
      <c r="FNG147" s="323"/>
      <c r="FNH147" s="323"/>
      <c r="FNI147" s="323"/>
      <c r="FNJ147" s="323"/>
      <c r="FNK147" s="323"/>
      <c r="FNL147" s="323"/>
      <c r="FNM147" s="323"/>
      <c r="FNN147" s="323"/>
      <c r="FNO147" s="323"/>
      <c r="FNP147" s="323"/>
      <c r="FNQ147" s="323"/>
      <c r="FNR147" s="323"/>
      <c r="FNS147" s="323"/>
      <c r="FNT147" s="323"/>
      <c r="FNU147" s="323"/>
      <c r="FNV147" s="323"/>
      <c r="FNW147" s="323"/>
      <c r="FNX147" s="323"/>
      <c r="FNY147" s="323"/>
      <c r="FNZ147" s="323"/>
      <c r="FOA147" s="323"/>
      <c r="FOB147" s="323"/>
      <c r="FOC147" s="323"/>
      <c r="FOD147" s="323"/>
      <c r="FOE147" s="323"/>
      <c r="FOF147" s="323"/>
      <c r="FOG147" s="323"/>
      <c r="FOH147" s="323"/>
      <c r="FOI147" s="323"/>
      <c r="FOJ147" s="323"/>
      <c r="FOK147" s="323"/>
      <c r="FOL147" s="323"/>
      <c r="FOM147" s="323"/>
      <c r="FON147" s="323"/>
      <c r="FOO147" s="323"/>
      <c r="FOP147" s="323"/>
      <c r="FOQ147" s="323"/>
      <c r="FOR147" s="323"/>
      <c r="FOS147" s="323"/>
      <c r="FOT147" s="323"/>
      <c r="FOU147" s="323"/>
      <c r="FOV147" s="323"/>
      <c r="FOW147" s="323"/>
      <c r="FOX147" s="323"/>
      <c r="FOY147" s="323"/>
      <c r="FOZ147" s="323"/>
      <c r="FPA147" s="323"/>
      <c r="FPB147" s="323"/>
      <c r="FPC147" s="323"/>
      <c r="FPD147" s="323"/>
      <c r="FPE147" s="323"/>
      <c r="FPF147" s="323"/>
      <c r="FPG147" s="323"/>
      <c r="FPH147" s="323"/>
      <c r="FPI147" s="323"/>
      <c r="FPJ147" s="323"/>
      <c r="FPK147" s="323"/>
      <c r="FPL147" s="323"/>
      <c r="FPM147" s="323"/>
      <c r="FPN147" s="323"/>
      <c r="FPO147" s="323"/>
      <c r="FPP147" s="323"/>
      <c r="FPQ147" s="323"/>
      <c r="FPR147" s="323"/>
      <c r="FPS147" s="323"/>
      <c r="FPT147" s="323"/>
      <c r="FPU147" s="323"/>
      <c r="FPV147" s="323"/>
      <c r="FPW147" s="323"/>
      <c r="FPX147" s="323"/>
      <c r="FPY147" s="323"/>
      <c r="FPZ147" s="323"/>
      <c r="FQA147" s="323"/>
      <c r="FQB147" s="323"/>
      <c r="FQC147" s="323"/>
      <c r="FQD147" s="323"/>
      <c r="FQE147" s="323"/>
      <c r="FQF147" s="323"/>
      <c r="FQG147" s="323"/>
      <c r="FQH147" s="323"/>
      <c r="FQI147" s="323"/>
      <c r="FQJ147" s="323"/>
      <c r="FQK147" s="323"/>
      <c r="FQL147" s="323"/>
      <c r="FQM147" s="323"/>
      <c r="FQN147" s="323"/>
      <c r="FQO147" s="323"/>
      <c r="FQP147" s="323"/>
      <c r="FQQ147" s="323"/>
      <c r="FQR147" s="323"/>
      <c r="FQS147" s="323"/>
      <c r="FQT147" s="323"/>
      <c r="FQU147" s="323"/>
      <c r="FQV147" s="323"/>
      <c r="FQW147" s="323"/>
      <c r="FQX147" s="323"/>
      <c r="FQY147" s="323"/>
      <c r="FQZ147" s="323"/>
      <c r="FRA147" s="323"/>
      <c r="FRB147" s="323"/>
      <c r="FRC147" s="323"/>
      <c r="FRD147" s="323"/>
      <c r="FRE147" s="323"/>
      <c r="FRF147" s="323"/>
      <c r="FRG147" s="323"/>
      <c r="FRH147" s="323"/>
      <c r="FRI147" s="323"/>
      <c r="FRJ147" s="323"/>
      <c r="FRK147" s="323"/>
      <c r="FRL147" s="323"/>
      <c r="FRM147" s="323"/>
      <c r="FRN147" s="323"/>
      <c r="FRO147" s="323"/>
      <c r="FRP147" s="323"/>
      <c r="FRQ147" s="323"/>
      <c r="FRR147" s="323"/>
      <c r="FRS147" s="323"/>
      <c r="FRT147" s="323"/>
      <c r="FRU147" s="323"/>
      <c r="FRV147" s="323"/>
      <c r="FRW147" s="323"/>
      <c r="FRX147" s="323"/>
      <c r="FRY147" s="323"/>
      <c r="FRZ147" s="323"/>
      <c r="FSA147" s="323"/>
      <c r="FSB147" s="323"/>
      <c r="FSC147" s="323"/>
      <c r="FSD147" s="323"/>
      <c r="FSE147" s="323"/>
      <c r="FSF147" s="323"/>
      <c r="FSG147" s="323"/>
      <c r="FSH147" s="323"/>
      <c r="FSI147" s="323"/>
      <c r="FSJ147" s="323"/>
      <c r="FSK147" s="323"/>
      <c r="FSL147" s="323"/>
      <c r="FSM147" s="323"/>
      <c r="FSN147" s="323"/>
      <c r="FSO147" s="323"/>
      <c r="FSP147" s="323"/>
      <c r="FSQ147" s="323"/>
      <c r="FSR147" s="323"/>
      <c r="FSS147" s="323"/>
      <c r="FST147" s="323"/>
      <c r="FSU147" s="323"/>
      <c r="FSV147" s="323"/>
      <c r="FSW147" s="323"/>
      <c r="FSX147" s="323"/>
      <c r="FSY147" s="323"/>
      <c r="FSZ147" s="323"/>
      <c r="FTA147" s="323"/>
      <c r="FTB147" s="323"/>
      <c r="FTC147" s="323"/>
      <c r="FTD147" s="323"/>
      <c r="FTE147" s="323"/>
      <c r="FTF147" s="323"/>
      <c r="FTG147" s="323"/>
      <c r="FTH147" s="323"/>
      <c r="FTI147" s="323"/>
      <c r="FTJ147" s="323"/>
      <c r="FTK147" s="323"/>
      <c r="FTL147" s="323"/>
      <c r="FTM147" s="323"/>
      <c r="FTN147" s="323"/>
      <c r="FTO147" s="323"/>
      <c r="FTP147" s="323"/>
      <c r="FTQ147" s="323"/>
      <c r="FTR147" s="323"/>
      <c r="FTS147" s="323"/>
      <c r="FTT147" s="323"/>
      <c r="FTU147" s="323"/>
      <c r="FTV147" s="323"/>
      <c r="FTW147" s="323"/>
      <c r="FTX147" s="323"/>
      <c r="FTY147" s="323"/>
      <c r="FTZ147" s="323"/>
      <c r="FUA147" s="323"/>
      <c r="FUB147" s="323"/>
      <c r="FUC147" s="323"/>
      <c r="FUD147" s="323"/>
      <c r="FUE147" s="323"/>
      <c r="FUF147" s="323"/>
      <c r="FUG147" s="323"/>
      <c r="FUH147" s="323"/>
      <c r="FUI147" s="323"/>
      <c r="FUJ147" s="323"/>
      <c r="FUK147" s="323"/>
      <c r="FUL147" s="323"/>
      <c r="FUM147" s="323"/>
      <c r="FUN147" s="323"/>
      <c r="FUO147" s="323"/>
      <c r="FUP147" s="323"/>
      <c r="FUQ147" s="323"/>
      <c r="FUR147" s="323"/>
      <c r="FUS147" s="323"/>
      <c r="FUT147" s="323"/>
      <c r="FUU147" s="323"/>
      <c r="FUV147" s="323"/>
      <c r="FUW147" s="323"/>
      <c r="FUX147" s="323"/>
      <c r="FUY147" s="323"/>
      <c r="FUZ147" s="323"/>
      <c r="FVA147" s="323"/>
      <c r="FVB147" s="323"/>
      <c r="FVC147" s="323"/>
      <c r="FVD147" s="323"/>
      <c r="FVE147" s="323"/>
      <c r="FVF147" s="323"/>
      <c r="FVG147" s="323"/>
      <c r="FVH147" s="323"/>
      <c r="FVI147" s="323"/>
      <c r="FVJ147" s="323"/>
      <c r="FVK147" s="323"/>
      <c r="FVL147" s="323"/>
      <c r="FVM147" s="323"/>
      <c r="FVN147" s="323"/>
      <c r="FVO147" s="323"/>
      <c r="FVP147" s="323"/>
      <c r="FVQ147" s="323"/>
      <c r="FVR147" s="323"/>
      <c r="FVS147" s="323"/>
      <c r="FVT147" s="323"/>
      <c r="FVU147" s="323"/>
      <c r="FVV147" s="323"/>
      <c r="FVW147" s="323"/>
      <c r="FVX147" s="323"/>
      <c r="FVY147" s="323"/>
      <c r="FVZ147" s="323"/>
      <c r="FWA147" s="323"/>
      <c r="FWB147" s="323"/>
      <c r="FWC147" s="323"/>
      <c r="FWD147" s="323"/>
      <c r="FWE147" s="323"/>
      <c r="FWF147" s="323"/>
      <c r="FWG147" s="323"/>
      <c r="FWH147" s="323"/>
      <c r="FWI147" s="323"/>
      <c r="FWJ147" s="323"/>
      <c r="FWK147" s="323"/>
      <c r="FWL147" s="323"/>
      <c r="FWM147" s="323"/>
      <c r="FWN147" s="323"/>
      <c r="FWO147" s="323"/>
      <c r="FWP147" s="323"/>
      <c r="FWQ147" s="323"/>
      <c r="FWR147" s="323"/>
      <c r="FWS147" s="323"/>
      <c r="FWT147" s="323"/>
      <c r="FWU147" s="323"/>
      <c r="FWV147" s="323"/>
      <c r="FWW147" s="323"/>
      <c r="FWX147" s="323"/>
      <c r="FWY147" s="323"/>
      <c r="FWZ147" s="323"/>
      <c r="FXA147" s="323"/>
      <c r="FXB147" s="323"/>
      <c r="FXC147" s="323"/>
      <c r="FXD147" s="323"/>
      <c r="FXE147" s="323"/>
      <c r="FXF147" s="323"/>
      <c r="FXG147" s="323"/>
      <c r="FXH147" s="323"/>
      <c r="FXI147" s="323"/>
      <c r="FXJ147" s="323"/>
      <c r="FXK147" s="323"/>
      <c r="FXL147" s="323"/>
      <c r="FXM147" s="323"/>
      <c r="FXN147" s="323"/>
      <c r="FXO147" s="323"/>
      <c r="FXP147" s="323"/>
      <c r="FXQ147" s="323"/>
      <c r="FXR147" s="323"/>
      <c r="FXS147" s="323"/>
      <c r="FXT147" s="323"/>
      <c r="FXU147" s="323"/>
      <c r="FXV147" s="323"/>
      <c r="FXW147" s="323"/>
      <c r="FXX147" s="323"/>
      <c r="FXY147" s="323"/>
      <c r="FXZ147" s="323"/>
      <c r="FYA147" s="323"/>
      <c r="FYB147" s="323"/>
      <c r="FYC147" s="323"/>
      <c r="FYD147" s="323"/>
      <c r="FYE147" s="323"/>
      <c r="FYF147" s="323"/>
      <c r="FYG147" s="323"/>
      <c r="FYH147" s="323"/>
      <c r="FYI147" s="323"/>
      <c r="FYJ147" s="323"/>
      <c r="FYK147" s="323"/>
      <c r="FYL147" s="323"/>
      <c r="FYM147" s="323"/>
      <c r="FYN147" s="323"/>
      <c r="FYO147" s="323"/>
      <c r="FYP147" s="323"/>
      <c r="FYQ147" s="323"/>
      <c r="FYR147" s="323"/>
      <c r="FYS147" s="323"/>
      <c r="FYT147" s="323"/>
      <c r="FYU147" s="323"/>
      <c r="FYV147" s="323"/>
      <c r="FYW147" s="323"/>
      <c r="FYX147" s="323"/>
      <c r="FYY147" s="323"/>
      <c r="FYZ147" s="323"/>
      <c r="FZA147" s="323"/>
      <c r="FZB147" s="323"/>
      <c r="FZC147" s="323"/>
      <c r="FZD147" s="323"/>
      <c r="FZE147" s="323"/>
      <c r="FZF147" s="323"/>
      <c r="FZG147" s="323"/>
      <c r="FZH147" s="323"/>
      <c r="FZI147" s="323"/>
      <c r="FZJ147" s="323"/>
      <c r="FZK147" s="323"/>
      <c r="FZL147" s="323"/>
      <c r="FZM147" s="323"/>
      <c r="FZN147" s="323"/>
      <c r="FZO147" s="323"/>
      <c r="FZP147" s="323"/>
      <c r="FZQ147" s="323"/>
      <c r="FZR147" s="323"/>
      <c r="FZS147" s="323"/>
      <c r="FZT147" s="323"/>
      <c r="FZU147" s="323"/>
      <c r="FZV147" s="323"/>
      <c r="FZW147" s="323"/>
      <c r="FZX147" s="323"/>
      <c r="FZY147" s="323"/>
      <c r="FZZ147" s="323"/>
      <c r="GAA147" s="323"/>
      <c r="GAB147" s="323"/>
      <c r="GAC147" s="323"/>
      <c r="GAD147" s="323"/>
      <c r="GAE147" s="323"/>
      <c r="GAF147" s="323"/>
      <c r="GAG147" s="323"/>
      <c r="GAH147" s="323"/>
      <c r="GAI147" s="323"/>
      <c r="GAJ147" s="323"/>
      <c r="GAK147" s="323"/>
      <c r="GAL147" s="323"/>
      <c r="GAM147" s="323"/>
      <c r="GAN147" s="323"/>
      <c r="GAO147" s="323"/>
      <c r="GAP147" s="323"/>
      <c r="GAQ147" s="323"/>
      <c r="GAR147" s="323"/>
      <c r="GAS147" s="323"/>
      <c r="GAT147" s="323"/>
      <c r="GAU147" s="323"/>
      <c r="GAV147" s="323"/>
      <c r="GAW147" s="323"/>
      <c r="GAX147" s="323"/>
      <c r="GAY147" s="323"/>
      <c r="GAZ147" s="323"/>
      <c r="GBA147" s="323"/>
      <c r="GBB147" s="323"/>
      <c r="GBC147" s="323"/>
      <c r="GBD147" s="323"/>
      <c r="GBE147" s="323"/>
      <c r="GBF147" s="323"/>
      <c r="GBG147" s="323"/>
      <c r="GBH147" s="323"/>
      <c r="GBI147" s="323"/>
      <c r="GBJ147" s="323"/>
      <c r="GBK147" s="323"/>
      <c r="GBL147" s="323"/>
      <c r="GBM147" s="323"/>
      <c r="GBN147" s="323"/>
      <c r="GBO147" s="323"/>
      <c r="GBP147" s="323"/>
      <c r="GBQ147" s="323"/>
      <c r="GBR147" s="323"/>
      <c r="GBS147" s="323"/>
      <c r="GBT147" s="323"/>
      <c r="GBU147" s="323"/>
      <c r="GBV147" s="323"/>
      <c r="GBW147" s="323"/>
      <c r="GBX147" s="323"/>
      <c r="GBY147" s="323"/>
      <c r="GBZ147" s="323"/>
      <c r="GCA147" s="323"/>
      <c r="GCB147" s="323"/>
      <c r="GCC147" s="323"/>
      <c r="GCD147" s="323"/>
      <c r="GCE147" s="323"/>
      <c r="GCF147" s="323"/>
      <c r="GCG147" s="323"/>
      <c r="GCH147" s="323"/>
      <c r="GCI147" s="323"/>
      <c r="GCJ147" s="323"/>
      <c r="GCK147" s="323"/>
      <c r="GCL147" s="323"/>
      <c r="GCM147" s="323"/>
      <c r="GCN147" s="323"/>
      <c r="GCO147" s="323"/>
      <c r="GCP147" s="323"/>
      <c r="GCQ147" s="323"/>
      <c r="GCR147" s="323"/>
      <c r="GCS147" s="323"/>
      <c r="GCT147" s="323"/>
      <c r="GCU147" s="323"/>
      <c r="GCV147" s="323"/>
      <c r="GCW147" s="323"/>
      <c r="GCX147" s="323"/>
      <c r="GCY147" s="323"/>
      <c r="GCZ147" s="323"/>
      <c r="GDA147" s="323"/>
      <c r="GDB147" s="323"/>
      <c r="GDC147" s="323"/>
      <c r="GDD147" s="323"/>
      <c r="GDE147" s="323"/>
      <c r="GDF147" s="323"/>
      <c r="GDG147" s="323"/>
      <c r="GDH147" s="323"/>
      <c r="GDI147" s="323"/>
      <c r="GDJ147" s="323"/>
      <c r="GDK147" s="323"/>
      <c r="GDL147" s="323"/>
      <c r="GDM147" s="323"/>
      <c r="GDN147" s="323"/>
      <c r="GDO147" s="323"/>
      <c r="GDP147" s="323"/>
      <c r="GDQ147" s="323"/>
      <c r="GDR147" s="323"/>
      <c r="GDS147" s="323"/>
      <c r="GDT147" s="323"/>
      <c r="GDU147" s="323"/>
      <c r="GDV147" s="323"/>
      <c r="GDW147" s="323"/>
      <c r="GDX147" s="323"/>
      <c r="GDY147" s="323"/>
      <c r="GDZ147" s="323"/>
      <c r="GEA147" s="323"/>
      <c r="GEB147" s="323"/>
      <c r="GEC147" s="323"/>
      <c r="GED147" s="323"/>
      <c r="GEE147" s="323"/>
      <c r="GEF147" s="323"/>
      <c r="GEG147" s="323"/>
      <c r="GEH147" s="323"/>
      <c r="GEI147" s="323"/>
      <c r="GEJ147" s="323"/>
      <c r="GEK147" s="323"/>
      <c r="GEL147" s="323"/>
      <c r="GEM147" s="323"/>
      <c r="GEN147" s="323"/>
      <c r="GEO147" s="323"/>
      <c r="GEP147" s="323"/>
      <c r="GEQ147" s="323"/>
      <c r="GER147" s="323"/>
      <c r="GES147" s="323"/>
      <c r="GET147" s="323"/>
      <c r="GEU147" s="323"/>
      <c r="GEV147" s="323"/>
      <c r="GEW147" s="323"/>
      <c r="GEX147" s="323"/>
      <c r="GEY147" s="323"/>
      <c r="GEZ147" s="323"/>
      <c r="GFA147" s="323"/>
      <c r="GFB147" s="323"/>
      <c r="GFC147" s="323"/>
      <c r="GFD147" s="323"/>
      <c r="GFE147" s="323"/>
      <c r="GFF147" s="323"/>
      <c r="GFG147" s="323"/>
      <c r="GFH147" s="323"/>
      <c r="GFI147" s="323"/>
      <c r="GFJ147" s="323"/>
      <c r="GFK147" s="323"/>
      <c r="GFL147" s="323"/>
      <c r="GFM147" s="323"/>
      <c r="GFN147" s="323"/>
      <c r="GFO147" s="323"/>
      <c r="GFP147" s="323"/>
      <c r="GFQ147" s="323"/>
      <c r="GFR147" s="323"/>
      <c r="GFS147" s="323"/>
      <c r="GFT147" s="323"/>
      <c r="GFU147" s="323"/>
      <c r="GFV147" s="323"/>
      <c r="GFW147" s="323"/>
      <c r="GFX147" s="323"/>
      <c r="GFY147" s="323"/>
      <c r="GFZ147" s="323"/>
      <c r="GGA147" s="323"/>
      <c r="GGB147" s="323"/>
      <c r="GGC147" s="323"/>
      <c r="GGD147" s="323"/>
      <c r="GGE147" s="323"/>
      <c r="GGF147" s="323"/>
      <c r="GGG147" s="323"/>
      <c r="GGH147" s="323"/>
      <c r="GGI147" s="323"/>
      <c r="GGJ147" s="323"/>
      <c r="GGK147" s="323"/>
      <c r="GGL147" s="323"/>
      <c r="GGM147" s="323"/>
      <c r="GGN147" s="323"/>
      <c r="GGO147" s="323"/>
      <c r="GGP147" s="323"/>
      <c r="GGQ147" s="323"/>
      <c r="GGR147" s="323"/>
      <c r="GGS147" s="323"/>
      <c r="GGT147" s="323"/>
      <c r="GGU147" s="323"/>
      <c r="GGV147" s="323"/>
      <c r="GGW147" s="323"/>
      <c r="GGX147" s="323"/>
      <c r="GGY147" s="323"/>
      <c r="GGZ147" s="323"/>
      <c r="GHA147" s="323"/>
      <c r="GHB147" s="323"/>
      <c r="GHC147" s="323"/>
      <c r="GHD147" s="323"/>
      <c r="GHE147" s="323"/>
      <c r="GHF147" s="323"/>
      <c r="GHG147" s="323"/>
      <c r="GHH147" s="323"/>
      <c r="GHI147" s="323"/>
      <c r="GHJ147" s="323"/>
      <c r="GHK147" s="323"/>
      <c r="GHL147" s="323"/>
      <c r="GHM147" s="323"/>
      <c r="GHN147" s="323"/>
      <c r="GHO147" s="323"/>
      <c r="GHP147" s="323"/>
      <c r="GHQ147" s="323"/>
      <c r="GHR147" s="323"/>
      <c r="GHS147" s="323"/>
      <c r="GHT147" s="323"/>
      <c r="GHU147" s="323"/>
      <c r="GHV147" s="323"/>
      <c r="GHW147" s="323"/>
      <c r="GHX147" s="323"/>
      <c r="GHY147" s="323"/>
      <c r="GHZ147" s="323"/>
      <c r="GIA147" s="323"/>
      <c r="GIB147" s="323"/>
      <c r="GIC147" s="323"/>
      <c r="GID147" s="323"/>
      <c r="GIE147" s="323"/>
      <c r="GIF147" s="323"/>
      <c r="GIG147" s="323"/>
      <c r="GIH147" s="323"/>
      <c r="GII147" s="323"/>
      <c r="GIJ147" s="323"/>
      <c r="GIK147" s="323"/>
      <c r="GIL147" s="323"/>
      <c r="GIM147" s="323"/>
      <c r="GIN147" s="323"/>
      <c r="GIO147" s="323"/>
      <c r="GIP147" s="323"/>
      <c r="GIQ147" s="323"/>
      <c r="GIR147" s="323"/>
      <c r="GIS147" s="323"/>
      <c r="GIT147" s="323"/>
      <c r="GIU147" s="323"/>
      <c r="GIV147" s="323"/>
      <c r="GIW147" s="323"/>
      <c r="GIX147" s="323"/>
      <c r="GIY147" s="323"/>
      <c r="GIZ147" s="323"/>
      <c r="GJA147" s="323"/>
      <c r="GJB147" s="323"/>
      <c r="GJC147" s="323"/>
      <c r="GJD147" s="323"/>
      <c r="GJE147" s="323"/>
      <c r="GJF147" s="323"/>
      <c r="GJG147" s="323"/>
      <c r="GJH147" s="323"/>
      <c r="GJI147" s="323"/>
      <c r="GJJ147" s="323"/>
      <c r="GJK147" s="323"/>
      <c r="GJL147" s="323"/>
      <c r="GJM147" s="323"/>
      <c r="GJN147" s="323"/>
      <c r="GJO147" s="323"/>
      <c r="GJP147" s="323"/>
      <c r="GJQ147" s="323"/>
      <c r="GJR147" s="323"/>
      <c r="GJS147" s="323"/>
      <c r="GJT147" s="323"/>
      <c r="GJU147" s="323"/>
      <c r="GJV147" s="323"/>
      <c r="GJW147" s="323"/>
      <c r="GJX147" s="323"/>
      <c r="GJY147" s="323"/>
      <c r="GJZ147" s="323"/>
      <c r="GKA147" s="323"/>
      <c r="GKB147" s="323"/>
      <c r="GKC147" s="323"/>
      <c r="GKD147" s="323"/>
      <c r="GKE147" s="323"/>
      <c r="GKF147" s="323"/>
      <c r="GKG147" s="323"/>
      <c r="GKH147" s="323"/>
      <c r="GKI147" s="323"/>
      <c r="GKJ147" s="323"/>
      <c r="GKK147" s="323"/>
      <c r="GKL147" s="323"/>
      <c r="GKM147" s="323"/>
      <c r="GKN147" s="323"/>
      <c r="GKO147" s="323"/>
      <c r="GKP147" s="323"/>
      <c r="GKQ147" s="323"/>
      <c r="GKR147" s="323"/>
      <c r="GKS147" s="323"/>
      <c r="GKT147" s="323"/>
      <c r="GKU147" s="323"/>
      <c r="GKV147" s="323"/>
      <c r="GKW147" s="323"/>
      <c r="GKX147" s="323"/>
      <c r="GKY147" s="323"/>
      <c r="GKZ147" s="323"/>
      <c r="GLA147" s="323"/>
      <c r="GLB147" s="323"/>
      <c r="GLC147" s="323"/>
      <c r="GLD147" s="323"/>
      <c r="GLE147" s="323"/>
      <c r="GLF147" s="323"/>
      <c r="GLG147" s="323"/>
      <c r="GLH147" s="323"/>
      <c r="GLI147" s="323"/>
      <c r="GLJ147" s="323"/>
      <c r="GLK147" s="323"/>
      <c r="GLL147" s="323"/>
      <c r="GLM147" s="323"/>
      <c r="GLN147" s="323"/>
      <c r="GLO147" s="323"/>
      <c r="GLP147" s="323"/>
      <c r="GLQ147" s="323"/>
      <c r="GLR147" s="323"/>
      <c r="GLS147" s="323"/>
      <c r="GLT147" s="323"/>
      <c r="GLU147" s="323"/>
      <c r="GLV147" s="323"/>
      <c r="GLW147" s="323"/>
      <c r="GLX147" s="323"/>
      <c r="GLY147" s="323"/>
      <c r="GLZ147" s="323"/>
      <c r="GMA147" s="323"/>
      <c r="GMB147" s="323"/>
      <c r="GMC147" s="323"/>
      <c r="GMD147" s="323"/>
      <c r="GME147" s="323"/>
      <c r="GMF147" s="323"/>
      <c r="GMG147" s="323"/>
      <c r="GMH147" s="323"/>
      <c r="GMI147" s="323"/>
      <c r="GMJ147" s="323"/>
      <c r="GMK147" s="323"/>
      <c r="GML147" s="323"/>
      <c r="GMM147" s="323"/>
      <c r="GMN147" s="323"/>
      <c r="GMO147" s="323"/>
      <c r="GMP147" s="323"/>
      <c r="GMQ147" s="323"/>
      <c r="GMR147" s="323"/>
      <c r="GMS147" s="323"/>
      <c r="GMT147" s="323"/>
      <c r="GMU147" s="323"/>
      <c r="GMV147" s="323"/>
      <c r="GMW147" s="323"/>
      <c r="GMX147" s="323"/>
      <c r="GMY147" s="323"/>
      <c r="GMZ147" s="323"/>
      <c r="GNA147" s="323"/>
      <c r="GNB147" s="323"/>
      <c r="GNC147" s="323"/>
      <c r="GND147" s="323"/>
      <c r="GNE147" s="323"/>
      <c r="GNF147" s="323"/>
      <c r="GNG147" s="323"/>
      <c r="GNH147" s="323"/>
      <c r="GNI147" s="323"/>
      <c r="GNJ147" s="323"/>
      <c r="GNK147" s="323"/>
      <c r="GNL147" s="323"/>
      <c r="GNM147" s="323"/>
      <c r="GNN147" s="323"/>
      <c r="GNO147" s="323"/>
      <c r="GNP147" s="323"/>
      <c r="GNQ147" s="323"/>
      <c r="GNR147" s="323"/>
      <c r="GNS147" s="323"/>
      <c r="GNT147" s="323"/>
      <c r="GNU147" s="323"/>
      <c r="GNV147" s="323"/>
      <c r="GNW147" s="323"/>
      <c r="GNX147" s="323"/>
      <c r="GNY147" s="323"/>
      <c r="GNZ147" s="323"/>
      <c r="GOA147" s="323"/>
      <c r="GOB147" s="323"/>
      <c r="GOC147" s="323"/>
      <c r="GOD147" s="323"/>
      <c r="GOE147" s="323"/>
      <c r="GOF147" s="323"/>
      <c r="GOG147" s="323"/>
      <c r="GOH147" s="323"/>
      <c r="GOI147" s="323"/>
      <c r="GOJ147" s="323"/>
      <c r="GOK147" s="323"/>
      <c r="GOL147" s="323"/>
      <c r="GOM147" s="323"/>
      <c r="GON147" s="323"/>
      <c r="GOO147" s="323"/>
      <c r="GOP147" s="323"/>
      <c r="GOQ147" s="323"/>
      <c r="GOR147" s="323"/>
      <c r="GOS147" s="323"/>
      <c r="GOT147" s="323"/>
      <c r="GOU147" s="323"/>
      <c r="GOV147" s="323"/>
      <c r="GOW147" s="323"/>
      <c r="GOX147" s="323"/>
      <c r="GOY147" s="323"/>
      <c r="GOZ147" s="323"/>
      <c r="GPA147" s="323"/>
      <c r="GPB147" s="323"/>
      <c r="GPC147" s="323"/>
      <c r="GPD147" s="323"/>
      <c r="GPE147" s="323"/>
      <c r="GPF147" s="323"/>
      <c r="GPG147" s="323"/>
      <c r="GPH147" s="323"/>
      <c r="GPI147" s="323"/>
      <c r="GPJ147" s="323"/>
      <c r="GPK147" s="323"/>
      <c r="GPL147" s="323"/>
      <c r="GPM147" s="323"/>
      <c r="GPN147" s="323"/>
      <c r="GPO147" s="323"/>
      <c r="GPP147" s="323"/>
      <c r="GPQ147" s="323"/>
      <c r="GPR147" s="323"/>
      <c r="GPS147" s="323"/>
      <c r="GPT147" s="323"/>
      <c r="GPU147" s="323"/>
      <c r="GPV147" s="323"/>
      <c r="GPW147" s="323"/>
      <c r="GPX147" s="323"/>
      <c r="GPY147" s="323"/>
      <c r="GPZ147" s="323"/>
      <c r="GQA147" s="323"/>
      <c r="GQB147" s="323"/>
      <c r="GQC147" s="323"/>
      <c r="GQD147" s="323"/>
      <c r="GQE147" s="323"/>
      <c r="GQF147" s="323"/>
      <c r="GQG147" s="323"/>
      <c r="GQH147" s="323"/>
      <c r="GQI147" s="323"/>
      <c r="GQJ147" s="323"/>
      <c r="GQK147" s="323"/>
      <c r="GQL147" s="323"/>
      <c r="GQM147" s="323"/>
      <c r="GQN147" s="323"/>
      <c r="GQO147" s="323"/>
      <c r="GQP147" s="323"/>
      <c r="GQQ147" s="323"/>
      <c r="GQR147" s="323"/>
      <c r="GQS147" s="323"/>
      <c r="GQT147" s="323"/>
      <c r="GQU147" s="323"/>
      <c r="GQV147" s="323"/>
      <c r="GQW147" s="323"/>
      <c r="GQX147" s="323"/>
      <c r="GQY147" s="323"/>
      <c r="GQZ147" s="323"/>
      <c r="GRA147" s="323"/>
      <c r="GRB147" s="323"/>
      <c r="GRC147" s="323"/>
      <c r="GRD147" s="323"/>
      <c r="GRE147" s="323"/>
      <c r="GRF147" s="323"/>
      <c r="GRG147" s="323"/>
      <c r="GRH147" s="323"/>
      <c r="GRI147" s="323"/>
      <c r="GRJ147" s="323"/>
      <c r="GRK147" s="323"/>
      <c r="GRL147" s="323"/>
      <c r="GRM147" s="323"/>
      <c r="GRN147" s="323"/>
      <c r="GRO147" s="323"/>
      <c r="GRP147" s="323"/>
      <c r="GRQ147" s="323"/>
      <c r="GRR147" s="323"/>
      <c r="GRS147" s="323"/>
      <c r="GRT147" s="323"/>
      <c r="GRU147" s="323"/>
      <c r="GRV147" s="323"/>
      <c r="GRW147" s="323"/>
      <c r="GRX147" s="323"/>
      <c r="GRY147" s="323"/>
      <c r="GRZ147" s="323"/>
      <c r="GSA147" s="323"/>
      <c r="GSB147" s="323"/>
      <c r="GSC147" s="323"/>
      <c r="GSD147" s="323"/>
      <c r="GSE147" s="323"/>
      <c r="GSF147" s="323"/>
      <c r="GSG147" s="323"/>
      <c r="GSH147" s="323"/>
      <c r="GSI147" s="323"/>
      <c r="GSJ147" s="323"/>
      <c r="GSK147" s="323"/>
      <c r="GSL147" s="323"/>
      <c r="GSM147" s="323"/>
      <c r="GSN147" s="323"/>
      <c r="GSO147" s="323"/>
      <c r="GSP147" s="323"/>
      <c r="GSQ147" s="323"/>
      <c r="GSR147" s="323"/>
      <c r="GSS147" s="323"/>
      <c r="GST147" s="323"/>
      <c r="GSU147" s="323"/>
      <c r="GSV147" s="323"/>
      <c r="GSW147" s="323"/>
      <c r="GSX147" s="323"/>
      <c r="GSY147" s="323"/>
      <c r="GSZ147" s="323"/>
      <c r="GTA147" s="323"/>
      <c r="GTB147" s="323"/>
      <c r="GTC147" s="323"/>
      <c r="GTD147" s="323"/>
      <c r="GTE147" s="323"/>
      <c r="GTF147" s="323"/>
      <c r="GTG147" s="323"/>
      <c r="GTH147" s="323"/>
      <c r="GTI147" s="323"/>
      <c r="GTJ147" s="323"/>
      <c r="GTK147" s="323"/>
      <c r="GTL147" s="323"/>
      <c r="GTM147" s="323"/>
      <c r="GTN147" s="323"/>
      <c r="GTO147" s="323"/>
      <c r="GTP147" s="323"/>
      <c r="GTQ147" s="323"/>
      <c r="GTR147" s="323"/>
      <c r="GTS147" s="323"/>
      <c r="GTT147" s="323"/>
      <c r="GTU147" s="323"/>
      <c r="GTV147" s="323"/>
      <c r="GTW147" s="323"/>
      <c r="GTX147" s="323"/>
      <c r="GTY147" s="323"/>
      <c r="GTZ147" s="323"/>
      <c r="GUA147" s="323"/>
      <c r="GUB147" s="323"/>
      <c r="GUC147" s="323"/>
      <c r="GUD147" s="323"/>
      <c r="GUE147" s="323"/>
      <c r="GUF147" s="323"/>
      <c r="GUG147" s="323"/>
      <c r="GUH147" s="323"/>
      <c r="GUI147" s="323"/>
      <c r="GUJ147" s="323"/>
      <c r="GUK147" s="323"/>
      <c r="GUL147" s="323"/>
      <c r="GUM147" s="323"/>
      <c r="GUN147" s="323"/>
      <c r="GUO147" s="323"/>
      <c r="GUP147" s="323"/>
      <c r="GUQ147" s="323"/>
      <c r="GUR147" s="323"/>
      <c r="GUS147" s="323"/>
      <c r="GUT147" s="323"/>
      <c r="GUU147" s="323"/>
      <c r="GUV147" s="323"/>
      <c r="GUW147" s="323"/>
      <c r="GUX147" s="323"/>
      <c r="GUY147" s="323"/>
      <c r="GUZ147" s="323"/>
      <c r="GVA147" s="323"/>
      <c r="GVB147" s="323"/>
      <c r="GVC147" s="323"/>
      <c r="GVD147" s="323"/>
      <c r="GVE147" s="323"/>
      <c r="GVF147" s="323"/>
      <c r="GVG147" s="323"/>
      <c r="GVH147" s="323"/>
      <c r="GVI147" s="323"/>
      <c r="GVJ147" s="323"/>
      <c r="GVK147" s="323"/>
      <c r="GVL147" s="323"/>
      <c r="GVM147" s="323"/>
      <c r="GVN147" s="323"/>
      <c r="GVO147" s="323"/>
      <c r="GVP147" s="323"/>
      <c r="GVQ147" s="323"/>
      <c r="GVR147" s="323"/>
      <c r="GVS147" s="323"/>
      <c r="GVT147" s="323"/>
      <c r="GVU147" s="323"/>
      <c r="GVV147" s="323"/>
      <c r="GVW147" s="323"/>
      <c r="GVX147" s="323"/>
      <c r="GVY147" s="323"/>
      <c r="GVZ147" s="323"/>
      <c r="GWA147" s="323"/>
      <c r="GWB147" s="323"/>
      <c r="GWC147" s="323"/>
      <c r="GWD147" s="323"/>
      <c r="GWE147" s="323"/>
      <c r="GWF147" s="323"/>
      <c r="GWG147" s="323"/>
      <c r="GWH147" s="323"/>
      <c r="GWI147" s="323"/>
      <c r="GWJ147" s="323"/>
      <c r="GWK147" s="323"/>
      <c r="GWL147" s="323"/>
      <c r="GWM147" s="323"/>
      <c r="GWN147" s="323"/>
      <c r="GWO147" s="323"/>
      <c r="GWP147" s="323"/>
      <c r="GWQ147" s="323"/>
      <c r="GWR147" s="323"/>
      <c r="GWS147" s="323"/>
      <c r="GWT147" s="323"/>
      <c r="GWU147" s="323"/>
      <c r="GWV147" s="323"/>
      <c r="GWW147" s="323"/>
      <c r="GWX147" s="323"/>
      <c r="GWY147" s="323"/>
      <c r="GWZ147" s="323"/>
      <c r="GXA147" s="323"/>
      <c r="GXB147" s="323"/>
      <c r="GXC147" s="323"/>
      <c r="GXD147" s="323"/>
      <c r="GXE147" s="323"/>
      <c r="GXF147" s="323"/>
      <c r="GXG147" s="323"/>
      <c r="GXH147" s="323"/>
      <c r="GXI147" s="323"/>
      <c r="GXJ147" s="323"/>
      <c r="GXK147" s="323"/>
      <c r="GXL147" s="323"/>
      <c r="GXM147" s="323"/>
      <c r="GXN147" s="323"/>
      <c r="GXO147" s="323"/>
      <c r="GXP147" s="323"/>
      <c r="GXQ147" s="323"/>
      <c r="GXR147" s="323"/>
      <c r="GXS147" s="323"/>
      <c r="GXT147" s="323"/>
      <c r="GXU147" s="323"/>
      <c r="GXV147" s="323"/>
      <c r="GXW147" s="323"/>
      <c r="GXX147" s="323"/>
      <c r="GXY147" s="323"/>
      <c r="GXZ147" s="323"/>
      <c r="GYA147" s="323"/>
      <c r="GYB147" s="323"/>
      <c r="GYC147" s="323"/>
      <c r="GYD147" s="323"/>
      <c r="GYE147" s="323"/>
      <c r="GYF147" s="323"/>
      <c r="GYG147" s="323"/>
      <c r="GYH147" s="323"/>
      <c r="GYI147" s="323"/>
      <c r="GYJ147" s="323"/>
      <c r="GYK147" s="323"/>
      <c r="GYL147" s="323"/>
      <c r="GYM147" s="323"/>
      <c r="GYN147" s="323"/>
      <c r="GYO147" s="323"/>
      <c r="GYP147" s="323"/>
      <c r="GYQ147" s="323"/>
      <c r="GYR147" s="323"/>
      <c r="GYS147" s="323"/>
      <c r="GYT147" s="323"/>
      <c r="GYU147" s="323"/>
      <c r="GYV147" s="323"/>
      <c r="GYW147" s="323"/>
      <c r="GYX147" s="323"/>
      <c r="GYY147" s="323"/>
      <c r="GYZ147" s="323"/>
      <c r="GZA147" s="323"/>
      <c r="GZB147" s="323"/>
      <c r="GZC147" s="323"/>
      <c r="GZD147" s="323"/>
      <c r="GZE147" s="323"/>
      <c r="GZF147" s="323"/>
      <c r="GZG147" s="323"/>
      <c r="GZH147" s="323"/>
      <c r="GZI147" s="323"/>
      <c r="GZJ147" s="323"/>
      <c r="GZK147" s="323"/>
      <c r="GZL147" s="323"/>
      <c r="GZM147" s="323"/>
      <c r="GZN147" s="323"/>
      <c r="GZO147" s="323"/>
      <c r="GZP147" s="323"/>
      <c r="GZQ147" s="323"/>
      <c r="GZR147" s="323"/>
      <c r="GZS147" s="323"/>
      <c r="GZT147" s="323"/>
      <c r="GZU147" s="323"/>
      <c r="GZV147" s="323"/>
      <c r="GZW147" s="323"/>
      <c r="GZX147" s="323"/>
      <c r="GZY147" s="323"/>
      <c r="GZZ147" s="323"/>
      <c r="HAA147" s="323"/>
      <c r="HAB147" s="323"/>
      <c r="HAC147" s="323"/>
      <c r="HAD147" s="323"/>
      <c r="HAE147" s="323"/>
      <c r="HAF147" s="323"/>
      <c r="HAG147" s="323"/>
      <c r="HAH147" s="323"/>
      <c r="HAI147" s="323"/>
      <c r="HAJ147" s="323"/>
      <c r="HAK147" s="323"/>
      <c r="HAL147" s="323"/>
      <c r="HAM147" s="323"/>
      <c r="HAN147" s="323"/>
      <c r="HAO147" s="323"/>
      <c r="HAP147" s="323"/>
      <c r="HAQ147" s="323"/>
      <c r="HAR147" s="323"/>
      <c r="HAS147" s="323"/>
      <c r="HAT147" s="323"/>
      <c r="HAU147" s="323"/>
      <c r="HAV147" s="323"/>
      <c r="HAW147" s="323"/>
      <c r="HAX147" s="323"/>
      <c r="HAY147" s="323"/>
      <c r="HAZ147" s="323"/>
      <c r="HBA147" s="323"/>
      <c r="HBB147" s="323"/>
      <c r="HBC147" s="323"/>
      <c r="HBD147" s="323"/>
      <c r="HBE147" s="323"/>
      <c r="HBF147" s="323"/>
      <c r="HBG147" s="323"/>
      <c r="HBH147" s="323"/>
      <c r="HBI147" s="323"/>
      <c r="HBJ147" s="323"/>
      <c r="HBK147" s="323"/>
      <c r="HBL147" s="323"/>
      <c r="HBM147" s="323"/>
      <c r="HBN147" s="323"/>
      <c r="HBO147" s="323"/>
      <c r="HBP147" s="323"/>
      <c r="HBQ147" s="323"/>
      <c r="HBR147" s="323"/>
      <c r="HBS147" s="323"/>
      <c r="HBT147" s="323"/>
      <c r="HBU147" s="323"/>
      <c r="HBV147" s="323"/>
      <c r="HBW147" s="323"/>
      <c r="HBX147" s="323"/>
      <c r="HBY147" s="323"/>
      <c r="HBZ147" s="323"/>
      <c r="HCA147" s="323"/>
      <c r="HCB147" s="323"/>
      <c r="HCC147" s="323"/>
      <c r="HCD147" s="323"/>
      <c r="HCE147" s="323"/>
      <c r="HCF147" s="323"/>
      <c r="HCG147" s="323"/>
      <c r="HCH147" s="323"/>
      <c r="HCI147" s="323"/>
      <c r="HCJ147" s="323"/>
      <c r="HCK147" s="323"/>
      <c r="HCL147" s="323"/>
      <c r="HCM147" s="323"/>
      <c r="HCN147" s="323"/>
      <c r="HCO147" s="323"/>
      <c r="HCP147" s="323"/>
      <c r="HCQ147" s="323"/>
      <c r="HCR147" s="323"/>
      <c r="HCS147" s="323"/>
      <c r="HCT147" s="323"/>
      <c r="HCU147" s="323"/>
      <c r="HCV147" s="323"/>
      <c r="HCW147" s="323"/>
      <c r="HCX147" s="323"/>
      <c r="HCY147" s="323"/>
      <c r="HCZ147" s="323"/>
      <c r="HDA147" s="323"/>
      <c r="HDB147" s="323"/>
      <c r="HDC147" s="323"/>
      <c r="HDD147" s="323"/>
      <c r="HDE147" s="323"/>
      <c r="HDF147" s="323"/>
      <c r="HDG147" s="323"/>
      <c r="HDH147" s="323"/>
      <c r="HDI147" s="323"/>
      <c r="HDJ147" s="323"/>
      <c r="HDK147" s="323"/>
      <c r="HDL147" s="323"/>
      <c r="HDM147" s="323"/>
      <c r="HDN147" s="323"/>
      <c r="HDO147" s="323"/>
      <c r="HDP147" s="323"/>
      <c r="HDQ147" s="323"/>
      <c r="HDR147" s="323"/>
      <c r="HDS147" s="323"/>
      <c r="HDT147" s="323"/>
      <c r="HDU147" s="323"/>
      <c r="HDV147" s="323"/>
      <c r="HDW147" s="323"/>
      <c r="HDX147" s="323"/>
      <c r="HDY147" s="323"/>
      <c r="HDZ147" s="323"/>
      <c r="HEA147" s="323"/>
      <c r="HEB147" s="323"/>
      <c r="HEC147" s="323"/>
      <c r="HED147" s="323"/>
      <c r="HEE147" s="323"/>
      <c r="HEF147" s="323"/>
      <c r="HEG147" s="323"/>
      <c r="HEH147" s="323"/>
      <c r="HEI147" s="323"/>
      <c r="HEJ147" s="323"/>
      <c r="HEK147" s="323"/>
      <c r="HEL147" s="323"/>
      <c r="HEM147" s="323"/>
      <c r="HEN147" s="323"/>
      <c r="HEO147" s="323"/>
      <c r="HEP147" s="323"/>
      <c r="HEQ147" s="323"/>
      <c r="HER147" s="323"/>
      <c r="HES147" s="323"/>
      <c r="HET147" s="323"/>
      <c r="HEU147" s="323"/>
      <c r="HEV147" s="323"/>
      <c r="HEW147" s="323"/>
      <c r="HEX147" s="323"/>
      <c r="HEY147" s="323"/>
      <c r="HEZ147" s="323"/>
      <c r="HFA147" s="323"/>
      <c r="HFB147" s="323"/>
      <c r="HFC147" s="323"/>
      <c r="HFD147" s="323"/>
      <c r="HFE147" s="323"/>
      <c r="HFF147" s="323"/>
      <c r="HFG147" s="323"/>
      <c r="HFH147" s="323"/>
      <c r="HFI147" s="323"/>
      <c r="HFJ147" s="323"/>
      <c r="HFK147" s="323"/>
      <c r="HFL147" s="323"/>
      <c r="HFM147" s="323"/>
      <c r="HFN147" s="323"/>
      <c r="HFO147" s="323"/>
      <c r="HFP147" s="323"/>
      <c r="HFQ147" s="323"/>
      <c r="HFR147" s="323"/>
      <c r="HFS147" s="323"/>
      <c r="HFT147" s="323"/>
      <c r="HFU147" s="323"/>
      <c r="HFV147" s="323"/>
      <c r="HFW147" s="323"/>
      <c r="HFX147" s="323"/>
      <c r="HFY147" s="323"/>
      <c r="HFZ147" s="323"/>
      <c r="HGA147" s="323"/>
      <c r="HGB147" s="323"/>
      <c r="HGC147" s="323"/>
      <c r="HGD147" s="323"/>
      <c r="HGE147" s="323"/>
      <c r="HGF147" s="323"/>
      <c r="HGG147" s="323"/>
      <c r="HGH147" s="323"/>
      <c r="HGI147" s="323"/>
      <c r="HGJ147" s="323"/>
      <c r="HGK147" s="323"/>
      <c r="HGL147" s="323"/>
      <c r="HGM147" s="323"/>
      <c r="HGN147" s="323"/>
      <c r="HGO147" s="323"/>
      <c r="HGP147" s="323"/>
      <c r="HGQ147" s="323"/>
      <c r="HGR147" s="323"/>
      <c r="HGS147" s="323"/>
      <c r="HGT147" s="323"/>
      <c r="HGU147" s="323"/>
      <c r="HGV147" s="323"/>
      <c r="HGW147" s="323"/>
      <c r="HGX147" s="323"/>
      <c r="HGY147" s="323"/>
      <c r="HGZ147" s="323"/>
      <c r="HHA147" s="323"/>
      <c r="HHB147" s="323"/>
      <c r="HHC147" s="323"/>
      <c r="HHD147" s="323"/>
      <c r="HHE147" s="323"/>
      <c r="HHF147" s="323"/>
      <c r="HHG147" s="323"/>
      <c r="HHH147" s="323"/>
      <c r="HHI147" s="323"/>
      <c r="HHJ147" s="323"/>
      <c r="HHK147" s="323"/>
      <c r="HHL147" s="323"/>
      <c r="HHM147" s="323"/>
      <c r="HHN147" s="323"/>
      <c r="HHO147" s="323"/>
      <c r="HHP147" s="323"/>
      <c r="HHQ147" s="323"/>
      <c r="HHR147" s="323"/>
      <c r="HHS147" s="323"/>
      <c r="HHT147" s="323"/>
      <c r="HHU147" s="323"/>
      <c r="HHV147" s="323"/>
      <c r="HHW147" s="323"/>
      <c r="HHX147" s="323"/>
      <c r="HHY147" s="323"/>
      <c r="HHZ147" s="323"/>
      <c r="HIA147" s="323"/>
      <c r="HIB147" s="323"/>
      <c r="HIC147" s="323"/>
      <c r="HID147" s="323"/>
      <c r="HIE147" s="323"/>
      <c r="HIF147" s="323"/>
      <c r="HIG147" s="323"/>
      <c r="HIH147" s="323"/>
      <c r="HII147" s="323"/>
      <c r="HIJ147" s="323"/>
      <c r="HIK147" s="323"/>
      <c r="HIL147" s="323"/>
      <c r="HIM147" s="323"/>
      <c r="HIN147" s="323"/>
      <c r="HIO147" s="323"/>
      <c r="HIP147" s="323"/>
      <c r="HIQ147" s="323"/>
      <c r="HIR147" s="323"/>
      <c r="HIS147" s="323"/>
      <c r="HIT147" s="323"/>
      <c r="HIU147" s="323"/>
      <c r="HIV147" s="323"/>
      <c r="HIW147" s="323"/>
      <c r="HIX147" s="323"/>
      <c r="HIY147" s="323"/>
      <c r="HIZ147" s="323"/>
      <c r="HJA147" s="323"/>
      <c r="HJB147" s="323"/>
      <c r="HJC147" s="323"/>
      <c r="HJD147" s="323"/>
      <c r="HJE147" s="323"/>
      <c r="HJF147" s="323"/>
      <c r="HJG147" s="323"/>
      <c r="HJH147" s="323"/>
      <c r="HJI147" s="323"/>
      <c r="HJJ147" s="323"/>
      <c r="HJK147" s="323"/>
      <c r="HJL147" s="323"/>
      <c r="HJM147" s="323"/>
      <c r="HJN147" s="323"/>
      <c r="HJO147" s="323"/>
      <c r="HJP147" s="323"/>
      <c r="HJQ147" s="323"/>
      <c r="HJR147" s="323"/>
      <c r="HJS147" s="323"/>
      <c r="HJT147" s="323"/>
      <c r="HJU147" s="323"/>
      <c r="HJV147" s="323"/>
      <c r="HJW147" s="323"/>
      <c r="HJX147" s="323"/>
      <c r="HJY147" s="323"/>
      <c r="HJZ147" s="323"/>
      <c r="HKA147" s="323"/>
      <c r="HKB147" s="323"/>
      <c r="HKC147" s="323"/>
      <c r="HKD147" s="323"/>
      <c r="HKE147" s="323"/>
      <c r="HKF147" s="323"/>
      <c r="HKG147" s="323"/>
      <c r="HKH147" s="323"/>
      <c r="HKI147" s="323"/>
      <c r="HKJ147" s="323"/>
      <c r="HKK147" s="323"/>
      <c r="HKL147" s="323"/>
      <c r="HKM147" s="323"/>
      <c r="HKN147" s="323"/>
      <c r="HKO147" s="323"/>
      <c r="HKP147" s="323"/>
      <c r="HKQ147" s="323"/>
      <c r="HKR147" s="323"/>
      <c r="HKS147" s="323"/>
      <c r="HKT147" s="323"/>
      <c r="HKU147" s="323"/>
      <c r="HKV147" s="323"/>
      <c r="HKW147" s="323"/>
      <c r="HKX147" s="323"/>
      <c r="HKY147" s="323"/>
      <c r="HKZ147" s="323"/>
      <c r="HLA147" s="323"/>
      <c r="HLB147" s="323"/>
      <c r="HLC147" s="323"/>
      <c r="HLD147" s="323"/>
      <c r="HLE147" s="323"/>
      <c r="HLF147" s="323"/>
      <c r="HLG147" s="323"/>
      <c r="HLH147" s="323"/>
      <c r="HLI147" s="323"/>
      <c r="HLJ147" s="323"/>
      <c r="HLK147" s="323"/>
      <c r="HLL147" s="323"/>
      <c r="HLM147" s="323"/>
      <c r="HLN147" s="323"/>
      <c r="HLO147" s="323"/>
      <c r="HLP147" s="323"/>
      <c r="HLQ147" s="323"/>
      <c r="HLR147" s="323"/>
      <c r="HLS147" s="323"/>
      <c r="HLT147" s="323"/>
      <c r="HLU147" s="323"/>
      <c r="HLV147" s="323"/>
      <c r="HLW147" s="323"/>
      <c r="HLX147" s="323"/>
      <c r="HLY147" s="323"/>
      <c r="HLZ147" s="323"/>
      <c r="HMA147" s="323"/>
      <c r="HMB147" s="323"/>
      <c r="HMC147" s="323"/>
      <c r="HMD147" s="323"/>
      <c r="HME147" s="323"/>
      <c r="HMF147" s="323"/>
      <c r="HMG147" s="323"/>
      <c r="HMH147" s="323"/>
      <c r="HMI147" s="323"/>
      <c r="HMJ147" s="323"/>
      <c r="HMK147" s="323"/>
      <c r="HML147" s="323"/>
      <c r="HMM147" s="323"/>
      <c r="HMN147" s="323"/>
      <c r="HMO147" s="323"/>
      <c r="HMP147" s="323"/>
      <c r="HMQ147" s="323"/>
      <c r="HMR147" s="323"/>
      <c r="HMS147" s="323"/>
      <c r="HMT147" s="323"/>
      <c r="HMU147" s="323"/>
      <c r="HMV147" s="323"/>
      <c r="HMW147" s="323"/>
      <c r="HMX147" s="323"/>
      <c r="HMY147" s="323"/>
      <c r="HMZ147" s="323"/>
      <c r="HNA147" s="323"/>
      <c r="HNB147" s="323"/>
      <c r="HNC147" s="323"/>
      <c r="HND147" s="323"/>
      <c r="HNE147" s="323"/>
      <c r="HNF147" s="323"/>
      <c r="HNG147" s="323"/>
      <c r="HNH147" s="323"/>
      <c r="HNI147" s="323"/>
      <c r="HNJ147" s="323"/>
      <c r="HNK147" s="323"/>
      <c r="HNL147" s="323"/>
      <c r="HNM147" s="323"/>
      <c r="HNN147" s="323"/>
      <c r="HNO147" s="323"/>
      <c r="HNP147" s="323"/>
      <c r="HNQ147" s="323"/>
      <c r="HNR147" s="323"/>
      <c r="HNS147" s="323"/>
      <c r="HNT147" s="323"/>
      <c r="HNU147" s="323"/>
      <c r="HNV147" s="323"/>
      <c r="HNW147" s="323"/>
      <c r="HNX147" s="323"/>
      <c r="HNY147" s="323"/>
      <c r="HNZ147" s="323"/>
      <c r="HOA147" s="323"/>
      <c r="HOB147" s="323"/>
      <c r="HOC147" s="323"/>
      <c r="HOD147" s="323"/>
      <c r="HOE147" s="323"/>
      <c r="HOF147" s="323"/>
      <c r="HOG147" s="323"/>
      <c r="HOH147" s="323"/>
      <c r="HOI147" s="323"/>
      <c r="HOJ147" s="323"/>
      <c r="HOK147" s="323"/>
      <c r="HOL147" s="323"/>
      <c r="HOM147" s="323"/>
      <c r="HON147" s="323"/>
      <c r="HOO147" s="323"/>
      <c r="HOP147" s="323"/>
      <c r="HOQ147" s="323"/>
      <c r="HOR147" s="323"/>
      <c r="HOS147" s="323"/>
      <c r="HOT147" s="323"/>
      <c r="HOU147" s="323"/>
      <c r="HOV147" s="323"/>
      <c r="HOW147" s="323"/>
      <c r="HOX147" s="323"/>
      <c r="HOY147" s="323"/>
      <c r="HOZ147" s="323"/>
      <c r="HPA147" s="323"/>
      <c r="HPB147" s="323"/>
      <c r="HPC147" s="323"/>
      <c r="HPD147" s="323"/>
      <c r="HPE147" s="323"/>
      <c r="HPF147" s="323"/>
      <c r="HPG147" s="323"/>
      <c r="HPH147" s="323"/>
      <c r="HPI147" s="323"/>
      <c r="HPJ147" s="323"/>
      <c r="HPK147" s="323"/>
      <c r="HPL147" s="323"/>
      <c r="HPM147" s="323"/>
      <c r="HPN147" s="323"/>
      <c r="HPO147" s="323"/>
      <c r="HPP147" s="323"/>
      <c r="HPQ147" s="323"/>
      <c r="HPR147" s="323"/>
      <c r="HPS147" s="323"/>
      <c r="HPT147" s="323"/>
      <c r="HPU147" s="323"/>
      <c r="HPV147" s="323"/>
      <c r="HPW147" s="323"/>
      <c r="HPX147" s="323"/>
      <c r="HPY147" s="323"/>
      <c r="HPZ147" s="323"/>
      <c r="HQA147" s="323"/>
      <c r="HQB147" s="323"/>
      <c r="HQC147" s="323"/>
      <c r="HQD147" s="323"/>
      <c r="HQE147" s="323"/>
      <c r="HQF147" s="323"/>
      <c r="HQG147" s="323"/>
      <c r="HQH147" s="323"/>
      <c r="HQI147" s="323"/>
      <c r="HQJ147" s="323"/>
      <c r="HQK147" s="323"/>
      <c r="HQL147" s="323"/>
      <c r="HQM147" s="323"/>
      <c r="HQN147" s="323"/>
      <c r="HQO147" s="323"/>
      <c r="HQP147" s="323"/>
      <c r="HQQ147" s="323"/>
      <c r="HQR147" s="323"/>
      <c r="HQS147" s="323"/>
      <c r="HQT147" s="323"/>
      <c r="HQU147" s="323"/>
      <c r="HQV147" s="323"/>
      <c r="HQW147" s="323"/>
      <c r="HQX147" s="323"/>
      <c r="HQY147" s="323"/>
      <c r="HQZ147" s="323"/>
      <c r="HRA147" s="323"/>
      <c r="HRB147" s="323"/>
      <c r="HRC147" s="323"/>
      <c r="HRD147" s="323"/>
      <c r="HRE147" s="323"/>
      <c r="HRF147" s="323"/>
      <c r="HRG147" s="323"/>
      <c r="HRH147" s="323"/>
      <c r="HRI147" s="323"/>
      <c r="HRJ147" s="323"/>
      <c r="HRK147" s="323"/>
      <c r="HRL147" s="323"/>
      <c r="HRM147" s="323"/>
      <c r="HRN147" s="323"/>
      <c r="HRO147" s="323"/>
      <c r="HRP147" s="323"/>
      <c r="HRQ147" s="323"/>
      <c r="HRR147" s="323"/>
      <c r="HRS147" s="323"/>
      <c r="HRT147" s="323"/>
      <c r="HRU147" s="323"/>
      <c r="HRV147" s="323"/>
      <c r="HRW147" s="323"/>
      <c r="HRX147" s="323"/>
      <c r="HRY147" s="323"/>
      <c r="HRZ147" s="323"/>
      <c r="HSA147" s="323"/>
      <c r="HSB147" s="323"/>
      <c r="HSC147" s="323"/>
      <c r="HSD147" s="323"/>
      <c r="HSE147" s="323"/>
      <c r="HSF147" s="323"/>
      <c r="HSG147" s="323"/>
      <c r="HSH147" s="323"/>
      <c r="HSI147" s="323"/>
      <c r="HSJ147" s="323"/>
      <c r="HSK147" s="323"/>
      <c r="HSL147" s="323"/>
      <c r="HSM147" s="323"/>
      <c r="HSN147" s="323"/>
      <c r="HSO147" s="323"/>
      <c r="HSP147" s="323"/>
      <c r="HSQ147" s="323"/>
      <c r="HSR147" s="323"/>
      <c r="HSS147" s="323"/>
      <c r="HST147" s="323"/>
      <c r="HSU147" s="323"/>
      <c r="HSV147" s="323"/>
      <c r="HSW147" s="323"/>
      <c r="HSX147" s="323"/>
      <c r="HSY147" s="323"/>
      <c r="HSZ147" s="323"/>
      <c r="HTA147" s="323"/>
      <c r="HTB147" s="323"/>
      <c r="HTC147" s="323"/>
      <c r="HTD147" s="323"/>
      <c r="HTE147" s="323"/>
      <c r="HTF147" s="323"/>
      <c r="HTG147" s="323"/>
      <c r="HTH147" s="323"/>
      <c r="HTI147" s="323"/>
      <c r="HTJ147" s="323"/>
      <c r="HTK147" s="323"/>
      <c r="HTL147" s="323"/>
      <c r="HTM147" s="323"/>
      <c r="HTN147" s="323"/>
      <c r="HTO147" s="323"/>
      <c r="HTP147" s="323"/>
      <c r="HTQ147" s="323"/>
      <c r="HTR147" s="323"/>
      <c r="HTS147" s="323"/>
      <c r="HTT147" s="323"/>
      <c r="HTU147" s="323"/>
      <c r="HTV147" s="323"/>
      <c r="HTW147" s="323"/>
      <c r="HTX147" s="323"/>
      <c r="HTY147" s="323"/>
      <c r="HTZ147" s="323"/>
      <c r="HUA147" s="323"/>
      <c r="HUB147" s="323"/>
      <c r="HUC147" s="323"/>
      <c r="HUD147" s="323"/>
      <c r="HUE147" s="323"/>
      <c r="HUF147" s="323"/>
      <c r="HUG147" s="323"/>
      <c r="HUH147" s="323"/>
      <c r="HUI147" s="323"/>
      <c r="HUJ147" s="323"/>
      <c r="HUK147" s="323"/>
      <c r="HUL147" s="323"/>
      <c r="HUM147" s="323"/>
      <c r="HUN147" s="323"/>
      <c r="HUO147" s="323"/>
      <c r="HUP147" s="323"/>
      <c r="HUQ147" s="323"/>
      <c r="HUR147" s="323"/>
      <c r="HUS147" s="323"/>
      <c r="HUT147" s="323"/>
      <c r="HUU147" s="323"/>
      <c r="HUV147" s="323"/>
      <c r="HUW147" s="323"/>
      <c r="HUX147" s="323"/>
      <c r="HUY147" s="323"/>
      <c r="HUZ147" s="323"/>
      <c r="HVA147" s="323"/>
      <c r="HVB147" s="323"/>
      <c r="HVC147" s="323"/>
      <c r="HVD147" s="323"/>
      <c r="HVE147" s="323"/>
      <c r="HVF147" s="323"/>
      <c r="HVG147" s="323"/>
      <c r="HVH147" s="323"/>
      <c r="HVI147" s="323"/>
      <c r="HVJ147" s="323"/>
      <c r="HVK147" s="323"/>
      <c r="HVL147" s="323"/>
      <c r="HVM147" s="323"/>
      <c r="HVN147" s="323"/>
      <c r="HVO147" s="323"/>
      <c r="HVP147" s="323"/>
      <c r="HVQ147" s="323"/>
      <c r="HVR147" s="323"/>
      <c r="HVS147" s="323"/>
      <c r="HVT147" s="323"/>
      <c r="HVU147" s="323"/>
      <c r="HVV147" s="323"/>
      <c r="HVW147" s="323"/>
      <c r="HVX147" s="323"/>
      <c r="HVY147" s="323"/>
      <c r="HVZ147" s="323"/>
      <c r="HWA147" s="323"/>
      <c r="HWB147" s="323"/>
      <c r="HWC147" s="323"/>
      <c r="HWD147" s="323"/>
      <c r="HWE147" s="323"/>
      <c r="HWF147" s="323"/>
      <c r="HWG147" s="323"/>
      <c r="HWH147" s="323"/>
      <c r="HWI147" s="323"/>
      <c r="HWJ147" s="323"/>
      <c r="HWK147" s="323"/>
      <c r="HWL147" s="323"/>
      <c r="HWM147" s="323"/>
      <c r="HWN147" s="323"/>
      <c r="HWO147" s="323"/>
      <c r="HWP147" s="323"/>
      <c r="HWQ147" s="323"/>
      <c r="HWR147" s="323"/>
      <c r="HWS147" s="323"/>
      <c r="HWT147" s="323"/>
      <c r="HWU147" s="323"/>
      <c r="HWV147" s="323"/>
      <c r="HWW147" s="323"/>
      <c r="HWX147" s="323"/>
      <c r="HWY147" s="323"/>
      <c r="HWZ147" s="323"/>
      <c r="HXA147" s="323"/>
      <c r="HXB147" s="323"/>
      <c r="HXC147" s="323"/>
      <c r="HXD147" s="323"/>
      <c r="HXE147" s="323"/>
      <c r="HXF147" s="323"/>
      <c r="HXG147" s="323"/>
      <c r="HXH147" s="323"/>
      <c r="HXI147" s="323"/>
      <c r="HXJ147" s="323"/>
      <c r="HXK147" s="323"/>
      <c r="HXL147" s="323"/>
      <c r="HXM147" s="323"/>
      <c r="HXN147" s="323"/>
      <c r="HXO147" s="323"/>
      <c r="HXP147" s="323"/>
      <c r="HXQ147" s="323"/>
      <c r="HXR147" s="323"/>
      <c r="HXS147" s="323"/>
      <c r="HXT147" s="323"/>
      <c r="HXU147" s="323"/>
      <c r="HXV147" s="323"/>
      <c r="HXW147" s="323"/>
      <c r="HXX147" s="323"/>
      <c r="HXY147" s="323"/>
      <c r="HXZ147" s="323"/>
      <c r="HYA147" s="323"/>
      <c r="HYB147" s="323"/>
      <c r="HYC147" s="323"/>
      <c r="HYD147" s="323"/>
      <c r="HYE147" s="323"/>
      <c r="HYF147" s="323"/>
      <c r="HYG147" s="323"/>
      <c r="HYH147" s="323"/>
      <c r="HYI147" s="323"/>
      <c r="HYJ147" s="323"/>
      <c r="HYK147" s="323"/>
      <c r="HYL147" s="323"/>
      <c r="HYM147" s="323"/>
      <c r="HYN147" s="323"/>
      <c r="HYO147" s="323"/>
      <c r="HYP147" s="323"/>
      <c r="HYQ147" s="323"/>
      <c r="HYR147" s="323"/>
      <c r="HYS147" s="323"/>
      <c r="HYT147" s="323"/>
      <c r="HYU147" s="323"/>
      <c r="HYV147" s="323"/>
      <c r="HYW147" s="323"/>
      <c r="HYX147" s="323"/>
      <c r="HYY147" s="323"/>
      <c r="HYZ147" s="323"/>
      <c r="HZA147" s="323"/>
      <c r="HZB147" s="323"/>
      <c r="HZC147" s="323"/>
      <c r="HZD147" s="323"/>
      <c r="HZE147" s="323"/>
      <c r="HZF147" s="323"/>
      <c r="HZG147" s="323"/>
      <c r="HZH147" s="323"/>
      <c r="HZI147" s="323"/>
      <c r="HZJ147" s="323"/>
      <c r="HZK147" s="323"/>
      <c r="HZL147" s="323"/>
      <c r="HZM147" s="323"/>
      <c r="HZN147" s="323"/>
      <c r="HZO147" s="323"/>
      <c r="HZP147" s="323"/>
      <c r="HZQ147" s="323"/>
      <c r="HZR147" s="323"/>
      <c r="HZS147" s="323"/>
      <c r="HZT147" s="323"/>
      <c r="HZU147" s="323"/>
      <c r="HZV147" s="323"/>
      <c r="HZW147" s="323"/>
      <c r="HZX147" s="323"/>
      <c r="HZY147" s="323"/>
      <c r="HZZ147" s="323"/>
      <c r="IAA147" s="323"/>
      <c r="IAB147" s="323"/>
      <c r="IAC147" s="323"/>
      <c r="IAD147" s="323"/>
      <c r="IAE147" s="323"/>
      <c r="IAF147" s="323"/>
      <c r="IAG147" s="323"/>
      <c r="IAH147" s="323"/>
      <c r="IAI147" s="323"/>
      <c r="IAJ147" s="323"/>
      <c r="IAK147" s="323"/>
      <c r="IAL147" s="323"/>
      <c r="IAM147" s="323"/>
      <c r="IAN147" s="323"/>
      <c r="IAO147" s="323"/>
      <c r="IAP147" s="323"/>
      <c r="IAQ147" s="323"/>
      <c r="IAR147" s="323"/>
      <c r="IAS147" s="323"/>
      <c r="IAT147" s="323"/>
      <c r="IAU147" s="323"/>
      <c r="IAV147" s="323"/>
      <c r="IAW147" s="323"/>
      <c r="IAX147" s="323"/>
      <c r="IAY147" s="323"/>
      <c r="IAZ147" s="323"/>
      <c r="IBA147" s="323"/>
      <c r="IBB147" s="323"/>
      <c r="IBC147" s="323"/>
      <c r="IBD147" s="323"/>
      <c r="IBE147" s="323"/>
      <c r="IBF147" s="323"/>
      <c r="IBG147" s="323"/>
      <c r="IBH147" s="323"/>
      <c r="IBI147" s="323"/>
      <c r="IBJ147" s="323"/>
      <c r="IBK147" s="323"/>
      <c r="IBL147" s="323"/>
      <c r="IBM147" s="323"/>
      <c r="IBN147" s="323"/>
      <c r="IBO147" s="323"/>
      <c r="IBP147" s="323"/>
      <c r="IBQ147" s="323"/>
      <c r="IBR147" s="323"/>
      <c r="IBS147" s="323"/>
      <c r="IBT147" s="323"/>
      <c r="IBU147" s="323"/>
      <c r="IBV147" s="323"/>
      <c r="IBW147" s="323"/>
      <c r="IBX147" s="323"/>
      <c r="IBY147" s="323"/>
      <c r="IBZ147" s="323"/>
      <c r="ICA147" s="323"/>
      <c r="ICB147" s="323"/>
      <c r="ICC147" s="323"/>
      <c r="ICD147" s="323"/>
      <c r="ICE147" s="323"/>
      <c r="ICF147" s="323"/>
      <c r="ICG147" s="323"/>
      <c r="ICH147" s="323"/>
      <c r="ICI147" s="323"/>
      <c r="ICJ147" s="323"/>
      <c r="ICK147" s="323"/>
      <c r="ICL147" s="323"/>
      <c r="ICM147" s="323"/>
      <c r="ICN147" s="323"/>
      <c r="ICO147" s="323"/>
      <c r="ICP147" s="323"/>
      <c r="ICQ147" s="323"/>
      <c r="ICR147" s="323"/>
      <c r="ICS147" s="323"/>
      <c r="ICT147" s="323"/>
      <c r="ICU147" s="323"/>
      <c r="ICV147" s="323"/>
      <c r="ICW147" s="323"/>
      <c r="ICX147" s="323"/>
      <c r="ICY147" s="323"/>
      <c r="ICZ147" s="323"/>
      <c r="IDA147" s="323"/>
      <c r="IDB147" s="323"/>
      <c r="IDC147" s="323"/>
      <c r="IDD147" s="323"/>
      <c r="IDE147" s="323"/>
      <c r="IDF147" s="323"/>
      <c r="IDG147" s="323"/>
      <c r="IDH147" s="323"/>
      <c r="IDI147" s="323"/>
      <c r="IDJ147" s="323"/>
      <c r="IDK147" s="323"/>
      <c r="IDL147" s="323"/>
      <c r="IDM147" s="323"/>
      <c r="IDN147" s="323"/>
      <c r="IDO147" s="323"/>
      <c r="IDP147" s="323"/>
      <c r="IDQ147" s="323"/>
      <c r="IDR147" s="323"/>
      <c r="IDS147" s="323"/>
      <c r="IDT147" s="323"/>
      <c r="IDU147" s="323"/>
      <c r="IDV147" s="323"/>
      <c r="IDW147" s="323"/>
      <c r="IDX147" s="323"/>
      <c r="IDY147" s="323"/>
      <c r="IDZ147" s="323"/>
      <c r="IEA147" s="323"/>
      <c r="IEB147" s="323"/>
      <c r="IEC147" s="323"/>
      <c r="IED147" s="323"/>
      <c r="IEE147" s="323"/>
      <c r="IEF147" s="323"/>
      <c r="IEG147" s="323"/>
      <c r="IEH147" s="323"/>
      <c r="IEI147" s="323"/>
      <c r="IEJ147" s="323"/>
      <c r="IEK147" s="323"/>
      <c r="IEL147" s="323"/>
      <c r="IEM147" s="323"/>
      <c r="IEN147" s="323"/>
      <c r="IEO147" s="323"/>
      <c r="IEP147" s="323"/>
      <c r="IEQ147" s="323"/>
      <c r="IER147" s="323"/>
      <c r="IES147" s="323"/>
      <c r="IET147" s="323"/>
      <c r="IEU147" s="323"/>
      <c r="IEV147" s="323"/>
      <c r="IEW147" s="323"/>
      <c r="IEX147" s="323"/>
      <c r="IEY147" s="323"/>
      <c r="IEZ147" s="323"/>
      <c r="IFA147" s="323"/>
      <c r="IFB147" s="323"/>
      <c r="IFC147" s="323"/>
      <c r="IFD147" s="323"/>
      <c r="IFE147" s="323"/>
      <c r="IFF147" s="323"/>
      <c r="IFG147" s="323"/>
      <c r="IFH147" s="323"/>
      <c r="IFI147" s="323"/>
      <c r="IFJ147" s="323"/>
      <c r="IFK147" s="323"/>
      <c r="IFL147" s="323"/>
      <c r="IFM147" s="323"/>
      <c r="IFN147" s="323"/>
      <c r="IFO147" s="323"/>
      <c r="IFP147" s="323"/>
      <c r="IFQ147" s="323"/>
      <c r="IFR147" s="323"/>
      <c r="IFS147" s="323"/>
      <c r="IFT147" s="323"/>
      <c r="IFU147" s="323"/>
      <c r="IFV147" s="323"/>
      <c r="IFW147" s="323"/>
      <c r="IFX147" s="323"/>
      <c r="IFY147" s="323"/>
      <c r="IFZ147" s="323"/>
      <c r="IGA147" s="323"/>
      <c r="IGB147" s="323"/>
      <c r="IGC147" s="323"/>
      <c r="IGD147" s="323"/>
      <c r="IGE147" s="323"/>
      <c r="IGF147" s="323"/>
      <c r="IGG147" s="323"/>
      <c r="IGH147" s="323"/>
      <c r="IGI147" s="323"/>
      <c r="IGJ147" s="323"/>
      <c r="IGK147" s="323"/>
      <c r="IGL147" s="323"/>
      <c r="IGM147" s="323"/>
      <c r="IGN147" s="323"/>
      <c r="IGO147" s="323"/>
      <c r="IGP147" s="323"/>
      <c r="IGQ147" s="323"/>
      <c r="IGR147" s="323"/>
      <c r="IGS147" s="323"/>
      <c r="IGT147" s="323"/>
      <c r="IGU147" s="323"/>
      <c r="IGV147" s="323"/>
      <c r="IGW147" s="323"/>
      <c r="IGX147" s="323"/>
      <c r="IGY147" s="323"/>
      <c r="IGZ147" s="323"/>
      <c r="IHA147" s="323"/>
      <c r="IHB147" s="323"/>
      <c r="IHC147" s="323"/>
      <c r="IHD147" s="323"/>
      <c r="IHE147" s="323"/>
      <c r="IHF147" s="323"/>
      <c r="IHG147" s="323"/>
      <c r="IHH147" s="323"/>
      <c r="IHI147" s="323"/>
      <c r="IHJ147" s="323"/>
      <c r="IHK147" s="323"/>
      <c r="IHL147" s="323"/>
      <c r="IHM147" s="323"/>
      <c r="IHN147" s="323"/>
      <c r="IHO147" s="323"/>
      <c r="IHP147" s="323"/>
      <c r="IHQ147" s="323"/>
      <c r="IHR147" s="323"/>
      <c r="IHS147" s="323"/>
      <c r="IHT147" s="323"/>
      <c r="IHU147" s="323"/>
      <c r="IHV147" s="323"/>
      <c r="IHW147" s="323"/>
      <c r="IHX147" s="323"/>
      <c r="IHY147" s="323"/>
      <c r="IHZ147" s="323"/>
      <c r="IIA147" s="323"/>
      <c r="IIB147" s="323"/>
      <c r="IIC147" s="323"/>
      <c r="IID147" s="323"/>
      <c r="IIE147" s="323"/>
      <c r="IIF147" s="323"/>
      <c r="IIG147" s="323"/>
      <c r="IIH147" s="323"/>
      <c r="III147" s="323"/>
      <c r="IIJ147" s="323"/>
      <c r="IIK147" s="323"/>
      <c r="IIL147" s="323"/>
      <c r="IIM147" s="323"/>
      <c r="IIN147" s="323"/>
      <c r="IIO147" s="323"/>
      <c r="IIP147" s="323"/>
      <c r="IIQ147" s="323"/>
      <c r="IIR147" s="323"/>
      <c r="IIS147" s="323"/>
      <c r="IIT147" s="323"/>
      <c r="IIU147" s="323"/>
      <c r="IIV147" s="323"/>
      <c r="IIW147" s="323"/>
      <c r="IIX147" s="323"/>
      <c r="IIY147" s="323"/>
      <c r="IIZ147" s="323"/>
      <c r="IJA147" s="323"/>
      <c r="IJB147" s="323"/>
      <c r="IJC147" s="323"/>
      <c r="IJD147" s="323"/>
      <c r="IJE147" s="323"/>
      <c r="IJF147" s="323"/>
      <c r="IJG147" s="323"/>
      <c r="IJH147" s="323"/>
      <c r="IJI147" s="323"/>
      <c r="IJJ147" s="323"/>
      <c r="IJK147" s="323"/>
      <c r="IJL147" s="323"/>
      <c r="IJM147" s="323"/>
      <c r="IJN147" s="323"/>
      <c r="IJO147" s="323"/>
      <c r="IJP147" s="323"/>
      <c r="IJQ147" s="323"/>
      <c r="IJR147" s="323"/>
      <c r="IJS147" s="323"/>
      <c r="IJT147" s="323"/>
      <c r="IJU147" s="323"/>
      <c r="IJV147" s="323"/>
      <c r="IJW147" s="323"/>
      <c r="IJX147" s="323"/>
      <c r="IJY147" s="323"/>
      <c r="IJZ147" s="323"/>
      <c r="IKA147" s="323"/>
      <c r="IKB147" s="323"/>
      <c r="IKC147" s="323"/>
      <c r="IKD147" s="323"/>
      <c r="IKE147" s="323"/>
      <c r="IKF147" s="323"/>
      <c r="IKG147" s="323"/>
      <c r="IKH147" s="323"/>
      <c r="IKI147" s="323"/>
      <c r="IKJ147" s="323"/>
      <c r="IKK147" s="323"/>
      <c r="IKL147" s="323"/>
      <c r="IKM147" s="323"/>
      <c r="IKN147" s="323"/>
      <c r="IKO147" s="323"/>
      <c r="IKP147" s="323"/>
      <c r="IKQ147" s="323"/>
      <c r="IKR147" s="323"/>
      <c r="IKS147" s="323"/>
      <c r="IKT147" s="323"/>
      <c r="IKU147" s="323"/>
      <c r="IKV147" s="323"/>
      <c r="IKW147" s="323"/>
      <c r="IKX147" s="323"/>
      <c r="IKY147" s="323"/>
      <c r="IKZ147" s="323"/>
      <c r="ILA147" s="323"/>
      <c r="ILB147" s="323"/>
      <c r="ILC147" s="323"/>
      <c r="ILD147" s="323"/>
      <c r="ILE147" s="323"/>
      <c r="ILF147" s="323"/>
      <c r="ILG147" s="323"/>
      <c r="ILH147" s="323"/>
      <c r="ILI147" s="323"/>
      <c r="ILJ147" s="323"/>
      <c r="ILK147" s="323"/>
      <c r="ILL147" s="323"/>
      <c r="ILM147" s="323"/>
      <c r="ILN147" s="323"/>
      <c r="ILO147" s="323"/>
      <c r="ILP147" s="323"/>
      <c r="ILQ147" s="323"/>
      <c r="ILR147" s="323"/>
      <c r="ILS147" s="323"/>
      <c r="ILT147" s="323"/>
      <c r="ILU147" s="323"/>
      <c r="ILV147" s="323"/>
      <c r="ILW147" s="323"/>
      <c r="ILX147" s="323"/>
      <c r="ILY147" s="323"/>
      <c r="ILZ147" s="323"/>
      <c r="IMA147" s="323"/>
      <c r="IMB147" s="323"/>
      <c r="IMC147" s="323"/>
      <c r="IMD147" s="323"/>
      <c r="IME147" s="323"/>
      <c r="IMF147" s="323"/>
      <c r="IMG147" s="323"/>
      <c r="IMH147" s="323"/>
      <c r="IMI147" s="323"/>
      <c r="IMJ147" s="323"/>
      <c r="IMK147" s="323"/>
      <c r="IML147" s="323"/>
      <c r="IMM147" s="323"/>
      <c r="IMN147" s="323"/>
      <c r="IMO147" s="323"/>
      <c r="IMP147" s="323"/>
      <c r="IMQ147" s="323"/>
      <c r="IMR147" s="323"/>
      <c r="IMS147" s="323"/>
      <c r="IMT147" s="323"/>
      <c r="IMU147" s="323"/>
      <c r="IMV147" s="323"/>
      <c r="IMW147" s="323"/>
      <c r="IMX147" s="323"/>
      <c r="IMY147" s="323"/>
      <c r="IMZ147" s="323"/>
      <c r="INA147" s="323"/>
      <c r="INB147" s="323"/>
      <c r="INC147" s="323"/>
      <c r="IND147" s="323"/>
      <c r="INE147" s="323"/>
      <c r="INF147" s="323"/>
      <c r="ING147" s="323"/>
      <c r="INH147" s="323"/>
      <c r="INI147" s="323"/>
      <c r="INJ147" s="323"/>
      <c r="INK147" s="323"/>
      <c r="INL147" s="323"/>
      <c r="INM147" s="323"/>
      <c r="INN147" s="323"/>
      <c r="INO147" s="323"/>
      <c r="INP147" s="323"/>
      <c r="INQ147" s="323"/>
      <c r="INR147" s="323"/>
      <c r="INS147" s="323"/>
      <c r="INT147" s="323"/>
      <c r="INU147" s="323"/>
      <c r="INV147" s="323"/>
      <c r="INW147" s="323"/>
      <c r="INX147" s="323"/>
      <c r="INY147" s="323"/>
      <c r="INZ147" s="323"/>
      <c r="IOA147" s="323"/>
      <c r="IOB147" s="323"/>
      <c r="IOC147" s="323"/>
      <c r="IOD147" s="323"/>
      <c r="IOE147" s="323"/>
      <c r="IOF147" s="323"/>
      <c r="IOG147" s="323"/>
      <c r="IOH147" s="323"/>
      <c r="IOI147" s="323"/>
      <c r="IOJ147" s="323"/>
      <c r="IOK147" s="323"/>
      <c r="IOL147" s="323"/>
      <c r="IOM147" s="323"/>
      <c r="ION147" s="323"/>
      <c r="IOO147" s="323"/>
      <c r="IOP147" s="323"/>
      <c r="IOQ147" s="323"/>
      <c r="IOR147" s="323"/>
      <c r="IOS147" s="323"/>
      <c r="IOT147" s="323"/>
      <c r="IOU147" s="323"/>
      <c r="IOV147" s="323"/>
      <c r="IOW147" s="323"/>
      <c r="IOX147" s="323"/>
      <c r="IOY147" s="323"/>
      <c r="IOZ147" s="323"/>
      <c r="IPA147" s="323"/>
      <c r="IPB147" s="323"/>
      <c r="IPC147" s="323"/>
      <c r="IPD147" s="323"/>
      <c r="IPE147" s="323"/>
      <c r="IPF147" s="323"/>
      <c r="IPG147" s="323"/>
      <c r="IPH147" s="323"/>
      <c r="IPI147" s="323"/>
      <c r="IPJ147" s="323"/>
      <c r="IPK147" s="323"/>
      <c r="IPL147" s="323"/>
      <c r="IPM147" s="323"/>
      <c r="IPN147" s="323"/>
      <c r="IPO147" s="323"/>
      <c r="IPP147" s="323"/>
      <c r="IPQ147" s="323"/>
      <c r="IPR147" s="323"/>
      <c r="IPS147" s="323"/>
      <c r="IPT147" s="323"/>
      <c r="IPU147" s="323"/>
      <c r="IPV147" s="323"/>
      <c r="IPW147" s="323"/>
      <c r="IPX147" s="323"/>
      <c r="IPY147" s="323"/>
      <c r="IPZ147" s="323"/>
      <c r="IQA147" s="323"/>
      <c r="IQB147" s="323"/>
      <c r="IQC147" s="323"/>
      <c r="IQD147" s="323"/>
      <c r="IQE147" s="323"/>
      <c r="IQF147" s="323"/>
      <c r="IQG147" s="323"/>
      <c r="IQH147" s="323"/>
      <c r="IQI147" s="323"/>
      <c r="IQJ147" s="323"/>
      <c r="IQK147" s="323"/>
      <c r="IQL147" s="323"/>
      <c r="IQM147" s="323"/>
      <c r="IQN147" s="323"/>
      <c r="IQO147" s="323"/>
      <c r="IQP147" s="323"/>
      <c r="IQQ147" s="323"/>
      <c r="IQR147" s="323"/>
      <c r="IQS147" s="323"/>
      <c r="IQT147" s="323"/>
      <c r="IQU147" s="323"/>
      <c r="IQV147" s="323"/>
      <c r="IQW147" s="323"/>
      <c r="IQX147" s="323"/>
      <c r="IQY147" s="323"/>
      <c r="IQZ147" s="323"/>
      <c r="IRA147" s="323"/>
      <c r="IRB147" s="323"/>
      <c r="IRC147" s="323"/>
      <c r="IRD147" s="323"/>
      <c r="IRE147" s="323"/>
      <c r="IRF147" s="323"/>
      <c r="IRG147" s="323"/>
      <c r="IRH147" s="323"/>
      <c r="IRI147" s="323"/>
      <c r="IRJ147" s="323"/>
      <c r="IRK147" s="323"/>
      <c r="IRL147" s="323"/>
      <c r="IRM147" s="323"/>
      <c r="IRN147" s="323"/>
      <c r="IRO147" s="323"/>
      <c r="IRP147" s="323"/>
      <c r="IRQ147" s="323"/>
      <c r="IRR147" s="323"/>
      <c r="IRS147" s="323"/>
      <c r="IRT147" s="323"/>
      <c r="IRU147" s="323"/>
      <c r="IRV147" s="323"/>
      <c r="IRW147" s="323"/>
      <c r="IRX147" s="323"/>
      <c r="IRY147" s="323"/>
      <c r="IRZ147" s="323"/>
      <c r="ISA147" s="323"/>
      <c r="ISB147" s="323"/>
      <c r="ISC147" s="323"/>
      <c r="ISD147" s="323"/>
      <c r="ISE147" s="323"/>
      <c r="ISF147" s="323"/>
      <c r="ISG147" s="323"/>
      <c r="ISH147" s="323"/>
      <c r="ISI147" s="323"/>
      <c r="ISJ147" s="323"/>
      <c r="ISK147" s="323"/>
      <c r="ISL147" s="323"/>
      <c r="ISM147" s="323"/>
      <c r="ISN147" s="323"/>
      <c r="ISO147" s="323"/>
      <c r="ISP147" s="323"/>
      <c r="ISQ147" s="323"/>
      <c r="ISR147" s="323"/>
      <c r="ISS147" s="323"/>
      <c r="IST147" s="323"/>
      <c r="ISU147" s="323"/>
      <c r="ISV147" s="323"/>
      <c r="ISW147" s="323"/>
      <c r="ISX147" s="323"/>
      <c r="ISY147" s="323"/>
      <c r="ISZ147" s="323"/>
      <c r="ITA147" s="323"/>
      <c r="ITB147" s="323"/>
      <c r="ITC147" s="323"/>
      <c r="ITD147" s="323"/>
      <c r="ITE147" s="323"/>
      <c r="ITF147" s="323"/>
      <c r="ITG147" s="323"/>
      <c r="ITH147" s="323"/>
      <c r="ITI147" s="323"/>
      <c r="ITJ147" s="323"/>
      <c r="ITK147" s="323"/>
      <c r="ITL147" s="323"/>
      <c r="ITM147" s="323"/>
      <c r="ITN147" s="323"/>
      <c r="ITO147" s="323"/>
      <c r="ITP147" s="323"/>
      <c r="ITQ147" s="323"/>
      <c r="ITR147" s="323"/>
      <c r="ITS147" s="323"/>
      <c r="ITT147" s="323"/>
      <c r="ITU147" s="323"/>
      <c r="ITV147" s="323"/>
      <c r="ITW147" s="323"/>
      <c r="ITX147" s="323"/>
      <c r="ITY147" s="323"/>
      <c r="ITZ147" s="323"/>
      <c r="IUA147" s="323"/>
      <c r="IUB147" s="323"/>
      <c r="IUC147" s="323"/>
      <c r="IUD147" s="323"/>
      <c r="IUE147" s="323"/>
      <c r="IUF147" s="323"/>
      <c r="IUG147" s="323"/>
      <c r="IUH147" s="323"/>
      <c r="IUI147" s="323"/>
      <c r="IUJ147" s="323"/>
      <c r="IUK147" s="323"/>
      <c r="IUL147" s="323"/>
      <c r="IUM147" s="323"/>
      <c r="IUN147" s="323"/>
      <c r="IUO147" s="323"/>
      <c r="IUP147" s="323"/>
      <c r="IUQ147" s="323"/>
      <c r="IUR147" s="323"/>
      <c r="IUS147" s="323"/>
      <c r="IUT147" s="323"/>
      <c r="IUU147" s="323"/>
      <c r="IUV147" s="323"/>
      <c r="IUW147" s="323"/>
      <c r="IUX147" s="323"/>
      <c r="IUY147" s="323"/>
      <c r="IUZ147" s="323"/>
      <c r="IVA147" s="323"/>
      <c r="IVB147" s="323"/>
      <c r="IVC147" s="323"/>
      <c r="IVD147" s="323"/>
      <c r="IVE147" s="323"/>
      <c r="IVF147" s="323"/>
      <c r="IVG147" s="323"/>
      <c r="IVH147" s="323"/>
      <c r="IVI147" s="323"/>
      <c r="IVJ147" s="323"/>
      <c r="IVK147" s="323"/>
      <c r="IVL147" s="323"/>
      <c r="IVM147" s="323"/>
      <c r="IVN147" s="323"/>
      <c r="IVO147" s="323"/>
      <c r="IVP147" s="323"/>
      <c r="IVQ147" s="323"/>
      <c r="IVR147" s="323"/>
      <c r="IVS147" s="323"/>
      <c r="IVT147" s="323"/>
      <c r="IVU147" s="323"/>
      <c r="IVV147" s="323"/>
      <c r="IVW147" s="323"/>
      <c r="IVX147" s="323"/>
      <c r="IVY147" s="323"/>
      <c r="IVZ147" s="323"/>
      <c r="IWA147" s="323"/>
      <c r="IWB147" s="323"/>
      <c r="IWC147" s="323"/>
      <c r="IWD147" s="323"/>
      <c r="IWE147" s="323"/>
      <c r="IWF147" s="323"/>
      <c r="IWG147" s="323"/>
      <c r="IWH147" s="323"/>
      <c r="IWI147" s="323"/>
      <c r="IWJ147" s="323"/>
      <c r="IWK147" s="323"/>
      <c r="IWL147" s="323"/>
      <c r="IWM147" s="323"/>
      <c r="IWN147" s="323"/>
      <c r="IWO147" s="323"/>
      <c r="IWP147" s="323"/>
      <c r="IWQ147" s="323"/>
      <c r="IWR147" s="323"/>
      <c r="IWS147" s="323"/>
      <c r="IWT147" s="323"/>
      <c r="IWU147" s="323"/>
      <c r="IWV147" s="323"/>
      <c r="IWW147" s="323"/>
      <c r="IWX147" s="323"/>
      <c r="IWY147" s="323"/>
      <c r="IWZ147" s="323"/>
      <c r="IXA147" s="323"/>
      <c r="IXB147" s="323"/>
      <c r="IXC147" s="323"/>
      <c r="IXD147" s="323"/>
      <c r="IXE147" s="323"/>
      <c r="IXF147" s="323"/>
      <c r="IXG147" s="323"/>
      <c r="IXH147" s="323"/>
      <c r="IXI147" s="323"/>
      <c r="IXJ147" s="323"/>
      <c r="IXK147" s="323"/>
      <c r="IXL147" s="323"/>
      <c r="IXM147" s="323"/>
      <c r="IXN147" s="323"/>
      <c r="IXO147" s="323"/>
      <c r="IXP147" s="323"/>
      <c r="IXQ147" s="323"/>
      <c r="IXR147" s="323"/>
      <c r="IXS147" s="323"/>
      <c r="IXT147" s="323"/>
      <c r="IXU147" s="323"/>
      <c r="IXV147" s="323"/>
      <c r="IXW147" s="323"/>
      <c r="IXX147" s="323"/>
      <c r="IXY147" s="323"/>
      <c r="IXZ147" s="323"/>
      <c r="IYA147" s="323"/>
      <c r="IYB147" s="323"/>
      <c r="IYC147" s="323"/>
      <c r="IYD147" s="323"/>
      <c r="IYE147" s="323"/>
      <c r="IYF147" s="323"/>
      <c r="IYG147" s="323"/>
      <c r="IYH147" s="323"/>
      <c r="IYI147" s="323"/>
      <c r="IYJ147" s="323"/>
      <c r="IYK147" s="323"/>
      <c r="IYL147" s="323"/>
      <c r="IYM147" s="323"/>
      <c r="IYN147" s="323"/>
      <c r="IYO147" s="323"/>
      <c r="IYP147" s="323"/>
      <c r="IYQ147" s="323"/>
      <c r="IYR147" s="323"/>
      <c r="IYS147" s="323"/>
      <c r="IYT147" s="323"/>
      <c r="IYU147" s="323"/>
      <c r="IYV147" s="323"/>
      <c r="IYW147" s="323"/>
      <c r="IYX147" s="323"/>
      <c r="IYY147" s="323"/>
      <c r="IYZ147" s="323"/>
      <c r="IZA147" s="323"/>
      <c r="IZB147" s="323"/>
      <c r="IZC147" s="323"/>
      <c r="IZD147" s="323"/>
      <c r="IZE147" s="323"/>
      <c r="IZF147" s="323"/>
      <c r="IZG147" s="323"/>
      <c r="IZH147" s="323"/>
      <c r="IZI147" s="323"/>
      <c r="IZJ147" s="323"/>
      <c r="IZK147" s="323"/>
      <c r="IZL147" s="323"/>
      <c r="IZM147" s="323"/>
      <c r="IZN147" s="323"/>
      <c r="IZO147" s="323"/>
      <c r="IZP147" s="323"/>
      <c r="IZQ147" s="323"/>
      <c r="IZR147" s="323"/>
      <c r="IZS147" s="323"/>
      <c r="IZT147" s="323"/>
      <c r="IZU147" s="323"/>
      <c r="IZV147" s="323"/>
      <c r="IZW147" s="323"/>
      <c r="IZX147" s="323"/>
      <c r="IZY147" s="323"/>
      <c r="IZZ147" s="323"/>
      <c r="JAA147" s="323"/>
      <c r="JAB147" s="323"/>
      <c r="JAC147" s="323"/>
      <c r="JAD147" s="323"/>
      <c r="JAE147" s="323"/>
      <c r="JAF147" s="323"/>
      <c r="JAG147" s="323"/>
      <c r="JAH147" s="323"/>
      <c r="JAI147" s="323"/>
      <c r="JAJ147" s="323"/>
      <c r="JAK147" s="323"/>
      <c r="JAL147" s="323"/>
      <c r="JAM147" s="323"/>
      <c r="JAN147" s="323"/>
      <c r="JAO147" s="323"/>
      <c r="JAP147" s="323"/>
      <c r="JAQ147" s="323"/>
      <c r="JAR147" s="323"/>
      <c r="JAS147" s="323"/>
      <c r="JAT147" s="323"/>
      <c r="JAU147" s="323"/>
      <c r="JAV147" s="323"/>
      <c r="JAW147" s="323"/>
      <c r="JAX147" s="323"/>
      <c r="JAY147" s="323"/>
      <c r="JAZ147" s="323"/>
      <c r="JBA147" s="323"/>
      <c r="JBB147" s="323"/>
      <c r="JBC147" s="323"/>
      <c r="JBD147" s="323"/>
      <c r="JBE147" s="323"/>
      <c r="JBF147" s="323"/>
      <c r="JBG147" s="323"/>
      <c r="JBH147" s="323"/>
      <c r="JBI147" s="323"/>
      <c r="JBJ147" s="323"/>
      <c r="JBK147" s="323"/>
      <c r="JBL147" s="323"/>
      <c r="JBM147" s="323"/>
      <c r="JBN147" s="323"/>
      <c r="JBO147" s="323"/>
      <c r="JBP147" s="323"/>
      <c r="JBQ147" s="323"/>
      <c r="JBR147" s="323"/>
      <c r="JBS147" s="323"/>
      <c r="JBT147" s="323"/>
      <c r="JBU147" s="323"/>
      <c r="JBV147" s="323"/>
      <c r="JBW147" s="323"/>
      <c r="JBX147" s="323"/>
      <c r="JBY147" s="323"/>
      <c r="JBZ147" s="323"/>
      <c r="JCA147" s="323"/>
      <c r="JCB147" s="323"/>
      <c r="JCC147" s="323"/>
      <c r="JCD147" s="323"/>
      <c r="JCE147" s="323"/>
      <c r="JCF147" s="323"/>
      <c r="JCG147" s="323"/>
      <c r="JCH147" s="323"/>
      <c r="JCI147" s="323"/>
      <c r="JCJ147" s="323"/>
      <c r="JCK147" s="323"/>
      <c r="JCL147" s="323"/>
      <c r="JCM147" s="323"/>
      <c r="JCN147" s="323"/>
      <c r="JCO147" s="323"/>
      <c r="JCP147" s="323"/>
      <c r="JCQ147" s="323"/>
      <c r="JCR147" s="323"/>
      <c r="JCS147" s="323"/>
      <c r="JCT147" s="323"/>
      <c r="JCU147" s="323"/>
      <c r="JCV147" s="323"/>
      <c r="JCW147" s="323"/>
      <c r="JCX147" s="323"/>
      <c r="JCY147" s="323"/>
      <c r="JCZ147" s="323"/>
      <c r="JDA147" s="323"/>
      <c r="JDB147" s="323"/>
      <c r="JDC147" s="323"/>
      <c r="JDD147" s="323"/>
      <c r="JDE147" s="323"/>
      <c r="JDF147" s="323"/>
      <c r="JDG147" s="323"/>
      <c r="JDH147" s="323"/>
      <c r="JDI147" s="323"/>
      <c r="JDJ147" s="323"/>
      <c r="JDK147" s="323"/>
      <c r="JDL147" s="323"/>
      <c r="JDM147" s="323"/>
      <c r="JDN147" s="323"/>
      <c r="JDO147" s="323"/>
      <c r="JDP147" s="323"/>
      <c r="JDQ147" s="323"/>
      <c r="JDR147" s="323"/>
      <c r="JDS147" s="323"/>
      <c r="JDT147" s="323"/>
      <c r="JDU147" s="323"/>
      <c r="JDV147" s="323"/>
      <c r="JDW147" s="323"/>
      <c r="JDX147" s="323"/>
      <c r="JDY147" s="323"/>
      <c r="JDZ147" s="323"/>
      <c r="JEA147" s="323"/>
      <c r="JEB147" s="323"/>
      <c r="JEC147" s="323"/>
      <c r="JED147" s="323"/>
      <c r="JEE147" s="323"/>
      <c r="JEF147" s="323"/>
      <c r="JEG147" s="323"/>
      <c r="JEH147" s="323"/>
      <c r="JEI147" s="323"/>
      <c r="JEJ147" s="323"/>
      <c r="JEK147" s="323"/>
      <c r="JEL147" s="323"/>
      <c r="JEM147" s="323"/>
      <c r="JEN147" s="323"/>
      <c r="JEO147" s="323"/>
      <c r="JEP147" s="323"/>
      <c r="JEQ147" s="323"/>
      <c r="JER147" s="323"/>
      <c r="JES147" s="323"/>
      <c r="JET147" s="323"/>
      <c r="JEU147" s="323"/>
      <c r="JEV147" s="323"/>
      <c r="JEW147" s="323"/>
      <c r="JEX147" s="323"/>
      <c r="JEY147" s="323"/>
      <c r="JEZ147" s="323"/>
      <c r="JFA147" s="323"/>
      <c r="JFB147" s="323"/>
      <c r="JFC147" s="323"/>
      <c r="JFD147" s="323"/>
      <c r="JFE147" s="323"/>
      <c r="JFF147" s="323"/>
      <c r="JFG147" s="323"/>
      <c r="JFH147" s="323"/>
      <c r="JFI147" s="323"/>
      <c r="JFJ147" s="323"/>
      <c r="JFK147" s="323"/>
      <c r="JFL147" s="323"/>
      <c r="JFM147" s="323"/>
      <c r="JFN147" s="323"/>
      <c r="JFO147" s="323"/>
      <c r="JFP147" s="323"/>
      <c r="JFQ147" s="323"/>
      <c r="JFR147" s="323"/>
      <c r="JFS147" s="323"/>
      <c r="JFT147" s="323"/>
      <c r="JFU147" s="323"/>
      <c r="JFV147" s="323"/>
      <c r="JFW147" s="323"/>
      <c r="JFX147" s="323"/>
      <c r="JFY147" s="323"/>
      <c r="JFZ147" s="323"/>
      <c r="JGA147" s="323"/>
      <c r="JGB147" s="323"/>
      <c r="JGC147" s="323"/>
      <c r="JGD147" s="323"/>
      <c r="JGE147" s="323"/>
      <c r="JGF147" s="323"/>
      <c r="JGG147" s="323"/>
      <c r="JGH147" s="323"/>
      <c r="JGI147" s="323"/>
      <c r="JGJ147" s="323"/>
      <c r="JGK147" s="323"/>
      <c r="JGL147" s="323"/>
      <c r="JGM147" s="323"/>
      <c r="JGN147" s="323"/>
      <c r="JGO147" s="323"/>
      <c r="JGP147" s="323"/>
      <c r="JGQ147" s="323"/>
      <c r="JGR147" s="323"/>
      <c r="JGS147" s="323"/>
      <c r="JGT147" s="323"/>
      <c r="JGU147" s="323"/>
      <c r="JGV147" s="323"/>
      <c r="JGW147" s="323"/>
      <c r="JGX147" s="323"/>
      <c r="JGY147" s="323"/>
      <c r="JGZ147" s="323"/>
      <c r="JHA147" s="323"/>
      <c r="JHB147" s="323"/>
      <c r="JHC147" s="323"/>
      <c r="JHD147" s="323"/>
      <c r="JHE147" s="323"/>
      <c r="JHF147" s="323"/>
      <c r="JHG147" s="323"/>
      <c r="JHH147" s="323"/>
      <c r="JHI147" s="323"/>
      <c r="JHJ147" s="323"/>
      <c r="JHK147" s="323"/>
      <c r="JHL147" s="323"/>
      <c r="JHM147" s="323"/>
      <c r="JHN147" s="323"/>
      <c r="JHO147" s="323"/>
      <c r="JHP147" s="323"/>
      <c r="JHQ147" s="323"/>
      <c r="JHR147" s="323"/>
      <c r="JHS147" s="323"/>
      <c r="JHT147" s="323"/>
      <c r="JHU147" s="323"/>
      <c r="JHV147" s="323"/>
      <c r="JHW147" s="323"/>
      <c r="JHX147" s="323"/>
      <c r="JHY147" s="323"/>
      <c r="JHZ147" s="323"/>
      <c r="JIA147" s="323"/>
      <c r="JIB147" s="323"/>
      <c r="JIC147" s="323"/>
      <c r="JID147" s="323"/>
      <c r="JIE147" s="323"/>
      <c r="JIF147" s="323"/>
      <c r="JIG147" s="323"/>
      <c r="JIH147" s="323"/>
      <c r="JII147" s="323"/>
      <c r="JIJ147" s="323"/>
      <c r="JIK147" s="323"/>
      <c r="JIL147" s="323"/>
      <c r="JIM147" s="323"/>
      <c r="JIN147" s="323"/>
      <c r="JIO147" s="323"/>
      <c r="JIP147" s="323"/>
      <c r="JIQ147" s="323"/>
      <c r="JIR147" s="323"/>
      <c r="JIS147" s="323"/>
      <c r="JIT147" s="323"/>
      <c r="JIU147" s="323"/>
      <c r="JIV147" s="323"/>
      <c r="JIW147" s="323"/>
      <c r="JIX147" s="323"/>
      <c r="JIY147" s="323"/>
      <c r="JIZ147" s="323"/>
      <c r="JJA147" s="323"/>
      <c r="JJB147" s="323"/>
      <c r="JJC147" s="323"/>
      <c r="JJD147" s="323"/>
      <c r="JJE147" s="323"/>
      <c r="JJF147" s="323"/>
      <c r="JJG147" s="323"/>
      <c r="JJH147" s="323"/>
      <c r="JJI147" s="323"/>
      <c r="JJJ147" s="323"/>
      <c r="JJK147" s="323"/>
      <c r="JJL147" s="323"/>
      <c r="JJM147" s="323"/>
      <c r="JJN147" s="323"/>
      <c r="JJO147" s="323"/>
      <c r="JJP147" s="323"/>
      <c r="JJQ147" s="323"/>
      <c r="JJR147" s="323"/>
      <c r="JJS147" s="323"/>
      <c r="JJT147" s="323"/>
      <c r="JJU147" s="323"/>
      <c r="JJV147" s="323"/>
      <c r="JJW147" s="323"/>
      <c r="JJX147" s="323"/>
      <c r="JJY147" s="323"/>
      <c r="JJZ147" s="323"/>
      <c r="JKA147" s="323"/>
      <c r="JKB147" s="323"/>
      <c r="JKC147" s="323"/>
      <c r="JKD147" s="323"/>
      <c r="JKE147" s="323"/>
      <c r="JKF147" s="323"/>
      <c r="JKG147" s="323"/>
      <c r="JKH147" s="323"/>
      <c r="JKI147" s="323"/>
      <c r="JKJ147" s="323"/>
      <c r="JKK147" s="323"/>
      <c r="JKL147" s="323"/>
      <c r="JKM147" s="323"/>
      <c r="JKN147" s="323"/>
      <c r="JKO147" s="323"/>
      <c r="JKP147" s="323"/>
      <c r="JKQ147" s="323"/>
      <c r="JKR147" s="323"/>
      <c r="JKS147" s="323"/>
      <c r="JKT147" s="323"/>
      <c r="JKU147" s="323"/>
      <c r="JKV147" s="323"/>
      <c r="JKW147" s="323"/>
      <c r="JKX147" s="323"/>
      <c r="JKY147" s="323"/>
      <c r="JKZ147" s="323"/>
      <c r="JLA147" s="323"/>
      <c r="JLB147" s="323"/>
      <c r="JLC147" s="323"/>
      <c r="JLD147" s="323"/>
      <c r="JLE147" s="323"/>
      <c r="JLF147" s="323"/>
      <c r="JLG147" s="323"/>
      <c r="JLH147" s="323"/>
      <c r="JLI147" s="323"/>
      <c r="JLJ147" s="323"/>
      <c r="JLK147" s="323"/>
      <c r="JLL147" s="323"/>
      <c r="JLM147" s="323"/>
      <c r="JLN147" s="323"/>
      <c r="JLO147" s="323"/>
      <c r="JLP147" s="323"/>
      <c r="JLQ147" s="323"/>
      <c r="JLR147" s="323"/>
      <c r="JLS147" s="323"/>
      <c r="JLT147" s="323"/>
      <c r="JLU147" s="323"/>
      <c r="JLV147" s="323"/>
      <c r="JLW147" s="323"/>
      <c r="JLX147" s="323"/>
      <c r="JLY147" s="323"/>
      <c r="JLZ147" s="323"/>
      <c r="JMA147" s="323"/>
      <c r="JMB147" s="323"/>
      <c r="JMC147" s="323"/>
      <c r="JMD147" s="323"/>
      <c r="JME147" s="323"/>
      <c r="JMF147" s="323"/>
      <c r="JMG147" s="323"/>
      <c r="JMH147" s="323"/>
      <c r="JMI147" s="323"/>
      <c r="JMJ147" s="323"/>
      <c r="JMK147" s="323"/>
      <c r="JML147" s="323"/>
      <c r="JMM147" s="323"/>
      <c r="JMN147" s="323"/>
      <c r="JMO147" s="323"/>
      <c r="JMP147" s="323"/>
      <c r="JMQ147" s="323"/>
      <c r="JMR147" s="323"/>
      <c r="JMS147" s="323"/>
      <c r="JMT147" s="323"/>
      <c r="JMU147" s="323"/>
      <c r="JMV147" s="323"/>
      <c r="JMW147" s="323"/>
      <c r="JMX147" s="323"/>
      <c r="JMY147" s="323"/>
      <c r="JMZ147" s="323"/>
      <c r="JNA147" s="323"/>
      <c r="JNB147" s="323"/>
      <c r="JNC147" s="323"/>
      <c r="JND147" s="323"/>
      <c r="JNE147" s="323"/>
      <c r="JNF147" s="323"/>
      <c r="JNG147" s="323"/>
      <c r="JNH147" s="323"/>
      <c r="JNI147" s="323"/>
      <c r="JNJ147" s="323"/>
      <c r="JNK147" s="323"/>
      <c r="JNL147" s="323"/>
      <c r="JNM147" s="323"/>
      <c r="JNN147" s="323"/>
      <c r="JNO147" s="323"/>
      <c r="JNP147" s="323"/>
      <c r="JNQ147" s="323"/>
      <c r="JNR147" s="323"/>
      <c r="JNS147" s="323"/>
      <c r="JNT147" s="323"/>
      <c r="JNU147" s="323"/>
      <c r="JNV147" s="323"/>
      <c r="JNW147" s="323"/>
      <c r="JNX147" s="323"/>
      <c r="JNY147" s="323"/>
      <c r="JNZ147" s="323"/>
      <c r="JOA147" s="323"/>
      <c r="JOB147" s="323"/>
      <c r="JOC147" s="323"/>
      <c r="JOD147" s="323"/>
      <c r="JOE147" s="323"/>
      <c r="JOF147" s="323"/>
      <c r="JOG147" s="323"/>
      <c r="JOH147" s="323"/>
      <c r="JOI147" s="323"/>
      <c r="JOJ147" s="323"/>
      <c r="JOK147" s="323"/>
      <c r="JOL147" s="323"/>
      <c r="JOM147" s="323"/>
      <c r="JON147" s="323"/>
      <c r="JOO147" s="323"/>
      <c r="JOP147" s="323"/>
      <c r="JOQ147" s="323"/>
      <c r="JOR147" s="323"/>
      <c r="JOS147" s="323"/>
      <c r="JOT147" s="323"/>
      <c r="JOU147" s="323"/>
      <c r="JOV147" s="323"/>
      <c r="JOW147" s="323"/>
      <c r="JOX147" s="323"/>
      <c r="JOY147" s="323"/>
      <c r="JOZ147" s="323"/>
      <c r="JPA147" s="323"/>
      <c r="JPB147" s="323"/>
      <c r="JPC147" s="323"/>
      <c r="JPD147" s="323"/>
      <c r="JPE147" s="323"/>
      <c r="JPF147" s="323"/>
      <c r="JPG147" s="323"/>
      <c r="JPH147" s="323"/>
      <c r="JPI147" s="323"/>
      <c r="JPJ147" s="323"/>
      <c r="JPK147" s="323"/>
      <c r="JPL147" s="323"/>
      <c r="JPM147" s="323"/>
      <c r="JPN147" s="323"/>
      <c r="JPO147" s="323"/>
      <c r="JPP147" s="323"/>
      <c r="JPQ147" s="323"/>
      <c r="JPR147" s="323"/>
      <c r="JPS147" s="323"/>
      <c r="JPT147" s="323"/>
      <c r="JPU147" s="323"/>
      <c r="JPV147" s="323"/>
      <c r="JPW147" s="323"/>
      <c r="JPX147" s="323"/>
      <c r="JPY147" s="323"/>
      <c r="JPZ147" s="323"/>
      <c r="JQA147" s="323"/>
      <c r="JQB147" s="323"/>
      <c r="JQC147" s="323"/>
      <c r="JQD147" s="323"/>
      <c r="JQE147" s="323"/>
      <c r="JQF147" s="323"/>
      <c r="JQG147" s="323"/>
      <c r="JQH147" s="323"/>
      <c r="JQI147" s="323"/>
      <c r="JQJ147" s="323"/>
      <c r="JQK147" s="323"/>
      <c r="JQL147" s="323"/>
      <c r="JQM147" s="323"/>
      <c r="JQN147" s="323"/>
      <c r="JQO147" s="323"/>
      <c r="JQP147" s="323"/>
      <c r="JQQ147" s="323"/>
      <c r="JQR147" s="323"/>
      <c r="JQS147" s="323"/>
      <c r="JQT147" s="323"/>
      <c r="JQU147" s="323"/>
      <c r="JQV147" s="323"/>
      <c r="JQW147" s="323"/>
      <c r="JQX147" s="323"/>
      <c r="JQY147" s="323"/>
      <c r="JQZ147" s="323"/>
      <c r="JRA147" s="323"/>
      <c r="JRB147" s="323"/>
      <c r="JRC147" s="323"/>
      <c r="JRD147" s="323"/>
      <c r="JRE147" s="323"/>
      <c r="JRF147" s="323"/>
      <c r="JRG147" s="323"/>
      <c r="JRH147" s="323"/>
      <c r="JRI147" s="323"/>
      <c r="JRJ147" s="323"/>
      <c r="JRK147" s="323"/>
      <c r="JRL147" s="323"/>
      <c r="JRM147" s="323"/>
      <c r="JRN147" s="323"/>
      <c r="JRO147" s="323"/>
      <c r="JRP147" s="323"/>
      <c r="JRQ147" s="323"/>
      <c r="JRR147" s="323"/>
      <c r="JRS147" s="323"/>
      <c r="JRT147" s="323"/>
      <c r="JRU147" s="323"/>
      <c r="JRV147" s="323"/>
      <c r="JRW147" s="323"/>
      <c r="JRX147" s="323"/>
      <c r="JRY147" s="323"/>
      <c r="JRZ147" s="323"/>
      <c r="JSA147" s="323"/>
      <c r="JSB147" s="323"/>
      <c r="JSC147" s="323"/>
      <c r="JSD147" s="323"/>
      <c r="JSE147" s="323"/>
      <c r="JSF147" s="323"/>
      <c r="JSG147" s="323"/>
      <c r="JSH147" s="323"/>
      <c r="JSI147" s="323"/>
      <c r="JSJ147" s="323"/>
      <c r="JSK147" s="323"/>
      <c r="JSL147" s="323"/>
      <c r="JSM147" s="323"/>
      <c r="JSN147" s="323"/>
      <c r="JSO147" s="323"/>
      <c r="JSP147" s="323"/>
      <c r="JSQ147" s="323"/>
      <c r="JSR147" s="323"/>
      <c r="JSS147" s="323"/>
      <c r="JST147" s="323"/>
      <c r="JSU147" s="323"/>
      <c r="JSV147" s="323"/>
      <c r="JSW147" s="323"/>
      <c r="JSX147" s="323"/>
      <c r="JSY147" s="323"/>
      <c r="JSZ147" s="323"/>
      <c r="JTA147" s="323"/>
      <c r="JTB147" s="323"/>
      <c r="JTC147" s="323"/>
      <c r="JTD147" s="323"/>
      <c r="JTE147" s="323"/>
      <c r="JTF147" s="323"/>
      <c r="JTG147" s="323"/>
      <c r="JTH147" s="323"/>
      <c r="JTI147" s="323"/>
      <c r="JTJ147" s="323"/>
      <c r="JTK147" s="323"/>
      <c r="JTL147" s="323"/>
      <c r="JTM147" s="323"/>
      <c r="JTN147" s="323"/>
      <c r="JTO147" s="323"/>
      <c r="JTP147" s="323"/>
      <c r="JTQ147" s="323"/>
      <c r="JTR147" s="323"/>
      <c r="JTS147" s="323"/>
      <c r="JTT147" s="323"/>
      <c r="JTU147" s="323"/>
      <c r="JTV147" s="323"/>
      <c r="JTW147" s="323"/>
      <c r="JTX147" s="323"/>
      <c r="JTY147" s="323"/>
      <c r="JTZ147" s="323"/>
      <c r="JUA147" s="323"/>
      <c r="JUB147" s="323"/>
      <c r="JUC147" s="323"/>
      <c r="JUD147" s="323"/>
      <c r="JUE147" s="323"/>
      <c r="JUF147" s="323"/>
      <c r="JUG147" s="323"/>
      <c r="JUH147" s="323"/>
      <c r="JUI147" s="323"/>
      <c r="JUJ147" s="323"/>
      <c r="JUK147" s="323"/>
      <c r="JUL147" s="323"/>
      <c r="JUM147" s="323"/>
      <c r="JUN147" s="323"/>
      <c r="JUO147" s="323"/>
      <c r="JUP147" s="323"/>
      <c r="JUQ147" s="323"/>
      <c r="JUR147" s="323"/>
      <c r="JUS147" s="323"/>
      <c r="JUT147" s="323"/>
      <c r="JUU147" s="323"/>
      <c r="JUV147" s="323"/>
      <c r="JUW147" s="323"/>
      <c r="JUX147" s="323"/>
      <c r="JUY147" s="323"/>
      <c r="JUZ147" s="323"/>
      <c r="JVA147" s="323"/>
      <c r="JVB147" s="323"/>
      <c r="JVC147" s="323"/>
      <c r="JVD147" s="323"/>
      <c r="JVE147" s="323"/>
      <c r="JVF147" s="323"/>
      <c r="JVG147" s="323"/>
      <c r="JVH147" s="323"/>
      <c r="JVI147" s="323"/>
      <c r="JVJ147" s="323"/>
      <c r="JVK147" s="323"/>
      <c r="JVL147" s="323"/>
      <c r="JVM147" s="323"/>
      <c r="JVN147" s="323"/>
      <c r="JVO147" s="323"/>
      <c r="JVP147" s="323"/>
      <c r="JVQ147" s="323"/>
      <c r="JVR147" s="323"/>
      <c r="JVS147" s="323"/>
      <c r="JVT147" s="323"/>
      <c r="JVU147" s="323"/>
      <c r="JVV147" s="323"/>
      <c r="JVW147" s="323"/>
      <c r="JVX147" s="323"/>
      <c r="JVY147" s="323"/>
      <c r="JVZ147" s="323"/>
      <c r="JWA147" s="323"/>
      <c r="JWB147" s="323"/>
      <c r="JWC147" s="323"/>
      <c r="JWD147" s="323"/>
      <c r="JWE147" s="323"/>
      <c r="JWF147" s="323"/>
      <c r="JWG147" s="323"/>
      <c r="JWH147" s="323"/>
      <c r="JWI147" s="323"/>
      <c r="JWJ147" s="323"/>
      <c r="JWK147" s="323"/>
      <c r="JWL147" s="323"/>
      <c r="JWM147" s="323"/>
      <c r="JWN147" s="323"/>
      <c r="JWO147" s="323"/>
      <c r="JWP147" s="323"/>
      <c r="JWQ147" s="323"/>
      <c r="JWR147" s="323"/>
      <c r="JWS147" s="323"/>
      <c r="JWT147" s="323"/>
      <c r="JWU147" s="323"/>
      <c r="JWV147" s="323"/>
      <c r="JWW147" s="323"/>
      <c r="JWX147" s="323"/>
      <c r="JWY147" s="323"/>
      <c r="JWZ147" s="323"/>
      <c r="JXA147" s="323"/>
      <c r="JXB147" s="323"/>
      <c r="JXC147" s="323"/>
      <c r="JXD147" s="323"/>
      <c r="JXE147" s="323"/>
      <c r="JXF147" s="323"/>
      <c r="JXG147" s="323"/>
      <c r="JXH147" s="323"/>
      <c r="JXI147" s="323"/>
      <c r="JXJ147" s="323"/>
      <c r="JXK147" s="323"/>
      <c r="JXL147" s="323"/>
      <c r="JXM147" s="323"/>
      <c r="JXN147" s="323"/>
      <c r="JXO147" s="323"/>
      <c r="JXP147" s="323"/>
      <c r="JXQ147" s="323"/>
      <c r="JXR147" s="323"/>
      <c r="JXS147" s="323"/>
      <c r="JXT147" s="323"/>
      <c r="JXU147" s="323"/>
      <c r="JXV147" s="323"/>
      <c r="JXW147" s="323"/>
      <c r="JXX147" s="323"/>
      <c r="JXY147" s="323"/>
      <c r="JXZ147" s="323"/>
      <c r="JYA147" s="323"/>
      <c r="JYB147" s="323"/>
      <c r="JYC147" s="323"/>
      <c r="JYD147" s="323"/>
      <c r="JYE147" s="323"/>
      <c r="JYF147" s="323"/>
      <c r="JYG147" s="323"/>
      <c r="JYH147" s="323"/>
      <c r="JYI147" s="323"/>
      <c r="JYJ147" s="323"/>
      <c r="JYK147" s="323"/>
      <c r="JYL147" s="323"/>
      <c r="JYM147" s="323"/>
      <c r="JYN147" s="323"/>
      <c r="JYO147" s="323"/>
      <c r="JYP147" s="323"/>
      <c r="JYQ147" s="323"/>
      <c r="JYR147" s="323"/>
      <c r="JYS147" s="323"/>
      <c r="JYT147" s="323"/>
      <c r="JYU147" s="323"/>
      <c r="JYV147" s="323"/>
      <c r="JYW147" s="323"/>
      <c r="JYX147" s="323"/>
      <c r="JYY147" s="323"/>
      <c r="JYZ147" s="323"/>
      <c r="JZA147" s="323"/>
      <c r="JZB147" s="323"/>
      <c r="JZC147" s="323"/>
      <c r="JZD147" s="323"/>
      <c r="JZE147" s="323"/>
      <c r="JZF147" s="323"/>
      <c r="JZG147" s="323"/>
      <c r="JZH147" s="323"/>
      <c r="JZI147" s="323"/>
      <c r="JZJ147" s="323"/>
      <c r="JZK147" s="323"/>
      <c r="JZL147" s="323"/>
      <c r="JZM147" s="323"/>
      <c r="JZN147" s="323"/>
      <c r="JZO147" s="323"/>
      <c r="JZP147" s="323"/>
      <c r="JZQ147" s="323"/>
      <c r="JZR147" s="323"/>
      <c r="JZS147" s="323"/>
      <c r="JZT147" s="323"/>
      <c r="JZU147" s="323"/>
      <c r="JZV147" s="323"/>
      <c r="JZW147" s="323"/>
      <c r="JZX147" s="323"/>
      <c r="JZY147" s="323"/>
      <c r="JZZ147" s="323"/>
      <c r="KAA147" s="323"/>
      <c r="KAB147" s="323"/>
      <c r="KAC147" s="323"/>
      <c r="KAD147" s="323"/>
      <c r="KAE147" s="323"/>
      <c r="KAF147" s="323"/>
      <c r="KAG147" s="323"/>
      <c r="KAH147" s="323"/>
      <c r="KAI147" s="323"/>
      <c r="KAJ147" s="323"/>
      <c r="KAK147" s="323"/>
      <c r="KAL147" s="323"/>
      <c r="KAM147" s="323"/>
      <c r="KAN147" s="323"/>
      <c r="KAO147" s="323"/>
      <c r="KAP147" s="323"/>
      <c r="KAQ147" s="323"/>
      <c r="KAR147" s="323"/>
      <c r="KAS147" s="323"/>
      <c r="KAT147" s="323"/>
      <c r="KAU147" s="323"/>
      <c r="KAV147" s="323"/>
      <c r="KAW147" s="323"/>
      <c r="KAX147" s="323"/>
      <c r="KAY147" s="323"/>
      <c r="KAZ147" s="323"/>
      <c r="KBA147" s="323"/>
      <c r="KBB147" s="323"/>
      <c r="KBC147" s="323"/>
      <c r="KBD147" s="323"/>
      <c r="KBE147" s="323"/>
      <c r="KBF147" s="323"/>
      <c r="KBG147" s="323"/>
      <c r="KBH147" s="323"/>
      <c r="KBI147" s="323"/>
      <c r="KBJ147" s="323"/>
      <c r="KBK147" s="323"/>
      <c r="KBL147" s="323"/>
      <c r="KBM147" s="323"/>
      <c r="KBN147" s="323"/>
      <c r="KBO147" s="323"/>
      <c r="KBP147" s="323"/>
      <c r="KBQ147" s="323"/>
      <c r="KBR147" s="323"/>
      <c r="KBS147" s="323"/>
      <c r="KBT147" s="323"/>
      <c r="KBU147" s="323"/>
      <c r="KBV147" s="323"/>
      <c r="KBW147" s="323"/>
      <c r="KBX147" s="323"/>
      <c r="KBY147" s="323"/>
      <c r="KBZ147" s="323"/>
      <c r="KCA147" s="323"/>
      <c r="KCB147" s="323"/>
      <c r="KCC147" s="323"/>
      <c r="KCD147" s="323"/>
      <c r="KCE147" s="323"/>
      <c r="KCF147" s="323"/>
      <c r="KCG147" s="323"/>
      <c r="KCH147" s="323"/>
      <c r="KCI147" s="323"/>
      <c r="KCJ147" s="323"/>
      <c r="KCK147" s="323"/>
      <c r="KCL147" s="323"/>
      <c r="KCM147" s="323"/>
      <c r="KCN147" s="323"/>
      <c r="KCO147" s="323"/>
      <c r="KCP147" s="323"/>
      <c r="KCQ147" s="323"/>
      <c r="KCR147" s="323"/>
      <c r="KCS147" s="323"/>
      <c r="KCT147" s="323"/>
      <c r="KCU147" s="323"/>
      <c r="KCV147" s="323"/>
      <c r="KCW147" s="323"/>
      <c r="KCX147" s="323"/>
      <c r="KCY147" s="323"/>
      <c r="KCZ147" s="323"/>
      <c r="KDA147" s="323"/>
      <c r="KDB147" s="323"/>
      <c r="KDC147" s="323"/>
      <c r="KDD147" s="323"/>
      <c r="KDE147" s="323"/>
      <c r="KDF147" s="323"/>
      <c r="KDG147" s="323"/>
      <c r="KDH147" s="323"/>
      <c r="KDI147" s="323"/>
      <c r="KDJ147" s="323"/>
      <c r="KDK147" s="323"/>
      <c r="KDL147" s="323"/>
      <c r="KDM147" s="323"/>
      <c r="KDN147" s="323"/>
      <c r="KDO147" s="323"/>
      <c r="KDP147" s="323"/>
      <c r="KDQ147" s="323"/>
      <c r="KDR147" s="323"/>
      <c r="KDS147" s="323"/>
      <c r="KDT147" s="323"/>
      <c r="KDU147" s="323"/>
      <c r="KDV147" s="323"/>
      <c r="KDW147" s="323"/>
      <c r="KDX147" s="323"/>
      <c r="KDY147" s="323"/>
      <c r="KDZ147" s="323"/>
      <c r="KEA147" s="323"/>
      <c r="KEB147" s="323"/>
      <c r="KEC147" s="323"/>
      <c r="KED147" s="323"/>
      <c r="KEE147" s="323"/>
      <c r="KEF147" s="323"/>
      <c r="KEG147" s="323"/>
      <c r="KEH147" s="323"/>
      <c r="KEI147" s="323"/>
      <c r="KEJ147" s="323"/>
      <c r="KEK147" s="323"/>
      <c r="KEL147" s="323"/>
      <c r="KEM147" s="323"/>
      <c r="KEN147" s="323"/>
      <c r="KEO147" s="323"/>
      <c r="KEP147" s="323"/>
      <c r="KEQ147" s="323"/>
      <c r="KER147" s="323"/>
      <c r="KES147" s="323"/>
      <c r="KET147" s="323"/>
      <c r="KEU147" s="323"/>
      <c r="KEV147" s="323"/>
      <c r="KEW147" s="323"/>
      <c r="KEX147" s="323"/>
      <c r="KEY147" s="323"/>
      <c r="KEZ147" s="323"/>
      <c r="KFA147" s="323"/>
      <c r="KFB147" s="323"/>
      <c r="KFC147" s="323"/>
      <c r="KFD147" s="323"/>
      <c r="KFE147" s="323"/>
      <c r="KFF147" s="323"/>
      <c r="KFG147" s="323"/>
      <c r="KFH147" s="323"/>
      <c r="KFI147" s="323"/>
      <c r="KFJ147" s="323"/>
      <c r="KFK147" s="323"/>
      <c r="KFL147" s="323"/>
      <c r="KFM147" s="323"/>
      <c r="KFN147" s="323"/>
      <c r="KFO147" s="323"/>
      <c r="KFP147" s="323"/>
      <c r="KFQ147" s="323"/>
      <c r="KFR147" s="323"/>
      <c r="KFS147" s="323"/>
      <c r="KFT147" s="323"/>
      <c r="KFU147" s="323"/>
      <c r="KFV147" s="323"/>
      <c r="KFW147" s="323"/>
      <c r="KFX147" s="323"/>
      <c r="KFY147" s="323"/>
      <c r="KFZ147" s="323"/>
      <c r="KGA147" s="323"/>
      <c r="KGB147" s="323"/>
      <c r="KGC147" s="323"/>
      <c r="KGD147" s="323"/>
      <c r="KGE147" s="323"/>
      <c r="KGF147" s="323"/>
      <c r="KGG147" s="323"/>
      <c r="KGH147" s="323"/>
      <c r="KGI147" s="323"/>
      <c r="KGJ147" s="323"/>
      <c r="KGK147" s="323"/>
      <c r="KGL147" s="323"/>
      <c r="KGM147" s="323"/>
      <c r="KGN147" s="323"/>
      <c r="KGO147" s="323"/>
      <c r="KGP147" s="323"/>
      <c r="KGQ147" s="323"/>
      <c r="KGR147" s="323"/>
      <c r="KGS147" s="323"/>
      <c r="KGT147" s="323"/>
      <c r="KGU147" s="323"/>
      <c r="KGV147" s="323"/>
      <c r="KGW147" s="323"/>
      <c r="KGX147" s="323"/>
      <c r="KGY147" s="323"/>
      <c r="KGZ147" s="323"/>
      <c r="KHA147" s="323"/>
      <c r="KHB147" s="323"/>
      <c r="KHC147" s="323"/>
      <c r="KHD147" s="323"/>
      <c r="KHE147" s="323"/>
      <c r="KHF147" s="323"/>
      <c r="KHG147" s="323"/>
      <c r="KHH147" s="323"/>
      <c r="KHI147" s="323"/>
      <c r="KHJ147" s="323"/>
      <c r="KHK147" s="323"/>
      <c r="KHL147" s="323"/>
      <c r="KHM147" s="323"/>
      <c r="KHN147" s="323"/>
      <c r="KHO147" s="323"/>
      <c r="KHP147" s="323"/>
      <c r="KHQ147" s="323"/>
      <c r="KHR147" s="323"/>
      <c r="KHS147" s="323"/>
      <c r="KHT147" s="323"/>
      <c r="KHU147" s="323"/>
      <c r="KHV147" s="323"/>
      <c r="KHW147" s="323"/>
      <c r="KHX147" s="323"/>
      <c r="KHY147" s="323"/>
      <c r="KHZ147" s="323"/>
      <c r="KIA147" s="323"/>
      <c r="KIB147" s="323"/>
      <c r="KIC147" s="323"/>
      <c r="KID147" s="323"/>
      <c r="KIE147" s="323"/>
      <c r="KIF147" s="323"/>
      <c r="KIG147" s="323"/>
      <c r="KIH147" s="323"/>
      <c r="KII147" s="323"/>
      <c r="KIJ147" s="323"/>
      <c r="KIK147" s="323"/>
      <c r="KIL147" s="323"/>
      <c r="KIM147" s="323"/>
      <c r="KIN147" s="323"/>
      <c r="KIO147" s="323"/>
      <c r="KIP147" s="323"/>
      <c r="KIQ147" s="323"/>
      <c r="KIR147" s="323"/>
      <c r="KIS147" s="323"/>
      <c r="KIT147" s="323"/>
      <c r="KIU147" s="323"/>
      <c r="KIV147" s="323"/>
      <c r="KIW147" s="323"/>
      <c r="KIX147" s="323"/>
      <c r="KIY147" s="323"/>
      <c r="KIZ147" s="323"/>
      <c r="KJA147" s="323"/>
      <c r="KJB147" s="323"/>
      <c r="KJC147" s="323"/>
      <c r="KJD147" s="323"/>
      <c r="KJE147" s="323"/>
      <c r="KJF147" s="323"/>
      <c r="KJG147" s="323"/>
      <c r="KJH147" s="323"/>
      <c r="KJI147" s="323"/>
      <c r="KJJ147" s="323"/>
      <c r="KJK147" s="323"/>
      <c r="KJL147" s="323"/>
      <c r="KJM147" s="323"/>
      <c r="KJN147" s="323"/>
      <c r="KJO147" s="323"/>
      <c r="KJP147" s="323"/>
      <c r="KJQ147" s="323"/>
      <c r="KJR147" s="323"/>
      <c r="KJS147" s="323"/>
      <c r="KJT147" s="323"/>
      <c r="KJU147" s="323"/>
      <c r="KJV147" s="323"/>
      <c r="KJW147" s="323"/>
      <c r="KJX147" s="323"/>
      <c r="KJY147" s="323"/>
      <c r="KJZ147" s="323"/>
      <c r="KKA147" s="323"/>
      <c r="KKB147" s="323"/>
      <c r="KKC147" s="323"/>
      <c r="KKD147" s="323"/>
      <c r="KKE147" s="323"/>
      <c r="KKF147" s="323"/>
      <c r="KKG147" s="323"/>
      <c r="KKH147" s="323"/>
      <c r="KKI147" s="323"/>
      <c r="KKJ147" s="323"/>
      <c r="KKK147" s="323"/>
      <c r="KKL147" s="323"/>
      <c r="KKM147" s="323"/>
      <c r="KKN147" s="323"/>
      <c r="KKO147" s="323"/>
      <c r="KKP147" s="323"/>
      <c r="KKQ147" s="323"/>
      <c r="KKR147" s="323"/>
      <c r="KKS147" s="323"/>
      <c r="KKT147" s="323"/>
      <c r="KKU147" s="323"/>
      <c r="KKV147" s="323"/>
      <c r="KKW147" s="323"/>
      <c r="KKX147" s="323"/>
      <c r="KKY147" s="323"/>
      <c r="KKZ147" s="323"/>
      <c r="KLA147" s="323"/>
      <c r="KLB147" s="323"/>
      <c r="KLC147" s="323"/>
      <c r="KLD147" s="323"/>
      <c r="KLE147" s="323"/>
      <c r="KLF147" s="323"/>
      <c r="KLG147" s="323"/>
      <c r="KLH147" s="323"/>
      <c r="KLI147" s="323"/>
      <c r="KLJ147" s="323"/>
      <c r="KLK147" s="323"/>
      <c r="KLL147" s="323"/>
      <c r="KLM147" s="323"/>
      <c r="KLN147" s="323"/>
      <c r="KLO147" s="323"/>
      <c r="KLP147" s="323"/>
      <c r="KLQ147" s="323"/>
      <c r="KLR147" s="323"/>
      <c r="KLS147" s="323"/>
      <c r="KLT147" s="323"/>
      <c r="KLU147" s="323"/>
      <c r="KLV147" s="323"/>
      <c r="KLW147" s="323"/>
      <c r="KLX147" s="323"/>
      <c r="KLY147" s="323"/>
      <c r="KLZ147" s="323"/>
      <c r="KMA147" s="323"/>
      <c r="KMB147" s="323"/>
      <c r="KMC147" s="323"/>
      <c r="KMD147" s="323"/>
      <c r="KME147" s="323"/>
      <c r="KMF147" s="323"/>
      <c r="KMG147" s="323"/>
      <c r="KMH147" s="323"/>
      <c r="KMI147" s="323"/>
      <c r="KMJ147" s="323"/>
      <c r="KMK147" s="323"/>
      <c r="KML147" s="323"/>
      <c r="KMM147" s="323"/>
      <c r="KMN147" s="323"/>
      <c r="KMO147" s="323"/>
      <c r="KMP147" s="323"/>
      <c r="KMQ147" s="323"/>
      <c r="KMR147" s="323"/>
      <c r="KMS147" s="323"/>
      <c r="KMT147" s="323"/>
      <c r="KMU147" s="323"/>
      <c r="KMV147" s="323"/>
      <c r="KMW147" s="323"/>
      <c r="KMX147" s="323"/>
      <c r="KMY147" s="323"/>
      <c r="KMZ147" s="323"/>
      <c r="KNA147" s="323"/>
      <c r="KNB147" s="323"/>
      <c r="KNC147" s="323"/>
      <c r="KND147" s="323"/>
      <c r="KNE147" s="323"/>
      <c r="KNF147" s="323"/>
      <c r="KNG147" s="323"/>
      <c r="KNH147" s="323"/>
      <c r="KNI147" s="323"/>
      <c r="KNJ147" s="323"/>
      <c r="KNK147" s="323"/>
      <c r="KNL147" s="323"/>
      <c r="KNM147" s="323"/>
      <c r="KNN147" s="323"/>
      <c r="KNO147" s="323"/>
      <c r="KNP147" s="323"/>
      <c r="KNQ147" s="323"/>
      <c r="KNR147" s="323"/>
      <c r="KNS147" s="323"/>
      <c r="KNT147" s="323"/>
      <c r="KNU147" s="323"/>
      <c r="KNV147" s="323"/>
      <c r="KNW147" s="323"/>
      <c r="KNX147" s="323"/>
      <c r="KNY147" s="323"/>
      <c r="KNZ147" s="323"/>
      <c r="KOA147" s="323"/>
      <c r="KOB147" s="323"/>
      <c r="KOC147" s="323"/>
      <c r="KOD147" s="323"/>
      <c r="KOE147" s="323"/>
      <c r="KOF147" s="323"/>
      <c r="KOG147" s="323"/>
      <c r="KOH147" s="323"/>
      <c r="KOI147" s="323"/>
      <c r="KOJ147" s="323"/>
      <c r="KOK147" s="323"/>
      <c r="KOL147" s="323"/>
      <c r="KOM147" s="323"/>
      <c r="KON147" s="323"/>
      <c r="KOO147" s="323"/>
      <c r="KOP147" s="323"/>
      <c r="KOQ147" s="323"/>
      <c r="KOR147" s="323"/>
      <c r="KOS147" s="323"/>
      <c r="KOT147" s="323"/>
      <c r="KOU147" s="323"/>
      <c r="KOV147" s="323"/>
      <c r="KOW147" s="323"/>
      <c r="KOX147" s="323"/>
      <c r="KOY147" s="323"/>
      <c r="KOZ147" s="323"/>
      <c r="KPA147" s="323"/>
      <c r="KPB147" s="323"/>
      <c r="KPC147" s="323"/>
      <c r="KPD147" s="323"/>
      <c r="KPE147" s="323"/>
      <c r="KPF147" s="323"/>
      <c r="KPG147" s="323"/>
      <c r="KPH147" s="323"/>
      <c r="KPI147" s="323"/>
      <c r="KPJ147" s="323"/>
      <c r="KPK147" s="323"/>
      <c r="KPL147" s="323"/>
      <c r="KPM147" s="323"/>
      <c r="KPN147" s="323"/>
      <c r="KPO147" s="323"/>
      <c r="KPP147" s="323"/>
      <c r="KPQ147" s="323"/>
      <c r="KPR147" s="323"/>
      <c r="KPS147" s="323"/>
      <c r="KPT147" s="323"/>
      <c r="KPU147" s="323"/>
      <c r="KPV147" s="323"/>
      <c r="KPW147" s="323"/>
      <c r="KPX147" s="323"/>
      <c r="KPY147" s="323"/>
      <c r="KPZ147" s="323"/>
      <c r="KQA147" s="323"/>
      <c r="KQB147" s="323"/>
      <c r="KQC147" s="323"/>
      <c r="KQD147" s="323"/>
      <c r="KQE147" s="323"/>
      <c r="KQF147" s="323"/>
      <c r="KQG147" s="323"/>
      <c r="KQH147" s="323"/>
      <c r="KQI147" s="323"/>
      <c r="KQJ147" s="323"/>
      <c r="KQK147" s="323"/>
      <c r="KQL147" s="323"/>
      <c r="KQM147" s="323"/>
      <c r="KQN147" s="323"/>
      <c r="KQO147" s="323"/>
      <c r="KQP147" s="323"/>
      <c r="KQQ147" s="323"/>
      <c r="KQR147" s="323"/>
      <c r="KQS147" s="323"/>
      <c r="KQT147" s="323"/>
      <c r="KQU147" s="323"/>
      <c r="KQV147" s="323"/>
      <c r="KQW147" s="323"/>
      <c r="KQX147" s="323"/>
      <c r="KQY147" s="323"/>
      <c r="KQZ147" s="323"/>
      <c r="KRA147" s="323"/>
      <c r="KRB147" s="323"/>
      <c r="KRC147" s="323"/>
      <c r="KRD147" s="323"/>
      <c r="KRE147" s="323"/>
      <c r="KRF147" s="323"/>
      <c r="KRG147" s="323"/>
      <c r="KRH147" s="323"/>
      <c r="KRI147" s="323"/>
      <c r="KRJ147" s="323"/>
      <c r="KRK147" s="323"/>
      <c r="KRL147" s="323"/>
      <c r="KRM147" s="323"/>
      <c r="KRN147" s="323"/>
      <c r="KRO147" s="323"/>
      <c r="KRP147" s="323"/>
      <c r="KRQ147" s="323"/>
      <c r="KRR147" s="323"/>
      <c r="KRS147" s="323"/>
      <c r="KRT147" s="323"/>
      <c r="KRU147" s="323"/>
      <c r="KRV147" s="323"/>
      <c r="KRW147" s="323"/>
      <c r="KRX147" s="323"/>
      <c r="KRY147" s="323"/>
      <c r="KRZ147" s="323"/>
      <c r="KSA147" s="323"/>
      <c r="KSB147" s="323"/>
      <c r="KSC147" s="323"/>
      <c r="KSD147" s="323"/>
      <c r="KSE147" s="323"/>
      <c r="KSF147" s="323"/>
      <c r="KSG147" s="323"/>
      <c r="KSH147" s="323"/>
      <c r="KSI147" s="323"/>
      <c r="KSJ147" s="323"/>
      <c r="KSK147" s="323"/>
      <c r="KSL147" s="323"/>
      <c r="KSM147" s="323"/>
      <c r="KSN147" s="323"/>
      <c r="KSO147" s="323"/>
      <c r="KSP147" s="323"/>
      <c r="KSQ147" s="323"/>
      <c r="KSR147" s="323"/>
      <c r="KSS147" s="323"/>
      <c r="KST147" s="323"/>
      <c r="KSU147" s="323"/>
      <c r="KSV147" s="323"/>
      <c r="KSW147" s="323"/>
      <c r="KSX147" s="323"/>
      <c r="KSY147" s="323"/>
      <c r="KSZ147" s="323"/>
      <c r="KTA147" s="323"/>
      <c r="KTB147" s="323"/>
      <c r="KTC147" s="323"/>
      <c r="KTD147" s="323"/>
      <c r="KTE147" s="323"/>
      <c r="KTF147" s="323"/>
      <c r="KTG147" s="323"/>
      <c r="KTH147" s="323"/>
      <c r="KTI147" s="323"/>
      <c r="KTJ147" s="323"/>
      <c r="KTK147" s="323"/>
      <c r="KTL147" s="323"/>
      <c r="KTM147" s="323"/>
      <c r="KTN147" s="323"/>
      <c r="KTO147" s="323"/>
      <c r="KTP147" s="323"/>
      <c r="KTQ147" s="323"/>
      <c r="KTR147" s="323"/>
      <c r="KTS147" s="323"/>
      <c r="KTT147" s="323"/>
      <c r="KTU147" s="323"/>
      <c r="KTV147" s="323"/>
      <c r="KTW147" s="323"/>
      <c r="KTX147" s="323"/>
      <c r="KTY147" s="323"/>
      <c r="KTZ147" s="323"/>
      <c r="KUA147" s="323"/>
      <c r="KUB147" s="323"/>
      <c r="KUC147" s="323"/>
      <c r="KUD147" s="323"/>
      <c r="KUE147" s="323"/>
      <c r="KUF147" s="323"/>
      <c r="KUG147" s="323"/>
      <c r="KUH147" s="323"/>
      <c r="KUI147" s="323"/>
      <c r="KUJ147" s="323"/>
      <c r="KUK147" s="323"/>
      <c r="KUL147" s="323"/>
      <c r="KUM147" s="323"/>
      <c r="KUN147" s="323"/>
      <c r="KUO147" s="323"/>
      <c r="KUP147" s="323"/>
      <c r="KUQ147" s="323"/>
      <c r="KUR147" s="323"/>
      <c r="KUS147" s="323"/>
      <c r="KUT147" s="323"/>
      <c r="KUU147" s="323"/>
      <c r="KUV147" s="323"/>
      <c r="KUW147" s="323"/>
      <c r="KUX147" s="323"/>
      <c r="KUY147" s="323"/>
      <c r="KUZ147" s="323"/>
      <c r="KVA147" s="323"/>
      <c r="KVB147" s="323"/>
      <c r="KVC147" s="323"/>
      <c r="KVD147" s="323"/>
      <c r="KVE147" s="323"/>
      <c r="KVF147" s="323"/>
      <c r="KVG147" s="323"/>
      <c r="KVH147" s="323"/>
      <c r="KVI147" s="323"/>
      <c r="KVJ147" s="323"/>
      <c r="KVK147" s="323"/>
      <c r="KVL147" s="323"/>
      <c r="KVM147" s="323"/>
      <c r="KVN147" s="323"/>
      <c r="KVO147" s="323"/>
      <c r="KVP147" s="323"/>
      <c r="KVQ147" s="323"/>
      <c r="KVR147" s="323"/>
      <c r="KVS147" s="323"/>
      <c r="KVT147" s="323"/>
      <c r="KVU147" s="323"/>
      <c r="KVV147" s="323"/>
      <c r="KVW147" s="323"/>
      <c r="KVX147" s="323"/>
      <c r="KVY147" s="323"/>
      <c r="KVZ147" s="323"/>
      <c r="KWA147" s="323"/>
      <c r="KWB147" s="323"/>
      <c r="KWC147" s="323"/>
      <c r="KWD147" s="323"/>
      <c r="KWE147" s="323"/>
      <c r="KWF147" s="323"/>
      <c r="KWG147" s="323"/>
      <c r="KWH147" s="323"/>
      <c r="KWI147" s="323"/>
      <c r="KWJ147" s="323"/>
      <c r="KWK147" s="323"/>
      <c r="KWL147" s="323"/>
      <c r="KWM147" s="323"/>
      <c r="KWN147" s="323"/>
      <c r="KWO147" s="323"/>
      <c r="KWP147" s="323"/>
      <c r="KWQ147" s="323"/>
      <c r="KWR147" s="323"/>
      <c r="KWS147" s="323"/>
      <c r="KWT147" s="323"/>
      <c r="KWU147" s="323"/>
      <c r="KWV147" s="323"/>
      <c r="KWW147" s="323"/>
      <c r="KWX147" s="323"/>
      <c r="KWY147" s="323"/>
      <c r="KWZ147" s="323"/>
      <c r="KXA147" s="323"/>
      <c r="KXB147" s="323"/>
      <c r="KXC147" s="323"/>
      <c r="KXD147" s="323"/>
      <c r="KXE147" s="323"/>
      <c r="KXF147" s="323"/>
      <c r="KXG147" s="323"/>
      <c r="KXH147" s="323"/>
      <c r="KXI147" s="323"/>
      <c r="KXJ147" s="323"/>
      <c r="KXK147" s="323"/>
      <c r="KXL147" s="323"/>
      <c r="KXM147" s="323"/>
      <c r="KXN147" s="323"/>
      <c r="KXO147" s="323"/>
      <c r="KXP147" s="323"/>
      <c r="KXQ147" s="323"/>
      <c r="KXR147" s="323"/>
      <c r="KXS147" s="323"/>
      <c r="KXT147" s="323"/>
      <c r="KXU147" s="323"/>
      <c r="KXV147" s="323"/>
      <c r="KXW147" s="323"/>
      <c r="KXX147" s="323"/>
      <c r="KXY147" s="323"/>
      <c r="KXZ147" s="323"/>
      <c r="KYA147" s="323"/>
      <c r="KYB147" s="323"/>
      <c r="KYC147" s="323"/>
      <c r="KYD147" s="323"/>
      <c r="KYE147" s="323"/>
      <c r="KYF147" s="323"/>
      <c r="KYG147" s="323"/>
      <c r="KYH147" s="323"/>
      <c r="KYI147" s="323"/>
      <c r="KYJ147" s="323"/>
      <c r="KYK147" s="323"/>
      <c r="KYL147" s="323"/>
      <c r="KYM147" s="323"/>
      <c r="KYN147" s="323"/>
      <c r="KYO147" s="323"/>
      <c r="KYP147" s="323"/>
      <c r="KYQ147" s="323"/>
      <c r="KYR147" s="323"/>
      <c r="KYS147" s="323"/>
      <c r="KYT147" s="323"/>
      <c r="KYU147" s="323"/>
      <c r="KYV147" s="323"/>
      <c r="KYW147" s="323"/>
      <c r="KYX147" s="323"/>
      <c r="KYY147" s="323"/>
      <c r="KYZ147" s="323"/>
      <c r="KZA147" s="323"/>
      <c r="KZB147" s="323"/>
      <c r="KZC147" s="323"/>
      <c r="KZD147" s="323"/>
      <c r="KZE147" s="323"/>
      <c r="KZF147" s="323"/>
      <c r="KZG147" s="323"/>
      <c r="KZH147" s="323"/>
      <c r="KZI147" s="323"/>
      <c r="KZJ147" s="323"/>
      <c r="KZK147" s="323"/>
      <c r="KZL147" s="323"/>
      <c r="KZM147" s="323"/>
      <c r="KZN147" s="323"/>
      <c r="KZO147" s="323"/>
      <c r="KZP147" s="323"/>
      <c r="KZQ147" s="323"/>
      <c r="KZR147" s="323"/>
      <c r="KZS147" s="323"/>
      <c r="KZT147" s="323"/>
      <c r="KZU147" s="323"/>
      <c r="KZV147" s="323"/>
      <c r="KZW147" s="323"/>
      <c r="KZX147" s="323"/>
      <c r="KZY147" s="323"/>
      <c r="KZZ147" s="323"/>
      <c r="LAA147" s="323"/>
      <c r="LAB147" s="323"/>
      <c r="LAC147" s="323"/>
      <c r="LAD147" s="323"/>
      <c r="LAE147" s="323"/>
      <c r="LAF147" s="323"/>
      <c r="LAG147" s="323"/>
      <c r="LAH147" s="323"/>
      <c r="LAI147" s="323"/>
      <c r="LAJ147" s="323"/>
      <c r="LAK147" s="323"/>
      <c r="LAL147" s="323"/>
      <c r="LAM147" s="323"/>
      <c r="LAN147" s="323"/>
      <c r="LAO147" s="323"/>
      <c r="LAP147" s="323"/>
      <c r="LAQ147" s="323"/>
      <c r="LAR147" s="323"/>
      <c r="LAS147" s="323"/>
      <c r="LAT147" s="323"/>
      <c r="LAU147" s="323"/>
      <c r="LAV147" s="323"/>
      <c r="LAW147" s="323"/>
      <c r="LAX147" s="323"/>
      <c r="LAY147" s="323"/>
      <c r="LAZ147" s="323"/>
      <c r="LBA147" s="323"/>
      <c r="LBB147" s="323"/>
      <c r="LBC147" s="323"/>
      <c r="LBD147" s="323"/>
      <c r="LBE147" s="323"/>
      <c r="LBF147" s="323"/>
      <c r="LBG147" s="323"/>
      <c r="LBH147" s="323"/>
      <c r="LBI147" s="323"/>
      <c r="LBJ147" s="323"/>
      <c r="LBK147" s="323"/>
      <c r="LBL147" s="323"/>
      <c r="LBM147" s="323"/>
      <c r="LBN147" s="323"/>
      <c r="LBO147" s="323"/>
      <c r="LBP147" s="323"/>
      <c r="LBQ147" s="323"/>
      <c r="LBR147" s="323"/>
      <c r="LBS147" s="323"/>
      <c r="LBT147" s="323"/>
      <c r="LBU147" s="323"/>
      <c r="LBV147" s="323"/>
      <c r="LBW147" s="323"/>
      <c r="LBX147" s="323"/>
      <c r="LBY147" s="323"/>
      <c r="LBZ147" s="323"/>
      <c r="LCA147" s="323"/>
      <c r="LCB147" s="323"/>
      <c r="LCC147" s="323"/>
      <c r="LCD147" s="323"/>
      <c r="LCE147" s="323"/>
      <c r="LCF147" s="323"/>
      <c r="LCG147" s="323"/>
      <c r="LCH147" s="323"/>
      <c r="LCI147" s="323"/>
      <c r="LCJ147" s="323"/>
      <c r="LCK147" s="323"/>
      <c r="LCL147" s="323"/>
      <c r="LCM147" s="323"/>
      <c r="LCN147" s="323"/>
      <c r="LCO147" s="323"/>
      <c r="LCP147" s="323"/>
      <c r="LCQ147" s="323"/>
      <c r="LCR147" s="323"/>
      <c r="LCS147" s="323"/>
      <c r="LCT147" s="323"/>
      <c r="LCU147" s="323"/>
      <c r="LCV147" s="323"/>
      <c r="LCW147" s="323"/>
      <c r="LCX147" s="323"/>
      <c r="LCY147" s="323"/>
      <c r="LCZ147" s="323"/>
      <c r="LDA147" s="323"/>
      <c r="LDB147" s="323"/>
      <c r="LDC147" s="323"/>
      <c r="LDD147" s="323"/>
      <c r="LDE147" s="323"/>
      <c r="LDF147" s="323"/>
      <c r="LDG147" s="323"/>
      <c r="LDH147" s="323"/>
      <c r="LDI147" s="323"/>
      <c r="LDJ147" s="323"/>
      <c r="LDK147" s="323"/>
      <c r="LDL147" s="323"/>
      <c r="LDM147" s="323"/>
      <c r="LDN147" s="323"/>
      <c r="LDO147" s="323"/>
      <c r="LDP147" s="323"/>
      <c r="LDQ147" s="323"/>
      <c r="LDR147" s="323"/>
      <c r="LDS147" s="323"/>
      <c r="LDT147" s="323"/>
      <c r="LDU147" s="323"/>
      <c r="LDV147" s="323"/>
      <c r="LDW147" s="323"/>
      <c r="LDX147" s="323"/>
      <c r="LDY147" s="323"/>
      <c r="LDZ147" s="323"/>
      <c r="LEA147" s="323"/>
      <c r="LEB147" s="323"/>
      <c r="LEC147" s="323"/>
      <c r="LED147" s="323"/>
      <c r="LEE147" s="323"/>
      <c r="LEF147" s="323"/>
      <c r="LEG147" s="323"/>
      <c r="LEH147" s="323"/>
      <c r="LEI147" s="323"/>
      <c r="LEJ147" s="323"/>
      <c r="LEK147" s="323"/>
      <c r="LEL147" s="323"/>
      <c r="LEM147" s="323"/>
      <c r="LEN147" s="323"/>
      <c r="LEO147" s="323"/>
      <c r="LEP147" s="323"/>
      <c r="LEQ147" s="323"/>
      <c r="LER147" s="323"/>
      <c r="LES147" s="323"/>
      <c r="LET147" s="323"/>
      <c r="LEU147" s="323"/>
      <c r="LEV147" s="323"/>
      <c r="LEW147" s="323"/>
      <c r="LEX147" s="323"/>
      <c r="LEY147" s="323"/>
      <c r="LEZ147" s="323"/>
      <c r="LFA147" s="323"/>
      <c r="LFB147" s="323"/>
      <c r="LFC147" s="323"/>
      <c r="LFD147" s="323"/>
      <c r="LFE147" s="323"/>
      <c r="LFF147" s="323"/>
      <c r="LFG147" s="323"/>
      <c r="LFH147" s="323"/>
      <c r="LFI147" s="323"/>
      <c r="LFJ147" s="323"/>
      <c r="LFK147" s="323"/>
      <c r="LFL147" s="323"/>
      <c r="LFM147" s="323"/>
      <c r="LFN147" s="323"/>
      <c r="LFO147" s="323"/>
      <c r="LFP147" s="323"/>
      <c r="LFQ147" s="323"/>
      <c r="LFR147" s="323"/>
      <c r="LFS147" s="323"/>
      <c r="LFT147" s="323"/>
      <c r="LFU147" s="323"/>
      <c r="LFV147" s="323"/>
      <c r="LFW147" s="323"/>
      <c r="LFX147" s="323"/>
      <c r="LFY147" s="323"/>
      <c r="LFZ147" s="323"/>
      <c r="LGA147" s="323"/>
      <c r="LGB147" s="323"/>
      <c r="LGC147" s="323"/>
      <c r="LGD147" s="323"/>
      <c r="LGE147" s="323"/>
      <c r="LGF147" s="323"/>
      <c r="LGG147" s="323"/>
      <c r="LGH147" s="323"/>
      <c r="LGI147" s="323"/>
      <c r="LGJ147" s="323"/>
      <c r="LGK147" s="323"/>
      <c r="LGL147" s="323"/>
      <c r="LGM147" s="323"/>
      <c r="LGN147" s="323"/>
      <c r="LGO147" s="323"/>
      <c r="LGP147" s="323"/>
      <c r="LGQ147" s="323"/>
      <c r="LGR147" s="323"/>
      <c r="LGS147" s="323"/>
      <c r="LGT147" s="323"/>
      <c r="LGU147" s="323"/>
      <c r="LGV147" s="323"/>
      <c r="LGW147" s="323"/>
      <c r="LGX147" s="323"/>
      <c r="LGY147" s="323"/>
      <c r="LGZ147" s="323"/>
      <c r="LHA147" s="323"/>
      <c r="LHB147" s="323"/>
      <c r="LHC147" s="323"/>
      <c r="LHD147" s="323"/>
      <c r="LHE147" s="323"/>
      <c r="LHF147" s="323"/>
      <c r="LHG147" s="323"/>
      <c r="LHH147" s="323"/>
      <c r="LHI147" s="323"/>
      <c r="LHJ147" s="323"/>
      <c r="LHK147" s="323"/>
      <c r="LHL147" s="323"/>
      <c r="LHM147" s="323"/>
      <c r="LHN147" s="323"/>
      <c r="LHO147" s="323"/>
      <c r="LHP147" s="323"/>
      <c r="LHQ147" s="323"/>
      <c r="LHR147" s="323"/>
      <c r="LHS147" s="323"/>
      <c r="LHT147" s="323"/>
      <c r="LHU147" s="323"/>
      <c r="LHV147" s="323"/>
      <c r="LHW147" s="323"/>
      <c r="LHX147" s="323"/>
      <c r="LHY147" s="323"/>
      <c r="LHZ147" s="323"/>
      <c r="LIA147" s="323"/>
      <c r="LIB147" s="323"/>
      <c r="LIC147" s="323"/>
      <c r="LID147" s="323"/>
      <c r="LIE147" s="323"/>
      <c r="LIF147" s="323"/>
      <c r="LIG147" s="323"/>
      <c r="LIH147" s="323"/>
      <c r="LII147" s="323"/>
      <c r="LIJ147" s="323"/>
      <c r="LIK147" s="323"/>
      <c r="LIL147" s="323"/>
      <c r="LIM147" s="323"/>
      <c r="LIN147" s="323"/>
      <c r="LIO147" s="323"/>
      <c r="LIP147" s="323"/>
      <c r="LIQ147" s="323"/>
      <c r="LIR147" s="323"/>
      <c r="LIS147" s="323"/>
      <c r="LIT147" s="323"/>
      <c r="LIU147" s="323"/>
      <c r="LIV147" s="323"/>
      <c r="LIW147" s="323"/>
      <c r="LIX147" s="323"/>
      <c r="LIY147" s="323"/>
      <c r="LIZ147" s="323"/>
      <c r="LJA147" s="323"/>
      <c r="LJB147" s="323"/>
      <c r="LJC147" s="323"/>
      <c r="LJD147" s="323"/>
      <c r="LJE147" s="323"/>
      <c r="LJF147" s="323"/>
      <c r="LJG147" s="323"/>
      <c r="LJH147" s="323"/>
      <c r="LJI147" s="323"/>
      <c r="LJJ147" s="323"/>
      <c r="LJK147" s="323"/>
      <c r="LJL147" s="323"/>
      <c r="LJM147" s="323"/>
      <c r="LJN147" s="323"/>
      <c r="LJO147" s="323"/>
      <c r="LJP147" s="323"/>
      <c r="LJQ147" s="323"/>
      <c r="LJR147" s="323"/>
      <c r="LJS147" s="323"/>
      <c r="LJT147" s="323"/>
      <c r="LJU147" s="323"/>
      <c r="LJV147" s="323"/>
      <c r="LJW147" s="323"/>
      <c r="LJX147" s="323"/>
      <c r="LJY147" s="323"/>
      <c r="LJZ147" s="323"/>
      <c r="LKA147" s="323"/>
      <c r="LKB147" s="323"/>
      <c r="LKC147" s="323"/>
      <c r="LKD147" s="323"/>
      <c r="LKE147" s="323"/>
      <c r="LKF147" s="323"/>
      <c r="LKG147" s="323"/>
      <c r="LKH147" s="323"/>
      <c r="LKI147" s="323"/>
      <c r="LKJ147" s="323"/>
      <c r="LKK147" s="323"/>
      <c r="LKL147" s="323"/>
      <c r="LKM147" s="323"/>
      <c r="LKN147" s="323"/>
      <c r="LKO147" s="323"/>
      <c r="LKP147" s="323"/>
      <c r="LKQ147" s="323"/>
      <c r="LKR147" s="323"/>
      <c r="LKS147" s="323"/>
      <c r="LKT147" s="323"/>
      <c r="LKU147" s="323"/>
      <c r="LKV147" s="323"/>
      <c r="LKW147" s="323"/>
      <c r="LKX147" s="323"/>
      <c r="LKY147" s="323"/>
      <c r="LKZ147" s="323"/>
      <c r="LLA147" s="323"/>
      <c r="LLB147" s="323"/>
      <c r="LLC147" s="323"/>
      <c r="LLD147" s="323"/>
      <c r="LLE147" s="323"/>
      <c r="LLF147" s="323"/>
      <c r="LLG147" s="323"/>
      <c r="LLH147" s="323"/>
      <c r="LLI147" s="323"/>
      <c r="LLJ147" s="323"/>
      <c r="LLK147" s="323"/>
      <c r="LLL147" s="323"/>
      <c r="LLM147" s="323"/>
      <c r="LLN147" s="323"/>
      <c r="LLO147" s="323"/>
      <c r="LLP147" s="323"/>
      <c r="LLQ147" s="323"/>
      <c r="LLR147" s="323"/>
      <c r="LLS147" s="323"/>
      <c r="LLT147" s="323"/>
      <c r="LLU147" s="323"/>
      <c r="LLV147" s="323"/>
      <c r="LLW147" s="323"/>
      <c r="LLX147" s="323"/>
      <c r="LLY147" s="323"/>
      <c r="LLZ147" s="323"/>
      <c r="LMA147" s="323"/>
      <c r="LMB147" s="323"/>
      <c r="LMC147" s="323"/>
      <c r="LMD147" s="323"/>
      <c r="LME147" s="323"/>
      <c r="LMF147" s="323"/>
      <c r="LMG147" s="323"/>
      <c r="LMH147" s="323"/>
      <c r="LMI147" s="323"/>
      <c r="LMJ147" s="323"/>
      <c r="LMK147" s="323"/>
      <c r="LML147" s="323"/>
      <c r="LMM147" s="323"/>
      <c r="LMN147" s="323"/>
      <c r="LMO147" s="323"/>
      <c r="LMP147" s="323"/>
      <c r="LMQ147" s="323"/>
      <c r="LMR147" s="323"/>
      <c r="LMS147" s="323"/>
      <c r="LMT147" s="323"/>
      <c r="LMU147" s="323"/>
      <c r="LMV147" s="323"/>
      <c r="LMW147" s="323"/>
      <c r="LMX147" s="323"/>
      <c r="LMY147" s="323"/>
      <c r="LMZ147" s="323"/>
      <c r="LNA147" s="323"/>
      <c r="LNB147" s="323"/>
      <c r="LNC147" s="323"/>
      <c r="LND147" s="323"/>
      <c r="LNE147" s="323"/>
      <c r="LNF147" s="323"/>
      <c r="LNG147" s="323"/>
      <c r="LNH147" s="323"/>
      <c r="LNI147" s="323"/>
      <c r="LNJ147" s="323"/>
      <c r="LNK147" s="323"/>
      <c r="LNL147" s="323"/>
      <c r="LNM147" s="323"/>
      <c r="LNN147" s="323"/>
      <c r="LNO147" s="323"/>
      <c r="LNP147" s="323"/>
      <c r="LNQ147" s="323"/>
      <c r="LNR147" s="323"/>
      <c r="LNS147" s="323"/>
      <c r="LNT147" s="323"/>
      <c r="LNU147" s="323"/>
      <c r="LNV147" s="323"/>
      <c r="LNW147" s="323"/>
      <c r="LNX147" s="323"/>
      <c r="LNY147" s="323"/>
      <c r="LNZ147" s="323"/>
      <c r="LOA147" s="323"/>
      <c r="LOB147" s="323"/>
      <c r="LOC147" s="323"/>
      <c r="LOD147" s="323"/>
      <c r="LOE147" s="323"/>
      <c r="LOF147" s="323"/>
      <c r="LOG147" s="323"/>
      <c r="LOH147" s="323"/>
      <c r="LOI147" s="323"/>
      <c r="LOJ147" s="323"/>
      <c r="LOK147" s="323"/>
      <c r="LOL147" s="323"/>
      <c r="LOM147" s="323"/>
      <c r="LON147" s="323"/>
      <c r="LOO147" s="323"/>
      <c r="LOP147" s="323"/>
      <c r="LOQ147" s="323"/>
      <c r="LOR147" s="323"/>
      <c r="LOS147" s="323"/>
      <c r="LOT147" s="323"/>
      <c r="LOU147" s="323"/>
      <c r="LOV147" s="323"/>
      <c r="LOW147" s="323"/>
      <c r="LOX147" s="323"/>
      <c r="LOY147" s="323"/>
      <c r="LOZ147" s="323"/>
      <c r="LPA147" s="323"/>
      <c r="LPB147" s="323"/>
      <c r="LPC147" s="323"/>
      <c r="LPD147" s="323"/>
      <c r="LPE147" s="323"/>
      <c r="LPF147" s="323"/>
      <c r="LPG147" s="323"/>
      <c r="LPH147" s="323"/>
      <c r="LPI147" s="323"/>
      <c r="LPJ147" s="323"/>
      <c r="LPK147" s="323"/>
      <c r="LPL147" s="323"/>
      <c r="LPM147" s="323"/>
      <c r="LPN147" s="323"/>
      <c r="LPO147" s="323"/>
      <c r="LPP147" s="323"/>
      <c r="LPQ147" s="323"/>
      <c r="LPR147" s="323"/>
      <c r="LPS147" s="323"/>
      <c r="LPT147" s="323"/>
      <c r="LPU147" s="323"/>
      <c r="LPV147" s="323"/>
      <c r="LPW147" s="323"/>
      <c r="LPX147" s="323"/>
      <c r="LPY147" s="323"/>
      <c r="LPZ147" s="323"/>
      <c r="LQA147" s="323"/>
      <c r="LQB147" s="323"/>
      <c r="LQC147" s="323"/>
      <c r="LQD147" s="323"/>
      <c r="LQE147" s="323"/>
      <c r="LQF147" s="323"/>
      <c r="LQG147" s="323"/>
      <c r="LQH147" s="323"/>
      <c r="LQI147" s="323"/>
      <c r="LQJ147" s="323"/>
      <c r="LQK147" s="323"/>
      <c r="LQL147" s="323"/>
      <c r="LQM147" s="323"/>
      <c r="LQN147" s="323"/>
      <c r="LQO147" s="323"/>
      <c r="LQP147" s="323"/>
      <c r="LQQ147" s="323"/>
      <c r="LQR147" s="323"/>
      <c r="LQS147" s="323"/>
      <c r="LQT147" s="323"/>
      <c r="LQU147" s="323"/>
      <c r="LQV147" s="323"/>
      <c r="LQW147" s="323"/>
      <c r="LQX147" s="323"/>
      <c r="LQY147" s="323"/>
      <c r="LQZ147" s="323"/>
      <c r="LRA147" s="323"/>
      <c r="LRB147" s="323"/>
      <c r="LRC147" s="323"/>
      <c r="LRD147" s="323"/>
      <c r="LRE147" s="323"/>
      <c r="LRF147" s="323"/>
      <c r="LRG147" s="323"/>
      <c r="LRH147" s="323"/>
      <c r="LRI147" s="323"/>
      <c r="LRJ147" s="323"/>
      <c r="LRK147" s="323"/>
      <c r="LRL147" s="323"/>
      <c r="LRM147" s="323"/>
      <c r="LRN147" s="323"/>
      <c r="LRO147" s="323"/>
      <c r="LRP147" s="323"/>
      <c r="LRQ147" s="323"/>
      <c r="LRR147" s="323"/>
      <c r="LRS147" s="323"/>
      <c r="LRT147" s="323"/>
      <c r="LRU147" s="323"/>
      <c r="LRV147" s="323"/>
      <c r="LRW147" s="323"/>
      <c r="LRX147" s="323"/>
      <c r="LRY147" s="323"/>
      <c r="LRZ147" s="323"/>
      <c r="LSA147" s="323"/>
      <c r="LSB147" s="323"/>
      <c r="LSC147" s="323"/>
      <c r="LSD147" s="323"/>
      <c r="LSE147" s="323"/>
      <c r="LSF147" s="323"/>
      <c r="LSG147" s="323"/>
      <c r="LSH147" s="323"/>
      <c r="LSI147" s="323"/>
      <c r="LSJ147" s="323"/>
      <c r="LSK147" s="323"/>
      <c r="LSL147" s="323"/>
      <c r="LSM147" s="323"/>
      <c r="LSN147" s="323"/>
      <c r="LSO147" s="323"/>
      <c r="LSP147" s="323"/>
      <c r="LSQ147" s="323"/>
      <c r="LSR147" s="323"/>
      <c r="LSS147" s="323"/>
      <c r="LST147" s="323"/>
      <c r="LSU147" s="323"/>
      <c r="LSV147" s="323"/>
      <c r="LSW147" s="323"/>
      <c r="LSX147" s="323"/>
      <c r="LSY147" s="323"/>
      <c r="LSZ147" s="323"/>
      <c r="LTA147" s="323"/>
      <c r="LTB147" s="323"/>
      <c r="LTC147" s="323"/>
      <c r="LTD147" s="323"/>
      <c r="LTE147" s="323"/>
      <c r="LTF147" s="323"/>
      <c r="LTG147" s="323"/>
      <c r="LTH147" s="323"/>
      <c r="LTI147" s="323"/>
      <c r="LTJ147" s="323"/>
      <c r="LTK147" s="323"/>
      <c r="LTL147" s="323"/>
      <c r="LTM147" s="323"/>
      <c r="LTN147" s="323"/>
      <c r="LTO147" s="323"/>
      <c r="LTP147" s="323"/>
      <c r="LTQ147" s="323"/>
      <c r="LTR147" s="323"/>
      <c r="LTS147" s="323"/>
      <c r="LTT147" s="323"/>
      <c r="LTU147" s="323"/>
      <c r="LTV147" s="323"/>
      <c r="LTW147" s="323"/>
      <c r="LTX147" s="323"/>
      <c r="LTY147" s="323"/>
      <c r="LTZ147" s="323"/>
      <c r="LUA147" s="323"/>
      <c r="LUB147" s="323"/>
      <c r="LUC147" s="323"/>
      <c r="LUD147" s="323"/>
      <c r="LUE147" s="323"/>
      <c r="LUF147" s="323"/>
      <c r="LUG147" s="323"/>
      <c r="LUH147" s="323"/>
      <c r="LUI147" s="323"/>
      <c r="LUJ147" s="323"/>
      <c r="LUK147" s="323"/>
      <c r="LUL147" s="323"/>
      <c r="LUM147" s="323"/>
      <c r="LUN147" s="323"/>
      <c r="LUO147" s="323"/>
      <c r="LUP147" s="323"/>
      <c r="LUQ147" s="323"/>
      <c r="LUR147" s="323"/>
      <c r="LUS147" s="323"/>
      <c r="LUT147" s="323"/>
      <c r="LUU147" s="323"/>
      <c r="LUV147" s="323"/>
      <c r="LUW147" s="323"/>
      <c r="LUX147" s="323"/>
      <c r="LUY147" s="323"/>
      <c r="LUZ147" s="323"/>
      <c r="LVA147" s="323"/>
      <c r="LVB147" s="323"/>
      <c r="LVC147" s="323"/>
      <c r="LVD147" s="323"/>
      <c r="LVE147" s="323"/>
      <c r="LVF147" s="323"/>
      <c r="LVG147" s="323"/>
      <c r="LVH147" s="323"/>
      <c r="LVI147" s="323"/>
      <c r="LVJ147" s="323"/>
      <c r="LVK147" s="323"/>
      <c r="LVL147" s="323"/>
      <c r="LVM147" s="323"/>
      <c r="LVN147" s="323"/>
      <c r="LVO147" s="323"/>
      <c r="LVP147" s="323"/>
      <c r="LVQ147" s="323"/>
      <c r="LVR147" s="323"/>
      <c r="LVS147" s="323"/>
      <c r="LVT147" s="323"/>
      <c r="LVU147" s="323"/>
      <c r="LVV147" s="323"/>
      <c r="LVW147" s="323"/>
      <c r="LVX147" s="323"/>
      <c r="LVY147" s="323"/>
      <c r="LVZ147" s="323"/>
      <c r="LWA147" s="323"/>
      <c r="LWB147" s="323"/>
      <c r="LWC147" s="323"/>
      <c r="LWD147" s="323"/>
      <c r="LWE147" s="323"/>
      <c r="LWF147" s="323"/>
      <c r="LWG147" s="323"/>
      <c r="LWH147" s="323"/>
      <c r="LWI147" s="323"/>
      <c r="LWJ147" s="323"/>
      <c r="LWK147" s="323"/>
      <c r="LWL147" s="323"/>
      <c r="LWM147" s="323"/>
      <c r="LWN147" s="323"/>
      <c r="LWO147" s="323"/>
      <c r="LWP147" s="323"/>
      <c r="LWQ147" s="323"/>
      <c r="LWR147" s="323"/>
      <c r="LWS147" s="323"/>
      <c r="LWT147" s="323"/>
      <c r="LWU147" s="323"/>
      <c r="LWV147" s="323"/>
      <c r="LWW147" s="323"/>
      <c r="LWX147" s="323"/>
      <c r="LWY147" s="323"/>
      <c r="LWZ147" s="323"/>
      <c r="LXA147" s="323"/>
      <c r="LXB147" s="323"/>
      <c r="LXC147" s="323"/>
      <c r="LXD147" s="323"/>
      <c r="LXE147" s="323"/>
      <c r="LXF147" s="323"/>
      <c r="LXG147" s="323"/>
      <c r="LXH147" s="323"/>
      <c r="LXI147" s="323"/>
      <c r="LXJ147" s="323"/>
      <c r="LXK147" s="323"/>
      <c r="LXL147" s="323"/>
      <c r="LXM147" s="323"/>
      <c r="LXN147" s="323"/>
      <c r="LXO147" s="323"/>
      <c r="LXP147" s="323"/>
      <c r="LXQ147" s="323"/>
      <c r="LXR147" s="323"/>
      <c r="LXS147" s="323"/>
      <c r="LXT147" s="323"/>
      <c r="LXU147" s="323"/>
      <c r="LXV147" s="323"/>
      <c r="LXW147" s="323"/>
      <c r="LXX147" s="323"/>
      <c r="LXY147" s="323"/>
      <c r="LXZ147" s="323"/>
      <c r="LYA147" s="323"/>
      <c r="LYB147" s="323"/>
      <c r="LYC147" s="323"/>
      <c r="LYD147" s="323"/>
      <c r="LYE147" s="323"/>
      <c r="LYF147" s="323"/>
      <c r="LYG147" s="323"/>
      <c r="LYH147" s="323"/>
      <c r="LYI147" s="323"/>
      <c r="LYJ147" s="323"/>
      <c r="LYK147" s="323"/>
      <c r="LYL147" s="323"/>
      <c r="LYM147" s="323"/>
      <c r="LYN147" s="323"/>
      <c r="LYO147" s="323"/>
      <c r="LYP147" s="323"/>
      <c r="LYQ147" s="323"/>
      <c r="LYR147" s="323"/>
      <c r="LYS147" s="323"/>
      <c r="LYT147" s="323"/>
      <c r="LYU147" s="323"/>
      <c r="LYV147" s="323"/>
      <c r="LYW147" s="323"/>
      <c r="LYX147" s="323"/>
      <c r="LYY147" s="323"/>
      <c r="LYZ147" s="323"/>
      <c r="LZA147" s="323"/>
      <c r="LZB147" s="323"/>
      <c r="LZC147" s="323"/>
      <c r="LZD147" s="323"/>
      <c r="LZE147" s="323"/>
      <c r="LZF147" s="323"/>
      <c r="LZG147" s="323"/>
      <c r="LZH147" s="323"/>
      <c r="LZI147" s="323"/>
      <c r="LZJ147" s="323"/>
      <c r="LZK147" s="323"/>
      <c r="LZL147" s="323"/>
      <c r="LZM147" s="323"/>
      <c r="LZN147" s="323"/>
      <c r="LZO147" s="323"/>
      <c r="LZP147" s="323"/>
      <c r="LZQ147" s="323"/>
      <c r="LZR147" s="323"/>
      <c r="LZS147" s="323"/>
      <c r="LZT147" s="323"/>
      <c r="LZU147" s="323"/>
      <c r="LZV147" s="323"/>
      <c r="LZW147" s="323"/>
      <c r="LZX147" s="323"/>
      <c r="LZY147" s="323"/>
      <c r="LZZ147" s="323"/>
      <c r="MAA147" s="323"/>
      <c r="MAB147" s="323"/>
      <c r="MAC147" s="323"/>
      <c r="MAD147" s="323"/>
      <c r="MAE147" s="323"/>
      <c r="MAF147" s="323"/>
      <c r="MAG147" s="323"/>
      <c r="MAH147" s="323"/>
      <c r="MAI147" s="323"/>
      <c r="MAJ147" s="323"/>
      <c r="MAK147" s="323"/>
      <c r="MAL147" s="323"/>
      <c r="MAM147" s="323"/>
      <c r="MAN147" s="323"/>
      <c r="MAO147" s="323"/>
      <c r="MAP147" s="323"/>
      <c r="MAQ147" s="323"/>
      <c r="MAR147" s="323"/>
      <c r="MAS147" s="323"/>
      <c r="MAT147" s="323"/>
      <c r="MAU147" s="323"/>
      <c r="MAV147" s="323"/>
      <c r="MAW147" s="323"/>
      <c r="MAX147" s="323"/>
      <c r="MAY147" s="323"/>
      <c r="MAZ147" s="323"/>
      <c r="MBA147" s="323"/>
      <c r="MBB147" s="323"/>
      <c r="MBC147" s="323"/>
      <c r="MBD147" s="323"/>
      <c r="MBE147" s="323"/>
      <c r="MBF147" s="323"/>
      <c r="MBG147" s="323"/>
      <c r="MBH147" s="323"/>
      <c r="MBI147" s="323"/>
      <c r="MBJ147" s="323"/>
      <c r="MBK147" s="323"/>
      <c r="MBL147" s="323"/>
      <c r="MBM147" s="323"/>
      <c r="MBN147" s="323"/>
      <c r="MBO147" s="323"/>
      <c r="MBP147" s="323"/>
      <c r="MBQ147" s="323"/>
      <c r="MBR147" s="323"/>
      <c r="MBS147" s="323"/>
      <c r="MBT147" s="323"/>
      <c r="MBU147" s="323"/>
      <c r="MBV147" s="323"/>
      <c r="MBW147" s="323"/>
      <c r="MBX147" s="323"/>
      <c r="MBY147" s="323"/>
      <c r="MBZ147" s="323"/>
      <c r="MCA147" s="323"/>
      <c r="MCB147" s="323"/>
      <c r="MCC147" s="323"/>
      <c r="MCD147" s="323"/>
      <c r="MCE147" s="323"/>
      <c r="MCF147" s="323"/>
      <c r="MCG147" s="323"/>
      <c r="MCH147" s="323"/>
      <c r="MCI147" s="323"/>
      <c r="MCJ147" s="323"/>
      <c r="MCK147" s="323"/>
      <c r="MCL147" s="323"/>
      <c r="MCM147" s="323"/>
      <c r="MCN147" s="323"/>
      <c r="MCO147" s="323"/>
      <c r="MCP147" s="323"/>
      <c r="MCQ147" s="323"/>
      <c r="MCR147" s="323"/>
      <c r="MCS147" s="323"/>
      <c r="MCT147" s="323"/>
      <c r="MCU147" s="323"/>
      <c r="MCV147" s="323"/>
      <c r="MCW147" s="323"/>
      <c r="MCX147" s="323"/>
      <c r="MCY147" s="323"/>
      <c r="MCZ147" s="323"/>
      <c r="MDA147" s="323"/>
      <c r="MDB147" s="323"/>
      <c r="MDC147" s="323"/>
      <c r="MDD147" s="323"/>
      <c r="MDE147" s="323"/>
      <c r="MDF147" s="323"/>
      <c r="MDG147" s="323"/>
      <c r="MDH147" s="323"/>
      <c r="MDI147" s="323"/>
      <c r="MDJ147" s="323"/>
      <c r="MDK147" s="323"/>
      <c r="MDL147" s="323"/>
      <c r="MDM147" s="323"/>
      <c r="MDN147" s="323"/>
      <c r="MDO147" s="323"/>
      <c r="MDP147" s="323"/>
      <c r="MDQ147" s="323"/>
      <c r="MDR147" s="323"/>
      <c r="MDS147" s="323"/>
      <c r="MDT147" s="323"/>
      <c r="MDU147" s="323"/>
      <c r="MDV147" s="323"/>
      <c r="MDW147" s="323"/>
      <c r="MDX147" s="323"/>
      <c r="MDY147" s="323"/>
      <c r="MDZ147" s="323"/>
      <c r="MEA147" s="323"/>
      <c r="MEB147" s="323"/>
      <c r="MEC147" s="323"/>
      <c r="MED147" s="323"/>
      <c r="MEE147" s="323"/>
      <c r="MEF147" s="323"/>
      <c r="MEG147" s="323"/>
      <c r="MEH147" s="323"/>
      <c r="MEI147" s="323"/>
      <c r="MEJ147" s="323"/>
      <c r="MEK147" s="323"/>
      <c r="MEL147" s="323"/>
      <c r="MEM147" s="323"/>
      <c r="MEN147" s="323"/>
      <c r="MEO147" s="323"/>
      <c r="MEP147" s="323"/>
      <c r="MEQ147" s="323"/>
      <c r="MER147" s="323"/>
      <c r="MES147" s="323"/>
      <c r="MET147" s="323"/>
      <c r="MEU147" s="323"/>
      <c r="MEV147" s="323"/>
      <c r="MEW147" s="323"/>
      <c r="MEX147" s="323"/>
      <c r="MEY147" s="323"/>
      <c r="MEZ147" s="323"/>
      <c r="MFA147" s="323"/>
      <c r="MFB147" s="323"/>
      <c r="MFC147" s="323"/>
      <c r="MFD147" s="323"/>
      <c r="MFE147" s="323"/>
      <c r="MFF147" s="323"/>
      <c r="MFG147" s="323"/>
      <c r="MFH147" s="323"/>
      <c r="MFI147" s="323"/>
      <c r="MFJ147" s="323"/>
      <c r="MFK147" s="323"/>
      <c r="MFL147" s="323"/>
      <c r="MFM147" s="323"/>
      <c r="MFN147" s="323"/>
      <c r="MFO147" s="323"/>
      <c r="MFP147" s="323"/>
      <c r="MFQ147" s="323"/>
      <c r="MFR147" s="323"/>
      <c r="MFS147" s="323"/>
      <c r="MFT147" s="323"/>
      <c r="MFU147" s="323"/>
      <c r="MFV147" s="323"/>
      <c r="MFW147" s="323"/>
      <c r="MFX147" s="323"/>
      <c r="MFY147" s="323"/>
      <c r="MFZ147" s="323"/>
      <c r="MGA147" s="323"/>
      <c r="MGB147" s="323"/>
      <c r="MGC147" s="323"/>
      <c r="MGD147" s="323"/>
      <c r="MGE147" s="323"/>
      <c r="MGF147" s="323"/>
      <c r="MGG147" s="323"/>
      <c r="MGH147" s="323"/>
      <c r="MGI147" s="323"/>
      <c r="MGJ147" s="323"/>
      <c r="MGK147" s="323"/>
      <c r="MGL147" s="323"/>
      <c r="MGM147" s="323"/>
      <c r="MGN147" s="323"/>
      <c r="MGO147" s="323"/>
      <c r="MGP147" s="323"/>
      <c r="MGQ147" s="323"/>
      <c r="MGR147" s="323"/>
      <c r="MGS147" s="323"/>
      <c r="MGT147" s="323"/>
      <c r="MGU147" s="323"/>
      <c r="MGV147" s="323"/>
      <c r="MGW147" s="323"/>
      <c r="MGX147" s="323"/>
      <c r="MGY147" s="323"/>
      <c r="MGZ147" s="323"/>
      <c r="MHA147" s="323"/>
      <c r="MHB147" s="323"/>
      <c r="MHC147" s="323"/>
      <c r="MHD147" s="323"/>
      <c r="MHE147" s="323"/>
      <c r="MHF147" s="323"/>
      <c r="MHG147" s="323"/>
      <c r="MHH147" s="323"/>
      <c r="MHI147" s="323"/>
      <c r="MHJ147" s="323"/>
      <c r="MHK147" s="323"/>
      <c r="MHL147" s="323"/>
      <c r="MHM147" s="323"/>
      <c r="MHN147" s="323"/>
      <c r="MHO147" s="323"/>
      <c r="MHP147" s="323"/>
      <c r="MHQ147" s="323"/>
      <c r="MHR147" s="323"/>
      <c r="MHS147" s="323"/>
      <c r="MHT147" s="323"/>
      <c r="MHU147" s="323"/>
      <c r="MHV147" s="323"/>
      <c r="MHW147" s="323"/>
      <c r="MHX147" s="323"/>
      <c r="MHY147" s="323"/>
      <c r="MHZ147" s="323"/>
      <c r="MIA147" s="323"/>
      <c r="MIB147" s="323"/>
      <c r="MIC147" s="323"/>
      <c r="MID147" s="323"/>
      <c r="MIE147" s="323"/>
      <c r="MIF147" s="323"/>
      <c r="MIG147" s="323"/>
      <c r="MIH147" s="323"/>
      <c r="MII147" s="323"/>
      <c r="MIJ147" s="323"/>
      <c r="MIK147" s="323"/>
      <c r="MIL147" s="323"/>
      <c r="MIM147" s="323"/>
      <c r="MIN147" s="323"/>
      <c r="MIO147" s="323"/>
      <c r="MIP147" s="323"/>
      <c r="MIQ147" s="323"/>
      <c r="MIR147" s="323"/>
      <c r="MIS147" s="323"/>
      <c r="MIT147" s="323"/>
      <c r="MIU147" s="323"/>
      <c r="MIV147" s="323"/>
      <c r="MIW147" s="323"/>
      <c r="MIX147" s="323"/>
      <c r="MIY147" s="323"/>
      <c r="MIZ147" s="323"/>
      <c r="MJA147" s="323"/>
      <c r="MJB147" s="323"/>
      <c r="MJC147" s="323"/>
      <c r="MJD147" s="323"/>
      <c r="MJE147" s="323"/>
      <c r="MJF147" s="323"/>
      <c r="MJG147" s="323"/>
      <c r="MJH147" s="323"/>
      <c r="MJI147" s="323"/>
      <c r="MJJ147" s="323"/>
      <c r="MJK147" s="323"/>
      <c r="MJL147" s="323"/>
      <c r="MJM147" s="323"/>
      <c r="MJN147" s="323"/>
      <c r="MJO147" s="323"/>
      <c r="MJP147" s="323"/>
      <c r="MJQ147" s="323"/>
      <c r="MJR147" s="323"/>
      <c r="MJS147" s="323"/>
      <c r="MJT147" s="323"/>
      <c r="MJU147" s="323"/>
      <c r="MJV147" s="323"/>
      <c r="MJW147" s="323"/>
      <c r="MJX147" s="323"/>
      <c r="MJY147" s="323"/>
      <c r="MJZ147" s="323"/>
      <c r="MKA147" s="323"/>
      <c r="MKB147" s="323"/>
      <c r="MKC147" s="323"/>
      <c r="MKD147" s="323"/>
      <c r="MKE147" s="323"/>
      <c r="MKF147" s="323"/>
      <c r="MKG147" s="323"/>
      <c r="MKH147" s="323"/>
      <c r="MKI147" s="323"/>
      <c r="MKJ147" s="323"/>
      <c r="MKK147" s="323"/>
      <c r="MKL147" s="323"/>
      <c r="MKM147" s="323"/>
      <c r="MKN147" s="323"/>
      <c r="MKO147" s="323"/>
      <c r="MKP147" s="323"/>
      <c r="MKQ147" s="323"/>
      <c r="MKR147" s="323"/>
      <c r="MKS147" s="323"/>
      <c r="MKT147" s="323"/>
      <c r="MKU147" s="323"/>
      <c r="MKV147" s="323"/>
      <c r="MKW147" s="323"/>
      <c r="MKX147" s="323"/>
      <c r="MKY147" s="323"/>
      <c r="MKZ147" s="323"/>
      <c r="MLA147" s="323"/>
      <c r="MLB147" s="323"/>
      <c r="MLC147" s="323"/>
      <c r="MLD147" s="323"/>
      <c r="MLE147" s="323"/>
      <c r="MLF147" s="323"/>
      <c r="MLG147" s="323"/>
      <c r="MLH147" s="323"/>
      <c r="MLI147" s="323"/>
      <c r="MLJ147" s="323"/>
      <c r="MLK147" s="323"/>
      <c r="MLL147" s="323"/>
      <c r="MLM147" s="323"/>
      <c r="MLN147" s="323"/>
      <c r="MLO147" s="323"/>
      <c r="MLP147" s="323"/>
      <c r="MLQ147" s="323"/>
      <c r="MLR147" s="323"/>
      <c r="MLS147" s="323"/>
      <c r="MLT147" s="323"/>
      <c r="MLU147" s="323"/>
      <c r="MLV147" s="323"/>
      <c r="MLW147" s="323"/>
      <c r="MLX147" s="323"/>
      <c r="MLY147" s="323"/>
      <c r="MLZ147" s="323"/>
      <c r="MMA147" s="323"/>
      <c r="MMB147" s="323"/>
      <c r="MMC147" s="323"/>
      <c r="MMD147" s="323"/>
      <c r="MME147" s="323"/>
      <c r="MMF147" s="323"/>
      <c r="MMG147" s="323"/>
      <c r="MMH147" s="323"/>
      <c r="MMI147" s="323"/>
      <c r="MMJ147" s="323"/>
      <c r="MMK147" s="323"/>
      <c r="MML147" s="323"/>
      <c r="MMM147" s="323"/>
      <c r="MMN147" s="323"/>
      <c r="MMO147" s="323"/>
      <c r="MMP147" s="323"/>
      <c r="MMQ147" s="323"/>
      <c r="MMR147" s="323"/>
      <c r="MMS147" s="323"/>
      <c r="MMT147" s="323"/>
      <c r="MMU147" s="323"/>
      <c r="MMV147" s="323"/>
      <c r="MMW147" s="323"/>
      <c r="MMX147" s="323"/>
      <c r="MMY147" s="323"/>
      <c r="MMZ147" s="323"/>
      <c r="MNA147" s="323"/>
      <c r="MNB147" s="323"/>
      <c r="MNC147" s="323"/>
      <c r="MND147" s="323"/>
      <c r="MNE147" s="323"/>
      <c r="MNF147" s="323"/>
      <c r="MNG147" s="323"/>
      <c r="MNH147" s="323"/>
      <c r="MNI147" s="323"/>
      <c r="MNJ147" s="323"/>
      <c r="MNK147" s="323"/>
      <c r="MNL147" s="323"/>
      <c r="MNM147" s="323"/>
      <c r="MNN147" s="323"/>
      <c r="MNO147" s="323"/>
      <c r="MNP147" s="323"/>
      <c r="MNQ147" s="323"/>
      <c r="MNR147" s="323"/>
      <c r="MNS147" s="323"/>
      <c r="MNT147" s="323"/>
      <c r="MNU147" s="323"/>
      <c r="MNV147" s="323"/>
      <c r="MNW147" s="323"/>
      <c r="MNX147" s="323"/>
      <c r="MNY147" s="323"/>
      <c r="MNZ147" s="323"/>
      <c r="MOA147" s="323"/>
      <c r="MOB147" s="323"/>
      <c r="MOC147" s="323"/>
      <c r="MOD147" s="323"/>
      <c r="MOE147" s="323"/>
      <c r="MOF147" s="323"/>
      <c r="MOG147" s="323"/>
      <c r="MOH147" s="323"/>
      <c r="MOI147" s="323"/>
      <c r="MOJ147" s="323"/>
      <c r="MOK147" s="323"/>
      <c r="MOL147" s="323"/>
      <c r="MOM147" s="323"/>
      <c r="MON147" s="323"/>
      <c r="MOO147" s="323"/>
      <c r="MOP147" s="323"/>
      <c r="MOQ147" s="323"/>
      <c r="MOR147" s="323"/>
      <c r="MOS147" s="323"/>
      <c r="MOT147" s="323"/>
      <c r="MOU147" s="323"/>
      <c r="MOV147" s="323"/>
      <c r="MOW147" s="323"/>
      <c r="MOX147" s="323"/>
      <c r="MOY147" s="323"/>
      <c r="MOZ147" s="323"/>
      <c r="MPA147" s="323"/>
      <c r="MPB147" s="323"/>
      <c r="MPC147" s="323"/>
      <c r="MPD147" s="323"/>
      <c r="MPE147" s="323"/>
      <c r="MPF147" s="323"/>
      <c r="MPG147" s="323"/>
      <c r="MPH147" s="323"/>
      <c r="MPI147" s="323"/>
      <c r="MPJ147" s="323"/>
      <c r="MPK147" s="323"/>
      <c r="MPL147" s="323"/>
      <c r="MPM147" s="323"/>
      <c r="MPN147" s="323"/>
      <c r="MPO147" s="323"/>
      <c r="MPP147" s="323"/>
      <c r="MPQ147" s="323"/>
      <c r="MPR147" s="323"/>
      <c r="MPS147" s="323"/>
      <c r="MPT147" s="323"/>
      <c r="MPU147" s="323"/>
      <c r="MPV147" s="323"/>
      <c r="MPW147" s="323"/>
      <c r="MPX147" s="323"/>
      <c r="MPY147" s="323"/>
      <c r="MPZ147" s="323"/>
      <c r="MQA147" s="323"/>
      <c r="MQB147" s="323"/>
      <c r="MQC147" s="323"/>
      <c r="MQD147" s="323"/>
      <c r="MQE147" s="323"/>
      <c r="MQF147" s="323"/>
      <c r="MQG147" s="323"/>
      <c r="MQH147" s="323"/>
      <c r="MQI147" s="323"/>
      <c r="MQJ147" s="323"/>
      <c r="MQK147" s="323"/>
      <c r="MQL147" s="323"/>
      <c r="MQM147" s="323"/>
      <c r="MQN147" s="323"/>
      <c r="MQO147" s="323"/>
      <c r="MQP147" s="323"/>
      <c r="MQQ147" s="323"/>
      <c r="MQR147" s="323"/>
      <c r="MQS147" s="323"/>
      <c r="MQT147" s="323"/>
      <c r="MQU147" s="323"/>
      <c r="MQV147" s="323"/>
      <c r="MQW147" s="323"/>
      <c r="MQX147" s="323"/>
      <c r="MQY147" s="323"/>
      <c r="MQZ147" s="323"/>
      <c r="MRA147" s="323"/>
      <c r="MRB147" s="323"/>
      <c r="MRC147" s="323"/>
      <c r="MRD147" s="323"/>
      <c r="MRE147" s="323"/>
      <c r="MRF147" s="323"/>
      <c r="MRG147" s="323"/>
      <c r="MRH147" s="323"/>
      <c r="MRI147" s="323"/>
      <c r="MRJ147" s="323"/>
      <c r="MRK147" s="323"/>
      <c r="MRL147" s="323"/>
      <c r="MRM147" s="323"/>
      <c r="MRN147" s="323"/>
      <c r="MRO147" s="323"/>
      <c r="MRP147" s="323"/>
      <c r="MRQ147" s="323"/>
      <c r="MRR147" s="323"/>
      <c r="MRS147" s="323"/>
      <c r="MRT147" s="323"/>
      <c r="MRU147" s="323"/>
      <c r="MRV147" s="323"/>
      <c r="MRW147" s="323"/>
      <c r="MRX147" s="323"/>
      <c r="MRY147" s="323"/>
      <c r="MRZ147" s="323"/>
      <c r="MSA147" s="323"/>
      <c r="MSB147" s="323"/>
      <c r="MSC147" s="323"/>
      <c r="MSD147" s="323"/>
      <c r="MSE147" s="323"/>
      <c r="MSF147" s="323"/>
      <c r="MSG147" s="323"/>
      <c r="MSH147" s="323"/>
      <c r="MSI147" s="323"/>
      <c r="MSJ147" s="323"/>
      <c r="MSK147" s="323"/>
      <c r="MSL147" s="323"/>
      <c r="MSM147" s="323"/>
      <c r="MSN147" s="323"/>
      <c r="MSO147" s="323"/>
      <c r="MSP147" s="323"/>
      <c r="MSQ147" s="323"/>
      <c r="MSR147" s="323"/>
      <c r="MSS147" s="323"/>
      <c r="MST147" s="323"/>
      <c r="MSU147" s="323"/>
      <c r="MSV147" s="323"/>
      <c r="MSW147" s="323"/>
      <c r="MSX147" s="323"/>
      <c r="MSY147" s="323"/>
      <c r="MSZ147" s="323"/>
      <c r="MTA147" s="323"/>
      <c r="MTB147" s="323"/>
      <c r="MTC147" s="323"/>
      <c r="MTD147" s="323"/>
      <c r="MTE147" s="323"/>
      <c r="MTF147" s="323"/>
      <c r="MTG147" s="323"/>
      <c r="MTH147" s="323"/>
      <c r="MTI147" s="323"/>
      <c r="MTJ147" s="323"/>
      <c r="MTK147" s="323"/>
      <c r="MTL147" s="323"/>
      <c r="MTM147" s="323"/>
      <c r="MTN147" s="323"/>
      <c r="MTO147" s="323"/>
      <c r="MTP147" s="323"/>
      <c r="MTQ147" s="323"/>
      <c r="MTR147" s="323"/>
      <c r="MTS147" s="323"/>
      <c r="MTT147" s="323"/>
      <c r="MTU147" s="323"/>
      <c r="MTV147" s="323"/>
      <c r="MTW147" s="323"/>
      <c r="MTX147" s="323"/>
      <c r="MTY147" s="323"/>
      <c r="MTZ147" s="323"/>
      <c r="MUA147" s="323"/>
      <c r="MUB147" s="323"/>
      <c r="MUC147" s="323"/>
      <c r="MUD147" s="323"/>
      <c r="MUE147" s="323"/>
      <c r="MUF147" s="323"/>
      <c r="MUG147" s="323"/>
      <c r="MUH147" s="323"/>
      <c r="MUI147" s="323"/>
      <c r="MUJ147" s="323"/>
      <c r="MUK147" s="323"/>
      <c r="MUL147" s="323"/>
      <c r="MUM147" s="323"/>
      <c r="MUN147" s="323"/>
      <c r="MUO147" s="323"/>
      <c r="MUP147" s="323"/>
      <c r="MUQ147" s="323"/>
      <c r="MUR147" s="323"/>
      <c r="MUS147" s="323"/>
      <c r="MUT147" s="323"/>
      <c r="MUU147" s="323"/>
      <c r="MUV147" s="323"/>
      <c r="MUW147" s="323"/>
      <c r="MUX147" s="323"/>
      <c r="MUY147" s="323"/>
      <c r="MUZ147" s="323"/>
      <c r="MVA147" s="323"/>
      <c r="MVB147" s="323"/>
      <c r="MVC147" s="323"/>
      <c r="MVD147" s="323"/>
      <c r="MVE147" s="323"/>
      <c r="MVF147" s="323"/>
      <c r="MVG147" s="323"/>
      <c r="MVH147" s="323"/>
      <c r="MVI147" s="323"/>
      <c r="MVJ147" s="323"/>
      <c r="MVK147" s="323"/>
      <c r="MVL147" s="323"/>
      <c r="MVM147" s="323"/>
      <c r="MVN147" s="323"/>
      <c r="MVO147" s="323"/>
      <c r="MVP147" s="323"/>
      <c r="MVQ147" s="323"/>
      <c r="MVR147" s="323"/>
      <c r="MVS147" s="323"/>
      <c r="MVT147" s="323"/>
      <c r="MVU147" s="323"/>
      <c r="MVV147" s="323"/>
      <c r="MVW147" s="323"/>
      <c r="MVX147" s="323"/>
      <c r="MVY147" s="323"/>
      <c r="MVZ147" s="323"/>
      <c r="MWA147" s="323"/>
      <c r="MWB147" s="323"/>
      <c r="MWC147" s="323"/>
      <c r="MWD147" s="323"/>
      <c r="MWE147" s="323"/>
      <c r="MWF147" s="323"/>
      <c r="MWG147" s="323"/>
      <c r="MWH147" s="323"/>
      <c r="MWI147" s="323"/>
      <c r="MWJ147" s="323"/>
      <c r="MWK147" s="323"/>
      <c r="MWL147" s="323"/>
      <c r="MWM147" s="323"/>
      <c r="MWN147" s="323"/>
      <c r="MWO147" s="323"/>
      <c r="MWP147" s="323"/>
      <c r="MWQ147" s="323"/>
      <c r="MWR147" s="323"/>
      <c r="MWS147" s="323"/>
      <c r="MWT147" s="323"/>
      <c r="MWU147" s="323"/>
      <c r="MWV147" s="323"/>
      <c r="MWW147" s="323"/>
      <c r="MWX147" s="323"/>
      <c r="MWY147" s="323"/>
      <c r="MWZ147" s="323"/>
      <c r="MXA147" s="323"/>
      <c r="MXB147" s="323"/>
      <c r="MXC147" s="323"/>
      <c r="MXD147" s="323"/>
      <c r="MXE147" s="323"/>
      <c r="MXF147" s="323"/>
      <c r="MXG147" s="323"/>
      <c r="MXH147" s="323"/>
      <c r="MXI147" s="323"/>
      <c r="MXJ147" s="323"/>
      <c r="MXK147" s="323"/>
      <c r="MXL147" s="323"/>
      <c r="MXM147" s="323"/>
      <c r="MXN147" s="323"/>
      <c r="MXO147" s="323"/>
      <c r="MXP147" s="323"/>
      <c r="MXQ147" s="323"/>
      <c r="MXR147" s="323"/>
      <c r="MXS147" s="323"/>
      <c r="MXT147" s="323"/>
      <c r="MXU147" s="323"/>
      <c r="MXV147" s="323"/>
      <c r="MXW147" s="323"/>
      <c r="MXX147" s="323"/>
      <c r="MXY147" s="323"/>
      <c r="MXZ147" s="323"/>
      <c r="MYA147" s="323"/>
      <c r="MYB147" s="323"/>
      <c r="MYC147" s="323"/>
      <c r="MYD147" s="323"/>
      <c r="MYE147" s="323"/>
      <c r="MYF147" s="323"/>
      <c r="MYG147" s="323"/>
      <c r="MYH147" s="323"/>
      <c r="MYI147" s="323"/>
      <c r="MYJ147" s="323"/>
      <c r="MYK147" s="323"/>
      <c r="MYL147" s="323"/>
      <c r="MYM147" s="323"/>
      <c r="MYN147" s="323"/>
      <c r="MYO147" s="323"/>
      <c r="MYP147" s="323"/>
      <c r="MYQ147" s="323"/>
      <c r="MYR147" s="323"/>
      <c r="MYS147" s="323"/>
      <c r="MYT147" s="323"/>
      <c r="MYU147" s="323"/>
      <c r="MYV147" s="323"/>
      <c r="MYW147" s="323"/>
      <c r="MYX147" s="323"/>
      <c r="MYY147" s="323"/>
      <c r="MYZ147" s="323"/>
      <c r="MZA147" s="323"/>
      <c r="MZB147" s="323"/>
      <c r="MZC147" s="323"/>
      <c r="MZD147" s="323"/>
      <c r="MZE147" s="323"/>
      <c r="MZF147" s="323"/>
      <c r="MZG147" s="323"/>
      <c r="MZH147" s="323"/>
      <c r="MZI147" s="323"/>
      <c r="MZJ147" s="323"/>
      <c r="MZK147" s="323"/>
      <c r="MZL147" s="323"/>
      <c r="MZM147" s="323"/>
      <c r="MZN147" s="323"/>
      <c r="MZO147" s="323"/>
      <c r="MZP147" s="323"/>
      <c r="MZQ147" s="323"/>
      <c r="MZR147" s="323"/>
      <c r="MZS147" s="323"/>
      <c r="MZT147" s="323"/>
      <c r="MZU147" s="323"/>
      <c r="MZV147" s="323"/>
      <c r="MZW147" s="323"/>
      <c r="MZX147" s="323"/>
      <c r="MZY147" s="323"/>
      <c r="MZZ147" s="323"/>
      <c r="NAA147" s="323"/>
      <c r="NAB147" s="323"/>
      <c r="NAC147" s="323"/>
      <c r="NAD147" s="323"/>
      <c r="NAE147" s="323"/>
      <c r="NAF147" s="323"/>
      <c r="NAG147" s="323"/>
      <c r="NAH147" s="323"/>
      <c r="NAI147" s="323"/>
      <c r="NAJ147" s="323"/>
      <c r="NAK147" s="323"/>
      <c r="NAL147" s="323"/>
      <c r="NAM147" s="323"/>
      <c r="NAN147" s="323"/>
      <c r="NAO147" s="323"/>
      <c r="NAP147" s="323"/>
      <c r="NAQ147" s="323"/>
      <c r="NAR147" s="323"/>
      <c r="NAS147" s="323"/>
      <c r="NAT147" s="323"/>
      <c r="NAU147" s="323"/>
      <c r="NAV147" s="323"/>
      <c r="NAW147" s="323"/>
      <c r="NAX147" s="323"/>
      <c r="NAY147" s="323"/>
      <c r="NAZ147" s="323"/>
      <c r="NBA147" s="323"/>
      <c r="NBB147" s="323"/>
      <c r="NBC147" s="323"/>
      <c r="NBD147" s="323"/>
      <c r="NBE147" s="323"/>
      <c r="NBF147" s="323"/>
      <c r="NBG147" s="323"/>
      <c r="NBH147" s="323"/>
      <c r="NBI147" s="323"/>
      <c r="NBJ147" s="323"/>
      <c r="NBK147" s="323"/>
      <c r="NBL147" s="323"/>
      <c r="NBM147" s="323"/>
      <c r="NBN147" s="323"/>
      <c r="NBO147" s="323"/>
      <c r="NBP147" s="323"/>
      <c r="NBQ147" s="323"/>
      <c r="NBR147" s="323"/>
      <c r="NBS147" s="323"/>
      <c r="NBT147" s="323"/>
      <c r="NBU147" s="323"/>
      <c r="NBV147" s="323"/>
      <c r="NBW147" s="323"/>
      <c r="NBX147" s="323"/>
      <c r="NBY147" s="323"/>
      <c r="NBZ147" s="323"/>
      <c r="NCA147" s="323"/>
      <c r="NCB147" s="323"/>
      <c r="NCC147" s="323"/>
      <c r="NCD147" s="323"/>
      <c r="NCE147" s="323"/>
      <c r="NCF147" s="323"/>
      <c r="NCG147" s="323"/>
      <c r="NCH147" s="323"/>
      <c r="NCI147" s="323"/>
      <c r="NCJ147" s="323"/>
      <c r="NCK147" s="323"/>
      <c r="NCL147" s="323"/>
      <c r="NCM147" s="323"/>
      <c r="NCN147" s="323"/>
      <c r="NCO147" s="323"/>
      <c r="NCP147" s="323"/>
      <c r="NCQ147" s="323"/>
      <c r="NCR147" s="323"/>
      <c r="NCS147" s="323"/>
      <c r="NCT147" s="323"/>
      <c r="NCU147" s="323"/>
      <c r="NCV147" s="323"/>
      <c r="NCW147" s="323"/>
      <c r="NCX147" s="323"/>
      <c r="NCY147" s="323"/>
      <c r="NCZ147" s="323"/>
      <c r="NDA147" s="323"/>
      <c r="NDB147" s="323"/>
      <c r="NDC147" s="323"/>
      <c r="NDD147" s="323"/>
      <c r="NDE147" s="323"/>
      <c r="NDF147" s="323"/>
      <c r="NDG147" s="323"/>
      <c r="NDH147" s="323"/>
      <c r="NDI147" s="323"/>
      <c r="NDJ147" s="323"/>
      <c r="NDK147" s="323"/>
      <c r="NDL147" s="323"/>
      <c r="NDM147" s="323"/>
      <c r="NDN147" s="323"/>
      <c r="NDO147" s="323"/>
      <c r="NDP147" s="323"/>
      <c r="NDQ147" s="323"/>
      <c r="NDR147" s="323"/>
      <c r="NDS147" s="323"/>
      <c r="NDT147" s="323"/>
      <c r="NDU147" s="323"/>
      <c r="NDV147" s="323"/>
      <c r="NDW147" s="323"/>
      <c r="NDX147" s="323"/>
      <c r="NDY147" s="323"/>
      <c r="NDZ147" s="323"/>
      <c r="NEA147" s="323"/>
      <c r="NEB147" s="323"/>
      <c r="NEC147" s="323"/>
      <c r="NED147" s="323"/>
      <c r="NEE147" s="323"/>
      <c r="NEF147" s="323"/>
      <c r="NEG147" s="323"/>
      <c r="NEH147" s="323"/>
      <c r="NEI147" s="323"/>
      <c r="NEJ147" s="323"/>
      <c r="NEK147" s="323"/>
      <c r="NEL147" s="323"/>
      <c r="NEM147" s="323"/>
      <c r="NEN147" s="323"/>
      <c r="NEO147" s="323"/>
      <c r="NEP147" s="323"/>
      <c r="NEQ147" s="323"/>
      <c r="NER147" s="323"/>
      <c r="NES147" s="323"/>
      <c r="NET147" s="323"/>
      <c r="NEU147" s="323"/>
      <c r="NEV147" s="323"/>
      <c r="NEW147" s="323"/>
      <c r="NEX147" s="323"/>
      <c r="NEY147" s="323"/>
      <c r="NEZ147" s="323"/>
      <c r="NFA147" s="323"/>
      <c r="NFB147" s="323"/>
      <c r="NFC147" s="323"/>
      <c r="NFD147" s="323"/>
      <c r="NFE147" s="323"/>
      <c r="NFF147" s="323"/>
      <c r="NFG147" s="323"/>
      <c r="NFH147" s="323"/>
      <c r="NFI147" s="323"/>
      <c r="NFJ147" s="323"/>
      <c r="NFK147" s="323"/>
      <c r="NFL147" s="323"/>
      <c r="NFM147" s="323"/>
      <c r="NFN147" s="323"/>
      <c r="NFO147" s="323"/>
      <c r="NFP147" s="323"/>
      <c r="NFQ147" s="323"/>
      <c r="NFR147" s="323"/>
      <c r="NFS147" s="323"/>
      <c r="NFT147" s="323"/>
      <c r="NFU147" s="323"/>
      <c r="NFV147" s="323"/>
      <c r="NFW147" s="323"/>
      <c r="NFX147" s="323"/>
      <c r="NFY147" s="323"/>
      <c r="NFZ147" s="323"/>
      <c r="NGA147" s="323"/>
      <c r="NGB147" s="323"/>
      <c r="NGC147" s="323"/>
      <c r="NGD147" s="323"/>
      <c r="NGE147" s="323"/>
      <c r="NGF147" s="323"/>
      <c r="NGG147" s="323"/>
      <c r="NGH147" s="323"/>
      <c r="NGI147" s="323"/>
      <c r="NGJ147" s="323"/>
      <c r="NGK147" s="323"/>
      <c r="NGL147" s="323"/>
      <c r="NGM147" s="323"/>
      <c r="NGN147" s="323"/>
      <c r="NGO147" s="323"/>
      <c r="NGP147" s="323"/>
      <c r="NGQ147" s="323"/>
      <c r="NGR147" s="323"/>
      <c r="NGS147" s="323"/>
      <c r="NGT147" s="323"/>
      <c r="NGU147" s="323"/>
      <c r="NGV147" s="323"/>
      <c r="NGW147" s="323"/>
      <c r="NGX147" s="323"/>
      <c r="NGY147" s="323"/>
      <c r="NGZ147" s="323"/>
      <c r="NHA147" s="323"/>
      <c r="NHB147" s="323"/>
      <c r="NHC147" s="323"/>
      <c r="NHD147" s="323"/>
      <c r="NHE147" s="323"/>
      <c r="NHF147" s="323"/>
      <c r="NHG147" s="323"/>
      <c r="NHH147" s="323"/>
      <c r="NHI147" s="323"/>
      <c r="NHJ147" s="323"/>
      <c r="NHK147" s="323"/>
      <c r="NHL147" s="323"/>
      <c r="NHM147" s="323"/>
      <c r="NHN147" s="323"/>
      <c r="NHO147" s="323"/>
      <c r="NHP147" s="323"/>
      <c r="NHQ147" s="323"/>
      <c r="NHR147" s="323"/>
      <c r="NHS147" s="323"/>
      <c r="NHT147" s="323"/>
      <c r="NHU147" s="323"/>
      <c r="NHV147" s="323"/>
      <c r="NHW147" s="323"/>
      <c r="NHX147" s="323"/>
      <c r="NHY147" s="323"/>
      <c r="NHZ147" s="323"/>
      <c r="NIA147" s="323"/>
      <c r="NIB147" s="323"/>
      <c r="NIC147" s="323"/>
      <c r="NID147" s="323"/>
      <c r="NIE147" s="323"/>
      <c r="NIF147" s="323"/>
      <c r="NIG147" s="323"/>
      <c r="NIH147" s="323"/>
      <c r="NII147" s="323"/>
      <c r="NIJ147" s="323"/>
      <c r="NIK147" s="323"/>
      <c r="NIL147" s="323"/>
      <c r="NIM147" s="323"/>
      <c r="NIN147" s="323"/>
      <c r="NIO147" s="323"/>
      <c r="NIP147" s="323"/>
      <c r="NIQ147" s="323"/>
      <c r="NIR147" s="323"/>
      <c r="NIS147" s="323"/>
      <c r="NIT147" s="323"/>
      <c r="NIU147" s="323"/>
      <c r="NIV147" s="323"/>
      <c r="NIW147" s="323"/>
      <c r="NIX147" s="323"/>
      <c r="NIY147" s="323"/>
      <c r="NIZ147" s="323"/>
      <c r="NJA147" s="323"/>
      <c r="NJB147" s="323"/>
      <c r="NJC147" s="323"/>
      <c r="NJD147" s="323"/>
      <c r="NJE147" s="323"/>
      <c r="NJF147" s="323"/>
      <c r="NJG147" s="323"/>
      <c r="NJH147" s="323"/>
      <c r="NJI147" s="323"/>
      <c r="NJJ147" s="323"/>
      <c r="NJK147" s="323"/>
      <c r="NJL147" s="323"/>
      <c r="NJM147" s="323"/>
      <c r="NJN147" s="323"/>
      <c r="NJO147" s="323"/>
      <c r="NJP147" s="323"/>
      <c r="NJQ147" s="323"/>
      <c r="NJR147" s="323"/>
      <c r="NJS147" s="323"/>
      <c r="NJT147" s="323"/>
      <c r="NJU147" s="323"/>
      <c r="NJV147" s="323"/>
      <c r="NJW147" s="323"/>
      <c r="NJX147" s="323"/>
      <c r="NJY147" s="323"/>
      <c r="NJZ147" s="323"/>
      <c r="NKA147" s="323"/>
      <c r="NKB147" s="323"/>
      <c r="NKC147" s="323"/>
      <c r="NKD147" s="323"/>
      <c r="NKE147" s="323"/>
      <c r="NKF147" s="323"/>
      <c r="NKG147" s="323"/>
      <c r="NKH147" s="323"/>
      <c r="NKI147" s="323"/>
      <c r="NKJ147" s="323"/>
      <c r="NKK147" s="323"/>
      <c r="NKL147" s="323"/>
      <c r="NKM147" s="323"/>
      <c r="NKN147" s="323"/>
      <c r="NKO147" s="323"/>
      <c r="NKP147" s="323"/>
      <c r="NKQ147" s="323"/>
      <c r="NKR147" s="323"/>
      <c r="NKS147" s="323"/>
      <c r="NKT147" s="323"/>
      <c r="NKU147" s="323"/>
      <c r="NKV147" s="323"/>
      <c r="NKW147" s="323"/>
      <c r="NKX147" s="323"/>
      <c r="NKY147" s="323"/>
      <c r="NKZ147" s="323"/>
      <c r="NLA147" s="323"/>
      <c r="NLB147" s="323"/>
      <c r="NLC147" s="323"/>
      <c r="NLD147" s="323"/>
      <c r="NLE147" s="323"/>
      <c r="NLF147" s="323"/>
      <c r="NLG147" s="323"/>
      <c r="NLH147" s="323"/>
      <c r="NLI147" s="323"/>
      <c r="NLJ147" s="323"/>
      <c r="NLK147" s="323"/>
      <c r="NLL147" s="323"/>
      <c r="NLM147" s="323"/>
      <c r="NLN147" s="323"/>
      <c r="NLO147" s="323"/>
      <c r="NLP147" s="323"/>
      <c r="NLQ147" s="323"/>
      <c r="NLR147" s="323"/>
      <c r="NLS147" s="323"/>
      <c r="NLT147" s="323"/>
      <c r="NLU147" s="323"/>
      <c r="NLV147" s="323"/>
      <c r="NLW147" s="323"/>
      <c r="NLX147" s="323"/>
      <c r="NLY147" s="323"/>
      <c r="NLZ147" s="323"/>
      <c r="NMA147" s="323"/>
      <c r="NMB147" s="323"/>
      <c r="NMC147" s="323"/>
      <c r="NMD147" s="323"/>
      <c r="NME147" s="323"/>
      <c r="NMF147" s="323"/>
      <c r="NMG147" s="323"/>
      <c r="NMH147" s="323"/>
      <c r="NMI147" s="323"/>
      <c r="NMJ147" s="323"/>
      <c r="NMK147" s="323"/>
      <c r="NML147" s="323"/>
      <c r="NMM147" s="323"/>
      <c r="NMN147" s="323"/>
      <c r="NMO147" s="323"/>
      <c r="NMP147" s="323"/>
      <c r="NMQ147" s="323"/>
      <c r="NMR147" s="323"/>
      <c r="NMS147" s="323"/>
      <c r="NMT147" s="323"/>
      <c r="NMU147" s="323"/>
      <c r="NMV147" s="323"/>
      <c r="NMW147" s="323"/>
      <c r="NMX147" s="323"/>
      <c r="NMY147" s="323"/>
      <c r="NMZ147" s="323"/>
      <c r="NNA147" s="323"/>
      <c r="NNB147" s="323"/>
      <c r="NNC147" s="323"/>
      <c r="NND147" s="323"/>
      <c r="NNE147" s="323"/>
      <c r="NNF147" s="323"/>
      <c r="NNG147" s="323"/>
      <c r="NNH147" s="323"/>
      <c r="NNI147" s="323"/>
      <c r="NNJ147" s="323"/>
      <c r="NNK147" s="323"/>
      <c r="NNL147" s="323"/>
      <c r="NNM147" s="323"/>
      <c r="NNN147" s="323"/>
      <c r="NNO147" s="323"/>
      <c r="NNP147" s="323"/>
      <c r="NNQ147" s="323"/>
      <c r="NNR147" s="323"/>
      <c r="NNS147" s="323"/>
      <c r="NNT147" s="323"/>
      <c r="NNU147" s="323"/>
      <c r="NNV147" s="323"/>
      <c r="NNW147" s="323"/>
      <c r="NNX147" s="323"/>
      <c r="NNY147" s="323"/>
      <c r="NNZ147" s="323"/>
      <c r="NOA147" s="323"/>
      <c r="NOB147" s="323"/>
      <c r="NOC147" s="323"/>
      <c r="NOD147" s="323"/>
      <c r="NOE147" s="323"/>
      <c r="NOF147" s="323"/>
      <c r="NOG147" s="323"/>
      <c r="NOH147" s="323"/>
      <c r="NOI147" s="323"/>
      <c r="NOJ147" s="323"/>
      <c r="NOK147" s="323"/>
      <c r="NOL147" s="323"/>
      <c r="NOM147" s="323"/>
      <c r="NON147" s="323"/>
      <c r="NOO147" s="323"/>
      <c r="NOP147" s="323"/>
      <c r="NOQ147" s="323"/>
      <c r="NOR147" s="323"/>
      <c r="NOS147" s="323"/>
      <c r="NOT147" s="323"/>
      <c r="NOU147" s="323"/>
      <c r="NOV147" s="323"/>
      <c r="NOW147" s="323"/>
      <c r="NOX147" s="323"/>
      <c r="NOY147" s="323"/>
      <c r="NOZ147" s="323"/>
      <c r="NPA147" s="323"/>
      <c r="NPB147" s="323"/>
      <c r="NPC147" s="323"/>
      <c r="NPD147" s="323"/>
      <c r="NPE147" s="323"/>
      <c r="NPF147" s="323"/>
      <c r="NPG147" s="323"/>
      <c r="NPH147" s="323"/>
      <c r="NPI147" s="323"/>
      <c r="NPJ147" s="323"/>
      <c r="NPK147" s="323"/>
      <c r="NPL147" s="323"/>
      <c r="NPM147" s="323"/>
      <c r="NPN147" s="323"/>
      <c r="NPO147" s="323"/>
      <c r="NPP147" s="323"/>
      <c r="NPQ147" s="323"/>
      <c r="NPR147" s="323"/>
      <c r="NPS147" s="323"/>
      <c r="NPT147" s="323"/>
      <c r="NPU147" s="323"/>
      <c r="NPV147" s="323"/>
      <c r="NPW147" s="323"/>
      <c r="NPX147" s="323"/>
      <c r="NPY147" s="323"/>
      <c r="NPZ147" s="323"/>
      <c r="NQA147" s="323"/>
      <c r="NQB147" s="323"/>
      <c r="NQC147" s="323"/>
      <c r="NQD147" s="323"/>
      <c r="NQE147" s="323"/>
      <c r="NQF147" s="323"/>
      <c r="NQG147" s="323"/>
      <c r="NQH147" s="323"/>
      <c r="NQI147" s="323"/>
      <c r="NQJ147" s="323"/>
      <c r="NQK147" s="323"/>
      <c r="NQL147" s="323"/>
      <c r="NQM147" s="323"/>
      <c r="NQN147" s="323"/>
      <c r="NQO147" s="323"/>
      <c r="NQP147" s="323"/>
      <c r="NQQ147" s="323"/>
      <c r="NQR147" s="323"/>
      <c r="NQS147" s="323"/>
      <c r="NQT147" s="323"/>
      <c r="NQU147" s="323"/>
      <c r="NQV147" s="323"/>
      <c r="NQW147" s="323"/>
      <c r="NQX147" s="323"/>
      <c r="NQY147" s="323"/>
      <c r="NQZ147" s="323"/>
      <c r="NRA147" s="323"/>
      <c r="NRB147" s="323"/>
      <c r="NRC147" s="323"/>
      <c r="NRD147" s="323"/>
      <c r="NRE147" s="323"/>
      <c r="NRF147" s="323"/>
      <c r="NRG147" s="323"/>
      <c r="NRH147" s="323"/>
      <c r="NRI147" s="323"/>
      <c r="NRJ147" s="323"/>
      <c r="NRK147" s="323"/>
      <c r="NRL147" s="323"/>
      <c r="NRM147" s="323"/>
      <c r="NRN147" s="323"/>
      <c r="NRO147" s="323"/>
      <c r="NRP147" s="323"/>
      <c r="NRQ147" s="323"/>
      <c r="NRR147" s="323"/>
      <c r="NRS147" s="323"/>
      <c r="NRT147" s="323"/>
      <c r="NRU147" s="323"/>
      <c r="NRV147" s="323"/>
      <c r="NRW147" s="323"/>
      <c r="NRX147" s="323"/>
      <c r="NRY147" s="323"/>
      <c r="NRZ147" s="323"/>
      <c r="NSA147" s="323"/>
      <c r="NSB147" s="323"/>
      <c r="NSC147" s="323"/>
      <c r="NSD147" s="323"/>
      <c r="NSE147" s="323"/>
      <c r="NSF147" s="323"/>
      <c r="NSG147" s="323"/>
      <c r="NSH147" s="323"/>
      <c r="NSI147" s="323"/>
      <c r="NSJ147" s="323"/>
      <c r="NSK147" s="323"/>
      <c r="NSL147" s="323"/>
      <c r="NSM147" s="323"/>
      <c r="NSN147" s="323"/>
      <c r="NSO147" s="323"/>
      <c r="NSP147" s="323"/>
      <c r="NSQ147" s="323"/>
      <c r="NSR147" s="323"/>
      <c r="NSS147" s="323"/>
      <c r="NST147" s="323"/>
      <c r="NSU147" s="323"/>
      <c r="NSV147" s="323"/>
      <c r="NSW147" s="323"/>
      <c r="NSX147" s="323"/>
      <c r="NSY147" s="323"/>
      <c r="NSZ147" s="323"/>
      <c r="NTA147" s="323"/>
      <c r="NTB147" s="323"/>
      <c r="NTC147" s="323"/>
      <c r="NTD147" s="323"/>
      <c r="NTE147" s="323"/>
      <c r="NTF147" s="323"/>
      <c r="NTG147" s="323"/>
      <c r="NTH147" s="323"/>
      <c r="NTI147" s="323"/>
      <c r="NTJ147" s="323"/>
      <c r="NTK147" s="323"/>
      <c r="NTL147" s="323"/>
      <c r="NTM147" s="323"/>
      <c r="NTN147" s="323"/>
      <c r="NTO147" s="323"/>
      <c r="NTP147" s="323"/>
      <c r="NTQ147" s="323"/>
      <c r="NTR147" s="323"/>
      <c r="NTS147" s="323"/>
      <c r="NTT147" s="323"/>
      <c r="NTU147" s="323"/>
      <c r="NTV147" s="323"/>
      <c r="NTW147" s="323"/>
      <c r="NTX147" s="323"/>
      <c r="NTY147" s="323"/>
      <c r="NTZ147" s="323"/>
      <c r="NUA147" s="323"/>
      <c r="NUB147" s="323"/>
      <c r="NUC147" s="323"/>
      <c r="NUD147" s="323"/>
      <c r="NUE147" s="323"/>
      <c r="NUF147" s="323"/>
      <c r="NUG147" s="323"/>
      <c r="NUH147" s="323"/>
      <c r="NUI147" s="323"/>
      <c r="NUJ147" s="323"/>
      <c r="NUK147" s="323"/>
      <c r="NUL147" s="323"/>
      <c r="NUM147" s="323"/>
      <c r="NUN147" s="323"/>
      <c r="NUO147" s="323"/>
      <c r="NUP147" s="323"/>
      <c r="NUQ147" s="323"/>
      <c r="NUR147" s="323"/>
      <c r="NUS147" s="323"/>
      <c r="NUT147" s="323"/>
      <c r="NUU147" s="323"/>
      <c r="NUV147" s="323"/>
      <c r="NUW147" s="323"/>
      <c r="NUX147" s="323"/>
      <c r="NUY147" s="323"/>
      <c r="NUZ147" s="323"/>
      <c r="NVA147" s="323"/>
      <c r="NVB147" s="323"/>
      <c r="NVC147" s="323"/>
      <c r="NVD147" s="323"/>
      <c r="NVE147" s="323"/>
      <c r="NVF147" s="323"/>
      <c r="NVG147" s="323"/>
      <c r="NVH147" s="323"/>
      <c r="NVI147" s="323"/>
      <c r="NVJ147" s="323"/>
      <c r="NVK147" s="323"/>
      <c r="NVL147" s="323"/>
      <c r="NVM147" s="323"/>
      <c r="NVN147" s="323"/>
      <c r="NVO147" s="323"/>
      <c r="NVP147" s="323"/>
      <c r="NVQ147" s="323"/>
      <c r="NVR147" s="323"/>
      <c r="NVS147" s="323"/>
      <c r="NVT147" s="323"/>
      <c r="NVU147" s="323"/>
      <c r="NVV147" s="323"/>
      <c r="NVW147" s="323"/>
      <c r="NVX147" s="323"/>
      <c r="NVY147" s="323"/>
      <c r="NVZ147" s="323"/>
      <c r="NWA147" s="323"/>
      <c r="NWB147" s="323"/>
      <c r="NWC147" s="323"/>
      <c r="NWD147" s="323"/>
      <c r="NWE147" s="323"/>
      <c r="NWF147" s="323"/>
      <c r="NWG147" s="323"/>
      <c r="NWH147" s="323"/>
      <c r="NWI147" s="323"/>
      <c r="NWJ147" s="323"/>
      <c r="NWK147" s="323"/>
      <c r="NWL147" s="323"/>
      <c r="NWM147" s="323"/>
      <c r="NWN147" s="323"/>
      <c r="NWO147" s="323"/>
      <c r="NWP147" s="323"/>
      <c r="NWQ147" s="323"/>
      <c r="NWR147" s="323"/>
      <c r="NWS147" s="323"/>
      <c r="NWT147" s="323"/>
      <c r="NWU147" s="323"/>
      <c r="NWV147" s="323"/>
      <c r="NWW147" s="323"/>
      <c r="NWX147" s="323"/>
      <c r="NWY147" s="323"/>
      <c r="NWZ147" s="323"/>
      <c r="NXA147" s="323"/>
      <c r="NXB147" s="323"/>
      <c r="NXC147" s="323"/>
      <c r="NXD147" s="323"/>
      <c r="NXE147" s="323"/>
      <c r="NXF147" s="323"/>
      <c r="NXG147" s="323"/>
      <c r="NXH147" s="323"/>
      <c r="NXI147" s="323"/>
      <c r="NXJ147" s="323"/>
      <c r="NXK147" s="323"/>
      <c r="NXL147" s="323"/>
      <c r="NXM147" s="323"/>
      <c r="NXN147" s="323"/>
      <c r="NXO147" s="323"/>
      <c r="NXP147" s="323"/>
      <c r="NXQ147" s="323"/>
      <c r="NXR147" s="323"/>
      <c r="NXS147" s="323"/>
      <c r="NXT147" s="323"/>
      <c r="NXU147" s="323"/>
      <c r="NXV147" s="323"/>
      <c r="NXW147" s="323"/>
      <c r="NXX147" s="323"/>
      <c r="NXY147" s="323"/>
      <c r="NXZ147" s="323"/>
      <c r="NYA147" s="323"/>
      <c r="NYB147" s="323"/>
      <c r="NYC147" s="323"/>
      <c r="NYD147" s="323"/>
      <c r="NYE147" s="323"/>
      <c r="NYF147" s="323"/>
      <c r="NYG147" s="323"/>
      <c r="NYH147" s="323"/>
      <c r="NYI147" s="323"/>
      <c r="NYJ147" s="323"/>
      <c r="NYK147" s="323"/>
      <c r="NYL147" s="323"/>
      <c r="NYM147" s="323"/>
      <c r="NYN147" s="323"/>
      <c r="NYO147" s="323"/>
      <c r="NYP147" s="323"/>
      <c r="NYQ147" s="323"/>
      <c r="NYR147" s="323"/>
      <c r="NYS147" s="323"/>
      <c r="NYT147" s="323"/>
      <c r="NYU147" s="323"/>
      <c r="NYV147" s="323"/>
      <c r="NYW147" s="323"/>
      <c r="NYX147" s="323"/>
      <c r="NYY147" s="323"/>
      <c r="NYZ147" s="323"/>
      <c r="NZA147" s="323"/>
      <c r="NZB147" s="323"/>
      <c r="NZC147" s="323"/>
      <c r="NZD147" s="323"/>
      <c r="NZE147" s="323"/>
      <c r="NZF147" s="323"/>
      <c r="NZG147" s="323"/>
      <c r="NZH147" s="323"/>
      <c r="NZI147" s="323"/>
      <c r="NZJ147" s="323"/>
      <c r="NZK147" s="323"/>
      <c r="NZL147" s="323"/>
      <c r="NZM147" s="323"/>
      <c r="NZN147" s="323"/>
      <c r="NZO147" s="323"/>
      <c r="NZP147" s="323"/>
      <c r="NZQ147" s="323"/>
      <c r="NZR147" s="323"/>
      <c r="NZS147" s="323"/>
      <c r="NZT147" s="323"/>
      <c r="NZU147" s="323"/>
      <c r="NZV147" s="323"/>
      <c r="NZW147" s="323"/>
      <c r="NZX147" s="323"/>
      <c r="NZY147" s="323"/>
      <c r="NZZ147" s="323"/>
      <c r="OAA147" s="323"/>
      <c r="OAB147" s="323"/>
      <c r="OAC147" s="323"/>
      <c r="OAD147" s="323"/>
      <c r="OAE147" s="323"/>
      <c r="OAF147" s="323"/>
      <c r="OAG147" s="323"/>
      <c r="OAH147" s="323"/>
      <c r="OAI147" s="323"/>
      <c r="OAJ147" s="323"/>
      <c r="OAK147" s="323"/>
      <c r="OAL147" s="323"/>
      <c r="OAM147" s="323"/>
      <c r="OAN147" s="323"/>
      <c r="OAO147" s="323"/>
      <c r="OAP147" s="323"/>
      <c r="OAQ147" s="323"/>
      <c r="OAR147" s="323"/>
      <c r="OAS147" s="323"/>
      <c r="OAT147" s="323"/>
      <c r="OAU147" s="323"/>
      <c r="OAV147" s="323"/>
      <c r="OAW147" s="323"/>
      <c r="OAX147" s="323"/>
      <c r="OAY147" s="323"/>
      <c r="OAZ147" s="323"/>
      <c r="OBA147" s="323"/>
      <c r="OBB147" s="323"/>
      <c r="OBC147" s="323"/>
      <c r="OBD147" s="323"/>
      <c r="OBE147" s="323"/>
      <c r="OBF147" s="323"/>
      <c r="OBG147" s="323"/>
      <c r="OBH147" s="323"/>
      <c r="OBI147" s="323"/>
      <c r="OBJ147" s="323"/>
      <c r="OBK147" s="323"/>
      <c r="OBL147" s="323"/>
      <c r="OBM147" s="323"/>
      <c r="OBN147" s="323"/>
      <c r="OBO147" s="323"/>
      <c r="OBP147" s="323"/>
      <c r="OBQ147" s="323"/>
      <c r="OBR147" s="323"/>
      <c r="OBS147" s="323"/>
      <c r="OBT147" s="323"/>
      <c r="OBU147" s="323"/>
      <c r="OBV147" s="323"/>
      <c r="OBW147" s="323"/>
      <c r="OBX147" s="323"/>
      <c r="OBY147" s="323"/>
      <c r="OBZ147" s="323"/>
      <c r="OCA147" s="323"/>
      <c r="OCB147" s="323"/>
      <c r="OCC147" s="323"/>
      <c r="OCD147" s="323"/>
      <c r="OCE147" s="323"/>
      <c r="OCF147" s="323"/>
      <c r="OCG147" s="323"/>
      <c r="OCH147" s="323"/>
      <c r="OCI147" s="323"/>
      <c r="OCJ147" s="323"/>
      <c r="OCK147" s="323"/>
      <c r="OCL147" s="323"/>
      <c r="OCM147" s="323"/>
      <c r="OCN147" s="323"/>
      <c r="OCO147" s="323"/>
      <c r="OCP147" s="323"/>
      <c r="OCQ147" s="323"/>
      <c r="OCR147" s="323"/>
      <c r="OCS147" s="323"/>
      <c r="OCT147" s="323"/>
      <c r="OCU147" s="323"/>
      <c r="OCV147" s="323"/>
      <c r="OCW147" s="323"/>
      <c r="OCX147" s="323"/>
      <c r="OCY147" s="323"/>
      <c r="OCZ147" s="323"/>
      <c r="ODA147" s="323"/>
      <c r="ODB147" s="323"/>
      <c r="ODC147" s="323"/>
      <c r="ODD147" s="323"/>
      <c r="ODE147" s="323"/>
      <c r="ODF147" s="323"/>
      <c r="ODG147" s="323"/>
      <c r="ODH147" s="323"/>
      <c r="ODI147" s="323"/>
      <c r="ODJ147" s="323"/>
      <c r="ODK147" s="323"/>
      <c r="ODL147" s="323"/>
      <c r="ODM147" s="323"/>
      <c r="ODN147" s="323"/>
      <c r="ODO147" s="323"/>
      <c r="ODP147" s="323"/>
      <c r="ODQ147" s="323"/>
      <c r="ODR147" s="323"/>
      <c r="ODS147" s="323"/>
      <c r="ODT147" s="323"/>
      <c r="ODU147" s="323"/>
      <c r="ODV147" s="323"/>
      <c r="ODW147" s="323"/>
      <c r="ODX147" s="323"/>
      <c r="ODY147" s="323"/>
      <c r="ODZ147" s="323"/>
      <c r="OEA147" s="323"/>
      <c r="OEB147" s="323"/>
      <c r="OEC147" s="323"/>
      <c r="OED147" s="323"/>
      <c r="OEE147" s="323"/>
      <c r="OEF147" s="323"/>
      <c r="OEG147" s="323"/>
      <c r="OEH147" s="323"/>
      <c r="OEI147" s="323"/>
      <c r="OEJ147" s="323"/>
      <c r="OEK147" s="323"/>
      <c r="OEL147" s="323"/>
      <c r="OEM147" s="323"/>
      <c r="OEN147" s="323"/>
      <c r="OEO147" s="323"/>
      <c r="OEP147" s="323"/>
      <c r="OEQ147" s="323"/>
      <c r="OER147" s="323"/>
      <c r="OES147" s="323"/>
      <c r="OET147" s="323"/>
      <c r="OEU147" s="323"/>
      <c r="OEV147" s="323"/>
      <c r="OEW147" s="323"/>
      <c r="OEX147" s="323"/>
      <c r="OEY147" s="323"/>
      <c r="OEZ147" s="323"/>
      <c r="OFA147" s="323"/>
      <c r="OFB147" s="323"/>
      <c r="OFC147" s="323"/>
      <c r="OFD147" s="323"/>
      <c r="OFE147" s="323"/>
      <c r="OFF147" s="323"/>
      <c r="OFG147" s="323"/>
      <c r="OFH147" s="323"/>
      <c r="OFI147" s="323"/>
      <c r="OFJ147" s="323"/>
      <c r="OFK147" s="323"/>
      <c r="OFL147" s="323"/>
      <c r="OFM147" s="323"/>
      <c r="OFN147" s="323"/>
      <c r="OFO147" s="323"/>
      <c r="OFP147" s="323"/>
      <c r="OFQ147" s="323"/>
      <c r="OFR147" s="323"/>
      <c r="OFS147" s="323"/>
      <c r="OFT147" s="323"/>
      <c r="OFU147" s="323"/>
      <c r="OFV147" s="323"/>
      <c r="OFW147" s="323"/>
      <c r="OFX147" s="323"/>
      <c r="OFY147" s="323"/>
      <c r="OFZ147" s="323"/>
      <c r="OGA147" s="323"/>
      <c r="OGB147" s="323"/>
      <c r="OGC147" s="323"/>
      <c r="OGD147" s="323"/>
      <c r="OGE147" s="323"/>
      <c r="OGF147" s="323"/>
      <c r="OGG147" s="323"/>
      <c r="OGH147" s="323"/>
      <c r="OGI147" s="323"/>
      <c r="OGJ147" s="323"/>
      <c r="OGK147" s="323"/>
      <c r="OGL147" s="323"/>
      <c r="OGM147" s="323"/>
      <c r="OGN147" s="323"/>
      <c r="OGO147" s="323"/>
      <c r="OGP147" s="323"/>
      <c r="OGQ147" s="323"/>
      <c r="OGR147" s="323"/>
      <c r="OGS147" s="323"/>
      <c r="OGT147" s="323"/>
      <c r="OGU147" s="323"/>
      <c r="OGV147" s="323"/>
      <c r="OGW147" s="323"/>
      <c r="OGX147" s="323"/>
      <c r="OGY147" s="323"/>
      <c r="OGZ147" s="323"/>
      <c r="OHA147" s="323"/>
      <c r="OHB147" s="323"/>
      <c r="OHC147" s="323"/>
      <c r="OHD147" s="323"/>
      <c r="OHE147" s="323"/>
      <c r="OHF147" s="323"/>
      <c r="OHG147" s="323"/>
      <c r="OHH147" s="323"/>
      <c r="OHI147" s="323"/>
      <c r="OHJ147" s="323"/>
      <c r="OHK147" s="323"/>
      <c r="OHL147" s="323"/>
      <c r="OHM147" s="323"/>
      <c r="OHN147" s="323"/>
      <c r="OHO147" s="323"/>
      <c r="OHP147" s="323"/>
      <c r="OHQ147" s="323"/>
      <c r="OHR147" s="323"/>
      <c r="OHS147" s="323"/>
      <c r="OHT147" s="323"/>
      <c r="OHU147" s="323"/>
      <c r="OHV147" s="323"/>
      <c r="OHW147" s="323"/>
      <c r="OHX147" s="323"/>
      <c r="OHY147" s="323"/>
      <c r="OHZ147" s="323"/>
      <c r="OIA147" s="323"/>
      <c r="OIB147" s="323"/>
      <c r="OIC147" s="323"/>
      <c r="OID147" s="323"/>
      <c r="OIE147" s="323"/>
      <c r="OIF147" s="323"/>
      <c r="OIG147" s="323"/>
      <c r="OIH147" s="323"/>
      <c r="OII147" s="323"/>
      <c r="OIJ147" s="323"/>
      <c r="OIK147" s="323"/>
      <c r="OIL147" s="323"/>
      <c r="OIM147" s="323"/>
      <c r="OIN147" s="323"/>
      <c r="OIO147" s="323"/>
      <c r="OIP147" s="323"/>
      <c r="OIQ147" s="323"/>
      <c r="OIR147" s="323"/>
      <c r="OIS147" s="323"/>
      <c r="OIT147" s="323"/>
      <c r="OIU147" s="323"/>
      <c r="OIV147" s="323"/>
      <c r="OIW147" s="323"/>
      <c r="OIX147" s="323"/>
      <c r="OIY147" s="323"/>
      <c r="OIZ147" s="323"/>
      <c r="OJA147" s="323"/>
      <c r="OJB147" s="323"/>
      <c r="OJC147" s="323"/>
      <c r="OJD147" s="323"/>
      <c r="OJE147" s="323"/>
      <c r="OJF147" s="323"/>
      <c r="OJG147" s="323"/>
      <c r="OJH147" s="323"/>
      <c r="OJI147" s="323"/>
      <c r="OJJ147" s="323"/>
      <c r="OJK147" s="323"/>
      <c r="OJL147" s="323"/>
      <c r="OJM147" s="323"/>
      <c r="OJN147" s="323"/>
      <c r="OJO147" s="323"/>
      <c r="OJP147" s="323"/>
      <c r="OJQ147" s="323"/>
      <c r="OJR147" s="323"/>
      <c r="OJS147" s="323"/>
      <c r="OJT147" s="323"/>
      <c r="OJU147" s="323"/>
      <c r="OJV147" s="323"/>
      <c r="OJW147" s="323"/>
      <c r="OJX147" s="323"/>
      <c r="OJY147" s="323"/>
      <c r="OJZ147" s="323"/>
      <c r="OKA147" s="323"/>
      <c r="OKB147" s="323"/>
      <c r="OKC147" s="323"/>
      <c r="OKD147" s="323"/>
      <c r="OKE147" s="323"/>
      <c r="OKF147" s="323"/>
      <c r="OKG147" s="323"/>
      <c r="OKH147" s="323"/>
      <c r="OKI147" s="323"/>
      <c r="OKJ147" s="323"/>
      <c r="OKK147" s="323"/>
      <c r="OKL147" s="323"/>
      <c r="OKM147" s="323"/>
      <c r="OKN147" s="323"/>
      <c r="OKO147" s="323"/>
      <c r="OKP147" s="323"/>
      <c r="OKQ147" s="323"/>
      <c r="OKR147" s="323"/>
      <c r="OKS147" s="323"/>
      <c r="OKT147" s="323"/>
      <c r="OKU147" s="323"/>
      <c r="OKV147" s="323"/>
      <c r="OKW147" s="323"/>
      <c r="OKX147" s="323"/>
      <c r="OKY147" s="323"/>
      <c r="OKZ147" s="323"/>
      <c r="OLA147" s="323"/>
      <c r="OLB147" s="323"/>
      <c r="OLC147" s="323"/>
      <c r="OLD147" s="323"/>
      <c r="OLE147" s="323"/>
      <c r="OLF147" s="323"/>
      <c r="OLG147" s="323"/>
      <c r="OLH147" s="323"/>
      <c r="OLI147" s="323"/>
      <c r="OLJ147" s="323"/>
      <c r="OLK147" s="323"/>
      <c r="OLL147" s="323"/>
      <c r="OLM147" s="323"/>
      <c r="OLN147" s="323"/>
      <c r="OLO147" s="323"/>
      <c r="OLP147" s="323"/>
      <c r="OLQ147" s="323"/>
      <c r="OLR147" s="323"/>
      <c r="OLS147" s="323"/>
      <c r="OLT147" s="323"/>
      <c r="OLU147" s="323"/>
      <c r="OLV147" s="323"/>
      <c r="OLW147" s="323"/>
      <c r="OLX147" s="323"/>
      <c r="OLY147" s="323"/>
      <c r="OLZ147" s="323"/>
      <c r="OMA147" s="323"/>
      <c r="OMB147" s="323"/>
      <c r="OMC147" s="323"/>
      <c r="OMD147" s="323"/>
      <c r="OME147" s="323"/>
      <c r="OMF147" s="323"/>
      <c r="OMG147" s="323"/>
      <c r="OMH147" s="323"/>
      <c r="OMI147" s="323"/>
      <c r="OMJ147" s="323"/>
      <c r="OMK147" s="323"/>
      <c r="OML147" s="323"/>
      <c r="OMM147" s="323"/>
      <c r="OMN147" s="323"/>
      <c r="OMO147" s="323"/>
      <c r="OMP147" s="323"/>
      <c r="OMQ147" s="323"/>
      <c r="OMR147" s="323"/>
      <c r="OMS147" s="323"/>
      <c r="OMT147" s="323"/>
      <c r="OMU147" s="323"/>
      <c r="OMV147" s="323"/>
      <c r="OMW147" s="323"/>
      <c r="OMX147" s="323"/>
      <c r="OMY147" s="323"/>
      <c r="OMZ147" s="323"/>
      <c r="ONA147" s="323"/>
      <c r="ONB147" s="323"/>
      <c r="ONC147" s="323"/>
      <c r="OND147" s="323"/>
      <c r="ONE147" s="323"/>
      <c r="ONF147" s="323"/>
      <c r="ONG147" s="323"/>
      <c r="ONH147" s="323"/>
      <c r="ONI147" s="323"/>
      <c r="ONJ147" s="323"/>
      <c r="ONK147" s="323"/>
      <c r="ONL147" s="323"/>
      <c r="ONM147" s="323"/>
      <c r="ONN147" s="323"/>
      <c r="ONO147" s="323"/>
      <c r="ONP147" s="323"/>
      <c r="ONQ147" s="323"/>
      <c r="ONR147" s="323"/>
      <c r="ONS147" s="323"/>
      <c r="ONT147" s="323"/>
      <c r="ONU147" s="323"/>
      <c r="ONV147" s="323"/>
      <c r="ONW147" s="323"/>
      <c r="ONX147" s="323"/>
      <c r="ONY147" s="323"/>
      <c r="ONZ147" s="323"/>
      <c r="OOA147" s="323"/>
      <c r="OOB147" s="323"/>
      <c r="OOC147" s="323"/>
      <c r="OOD147" s="323"/>
      <c r="OOE147" s="323"/>
      <c r="OOF147" s="323"/>
      <c r="OOG147" s="323"/>
      <c r="OOH147" s="323"/>
      <c r="OOI147" s="323"/>
      <c r="OOJ147" s="323"/>
      <c r="OOK147" s="323"/>
      <c r="OOL147" s="323"/>
      <c r="OOM147" s="323"/>
      <c r="OON147" s="323"/>
      <c r="OOO147" s="323"/>
      <c r="OOP147" s="323"/>
      <c r="OOQ147" s="323"/>
      <c r="OOR147" s="323"/>
      <c r="OOS147" s="323"/>
      <c r="OOT147" s="323"/>
      <c r="OOU147" s="323"/>
      <c r="OOV147" s="323"/>
      <c r="OOW147" s="323"/>
      <c r="OOX147" s="323"/>
      <c r="OOY147" s="323"/>
      <c r="OOZ147" s="323"/>
      <c r="OPA147" s="323"/>
      <c r="OPB147" s="323"/>
      <c r="OPC147" s="323"/>
      <c r="OPD147" s="323"/>
      <c r="OPE147" s="323"/>
      <c r="OPF147" s="323"/>
      <c r="OPG147" s="323"/>
      <c r="OPH147" s="323"/>
      <c r="OPI147" s="323"/>
      <c r="OPJ147" s="323"/>
      <c r="OPK147" s="323"/>
      <c r="OPL147" s="323"/>
      <c r="OPM147" s="323"/>
      <c r="OPN147" s="323"/>
      <c r="OPO147" s="323"/>
      <c r="OPP147" s="323"/>
      <c r="OPQ147" s="323"/>
      <c r="OPR147" s="323"/>
      <c r="OPS147" s="323"/>
      <c r="OPT147" s="323"/>
      <c r="OPU147" s="323"/>
      <c r="OPV147" s="323"/>
      <c r="OPW147" s="323"/>
      <c r="OPX147" s="323"/>
      <c r="OPY147" s="323"/>
      <c r="OPZ147" s="323"/>
      <c r="OQA147" s="323"/>
      <c r="OQB147" s="323"/>
      <c r="OQC147" s="323"/>
      <c r="OQD147" s="323"/>
      <c r="OQE147" s="323"/>
      <c r="OQF147" s="323"/>
      <c r="OQG147" s="323"/>
      <c r="OQH147" s="323"/>
      <c r="OQI147" s="323"/>
      <c r="OQJ147" s="323"/>
      <c r="OQK147" s="323"/>
      <c r="OQL147" s="323"/>
      <c r="OQM147" s="323"/>
      <c r="OQN147" s="323"/>
      <c r="OQO147" s="323"/>
      <c r="OQP147" s="323"/>
      <c r="OQQ147" s="323"/>
      <c r="OQR147" s="323"/>
      <c r="OQS147" s="323"/>
      <c r="OQT147" s="323"/>
      <c r="OQU147" s="323"/>
      <c r="OQV147" s="323"/>
      <c r="OQW147" s="323"/>
      <c r="OQX147" s="323"/>
      <c r="OQY147" s="323"/>
      <c r="OQZ147" s="323"/>
      <c r="ORA147" s="323"/>
      <c r="ORB147" s="323"/>
      <c r="ORC147" s="323"/>
      <c r="ORD147" s="323"/>
      <c r="ORE147" s="323"/>
      <c r="ORF147" s="323"/>
      <c r="ORG147" s="323"/>
      <c r="ORH147" s="323"/>
      <c r="ORI147" s="323"/>
      <c r="ORJ147" s="323"/>
      <c r="ORK147" s="323"/>
      <c r="ORL147" s="323"/>
      <c r="ORM147" s="323"/>
      <c r="ORN147" s="323"/>
      <c r="ORO147" s="323"/>
      <c r="ORP147" s="323"/>
      <c r="ORQ147" s="323"/>
      <c r="ORR147" s="323"/>
      <c r="ORS147" s="323"/>
      <c r="ORT147" s="323"/>
      <c r="ORU147" s="323"/>
      <c r="ORV147" s="323"/>
      <c r="ORW147" s="323"/>
      <c r="ORX147" s="323"/>
      <c r="ORY147" s="323"/>
      <c r="ORZ147" s="323"/>
      <c r="OSA147" s="323"/>
      <c r="OSB147" s="323"/>
      <c r="OSC147" s="323"/>
      <c r="OSD147" s="323"/>
      <c r="OSE147" s="323"/>
      <c r="OSF147" s="323"/>
      <c r="OSG147" s="323"/>
      <c r="OSH147" s="323"/>
      <c r="OSI147" s="323"/>
      <c r="OSJ147" s="323"/>
      <c r="OSK147" s="323"/>
      <c r="OSL147" s="323"/>
      <c r="OSM147" s="323"/>
      <c r="OSN147" s="323"/>
      <c r="OSO147" s="323"/>
      <c r="OSP147" s="323"/>
      <c r="OSQ147" s="323"/>
      <c r="OSR147" s="323"/>
      <c r="OSS147" s="323"/>
      <c r="OST147" s="323"/>
      <c r="OSU147" s="323"/>
      <c r="OSV147" s="323"/>
      <c r="OSW147" s="323"/>
      <c r="OSX147" s="323"/>
      <c r="OSY147" s="323"/>
      <c r="OSZ147" s="323"/>
      <c r="OTA147" s="323"/>
      <c r="OTB147" s="323"/>
      <c r="OTC147" s="323"/>
      <c r="OTD147" s="323"/>
      <c r="OTE147" s="323"/>
      <c r="OTF147" s="323"/>
      <c r="OTG147" s="323"/>
      <c r="OTH147" s="323"/>
      <c r="OTI147" s="323"/>
      <c r="OTJ147" s="323"/>
      <c r="OTK147" s="323"/>
      <c r="OTL147" s="323"/>
      <c r="OTM147" s="323"/>
      <c r="OTN147" s="323"/>
      <c r="OTO147" s="323"/>
      <c r="OTP147" s="323"/>
      <c r="OTQ147" s="323"/>
      <c r="OTR147" s="323"/>
      <c r="OTS147" s="323"/>
      <c r="OTT147" s="323"/>
      <c r="OTU147" s="323"/>
      <c r="OTV147" s="323"/>
      <c r="OTW147" s="323"/>
      <c r="OTX147" s="323"/>
      <c r="OTY147" s="323"/>
      <c r="OTZ147" s="323"/>
      <c r="OUA147" s="323"/>
      <c r="OUB147" s="323"/>
      <c r="OUC147" s="323"/>
      <c r="OUD147" s="323"/>
      <c r="OUE147" s="323"/>
      <c r="OUF147" s="323"/>
      <c r="OUG147" s="323"/>
      <c r="OUH147" s="323"/>
      <c r="OUI147" s="323"/>
      <c r="OUJ147" s="323"/>
      <c r="OUK147" s="323"/>
      <c r="OUL147" s="323"/>
      <c r="OUM147" s="323"/>
      <c r="OUN147" s="323"/>
      <c r="OUO147" s="323"/>
      <c r="OUP147" s="323"/>
      <c r="OUQ147" s="323"/>
      <c r="OUR147" s="323"/>
      <c r="OUS147" s="323"/>
      <c r="OUT147" s="323"/>
      <c r="OUU147" s="323"/>
      <c r="OUV147" s="323"/>
      <c r="OUW147" s="323"/>
      <c r="OUX147" s="323"/>
      <c r="OUY147" s="323"/>
      <c r="OUZ147" s="323"/>
      <c r="OVA147" s="323"/>
      <c r="OVB147" s="323"/>
      <c r="OVC147" s="323"/>
      <c r="OVD147" s="323"/>
      <c r="OVE147" s="323"/>
      <c r="OVF147" s="323"/>
      <c r="OVG147" s="323"/>
      <c r="OVH147" s="323"/>
      <c r="OVI147" s="323"/>
      <c r="OVJ147" s="323"/>
      <c r="OVK147" s="323"/>
      <c r="OVL147" s="323"/>
      <c r="OVM147" s="323"/>
      <c r="OVN147" s="323"/>
      <c r="OVO147" s="323"/>
      <c r="OVP147" s="323"/>
      <c r="OVQ147" s="323"/>
      <c r="OVR147" s="323"/>
      <c r="OVS147" s="323"/>
      <c r="OVT147" s="323"/>
      <c r="OVU147" s="323"/>
      <c r="OVV147" s="323"/>
      <c r="OVW147" s="323"/>
      <c r="OVX147" s="323"/>
      <c r="OVY147" s="323"/>
      <c r="OVZ147" s="323"/>
      <c r="OWA147" s="323"/>
      <c r="OWB147" s="323"/>
      <c r="OWC147" s="323"/>
      <c r="OWD147" s="323"/>
      <c r="OWE147" s="323"/>
      <c r="OWF147" s="323"/>
      <c r="OWG147" s="323"/>
      <c r="OWH147" s="323"/>
      <c r="OWI147" s="323"/>
      <c r="OWJ147" s="323"/>
      <c r="OWK147" s="323"/>
      <c r="OWL147" s="323"/>
      <c r="OWM147" s="323"/>
      <c r="OWN147" s="323"/>
      <c r="OWO147" s="323"/>
      <c r="OWP147" s="323"/>
      <c r="OWQ147" s="323"/>
      <c r="OWR147" s="323"/>
      <c r="OWS147" s="323"/>
      <c r="OWT147" s="323"/>
      <c r="OWU147" s="323"/>
      <c r="OWV147" s="323"/>
      <c r="OWW147" s="323"/>
      <c r="OWX147" s="323"/>
      <c r="OWY147" s="323"/>
      <c r="OWZ147" s="323"/>
      <c r="OXA147" s="323"/>
      <c r="OXB147" s="323"/>
      <c r="OXC147" s="323"/>
      <c r="OXD147" s="323"/>
      <c r="OXE147" s="323"/>
      <c r="OXF147" s="323"/>
      <c r="OXG147" s="323"/>
      <c r="OXH147" s="323"/>
      <c r="OXI147" s="323"/>
      <c r="OXJ147" s="323"/>
      <c r="OXK147" s="323"/>
      <c r="OXL147" s="323"/>
      <c r="OXM147" s="323"/>
      <c r="OXN147" s="323"/>
      <c r="OXO147" s="323"/>
      <c r="OXP147" s="323"/>
      <c r="OXQ147" s="323"/>
      <c r="OXR147" s="323"/>
      <c r="OXS147" s="323"/>
      <c r="OXT147" s="323"/>
      <c r="OXU147" s="323"/>
      <c r="OXV147" s="323"/>
      <c r="OXW147" s="323"/>
      <c r="OXX147" s="323"/>
      <c r="OXY147" s="323"/>
      <c r="OXZ147" s="323"/>
      <c r="OYA147" s="323"/>
      <c r="OYB147" s="323"/>
      <c r="OYC147" s="323"/>
      <c r="OYD147" s="323"/>
      <c r="OYE147" s="323"/>
      <c r="OYF147" s="323"/>
      <c r="OYG147" s="323"/>
      <c r="OYH147" s="323"/>
      <c r="OYI147" s="323"/>
      <c r="OYJ147" s="323"/>
      <c r="OYK147" s="323"/>
      <c r="OYL147" s="323"/>
      <c r="OYM147" s="323"/>
      <c r="OYN147" s="323"/>
      <c r="OYO147" s="323"/>
      <c r="OYP147" s="323"/>
      <c r="OYQ147" s="323"/>
      <c r="OYR147" s="323"/>
      <c r="OYS147" s="323"/>
      <c r="OYT147" s="323"/>
      <c r="OYU147" s="323"/>
      <c r="OYV147" s="323"/>
      <c r="OYW147" s="323"/>
      <c r="OYX147" s="323"/>
      <c r="OYY147" s="323"/>
      <c r="OYZ147" s="323"/>
      <c r="OZA147" s="323"/>
      <c r="OZB147" s="323"/>
      <c r="OZC147" s="323"/>
      <c r="OZD147" s="323"/>
      <c r="OZE147" s="323"/>
      <c r="OZF147" s="323"/>
      <c r="OZG147" s="323"/>
      <c r="OZH147" s="323"/>
      <c r="OZI147" s="323"/>
      <c r="OZJ147" s="323"/>
      <c r="OZK147" s="323"/>
      <c r="OZL147" s="323"/>
      <c r="OZM147" s="323"/>
      <c r="OZN147" s="323"/>
      <c r="OZO147" s="323"/>
      <c r="OZP147" s="323"/>
      <c r="OZQ147" s="323"/>
      <c r="OZR147" s="323"/>
      <c r="OZS147" s="323"/>
      <c r="OZT147" s="323"/>
      <c r="OZU147" s="323"/>
      <c r="OZV147" s="323"/>
      <c r="OZW147" s="323"/>
      <c r="OZX147" s="323"/>
      <c r="OZY147" s="323"/>
      <c r="OZZ147" s="323"/>
      <c r="PAA147" s="323"/>
      <c r="PAB147" s="323"/>
      <c r="PAC147" s="323"/>
      <c r="PAD147" s="323"/>
      <c r="PAE147" s="323"/>
      <c r="PAF147" s="323"/>
      <c r="PAG147" s="323"/>
      <c r="PAH147" s="323"/>
      <c r="PAI147" s="323"/>
      <c r="PAJ147" s="323"/>
      <c r="PAK147" s="323"/>
      <c r="PAL147" s="323"/>
      <c r="PAM147" s="323"/>
      <c r="PAN147" s="323"/>
      <c r="PAO147" s="323"/>
      <c r="PAP147" s="323"/>
      <c r="PAQ147" s="323"/>
      <c r="PAR147" s="323"/>
      <c r="PAS147" s="323"/>
      <c r="PAT147" s="323"/>
      <c r="PAU147" s="323"/>
      <c r="PAV147" s="323"/>
      <c r="PAW147" s="323"/>
      <c r="PAX147" s="323"/>
      <c r="PAY147" s="323"/>
      <c r="PAZ147" s="323"/>
      <c r="PBA147" s="323"/>
      <c r="PBB147" s="323"/>
      <c r="PBC147" s="323"/>
      <c r="PBD147" s="323"/>
      <c r="PBE147" s="323"/>
      <c r="PBF147" s="323"/>
      <c r="PBG147" s="323"/>
      <c r="PBH147" s="323"/>
      <c r="PBI147" s="323"/>
      <c r="PBJ147" s="323"/>
      <c r="PBK147" s="323"/>
      <c r="PBL147" s="323"/>
      <c r="PBM147" s="323"/>
      <c r="PBN147" s="323"/>
      <c r="PBO147" s="323"/>
      <c r="PBP147" s="323"/>
      <c r="PBQ147" s="323"/>
      <c r="PBR147" s="323"/>
      <c r="PBS147" s="323"/>
      <c r="PBT147" s="323"/>
      <c r="PBU147" s="323"/>
      <c r="PBV147" s="323"/>
      <c r="PBW147" s="323"/>
      <c r="PBX147" s="323"/>
      <c r="PBY147" s="323"/>
      <c r="PBZ147" s="323"/>
      <c r="PCA147" s="323"/>
      <c r="PCB147" s="323"/>
      <c r="PCC147" s="323"/>
      <c r="PCD147" s="323"/>
      <c r="PCE147" s="323"/>
      <c r="PCF147" s="323"/>
      <c r="PCG147" s="323"/>
      <c r="PCH147" s="323"/>
      <c r="PCI147" s="323"/>
      <c r="PCJ147" s="323"/>
      <c r="PCK147" s="323"/>
      <c r="PCL147" s="323"/>
      <c r="PCM147" s="323"/>
      <c r="PCN147" s="323"/>
      <c r="PCO147" s="323"/>
      <c r="PCP147" s="323"/>
      <c r="PCQ147" s="323"/>
      <c r="PCR147" s="323"/>
      <c r="PCS147" s="323"/>
      <c r="PCT147" s="323"/>
      <c r="PCU147" s="323"/>
      <c r="PCV147" s="323"/>
      <c r="PCW147" s="323"/>
      <c r="PCX147" s="323"/>
      <c r="PCY147" s="323"/>
      <c r="PCZ147" s="323"/>
      <c r="PDA147" s="323"/>
      <c r="PDB147" s="323"/>
      <c r="PDC147" s="323"/>
      <c r="PDD147" s="323"/>
      <c r="PDE147" s="323"/>
      <c r="PDF147" s="323"/>
      <c r="PDG147" s="323"/>
      <c r="PDH147" s="323"/>
      <c r="PDI147" s="323"/>
      <c r="PDJ147" s="323"/>
      <c r="PDK147" s="323"/>
      <c r="PDL147" s="323"/>
      <c r="PDM147" s="323"/>
      <c r="PDN147" s="323"/>
      <c r="PDO147" s="323"/>
      <c r="PDP147" s="323"/>
      <c r="PDQ147" s="323"/>
      <c r="PDR147" s="323"/>
      <c r="PDS147" s="323"/>
      <c r="PDT147" s="323"/>
      <c r="PDU147" s="323"/>
      <c r="PDV147" s="323"/>
      <c r="PDW147" s="323"/>
      <c r="PDX147" s="323"/>
      <c r="PDY147" s="323"/>
      <c r="PDZ147" s="323"/>
      <c r="PEA147" s="323"/>
      <c r="PEB147" s="323"/>
      <c r="PEC147" s="323"/>
      <c r="PED147" s="323"/>
      <c r="PEE147" s="323"/>
      <c r="PEF147" s="323"/>
      <c r="PEG147" s="323"/>
      <c r="PEH147" s="323"/>
      <c r="PEI147" s="323"/>
      <c r="PEJ147" s="323"/>
      <c r="PEK147" s="323"/>
      <c r="PEL147" s="323"/>
      <c r="PEM147" s="323"/>
      <c r="PEN147" s="323"/>
      <c r="PEO147" s="323"/>
      <c r="PEP147" s="323"/>
      <c r="PEQ147" s="323"/>
      <c r="PER147" s="323"/>
      <c r="PES147" s="323"/>
      <c r="PET147" s="323"/>
      <c r="PEU147" s="323"/>
      <c r="PEV147" s="323"/>
      <c r="PEW147" s="323"/>
      <c r="PEX147" s="323"/>
      <c r="PEY147" s="323"/>
      <c r="PEZ147" s="323"/>
      <c r="PFA147" s="323"/>
      <c r="PFB147" s="323"/>
      <c r="PFC147" s="323"/>
      <c r="PFD147" s="323"/>
      <c r="PFE147" s="323"/>
      <c r="PFF147" s="323"/>
      <c r="PFG147" s="323"/>
      <c r="PFH147" s="323"/>
      <c r="PFI147" s="323"/>
      <c r="PFJ147" s="323"/>
      <c r="PFK147" s="323"/>
      <c r="PFL147" s="323"/>
      <c r="PFM147" s="323"/>
      <c r="PFN147" s="323"/>
      <c r="PFO147" s="323"/>
      <c r="PFP147" s="323"/>
      <c r="PFQ147" s="323"/>
      <c r="PFR147" s="323"/>
      <c r="PFS147" s="323"/>
      <c r="PFT147" s="323"/>
      <c r="PFU147" s="323"/>
      <c r="PFV147" s="323"/>
      <c r="PFW147" s="323"/>
      <c r="PFX147" s="323"/>
      <c r="PFY147" s="323"/>
      <c r="PFZ147" s="323"/>
      <c r="PGA147" s="323"/>
      <c r="PGB147" s="323"/>
      <c r="PGC147" s="323"/>
      <c r="PGD147" s="323"/>
      <c r="PGE147" s="323"/>
      <c r="PGF147" s="323"/>
      <c r="PGG147" s="323"/>
      <c r="PGH147" s="323"/>
      <c r="PGI147" s="323"/>
      <c r="PGJ147" s="323"/>
      <c r="PGK147" s="323"/>
      <c r="PGL147" s="323"/>
      <c r="PGM147" s="323"/>
      <c r="PGN147" s="323"/>
      <c r="PGO147" s="323"/>
      <c r="PGP147" s="323"/>
      <c r="PGQ147" s="323"/>
      <c r="PGR147" s="323"/>
      <c r="PGS147" s="323"/>
      <c r="PGT147" s="323"/>
      <c r="PGU147" s="323"/>
      <c r="PGV147" s="323"/>
      <c r="PGW147" s="323"/>
      <c r="PGX147" s="323"/>
      <c r="PGY147" s="323"/>
      <c r="PGZ147" s="323"/>
      <c r="PHA147" s="323"/>
      <c r="PHB147" s="323"/>
      <c r="PHC147" s="323"/>
      <c r="PHD147" s="323"/>
      <c r="PHE147" s="323"/>
      <c r="PHF147" s="323"/>
      <c r="PHG147" s="323"/>
      <c r="PHH147" s="323"/>
      <c r="PHI147" s="323"/>
      <c r="PHJ147" s="323"/>
      <c r="PHK147" s="323"/>
      <c r="PHL147" s="323"/>
      <c r="PHM147" s="323"/>
      <c r="PHN147" s="323"/>
      <c r="PHO147" s="323"/>
      <c r="PHP147" s="323"/>
      <c r="PHQ147" s="323"/>
      <c r="PHR147" s="323"/>
      <c r="PHS147" s="323"/>
      <c r="PHT147" s="323"/>
      <c r="PHU147" s="323"/>
      <c r="PHV147" s="323"/>
      <c r="PHW147" s="323"/>
      <c r="PHX147" s="323"/>
      <c r="PHY147" s="323"/>
      <c r="PHZ147" s="323"/>
      <c r="PIA147" s="323"/>
      <c r="PIB147" s="323"/>
      <c r="PIC147" s="323"/>
      <c r="PID147" s="323"/>
      <c r="PIE147" s="323"/>
      <c r="PIF147" s="323"/>
      <c r="PIG147" s="323"/>
      <c r="PIH147" s="323"/>
      <c r="PII147" s="323"/>
      <c r="PIJ147" s="323"/>
      <c r="PIK147" s="323"/>
      <c r="PIL147" s="323"/>
      <c r="PIM147" s="323"/>
      <c r="PIN147" s="323"/>
      <c r="PIO147" s="323"/>
      <c r="PIP147" s="323"/>
      <c r="PIQ147" s="323"/>
      <c r="PIR147" s="323"/>
      <c r="PIS147" s="323"/>
      <c r="PIT147" s="323"/>
      <c r="PIU147" s="323"/>
      <c r="PIV147" s="323"/>
      <c r="PIW147" s="323"/>
      <c r="PIX147" s="323"/>
      <c r="PIY147" s="323"/>
      <c r="PIZ147" s="323"/>
      <c r="PJA147" s="323"/>
      <c r="PJB147" s="323"/>
      <c r="PJC147" s="323"/>
      <c r="PJD147" s="323"/>
      <c r="PJE147" s="323"/>
      <c r="PJF147" s="323"/>
      <c r="PJG147" s="323"/>
      <c r="PJH147" s="323"/>
      <c r="PJI147" s="323"/>
      <c r="PJJ147" s="323"/>
      <c r="PJK147" s="323"/>
      <c r="PJL147" s="323"/>
      <c r="PJM147" s="323"/>
      <c r="PJN147" s="323"/>
      <c r="PJO147" s="323"/>
      <c r="PJP147" s="323"/>
      <c r="PJQ147" s="323"/>
      <c r="PJR147" s="323"/>
      <c r="PJS147" s="323"/>
      <c r="PJT147" s="323"/>
      <c r="PJU147" s="323"/>
      <c r="PJV147" s="323"/>
      <c r="PJW147" s="323"/>
      <c r="PJX147" s="323"/>
      <c r="PJY147" s="323"/>
      <c r="PJZ147" s="323"/>
      <c r="PKA147" s="323"/>
      <c r="PKB147" s="323"/>
      <c r="PKC147" s="323"/>
      <c r="PKD147" s="323"/>
      <c r="PKE147" s="323"/>
      <c r="PKF147" s="323"/>
      <c r="PKG147" s="323"/>
      <c r="PKH147" s="323"/>
      <c r="PKI147" s="323"/>
      <c r="PKJ147" s="323"/>
      <c r="PKK147" s="323"/>
      <c r="PKL147" s="323"/>
      <c r="PKM147" s="323"/>
      <c r="PKN147" s="323"/>
      <c r="PKO147" s="323"/>
      <c r="PKP147" s="323"/>
      <c r="PKQ147" s="323"/>
      <c r="PKR147" s="323"/>
      <c r="PKS147" s="323"/>
      <c r="PKT147" s="323"/>
      <c r="PKU147" s="323"/>
      <c r="PKV147" s="323"/>
      <c r="PKW147" s="323"/>
      <c r="PKX147" s="323"/>
      <c r="PKY147" s="323"/>
      <c r="PKZ147" s="323"/>
      <c r="PLA147" s="323"/>
      <c r="PLB147" s="323"/>
      <c r="PLC147" s="323"/>
      <c r="PLD147" s="323"/>
      <c r="PLE147" s="323"/>
      <c r="PLF147" s="323"/>
      <c r="PLG147" s="323"/>
      <c r="PLH147" s="323"/>
      <c r="PLI147" s="323"/>
      <c r="PLJ147" s="323"/>
      <c r="PLK147" s="323"/>
      <c r="PLL147" s="323"/>
      <c r="PLM147" s="323"/>
      <c r="PLN147" s="323"/>
      <c r="PLO147" s="323"/>
      <c r="PLP147" s="323"/>
      <c r="PLQ147" s="323"/>
      <c r="PLR147" s="323"/>
      <c r="PLS147" s="323"/>
      <c r="PLT147" s="323"/>
      <c r="PLU147" s="323"/>
      <c r="PLV147" s="323"/>
      <c r="PLW147" s="323"/>
      <c r="PLX147" s="323"/>
      <c r="PLY147" s="323"/>
      <c r="PLZ147" s="323"/>
      <c r="PMA147" s="323"/>
      <c r="PMB147" s="323"/>
      <c r="PMC147" s="323"/>
      <c r="PMD147" s="323"/>
      <c r="PME147" s="323"/>
      <c r="PMF147" s="323"/>
      <c r="PMG147" s="323"/>
      <c r="PMH147" s="323"/>
      <c r="PMI147" s="323"/>
      <c r="PMJ147" s="323"/>
      <c r="PMK147" s="323"/>
      <c r="PML147" s="323"/>
      <c r="PMM147" s="323"/>
      <c r="PMN147" s="323"/>
      <c r="PMO147" s="323"/>
      <c r="PMP147" s="323"/>
      <c r="PMQ147" s="323"/>
      <c r="PMR147" s="323"/>
      <c r="PMS147" s="323"/>
      <c r="PMT147" s="323"/>
      <c r="PMU147" s="323"/>
      <c r="PMV147" s="323"/>
      <c r="PMW147" s="323"/>
      <c r="PMX147" s="323"/>
      <c r="PMY147" s="323"/>
      <c r="PMZ147" s="323"/>
      <c r="PNA147" s="323"/>
      <c r="PNB147" s="323"/>
      <c r="PNC147" s="323"/>
      <c r="PND147" s="323"/>
      <c r="PNE147" s="323"/>
      <c r="PNF147" s="323"/>
      <c r="PNG147" s="323"/>
      <c r="PNH147" s="323"/>
      <c r="PNI147" s="323"/>
      <c r="PNJ147" s="323"/>
      <c r="PNK147" s="323"/>
      <c r="PNL147" s="323"/>
      <c r="PNM147" s="323"/>
      <c r="PNN147" s="323"/>
      <c r="PNO147" s="323"/>
      <c r="PNP147" s="323"/>
      <c r="PNQ147" s="323"/>
      <c r="PNR147" s="323"/>
      <c r="PNS147" s="323"/>
      <c r="PNT147" s="323"/>
      <c r="PNU147" s="323"/>
      <c r="PNV147" s="323"/>
      <c r="PNW147" s="323"/>
      <c r="PNX147" s="323"/>
      <c r="PNY147" s="323"/>
      <c r="PNZ147" s="323"/>
      <c r="POA147" s="323"/>
      <c r="POB147" s="323"/>
      <c r="POC147" s="323"/>
      <c r="POD147" s="323"/>
      <c r="POE147" s="323"/>
      <c r="POF147" s="323"/>
      <c r="POG147" s="323"/>
      <c r="POH147" s="323"/>
      <c r="POI147" s="323"/>
      <c r="POJ147" s="323"/>
      <c r="POK147" s="323"/>
      <c r="POL147" s="323"/>
      <c r="POM147" s="323"/>
      <c r="PON147" s="323"/>
      <c r="POO147" s="323"/>
      <c r="POP147" s="323"/>
      <c r="POQ147" s="323"/>
      <c r="POR147" s="323"/>
      <c r="POS147" s="323"/>
      <c r="POT147" s="323"/>
      <c r="POU147" s="323"/>
      <c r="POV147" s="323"/>
      <c r="POW147" s="323"/>
      <c r="POX147" s="323"/>
      <c r="POY147" s="323"/>
      <c r="POZ147" s="323"/>
      <c r="PPA147" s="323"/>
      <c r="PPB147" s="323"/>
      <c r="PPC147" s="323"/>
      <c r="PPD147" s="323"/>
      <c r="PPE147" s="323"/>
      <c r="PPF147" s="323"/>
      <c r="PPG147" s="323"/>
      <c r="PPH147" s="323"/>
      <c r="PPI147" s="323"/>
      <c r="PPJ147" s="323"/>
      <c r="PPK147" s="323"/>
      <c r="PPL147" s="323"/>
      <c r="PPM147" s="323"/>
      <c r="PPN147" s="323"/>
      <c r="PPO147" s="323"/>
      <c r="PPP147" s="323"/>
      <c r="PPQ147" s="323"/>
      <c r="PPR147" s="323"/>
      <c r="PPS147" s="323"/>
      <c r="PPT147" s="323"/>
      <c r="PPU147" s="323"/>
      <c r="PPV147" s="323"/>
      <c r="PPW147" s="323"/>
      <c r="PPX147" s="323"/>
      <c r="PPY147" s="323"/>
      <c r="PPZ147" s="323"/>
      <c r="PQA147" s="323"/>
      <c r="PQB147" s="323"/>
      <c r="PQC147" s="323"/>
      <c r="PQD147" s="323"/>
      <c r="PQE147" s="323"/>
      <c r="PQF147" s="323"/>
      <c r="PQG147" s="323"/>
      <c r="PQH147" s="323"/>
      <c r="PQI147" s="323"/>
      <c r="PQJ147" s="323"/>
      <c r="PQK147" s="323"/>
      <c r="PQL147" s="323"/>
      <c r="PQM147" s="323"/>
      <c r="PQN147" s="323"/>
      <c r="PQO147" s="323"/>
      <c r="PQP147" s="323"/>
      <c r="PQQ147" s="323"/>
      <c r="PQR147" s="323"/>
      <c r="PQS147" s="323"/>
      <c r="PQT147" s="323"/>
      <c r="PQU147" s="323"/>
      <c r="PQV147" s="323"/>
      <c r="PQW147" s="323"/>
      <c r="PQX147" s="323"/>
      <c r="PQY147" s="323"/>
      <c r="PQZ147" s="323"/>
      <c r="PRA147" s="323"/>
      <c r="PRB147" s="323"/>
      <c r="PRC147" s="323"/>
      <c r="PRD147" s="323"/>
      <c r="PRE147" s="323"/>
      <c r="PRF147" s="323"/>
      <c r="PRG147" s="323"/>
      <c r="PRH147" s="323"/>
      <c r="PRI147" s="323"/>
      <c r="PRJ147" s="323"/>
      <c r="PRK147" s="323"/>
      <c r="PRL147" s="323"/>
      <c r="PRM147" s="323"/>
      <c r="PRN147" s="323"/>
      <c r="PRO147" s="323"/>
      <c r="PRP147" s="323"/>
      <c r="PRQ147" s="323"/>
      <c r="PRR147" s="323"/>
      <c r="PRS147" s="323"/>
      <c r="PRT147" s="323"/>
      <c r="PRU147" s="323"/>
      <c r="PRV147" s="323"/>
      <c r="PRW147" s="323"/>
      <c r="PRX147" s="323"/>
      <c r="PRY147" s="323"/>
      <c r="PRZ147" s="323"/>
      <c r="PSA147" s="323"/>
      <c r="PSB147" s="323"/>
      <c r="PSC147" s="323"/>
      <c r="PSD147" s="323"/>
      <c r="PSE147" s="323"/>
      <c r="PSF147" s="323"/>
      <c r="PSG147" s="323"/>
      <c r="PSH147" s="323"/>
      <c r="PSI147" s="323"/>
      <c r="PSJ147" s="323"/>
      <c r="PSK147" s="323"/>
      <c r="PSL147" s="323"/>
      <c r="PSM147" s="323"/>
      <c r="PSN147" s="323"/>
      <c r="PSO147" s="323"/>
      <c r="PSP147" s="323"/>
      <c r="PSQ147" s="323"/>
      <c r="PSR147" s="323"/>
      <c r="PSS147" s="323"/>
      <c r="PST147" s="323"/>
      <c r="PSU147" s="323"/>
      <c r="PSV147" s="323"/>
      <c r="PSW147" s="323"/>
      <c r="PSX147" s="323"/>
      <c r="PSY147" s="323"/>
      <c r="PSZ147" s="323"/>
      <c r="PTA147" s="323"/>
      <c r="PTB147" s="323"/>
      <c r="PTC147" s="323"/>
      <c r="PTD147" s="323"/>
      <c r="PTE147" s="323"/>
      <c r="PTF147" s="323"/>
      <c r="PTG147" s="323"/>
      <c r="PTH147" s="323"/>
      <c r="PTI147" s="323"/>
      <c r="PTJ147" s="323"/>
      <c r="PTK147" s="323"/>
      <c r="PTL147" s="323"/>
      <c r="PTM147" s="323"/>
      <c r="PTN147" s="323"/>
      <c r="PTO147" s="323"/>
      <c r="PTP147" s="323"/>
      <c r="PTQ147" s="323"/>
      <c r="PTR147" s="323"/>
      <c r="PTS147" s="323"/>
      <c r="PTT147" s="323"/>
      <c r="PTU147" s="323"/>
      <c r="PTV147" s="323"/>
      <c r="PTW147" s="323"/>
      <c r="PTX147" s="323"/>
      <c r="PTY147" s="323"/>
      <c r="PTZ147" s="323"/>
      <c r="PUA147" s="323"/>
      <c r="PUB147" s="323"/>
      <c r="PUC147" s="323"/>
      <c r="PUD147" s="323"/>
      <c r="PUE147" s="323"/>
      <c r="PUF147" s="323"/>
      <c r="PUG147" s="323"/>
      <c r="PUH147" s="323"/>
      <c r="PUI147" s="323"/>
      <c r="PUJ147" s="323"/>
      <c r="PUK147" s="323"/>
      <c r="PUL147" s="323"/>
      <c r="PUM147" s="323"/>
      <c r="PUN147" s="323"/>
      <c r="PUO147" s="323"/>
      <c r="PUP147" s="323"/>
      <c r="PUQ147" s="323"/>
      <c r="PUR147" s="323"/>
      <c r="PUS147" s="323"/>
      <c r="PUT147" s="323"/>
      <c r="PUU147" s="323"/>
      <c r="PUV147" s="323"/>
      <c r="PUW147" s="323"/>
      <c r="PUX147" s="323"/>
      <c r="PUY147" s="323"/>
      <c r="PUZ147" s="323"/>
      <c r="PVA147" s="323"/>
      <c r="PVB147" s="323"/>
      <c r="PVC147" s="323"/>
      <c r="PVD147" s="323"/>
      <c r="PVE147" s="323"/>
      <c r="PVF147" s="323"/>
      <c r="PVG147" s="323"/>
      <c r="PVH147" s="323"/>
      <c r="PVI147" s="323"/>
      <c r="PVJ147" s="323"/>
      <c r="PVK147" s="323"/>
      <c r="PVL147" s="323"/>
      <c r="PVM147" s="323"/>
      <c r="PVN147" s="323"/>
      <c r="PVO147" s="323"/>
      <c r="PVP147" s="323"/>
      <c r="PVQ147" s="323"/>
      <c r="PVR147" s="323"/>
      <c r="PVS147" s="323"/>
      <c r="PVT147" s="323"/>
      <c r="PVU147" s="323"/>
      <c r="PVV147" s="323"/>
      <c r="PVW147" s="323"/>
      <c r="PVX147" s="323"/>
      <c r="PVY147" s="323"/>
      <c r="PVZ147" s="323"/>
      <c r="PWA147" s="323"/>
      <c r="PWB147" s="323"/>
      <c r="PWC147" s="323"/>
      <c r="PWD147" s="323"/>
      <c r="PWE147" s="323"/>
      <c r="PWF147" s="323"/>
      <c r="PWG147" s="323"/>
      <c r="PWH147" s="323"/>
      <c r="PWI147" s="323"/>
      <c r="PWJ147" s="323"/>
      <c r="PWK147" s="323"/>
      <c r="PWL147" s="323"/>
      <c r="PWM147" s="323"/>
      <c r="PWN147" s="323"/>
      <c r="PWO147" s="323"/>
      <c r="PWP147" s="323"/>
      <c r="PWQ147" s="323"/>
      <c r="PWR147" s="323"/>
      <c r="PWS147" s="323"/>
      <c r="PWT147" s="323"/>
      <c r="PWU147" s="323"/>
      <c r="PWV147" s="323"/>
      <c r="PWW147" s="323"/>
      <c r="PWX147" s="323"/>
      <c r="PWY147" s="323"/>
      <c r="PWZ147" s="323"/>
      <c r="PXA147" s="323"/>
      <c r="PXB147" s="323"/>
      <c r="PXC147" s="323"/>
      <c r="PXD147" s="323"/>
      <c r="PXE147" s="323"/>
      <c r="PXF147" s="323"/>
      <c r="PXG147" s="323"/>
      <c r="PXH147" s="323"/>
      <c r="PXI147" s="323"/>
      <c r="PXJ147" s="323"/>
      <c r="PXK147" s="323"/>
      <c r="PXL147" s="323"/>
      <c r="PXM147" s="323"/>
      <c r="PXN147" s="323"/>
      <c r="PXO147" s="323"/>
      <c r="PXP147" s="323"/>
      <c r="PXQ147" s="323"/>
      <c r="PXR147" s="323"/>
      <c r="PXS147" s="323"/>
      <c r="PXT147" s="323"/>
      <c r="PXU147" s="323"/>
      <c r="PXV147" s="323"/>
      <c r="PXW147" s="323"/>
      <c r="PXX147" s="323"/>
      <c r="PXY147" s="323"/>
      <c r="PXZ147" s="323"/>
      <c r="PYA147" s="323"/>
      <c r="PYB147" s="323"/>
      <c r="PYC147" s="323"/>
      <c r="PYD147" s="323"/>
      <c r="PYE147" s="323"/>
      <c r="PYF147" s="323"/>
      <c r="PYG147" s="323"/>
      <c r="PYH147" s="323"/>
      <c r="PYI147" s="323"/>
      <c r="PYJ147" s="323"/>
      <c r="PYK147" s="323"/>
      <c r="PYL147" s="323"/>
      <c r="PYM147" s="323"/>
      <c r="PYN147" s="323"/>
      <c r="PYO147" s="323"/>
      <c r="PYP147" s="323"/>
      <c r="PYQ147" s="323"/>
      <c r="PYR147" s="323"/>
      <c r="PYS147" s="323"/>
      <c r="PYT147" s="323"/>
      <c r="PYU147" s="323"/>
      <c r="PYV147" s="323"/>
      <c r="PYW147" s="323"/>
      <c r="PYX147" s="323"/>
      <c r="PYY147" s="323"/>
      <c r="PYZ147" s="323"/>
      <c r="PZA147" s="323"/>
      <c r="PZB147" s="323"/>
      <c r="PZC147" s="323"/>
      <c r="PZD147" s="323"/>
      <c r="PZE147" s="323"/>
      <c r="PZF147" s="323"/>
      <c r="PZG147" s="323"/>
      <c r="PZH147" s="323"/>
      <c r="PZI147" s="323"/>
      <c r="PZJ147" s="323"/>
      <c r="PZK147" s="323"/>
      <c r="PZL147" s="323"/>
      <c r="PZM147" s="323"/>
      <c r="PZN147" s="323"/>
      <c r="PZO147" s="323"/>
      <c r="PZP147" s="323"/>
      <c r="PZQ147" s="323"/>
      <c r="PZR147" s="323"/>
      <c r="PZS147" s="323"/>
      <c r="PZT147" s="323"/>
      <c r="PZU147" s="323"/>
      <c r="PZV147" s="323"/>
      <c r="PZW147" s="323"/>
      <c r="PZX147" s="323"/>
      <c r="PZY147" s="323"/>
      <c r="PZZ147" s="323"/>
      <c r="QAA147" s="323"/>
      <c r="QAB147" s="323"/>
      <c r="QAC147" s="323"/>
      <c r="QAD147" s="323"/>
      <c r="QAE147" s="323"/>
      <c r="QAF147" s="323"/>
      <c r="QAG147" s="323"/>
      <c r="QAH147" s="323"/>
      <c r="QAI147" s="323"/>
      <c r="QAJ147" s="323"/>
      <c r="QAK147" s="323"/>
      <c r="QAL147" s="323"/>
      <c r="QAM147" s="323"/>
      <c r="QAN147" s="323"/>
      <c r="QAO147" s="323"/>
      <c r="QAP147" s="323"/>
      <c r="QAQ147" s="323"/>
      <c r="QAR147" s="323"/>
      <c r="QAS147" s="323"/>
      <c r="QAT147" s="323"/>
      <c r="QAU147" s="323"/>
      <c r="QAV147" s="323"/>
      <c r="QAW147" s="323"/>
      <c r="QAX147" s="323"/>
      <c r="QAY147" s="323"/>
      <c r="QAZ147" s="323"/>
      <c r="QBA147" s="323"/>
      <c r="QBB147" s="323"/>
      <c r="QBC147" s="323"/>
      <c r="QBD147" s="323"/>
      <c r="QBE147" s="323"/>
      <c r="QBF147" s="323"/>
      <c r="QBG147" s="323"/>
      <c r="QBH147" s="323"/>
      <c r="QBI147" s="323"/>
      <c r="QBJ147" s="323"/>
      <c r="QBK147" s="323"/>
      <c r="QBL147" s="323"/>
      <c r="QBM147" s="323"/>
      <c r="QBN147" s="323"/>
      <c r="QBO147" s="323"/>
      <c r="QBP147" s="323"/>
      <c r="QBQ147" s="323"/>
      <c r="QBR147" s="323"/>
      <c r="QBS147" s="323"/>
      <c r="QBT147" s="323"/>
      <c r="QBU147" s="323"/>
      <c r="QBV147" s="323"/>
      <c r="QBW147" s="323"/>
      <c r="QBX147" s="323"/>
      <c r="QBY147" s="323"/>
      <c r="QBZ147" s="323"/>
      <c r="QCA147" s="323"/>
      <c r="QCB147" s="323"/>
      <c r="QCC147" s="323"/>
      <c r="QCD147" s="323"/>
      <c r="QCE147" s="323"/>
      <c r="QCF147" s="323"/>
      <c r="QCG147" s="323"/>
      <c r="QCH147" s="323"/>
      <c r="QCI147" s="323"/>
      <c r="QCJ147" s="323"/>
      <c r="QCK147" s="323"/>
      <c r="QCL147" s="323"/>
      <c r="QCM147" s="323"/>
      <c r="QCN147" s="323"/>
      <c r="QCO147" s="323"/>
      <c r="QCP147" s="323"/>
      <c r="QCQ147" s="323"/>
      <c r="QCR147" s="323"/>
      <c r="QCS147" s="323"/>
      <c r="QCT147" s="323"/>
      <c r="QCU147" s="323"/>
      <c r="QCV147" s="323"/>
      <c r="QCW147" s="323"/>
      <c r="QCX147" s="323"/>
      <c r="QCY147" s="323"/>
      <c r="QCZ147" s="323"/>
      <c r="QDA147" s="323"/>
      <c r="QDB147" s="323"/>
      <c r="QDC147" s="323"/>
      <c r="QDD147" s="323"/>
      <c r="QDE147" s="323"/>
      <c r="QDF147" s="323"/>
      <c r="QDG147" s="323"/>
      <c r="QDH147" s="323"/>
      <c r="QDI147" s="323"/>
      <c r="QDJ147" s="323"/>
      <c r="QDK147" s="323"/>
      <c r="QDL147" s="323"/>
      <c r="QDM147" s="323"/>
      <c r="QDN147" s="323"/>
      <c r="QDO147" s="323"/>
      <c r="QDP147" s="323"/>
      <c r="QDQ147" s="323"/>
      <c r="QDR147" s="323"/>
      <c r="QDS147" s="323"/>
      <c r="QDT147" s="323"/>
      <c r="QDU147" s="323"/>
      <c r="QDV147" s="323"/>
      <c r="QDW147" s="323"/>
      <c r="QDX147" s="323"/>
      <c r="QDY147" s="323"/>
      <c r="QDZ147" s="323"/>
      <c r="QEA147" s="323"/>
      <c r="QEB147" s="323"/>
      <c r="QEC147" s="323"/>
      <c r="QED147" s="323"/>
      <c r="QEE147" s="323"/>
      <c r="QEF147" s="323"/>
      <c r="QEG147" s="323"/>
      <c r="QEH147" s="323"/>
      <c r="QEI147" s="323"/>
      <c r="QEJ147" s="323"/>
      <c r="QEK147" s="323"/>
      <c r="QEL147" s="323"/>
      <c r="QEM147" s="323"/>
      <c r="QEN147" s="323"/>
      <c r="QEO147" s="323"/>
      <c r="QEP147" s="323"/>
      <c r="QEQ147" s="323"/>
      <c r="QER147" s="323"/>
      <c r="QES147" s="323"/>
      <c r="QET147" s="323"/>
      <c r="QEU147" s="323"/>
      <c r="QEV147" s="323"/>
      <c r="QEW147" s="323"/>
      <c r="QEX147" s="323"/>
      <c r="QEY147" s="323"/>
      <c r="QEZ147" s="323"/>
      <c r="QFA147" s="323"/>
      <c r="QFB147" s="323"/>
      <c r="QFC147" s="323"/>
      <c r="QFD147" s="323"/>
      <c r="QFE147" s="323"/>
      <c r="QFF147" s="323"/>
      <c r="QFG147" s="323"/>
      <c r="QFH147" s="323"/>
      <c r="QFI147" s="323"/>
      <c r="QFJ147" s="323"/>
      <c r="QFK147" s="323"/>
      <c r="QFL147" s="323"/>
      <c r="QFM147" s="323"/>
      <c r="QFN147" s="323"/>
      <c r="QFO147" s="323"/>
      <c r="QFP147" s="323"/>
      <c r="QFQ147" s="323"/>
      <c r="QFR147" s="323"/>
      <c r="QFS147" s="323"/>
      <c r="QFT147" s="323"/>
      <c r="QFU147" s="323"/>
      <c r="QFV147" s="323"/>
      <c r="QFW147" s="323"/>
      <c r="QFX147" s="323"/>
      <c r="QFY147" s="323"/>
      <c r="QFZ147" s="323"/>
      <c r="QGA147" s="323"/>
      <c r="QGB147" s="323"/>
      <c r="QGC147" s="323"/>
      <c r="QGD147" s="323"/>
      <c r="QGE147" s="323"/>
      <c r="QGF147" s="323"/>
      <c r="QGG147" s="323"/>
      <c r="QGH147" s="323"/>
      <c r="QGI147" s="323"/>
      <c r="QGJ147" s="323"/>
      <c r="QGK147" s="323"/>
      <c r="QGL147" s="323"/>
      <c r="QGM147" s="323"/>
      <c r="QGN147" s="323"/>
      <c r="QGO147" s="323"/>
      <c r="QGP147" s="323"/>
      <c r="QGQ147" s="323"/>
      <c r="QGR147" s="323"/>
      <c r="QGS147" s="323"/>
      <c r="QGT147" s="323"/>
      <c r="QGU147" s="323"/>
      <c r="QGV147" s="323"/>
      <c r="QGW147" s="323"/>
      <c r="QGX147" s="323"/>
      <c r="QGY147" s="323"/>
      <c r="QGZ147" s="323"/>
      <c r="QHA147" s="323"/>
      <c r="QHB147" s="323"/>
      <c r="QHC147" s="323"/>
      <c r="QHD147" s="323"/>
      <c r="QHE147" s="323"/>
      <c r="QHF147" s="323"/>
      <c r="QHG147" s="323"/>
      <c r="QHH147" s="323"/>
      <c r="QHI147" s="323"/>
      <c r="QHJ147" s="323"/>
      <c r="QHK147" s="323"/>
      <c r="QHL147" s="323"/>
      <c r="QHM147" s="323"/>
      <c r="QHN147" s="323"/>
      <c r="QHO147" s="323"/>
      <c r="QHP147" s="323"/>
      <c r="QHQ147" s="323"/>
      <c r="QHR147" s="323"/>
      <c r="QHS147" s="323"/>
      <c r="QHT147" s="323"/>
      <c r="QHU147" s="323"/>
      <c r="QHV147" s="323"/>
      <c r="QHW147" s="323"/>
      <c r="QHX147" s="323"/>
      <c r="QHY147" s="323"/>
      <c r="QHZ147" s="323"/>
      <c r="QIA147" s="323"/>
      <c r="QIB147" s="323"/>
      <c r="QIC147" s="323"/>
      <c r="QID147" s="323"/>
      <c r="QIE147" s="323"/>
      <c r="QIF147" s="323"/>
      <c r="QIG147" s="323"/>
      <c r="QIH147" s="323"/>
      <c r="QII147" s="323"/>
      <c r="QIJ147" s="323"/>
      <c r="QIK147" s="323"/>
      <c r="QIL147" s="323"/>
      <c r="QIM147" s="323"/>
      <c r="QIN147" s="323"/>
      <c r="QIO147" s="323"/>
      <c r="QIP147" s="323"/>
      <c r="QIQ147" s="323"/>
      <c r="QIR147" s="323"/>
      <c r="QIS147" s="323"/>
      <c r="QIT147" s="323"/>
      <c r="QIU147" s="323"/>
      <c r="QIV147" s="323"/>
      <c r="QIW147" s="323"/>
      <c r="QIX147" s="323"/>
      <c r="QIY147" s="323"/>
      <c r="QIZ147" s="323"/>
      <c r="QJA147" s="323"/>
      <c r="QJB147" s="323"/>
      <c r="QJC147" s="323"/>
      <c r="QJD147" s="323"/>
      <c r="QJE147" s="323"/>
      <c r="QJF147" s="323"/>
      <c r="QJG147" s="323"/>
      <c r="QJH147" s="323"/>
      <c r="QJI147" s="323"/>
      <c r="QJJ147" s="323"/>
      <c r="QJK147" s="323"/>
      <c r="QJL147" s="323"/>
      <c r="QJM147" s="323"/>
      <c r="QJN147" s="323"/>
      <c r="QJO147" s="323"/>
      <c r="QJP147" s="323"/>
      <c r="QJQ147" s="323"/>
      <c r="QJR147" s="323"/>
      <c r="QJS147" s="323"/>
      <c r="QJT147" s="323"/>
      <c r="QJU147" s="323"/>
      <c r="QJV147" s="323"/>
      <c r="QJW147" s="323"/>
      <c r="QJX147" s="323"/>
      <c r="QJY147" s="323"/>
      <c r="QJZ147" s="323"/>
      <c r="QKA147" s="323"/>
      <c r="QKB147" s="323"/>
      <c r="QKC147" s="323"/>
      <c r="QKD147" s="323"/>
      <c r="QKE147" s="323"/>
      <c r="QKF147" s="323"/>
      <c r="QKG147" s="323"/>
      <c r="QKH147" s="323"/>
      <c r="QKI147" s="323"/>
      <c r="QKJ147" s="323"/>
      <c r="QKK147" s="323"/>
      <c r="QKL147" s="323"/>
      <c r="QKM147" s="323"/>
      <c r="QKN147" s="323"/>
      <c r="QKO147" s="323"/>
      <c r="QKP147" s="323"/>
      <c r="QKQ147" s="323"/>
      <c r="QKR147" s="323"/>
      <c r="QKS147" s="323"/>
      <c r="QKT147" s="323"/>
      <c r="QKU147" s="323"/>
      <c r="QKV147" s="323"/>
      <c r="QKW147" s="323"/>
      <c r="QKX147" s="323"/>
      <c r="QKY147" s="323"/>
      <c r="QKZ147" s="323"/>
      <c r="QLA147" s="323"/>
      <c r="QLB147" s="323"/>
      <c r="QLC147" s="323"/>
      <c r="QLD147" s="323"/>
      <c r="QLE147" s="323"/>
      <c r="QLF147" s="323"/>
      <c r="QLG147" s="323"/>
      <c r="QLH147" s="323"/>
      <c r="QLI147" s="323"/>
      <c r="QLJ147" s="323"/>
      <c r="QLK147" s="323"/>
      <c r="QLL147" s="323"/>
      <c r="QLM147" s="323"/>
      <c r="QLN147" s="323"/>
      <c r="QLO147" s="323"/>
      <c r="QLP147" s="323"/>
      <c r="QLQ147" s="323"/>
      <c r="QLR147" s="323"/>
      <c r="QLS147" s="323"/>
      <c r="QLT147" s="323"/>
      <c r="QLU147" s="323"/>
      <c r="QLV147" s="323"/>
      <c r="QLW147" s="323"/>
      <c r="QLX147" s="323"/>
      <c r="QLY147" s="323"/>
      <c r="QLZ147" s="323"/>
      <c r="QMA147" s="323"/>
      <c r="QMB147" s="323"/>
      <c r="QMC147" s="323"/>
      <c r="QMD147" s="323"/>
      <c r="QME147" s="323"/>
      <c r="QMF147" s="323"/>
      <c r="QMG147" s="323"/>
      <c r="QMH147" s="323"/>
      <c r="QMI147" s="323"/>
      <c r="QMJ147" s="323"/>
      <c r="QMK147" s="323"/>
      <c r="QML147" s="323"/>
      <c r="QMM147" s="323"/>
      <c r="QMN147" s="323"/>
      <c r="QMO147" s="323"/>
      <c r="QMP147" s="323"/>
      <c r="QMQ147" s="323"/>
      <c r="QMR147" s="323"/>
      <c r="QMS147" s="323"/>
      <c r="QMT147" s="323"/>
      <c r="QMU147" s="323"/>
      <c r="QMV147" s="323"/>
      <c r="QMW147" s="323"/>
      <c r="QMX147" s="323"/>
      <c r="QMY147" s="323"/>
      <c r="QMZ147" s="323"/>
      <c r="QNA147" s="323"/>
      <c r="QNB147" s="323"/>
      <c r="QNC147" s="323"/>
      <c r="QND147" s="323"/>
      <c r="QNE147" s="323"/>
      <c r="QNF147" s="323"/>
      <c r="QNG147" s="323"/>
      <c r="QNH147" s="323"/>
      <c r="QNI147" s="323"/>
      <c r="QNJ147" s="323"/>
      <c r="QNK147" s="323"/>
      <c r="QNL147" s="323"/>
      <c r="QNM147" s="323"/>
      <c r="QNN147" s="323"/>
      <c r="QNO147" s="323"/>
      <c r="QNP147" s="323"/>
      <c r="QNQ147" s="323"/>
      <c r="QNR147" s="323"/>
      <c r="QNS147" s="323"/>
      <c r="QNT147" s="323"/>
      <c r="QNU147" s="323"/>
      <c r="QNV147" s="323"/>
      <c r="QNW147" s="323"/>
      <c r="QNX147" s="323"/>
      <c r="QNY147" s="323"/>
      <c r="QNZ147" s="323"/>
      <c r="QOA147" s="323"/>
      <c r="QOB147" s="323"/>
      <c r="QOC147" s="323"/>
      <c r="QOD147" s="323"/>
      <c r="QOE147" s="323"/>
      <c r="QOF147" s="323"/>
      <c r="QOG147" s="323"/>
      <c r="QOH147" s="323"/>
      <c r="QOI147" s="323"/>
      <c r="QOJ147" s="323"/>
      <c r="QOK147" s="323"/>
      <c r="QOL147" s="323"/>
      <c r="QOM147" s="323"/>
      <c r="QON147" s="323"/>
      <c r="QOO147" s="323"/>
      <c r="QOP147" s="323"/>
      <c r="QOQ147" s="323"/>
      <c r="QOR147" s="323"/>
      <c r="QOS147" s="323"/>
      <c r="QOT147" s="323"/>
      <c r="QOU147" s="323"/>
      <c r="QOV147" s="323"/>
      <c r="QOW147" s="323"/>
      <c r="QOX147" s="323"/>
      <c r="QOY147" s="323"/>
      <c r="QOZ147" s="323"/>
      <c r="QPA147" s="323"/>
      <c r="QPB147" s="323"/>
      <c r="QPC147" s="323"/>
      <c r="QPD147" s="323"/>
      <c r="QPE147" s="323"/>
      <c r="QPF147" s="323"/>
      <c r="QPG147" s="323"/>
      <c r="QPH147" s="323"/>
      <c r="QPI147" s="323"/>
      <c r="QPJ147" s="323"/>
      <c r="QPK147" s="323"/>
      <c r="QPL147" s="323"/>
      <c r="QPM147" s="323"/>
      <c r="QPN147" s="323"/>
      <c r="QPO147" s="323"/>
      <c r="QPP147" s="323"/>
      <c r="QPQ147" s="323"/>
      <c r="QPR147" s="323"/>
      <c r="QPS147" s="323"/>
      <c r="QPT147" s="323"/>
      <c r="QPU147" s="323"/>
      <c r="QPV147" s="323"/>
      <c r="QPW147" s="323"/>
      <c r="QPX147" s="323"/>
      <c r="QPY147" s="323"/>
      <c r="QPZ147" s="323"/>
      <c r="QQA147" s="323"/>
      <c r="QQB147" s="323"/>
      <c r="QQC147" s="323"/>
      <c r="QQD147" s="323"/>
      <c r="QQE147" s="323"/>
      <c r="QQF147" s="323"/>
      <c r="QQG147" s="323"/>
      <c r="QQH147" s="323"/>
      <c r="QQI147" s="323"/>
      <c r="QQJ147" s="323"/>
      <c r="QQK147" s="323"/>
      <c r="QQL147" s="323"/>
      <c r="QQM147" s="323"/>
      <c r="QQN147" s="323"/>
      <c r="QQO147" s="323"/>
      <c r="QQP147" s="323"/>
      <c r="QQQ147" s="323"/>
      <c r="QQR147" s="323"/>
      <c r="QQS147" s="323"/>
      <c r="QQT147" s="323"/>
      <c r="QQU147" s="323"/>
      <c r="QQV147" s="323"/>
      <c r="QQW147" s="323"/>
      <c r="QQX147" s="323"/>
      <c r="QQY147" s="323"/>
      <c r="QQZ147" s="323"/>
      <c r="QRA147" s="323"/>
      <c r="QRB147" s="323"/>
      <c r="QRC147" s="323"/>
      <c r="QRD147" s="323"/>
      <c r="QRE147" s="323"/>
      <c r="QRF147" s="323"/>
      <c r="QRG147" s="323"/>
      <c r="QRH147" s="323"/>
      <c r="QRI147" s="323"/>
      <c r="QRJ147" s="323"/>
      <c r="QRK147" s="323"/>
      <c r="QRL147" s="323"/>
      <c r="QRM147" s="323"/>
      <c r="QRN147" s="323"/>
      <c r="QRO147" s="323"/>
      <c r="QRP147" s="323"/>
      <c r="QRQ147" s="323"/>
      <c r="QRR147" s="323"/>
      <c r="QRS147" s="323"/>
      <c r="QRT147" s="323"/>
      <c r="QRU147" s="323"/>
      <c r="QRV147" s="323"/>
      <c r="QRW147" s="323"/>
      <c r="QRX147" s="323"/>
      <c r="QRY147" s="323"/>
      <c r="QRZ147" s="323"/>
      <c r="QSA147" s="323"/>
      <c r="QSB147" s="323"/>
      <c r="QSC147" s="323"/>
      <c r="QSD147" s="323"/>
      <c r="QSE147" s="323"/>
      <c r="QSF147" s="323"/>
      <c r="QSG147" s="323"/>
      <c r="QSH147" s="323"/>
      <c r="QSI147" s="323"/>
      <c r="QSJ147" s="323"/>
      <c r="QSK147" s="323"/>
      <c r="QSL147" s="323"/>
      <c r="QSM147" s="323"/>
      <c r="QSN147" s="323"/>
      <c r="QSO147" s="323"/>
      <c r="QSP147" s="323"/>
      <c r="QSQ147" s="323"/>
      <c r="QSR147" s="323"/>
      <c r="QSS147" s="323"/>
      <c r="QST147" s="323"/>
      <c r="QSU147" s="323"/>
      <c r="QSV147" s="323"/>
      <c r="QSW147" s="323"/>
      <c r="QSX147" s="323"/>
      <c r="QSY147" s="323"/>
      <c r="QSZ147" s="323"/>
      <c r="QTA147" s="323"/>
      <c r="QTB147" s="323"/>
      <c r="QTC147" s="323"/>
      <c r="QTD147" s="323"/>
      <c r="QTE147" s="323"/>
      <c r="QTF147" s="323"/>
      <c r="QTG147" s="323"/>
      <c r="QTH147" s="323"/>
      <c r="QTI147" s="323"/>
      <c r="QTJ147" s="323"/>
      <c r="QTK147" s="323"/>
      <c r="QTL147" s="323"/>
      <c r="QTM147" s="323"/>
      <c r="QTN147" s="323"/>
      <c r="QTO147" s="323"/>
      <c r="QTP147" s="323"/>
      <c r="QTQ147" s="323"/>
      <c r="QTR147" s="323"/>
      <c r="QTS147" s="323"/>
      <c r="QTT147" s="323"/>
      <c r="QTU147" s="323"/>
      <c r="QTV147" s="323"/>
      <c r="QTW147" s="323"/>
      <c r="QTX147" s="323"/>
      <c r="QTY147" s="323"/>
      <c r="QTZ147" s="323"/>
      <c r="QUA147" s="323"/>
      <c r="QUB147" s="323"/>
      <c r="QUC147" s="323"/>
      <c r="QUD147" s="323"/>
      <c r="QUE147" s="323"/>
      <c r="QUF147" s="323"/>
      <c r="QUG147" s="323"/>
      <c r="QUH147" s="323"/>
      <c r="QUI147" s="323"/>
      <c r="QUJ147" s="323"/>
      <c r="QUK147" s="323"/>
      <c r="QUL147" s="323"/>
      <c r="QUM147" s="323"/>
      <c r="QUN147" s="323"/>
      <c r="QUO147" s="323"/>
      <c r="QUP147" s="323"/>
      <c r="QUQ147" s="323"/>
      <c r="QUR147" s="323"/>
      <c r="QUS147" s="323"/>
      <c r="QUT147" s="323"/>
      <c r="QUU147" s="323"/>
      <c r="QUV147" s="323"/>
      <c r="QUW147" s="323"/>
      <c r="QUX147" s="323"/>
      <c r="QUY147" s="323"/>
      <c r="QUZ147" s="323"/>
      <c r="QVA147" s="323"/>
      <c r="QVB147" s="323"/>
      <c r="QVC147" s="323"/>
      <c r="QVD147" s="323"/>
      <c r="QVE147" s="323"/>
      <c r="QVF147" s="323"/>
      <c r="QVG147" s="323"/>
      <c r="QVH147" s="323"/>
      <c r="QVI147" s="323"/>
      <c r="QVJ147" s="323"/>
      <c r="QVK147" s="323"/>
      <c r="QVL147" s="323"/>
      <c r="QVM147" s="323"/>
      <c r="QVN147" s="323"/>
      <c r="QVO147" s="323"/>
      <c r="QVP147" s="323"/>
      <c r="QVQ147" s="323"/>
      <c r="QVR147" s="323"/>
      <c r="QVS147" s="323"/>
      <c r="QVT147" s="323"/>
      <c r="QVU147" s="323"/>
      <c r="QVV147" s="323"/>
      <c r="QVW147" s="323"/>
      <c r="QVX147" s="323"/>
      <c r="QVY147" s="323"/>
      <c r="QVZ147" s="323"/>
      <c r="QWA147" s="323"/>
      <c r="QWB147" s="323"/>
      <c r="QWC147" s="323"/>
      <c r="QWD147" s="323"/>
      <c r="QWE147" s="323"/>
      <c r="QWF147" s="323"/>
      <c r="QWG147" s="323"/>
      <c r="QWH147" s="323"/>
      <c r="QWI147" s="323"/>
      <c r="QWJ147" s="323"/>
      <c r="QWK147" s="323"/>
      <c r="QWL147" s="323"/>
      <c r="QWM147" s="323"/>
      <c r="QWN147" s="323"/>
      <c r="QWO147" s="323"/>
      <c r="QWP147" s="323"/>
      <c r="QWQ147" s="323"/>
      <c r="QWR147" s="323"/>
      <c r="QWS147" s="323"/>
      <c r="QWT147" s="323"/>
      <c r="QWU147" s="323"/>
      <c r="QWV147" s="323"/>
      <c r="QWW147" s="323"/>
      <c r="QWX147" s="323"/>
      <c r="QWY147" s="323"/>
      <c r="QWZ147" s="323"/>
      <c r="QXA147" s="323"/>
      <c r="QXB147" s="323"/>
      <c r="QXC147" s="323"/>
      <c r="QXD147" s="323"/>
      <c r="QXE147" s="323"/>
      <c r="QXF147" s="323"/>
      <c r="QXG147" s="323"/>
      <c r="QXH147" s="323"/>
      <c r="QXI147" s="323"/>
      <c r="QXJ147" s="323"/>
      <c r="QXK147" s="323"/>
      <c r="QXL147" s="323"/>
      <c r="QXM147" s="323"/>
      <c r="QXN147" s="323"/>
      <c r="QXO147" s="323"/>
      <c r="QXP147" s="323"/>
      <c r="QXQ147" s="323"/>
      <c r="QXR147" s="323"/>
      <c r="QXS147" s="323"/>
      <c r="QXT147" s="323"/>
      <c r="QXU147" s="323"/>
      <c r="QXV147" s="323"/>
      <c r="QXW147" s="323"/>
      <c r="QXX147" s="323"/>
      <c r="QXY147" s="323"/>
      <c r="QXZ147" s="323"/>
      <c r="QYA147" s="323"/>
      <c r="QYB147" s="323"/>
      <c r="QYC147" s="323"/>
      <c r="QYD147" s="323"/>
      <c r="QYE147" s="323"/>
      <c r="QYF147" s="323"/>
      <c r="QYG147" s="323"/>
      <c r="QYH147" s="323"/>
      <c r="QYI147" s="323"/>
      <c r="QYJ147" s="323"/>
      <c r="QYK147" s="323"/>
      <c r="QYL147" s="323"/>
      <c r="QYM147" s="323"/>
      <c r="QYN147" s="323"/>
      <c r="QYO147" s="323"/>
      <c r="QYP147" s="323"/>
      <c r="QYQ147" s="323"/>
      <c r="QYR147" s="323"/>
      <c r="QYS147" s="323"/>
      <c r="QYT147" s="323"/>
      <c r="QYU147" s="323"/>
      <c r="QYV147" s="323"/>
      <c r="QYW147" s="323"/>
      <c r="QYX147" s="323"/>
      <c r="QYY147" s="323"/>
      <c r="QYZ147" s="323"/>
      <c r="QZA147" s="323"/>
      <c r="QZB147" s="323"/>
      <c r="QZC147" s="323"/>
      <c r="QZD147" s="323"/>
      <c r="QZE147" s="323"/>
      <c r="QZF147" s="323"/>
      <c r="QZG147" s="323"/>
      <c r="QZH147" s="323"/>
      <c r="QZI147" s="323"/>
      <c r="QZJ147" s="323"/>
      <c r="QZK147" s="323"/>
      <c r="QZL147" s="323"/>
      <c r="QZM147" s="323"/>
      <c r="QZN147" s="323"/>
      <c r="QZO147" s="323"/>
      <c r="QZP147" s="323"/>
      <c r="QZQ147" s="323"/>
      <c r="QZR147" s="323"/>
      <c r="QZS147" s="323"/>
      <c r="QZT147" s="323"/>
      <c r="QZU147" s="323"/>
      <c r="QZV147" s="323"/>
      <c r="QZW147" s="323"/>
      <c r="QZX147" s="323"/>
      <c r="QZY147" s="323"/>
      <c r="QZZ147" s="323"/>
      <c r="RAA147" s="323"/>
      <c r="RAB147" s="323"/>
      <c r="RAC147" s="323"/>
      <c r="RAD147" s="323"/>
      <c r="RAE147" s="323"/>
      <c r="RAF147" s="323"/>
      <c r="RAG147" s="323"/>
      <c r="RAH147" s="323"/>
      <c r="RAI147" s="323"/>
      <c r="RAJ147" s="323"/>
      <c r="RAK147" s="323"/>
      <c r="RAL147" s="323"/>
      <c r="RAM147" s="323"/>
      <c r="RAN147" s="323"/>
      <c r="RAO147" s="323"/>
      <c r="RAP147" s="323"/>
      <c r="RAQ147" s="323"/>
      <c r="RAR147" s="323"/>
      <c r="RAS147" s="323"/>
      <c r="RAT147" s="323"/>
      <c r="RAU147" s="323"/>
      <c r="RAV147" s="323"/>
      <c r="RAW147" s="323"/>
      <c r="RAX147" s="323"/>
      <c r="RAY147" s="323"/>
      <c r="RAZ147" s="323"/>
      <c r="RBA147" s="323"/>
      <c r="RBB147" s="323"/>
      <c r="RBC147" s="323"/>
      <c r="RBD147" s="323"/>
      <c r="RBE147" s="323"/>
      <c r="RBF147" s="323"/>
      <c r="RBG147" s="323"/>
      <c r="RBH147" s="323"/>
      <c r="RBI147" s="323"/>
      <c r="RBJ147" s="323"/>
      <c r="RBK147" s="323"/>
      <c r="RBL147" s="323"/>
      <c r="RBM147" s="323"/>
      <c r="RBN147" s="323"/>
      <c r="RBO147" s="323"/>
      <c r="RBP147" s="323"/>
      <c r="RBQ147" s="323"/>
      <c r="RBR147" s="323"/>
      <c r="RBS147" s="323"/>
      <c r="RBT147" s="323"/>
      <c r="RBU147" s="323"/>
      <c r="RBV147" s="323"/>
      <c r="RBW147" s="323"/>
      <c r="RBX147" s="323"/>
      <c r="RBY147" s="323"/>
      <c r="RBZ147" s="323"/>
      <c r="RCA147" s="323"/>
      <c r="RCB147" s="323"/>
      <c r="RCC147" s="323"/>
      <c r="RCD147" s="323"/>
      <c r="RCE147" s="323"/>
      <c r="RCF147" s="323"/>
      <c r="RCG147" s="323"/>
      <c r="RCH147" s="323"/>
      <c r="RCI147" s="323"/>
      <c r="RCJ147" s="323"/>
      <c r="RCK147" s="323"/>
      <c r="RCL147" s="323"/>
      <c r="RCM147" s="323"/>
      <c r="RCN147" s="323"/>
      <c r="RCO147" s="323"/>
      <c r="RCP147" s="323"/>
      <c r="RCQ147" s="323"/>
      <c r="RCR147" s="323"/>
      <c r="RCS147" s="323"/>
      <c r="RCT147" s="323"/>
      <c r="RCU147" s="323"/>
      <c r="RCV147" s="323"/>
      <c r="RCW147" s="323"/>
      <c r="RCX147" s="323"/>
      <c r="RCY147" s="323"/>
      <c r="RCZ147" s="323"/>
      <c r="RDA147" s="323"/>
      <c r="RDB147" s="323"/>
      <c r="RDC147" s="323"/>
      <c r="RDD147" s="323"/>
      <c r="RDE147" s="323"/>
      <c r="RDF147" s="323"/>
      <c r="RDG147" s="323"/>
      <c r="RDH147" s="323"/>
      <c r="RDI147" s="323"/>
      <c r="RDJ147" s="323"/>
      <c r="RDK147" s="323"/>
      <c r="RDL147" s="323"/>
      <c r="RDM147" s="323"/>
      <c r="RDN147" s="323"/>
      <c r="RDO147" s="323"/>
      <c r="RDP147" s="323"/>
      <c r="RDQ147" s="323"/>
      <c r="RDR147" s="323"/>
      <c r="RDS147" s="323"/>
      <c r="RDT147" s="323"/>
      <c r="RDU147" s="323"/>
      <c r="RDV147" s="323"/>
      <c r="RDW147" s="323"/>
      <c r="RDX147" s="323"/>
      <c r="RDY147" s="323"/>
      <c r="RDZ147" s="323"/>
      <c r="REA147" s="323"/>
      <c r="REB147" s="323"/>
      <c r="REC147" s="323"/>
      <c r="RED147" s="323"/>
      <c r="REE147" s="323"/>
      <c r="REF147" s="323"/>
      <c r="REG147" s="323"/>
      <c r="REH147" s="323"/>
      <c r="REI147" s="323"/>
      <c r="REJ147" s="323"/>
      <c r="REK147" s="323"/>
      <c r="REL147" s="323"/>
      <c r="REM147" s="323"/>
      <c r="REN147" s="323"/>
      <c r="REO147" s="323"/>
      <c r="REP147" s="323"/>
      <c r="REQ147" s="323"/>
      <c r="RER147" s="323"/>
      <c r="RES147" s="323"/>
      <c r="RET147" s="323"/>
      <c r="REU147" s="323"/>
      <c r="REV147" s="323"/>
      <c r="REW147" s="323"/>
      <c r="REX147" s="323"/>
      <c r="REY147" s="323"/>
      <c r="REZ147" s="323"/>
      <c r="RFA147" s="323"/>
      <c r="RFB147" s="323"/>
      <c r="RFC147" s="323"/>
      <c r="RFD147" s="323"/>
      <c r="RFE147" s="323"/>
      <c r="RFF147" s="323"/>
      <c r="RFG147" s="323"/>
      <c r="RFH147" s="323"/>
      <c r="RFI147" s="323"/>
      <c r="RFJ147" s="323"/>
      <c r="RFK147" s="323"/>
      <c r="RFL147" s="323"/>
      <c r="RFM147" s="323"/>
      <c r="RFN147" s="323"/>
      <c r="RFO147" s="323"/>
      <c r="RFP147" s="323"/>
      <c r="RFQ147" s="323"/>
      <c r="RFR147" s="323"/>
      <c r="RFS147" s="323"/>
      <c r="RFT147" s="323"/>
      <c r="RFU147" s="323"/>
      <c r="RFV147" s="323"/>
      <c r="RFW147" s="323"/>
      <c r="RFX147" s="323"/>
      <c r="RFY147" s="323"/>
      <c r="RFZ147" s="323"/>
      <c r="RGA147" s="323"/>
      <c r="RGB147" s="323"/>
      <c r="RGC147" s="323"/>
      <c r="RGD147" s="323"/>
      <c r="RGE147" s="323"/>
      <c r="RGF147" s="323"/>
      <c r="RGG147" s="323"/>
      <c r="RGH147" s="323"/>
      <c r="RGI147" s="323"/>
      <c r="RGJ147" s="323"/>
      <c r="RGK147" s="323"/>
      <c r="RGL147" s="323"/>
      <c r="RGM147" s="323"/>
      <c r="RGN147" s="323"/>
      <c r="RGO147" s="323"/>
      <c r="RGP147" s="323"/>
      <c r="RGQ147" s="323"/>
      <c r="RGR147" s="323"/>
      <c r="RGS147" s="323"/>
      <c r="RGT147" s="323"/>
      <c r="RGU147" s="323"/>
      <c r="RGV147" s="323"/>
      <c r="RGW147" s="323"/>
      <c r="RGX147" s="323"/>
      <c r="RGY147" s="323"/>
      <c r="RGZ147" s="323"/>
      <c r="RHA147" s="323"/>
      <c r="RHB147" s="323"/>
      <c r="RHC147" s="323"/>
      <c r="RHD147" s="323"/>
      <c r="RHE147" s="323"/>
      <c r="RHF147" s="323"/>
      <c r="RHG147" s="323"/>
      <c r="RHH147" s="323"/>
      <c r="RHI147" s="323"/>
      <c r="RHJ147" s="323"/>
      <c r="RHK147" s="323"/>
      <c r="RHL147" s="323"/>
      <c r="RHM147" s="323"/>
      <c r="RHN147" s="323"/>
      <c r="RHO147" s="323"/>
      <c r="RHP147" s="323"/>
      <c r="RHQ147" s="323"/>
      <c r="RHR147" s="323"/>
      <c r="RHS147" s="323"/>
      <c r="RHT147" s="323"/>
      <c r="RHU147" s="323"/>
      <c r="RHV147" s="323"/>
      <c r="RHW147" s="323"/>
      <c r="RHX147" s="323"/>
      <c r="RHY147" s="323"/>
      <c r="RHZ147" s="323"/>
      <c r="RIA147" s="323"/>
      <c r="RIB147" s="323"/>
      <c r="RIC147" s="323"/>
      <c r="RID147" s="323"/>
      <c r="RIE147" s="323"/>
      <c r="RIF147" s="323"/>
      <c r="RIG147" s="323"/>
      <c r="RIH147" s="323"/>
      <c r="RII147" s="323"/>
      <c r="RIJ147" s="323"/>
      <c r="RIK147" s="323"/>
      <c r="RIL147" s="323"/>
      <c r="RIM147" s="323"/>
      <c r="RIN147" s="323"/>
      <c r="RIO147" s="323"/>
      <c r="RIP147" s="323"/>
      <c r="RIQ147" s="323"/>
      <c r="RIR147" s="323"/>
      <c r="RIS147" s="323"/>
      <c r="RIT147" s="323"/>
      <c r="RIU147" s="323"/>
      <c r="RIV147" s="323"/>
      <c r="RIW147" s="323"/>
      <c r="RIX147" s="323"/>
      <c r="RIY147" s="323"/>
      <c r="RIZ147" s="323"/>
      <c r="RJA147" s="323"/>
      <c r="RJB147" s="323"/>
      <c r="RJC147" s="323"/>
      <c r="RJD147" s="323"/>
      <c r="RJE147" s="323"/>
      <c r="RJF147" s="323"/>
      <c r="RJG147" s="323"/>
      <c r="RJH147" s="323"/>
      <c r="RJI147" s="323"/>
      <c r="RJJ147" s="323"/>
      <c r="RJK147" s="323"/>
      <c r="RJL147" s="323"/>
      <c r="RJM147" s="323"/>
      <c r="RJN147" s="323"/>
      <c r="RJO147" s="323"/>
      <c r="RJP147" s="323"/>
      <c r="RJQ147" s="323"/>
      <c r="RJR147" s="323"/>
      <c r="RJS147" s="323"/>
      <c r="RJT147" s="323"/>
      <c r="RJU147" s="323"/>
      <c r="RJV147" s="323"/>
      <c r="RJW147" s="323"/>
      <c r="RJX147" s="323"/>
      <c r="RJY147" s="323"/>
      <c r="RJZ147" s="323"/>
      <c r="RKA147" s="323"/>
      <c r="RKB147" s="323"/>
      <c r="RKC147" s="323"/>
      <c r="RKD147" s="323"/>
      <c r="RKE147" s="323"/>
      <c r="RKF147" s="323"/>
      <c r="RKG147" s="323"/>
      <c r="RKH147" s="323"/>
      <c r="RKI147" s="323"/>
      <c r="RKJ147" s="323"/>
      <c r="RKK147" s="323"/>
      <c r="RKL147" s="323"/>
      <c r="RKM147" s="323"/>
      <c r="RKN147" s="323"/>
      <c r="RKO147" s="323"/>
      <c r="RKP147" s="323"/>
      <c r="RKQ147" s="323"/>
      <c r="RKR147" s="323"/>
      <c r="RKS147" s="323"/>
      <c r="RKT147" s="323"/>
      <c r="RKU147" s="323"/>
      <c r="RKV147" s="323"/>
      <c r="RKW147" s="323"/>
      <c r="RKX147" s="323"/>
      <c r="RKY147" s="323"/>
      <c r="RKZ147" s="323"/>
      <c r="RLA147" s="323"/>
      <c r="RLB147" s="323"/>
      <c r="RLC147" s="323"/>
      <c r="RLD147" s="323"/>
      <c r="RLE147" s="323"/>
      <c r="RLF147" s="323"/>
      <c r="RLG147" s="323"/>
      <c r="RLH147" s="323"/>
      <c r="RLI147" s="323"/>
      <c r="RLJ147" s="323"/>
      <c r="RLK147" s="323"/>
      <c r="RLL147" s="323"/>
      <c r="RLM147" s="323"/>
      <c r="RLN147" s="323"/>
      <c r="RLO147" s="323"/>
      <c r="RLP147" s="323"/>
      <c r="RLQ147" s="323"/>
      <c r="RLR147" s="323"/>
      <c r="RLS147" s="323"/>
      <c r="RLT147" s="323"/>
      <c r="RLU147" s="323"/>
      <c r="RLV147" s="323"/>
      <c r="RLW147" s="323"/>
      <c r="RLX147" s="323"/>
      <c r="RLY147" s="323"/>
      <c r="RLZ147" s="323"/>
      <c r="RMA147" s="323"/>
      <c r="RMB147" s="323"/>
      <c r="RMC147" s="323"/>
      <c r="RMD147" s="323"/>
      <c r="RME147" s="323"/>
      <c r="RMF147" s="323"/>
      <c r="RMG147" s="323"/>
      <c r="RMH147" s="323"/>
      <c r="RMI147" s="323"/>
      <c r="RMJ147" s="323"/>
      <c r="RMK147" s="323"/>
      <c r="RML147" s="323"/>
      <c r="RMM147" s="323"/>
      <c r="RMN147" s="323"/>
      <c r="RMO147" s="323"/>
      <c r="RMP147" s="323"/>
      <c r="RMQ147" s="323"/>
      <c r="RMR147" s="323"/>
      <c r="RMS147" s="323"/>
      <c r="RMT147" s="323"/>
      <c r="RMU147" s="323"/>
      <c r="RMV147" s="323"/>
      <c r="RMW147" s="323"/>
      <c r="RMX147" s="323"/>
      <c r="RMY147" s="323"/>
      <c r="RMZ147" s="323"/>
      <c r="RNA147" s="323"/>
      <c r="RNB147" s="323"/>
      <c r="RNC147" s="323"/>
      <c r="RND147" s="323"/>
      <c r="RNE147" s="323"/>
      <c r="RNF147" s="323"/>
      <c r="RNG147" s="323"/>
      <c r="RNH147" s="323"/>
      <c r="RNI147" s="323"/>
      <c r="RNJ147" s="323"/>
      <c r="RNK147" s="323"/>
      <c r="RNL147" s="323"/>
      <c r="RNM147" s="323"/>
      <c r="RNN147" s="323"/>
      <c r="RNO147" s="323"/>
      <c r="RNP147" s="323"/>
      <c r="RNQ147" s="323"/>
      <c r="RNR147" s="323"/>
      <c r="RNS147" s="323"/>
      <c r="RNT147" s="323"/>
      <c r="RNU147" s="323"/>
      <c r="RNV147" s="323"/>
      <c r="RNW147" s="323"/>
      <c r="RNX147" s="323"/>
      <c r="RNY147" s="323"/>
      <c r="RNZ147" s="323"/>
      <c r="ROA147" s="323"/>
      <c r="ROB147" s="323"/>
      <c r="ROC147" s="323"/>
      <c r="ROD147" s="323"/>
      <c r="ROE147" s="323"/>
      <c r="ROF147" s="323"/>
      <c r="ROG147" s="323"/>
      <c r="ROH147" s="323"/>
      <c r="ROI147" s="323"/>
      <c r="ROJ147" s="323"/>
      <c r="ROK147" s="323"/>
      <c r="ROL147" s="323"/>
      <c r="ROM147" s="323"/>
      <c r="RON147" s="323"/>
      <c r="ROO147" s="323"/>
      <c r="ROP147" s="323"/>
      <c r="ROQ147" s="323"/>
      <c r="ROR147" s="323"/>
      <c r="ROS147" s="323"/>
      <c r="ROT147" s="323"/>
      <c r="ROU147" s="323"/>
      <c r="ROV147" s="323"/>
      <c r="ROW147" s="323"/>
      <c r="ROX147" s="323"/>
      <c r="ROY147" s="323"/>
      <c r="ROZ147" s="323"/>
      <c r="RPA147" s="323"/>
      <c r="RPB147" s="323"/>
      <c r="RPC147" s="323"/>
      <c r="RPD147" s="323"/>
      <c r="RPE147" s="323"/>
      <c r="RPF147" s="323"/>
      <c r="RPG147" s="323"/>
      <c r="RPH147" s="323"/>
      <c r="RPI147" s="323"/>
      <c r="RPJ147" s="323"/>
      <c r="RPK147" s="323"/>
      <c r="RPL147" s="323"/>
      <c r="RPM147" s="323"/>
      <c r="RPN147" s="323"/>
      <c r="RPO147" s="323"/>
      <c r="RPP147" s="323"/>
      <c r="RPQ147" s="323"/>
      <c r="RPR147" s="323"/>
      <c r="RPS147" s="323"/>
      <c r="RPT147" s="323"/>
      <c r="RPU147" s="323"/>
      <c r="RPV147" s="323"/>
      <c r="RPW147" s="323"/>
      <c r="RPX147" s="323"/>
      <c r="RPY147" s="323"/>
      <c r="RPZ147" s="323"/>
      <c r="RQA147" s="323"/>
      <c r="RQB147" s="323"/>
      <c r="RQC147" s="323"/>
      <c r="RQD147" s="323"/>
      <c r="RQE147" s="323"/>
      <c r="RQF147" s="323"/>
      <c r="RQG147" s="323"/>
      <c r="RQH147" s="323"/>
      <c r="RQI147" s="323"/>
      <c r="RQJ147" s="323"/>
      <c r="RQK147" s="323"/>
      <c r="RQL147" s="323"/>
      <c r="RQM147" s="323"/>
      <c r="RQN147" s="323"/>
      <c r="RQO147" s="323"/>
      <c r="RQP147" s="323"/>
      <c r="RQQ147" s="323"/>
      <c r="RQR147" s="323"/>
      <c r="RQS147" s="323"/>
      <c r="RQT147" s="323"/>
      <c r="RQU147" s="323"/>
      <c r="RQV147" s="323"/>
      <c r="RQW147" s="323"/>
      <c r="RQX147" s="323"/>
      <c r="RQY147" s="323"/>
      <c r="RQZ147" s="323"/>
      <c r="RRA147" s="323"/>
      <c r="RRB147" s="323"/>
      <c r="RRC147" s="323"/>
      <c r="RRD147" s="323"/>
      <c r="RRE147" s="323"/>
      <c r="RRF147" s="323"/>
      <c r="RRG147" s="323"/>
      <c r="RRH147" s="323"/>
      <c r="RRI147" s="323"/>
      <c r="RRJ147" s="323"/>
      <c r="RRK147" s="323"/>
      <c r="RRL147" s="323"/>
      <c r="RRM147" s="323"/>
      <c r="RRN147" s="323"/>
      <c r="RRO147" s="323"/>
      <c r="RRP147" s="323"/>
      <c r="RRQ147" s="323"/>
      <c r="RRR147" s="323"/>
      <c r="RRS147" s="323"/>
      <c r="RRT147" s="323"/>
      <c r="RRU147" s="323"/>
      <c r="RRV147" s="323"/>
      <c r="RRW147" s="323"/>
      <c r="RRX147" s="323"/>
      <c r="RRY147" s="323"/>
      <c r="RRZ147" s="323"/>
      <c r="RSA147" s="323"/>
      <c r="RSB147" s="323"/>
      <c r="RSC147" s="323"/>
      <c r="RSD147" s="323"/>
      <c r="RSE147" s="323"/>
      <c r="RSF147" s="323"/>
      <c r="RSG147" s="323"/>
      <c r="RSH147" s="323"/>
      <c r="RSI147" s="323"/>
      <c r="RSJ147" s="323"/>
      <c r="RSK147" s="323"/>
      <c r="RSL147" s="323"/>
      <c r="RSM147" s="323"/>
      <c r="RSN147" s="323"/>
      <c r="RSO147" s="323"/>
      <c r="RSP147" s="323"/>
      <c r="RSQ147" s="323"/>
      <c r="RSR147" s="323"/>
      <c r="RSS147" s="323"/>
      <c r="RST147" s="323"/>
      <c r="RSU147" s="323"/>
      <c r="RSV147" s="323"/>
      <c r="RSW147" s="323"/>
      <c r="RSX147" s="323"/>
      <c r="RSY147" s="323"/>
      <c r="RSZ147" s="323"/>
      <c r="RTA147" s="323"/>
      <c r="RTB147" s="323"/>
      <c r="RTC147" s="323"/>
      <c r="RTD147" s="323"/>
      <c r="RTE147" s="323"/>
      <c r="RTF147" s="323"/>
      <c r="RTG147" s="323"/>
      <c r="RTH147" s="323"/>
      <c r="RTI147" s="323"/>
      <c r="RTJ147" s="323"/>
      <c r="RTK147" s="323"/>
      <c r="RTL147" s="323"/>
      <c r="RTM147" s="323"/>
      <c r="RTN147" s="323"/>
      <c r="RTO147" s="323"/>
      <c r="RTP147" s="323"/>
      <c r="RTQ147" s="323"/>
      <c r="RTR147" s="323"/>
      <c r="RTS147" s="323"/>
      <c r="RTT147" s="323"/>
      <c r="RTU147" s="323"/>
      <c r="RTV147" s="323"/>
      <c r="RTW147" s="323"/>
      <c r="RTX147" s="323"/>
      <c r="RTY147" s="323"/>
      <c r="RTZ147" s="323"/>
      <c r="RUA147" s="323"/>
      <c r="RUB147" s="323"/>
      <c r="RUC147" s="323"/>
      <c r="RUD147" s="323"/>
      <c r="RUE147" s="323"/>
      <c r="RUF147" s="323"/>
      <c r="RUG147" s="323"/>
      <c r="RUH147" s="323"/>
      <c r="RUI147" s="323"/>
      <c r="RUJ147" s="323"/>
      <c r="RUK147" s="323"/>
      <c r="RUL147" s="323"/>
      <c r="RUM147" s="323"/>
      <c r="RUN147" s="323"/>
      <c r="RUO147" s="323"/>
      <c r="RUP147" s="323"/>
      <c r="RUQ147" s="323"/>
      <c r="RUR147" s="323"/>
      <c r="RUS147" s="323"/>
      <c r="RUT147" s="323"/>
      <c r="RUU147" s="323"/>
      <c r="RUV147" s="323"/>
      <c r="RUW147" s="323"/>
      <c r="RUX147" s="323"/>
      <c r="RUY147" s="323"/>
      <c r="RUZ147" s="323"/>
      <c r="RVA147" s="323"/>
      <c r="RVB147" s="323"/>
      <c r="RVC147" s="323"/>
      <c r="RVD147" s="323"/>
      <c r="RVE147" s="323"/>
      <c r="RVF147" s="323"/>
      <c r="RVG147" s="323"/>
      <c r="RVH147" s="323"/>
      <c r="RVI147" s="323"/>
      <c r="RVJ147" s="323"/>
      <c r="RVK147" s="323"/>
      <c r="RVL147" s="323"/>
      <c r="RVM147" s="323"/>
      <c r="RVN147" s="323"/>
      <c r="RVO147" s="323"/>
      <c r="RVP147" s="323"/>
      <c r="RVQ147" s="323"/>
      <c r="RVR147" s="323"/>
      <c r="RVS147" s="323"/>
      <c r="RVT147" s="323"/>
      <c r="RVU147" s="323"/>
      <c r="RVV147" s="323"/>
      <c r="RVW147" s="323"/>
      <c r="RVX147" s="323"/>
      <c r="RVY147" s="323"/>
      <c r="RVZ147" s="323"/>
      <c r="RWA147" s="323"/>
      <c r="RWB147" s="323"/>
      <c r="RWC147" s="323"/>
      <c r="RWD147" s="323"/>
      <c r="RWE147" s="323"/>
      <c r="RWF147" s="323"/>
      <c r="RWG147" s="323"/>
      <c r="RWH147" s="323"/>
      <c r="RWI147" s="323"/>
      <c r="RWJ147" s="323"/>
      <c r="RWK147" s="323"/>
      <c r="RWL147" s="323"/>
      <c r="RWM147" s="323"/>
      <c r="RWN147" s="323"/>
      <c r="RWO147" s="323"/>
      <c r="RWP147" s="323"/>
      <c r="RWQ147" s="323"/>
      <c r="RWR147" s="323"/>
      <c r="RWS147" s="323"/>
      <c r="RWT147" s="323"/>
      <c r="RWU147" s="323"/>
      <c r="RWV147" s="323"/>
      <c r="RWW147" s="323"/>
      <c r="RWX147" s="323"/>
      <c r="RWY147" s="323"/>
      <c r="RWZ147" s="323"/>
      <c r="RXA147" s="323"/>
      <c r="RXB147" s="323"/>
      <c r="RXC147" s="323"/>
      <c r="RXD147" s="323"/>
      <c r="RXE147" s="323"/>
      <c r="RXF147" s="323"/>
      <c r="RXG147" s="323"/>
      <c r="RXH147" s="323"/>
      <c r="RXI147" s="323"/>
      <c r="RXJ147" s="323"/>
      <c r="RXK147" s="323"/>
      <c r="RXL147" s="323"/>
      <c r="RXM147" s="323"/>
      <c r="RXN147" s="323"/>
      <c r="RXO147" s="323"/>
      <c r="RXP147" s="323"/>
      <c r="RXQ147" s="323"/>
      <c r="RXR147" s="323"/>
      <c r="RXS147" s="323"/>
      <c r="RXT147" s="323"/>
      <c r="RXU147" s="323"/>
      <c r="RXV147" s="323"/>
      <c r="RXW147" s="323"/>
      <c r="RXX147" s="323"/>
      <c r="RXY147" s="323"/>
      <c r="RXZ147" s="323"/>
      <c r="RYA147" s="323"/>
      <c r="RYB147" s="323"/>
      <c r="RYC147" s="323"/>
      <c r="RYD147" s="323"/>
      <c r="RYE147" s="323"/>
      <c r="RYF147" s="323"/>
      <c r="RYG147" s="323"/>
      <c r="RYH147" s="323"/>
      <c r="RYI147" s="323"/>
      <c r="RYJ147" s="323"/>
      <c r="RYK147" s="323"/>
      <c r="RYL147" s="323"/>
      <c r="RYM147" s="323"/>
      <c r="RYN147" s="323"/>
      <c r="RYO147" s="323"/>
      <c r="RYP147" s="323"/>
      <c r="RYQ147" s="323"/>
      <c r="RYR147" s="323"/>
      <c r="RYS147" s="323"/>
      <c r="RYT147" s="323"/>
      <c r="RYU147" s="323"/>
      <c r="RYV147" s="323"/>
      <c r="RYW147" s="323"/>
      <c r="RYX147" s="323"/>
      <c r="RYY147" s="323"/>
      <c r="RYZ147" s="323"/>
      <c r="RZA147" s="323"/>
      <c r="RZB147" s="323"/>
      <c r="RZC147" s="323"/>
      <c r="RZD147" s="323"/>
      <c r="RZE147" s="323"/>
      <c r="RZF147" s="323"/>
      <c r="RZG147" s="323"/>
      <c r="RZH147" s="323"/>
      <c r="RZI147" s="323"/>
      <c r="RZJ147" s="323"/>
      <c r="RZK147" s="323"/>
      <c r="RZL147" s="323"/>
      <c r="RZM147" s="323"/>
      <c r="RZN147" s="323"/>
      <c r="RZO147" s="323"/>
      <c r="RZP147" s="323"/>
      <c r="RZQ147" s="323"/>
      <c r="RZR147" s="323"/>
      <c r="RZS147" s="323"/>
      <c r="RZT147" s="323"/>
      <c r="RZU147" s="323"/>
      <c r="RZV147" s="323"/>
      <c r="RZW147" s="323"/>
      <c r="RZX147" s="323"/>
      <c r="RZY147" s="323"/>
      <c r="RZZ147" s="323"/>
      <c r="SAA147" s="323"/>
      <c r="SAB147" s="323"/>
      <c r="SAC147" s="323"/>
      <c r="SAD147" s="323"/>
      <c r="SAE147" s="323"/>
      <c r="SAF147" s="323"/>
      <c r="SAG147" s="323"/>
      <c r="SAH147" s="323"/>
      <c r="SAI147" s="323"/>
      <c r="SAJ147" s="323"/>
      <c r="SAK147" s="323"/>
      <c r="SAL147" s="323"/>
      <c r="SAM147" s="323"/>
      <c r="SAN147" s="323"/>
      <c r="SAO147" s="323"/>
      <c r="SAP147" s="323"/>
      <c r="SAQ147" s="323"/>
      <c r="SAR147" s="323"/>
      <c r="SAS147" s="323"/>
      <c r="SAT147" s="323"/>
      <c r="SAU147" s="323"/>
      <c r="SAV147" s="323"/>
      <c r="SAW147" s="323"/>
      <c r="SAX147" s="323"/>
      <c r="SAY147" s="323"/>
      <c r="SAZ147" s="323"/>
      <c r="SBA147" s="323"/>
      <c r="SBB147" s="323"/>
      <c r="SBC147" s="323"/>
      <c r="SBD147" s="323"/>
      <c r="SBE147" s="323"/>
      <c r="SBF147" s="323"/>
      <c r="SBG147" s="323"/>
      <c r="SBH147" s="323"/>
      <c r="SBI147" s="323"/>
      <c r="SBJ147" s="323"/>
      <c r="SBK147" s="323"/>
      <c r="SBL147" s="323"/>
      <c r="SBM147" s="323"/>
      <c r="SBN147" s="323"/>
      <c r="SBO147" s="323"/>
      <c r="SBP147" s="323"/>
      <c r="SBQ147" s="323"/>
      <c r="SBR147" s="323"/>
      <c r="SBS147" s="323"/>
      <c r="SBT147" s="323"/>
      <c r="SBU147" s="323"/>
      <c r="SBV147" s="323"/>
      <c r="SBW147" s="323"/>
      <c r="SBX147" s="323"/>
      <c r="SBY147" s="323"/>
      <c r="SBZ147" s="323"/>
      <c r="SCA147" s="323"/>
      <c r="SCB147" s="323"/>
      <c r="SCC147" s="323"/>
      <c r="SCD147" s="323"/>
      <c r="SCE147" s="323"/>
      <c r="SCF147" s="323"/>
      <c r="SCG147" s="323"/>
      <c r="SCH147" s="323"/>
      <c r="SCI147" s="323"/>
      <c r="SCJ147" s="323"/>
      <c r="SCK147" s="323"/>
      <c r="SCL147" s="323"/>
      <c r="SCM147" s="323"/>
      <c r="SCN147" s="323"/>
      <c r="SCO147" s="323"/>
      <c r="SCP147" s="323"/>
      <c r="SCQ147" s="323"/>
      <c r="SCR147" s="323"/>
      <c r="SCS147" s="323"/>
      <c r="SCT147" s="323"/>
      <c r="SCU147" s="323"/>
      <c r="SCV147" s="323"/>
      <c r="SCW147" s="323"/>
      <c r="SCX147" s="323"/>
      <c r="SCY147" s="323"/>
      <c r="SCZ147" s="323"/>
      <c r="SDA147" s="323"/>
      <c r="SDB147" s="323"/>
      <c r="SDC147" s="323"/>
      <c r="SDD147" s="323"/>
      <c r="SDE147" s="323"/>
      <c r="SDF147" s="323"/>
      <c r="SDG147" s="323"/>
      <c r="SDH147" s="323"/>
      <c r="SDI147" s="323"/>
      <c r="SDJ147" s="323"/>
      <c r="SDK147" s="323"/>
      <c r="SDL147" s="323"/>
      <c r="SDM147" s="323"/>
      <c r="SDN147" s="323"/>
      <c r="SDO147" s="323"/>
      <c r="SDP147" s="323"/>
      <c r="SDQ147" s="323"/>
      <c r="SDR147" s="323"/>
      <c r="SDS147" s="323"/>
      <c r="SDT147" s="323"/>
      <c r="SDU147" s="323"/>
      <c r="SDV147" s="323"/>
      <c r="SDW147" s="323"/>
      <c r="SDX147" s="323"/>
      <c r="SDY147" s="323"/>
      <c r="SDZ147" s="323"/>
      <c r="SEA147" s="323"/>
      <c r="SEB147" s="323"/>
      <c r="SEC147" s="323"/>
      <c r="SED147" s="323"/>
      <c r="SEE147" s="323"/>
      <c r="SEF147" s="323"/>
      <c r="SEG147" s="323"/>
      <c r="SEH147" s="323"/>
      <c r="SEI147" s="323"/>
      <c r="SEJ147" s="323"/>
      <c r="SEK147" s="323"/>
      <c r="SEL147" s="323"/>
      <c r="SEM147" s="323"/>
      <c r="SEN147" s="323"/>
      <c r="SEO147" s="323"/>
      <c r="SEP147" s="323"/>
      <c r="SEQ147" s="323"/>
      <c r="SER147" s="323"/>
      <c r="SES147" s="323"/>
      <c r="SET147" s="323"/>
      <c r="SEU147" s="323"/>
      <c r="SEV147" s="323"/>
      <c r="SEW147" s="323"/>
      <c r="SEX147" s="323"/>
      <c r="SEY147" s="323"/>
      <c r="SEZ147" s="323"/>
      <c r="SFA147" s="323"/>
      <c r="SFB147" s="323"/>
      <c r="SFC147" s="323"/>
      <c r="SFD147" s="323"/>
      <c r="SFE147" s="323"/>
      <c r="SFF147" s="323"/>
      <c r="SFG147" s="323"/>
      <c r="SFH147" s="323"/>
      <c r="SFI147" s="323"/>
      <c r="SFJ147" s="323"/>
      <c r="SFK147" s="323"/>
      <c r="SFL147" s="323"/>
      <c r="SFM147" s="323"/>
      <c r="SFN147" s="323"/>
      <c r="SFO147" s="323"/>
      <c r="SFP147" s="323"/>
      <c r="SFQ147" s="323"/>
      <c r="SFR147" s="323"/>
      <c r="SFS147" s="323"/>
      <c r="SFT147" s="323"/>
      <c r="SFU147" s="323"/>
      <c r="SFV147" s="323"/>
      <c r="SFW147" s="323"/>
      <c r="SFX147" s="323"/>
      <c r="SFY147" s="323"/>
      <c r="SFZ147" s="323"/>
      <c r="SGA147" s="323"/>
      <c r="SGB147" s="323"/>
      <c r="SGC147" s="323"/>
      <c r="SGD147" s="323"/>
      <c r="SGE147" s="323"/>
      <c r="SGF147" s="323"/>
      <c r="SGG147" s="323"/>
      <c r="SGH147" s="323"/>
      <c r="SGI147" s="323"/>
      <c r="SGJ147" s="323"/>
      <c r="SGK147" s="323"/>
      <c r="SGL147" s="323"/>
      <c r="SGM147" s="323"/>
      <c r="SGN147" s="323"/>
      <c r="SGO147" s="323"/>
      <c r="SGP147" s="323"/>
      <c r="SGQ147" s="323"/>
      <c r="SGR147" s="323"/>
      <c r="SGS147" s="323"/>
      <c r="SGT147" s="323"/>
      <c r="SGU147" s="323"/>
      <c r="SGV147" s="323"/>
      <c r="SGW147" s="323"/>
      <c r="SGX147" s="323"/>
      <c r="SGY147" s="323"/>
      <c r="SGZ147" s="323"/>
      <c r="SHA147" s="323"/>
      <c r="SHB147" s="323"/>
      <c r="SHC147" s="323"/>
      <c r="SHD147" s="323"/>
      <c r="SHE147" s="323"/>
      <c r="SHF147" s="323"/>
      <c r="SHG147" s="323"/>
      <c r="SHH147" s="323"/>
      <c r="SHI147" s="323"/>
      <c r="SHJ147" s="323"/>
      <c r="SHK147" s="323"/>
      <c r="SHL147" s="323"/>
      <c r="SHM147" s="323"/>
      <c r="SHN147" s="323"/>
      <c r="SHO147" s="323"/>
      <c r="SHP147" s="323"/>
      <c r="SHQ147" s="323"/>
      <c r="SHR147" s="323"/>
      <c r="SHS147" s="323"/>
      <c r="SHT147" s="323"/>
      <c r="SHU147" s="323"/>
      <c r="SHV147" s="323"/>
      <c r="SHW147" s="323"/>
      <c r="SHX147" s="323"/>
      <c r="SHY147" s="323"/>
      <c r="SHZ147" s="323"/>
      <c r="SIA147" s="323"/>
      <c r="SIB147" s="323"/>
      <c r="SIC147" s="323"/>
      <c r="SID147" s="323"/>
      <c r="SIE147" s="323"/>
      <c r="SIF147" s="323"/>
      <c r="SIG147" s="323"/>
      <c r="SIH147" s="323"/>
      <c r="SII147" s="323"/>
      <c r="SIJ147" s="323"/>
      <c r="SIK147" s="323"/>
      <c r="SIL147" s="323"/>
      <c r="SIM147" s="323"/>
      <c r="SIN147" s="323"/>
      <c r="SIO147" s="323"/>
      <c r="SIP147" s="323"/>
      <c r="SIQ147" s="323"/>
      <c r="SIR147" s="323"/>
      <c r="SIS147" s="323"/>
      <c r="SIT147" s="323"/>
      <c r="SIU147" s="323"/>
      <c r="SIV147" s="323"/>
      <c r="SIW147" s="323"/>
      <c r="SIX147" s="323"/>
      <c r="SIY147" s="323"/>
      <c r="SIZ147" s="323"/>
      <c r="SJA147" s="323"/>
      <c r="SJB147" s="323"/>
      <c r="SJC147" s="323"/>
      <c r="SJD147" s="323"/>
      <c r="SJE147" s="323"/>
      <c r="SJF147" s="323"/>
      <c r="SJG147" s="323"/>
      <c r="SJH147" s="323"/>
      <c r="SJI147" s="323"/>
      <c r="SJJ147" s="323"/>
      <c r="SJK147" s="323"/>
      <c r="SJL147" s="323"/>
      <c r="SJM147" s="323"/>
      <c r="SJN147" s="323"/>
      <c r="SJO147" s="323"/>
      <c r="SJP147" s="323"/>
      <c r="SJQ147" s="323"/>
      <c r="SJR147" s="323"/>
      <c r="SJS147" s="323"/>
      <c r="SJT147" s="323"/>
      <c r="SJU147" s="323"/>
      <c r="SJV147" s="323"/>
      <c r="SJW147" s="323"/>
      <c r="SJX147" s="323"/>
      <c r="SJY147" s="323"/>
      <c r="SJZ147" s="323"/>
      <c r="SKA147" s="323"/>
      <c r="SKB147" s="323"/>
      <c r="SKC147" s="323"/>
      <c r="SKD147" s="323"/>
      <c r="SKE147" s="323"/>
      <c r="SKF147" s="323"/>
      <c r="SKG147" s="323"/>
      <c r="SKH147" s="323"/>
      <c r="SKI147" s="323"/>
      <c r="SKJ147" s="323"/>
      <c r="SKK147" s="323"/>
      <c r="SKL147" s="323"/>
      <c r="SKM147" s="323"/>
      <c r="SKN147" s="323"/>
      <c r="SKO147" s="323"/>
      <c r="SKP147" s="323"/>
      <c r="SKQ147" s="323"/>
      <c r="SKR147" s="323"/>
      <c r="SKS147" s="323"/>
      <c r="SKT147" s="323"/>
      <c r="SKU147" s="323"/>
      <c r="SKV147" s="323"/>
      <c r="SKW147" s="323"/>
      <c r="SKX147" s="323"/>
      <c r="SKY147" s="323"/>
      <c r="SKZ147" s="323"/>
      <c r="SLA147" s="323"/>
      <c r="SLB147" s="323"/>
      <c r="SLC147" s="323"/>
      <c r="SLD147" s="323"/>
      <c r="SLE147" s="323"/>
      <c r="SLF147" s="323"/>
      <c r="SLG147" s="323"/>
      <c r="SLH147" s="323"/>
      <c r="SLI147" s="323"/>
      <c r="SLJ147" s="323"/>
      <c r="SLK147" s="323"/>
      <c r="SLL147" s="323"/>
      <c r="SLM147" s="323"/>
      <c r="SLN147" s="323"/>
      <c r="SLO147" s="323"/>
      <c r="SLP147" s="323"/>
      <c r="SLQ147" s="323"/>
      <c r="SLR147" s="323"/>
      <c r="SLS147" s="323"/>
      <c r="SLT147" s="323"/>
      <c r="SLU147" s="323"/>
      <c r="SLV147" s="323"/>
      <c r="SLW147" s="323"/>
      <c r="SLX147" s="323"/>
      <c r="SLY147" s="323"/>
      <c r="SLZ147" s="323"/>
      <c r="SMA147" s="323"/>
      <c r="SMB147" s="323"/>
      <c r="SMC147" s="323"/>
      <c r="SMD147" s="323"/>
      <c r="SME147" s="323"/>
      <c r="SMF147" s="323"/>
      <c r="SMG147" s="323"/>
      <c r="SMH147" s="323"/>
      <c r="SMI147" s="323"/>
      <c r="SMJ147" s="323"/>
      <c r="SMK147" s="323"/>
      <c r="SML147" s="323"/>
      <c r="SMM147" s="323"/>
      <c r="SMN147" s="323"/>
      <c r="SMO147" s="323"/>
      <c r="SMP147" s="323"/>
      <c r="SMQ147" s="323"/>
      <c r="SMR147" s="323"/>
      <c r="SMS147" s="323"/>
      <c r="SMT147" s="323"/>
      <c r="SMU147" s="323"/>
      <c r="SMV147" s="323"/>
      <c r="SMW147" s="323"/>
      <c r="SMX147" s="323"/>
      <c r="SMY147" s="323"/>
      <c r="SMZ147" s="323"/>
      <c r="SNA147" s="323"/>
      <c r="SNB147" s="323"/>
      <c r="SNC147" s="323"/>
      <c r="SND147" s="323"/>
      <c r="SNE147" s="323"/>
      <c r="SNF147" s="323"/>
      <c r="SNG147" s="323"/>
      <c r="SNH147" s="323"/>
      <c r="SNI147" s="323"/>
      <c r="SNJ147" s="323"/>
      <c r="SNK147" s="323"/>
      <c r="SNL147" s="323"/>
      <c r="SNM147" s="323"/>
      <c r="SNN147" s="323"/>
      <c r="SNO147" s="323"/>
      <c r="SNP147" s="323"/>
      <c r="SNQ147" s="323"/>
      <c r="SNR147" s="323"/>
      <c r="SNS147" s="323"/>
      <c r="SNT147" s="323"/>
      <c r="SNU147" s="323"/>
      <c r="SNV147" s="323"/>
      <c r="SNW147" s="323"/>
      <c r="SNX147" s="323"/>
      <c r="SNY147" s="323"/>
      <c r="SNZ147" s="323"/>
      <c r="SOA147" s="323"/>
      <c r="SOB147" s="323"/>
      <c r="SOC147" s="323"/>
      <c r="SOD147" s="323"/>
      <c r="SOE147" s="323"/>
      <c r="SOF147" s="323"/>
      <c r="SOG147" s="323"/>
      <c r="SOH147" s="323"/>
      <c r="SOI147" s="323"/>
      <c r="SOJ147" s="323"/>
      <c r="SOK147" s="323"/>
      <c r="SOL147" s="323"/>
      <c r="SOM147" s="323"/>
      <c r="SON147" s="323"/>
      <c r="SOO147" s="323"/>
      <c r="SOP147" s="323"/>
      <c r="SOQ147" s="323"/>
      <c r="SOR147" s="323"/>
      <c r="SOS147" s="323"/>
      <c r="SOT147" s="323"/>
      <c r="SOU147" s="323"/>
      <c r="SOV147" s="323"/>
      <c r="SOW147" s="323"/>
      <c r="SOX147" s="323"/>
      <c r="SOY147" s="323"/>
      <c r="SOZ147" s="323"/>
      <c r="SPA147" s="323"/>
      <c r="SPB147" s="323"/>
      <c r="SPC147" s="323"/>
      <c r="SPD147" s="323"/>
      <c r="SPE147" s="323"/>
      <c r="SPF147" s="323"/>
      <c r="SPG147" s="323"/>
      <c r="SPH147" s="323"/>
      <c r="SPI147" s="323"/>
      <c r="SPJ147" s="323"/>
      <c r="SPK147" s="323"/>
      <c r="SPL147" s="323"/>
      <c r="SPM147" s="323"/>
      <c r="SPN147" s="323"/>
      <c r="SPO147" s="323"/>
      <c r="SPP147" s="323"/>
      <c r="SPQ147" s="323"/>
      <c r="SPR147" s="323"/>
      <c r="SPS147" s="323"/>
      <c r="SPT147" s="323"/>
      <c r="SPU147" s="323"/>
      <c r="SPV147" s="323"/>
      <c r="SPW147" s="323"/>
      <c r="SPX147" s="323"/>
      <c r="SPY147" s="323"/>
      <c r="SPZ147" s="323"/>
      <c r="SQA147" s="323"/>
      <c r="SQB147" s="323"/>
      <c r="SQC147" s="323"/>
      <c r="SQD147" s="323"/>
      <c r="SQE147" s="323"/>
      <c r="SQF147" s="323"/>
      <c r="SQG147" s="323"/>
      <c r="SQH147" s="323"/>
      <c r="SQI147" s="323"/>
      <c r="SQJ147" s="323"/>
      <c r="SQK147" s="323"/>
      <c r="SQL147" s="323"/>
      <c r="SQM147" s="323"/>
      <c r="SQN147" s="323"/>
      <c r="SQO147" s="323"/>
      <c r="SQP147" s="323"/>
      <c r="SQQ147" s="323"/>
      <c r="SQR147" s="323"/>
      <c r="SQS147" s="323"/>
      <c r="SQT147" s="323"/>
      <c r="SQU147" s="323"/>
      <c r="SQV147" s="323"/>
      <c r="SQW147" s="323"/>
      <c r="SQX147" s="323"/>
      <c r="SQY147" s="323"/>
      <c r="SQZ147" s="323"/>
      <c r="SRA147" s="323"/>
      <c r="SRB147" s="323"/>
      <c r="SRC147" s="323"/>
      <c r="SRD147" s="323"/>
      <c r="SRE147" s="323"/>
      <c r="SRF147" s="323"/>
      <c r="SRG147" s="323"/>
      <c r="SRH147" s="323"/>
      <c r="SRI147" s="323"/>
      <c r="SRJ147" s="323"/>
      <c r="SRK147" s="323"/>
      <c r="SRL147" s="323"/>
      <c r="SRM147" s="323"/>
      <c r="SRN147" s="323"/>
      <c r="SRO147" s="323"/>
      <c r="SRP147" s="323"/>
      <c r="SRQ147" s="323"/>
      <c r="SRR147" s="323"/>
      <c r="SRS147" s="323"/>
      <c r="SRT147" s="323"/>
      <c r="SRU147" s="323"/>
      <c r="SRV147" s="323"/>
      <c r="SRW147" s="323"/>
      <c r="SRX147" s="323"/>
      <c r="SRY147" s="323"/>
      <c r="SRZ147" s="323"/>
      <c r="SSA147" s="323"/>
      <c r="SSB147" s="323"/>
      <c r="SSC147" s="323"/>
      <c r="SSD147" s="323"/>
      <c r="SSE147" s="323"/>
      <c r="SSF147" s="323"/>
      <c r="SSG147" s="323"/>
      <c r="SSH147" s="323"/>
      <c r="SSI147" s="323"/>
      <c r="SSJ147" s="323"/>
      <c r="SSK147" s="323"/>
      <c r="SSL147" s="323"/>
      <c r="SSM147" s="323"/>
      <c r="SSN147" s="323"/>
      <c r="SSO147" s="323"/>
      <c r="SSP147" s="323"/>
      <c r="SSQ147" s="323"/>
      <c r="SSR147" s="323"/>
      <c r="SSS147" s="323"/>
      <c r="SST147" s="323"/>
      <c r="SSU147" s="323"/>
      <c r="SSV147" s="323"/>
      <c r="SSW147" s="323"/>
      <c r="SSX147" s="323"/>
      <c r="SSY147" s="323"/>
      <c r="SSZ147" s="323"/>
      <c r="STA147" s="323"/>
      <c r="STB147" s="323"/>
      <c r="STC147" s="323"/>
      <c r="STD147" s="323"/>
      <c r="STE147" s="323"/>
      <c r="STF147" s="323"/>
      <c r="STG147" s="323"/>
      <c r="STH147" s="323"/>
      <c r="STI147" s="323"/>
      <c r="STJ147" s="323"/>
      <c r="STK147" s="323"/>
      <c r="STL147" s="323"/>
      <c r="STM147" s="323"/>
      <c r="STN147" s="323"/>
      <c r="STO147" s="323"/>
      <c r="STP147" s="323"/>
      <c r="STQ147" s="323"/>
      <c r="STR147" s="323"/>
      <c r="STS147" s="323"/>
      <c r="STT147" s="323"/>
      <c r="STU147" s="323"/>
      <c r="STV147" s="323"/>
      <c r="STW147" s="323"/>
      <c r="STX147" s="323"/>
      <c r="STY147" s="323"/>
      <c r="STZ147" s="323"/>
      <c r="SUA147" s="323"/>
      <c r="SUB147" s="323"/>
      <c r="SUC147" s="323"/>
      <c r="SUD147" s="323"/>
      <c r="SUE147" s="323"/>
      <c r="SUF147" s="323"/>
      <c r="SUG147" s="323"/>
      <c r="SUH147" s="323"/>
      <c r="SUI147" s="323"/>
      <c r="SUJ147" s="323"/>
      <c r="SUK147" s="323"/>
      <c r="SUL147" s="323"/>
      <c r="SUM147" s="323"/>
      <c r="SUN147" s="323"/>
      <c r="SUO147" s="323"/>
      <c r="SUP147" s="323"/>
      <c r="SUQ147" s="323"/>
      <c r="SUR147" s="323"/>
      <c r="SUS147" s="323"/>
      <c r="SUT147" s="323"/>
      <c r="SUU147" s="323"/>
      <c r="SUV147" s="323"/>
      <c r="SUW147" s="323"/>
      <c r="SUX147" s="323"/>
      <c r="SUY147" s="323"/>
      <c r="SUZ147" s="323"/>
      <c r="SVA147" s="323"/>
      <c r="SVB147" s="323"/>
      <c r="SVC147" s="323"/>
      <c r="SVD147" s="323"/>
      <c r="SVE147" s="323"/>
      <c r="SVF147" s="323"/>
      <c r="SVG147" s="323"/>
      <c r="SVH147" s="323"/>
      <c r="SVI147" s="323"/>
      <c r="SVJ147" s="323"/>
      <c r="SVK147" s="323"/>
      <c r="SVL147" s="323"/>
      <c r="SVM147" s="323"/>
      <c r="SVN147" s="323"/>
      <c r="SVO147" s="323"/>
      <c r="SVP147" s="323"/>
      <c r="SVQ147" s="323"/>
      <c r="SVR147" s="323"/>
      <c r="SVS147" s="323"/>
      <c r="SVT147" s="323"/>
      <c r="SVU147" s="323"/>
      <c r="SVV147" s="323"/>
      <c r="SVW147" s="323"/>
      <c r="SVX147" s="323"/>
      <c r="SVY147" s="323"/>
      <c r="SVZ147" s="323"/>
      <c r="SWA147" s="323"/>
      <c r="SWB147" s="323"/>
      <c r="SWC147" s="323"/>
      <c r="SWD147" s="323"/>
      <c r="SWE147" s="323"/>
      <c r="SWF147" s="323"/>
      <c r="SWG147" s="323"/>
      <c r="SWH147" s="323"/>
      <c r="SWI147" s="323"/>
      <c r="SWJ147" s="323"/>
      <c r="SWK147" s="323"/>
      <c r="SWL147" s="323"/>
      <c r="SWM147" s="323"/>
      <c r="SWN147" s="323"/>
      <c r="SWO147" s="323"/>
      <c r="SWP147" s="323"/>
      <c r="SWQ147" s="323"/>
      <c r="SWR147" s="323"/>
      <c r="SWS147" s="323"/>
      <c r="SWT147" s="323"/>
      <c r="SWU147" s="323"/>
      <c r="SWV147" s="323"/>
      <c r="SWW147" s="323"/>
      <c r="SWX147" s="323"/>
      <c r="SWY147" s="323"/>
      <c r="SWZ147" s="323"/>
      <c r="SXA147" s="323"/>
      <c r="SXB147" s="323"/>
      <c r="SXC147" s="323"/>
      <c r="SXD147" s="323"/>
      <c r="SXE147" s="323"/>
      <c r="SXF147" s="323"/>
      <c r="SXG147" s="323"/>
      <c r="SXH147" s="323"/>
      <c r="SXI147" s="323"/>
      <c r="SXJ147" s="323"/>
      <c r="SXK147" s="323"/>
      <c r="SXL147" s="323"/>
      <c r="SXM147" s="323"/>
      <c r="SXN147" s="323"/>
      <c r="SXO147" s="323"/>
      <c r="SXP147" s="323"/>
      <c r="SXQ147" s="323"/>
      <c r="SXR147" s="323"/>
      <c r="SXS147" s="323"/>
      <c r="SXT147" s="323"/>
      <c r="SXU147" s="323"/>
      <c r="SXV147" s="323"/>
      <c r="SXW147" s="323"/>
      <c r="SXX147" s="323"/>
      <c r="SXY147" s="323"/>
      <c r="SXZ147" s="323"/>
      <c r="SYA147" s="323"/>
      <c r="SYB147" s="323"/>
      <c r="SYC147" s="323"/>
      <c r="SYD147" s="323"/>
      <c r="SYE147" s="323"/>
      <c r="SYF147" s="323"/>
      <c r="SYG147" s="323"/>
      <c r="SYH147" s="323"/>
      <c r="SYI147" s="323"/>
      <c r="SYJ147" s="323"/>
      <c r="SYK147" s="323"/>
      <c r="SYL147" s="323"/>
      <c r="SYM147" s="323"/>
      <c r="SYN147" s="323"/>
      <c r="SYO147" s="323"/>
      <c r="SYP147" s="323"/>
      <c r="SYQ147" s="323"/>
      <c r="SYR147" s="323"/>
      <c r="SYS147" s="323"/>
      <c r="SYT147" s="323"/>
      <c r="SYU147" s="323"/>
      <c r="SYV147" s="323"/>
      <c r="SYW147" s="323"/>
      <c r="SYX147" s="323"/>
      <c r="SYY147" s="323"/>
      <c r="SYZ147" s="323"/>
      <c r="SZA147" s="323"/>
      <c r="SZB147" s="323"/>
      <c r="SZC147" s="323"/>
      <c r="SZD147" s="323"/>
      <c r="SZE147" s="323"/>
      <c r="SZF147" s="323"/>
      <c r="SZG147" s="323"/>
      <c r="SZH147" s="323"/>
      <c r="SZI147" s="323"/>
      <c r="SZJ147" s="323"/>
      <c r="SZK147" s="323"/>
      <c r="SZL147" s="323"/>
      <c r="SZM147" s="323"/>
      <c r="SZN147" s="323"/>
      <c r="SZO147" s="323"/>
      <c r="SZP147" s="323"/>
      <c r="SZQ147" s="323"/>
      <c r="SZR147" s="323"/>
      <c r="SZS147" s="323"/>
      <c r="SZT147" s="323"/>
      <c r="SZU147" s="323"/>
      <c r="SZV147" s="323"/>
      <c r="SZW147" s="323"/>
      <c r="SZX147" s="323"/>
      <c r="SZY147" s="323"/>
      <c r="SZZ147" s="323"/>
      <c r="TAA147" s="323"/>
      <c r="TAB147" s="323"/>
      <c r="TAC147" s="323"/>
      <c r="TAD147" s="323"/>
      <c r="TAE147" s="323"/>
      <c r="TAF147" s="323"/>
      <c r="TAG147" s="323"/>
      <c r="TAH147" s="323"/>
      <c r="TAI147" s="323"/>
      <c r="TAJ147" s="323"/>
      <c r="TAK147" s="323"/>
      <c r="TAL147" s="323"/>
      <c r="TAM147" s="323"/>
      <c r="TAN147" s="323"/>
      <c r="TAO147" s="323"/>
      <c r="TAP147" s="323"/>
      <c r="TAQ147" s="323"/>
      <c r="TAR147" s="323"/>
      <c r="TAS147" s="323"/>
      <c r="TAT147" s="323"/>
      <c r="TAU147" s="323"/>
      <c r="TAV147" s="323"/>
      <c r="TAW147" s="323"/>
      <c r="TAX147" s="323"/>
      <c r="TAY147" s="323"/>
      <c r="TAZ147" s="323"/>
      <c r="TBA147" s="323"/>
      <c r="TBB147" s="323"/>
      <c r="TBC147" s="323"/>
      <c r="TBD147" s="323"/>
      <c r="TBE147" s="323"/>
      <c r="TBF147" s="323"/>
      <c r="TBG147" s="323"/>
      <c r="TBH147" s="323"/>
      <c r="TBI147" s="323"/>
      <c r="TBJ147" s="323"/>
      <c r="TBK147" s="323"/>
      <c r="TBL147" s="323"/>
      <c r="TBM147" s="323"/>
      <c r="TBN147" s="323"/>
      <c r="TBO147" s="323"/>
      <c r="TBP147" s="323"/>
      <c r="TBQ147" s="323"/>
      <c r="TBR147" s="323"/>
      <c r="TBS147" s="323"/>
      <c r="TBT147" s="323"/>
      <c r="TBU147" s="323"/>
      <c r="TBV147" s="323"/>
      <c r="TBW147" s="323"/>
      <c r="TBX147" s="323"/>
      <c r="TBY147" s="323"/>
      <c r="TBZ147" s="323"/>
      <c r="TCA147" s="323"/>
      <c r="TCB147" s="323"/>
      <c r="TCC147" s="323"/>
      <c r="TCD147" s="323"/>
      <c r="TCE147" s="323"/>
      <c r="TCF147" s="323"/>
      <c r="TCG147" s="323"/>
      <c r="TCH147" s="323"/>
      <c r="TCI147" s="323"/>
      <c r="TCJ147" s="323"/>
      <c r="TCK147" s="323"/>
      <c r="TCL147" s="323"/>
      <c r="TCM147" s="323"/>
      <c r="TCN147" s="323"/>
      <c r="TCO147" s="323"/>
      <c r="TCP147" s="323"/>
      <c r="TCQ147" s="323"/>
      <c r="TCR147" s="323"/>
      <c r="TCS147" s="323"/>
      <c r="TCT147" s="323"/>
      <c r="TCU147" s="323"/>
      <c r="TCV147" s="323"/>
      <c r="TCW147" s="323"/>
      <c r="TCX147" s="323"/>
      <c r="TCY147" s="323"/>
      <c r="TCZ147" s="323"/>
      <c r="TDA147" s="323"/>
      <c r="TDB147" s="323"/>
      <c r="TDC147" s="323"/>
      <c r="TDD147" s="323"/>
      <c r="TDE147" s="323"/>
      <c r="TDF147" s="323"/>
      <c r="TDG147" s="323"/>
      <c r="TDH147" s="323"/>
      <c r="TDI147" s="323"/>
      <c r="TDJ147" s="323"/>
      <c r="TDK147" s="323"/>
      <c r="TDL147" s="323"/>
      <c r="TDM147" s="323"/>
      <c r="TDN147" s="323"/>
      <c r="TDO147" s="323"/>
      <c r="TDP147" s="323"/>
      <c r="TDQ147" s="323"/>
      <c r="TDR147" s="323"/>
      <c r="TDS147" s="323"/>
      <c r="TDT147" s="323"/>
      <c r="TDU147" s="323"/>
      <c r="TDV147" s="323"/>
      <c r="TDW147" s="323"/>
      <c r="TDX147" s="323"/>
      <c r="TDY147" s="323"/>
      <c r="TDZ147" s="323"/>
      <c r="TEA147" s="323"/>
      <c r="TEB147" s="323"/>
      <c r="TEC147" s="323"/>
      <c r="TED147" s="323"/>
      <c r="TEE147" s="323"/>
      <c r="TEF147" s="323"/>
      <c r="TEG147" s="323"/>
      <c r="TEH147" s="323"/>
      <c r="TEI147" s="323"/>
      <c r="TEJ147" s="323"/>
      <c r="TEK147" s="323"/>
      <c r="TEL147" s="323"/>
      <c r="TEM147" s="323"/>
      <c r="TEN147" s="323"/>
      <c r="TEO147" s="323"/>
      <c r="TEP147" s="323"/>
      <c r="TEQ147" s="323"/>
      <c r="TER147" s="323"/>
      <c r="TES147" s="323"/>
      <c r="TET147" s="323"/>
      <c r="TEU147" s="323"/>
      <c r="TEV147" s="323"/>
      <c r="TEW147" s="323"/>
      <c r="TEX147" s="323"/>
      <c r="TEY147" s="323"/>
      <c r="TEZ147" s="323"/>
      <c r="TFA147" s="323"/>
      <c r="TFB147" s="323"/>
      <c r="TFC147" s="323"/>
      <c r="TFD147" s="323"/>
      <c r="TFE147" s="323"/>
      <c r="TFF147" s="323"/>
      <c r="TFG147" s="323"/>
      <c r="TFH147" s="323"/>
      <c r="TFI147" s="323"/>
      <c r="TFJ147" s="323"/>
      <c r="TFK147" s="323"/>
      <c r="TFL147" s="323"/>
      <c r="TFM147" s="323"/>
      <c r="TFN147" s="323"/>
      <c r="TFO147" s="323"/>
      <c r="TFP147" s="323"/>
      <c r="TFQ147" s="323"/>
      <c r="TFR147" s="323"/>
      <c r="TFS147" s="323"/>
      <c r="TFT147" s="323"/>
      <c r="TFU147" s="323"/>
      <c r="TFV147" s="323"/>
      <c r="TFW147" s="323"/>
      <c r="TFX147" s="323"/>
      <c r="TFY147" s="323"/>
      <c r="TFZ147" s="323"/>
      <c r="TGA147" s="323"/>
      <c r="TGB147" s="323"/>
      <c r="TGC147" s="323"/>
      <c r="TGD147" s="323"/>
      <c r="TGE147" s="323"/>
      <c r="TGF147" s="323"/>
      <c r="TGG147" s="323"/>
      <c r="TGH147" s="323"/>
      <c r="TGI147" s="323"/>
      <c r="TGJ147" s="323"/>
      <c r="TGK147" s="323"/>
      <c r="TGL147" s="323"/>
      <c r="TGM147" s="323"/>
      <c r="TGN147" s="323"/>
      <c r="TGO147" s="323"/>
      <c r="TGP147" s="323"/>
      <c r="TGQ147" s="323"/>
      <c r="TGR147" s="323"/>
      <c r="TGS147" s="323"/>
      <c r="TGT147" s="323"/>
      <c r="TGU147" s="323"/>
      <c r="TGV147" s="323"/>
      <c r="TGW147" s="323"/>
      <c r="TGX147" s="323"/>
      <c r="TGY147" s="323"/>
      <c r="TGZ147" s="323"/>
      <c r="THA147" s="323"/>
      <c r="THB147" s="323"/>
      <c r="THC147" s="323"/>
      <c r="THD147" s="323"/>
      <c r="THE147" s="323"/>
      <c r="THF147" s="323"/>
      <c r="THG147" s="323"/>
      <c r="THH147" s="323"/>
      <c r="THI147" s="323"/>
      <c r="THJ147" s="323"/>
      <c r="THK147" s="323"/>
      <c r="THL147" s="323"/>
      <c r="THM147" s="323"/>
      <c r="THN147" s="323"/>
      <c r="THO147" s="323"/>
      <c r="THP147" s="323"/>
      <c r="THQ147" s="323"/>
      <c r="THR147" s="323"/>
      <c r="THS147" s="323"/>
      <c r="THT147" s="323"/>
      <c r="THU147" s="323"/>
      <c r="THV147" s="323"/>
      <c r="THW147" s="323"/>
      <c r="THX147" s="323"/>
      <c r="THY147" s="323"/>
      <c r="THZ147" s="323"/>
      <c r="TIA147" s="323"/>
      <c r="TIB147" s="323"/>
      <c r="TIC147" s="323"/>
      <c r="TID147" s="323"/>
      <c r="TIE147" s="323"/>
      <c r="TIF147" s="323"/>
      <c r="TIG147" s="323"/>
      <c r="TIH147" s="323"/>
      <c r="TII147" s="323"/>
      <c r="TIJ147" s="323"/>
      <c r="TIK147" s="323"/>
      <c r="TIL147" s="323"/>
      <c r="TIM147" s="323"/>
      <c r="TIN147" s="323"/>
      <c r="TIO147" s="323"/>
      <c r="TIP147" s="323"/>
      <c r="TIQ147" s="323"/>
      <c r="TIR147" s="323"/>
      <c r="TIS147" s="323"/>
      <c r="TIT147" s="323"/>
      <c r="TIU147" s="323"/>
      <c r="TIV147" s="323"/>
      <c r="TIW147" s="323"/>
      <c r="TIX147" s="323"/>
      <c r="TIY147" s="323"/>
      <c r="TIZ147" s="323"/>
      <c r="TJA147" s="323"/>
      <c r="TJB147" s="323"/>
      <c r="TJC147" s="323"/>
      <c r="TJD147" s="323"/>
      <c r="TJE147" s="323"/>
      <c r="TJF147" s="323"/>
      <c r="TJG147" s="323"/>
      <c r="TJH147" s="323"/>
      <c r="TJI147" s="323"/>
      <c r="TJJ147" s="323"/>
      <c r="TJK147" s="323"/>
      <c r="TJL147" s="323"/>
      <c r="TJM147" s="323"/>
      <c r="TJN147" s="323"/>
      <c r="TJO147" s="323"/>
      <c r="TJP147" s="323"/>
      <c r="TJQ147" s="323"/>
      <c r="TJR147" s="323"/>
      <c r="TJS147" s="323"/>
      <c r="TJT147" s="323"/>
      <c r="TJU147" s="323"/>
      <c r="TJV147" s="323"/>
      <c r="TJW147" s="323"/>
      <c r="TJX147" s="323"/>
      <c r="TJY147" s="323"/>
      <c r="TJZ147" s="323"/>
      <c r="TKA147" s="323"/>
      <c r="TKB147" s="323"/>
      <c r="TKC147" s="323"/>
      <c r="TKD147" s="323"/>
      <c r="TKE147" s="323"/>
      <c r="TKF147" s="323"/>
      <c r="TKG147" s="323"/>
      <c r="TKH147" s="323"/>
      <c r="TKI147" s="323"/>
      <c r="TKJ147" s="323"/>
      <c r="TKK147" s="323"/>
      <c r="TKL147" s="323"/>
      <c r="TKM147" s="323"/>
      <c r="TKN147" s="323"/>
      <c r="TKO147" s="323"/>
      <c r="TKP147" s="323"/>
      <c r="TKQ147" s="323"/>
      <c r="TKR147" s="323"/>
      <c r="TKS147" s="323"/>
      <c r="TKT147" s="323"/>
      <c r="TKU147" s="323"/>
      <c r="TKV147" s="323"/>
      <c r="TKW147" s="323"/>
      <c r="TKX147" s="323"/>
      <c r="TKY147" s="323"/>
      <c r="TKZ147" s="323"/>
      <c r="TLA147" s="323"/>
      <c r="TLB147" s="323"/>
      <c r="TLC147" s="323"/>
      <c r="TLD147" s="323"/>
      <c r="TLE147" s="323"/>
      <c r="TLF147" s="323"/>
      <c r="TLG147" s="323"/>
      <c r="TLH147" s="323"/>
      <c r="TLI147" s="323"/>
      <c r="TLJ147" s="323"/>
      <c r="TLK147" s="323"/>
      <c r="TLL147" s="323"/>
      <c r="TLM147" s="323"/>
      <c r="TLN147" s="323"/>
      <c r="TLO147" s="323"/>
      <c r="TLP147" s="323"/>
      <c r="TLQ147" s="323"/>
      <c r="TLR147" s="323"/>
      <c r="TLS147" s="323"/>
      <c r="TLT147" s="323"/>
      <c r="TLU147" s="323"/>
      <c r="TLV147" s="323"/>
      <c r="TLW147" s="323"/>
      <c r="TLX147" s="323"/>
      <c r="TLY147" s="323"/>
      <c r="TLZ147" s="323"/>
      <c r="TMA147" s="323"/>
      <c r="TMB147" s="323"/>
      <c r="TMC147" s="323"/>
      <c r="TMD147" s="323"/>
      <c r="TME147" s="323"/>
      <c r="TMF147" s="323"/>
      <c r="TMG147" s="323"/>
      <c r="TMH147" s="323"/>
      <c r="TMI147" s="323"/>
      <c r="TMJ147" s="323"/>
      <c r="TMK147" s="323"/>
      <c r="TML147" s="323"/>
      <c r="TMM147" s="323"/>
      <c r="TMN147" s="323"/>
      <c r="TMO147" s="323"/>
      <c r="TMP147" s="323"/>
      <c r="TMQ147" s="323"/>
      <c r="TMR147" s="323"/>
      <c r="TMS147" s="323"/>
      <c r="TMT147" s="323"/>
      <c r="TMU147" s="323"/>
      <c r="TMV147" s="323"/>
      <c r="TMW147" s="323"/>
      <c r="TMX147" s="323"/>
      <c r="TMY147" s="323"/>
      <c r="TMZ147" s="323"/>
      <c r="TNA147" s="323"/>
      <c r="TNB147" s="323"/>
      <c r="TNC147" s="323"/>
      <c r="TND147" s="323"/>
      <c r="TNE147" s="323"/>
      <c r="TNF147" s="323"/>
      <c r="TNG147" s="323"/>
      <c r="TNH147" s="323"/>
      <c r="TNI147" s="323"/>
      <c r="TNJ147" s="323"/>
      <c r="TNK147" s="323"/>
      <c r="TNL147" s="323"/>
      <c r="TNM147" s="323"/>
      <c r="TNN147" s="323"/>
      <c r="TNO147" s="323"/>
      <c r="TNP147" s="323"/>
      <c r="TNQ147" s="323"/>
      <c r="TNR147" s="323"/>
      <c r="TNS147" s="323"/>
      <c r="TNT147" s="323"/>
      <c r="TNU147" s="323"/>
      <c r="TNV147" s="323"/>
      <c r="TNW147" s="323"/>
      <c r="TNX147" s="323"/>
      <c r="TNY147" s="323"/>
      <c r="TNZ147" s="323"/>
      <c r="TOA147" s="323"/>
      <c r="TOB147" s="323"/>
      <c r="TOC147" s="323"/>
      <c r="TOD147" s="323"/>
      <c r="TOE147" s="323"/>
      <c r="TOF147" s="323"/>
      <c r="TOG147" s="323"/>
      <c r="TOH147" s="323"/>
      <c r="TOI147" s="323"/>
      <c r="TOJ147" s="323"/>
      <c r="TOK147" s="323"/>
      <c r="TOL147" s="323"/>
      <c r="TOM147" s="323"/>
      <c r="TON147" s="323"/>
      <c r="TOO147" s="323"/>
      <c r="TOP147" s="323"/>
      <c r="TOQ147" s="323"/>
      <c r="TOR147" s="323"/>
      <c r="TOS147" s="323"/>
      <c r="TOT147" s="323"/>
      <c r="TOU147" s="323"/>
      <c r="TOV147" s="323"/>
      <c r="TOW147" s="323"/>
      <c r="TOX147" s="323"/>
      <c r="TOY147" s="323"/>
      <c r="TOZ147" s="323"/>
      <c r="TPA147" s="323"/>
      <c r="TPB147" s="323"/>
      <c r="TPC147" s="323"/>
      <c r="TPD147" s="323"/>
      <c r="TPE147" s="323"/>
      <c r="TPF147" s="323"/>
      <c r="TPG147" s="323"/>
      <c r="TPH147" s="323"/>
      <c r="TPI147" s="323"/>
      <c r="TPJ147" s="323"/>
      <c r="TPK147" s="323"/>
      <c r="TPL147" s="323"/>
      <c r="TPM147" s="323"/>
      <c r="TPN147" s="323"/>
      <c r="TPO147" s="323"/>
      <c r="TPP147" s="323"/>
      <c r="TPQ147" s="323"/>
      <c r="TPR147" s="323"/>
      <c r="TPS147" s="323"/>
      <c r="TPT147" s="323"/>
      <c r="TPU147" s="323"/>
      <c r="TPV147" s="323"/>
      <c r="TPW147" s="323"/>
      <c r="TPX147" s="323"/>
      <c r="TPY147" s="323"/>
      <c r="TPZ147" s="323"/>
      <c r="TQA147" s="323"/>
      <c r="TQB147" s="323"/>
      <c r="TQC147" s="323"/>
      <c r="TQD147" s="323"/>
      <c r="TQE147" s="323"/>
      <c r="TQF147" s="323"/>
      <c r="TQG147" s="323"/>
      <c r="TQH147" s="323"/>
      <c r="TQI147" s="323"/>
      <c r="TQJ147" s="323"/>
      <c r="TQK147" s="323"/>
      <c r="TQL147" s="323"/>
      <c r="TQM147" s="323"/>
      <c r="TQN147" s="323"/>
      <c r="TQO147" s="323"/>
      <c r="TQP147" s="323"/>
      <c r="TQQ147" s="323"/>
      <c r="TQR147" s="323"/>
      <c r="TQS147" s="323"/>
      <c r="TQT147" s="323"/>
      <c r="TQU147" s="323"/>
      <c r="TQV147" s="323"/>
      <c r="TQW147" s="323"/>
      <c r="TQX147" s="323"/>
      <c r="TQY147" s="323"/>
      <c r="TQZ147" s="323"/>
      <c r="TRA147" s="323"/>
      <c r="TRB147" s="323"/>
      <c r="TRC147" s="323"/>
      <c r="TRD147" s="323"/>
      <c r="TRE147" s="323"/>
      <c r="TRF147" s="323"/>
      <c r="TRG147" s="323"/>
      <c r="TRH147" s="323"/>
      <c r="TRI147" s="323"/>
      <c r="TRJ147" s="323"/>
      <c r="TRK147" s="323"/>
      <c r="TRL147" s="323"/>
      <c r="TRM147" s="323"/>
      <c r="TRN147" s="323"/>
      <c r="TRO147" s="323"/>
      <c r="TRP147" s="323"/>
      <c r="TRQ147" s="323"/>
      <c r="TRR147" s="323"/>
      <c r="TRS147" s="323"/>
      <c r="TRT147" s="323"/>
      <c r="TRU147" s="323"/>
      <c r="TRV147" s="323"/>
      <c r="TRW147" s="323"/>
      <c r="TRX147" s="323"/>
      <c r="TRY147" s="323"/>
      <c r="TRZ147" s="323"/>
      <c r="TSA147" s="323"/>
      <c r="TSB147" s="323"/>
      <c r="TSC147" s="323"/>
      <c r="TSD147" s="323"/>
      <c r="TSE147" s="323"/>
      <c r="TSF147" s="323"/>
      <c r="TSG147" s="323"/>
      <c r="TSH147" s="323"/>
      <c r="TSI147" s="323"/>
      <c r="TSJ147" s="323"/>
      <c r="TSK147" s="323"/>
      <c r="TSL147" s="323"/>
      <c r="TSM147" s="323"/>
      <c r="TSN147" s="323"/>
      <c r="TSO147" s="323"/>
      <c r="TSP147" s="323"/>
      <c r="TSQ147" s="323"/>
      <c r="TSR147" s="323"/>
      <c r="TSS147" s="323"/>
      <c r="TST147" s="323"/>
      <c r="TSU147" s="323"/>
      <c r="TSV147" s="323"/>
      <c r="TSW147" s="323"/>
      <c r="TSX147" s="323"/>
      <c r="TSY147" s="323"/>
      <c r="TSZ147" s="323"/>
      <c r="TTA147" s="323"/>
      <c r="TTB147" s="323"/>
      <c r="TTC147" s="323"/>
      <c r="TTD147" s="323"/>
      <c r="TTE147" s="323"/>
      <c r="TTF147" s="323"/>
      <c r="TTG147" s="323"/>
      <c r="TTH147" s="323"/>
      <c r="TTI147" s="323"/>
      <c r="TTJ147" s="323"/>
      <c r="TTK147" s="323"/>
      <c r="TTL147" s="323"/>
      <c r="TTM147" s="323"/>
      <c r="TTN147" s="323"/>
      <c r="TTO147" s="323"/>
      <c r="TTP147" s="323"/>
      <c r="TTQ147" s="323"/>
      <c r="TTR147" s="323"/>
      <c r="TTS147" s="323"/>
      <c r="TTT147" s="323"/>
      <c r="TTU147" s="323"/>
      <c r="TTV147" s="323"/>
      <c r="TTW147" s="323"/>
      <c r="TTX147" s="323"/>
      <c r="TTY147" s="323"/>
      <c r="TTZ147" s="323"/>
      <c r="TUA147" s="323"/>
      <c r="TUB147" s="323"/>
      <c r="TUC147" s="323"/>
      <c r="TUD147" s="323"/>
      <c r="TUE147" s="323"/>
      <c r="TUF147" s="323"/>
      <c r="TUG147" s="323"/>
      <c r="TUH147" s="323"/>
      <c r="TUI147" s="323"/>
      <c r="TUJ147" s="323"/>
      <c r="TUK147" s="323"/>
      <c r="TUL147" s="323"/>
      <c r="TUM147" s="323"/>
      <c r="TUN147" s="323"/>
      <c r="TUO147" s="323"/>
      <c r="TUP147" s="323"/>
      <c r="TUQ147" s="323"/>
      <c r="TUR147" s="323"/>
      <c r="TUS147" s="323"/>
      <c r="TUT147" s="323"/>
      <c r="TUU147" s="323"/>
      <c r="TUV147" s="323"/>
      <c r="TUW147" s="323"/>
      <c r="TUX147" s="323"/>
      <c r="TUY147" s="323"/>
      <c r="TUZ147" s="323"/>
      <c r="TVA147" s="323"/>
      <c r="TVB147" s="323"/>
      <c r="TVC147" s="323"/>
      <c r="TVD147" s="323"/>
      <c r="TVE147" s="323"/>
      <c r="TVF147" s="323"/>
      <c r="TVG147" s="323"/>
      <c r="TVH147" s="323"/>
      <c r="TVI147" s="323"/>
      <c r="TVJ147" s="323"/>
      <c r="TVK147" s="323"/>
      <c r="TVL147" s="323"/>
      <c r="TVM147" s="323"/>
      <c r="TVN147" s="323"/>
      <c r="TVO147" s="323"/>
      <c r="TVP147" s="323"/>
      <c r="TVQ147" s="323"/>
      <c r="TVR147" s="323"/>
      <c r="TVS147" s="323"/>
      <c r="TVT147" s="323"/>
      <c r="TVU147" s="323"/>
      <c r="TVV147" s="323"/>
      <c r="TVW147" s="323"/>
      <c r="TVX147" s="323"/>
      <c r="TVY147" s="323"/>
      <c r="TVZ147" s="323"/>
      <c r="TWA147" s="323"/>
      <c r="TWB147" s="323"/>
      <c r="TWC147" s="323"/>
      <c r="TWD147" s="323"/>
      <c r="TWE147" s="323"/>
      <c r="TWF147" s="323"/>
      <c r="TWG147" s="323"/>
      <c r="TWH147" s="323"/>
      <c r="TWI147" s="323"/>
      <c r="TWJ147" s="323"/>
      <c r="TWK147" s="323"/>
      <c r="TWL147" s="323"/>
      <c r="TWM147" s="323"/>
      <c r="TWN147" s="323"/>
      <c r="TWO147" s="323"/>
      <c r="TWP147" s="323"/>
      <c r="TWQ147" s="323"/>
      <c r="TWR147" s="323"/>
      <c r="TWS147" s="323"/>
      <c r="TWT147" s="323"/>
      <c r="TWU147" s="323"/>
      <c r="TWV147" s="323"/>
      <c r="TWW147" s="323"/>
      <c r="TWX147" s="323"/>
      <c r="TWY147" s="323"/>
      <c r="TWZ147" s="323"/>
      <c r="TXA147" s="323"/>
      <c r="TXB147" s="323"/>
      <c r="TXC147" s="323"/>
      <c r="TXD147" s="323"/>
      <c r="TXE147" s="323"/>
      <c r="TXF147" s="323"/>
      <c r="TXG147" s="323"/>
      <c r="TXH147" s="323"/>
      <c r="TXI147" s="323"/>
      <c r="TXJ147" s="323"/>
      <c r="TXK147" s="323"/>
      <c r="TXL147" s="323"/>
      <c r="TXM147" s="323"/>
      <c r="TXN147" s="323"/>
      <c r="TXO147" s="323"/>
      <c r="TXP147" s="323"/>
      <c r="TXQ147" s="323"/>
      <c r="TXR147" s="323"/>
      <c r="TXS147" s="323"/>
      <c r="TXT147" s="323"/>
      <c r="TXU147" s="323"/>
      <c r="TXV147" s="323"/>
      <c r="TXW147" s="323"/>
      <c r="TXX147" s="323"/>
      <c r="TXY147" s="323"/>
      <c r="TXZ147" s="323"/>
      <c r="TYA147" s="323"/>
      <c r="TYB147" s="323"/>
      <c r="TYC147" s="323"/>
      <c r="TYD147" s="323"/>
      <c r="TYE147" s="323"/>
      <c r="TYF147" s="323"/>
      <c r="TYG147" s="323"/>
      <c r="TYH147" s="323"/>
      <c r="TYI147" s="323"/>
      <c r="TYJ147" s="323"/>
      <c r="TYK147" s="323"/>
      <c r="TYL147" s="323"/>
      <c r="TYM147" s="323"/>
      <c r="TYN147" s="323"/>
      <c r="TYO147" s="323"/>
      <c r="TYP147" s="323"/>
      <c r="TYQ147" s="323"/>
      <c r="TYR147" s="323"/>
      <c r="TYS147" s="323"/>
      <c r="TYT147" s="323"/>
      <c r="TYU147" s="323"/>
      <c r="TYV147" s="323"/>
      <c r="TYW147" s="323"/>
      <c r="TYX147" s="323"/>
      <c r="TYY147" s="323"/>
      <c r="TYZ147" s="323"/>
      <c r="TZA147" s="323"/>
      <c r="TZB147" s="323"/>
      <c r="TZC147" s="323"/>
      <c r="TZD147" s="323"/>
      <c r="TZE147" s="323"/>
      <c r="TZF147" s="323"/>
      <c r="TZG147" s="323"/>
      <c r="TZH147" s="323"/>
      <c r="TZI147" s="323"/>
      <c r="TZJ147" s="323"/>
      <c r="TZK147" s="323"/>
      <c r="TZL147" s="323"/>
      <c r="TZM147" s="323"/>
      <c r="TZN147" s="323"/>
      <c r="TZO147" s="323"/>
      <c r="TZP147" s="323"/>
      <c r="TZQ147" s="323"/>
      <c r="TZR147" s="323"/>
      <c r="TZS147" s="323"/>
      <c r="TZT147" s="323"/>
      <c r="TZU147" s="323"/>
      <c r="TZV147" s="323"/>
      <c r="TZW147" s="323"/>
      <c r="TZX147" s="323"/>
      <c r="TZY147" s="323"/>
      <c r="TZZ147" s="323"/>
      <c r="UAA147" s="323"/>
      <c r="UAB147" s="323"/>
      <c r="UAC147" s="323"/>
      <c r="UAD147" s="323"/>
      <c r="UAE147" s="323"/>
      <c r="UAF147" s="323"/>
      <c r="UAG147" s="323"/>
      <c r="UAH147" s="323"/>
      <c r="UAI147" s="323"/>
      <c r="UAJ147" s="323"/>
      <c r="UAK147" s="323"/>
      <c r="UAL147" s="323"/>
      <c r="UAM147" s="323"/>
      <c r="UAN147" s="323"/>
      <c r="UAO147" s="323"/>
      <c r="UAP147" s="323"/>
      <c r="UAQ147" s="323"/>
      <c r="UAR147" s="323"/>
      <c r="UAS147" s="323"/>
      <c r="UAT147" s="323"/>
      <c r="UAU147" s="323"/>
      <c r="UAV147" s="323"/>
      <c r="UAW147" s="323"/>
      <c r="UAX147" s="323"/>
      <c r="UAY147" s="323"/>
      <c r="UAZ147" s="323"/>
      <c r="UBA147" s="323"/>
      <c r="UBB147" s="323"/>
      <c r="UBC147" s="323"/>
      <c r="UBD147" s="323"/>
      <c r="UBE147" s="323"/>
      <c r="UBF147" s="323"/>
      <c r="UBG147" s="323"/>
      <c r="UBH147" s="323"/>
      <c r="UBI147" s="323"/>
      <c r="UBJ147" s="323"/>
      <c r="UBK147" s="323"/>
      <c r="UBL147" s="323"/>
      <c r="UBM147" s="323"/>
      <c r="UBN147" s="323"/>
      <c r="UBO147" s="323"/>
      <c r="UBP147" s="323"/>
      <c r="UBQ147" s="323"/>
      <c r="UBR147" s="323"/>
      <c r="UBS147" s="323"/>
      <c r="UBT147" s="323"/>
      <c r="UBU147" s="323"/>
      <c r="UBV147" s="323"/>
      <c r="UBW147" s="323"/>
      <c r="UBX147" s="323"/>
      <c r="UBY147" s="323"/>
      <c r="UBZ147" s="323"/>
      <c r="UCA147" s="323"/>
      <c r="UCB147" s="323"/>
      <c r="UCC147" s="323"/>
      <c r="UCD147" s="323"/>
      <c r="UCE147" s="323"/>
      <c r="UCF147" s="323"/>
      <c r="UCG147" s="323"/>
      <c r="UCH147" s="323"/>
      <c r="UCI147" s="323"/>
      <c r="UCJ147" s="323"/>
      <c r="UCK147" s="323"/>
      <c r="UCL147" s="323"/>
      <c r="UCM147" s="323"/>
      <c r="UCN147" s="323"/>
      <c r="UCO147" s="323"/>
      <c r="UCP147" s="323"/>
      <c r="UCQ147" s="323"/>
      <c r="UCR147" s="323"/>
      <c r="UCS147" s="323"/>
      <c r="UCT147" s="323"/>
      <c r="UCU147" s="323"/>
      <c r="UCV147" s="323"/>
      <c r="UCW147" s="323"/>
      <c r="UCX147" s="323"/>
      <c r="UCY147" s="323"/>
      <c r="UCZ147" s="323"/>
      <c r="UDA147" s="323"/>
      <c r="UDB147" s="323"/>
      <c r="UDC147" s="323"/>
      <c r="UDD147" s="323"/>
      <c r="UDE147" s="323"/>
      <c r="UDF147" s="323"/>
      <c r="UDG147" s="323"/>
      <c r="UDH147" s="323"/>
      <c r="UDI147" s="323"/>
      <c r="UDJ147" s="323"/>
      <c r="UDK147" s="323"/>
      <c r="UDL147" s="323"/>
      <c r="UDM147" s="323"/>
      <c r="UDN147" s="323"/>
      <c r="UDO147" s="323"/>
      <c r="UDP147" s="323"/>
      <c r="UDQ147" s="323"/>
      <c r="UDR147" s="323"/>
      <c r="UDS147" s="323"/>
      <c r="UDT147" s="323"/>
      <c r="UDU147" s="323"/>
      <c r="UDV147" s="323"/>
      <c r="UDW147" s="323"/>
      <c r="UDX147" s="323"/>
      <c r="UDY147" s="323"/>
      <c r="UDZ147" s="323"/>
      <c r="UEA147" s="323"/>
      <c r="UEB147" s="323"/>
      <c r="UEC147" s="323"/>
      <c r="UED147" s="323"/>
      <c r="UEE147" s="323"/>
      <c r="UEF147" s="323"/>
      <c r="UEG147" s="323"/>
      <c r="UEH147" s="323"/>
      <c r="UEI147" s="323"/>
      <c r="UEJ147" s="323"/>
      <c r="UEK147" s="323"/>
      <c r="UEL147" s="323"/>
      <c r="UEM147" s="323"/>
      <c r="UEN147" s="323"/>
      <c r="UEO147" s="323"/>
      <c r="UEP147" s="323"/>
      <c r="UEQ147" s="323"/>
      <c r="UER147" s="323"/>
      <c r="UES147" s="323"/>
      <c r="UET147" s="323"/>
      <c r="UEU147" s="323"/>
      <c r="UEV147" s="323"/>
      <c r="UEW147" s="323"/>
      <c r="UEX147" s="323"/>
      <c r="UEY147" s="323"/>
      <c r="UEZ147" s="323"/>
      <c r="UFA147" s="323"/>
      <c r="UFB147" s="323"/>
      <c r="UFC147" s="323"/>
      <c r="UFD147" s="323"/>
      <c r="UFE147" s="323"/>
      <c r="UFF147" s="323"/>
      <c r="UFG147" s="323"/>
      <c r="UFH147" s="323"/>
      <c r="UFI147" s="323"/>
      <c r="UFJ147" s="323"/>
      <c r="UFK147" s="323"/>
      <c r="UFL147" s="323"/>
      <c r="UFM147" s="323"/>
      <c r="UFN147" s="323"/>
      <c r="UFO147" s="323"/>
      <c r="UFP147" s="323"/>
      <c r="UFQ147" s="323"/>
      <c r="UFR147" s="323"/>
      <c r="UFS147" s="323"/>
      <c r="UFT147" s="323"/>
      <c r="UFU147" s="323"/>
      <c r="UFV147" s="323"/>
      <c r="UFW147" s="323"/>
      <c r="UFX147" s="323"/>
      <c r="UFY147" s="323"/>
      <c r="UFZ147" s="323"/>
      <c r="UGA147" s="323"/>
      <c r="UGB147" s="323"/>
      <c r="UGC147" s="323"/>
      <c r="UGD147" s="323"/>
      <c r="UGE147" s="323"/>
      <c r="UGF147" s="323"/>
      <c r="UGG147" s="323"/>
      <c r="UGH147" s="323"/>
      <c r="UGI147" s="323"/>
      <c r="UGJ147" s="323"/>
      <c r="UGK147" s="323"/>
      <c r="UGL147" s="323"/>
      <c r="UGM147" s="323"/>
      <c r="UGN147" s="323"/>
      <c r="UGO147" s="323"/>
      <c r="UGP147" s="323"/>
      <c r="UGQ147" s="323"/>
      <c r="UGR147" s="323"/>
      <c r="UGS147" s="323"/>
      <c r="UGT147" s="323"/>
      <c r="UGU147" s="323"/>
      <c r="UGV147" s="323"/>
      <c r="UGW147" s="323"/>
      <c r="UGX147" s="323"/>
      <c r="UGY147" s="323"/>
      <c r="UGZ147" s="323"/>
      <c r="UHA147" s="323"/>
      <c r="UHB147" s="323"/>
      <c r="UHC147" s="323"/>
      <c r="UHD147" s="323"/>
      <c r="UHE147" s="323"/>
      <c r="UHF147" s="323"/>
      <c r="UHG147" s="323"/>
      <c r="UHH147" s="323"/>
      <c r="UHI147" s="323"/>
      <c r="UHJ147" s="323"/>
      <c r="UHK147" s="323"/>
      <c r="UHL147" s="323"/>
      <c r="UHM147" s="323"/>
      <c r="UHN147" s="323"/>
      <c r="UHO147" s="323"/>
      <c r="UHP147" s="323"/>
      <c r="UHQ147" s="323"/>
      <c r="UHR147" s="323"/>
      <c r="UHS147" s="323"/>
      <c r="UHT147" s="323"/>
      <c r="UHU147" s="323"/>
      <c r="UHV147" s="323"/>
      <c r="UHW147" s="323"/>
      <c r="UHX147" s="323"/>
      <c r="UHY147" s="323"/>
      <c r="UHZ147" s="323"/>
      <c r="UIA147" s="323"/>
      <c r="UIB147" s="323"/>
      <c r="UIC147" s="323"/>
      <c r="UID147" s="323"/>
      <c r="UIE147" s="323"/>
      <c r="UIF147" s="323"/>
      <c r="UIG147" s="323"/>
      <c r="UIH147" s="323"/>
      <c r="UII147" s="323"/>
      <c r="UIJ147" s="323"/>
      <c r="UIK147" s="323"/>
      <c r="UIL147" s="323"/>
      <c r="UIM147" s="323"/>
      <c r="UIN147" s="323"/>
      <c r="UIO147" s="323"/>
      <c r="UIP147" s="323"/>
      <c r="UIQ147" s="323"/>
      <c r="UIR147" s="323"/>
      <c r="UIS147" s="323"/>
      <c r="UIT147" s="323"/>
      <c r="UIU147" s="323"/>
      <c r="UIV147" s="323"/>
      <c r="UIW147" s="323"/>
      <c r="UIX147" s="323"/>
      <c r="UIY147" s="323"/>
      <c r="UIZ147" s="323"/>
      <c r="UJA147" s="323"/>
      <c r="UJB147" s="323"/>
      <c r="UJC147" s="323"/>
      <c r="UJD147" s="323"/>
      <c r="UJE147" s="323"/>
      <c r="UJF147" s="323"/>
      <c r="UJG147" s="323"/>
      <c r="UJH147" s="323"/>
      <c r="UJI147" s="323"/>
      <c r="UJJ147" s="323"/>
      <c r="UJK147" s="323"/>
      <c r="UJL147" s="323"/>
      <c r="UJM147" s="323"/>
      <c r="UJN147" s="323"/>
      <c r="UJO147" s="323"/>
      <c r="UJP147" s="323"/>
      <c r="UJQ147" s="323"/>
      <c r="UJR147" s="323"/>
      <c r="UJS147" s="323"/>
      <c r="UJT147" s="323"/>
      <c r="UJU147" s="323"/>
      <c r="UJV147" s="323"/>
      <c r="UJW147" s="323"/>
      <c r="UJX147" s="323"/>
      <c r="UJY147" s="323"/>
      <c r="UJZ147" s="323"/>
      <c r="UKA147" s="323"/>
      <c r="UKB147" s="323"/>
      <c r="UKC147" s="323"/>
      <c r="UKD147" s="323"/>
      <c r="UKE147" s="323"/>
      <c r="UKF147" s="323"/>
      <c r="UKG147" s="323"/>
      <c r="UKH147" s="323"/>
      <c r="UKI147" s="323"/>
      <c r="UKJ147" s="323"/>
      <c r="UKK147" s="323"/>
      <c r="UKL147" s="323"/>
      <c r="UKM147" s="323"/>
      <c r="UKN147" s="323"/>
      <c r="UKO147" s="323"/>
      <c r="UKP147" s="323"/>
      <c r="UKQ147" s="323"/>
      <c r="UKR147" s="323"/>
      <c r="UKS147" s="323"/>
      <c r="UKT147" s="323"/>
      <c r="UKU147" s="323"/>
      <c r="UKV147" s="323"/>
      <c r="UKW147" s="323"/>
      <c r="UKX147" s="323"/>
      <c r="UKY147" s="323"/>
      <c r="UKZ147" s="323"/>
      <c r="ULA147" s="323"/>
      <c r="ULB147" s="323"/>
      <c r="ULC147" s="323"/>
      <c r="ULD147" s="323"/>
      <c r="ULE147" s="323"/>
      <c r="ULF147" s="323"/>
      <c r="ULG147" s="323"/>
      <c r="ULH147" s="323"/>
      <c r="ULI147" s="323"/>
      <c r="ULJ147" s="323"/>
      <c r="ULK147" s="323"/>
      <c r="ULL147" s="323"/>
      <c r="ULM147" s="323"/>
      <c r="ULN147" s="323"/>
      <c r="ULO147" s="323"/>
      <c r="ULP147" s="323"/>
      <c r="ULQ147" s="323"/>
      <c r="ULR147" s="323"/>
      <c r="ULS147" s="323"/>
      <c r="ULT147" s="323"/>
      <c r="ULU147" s="323"/>
      <c r="ULV147" s="323"/>
      <c r="ULW147" s="323"/>
      <c r="ULX147" s="323"/>
      <c r="ULY147" s="323"/>
      <c r="ULZ147" s="323"/>
      <c r="UMA147" s="323"/>
      <c r="UMB147" s="323"/>
      <c r="UMC147" s="323"/>
      <c r="UMD147" s="323"/>
      <c r="UME147" s="323"/>
      <c r="UMF147" s="323"/>
      <c r="UMG147" s="323"/>
      <c r="UMH147" s="323"/>
      <c r="UMI147" s="323"/>
      <c r="UMJ147" s="323"/>
      <c r="UMK147" s="323"/>
      <c r="UML147" s="323"/>
      <c r="UMM147" s="323"/>
      <c r="UMN147" s="323"/>
      <c r="UMO147" s="323"/>
      <c r="UMP147" s="323"/>
      <c r="UMQ147" s="323"/>
      <c r="UMR147" s="323"/>
      <c r="UMS147" s="323"/>
      <c r="UMT147" s="323"/>
      <c r="UMU147" s="323"/>
      <c r="UMV147" s="323"/>
      <c r="UMW147" s="323"/>
      <c r="UMX147" s="323"/>
      <c r="UMY147" s="323"/>
      <c r="UMZ147" s="323"/>
      <c r="UNA147" s="323"/>
      <c r="UNB147" s="323"/>
      <c r="UNC147" s="323"/>
      <c r="UND147" s="323"/>
      <c r="UNE147" s="323"/>
      <c r="UNF147" s="323"/>
      <c r="UNG147" s="323"/>
      <c r="UNH147" s="323"/>
      <c r="UNI147" s="323"/>
      <c r="UNJ147" s="323"/>
      <c r="UNK147" s="323"/>
      <c r="UNL147" s="323"/>
      <c r="UNM147" s="323"/>
      <c r="UNN147" s="323"/>
      <c r="UNO147" s="323"/>
      <c r="UNP147" s="323"/>
      <c r="UNQ147" s="323"/>
      <c r="UNR147" s="323"/>
      <c r="UNS147" s="323"/>
      <c r="UNT147" s="323"/>
      <c r="UNU147" s="323"/>
      <c r="UNV147" s="323"/>
      <c r="UNW147" s="323"/>
      <c r="UNX147" s="323"/>
      <c r="UNY147" s="323"/>
      <c r="UNZ147" s="323"/>
      <c r="UOA147" s="323"/>
      <c r="UOB147" s="323"/>
      <c r="UOC147" s="323"/>
      <c r="UOD147" s="323"/>
      <c r="UOE147" s="323"/>
      <c r="UOF147" s="323"/>
      <c r="UOG147" s="323"/>
      <c r="UOH147" s="323"/>
      <c r="UOI147" s="323"/>
      <c r="UOJ147" s="323"/>
      <c r="UOK147" s="323"/>
      <c r="UOL147" s="323"/>
      <c r="UOM147" s="323"/>
      <c r="UON147" s="323"/>
      <c r="UOO147" s="323"/>
      <c r="UOP147" s="323"/>
      <c r="UOQ147" s="323"/>
      <c r="UOR147" s="323"/>
      <c r="UOS147" s="323"/>
      <c r="UOT147" s="323"/>
      <c r="UOU147" s="323"/>
      <c r="UOV147" s="323"/>
      <c r="UOW147" s="323"/>
      <c r="UOX147" s="323"/>
      <c r="UOY147" s="323"/>
      <c r="UOZ147" s="323"/>
      <c r="UPA147" s="323"/>
      <c r="UPB147" s="323"/>
      <c r="UPC147" s="323"/>
      <c r="UPD147" s="323"/>
      <c r="UPE147" s="323"/>
      <c r="UPF147" s="323"/>
      <c r="UPG147" s="323"/>
      <c r="UPH147" s="323"/>
      <c r="UPI147" s="323"/>
      <c r="UPJ147" s="323"/>
      <c r="UPK147" s="323"/>
      <c r="UPL147" s="323"/>
      <c r="UPM147" s="323"/>
      <c r="UPN147" s="323"/>
      <c r="UPO147" s="323"/>
      <c r="UPP147" s="323"/>
      <c r="UPQ147" s="323"/>
      <c r="UPR147" s="323"/>
      <c r="UPS147" s="323"/>
      <c r="UPT147" s="323"/>
      <c r="UPU147" s="323"/>
      <c r="UPV147" s="323"/>
      <c r="UPW147" s="323"/>
      <c r="UPX147" s="323"/>
      <c r="UPY147" s="323"/>
      <c r="UPZ147" s="323"/>
      <c r="UQA147" s="323"/>
      <c r="UQB147" s="323"/>
      <c r="UQC147" s="323"/>
      <c r="UQD147" s="323"/>
      <c r="UQE147" s="323"/>
      <c r="UQF147" s="323"/>
      <c r="UQG147" s="323"/>
      <c r="UQH147" s="323"/>
      <c r="UQI147" s="323"/>
      <c r="UQJ147" s="323"/>
      <c r="UQK147" s="323"/>
      <c r="UQL147" s="323"/>
      <c r="UQM147" s="323"/>
      <c r="UQN147" s="323"/>
      <c r="UQO147" s="323"/>
      <c r="UQP147" s="323"/>
      <c r="UQQ147" s="323"/>
      <c r="UQR147" s="323"/>
      <c r="UQS147" s="323"/>
      <c r="UQT147" s="323"/>
      <c r="UQU147" s="323"/>
      <c r="UQV147" s="323"/>
      <c r="UQW147" s="323"/>
      <c r="UQX147" s="323"/>
      <c r="UQY147" s="323"/>
      <c r="UQZ147" s="323"/>
      <c r="URA147" s="323"/>
      <c r="URB147" s="323"/>
      <c r="URC147" s="323"/>
      <c r="URD147" s="323"/>
      <c r="URE147" s="323"/>
      <c r="URF147" s="323"/>
      <c r="URG147" s="323"/>
      <c r="URH147" s="323"/>
      <c r="URI147" s="323"/>
      <c r="URJ147" s="323"/>
      <c r="URK147" s="323"/>
      <c r="URL147" s="323"/>
      <c r="URM147" s="323"/>
      <c r="URN147" s="323"/>
      <c r="URO147" s="323"/>
      <c r="URP147" s="323"/>
      <c r="URQ147" s="323"/>
      <c r="URR147" s="323"/>
      <c r="URS147" s="323"/>
      <c r="URT147" s="323"/>
      <c r="URU147" s="323"/>
      <c r="URV147" s="323"/>
      <c r="URW147" s="323"/>
      <c r="URX147" s="323"/>
      <c r="URY147" s="323"/>
      <c r="URZ147" s="323"/>
      <c r="USA147" s="323"/>
      <c r="USB147" s="323"/>
      <c r="USC147" s="323"/>
      <c r="USD147" s="323"/>
      <c r="USE147" s="323"/>
      <c r="USF147" s="323"/>
      <c r="USG147" s="323"/>
      <c r="USH147" s="323"/>
      <c r="USI147" s="323"/>
      <c r="USJ147" s="323"/>
      <c r="USK147" s="323"/>
      <c r="USL147" s="323"/>
      <c r="USM147" s="323"/>
      <c r="USN147" s="323"/>
      <c r="USO147" s="323"/>
      <c r="USP147" s="323"/>
      <c r="USQ147" s="323"/>
      <c r="USR147" s="323"/>
      <c r="USS147" s="323"/>
      <c r="UST147" s="323"/>
      <c r="USU147" s="323"/>
      <c r="USV147" s="323"/>
      <c r="USW147" s="323"/>
      <c r="USX147" s="323"/>
      <c r="USY147" s="323"/>
      <c r="USZ147" s="323"/>
      <c r="UTA147" s="323"/>
      <c r="UTB147" s="323"/>
      <c r="UTC147" s="323"/>
      <c r="UTD147" s="323"/>
      <c r="UTE147" s="323"/>
      <c r="UTF147" s="323"/>
      <c r="UTG147" s="323"/>
      <c r="UTH147" s="323"/>
      <c r="UTI147" s="323"/>
      <c r="UTJ147" s="323"/>
      <c r="UTK147" s="323"/>
      <c r="UTL147" s="323"/>
      <c r="UTM147" s="323"/>
      <c r="UTN147" s="323"/>
      <c r="UTO147" s="323"/>
      <c r="UTP147" s="323"/>
      <c r="UTQ147" s="323"/>
      <c r="UTR147" s="323"/>
      <c r="UTS147" s="323"/>
      <c r="UTT147" s="323"/>
      <c r="UTU147" s="323"/>
      <c r="UTV147" s="323"/>
      <c r="UTW147" s="323"/>
      <c r="UTX147" s="323"/>
      <c r="UTY147" s="323"/>
      <c r="UTZ147" s="323"/>
      <c r="UUA147" s="323"/>
      <c r="UUB147" s="323"/>
      <c r="UUC147" s="323"/>
      <c r="UUD147" s="323"/>
      <c r="UUE147" s="323"/>
      <c r="UUF147" s="323"/>
      <c r="UUG147" s="323"/>
      <c r="UUH147" s="323"/>
      <c r="UUI147" s="323"/>
      <c r="UUJ147" s="323"/>
      <c r="UUK147" s="323"/>
      <c r="UUL147" s="323"/>
      <c r="UUM147" s="323"/>
      <c r="UUN147" s="323"/>
      <c r="UUO147" s="323"/>
      <c r="UUP147" s="323"/>
      <c r="UUQ147" s="323"/>
      <c r="UUR147" s="323"/>
      <c r="UUS147" s="323"/>
      <c r="UUT147" s="323"/>
      <c r="UUU147" s="323"/>
      <c r="UUV147" s="323"/>
      <c r="UUW147" s="323"/>
      <c r="UUX147" s="323"/>
      <c r="UUY147" s="323"/>
      <c r="UUZ147" s="323"/>
      <c r="UVA147" s="323"/>
      <c r="UVB147" s="323"/>
      <c r="UVC147" s="323"/>
      <c r="UVD147" s="323"/>
      <c r="UVE147" s="323"/>
      <c r="UVF147" s="323"/>
      <c r="UVG147" s="323"/>
      <c r="UVH147" s="323"/>
      <c r="UVI147" s="323"/>
      <c r="UVJ147" s="323"/>
      <c r="UVK147" s="323"/>
      <c r="UVL147" s="323"/>
      <c r="UVM147" s="323"/>
      <c r="UVN147" s="323"/>
      <c r="UVO147" s="323"/>
      <c r="UVP147" s="323"/>
      <c r="UVQ147" s="323"/>
      <c r="UVR147" s="323"/>
      <c r="UVS147" s="323"/>
      <c r="UVT147" s="323"/>
      <c r="UVU147" s="323"/>
      <c r="UVV147" s="323"/>
      <c r="UVW147" s="323"/>
      <c r="UVX147" s="323"/>
      <c r="UVY147" s="323"/>
      <c r="UVZ147" s="323"/>
      <c r="UWA147" s="323"/>
      <c r="UWB147" s="323"/>
      <c r="UWC147" s="323"/>
      <c r="UWD147" s="323"/>
      <c r="UWE147" s="323"/>
      <c r="UWF147" s="323"/>
      <c r="UWG147" s="323"/>
      <c r="UWH147" s="323"/>
      <c r="UWI147" s="323"/>
      <c r="UWJ147" s="323"/>
      <c r="UWK147" s="323"/>
      <c r="UWL147" s="323"/>
      <c r="UWM147" s="323"/>
      <c r="UWN147" s="323"/>
      <c r="UWO147" s="323"/>
      <c r="UWP147" s="323"/>
      <c r="UWQ147" s="323"/>
      <c r="UWR147" s="323"/>
      <c r="UWS147" s="323"/>
      <c r="UWT147" s="323"/>
      <c r="UWU147" s="323"/>
      <c r="UWV147" s="323"/>
      <c r="UWW147" s="323"/>
      <c r="UWX147" s="323"/>
      <c r="UWY147" s="323"/>
      <c r="UWZ147" s="323"/>
      <c r="UXA147" s="323"/>
      <c r="UXB147" s="323"/>
      <c r="UXC147" s="323"/>
      <c r="UXD147" s="323"/>
      <c r="UXE147" s="323"/>
      <c r="UXF147" s="323"/>
      <c r="UXG147" s="323"/>
      <c r="UXH147" s="323"/>
      <c r="UXI147" s="323"/>
      <c r="UXJ147" s="323"/>
      <c r="UXK147" s="323"/>
      <c r="UXL147" s="323"/>
      <c r="UXM147" s="323"/>
      <c r="UXN147" s="323"/>
      <c r="UXO147" s="323"/>
      <c r="UXP147" s="323"/>
      <c r="UXQ147" s="323"/>
      <c r="UXR147" s="323"/>
      <c r="UXS147" s="323"/>
      <c r="UXT147" s="323"/>
      <c r="UXU147" s="323"/>
      <c r="UXV147" s="323"/>
      <c r="UXW147" s="323"/>
      <c r="UXX147" s="323"/>
      <c r="UXY147" s="323"/>
      <c r="UXZ147" s="323"/>
      <c r="UYA147" s="323"/>
      <c r="UYB147" s="323"/>
      <c r="UYC147" s="323"/>
      <c r="UYD147" s="323"/>
      <c r="UYE147" s="323"/>
      <c r="UYF147" s="323"/>
      <c r="UYG147" s="323"/>
      <c r="UYH147" s="323"/>
      <c r="UYI147" s="323"/>
      <c r="UYJ147" s="323"/>
      <c r="UYK147" s="323"/>
      <c r="UYL147" s="323"/>
      <c r="UYM147" s="323"/>
      <c r="UYN147" s="323"/>
      <c r="UYO147" s="323"/>
      <c r="UYP147" s="323"/>
      <c r="UYQ147" s="323"/>
      <c r="UYR147" s="323"/>
      <c r="UYS147" s="323"/>
      <c r="UYT147" s="323"/>
      <c r="UYU147" s="323"/>
      <c r="UYV147" s="323"/>
      <c r="UYW147" s="323"/>
      <c r="UYX147" s="323"/>
      <c r="UYY147" s="323"/>
      <c r="UYZ147" s="323"/>
      <c r="UZA147" s="323"/>
      <c r="UZB147" s="323"/>
      <c r="UZC147" s="323"/>
      <c r="UZD147" s="323"/>
      <c r="UZE147" s="323"/>
      <c r="UZF147" s="323"/>
      <c r="UZG147" s="323"/>
      <c r="UZH147" s="323"/>
      <c r="UZI147" s="323"/>
      <c r="UZJ147" s="323"/>
      <c r="UZK147" s="323"/>
      <c r="UZL147" s="323"/>
      <c r="UZM147" s="323"/>
      <c r="UZN147" s="323"/>
      <c r="UZO147" s="323"/>
      <c r="UZP147" s="323"/>
      <c r="UZQ147" s="323"/>
      <c r="UZR147" s="323"/>
      <c r="UZS147" s="323"/>
      <c r="UZT147" s="323"/>
      <c r="UZU147" s="323"/>
      <c r="UZV147" s="323"/>
      <c r="UZW147" s="323"/>
      <c r="UZX147" s="323"/>
      <c r="UZY147" s="323"/>
      <c r="UZZ147" s="323"/>
      <c r="VAA147" s="323"/>
      <c r="VAB147" s="323"/>
      <c r="VAC147" s="323"/>
      <c r="VAD147" s="323"/>
      <c r="VAE147" s="323"/>
      <c r="VAF147" s="323"/>
      <c r="VAG147" s="323"/>
      <c r="VAH147" s="323"/>
      <c r="VAI147" s="323"/>
      <c r="VAJ147" s="323"/>
      <c r="VAK147" s="323"/>
      <c r="VAL147" s="323"/>
      <c r="VAM147" s="323"/>
      <c r="VAN147" s="323"/>
      <c r="VAO147" s="323"/>
      <c r="VAP147" s="323"/>
      <c r="VAQ147" s="323"/>
      <c r="VAR147" s="323"/>
      <c r="VAS147" s="323"/>
      <c r="VAT147" s="323"/>
      <c r="VAU147" s="323"/>
      <c r="VAV147" s="323"/>
      <c r="VAW147" s="323"/>
      <c r="VAX147" s="323"/>
      <c r="VAY147" s="323"/>
      <c r="VAZ147" s="323"/>
      <c r="VBA147" s="323"/>
      <c r="VBB147" s="323"/>
      <c r="VBC147" s="323"/>
      <c r="VBD147" s="323"/>
      <c r="VBE147" s="323"/>
      <c r="VBF147" s="323"/>
      <c r="VBG147" s="323"/>
      <c r="VBH147" s="323"/>
      <c r="VBI147" s="323"/>
      <c r="VBJ147" s="323"/>
      <c r="VBK147" s="323"/>
      <c r="VBL147" s="323"/>
      <c r="VBM147" s="323"/>
      <c r="VBN147" s="323"/>
      <c r="VBO147" s="323"/>
      <c r="VBP147" s="323"/>
      <c r="VBQ147" s="323"/>
      <c r="VBR147" s="323"/>
      <c r="VBS147" s="323"/>
      <c r="VBT147" s="323"/>
      <c r="VBU147" s="323"/>
      <c r="VBV147" s="323"/>
      <c r="VBW147" s="323"/>
      <c r="VBX147" s="323"/>
      <c r="VBY147" s="323"/>
      <c r="VBZ147" s="323"/>
      <c r="VCA147" s="323"/>
      <c r="VCB147" s="323"/>
      <c r="VCC147" s="323"/>
      <c r="VCD147" s="323"/>
      <c r="VCE147" s="323"/>
      <c r="VCF147" s="323"/>
      <c r="VCG147" s="323"/>
      <c r="VCH147" s="323"/>
      <c r="VCI147" s="323"/>
      <c r="VCJ147" s="323"/>
      <c r="VCK147" s="323"/>
      <c r="VCL147" s="323"/>
      <c r="VCM147" s="323"/>
      <c r="VCN147" s="323"/>
      <c r="VCO147" s="323"/>
      <c r="VCP147" s="323"/>
      <c r="VCQ147" s="323"/>
      <c r="VCR147" s="323"/>
      <c r="VCS147" s="323"/>
      <c r="VCT147" s="323"/>
      <c r="VCU147" s="323"/>
      <c r="VCV147" s="323"/>
      <c r="VCW147" s="323"/>
      <c r="VCX147" s="323"/>
      <c r="VCY147" s="323"/>
      <c r="VCZ147" s="323"/>
      <c r="VDA147" s="323"/>
      <c r="VDB147" s="323"/>
      <c r="VDC147" s="323"/>
      <c r="VDD147" s="323"/>
      <c r="VDE147" s="323"/>
      <c r="VDF147" s="323"/>
      <c r="VDG147" s="323"/>
      <c r="VDH147" s="323"/>
      <c r="VDI147" s="323"/>
      <c r="VDJ147" s="323"/>
      <c r="VDK147" s="323"/>
      <c r="VDL147" s="323"/>
      <c r="VDM147" s="323"/>
      <c r="VDN147" s="323"/>
      <c r="VDO147" s="323"/>
      <c r="VDP147" s="323"/>
      <c r="VDQ147" s="323"/>
      <c r="VDR147" s="323"/>
      <c r="VDS147" s="323"/>
      <c r="VDT147" s="323"/>
      <c r="VDU147" s="323"/>
      <c r="VDV147" s="323"/>
      <c r="VDW147" s="323"/>
      <c r="VDX147" s="323"/>
      <c r="VDY147" s="323"/>
      <c r="VDZ147" s="323"/>
      <c r="VEA147" s="323"/>
      <c r="VEB147" s="323"/>
      <c r="VEC147" s="323"/>
      <c r="VED147" s="323"/>
      <c r="VEE147" s="323"/>
      <c r="VEF147" s="323"/>
      <c r="VEG147" s="323"/>
      <c r="VEH147" s="323"/>
      <c r="VEI147" s="323"/>
      <c r="VEJ147" s="323"/>
      <c r="VEK147" s="323"/>
      <c r="VEL147" s="323"/>
      <c r="VEM147" s="323"/>
      <c r="VEN147" s="323"/>
      <c r="VEO147" s="323"/>
      <c r="VEP147" s="323"/>
      <c r="VEQ147" s="323"/>
      <c r="VER147" s="323"/>
      <c r="VES147" s="323"/>
      <c r="VET147" s="323"/>
      <c r="VEU147" s="323"/>
      <c r="VEV147" s="323"/>
      <c r="VEW147" s="323"/>
      <c r="VEX147" s="323"/>
      <c r="VEY147" s="323"/>
      <c r="VEZ147" s="323"/>
      <c r="VFA147" s="323"/>
      <c r="VFB147" s="323"/>
      <c r="VFC147" s="323"/>
      <c r="VFD147" s="323"/>
      <c r="VFE147" s="323"/>
      <c r="VFF147" s="323"/>
      <c r="VFG147" s="323"/>
      <c r="VFH147" s="323"/>
      <c r="VFI147" s="323"/>
      <c r="VFJ147" s="323"/>
      <c r="VFK147" s="323"/>
      <c r="VFL147" s="323"/>
      <c r="VFM147" s="323"/>
      <c r="VFN147" s="323"/>
      <c r="VFO147" s="323"/>
      <c r="VFP147" s="323"/>
      <c r="VFQ147" s="323"/>
      <c r="VFR147" s="323"/>
      <c r="VFS147" s="323"/>
      <c r="VFT147" s="323"/>
      <c r="VFU147" s="323"/>
      <c r="VFV147" s="323"/>
      <c r="VFW147" s="323"/>
      <c r="VFX147" s="323"/>
      <c r="VFY147" s="323"/>
      <c r="VFZ147" s="323"/>
      <c r="VGA147" s="323"/>
      <c r="VGB147" s="323"/>
      <c r="VGC147" s="323"/>
      <c r="VGD147" s="323"/>
      <c r="VGE147" s="323"/>
      <c r="VGF147" s="323"/>
      <c r="VGG147" s="323"/>
      <c r="VGH147" s="323"/>
      <c r="VGI147" s="323"/>
      <c r="VGJ147" s="323"/>
      <c r="VGK147" s="323"/>
      <c r="VGL147" s="323"/>
      <c r="VGM147" s="323"/>
      <c r="VGN147" s="323"/>
      <c r="VGO147" s="323"/>
      <c r="VGP147" s="323"/>
      <c r="VGQ147" s="323"/>
      <c r="VGR147" s="323"/>
      <c r="VGS147" s="323"/>
      <c r="VGT147" s="323"/>
      <c r="VGU147" s="323"/>
      <c r="VGV147" s="323"/>
      <c r="VGW147" s="323"/>
      <c r="VGX147" s="323"/>
      <c r="VGY147" s="323"/>
      <c r="VGZ147" s="323"/>
      <c r="VHA147" s="323"/>
      <c r="VHB147" s="323"/>
      <c r="VHC147" s="323"/>
      <c r="VHD147" s="323"/>
      <c r="VHE147" s="323"/>
      <c r="VHF147" s="323"/>
      <c r="VHG147" s="323"/>
      <c r="VHH147" s="323"/>
      <c r="VHI147" s="323"/>
      <c r="VHJ147" s="323"/>
      <c r="VHK147" s="323"/>
      <c r="VHL147" s="323"/>
      <c r="VHM147" s="323"/>
      <c r="VHN147" s="323"/>
      <c r="VHO147" s="323"/>
      <c r="VHP147" s="323"/>
      <c r="VHQ147" s="323"/>
      <c r="VHR147" s="323"/>
      <c r="VHS147" s="323"/>
      <c r="VHT147" s="323"/>
      <c r="VHU147" s="323"/>
      <c r="VHV147" s="323"/>
      <c r="VHW147" s="323"/>
      <c r="VHX147" s="323"/>
      <c r="VHY147" s="323"/>
      <c r="VHZ147" s="323"/>
      <c r="VIA147" s="323"/>
      <c r="VIB147" s="323"/>
      <c r="VIC147" s="323"/>
      <c r="VID147" s="323"/>
      <c r="VIE147" s="323"/>
      <c r="VIF147" s="323"/>
      <c r="VIG147" s="323"/>
      <c r="VIH147" s="323"/>
      <c r="VII147" s="323"/>
      <c r="VIJ147" s="323"/>
      <c r="VIK147" s="323"/>
      <c r="VIL147" s="323"/>
      <c r="VIM147" s="323"/>
      <c r="VIN147" s="323"/>
      <c r="VIO147" s="323"/>
      <c r="VIP147" s="323"/>
      <c r="VIQ147" s="323"/>
      <c r="VIR147" s="323"/>
      <c r="VIS147" s="323"/>
      <c r="VIT147" s="323"/>
      <c r="VIU147" s="323"/>
      <c r="VIV147" s="323"/>
      <c r="VIW147" s="323"/>
      <c r="VIX147" s="323"/>
      <c r="VIY147" s="323"/>
      <c r="VIZ147" s="323"/>
      <c r="VJA147" s="323"/>
      <c r="VJB147" s="323"/>
      <c r="VJC147" s="323"/>
      <c r="VJD147" s="323"/>
      <c r="VJE147" s="323"/>
      <c r="VJF147" s="323"/>
      <c r="VJG147" s="323"/>
      <c r="VJH147" s="323"/>
      <c r="VJI147" s="323"/>
      <c r="VJJ147" s="323"/>
      <c r="VJK147" s="323"/>
      <c r="VJL147" s="323"/>
      <c r="VJM147" s="323"/>
      <c r="VJN147" s="323"/>
      <c r="VJO147" s="323"/>
      <c r="VJP147" s="323"/>
      <c r="VJQ147" s="323"/>
      <c r="VJR147" s="323"/>
      <c r="VJS147" s="323"/>
      <c r="VJT147" s="323"/>
      <c r="VJU147" s="323"/>
      <c r="VJV147" s="323"/>
      <c r="VJW147" s="323"/>
      <c r="VJX147" s="323"/>
      <c r="VJY147" s="323"/>
      <c r="VJZ147" s="323"/>
      <c r="VKA147" s="323"/>
      <c r="VKB147" s="323"/>
      <c r="VKC147" s="323"/>
      <c r="VKD147" s="323"/>
      <c r="VKE147" s="323"/>
      <c r="VKF147" s="323"/>
      <c r="VKG147" s="323"/>
      <c r="VKH147" s="323"/>
      <c r="VKI147" s="323"/>
      <c r="VKJ147" s="323"/>
      <c r="VKK147" s="323"/>
      <c r="VKL147" s="323"/>
      <c r="VKM147" s="323"/>
      <c r="VKN147" s="323"/>
      <c r="VKO147" s="323"/>
      <c r="VKP147" s="323"/>
      <c r="VKQ147" s="323"/>
      <c r="VKR147" s="323"/>
      <c r="VKS147" s="323"/>
      <c r="VKT147" s="323"/>
      <c r="VKU147" s="323"/>
      <c r="VKV147" s="323"/>
      <c r="VKW147" s="323"/>
      <c r="VKX147" s="323"/>
      <c r="VKY147" s="323"/>
      <c r="VKZ147" s="323"/>
      <c r="VLA147" s="323"/>
      <c r="VLB147" s="323"/>
      <c r="VLC147" s="323"/>
      <c r="VLD147" s="323"/>
      <c r="VLE147" s="323"/>
      <c r="VLF147" s="323"/>
      <c r="VLG147" s="323"/>
      <c r="VLH147" s="323"/>
      <c r="VLI147" s="323"/>
      <c r="VLJ147" s="323"/>
      <c r="VLK147" s="323"/>
      <c r="VLL147" s="323"/>
      <c r="VLM147" s="323"/>
      <c r="VLN147" s="323"/>
      <c r="VLO147" s="323"/>
      <c r="VLP147" s="323"/>
      <c r="VLQ147" s="323"/>
      <c r="VLR147" s="323"/>
      <c r="VLS147" s="323"/>
      <c r="VLT147" s="323"/>
      <c r="VLU147" s="323"/>
      <c r="VLV147" s="323"/>
      <c r="VLW147" s="323"/>
      <c r="VLX147" s="323"/>
      <c r="VLY147" s="323"/>
      <c r="VLZ147" s="323"/>
      <c r="VMA147" s="323"/>
      <c r="VMB147" s="323"/>
      <c r="VMC147" s="323"/>
      <c r="VMD147" s="323"/>
      <c r="VME147" s="323"/>
      <c r="VMF147" s="323"/>
      <c r="VMG147" s="323"/>
      <c r="VMH147" s="323"/>
      <c r="VMI147" s="323"/>
      <c r="VMJ147" s="323"/>
      <c r="VMK147" s="323"/>
      <c r="VML147" s="323"/>
      <c r="VMM147" s="323"/>
      <c r="VMN147" s="323"/>
      <c r="VMO147" s="323"/>
      <c r="VMP147" s="323"/>
      <c r="VMQ147" s="323"/>
      <c r="VMR147" s="323"/>
      <c r="VMS147" s="323"/>
      <c r="VMT147" s="323"/>
      <c r="VMU147" s="323"/>
      <c r="VMV147" s="323"/>
      <c r="VMW147" s="323"/>
      <c r="VMX147" s="323"/>
      <c r="VMY147" s="323"/>
      <c r="VMZ147" s="323"/>
      <c r="VNA147" s="323"/>
      <c r="VNB147" s="323"/>
      <c r="VNC147" s="323"/>
      <c r="VND147" s="323"/>
      <c r="VNE147" s="323"/>
      <c r="VNF147" s="323"/>
      <c r="VNG147" s="323"/>
      <c r="VNH147" s="323"/>
      <c r="VNI147" s="323"/>
      <c r="VNJ147" s="323"/>
      <c r="VNK147" s="323"/>
      <c r="VNL147" s="323"/>
      <c r="VNM147" s="323"/>
      <c r="VNN147" s="323"/>
      <c r="VNO147" s="323"/>
      <c r="VNP147" s="323"/>
      <c r="VNQ147" s="323"/>
      <c r="VNR147" s="323"/>
      <c r="VNS147" s="323"/>
      <c r="VNT147" s="323"/>
      <c r="VNU147" s="323"/>
      <c r="VNV147" s="323"/>
      <c r="VNW147" s="323"/>
      <c r="VNX147" s="323"/>
      <c r="VNY147" s="323"/>
      <c r="VNZ147" s="323"/>
      <c r="VOA147" s="323"/>
      <c r="VOB147" s="323"/>
      <c r="VOC147" s="323"/>
      <c r="VOD147" s="323"/>
      <c r="VOE147" s="323"/>
      <c r="VOF147" s="323"/>
      <c r="VOG147" s="323"/>
      <c r="VOH147" s="323"/>
      <c r="VOI147" s="323"/>
      <c r="VOJ147" s="323"/>
      <c r="VOK147" s="323"/>
      <c r="VOL147" s="323"/>
      <c r="VOM147" s="323"/>
      <c r="VON147" s="323"/>
      <c r="VOO147" s="323"/>
      <c r="VOP147" s="323"/>
      <c r="VOQ147" s="323"/>
      <c r="VOR147" s="323"/>
      <c r="VOS147" s="323"/>
      <c r="VOT147" s="323"/>
      <c r="VOU147" s="323"/>
      <c r="VOV147" s="323"/>
      <c r="VOW147" s="323"/>
      <c r="VOX147" s="323"/>
      <c r="VOY147" s="323"/>
      <c r="VOZ147" s="323"/>
      <c r="VPA147" s="323"/>
      <c r="VPB147" s="323"/>
      <c r="VPC147" s="323"/>
      <c r="VPD147" s="323"/>
      <c r="VPE147" s="323"/>
      <c r="VPF147" s="323"/>
      <c r="VPG147" s="323"/>
      <c r="VPH147" s="323"/>
      <c r="VPI147" s="323"/>
      <c r="VPJ147" s="323"/>
      <c r="VPK147" s="323"/>
      <c r="VPL147" s="323"/>
      <c r="VPM147" s="323"/>
      <c r="VPN147" s="323"/>
      <c r="VPO147" s="323"/>
      <c r="VPP147" s="323"/>
      <c r="VPQ147" s="323"/>
      <c r="VPR147" s="323"/>
      <c r="VPS147" s="323"/>
      <c r="VPT147" s="323"/>
      <c r="VPU147" s="323"/>
      <c r="VPV147" s="323"/>
      <c r="VPW147" s="323"/>
      <c r="VPX147" s="323"/>
      <c r="VPY147" s="323"/>
      <c r="VPZ147" s="323"/>
      <c r="VQA147" s="323"/>
      <c r="VQB147" s="323"/>
      <c r="VQC147" s="323"/>
      <c r="VQD147" s="323"/>
      <c r="VQE147" s="323"/>
      <c r="VQF147" s="323"/>
      <c r="VQG147" s="323"/>
      <c r="VQH147" s="323"/>
      <c r="VQI147" s="323"/>
      <c r="VQJ147" s="323"/>
      <c r="VQK147" s="323"/>
      <c r="VQL147" s="323"/>
      <c r="VQM147" s="323"/>
      <c r="VQN147" s="323"/>
      <c r="VQO147" s="323"/>
      <c r="VQP147" s="323"/>
      <c r="VQQ147" s="323"/>
      <c r="VQR147" s="323"/>
      <c r="VQS147" s="323"/>
      <c r="VQT147" s="323"/>
      <c r="VQU147" s="323"/>
      <c r="VQV147" s="323"/>
      <c r="VQW147" s="323"/>
      <c r="VQX147" s="323"/>
      <c r="VQY147" s="323"/>
      <c r="VQZ147" s="323"/>
      <c r="VRA147" s="323"/>
      <c r="VRB147" s="323"/>
      <c r="VRC147" s="323"/>
      <c r="VRD147" s="323"/>
      <c r="VRE147" s="323"/>
      <c r="VRF147" s="323"/>
      <c r="VRG147" s="323"/>
      <c r="VRH147" s="323"/>
      <c r="VRI147" s="323"/>
      <c r="VRJ147" s="323"/>
      <c r="VRK147" s="323"/>
      <c r="VRL147" s="323"/>
      <c r="VRM147" s="323"/>
      <c r="VRN147" s="323"/>
      <c r="VRO147" s="323"/>
      <c r="VRP147" s="323"/>
      <c r="VRQ147" s="323"/>
      <c r="VRR147" s="323"/>
      <c r="VRS147" s="323"/>
      <c r="VRT147" s="323"/>
      <c r="VRU147" s="323"/>
      <c r="VRV147" s="323"/>
      <c r="VRW147" s="323"/>
      <c r="VRX147" s="323"/>
      <c r="VRY147" s="323"/>
      <c r="VRZ147" s="323"/>
      <c r="VSA147" s="323"/>
      <c r="VSB147" s="323"/>
      <c r="VSC147" s="323"/>
      <c r="VSD147" s="323"/>
      <c r="VSE147" s="323"/>
      <c r="VSF147" s="323"/>
      <c r="VSG147" s="323"/>
      <c r="VSH147" s="323"/>
      <c r="VSI147" s="323"/>
      <c r="VSJ147" s="323"/>
      <c r="VSK147" s="323"/>
      <c r="VSL147" s="323"/>
      <c r="VSM147" s="323"/>
      <c r="VSN147" s="323"/>
      <c r="VSO147" s="323"/>
      <c r="VSP147" s="323"/>
      <c r="VSQ147" s="323"/>
      <c r="VSR147" s="323"/>
      <c r="VSS147" s="323"/>
      <c r="VST147" s="323"/>
      <c r="VSU147" s="323"/>
      <c r="VSV147" s="323"/>
      <c r="VSW147" s="323"/>
      <c r="VSX147" s="323"/>
      <c r="VSY147" s="323"/>
      <c r="VSZ147" s="323"/>
      <c r="VTA147" s="323"/>
      <c r="VTB147" s="323"/>
      <c r="VTC147" s="323"/>
      <c r="VTD147" s="323"/>
      <c r="VTE147" s="323"/>
      <c r="VTF147" s="323"/>
      <c r="VTG147" s="323"/>
      <c r="VTH147" s="323"/>
      <c r="VTI147" s="323"/>
      <c r="VTJ147" s="323"/>
      <c r="VTK147" s="323"/>
      <c r="VTL147" s="323"/>
      <c r="VTM147" s="323"/>
      <c r="VTN147" s="323"/>
      <c r="VTO147" s="323"/>
      <c r="VTP147" s="323"/>
      <c r="VTQ147" s="323"/>
      <c r="VTR147" s="323"/>
      <c r="VTS147" s="323"/>
      <c r="VTT147" s="323"/>
      <c r="VTU147" s="323"/>
      <c r="VTV147" s="323"/>
      <c r="VTW147" s="323"/>
      <c r="VTX147" s="323"/>
      <c r="VTY147" s="323"/>
      <c r="VTZ147" s="323"/>
      <c r="VUA147" s="323"/>
      <c r="VUB147" s="323"/>
      <c r="VUC147" s="323"/>
      <c r="VUD147" s="323"/>
      <c r="VUE147" s="323"/>
      <c r="VUF147" s="323"/>
      <c r="VUG147" s="323"/>
      <c r="VUH147" s="323"/>
      <c r="VUI147" s="323"/>
      <c r="VUJ147" s="323"/>
      <c r="VUK147" s="323"/>
      <c r="VUL147" s="323"/>
      <c r="VUM147" s="323"/>
      <c r="VUN147" s="323"/>
      <c r="VUO147" s="323"/>
      <c r="VUP147" s="323"/>
      <c r="VUQ147" s="323"/>
      <c r="VUR147" s="323"/>
      <c r="VUS147" s="323"/>
      <c r="VUT147" s="323"/>
      <c r="VUU147" s="323"/>
      <c r="VUV147" s="323"/>
      <c r="VUW147" s="323"/>
      <c r="VUX147" s="323"/>
      <c r="VUY147" s="323"/>
      <c r="VUZ147" s="323"/>
      <c r="VVA147" s="323"/>
      <c r="VVB147" s="323"/>
      <c r="VVC147" s="323"/>
      <c r="VVD147" s="323"/>
      <c r="VVE147" s="323"/>
      <c r="VVF147" s="323"/>
      <c r="VVG147" s="323"/>
      <c r="VVH147" s="323"/>
      <c r="VVI147" s="323"/>
      <c r="VVJ147" s="323"/>
      <c r="VVK147" s="323"/>
      <c r="VVL147" s="323"/>
      <c r="VVM147" s="323"/>
      <c r="VVN147" s="323"/>
      <c r="VVO147" s="323"/>
      <c r="VVP147" s="323"/>
      <c r="VVQ147" s="323"/>
      <c r="VVR147" s="323"/>
      <c r="VVS147" s="323"/>
      <c r="VVT147" s="323"/>
      <c r="VVU147" s="323"/>
      <c r="VVV147" s="323"/>
      <c r="VVW147" s="323"/>
      <c r="VVX147" s="323"/>
      <c r="VVY147" s="323"/>
      <c r="VVZ147" s="323"/>
      <c r="VWA147" s="323"/>
      <c r="VWB147" s="323"/>
      <c r="VWC147" s="323"/>
      <c r="VWD147" s="323"/>
      <c r="VWE147" s="323"/>
      <c r="VWF147" s="323"/>
      <c r="VWG147" s="323"/>
      <c r="VWH147" s="323"/>
      <c r="VWI147" s="323"/>
      <c r="VWJ147" s="323"/>
      <c r="VWK147" s="323"/>
      <c r="VWL147" s="323"/>
      <c r="VWM147" s="323"/>
      <c r="VWN147" s="323"/>
      <c r="VWO147" s="323"/>
      <c r="VWP147" s="323"/>
      <c r="VWQ147" s="323"/>
      <c r="VWR147" s="323"/>
      <c r="VWS147" s="323"/>
      <c r="VWT147" s="323"/>
      <c r="VWU147" s="323"/>
      <c r="VWV147" s="323"/>
      <c r="VWW147" s="323"/>
      <c r="VWX147" s="323"/>
      <c r="VWY147" s="323"/>
      <c r="VWZ147" s="323"/>
      <c r="VXA147" s="323"/>
      <c r="VXB147" s="323"/>
      <c r="VXC147" s="323"/>
      <c r="VXD147" s="323"/>
      <c r="VXE147" s="323"/>
      <c r="VXF147" s="323"/>
      <c r="VXG147" s="323"/>
      <c r="VXH147" s="323"/>
      <c r="VXI147" s="323"/>
      <c r="VXJ147" s="323"/>
      <c r="VXK147" s="323"/>
      <c r="VXL147" s="323"/>
      <c r="VXM147" s="323"/>
      <c r="VXN147" s="323"/>
      <c r="VXO147" s="323"/>
      <c r="VXP147" s="323"/>
      <c r="VXQ147" s="323"/>
      <c r="VXR147" s="323"/>
      <c r="VXS147" s="323"/>
      <c r="VXT147" s="323"/>
      <c r="VXU147" s="323"/>
      <c r="VXV147" s="323"/>
      <c r="VXW147" s="323"/>
      <c r="VXX147" s="323"/>
      <c r="VXY147" s="323"/>
      <c r="VXZ147" s="323"/>
      <c r="VYA147" s="323"/>
      <c r="VYB147" s="323"/>
      <c r="VYC147" s="323"/>
      <c r="VYD147" s="323"/>
      <c r="VYE147" s="323"/>
      <c r="VYF147" s="323"/>
      <c r="VYG147" s="323"/>
      <c r="VYH147" s="323"/>
      <c r="VYI147" s="323"/>
      <c r="VYJ147" s="323"/>
      <c r="VYK147" s="323"/>
      <c r="VYL147" s="323"/>
      <c r="VYM147" s="323"/>
      <c r="VYN147" s="323"/>
      <c r="VYO147" s="323"/>
      <c r="VYP147" s="323"/>
      <c r="VYQ147" s="323"/>
      <c r="VYR147" s="323"/>
      <c r="VYS147" s="323"/>
      <c r="VYT147" s="323"/>
      <c r="VYU147" s="323"/>
      <c r="VYV147" s="323"/>
      <c r="VYW147" s="323"/>
      <c r="VYX147" s="323"/>
      <c r="VYY147" s="323"/>
      <c r="VYZ147" s="323"/>
      <c r="VZA147" s="323"/>
      <c r="VZB147" s="323"/>
      <c r="VZC147" s="323"/>
      <c r="VZD147" s="323"/>
      <c r="VZE147" s="323"/>
      <c r="VZF147" s="323"/>
      <c r="VZG147" s="323"/>
      <c r="VZH147" s="323"/>
      <c r="VZI147" s="323"/>
      <c r="VZJ147" s="323"/>
      <c r="VZK147" s="323"/>
      <c r="VZL147" s="323"/>
      <c r="VZM147" s="323"/>
      <c r="VZN147" s="323"/>
      <c r="VZO147" s="323"/>
      <c r="VZP147" s="323"/>
      <c r="VZQ147" s="323"/>
      <c r="VZR147" s="323"/>
      <c r="VZS147" s="323"/>
      <c r="VZT147" s="323"/>
      <c r="VZU147" s="323"/>
      <c r="VZV147" s="323"/>
      <c r="VZW147" s="323"/>
      <c r="VZX147" s="323"/>
      <c r="VZY147" s="323"/>
      <c r="VZZ147" s="323"/>
      <c r="WAA147" s="323"/>
      <c r="WAB147" s="323"/>
      <c r="WAC147" s="323"/>
      <c r="WAD147" s="323"/>
      <c r="WAE147" s="323"/>
      <c r="WAF147" s="323"/>
      <c r="WAG147" s="323"/>
      <c r="WAH147" s="323"/>
      <c r="WAI147" s="323"/>
      <c r="WAJ147" s="323"/>
      <c r="WAK147" s="323"/>
      <c r="WAL147" s="323"/>
      <c r="WAM147" s="323"/>
      <c r="WAN147" s="323"/>
      <c r="WAO147" s="323"/>
      <c r="WAP147" s="323"/>
      <c r="WAQ147" s="323"/>
      <c r="WAR147" s="323"/>
      <c r="WAS147" s="323"/>
      <c r="WAT147" s="323"/>
      <c r="WAU147" s="323"/>
      <c r="WAV147" s="323"/>
      <c r="WAW147" s="323"/>
      <c r="WAX147" s="323"/>
      <c r="WAY147" s="323"/>
      <c r="WAZ147" s="323"/>
      <c r="WBA147" s="323"/>
      <c r="WBB147" s="323"/>
      <c r="WBC147" s="323"/>
      <c r="WBD147" s="323"/>
      <c r="WBE147" s="323"/>
      <c r="WBF147" s="323"/>
      <c r="WBG147" s="323"/>
      <c r="WBH147" s="323"/>
      <c r="WBI147" s="323"/>
      <c r="WBJ147" s="323"/>
      <c r="WBK147" s="323"/>
      <c r="WBL147" s="323"/>
      <c r="WBM147" s="323"/>
      <c r="WBN147" s="323"/>
      <c r="WBO147" s="323"/>
      <c r="WBP147" s="323"/>
      <c r="WBQ147" s="323"/>
      <c r="WBR147" s="323"/>
      <c r="WBS147" s="323"/>
      <c r="WBT147" s="323"/>
      <c r="WBU147" s="323"/>
      <c r="WBV147" s="323"/>
      <c r="WBW147" s="323"/>
      <c r="WBX147" s="323"/>
      <c r="WBY147" s="323"/>
      <c r="WBZ147" s="323"/>
      <c r="WCA147" s="323"/>
      <c r="WCB147" s="323"/>
      <c r="WCC147" s="323"/>
      <c r="WCD147" s="323"/>
      <c r="WCE147" s="323"/>
      <c r="WCF147" s="323"/>
      <c r="WCG147" s="323"/>
      <c r="WCH147" s="323"/>
      <c r="WCI147" s="323"/>
      <c r="WCJ147" s="323"/>
      <c r="WCK147" s="323"/>
      <c r="WCL147" s="323"/>
      <c r="WCM147" s="323"/>
      <c r="WCN147" s="323"/>
      <c r="WCO147" s="323"/>
      <c r="WCP147" s="323"/>
      <c r="WCQ147" s="323"/>
      <c r="WCR147" s="323"/>
      <c r="WCS147" s="323"/>
      <c r="WCT147" s="323"/>
      <c r="WCU147" s="323"/>
      <c r="WCV147" s="323"/>
      <c r="WCW147" s="323"/>
      <c r="WCX147" s="323"/>
      <c r="WCY147" s="323"/>
      <c r="WCZ147" s="323"/>
      <c r="WDA147" s="323"/>
      <c r="WDB147" s="323"/>
      <c r="WDC147" s="323"/>
      <c r="WDD147" s="323"/>
      <c r="WDE147" s="323"/>
      <c r="WDF147" s="323"/>
      <c r="WDG147" s="323"/>
      <c r="WDH147" s="323"/>
      <c r="WDI147" s="323"/>
      <c r="WDJ147" s="323"/>
      <c r="WDK147" s="323"/>
      <c r="WDL147" s="323"/>
      <c r="WDM147" s="323"/>
      <c r="WDN147" s="323"/>
      <c r="WDO147" s="323"/>
      <c r="WDP147" s="323"/>
      <c r="WDQ147" s="323"/>
      <c r="WDR147" s="323"/>
      <c r="WDS147" s="323"/>
      <c r="WDT147" s="323"/>
      <c r="WDU147" s="323"/>
      <c r="WDV147" s="323"/>
      <c r="WDW147" s="323"/>
      <c r="WDX147" s="323"/>
      <c r="WDY147" s="323"/>
      <c r="WDZ147" s="323"/>
      <c r="WEA147" s="323"/>
      <c r="WEB147" s="323"/>
      <c r="WEC147" s="323"/>
      <c r="WED147" s="323"/>
      <c r="WEE147" s="323"/>
      <c r="WEF147" s="323"/>
      <c r="WEG147" s="323"/>
      <c r="WEH147" s="323"/>
      <c r="WEI147" s="323"/>
      <c r="WEJ147" s="323"/>
      <c r="WEK147" s="323"/>
      <c r="WEL147" s="323"/>
      <c r="WEM147" s="323"/>
      <c r="WEN147" s="323"/>
      <c r="WEO147" s="323"/>
      <c r="WEP147" s="323"/>
      <c r="WEQ147" s="323"/>
      <c r="WER147" s="323"/>
      <c r="WES147" s="323"/>
      <c r="WET147" s="323"/>
      <c r="WEU147" s="323"/>
      <c r="WEV147" s="323"/>
      <c r="WEW147" s="323"/>
      <c r="WEX147" s="323"/>
      <c r="WEY147" s="323"/>
      <c r="WEZ147" s="323"/>
      <c r="WFA147" s="323"/>
      <c r="WFB147" s="323"/>
      <c r="WFC147" s="323"/>
      <c r="WFD147" s="323"/>
      <c r="WFE147" s="323"/>
      <c r="WFF147" s="323"/>
      <c r="WFG147" s="323"/>
      <c r="WFH147" s="323"/>
      <c r="WFI147" s="323"/>
      <c r="WFJ147" s="323"/>
      <c r="WFK147" s="323"/>
      <c r="WFL147" s="323"/>
      <c r="WFM147" s="323"/>
      <c r="WFN147" s="323"/>
      <c r="WFO147" s="323"/>
      <c r="WFP147" s="323"/>
      <c r="WFQ147" s="323"/>
      <c r="WFR147" s="323"/>
      <c r="WFS147" s="323"/>
      <c r="WFT147" s="323"/>
      <c r="WFU147" s="323"/>
      <c r="WFV147" s="323"/>
      <c r="WFW147" s="323"/>
      <c r="WFX147" s="323"/>
      <c r="WFY147" s="323"/>
      <c r="WFZ147" s="323"/>
      <c r="WGA147" s="323"/>
      <c r="WGB147" s="323"/>
      <c r="WGC147" s="323"/>
      <c r="WGD147" s="323"/>
      <c r="WGE147" s="323"/>
      <c r="WGF147" s="323"/>
      <c r="WGG147" s="323"/>
      <c r="WGH147" s="323"/>
      <c r="WGI147" s="323"/>
      <c r="WGJ147" s="323"/>
      <c r="WGK147" s="323"/>
      <c r="WGL147" s="323"/>
      <c r="WGM147" s="323"/>
      <c r="WGN147" s="323"/>
      <c r="WGO147" s="323"/>
      <c r="WGP147" s="323"/>
      <c r="WGQ147" s="323"/>
      <c r="WGR147" s="323"/>
      <c r="WGS147" s="323"/>
      <c r="WGT147" s="323"/>
      <c r="WGU147" s="323"/>
      <c r="WGV147" s="323"/>
      <c r="WGW147" s="323"/>
      <c r="WGX147" s="323"/>
      <c r="WGY147" s="323"/>
      <c r="WGZ147" s="323"/>
      <c r="WHA147" s="323"/>
      <c r="WHB147" s="323"/>
      <c r="WHC147" s="323"/>
      <c r="WHD147" s="323"/>
      <c r="WHE147" s="323"/>
      <c r="WHF147" s="323"/>
      <c r="WHG147" s="323"/>
      <c r="WHH147" s="323"/>
      <c r="WHI147" s="323"/>
      <c r="WHJ147" s="323"/>
      <c r="WHK147" s="323"/>
      <c r="WHL147" s="323"/>
      <c r="WHM147" s="323"/>
      <c r="WHN147" s="323"/>
      <c r="WHO147" s="323"/>
      <c r="WHP147" s="323"/>
      <c r="WHQ147" s="323"/>
      <c r="WHR147" s="323"/>
      <c r="WHS147" s="323"/>
      <c r="WHT147" s="323"/>
      <c r="WHU147" s="323"/>
      <c r="WHV147" s="323"/>
      <c r="WHW147" s="323"/>
      <c r="WHX147" s="323"/>
      <c r="WHY147" s="323"/>
      <c r="WHZ147" s="323"/>
      <c r="WIA147" s="323"/>
      <c r="WIB147" s="323"/>
      <c r="WIC147" s="323"/>
      <c r="WID147" s="323"/>
      <c r="WIE147" s="323"/>
      <c r="WIF147" s="323"/>
      <c r="WIG147" s="323"/>
      <c r="WIH147" s="323"/>
      <c r="WII147" s="323"/>
      <c r="WIJ147" s="323"/>
      <c r="WIK147" s="323"/>
      <c r="WIL147" s="323"/>
      <c r="WIM147" s="323"/>
      <c r="WIN147" s="323"/>
      <c r="WIO147" s="323"/>
      <c r="WIP147" s="323"/>
      <c r="WIQ147" s="323"/>
      <c r="WIR147" s="323"/>
      <c r="WIS147" s="323"/>
      <c r="WIT147" s="323"/>
      <c r="WIU147" s="323"/>
      <c r="WIV147" s="323"/>
      <c r="WIW147" s="323"/>
      <c r="WIX147" s="323"/>
      <c r="WIY147" s="323"/>
      <c r="WIZ147" s="323"/>
      <c r="WJA147" s="323"/>
      <c r="WJB147" s="323"/>
      <c r="WJC147" s="323"/>
      <c r="WJD147" s="323"/>
      <c r="WJE147" s="323"/>
      <c r="WJF147" s="323"/>
      <c r="WJG147" s="323"/>
      <c r="WJH147" s="323"/>
      <c r="WJI147" s="323"/>
      <c r="WJJ147" s="323"/>
      <c r="WJK147" s="323"/>
      <c r="WJL147" s="323"/>
      <c r="WJM147" s="323"/>
      <c r="WJN147" s="323"/>
      <c r="WJO147" s="323"/>
      <c r="WJP147" s="323"/>
      <c r="WJQ147" s="323"/>
      <c r="WJR147" s="323"/>
      <c r="WJS147" s="323"/>
      <c r="WJT147" s="323"/>
      <c r="WJU147" s="323"/>
      <c r="WJV147" s="323"/>
      <c r="WJW147" s="323"/>
      <c r="WJX147" s="323"/>
      <c r="WJY147" s="323"/>
      <c r="WJZ147" s="323"/>
      <c r="WKA147" s="323"/>
      <c r="WKB147" s="323"/>
      <c r="WKC147" s="323"/>
      <c r="WKD147" s="323"/>
      <c r="WKE147" s="323"/>
      <c r="WKF147" s="323"/>
      <c r="WKG147" s="323"/>
      <c r="WKH147" s="323"/>
      <c r="WKI147" s="323"/>
      <c r="WKJ147" s="323"/>
      <c r="WKK147" s="323"/>
      <c r="WKL147" s="323"/>
      <c r="WKM147" s="323"/>
      <c r="WKN147" s="323"/>
      <c r="WKO147" s="323"/>
      <c r="WKP147" s="323"/>
      <c r="WKQ147" s="323"/>
      <c r="WKR147" s="323"/>
      <c r="WKS147" s="323"/>
      <c r="WKT147" s="323"/>
      <c r="WKU147" s="323"/>
      <c r="WKV147" s="323"/>
      <c r="WKW147" s="323"/>
      <c r="WKX147" s="323"/>
      <c r="WKY147" s="323"/>
      <c r="WKZ147" s="323"/>
      <c r="WLA147" s="323"/>
      <c r="WLB147" s="323"/>
      <c r="WLC147" s="323"/>
      <c r="WLD147" s="323"/>
      <c r="WLE147" s="323"/>
      <c r="WLF147" s="323"/>
      <c r="WLG147" s="323"/>
      <c r="WLH147" s="323"/>
      <c r="WLI147" s="323"/>
      <c r="WLJ147" s="323"/>
      <c r="WLK147" s="323"/>
      <c r="WLL147" s="323"/>
      <c r="WLM147" s="323"/>
      <c r="WLN147" s="323"/>
      <c r="WLO147" s="323"/>
      <c r="WLP147" s="323"/>
      <c r="WLQ147" s="323"/>
      <c r="WLR147" s="323"/>
      <c r="WLS147" s="323"/>
      <c r="WLT147" s="323"/>
      <c r="WLU147" s="323"/>
      <c r="WLV147" s="323"/>
      <c r="WLW147" s="323"/>
      <c r="WLX147" s="323"/>
      <c r="WLY147" s="323"/>
      <c r="WLZ147" s="323"/>
      <c r="WMA147" s="323"/>
      <c r="WMB147" s="323"/>
      <c r="WMC147" s="323"/>
      <c r="WMD147" s="323"/>
      <c r="WME147" s="323"/>
      <c r="WMF147" s="323"/>
      <c r="WMG147" s="323"/>
      <c r="WMH147" s="323"/>
      <c r="WMI147" s="323"/>
      <c r="WMJ147" s="323"/>
      <c r="WMK147" s="323"/>
      <c r="WML147" s="323"/>
      <c r="WMM147" s="323"/>
      <c r="WMN147" s="323"/>
      <c r="WMO147" s="323"/>
      <c r="WMP147" s="323"/>
      <c r="WMQ147" s="323"/>
      <c r="WMR147" s="323"/>
      <c r="WMS147" s="323"/>
      <c r="WMT147" s="323"/>
      <c r="WMU147" s="323"/>
      <c r="WMV147" s="323"/>
      <c r="WMW147" s="323"/>
      <c r="WMX147" s="323"/>
      <c r="WMY147" s="323"/>
      <c r="WMZ147" s="323"/>
      <c r="WNA147" s="323"/>
      <c r="WNB147" s="323"/>
      <c r="WNC147" s="323"/>
      <c r="WND147" s="323"/>
      <c r="WNE147" s="323"/>
      <c r="WNF147" s="323"/>
      <c r="WNG147" s="323"/>
      <c r="WNH147" s="323"/>
      <c r="WNI147" s="323"/>
      <c r="WNJ147" s="323"/>
      <c r="WNK147" s="323"/>
      <c r="WNL147" s="323"/>
      <c r="WNM147" s="323"/>
      <c r="WNN147" s="323"/>
      <c r="WNO147" s="323"/>
      <c r="WNP147" s="323"/>
      <c r="WNQ147" s="323"/>
      <c r="WNR147" s="323"/>
      <c r="WNS147" s="323"/>
      <c r="WNT147" s="323"/>
      <c r="WNU147" s="323"/>
      <c r="WNV147" s="323"/>
      <c r="WNW147" s="323"/>
      <c r="WNX147" s="323"/>
      <c r="WNY147" s="323"/>
      <c r="WNZ147" s="323"/>
      <c r="WOA147" s="323"/>
      <c r="WOB147" s="323"/>
      <c r="WOC147" s="323"/>
      <c r="WOD147" s="323"/>
      <c r="WOE147" s="323"/>
      <c r="WOF147" s="323"/>
      <c r="WOG147" s="323"/>
      <c r="WOH147" s="323"/>
      <c r="WOI147" s="323"/>
      <c r="WOJ147" s="323"/>
      <c r="WOK147" s="323"/>
      <c r="WOL147" s="323"/>
      <c r="WOM147" s="323"/>
      <c r="WON147" s="323"/>
      <c r="WOO147" s="323"/>
      <c r="WOP147" s="323"/>
      <c r="WOQ147" s="323"/>
      <c r="WOR147" s="323"/>
      <c r="WOS147" s="323"/>
      <c r="WOT147" s="323"/>
      <c r="WOU147" s="323"/>
      <c r="WOV147" s="323"/>
      <c r="WOW147" s="323"/>
      <c r="WOX147" s="323"/>
      <c r="WOY147" s="323"/>
      <c r="WOZ147" s="323"/>
      <c r="WPA147" s="323"/>
      <c r="WPB147" s="323"/>
      <c r="WPC147" s="323"/>
      <c r="WPD147" s="323"/>
      <c r="WPE147" s="323"/>
      <c r="WPF147" s="323"/>
      <c r="WPG147" s="323"/>
      <c r="WPH147" s="323"/>
      <c r="WPI147" s="323"/>
      <c r="WPJ147" s="323"/>
      <c r="WPK147" s="323"/>
      <c r="WPL147" s="323"/>
      <c r="WPM147" s="323"/>
      <c r="WPN147" s="323"/>
      <c r="WPO147" s="323"/>
      <c r="WPP147" s="323"/>
      <c r="WPQ147" s="323"/>
      <c r="WPR147" s="323"/>
      <c r="WPS147" s="323"/>
      <c r="WPT147" s="323"/>
      <c r="WPU147" s="323"/>
      <c r="WPV147" s="323"/>
      <c r="WPW147" s="323"/>
      <c r="WPX147" s="323"/>
      <c r="WPY147" s="323"/>
      <c r="WPZ147" s="323"/>
      <c r="WQA147" s="323"/>
      <c r="WQB147" s="323"/>
      <c r="WQC147" s="323"/>
      <c r="WQD147" s="323"/>
      <c r="WQE147" s="323"/>
      <c r="WQF147" s="323"/>
      <c r="WQG147" s="323"/>
      <c r="WQH147" s="323"/>
      <c r="WQI147" s="323"/>
      <c r="WQJ147" s="323"/>
      <c r="WQK147" s="323"/>
      <c r="WQL147" s="323"/>
      <c r="WQM147" s="323"/>
      <c r="WQN147" s="323"/>
      <c r="WQO147" s="323"/>
      <c r="WQP147" s="323"/>
      <c r="WQQ147" s="323"/>
      <c r="WQR147" s="323"/>
      <c r="WQS147" s="323"/>
      <c r="WQT147" s="323"/>
      <c r="WQU147" s="323"/>
      <c r="WQV147" s="323"/>
      <c r="WQW147" s="323"/>
      <c r="WQX147" s="323"/>
      <c r="WQY147" s="323"/>
      <c r="WQZ147" s="323"/>
      <c r="WRA147" s="323"/>
      <c r="WRB147" s="323"/>
      <c r="WRC147" s="323"/>
      <c r="WRD147" s="323"/>
      <c r="WRE147" s="323"/>
      <c r="WRF147" s="323"/>
      <c r="WRG147" s="323"/>
      <c r="WRH147" s="323"/>
      <c r="WRI147" s="323"/>
      <c r="WRJ147" s="323"/>
      <c r="WRK147" s="323"/>
      <c r="WRL147" s="323"/>
      <c r="WRM147" s="323"/>
      <c r="WRN147" s="323"/>
      <c r="WRO147" s="323"/>
      <c r="WRP147" s="323"/>
      <c r="WRQ147" s="323"/>
      <c r="WRR147" s="323"/>
      <c r="WRS147" s="323"/>
      <c r="WRT147" s="323"/>
      <c r="WRU147" s="323"/>
      <c r="WRV147" s="323"/>
      <c r="WRW147" s="323"/>
      <c r="WRX147" s="323"/>
      <c r="WRY147" s="323"/>
      <c r="WRZ147" s="323"/>
      <c r="WSA147" s="323"/>
      <c r="WSB147" s="323"/>
      <c r="WSC147" s="323"/>
      <c r="WSD147" s="323"/>
      <c r="WSE147" s="323"/>
      <c r="WSF147" s="323"/>
      <c r="WSG147" s="323"/>
      <c r="WSH147" s="323"/>
      <c r="WSI147" s="323"/>
      <c r="WSJ147" s="323"/>
      <c r="WSK147" s="323"/>
      <c r="WSL147" s="323"/>
      <c r="WSM147" s="323"/>
      <c r="WSN147" s="323"/>
      <c r="WSO147" s="323"/>
      <c r="WSP147" s="323"/>
      <c r="WSQ147" s="323"/>
      <c r="WSR147" s="323"/>
      <c r="WSS147" s="323"/>
      <c r="WST147" s="323"/>
      <c r="WSU147" s="323"/>
      <c r="WSV147" s="323"/>
      <c r="WSW147" s="323"/>
      <c r="WSX147" s="323"/>
      <c r="WSY147" s="323"/>
      <c r="WSZ147" s="323"/>
      <c r="WTA147" s="323"/>
      <c r="WTB147" s="323"/>
      <c r="WTC147" s="323"/>
      <c r="WTD147" s="323"/>
      <c r="WTE147" s="323"/>
      <c r="WTF147" s="323"/>
      <c r="WTG147" s="323"/>
      <c r="WTH147" s="323"/>
      <c r="WTI147" s="323"/>
      <c r="WTJ147" s="323"/>
      <c r="WTK147" s="323"/>
      <c r="WTL147" s="323"/>
      <c r="WTM147" s="323"/>
      <c r="WTN147" s="323"/>
      <c r="WTO147" s="323"/>
      <c r="WTP147" s="323"/>
      <c r="WTQ147" s="323"/>
      <c r="WTR147" s="323"/>
      <c r="WTS147" s="323"/>
      <c r="WTT147" s="323"/>
      <c r="WTU147" s="323"/>
      <c r="WTV147" s="323"/>
      <c r="WTW147" s="323"/>
      <c r="WTX147" s="323"/>
      <c r="WTY147" s="323"/>
      <c r="WTZ147" s="323"/>
      <c r="WUA147" s="323"/>
      <c r="WUB147" s="323"/>
      <c r="WUC147" s="323"/>
      <c r="WUD147" s="323"/>
      <c r="WUE147" s="323"/>
      <c r="WUF147" s="323"/>
      <c r="WUG147" s="323"/>
      <c r="WUH147" s="323"/>
      <c r="WUI147" s="323"/>
      <c r="WUJ147" s="323"/>
      <c r="WUK147" s="323"/>
      <c r="WUL147" s="323"/>
      <c r="WUM147" s="323"/>
      <c r="WUN147" s="323"/>
      <c r="WUO147" s="323"/>
      <c r="WUP147" s="323"/>
      <c r="WUQ147" s="323"/>
      <c r="WUR147" s="323"/>
      <c r="WUS147" s="323"/>
      <c r="WUT147" s="323"/>
      <c r="WUU147" s="323"/>
      <c r="WUV147" s="323"/>
      <c r="WUW147" s="323"/>
      <c r="WUX147" s="323"/>
      <c r="WUY147" s="323"/>
      <c r="WUZ147" s="323"/>
      <c r="WVA147" s="323"/>
      <c r="WVB147" s="323"/>
      <c r="WVC147" s="323"/>
      <c r="WVD147" s="323"/>
      <c r="WVE147" s="323"/>
      <c r="WVF147" s="323"/>
      <c r="WVG147" s="323"/>
      <c r="WVH147" s="323"/>
      <c r="WVI147" s="323"/>
      <c r="WVJ147" s="323"/>
      <c r="WVK147" s="323"/>
      <c r="WVL147" s="323"/>
      <c r="WVM147" s="323"/>
      <c r="WVN147" s="323"/>
      <c r="WVO147" s="323"/>
      <c r="WVP147" s="323"/>
      <c r="WVQ147" s="323"/>
      <c r="WVR147" s="323"/>
      <c r="WVS147" s="323"/>
      <c r="WVT147" s="323"/>
      <c r="WVU147" s="323"/>
      <c r="WVV147" s="323"/>
      <c r="WVW147" s="323"/>
      <c r="WVX147" s="323"/>
      <c r="WVY147" s="323"/>
      <c r="WVZ147" s="323"/>
      <c r="WWA147" s="323"/>
      <c r="WWB147" s="323"/>
      <c r="WWC147" s="323"/>
      <c r="WWD147" s="323"/>
      <c r="WWE147" s="323"/>
      <c r="WWF147" s="323"/>
      <c r="WWG147" s="323"/>
      <c r="WWH147" s="323"/>
      <c r="WWI147" s="323"/>
      <c r="WWJ147" s="323"/>
      <c r="WWK147" s="323"/>
      <c r="WWL147" s="323"/>
      <c r="WWM147" s="323"/>
      <c r="WWN147" s="323"/>
      <c r="WWO147" s="323"/>
      <c r="WWP147" s="323"/>
      <c r="WWQ147" s="323"/>
      <c r="WWR147" s="323"/>
      <c r="WWS147" s="323"/>
      <c r="WWT147" s="323"/>
      <c r="WWU147" s="323"/>
      <c r="WWV147" s="323"/>
      <c r="WWW147" s="323"/>
      <c r="WWX147" s="323"/>
      <c r="WWY147" s="323"/>
      <c r="WWZ147" s="323"/>
      <c r="WXA147" s="323"/>
      <c r="WXB147" s="323"/>
      <c r="WXC147" s="323"/>
      <c r="WXD147" s="323"/>
      <c r="WXE147" s="323"/>
      <c r="WXF147" s="323"/>
      <c r="WXG147" s="323"/>
      <c r="WXH147" s="323"/>
      <c r="WXI147" s="323"/>
      <c r="WXJ147" s="323"/>
      <c r="WXK147" s="323"/>
      <c r="WXL147" s="323"/>
      <c r="WXM147" s="323"/>
      <c r="WXN147" s="323"/>
      <c r="WXO147" s="323"/>
      <c r="WXP147" s="323"/>
      <c r="WXQ147" s="323"/>
      <c r="WXR147" s="323"/>
      <c r="WXS147" s="323"/>
      <c r="WXT147" s="323"/>
      <c r="WXU147" s="323"/>
      <c r="WXV147" s="323"/>
      <c r="WXW147" s="323"/>
      <c r="WXX147" s="323"/>
      <c r="WXY147" s="323"/>
      <c r="WXZ147" s="323"/>
      <c r="WYA147" s="323"/>
      <c r="WYB147" s="323"/>
      <c r="WYC147" s="323"/>
      <c r="WYD147" s="323"/>
      <c r="WYE147" s="323"/>
      <c r="WYF147" s="323"/>
      <c r="WYG147" s="323"/>
      <c r="WYH147" s="323"/>
      <c r="WYI147" s="323"/>
      <c r="WYJ147" s="323"/>
      <c r="WYK147" s="323"/>
      <c r="WYL147" s="323"/>
      <c r="WYM147" s="323"/>
      <c r="WYN147" s="323"/>
      <c r="WYO147" s="323"/>
      <c r="WYP147" s="323"/>
      <c r="WYQ147" s="323"/>
      <c r="WYR147" s="323"/>
      <c r="WYS147" s="323"/>
      <c r="WYT147" s="323"/>
      <c r="WYU147" s="323"/>
      <c r="WYV147" s="323"/>
      <c r="WYW147" s="323"/>
      <c r="WYX147" s="323"/>
      <c r="WYY147" s="323"/>
      <c r="WYZ147" s="323"/>
      <c r="WZA147" s="323"/>
      <c r="WZB147" s="323"/>
      <c r="WZC147" s="323"/>
      <c r="WZD147" s="323"/>
      <c r="WZE147" s="323"/>
      <c r="WZF147" s="323"/>
      <c r="WZG147" s="323"/>
      <c r="WZH147" s="323"/>
      <c r="WZI147" s="323"/>
      <c r="WZJ147" s="323"/>
      <c r="WZK147" s="323"/>
      <c r="WZL147" s="323"/>
      <c r="WZM147" s="323"/>
      <c r="WZN147" s="323"/>
      <c r="WZO147" s="323"/>
      <c r="WZP147" s="323"/>
      <c r="WZQ147" s="323"/>
      <c r="WZR147" s="323"/>
      <c r="WZS147" s="323"/>
      <c r="WZT147" s="323"/>
      <c r="WZU147" s="323"/>
      <c r="WZV147" s="323"/>
      <c r="WZW147" s="323"/>
      <c r="WZX147" s="323"/>
      <c r="WZY147" s="323"/>
      <c r="WZZ147" s="323"/>
      <c r="XAA147" s="323"/>
      <c r="XAB147" s="323"/>
      <c r="XAC147" s="323"/>
      <c r="XAD147" s="323"/>
      <c r="XAE147" s="323"/>
      <c r="XAF147" s="323"/>
      <c r="XAG147" s="323"/>
      <c r="XAH147" s="323"/>
      <c r="XAI147" s="323"/>
      <c r="XAJ147" s="323"/>
      <c r="XAK147" s="323"/>
      <c r="XAL147" s="323"/>
      <c r="XAM147" s="323"/>
      <c r="XAN147" s="323"/>
      <c r="XAO147" s="323"/>
      <c r="XAP147" s="323"/>
      <c r="XAQ147" s="323"/>
      <c r="XAR147" s="323"/>
      <c r="XAS147" s="323"/>
      <c r="XAT147" s="323"/>
      <c r="XAU147" s="323"/>
      <c r="XAV147" s="323"/>
      <c r="XAW147" s="323"/>
      <c r="XAX147" s="323"/>
      <c r="XAY147" s="323"/>
      <c r="XAZ147" s="323"/>
      <c r="XBA147" s="323"/>
      <c r="XBB147" s="323"/>
      <c r="XBC147" s="323"/>
      <c r="XBD147" s="323"/>
      <c r="XBE147" s="323"/>
      <c r="XBF147" s="323"/>
      <c r="XBG147" s="323"/>
      <c r="XBH147" s="323"/>
      <c r="XBI147" s="323"/>
      <c r="XBJ147" s="323"/>
      <c r="XBK147" s="323"/>
      <c r="XBL147" s="323"/>
      <c r="XBM147" s="323"/>
      <c r="XBN147" s="323"/>
      <c r="XBO147" s="323"/>
      <c r="XBP147" s="323"/>
      <c r="XBQ147" s="323"/>
      <c r="XBR147" s="323"/>
      <c r="XBS147" s="323"/>
      <c r="XBT147" s="323"/>
      <c r="XBU147" s="323"/>
      <c r="XBV147" s="323"/>
      <c r="XBW147" s="323"/>
      <c r="XBX147" s="323"/>
      <c r="XBY147" s="323"/>
      <c r="XBZ147" s="323"/>
      <c r="XCA147" s="323"/>
      <c r="XCB147" s="323"/>
      <c r="XCC147" s="323"/>
      <c r="XCD147" s="323"/>
      <c r="XCE147" s="323"/>
      <c r="XCF147" s="323"/>
      <c r="XCG147" s="323"/>
      <c r="XCH147" s="323"/>
      <c r="XCI147" s="323"/>
      <c r="XCJ147" s="323"/>
      <c r="XCK147" s="323"/>
      <c r="XCL147" s="323"/>
      <c r="XCM147" s="323"/>
      <c r="XCN147" s="323"/>
      <c r="XCO147" s="323"/>
      <c r="XCP147" s="323"/>
      <c r="XCQ147" s="323"/>
      <c r="XCR147" s="323"/>
      <c r="XCS147" s="323"/>
      <c r="XCT147" s="323"/>
      <c r="XCU147" s="323"/>
      <c r="XCV147" s="323"/>
      <c r="XCW147" s="323"/>
      <c r="XCX147" s="323"/>
      <c r="XCY147" s="323"/>
      <c r="XCZ147" s="323"/>
      <c r="XDA147" s="323"/>
      <c r="XDB147" s="323"/>
      <c r="XDC147" s="323"/>
      <c r="XDD147" s="323"/>
      <c r="XDE147" s="323"/>
      <c r="XDF147" s="323"/>
      <c r="XDG147" s="323"/>
      <c r="XDH147" s="323"/>
      <c r="XDI147" s="323"/>
      <c r="XDJ147" s="323"/>
      <c r="XDK147" s="323"/>
      <c r="XDL147" s="323"/>
      <c r="XDM147" s="323"/>
      <c r="XDN147" s="323"/>
      <c r="XDO147" s="323"/>
      <c r="XDP147" s="323"/>
      <c r="XDQ147" s="323"/>
      <c r="XDR147" s="323"/>
      <c r="XDS147" s="323"/>
      <c r="XDT147" s="323"/>
      <c r="XDU147" s="323"/>
      <c r="XDV147" s="323"/>
      <c r="XDW147" s="323"/>
      <c r="XDX147" s="323"/>
      <c r="XDY147" s="323"/>
      <c r="XDZ147" s="323"/>
      <c r="XEA147" s="323"/>
      <c r="XEB147" s="323"/>
      <c r="XEC147" s="323"/>
      <c r="XED147" s="323"/>
      <c r="XEE147" s="323"/>
      <c r="XEF147" s="323"/>
      <c r="XEG147" s="323"/>
      <c r="XEH147" s="323"/>
      <c r="XEI147" s="323"/>
      <c r="XEJ147" s="323"/>
      <c r="XEK147" s="323"/>
      <c r="XEL147" s="323"/>
      <c r="XEM147" s="323"/>
      <c r="XEN147" s="323"/>
      <c r="XEO147" s="323"/>
      <c r="XEP147" s="323"/>
      <c r="XEQ147" s="323"/>
      <c r="XER147" s="323"/>
      <c r="XES147" s="323"/>
      <c r="XET147" s="323"/>
      <c r="XEU147" s="323"/>
      <c r="XEV147" s="323"/>
      <c r="XEW147" s="323"/>
      <c r="XEX147" s="323"/>
      <c r="XEY147" s="323"/>
      <c r="XEZ147" s="323"/>
      <c r="XFA147" s="323"/>
      <c r="XFB147" s="323"/>
    </row>
    <row r="148" spans="1:16382" ht="16.5" customHeight="1">
      <c r="A148" s="574"/>
      <c r="B148" s="575"/>
      <c r="C148" s="518" t="s">
        <v>835</v>
      </c>
      <c r="D148" s="519"/>
      <c r="E148" s="519"/>
      <c r="F148" s="520"/>
      <c r="G148" s="323"/>
      <c r="H148" s="323"/>
      <c r="I148" s="323"/>
      <c r="J148" s="323"/>
      <c r="K148" s="323"/>
      <c r="L148" s="323"/>
      <c r="M148" s="323"/>
      <c r="N148" s="323"/>
      <c r="O148" s="323"/>
      <c r="P148" s="323"/>
      <c r="Q148" s="323"/>
      <c r="R148" s="323"/>
      <c r="S148" s="323"/>
      <c r="T148" s="323"/>
      <c r="U148" s="323"/>
      <c r="V148" s="323"/>
      <c r="W148" s="323"/>
      <c r="X148" s="323"/>
      <c r="Y148" s="323"/>
      <c r="Z148" s="323"/>
      <c r="AA148" s="323"/>
      <c r="AB148" s="323"/>
      <c r="AC148" s="323"/>
      <c r="AD148" s="323"/>
      <c r="AE148" s="323"/>
      <c r="AF148" s="323"/>
      <c r="AG148" s="323"/>
      <c r="AH148" s="323"/>
      <c r="AI148" s="323"/>
      <c r="AJ148" s="323"/>
      <c r="AK148" s="323"/>
      <c r="AL148" s="323"/>
      <c r="AM148" s="323"/>
      <c r="AN148" s="323"/>
      <c r="AO148" s="323"/>
      <c r="AP148" s="323"/>
      <c r="AQ148" s="323"/>
      <c r="AR148" s="323"/>
      <c r="AS148" s="323"/>
      <c r="AT148" s="323"/>
      <c r="AU148" s="323"/>
      <c r="AV148" s="323"/>
      <c r="AW148" s="323"/>
      <c r="AX148" s="323"/>
      <c r="AY148" s="323"/>
      <c r="AZ148" s="323"/>
      <c r="BA148" s="323"/>
      <c r="BB148" s="323"/>
      <c r="BC148" s="323"/>
      <c r="BD148" s="323"/>
      <c r="BE148" s="323"/>
      <c r="BF148" s="323"/>
      <c r="BG148" s="323"/>
      <c r="BH148" s="323"/>
      <c r="BI148" s="323"/>
      <c r="BJ148" s="323"/>
      <c r="BK148" s="323"/>
      <c r="BL148" s="323"/>
      <c r="BM148" s="323"/>
      <c r="BN148" s="323"/>
      <c r="BO148" s="323"/>
      <c r="BP148" s="323"/>
      <c r="BQ148" s="323"/>
      <c r="BR148" s="323"/>
      <c r="BS148" s="323"/>
      <c r="BT148" s="323"/>
      <c r="BU148" s="323"/>
      <c r="BV148" s="323"/>
      <c r="BW148" s="323"/>
      <c r="BX148" s="323"/>
      <c r="BY148" s="323"/>
      <c r="BZ148" s="323"/>
      <c r="CA148" s="323"/>
      <c r="CB148" s="323"/>
      <c r="CC148" s="323"/>
      <c r="CD148" s="323"/>
      <c r="CE148" s="323"/>
      <c r="CF148" s="323"/>
      <c r="CG148" s="323"/>
      <c r="CH148" s="323"/>
      <c r="CI148" s="323"/>
      <c r="CJ148" s="323"/>
      <c r="CK148" s="323"/>
      <c r="CL148" s="323"/>
      <c r="CM148" s="323"/>
      <c r="CN148" s="323"/>
      <c r="CO148" s="323"/>
      <c r="CP148" s="323"/>
      <c r="CQ148" s="323"/>
      <c r="CR148" s="323"/>
      <c r="CS148" s="323"/>
      <c r="CT148" s="323"/>
      <c r="CU148" s="323"/>
      <c r="CV148" s="323"/>
      <c r="CW148" s="323"/>
      <c r="CX148" s="323"/>
      <c r="CY148" s="323"/>
      <c r="CZ148" s="323"/>
      <c r="DA148" s="323"/>
      <c r="DB148" s="323"/>
      <c r="DC148" s="323"/>
      <c r="DD148" s="323"/>
      <c r="DE148" s="323"/>
      <c r="DF148" s="323"/>
      <c r="DG148" s="323"/>
      <c r="DH148" s="323"/>
      <c r="DI148" s="323"/>
      <c r="DJ148" s="323"/>
      <c r="DK148" s="323"/>
      <c r="DL148" s="323"/>
      <c r="DM148" s="323"/>
      <c r="DN148" s="323"/>
      <c r="DO148" s="323"/>
      <c r="DP148" s="323"/>
      <c r="DQ148" s="323"/>
      <c r="DR148" s="323"/>
      <c r="DS148" s="323"/>
      <c r="DT148" s="323"/>
      <c r="DU148" s="323"/>
      <c r="DV148" s="323"/>
      <c r="DW148" s="323"/>
      <c r="DX148" s="323"/>
      <c r="DY148" s="323"/>
      <c r="DZ148" s="323"/>
      <c r="EA148" s="323"/>
      <c r="EB148" s="323"/>
      <c r="EC148" s="323"/>
      <c r="ED148" s="323"/>
      <c r="EE148" s="323"/>
      <c r="EF148" s="323"/>
      <c r="EG148" s="323"/>
      <c r="EH148" s="323"/>
      <c r="EI148" s="323"/>
      <c r="EJ148" s="323"/>
      <c r="EK148" s="323"/>
      <c r="EL148" s="323"/>
      <c r="EM148" s="323"/>
      <c r="EN148" s="323"/>
      <c r="EO148" s="323"/>
      <c r="EP148" s="323"/>
      <c r="EQ148" s="323"/>
      <c r="ER148" s="323"/>
      <c r="ES148" s="323"/>
      <c r="ET148" s="323"/>
      <c r="EU148" s="323"/>
      <c r="EV148" s="323"/>
      <c r="EW148" s="323"/>
      <c r="EX148" s="323"/>
      <c r="EY148" s="323"/>
      <c r="EZ148" s="323"/>
      <c r="FA148" s="323"/>
      <c r="FB148" s="323"/>
      <c r="FC148" s="323"/>
      <c r="FD148" s="323"/>
      <c r="FE148" s="323"/>
      <c r="FF148" s="323"/>
      <c r="FG148" s="323"/>
      <c r="FH148" s="323"/>
      <c r="FI148" s="323"/>
      <c r="FJ148" s="323"/>
      <c r="FK148" s="323"/>
      <c r="FL148" s="323"/>
      <c r="FM148" s="323"/>
      <c r="FN148" s="323"/>
      <c r="FO148" s="323"/>
      <c r="FP148" s="323"/>
      <c r="FQ148" s="323"/>
      <c r="FR148" s="323"/>
      <c r="FS148" s="323"/>
      <c r="FT148" s="323"/>
      <c r="FU148" s="323"/>
      <c r="FV148" s="323"/>
      <c r="FW148" s="323"/>
      <c r="FX148" s="323"/>
      <c r="FY148" s="323"/>
      <c r="FZ148" s="323"/>
      <c r="GA148" s="323"/>
      <c r="GB148" s="323"/>
      <c r="GC148" s="323"/>
      <c r="GD148" s="323"/>
      <c r="GE148" s="323"/>
      <c r="GF148" s="323"/>
      <c r="GG148" s="323"/>
      <c r="GH148" s="323"/>
      <c r="GI148" s="323"/>
      <c r="GJ148" s="323"/>
      <c r="GK148" s="323"/>
      <c r="GL148" s="323"/>
      <c r="GM148" s="323"/>
      <c r="GN148" s="323"/>
      <c r="GO148" s="323"/>
      <c r="GP148" s="323"/>
      <c r="GQ148" s="323"/>
      <c r="GR148" s="323"/>
      <c r="GS148" s="323"/>
      <c r="GT148" s="323"/>
      <c r="GU148" s="323"/>
      <c r="GV148" s="323"/>
      <c r="GW148" s="323"/>
      <c r="GX148" s="323"/>
      <c r="GY148" s="323"/>
      <c r="GZ148" s="323"/>
      <c r="HA148" s="323"/>
      <c r="HB148" s="323"/>
      <c r="HC148" s="323"/>
      <c r="HD148" s="323"/>
      <c r="HE148" s="323"/>
      <c r="HF148" s="323"/>
      <c r="HG148" s="323"/>
      <c r="HH148" s="323"/>
      <c r="HI148" s="323"/>
      <c r="HJ148" s="323"/>
      <c r="HK148" s="323"/>
      <c r="HL148" s="323"/>
      <c r="HM148" s="323"/>
      <c r="HN148" s="323"/>
      <c r="HO148" s="323"/>
      <c r="HP148" s="323"/>
      <c r="HQ148" s="323"/>
      <c r="HR148" s="323"/>
      <c r="HS148" s="323"/>
      <c r="HT148" s="323"/>
      <c r="HU148" s="323"/>
      <c r="HV148" s="323"/>
      <c r="HW148" s="323"/>
      <c r="HX148" s="323"/>
      <c r="HY148" s="323"/>
      <c r="HZ148" s="323"/>
      <c r="IA148" s="323"/>
      <c r="IB148" s="323"/>
      <c r="IC148" s="323"/>
      <c r="ID148" s="323"/>
      <c r="IE148" s="323"/>
      <c r="IF148" s="323"/>
      <c r="IG148" s="323"/>
      <c r="IH148" s="323"/>
      <c r="II148" s="323"/>
      <c r="IJ148" s="323"/>
      <c r="IK148" s="323"/>
      <c r="IL148" s="323"/>
      <c r="IM148" s="323"/>
      <c r="IN148" s="323"/>
      <c r="IO148" s="323"/>
      <c r="IP148" s="323"/>
      <c r="IQ148" s="323"/>
      <c r="IR148" s="323"/>
      <c r="IS148" s="323"/>
      <c r="IT148" s="323"/>
      <c r="IU148" s="323"/>
      <c r="IV148" s="323"/>
      <c r="IW148" s="323"/>
      <c r="IX148" s="323"/>
      <c r="IY148" s="323"/>
      <c r="IZ148" s="323"/>
      <c r="JA148" s="323"/>
      <c r="JB148" s="323"/>
      <c r="JC148" s="323"/>
      <c r="JD148" s="323"/>
      <c r="JE148" s="323"/>
      <c r="JF148" s="323"/>
      <c r="JG148" s="323"/>
      <c r="JH148" s="323"/>
      <c r="JI148" s="323"/>
      <c r="JJ148" s="323"/>
      <c r="JK148" s="323"/>
      <c r="JL148" s="323"/>
      <c r="JM148" s="323"/>
      <c r="JN148" s="323"/>
      <c r="JO148" s="323"/>
      <c r="JP148" s="323"/>
      <c r="JQ148" s="323"/>
      <c r="JR148" s="323"/>
      <c r="JS148" s="323"/>
      <c r="JT148" s="323"/>
      <c r="JU148" s="323"/>
      <c r="JV148" s="323"/>
      <c r="JW148" s="323"/>
      <c r="JX148" s="323"/>
      <c r="JY148" s="323"/>
      <c r="JZ148" s="323"/>
      <c r="KA148" s="323"/>
      <c r="KB148" s="323"/>
      <c r="KC148" s="323"/>
      <c r="KD148" s="323"/>
      <c r="KE148" s="323"/>
      <c r="KF148" s="323"/>
      <c r="KG148" s="323"/>
      <c r="KH148" s="323"/>
      <c r="KI148" s="323"/>
      <c r="KJ148" s="323"/>
      <c r="KK148" s="323"/>
      <c r="KL148" s="323"/>
      <c r="KM148" s="323"/>
      <c r="KN148" s="323"/>
      <c r="KO148" s="323"/>
      <c r="KP148" s="323"/>
      <c r="KQ148" s="323"/>
      <c r="KR148" s="323"/>
      <c r="KS148" s="323"/>
      <c r="KT148" s="323"/>
      <c r="KU148" s="323"/>
      <c r="KV148" s="323"/>
      <c r="KW148" s="323"/>
      <c r="KX148" s="323"/>
      <c r="KY148" s="323"/>
      <c r="KZ148" s="323"/>
      <c r="LA148" s="323"/>
      <c r="LB148" s="323"/>
      <c r="LC148" s="323"/>
      <c r="LD148" s="323"/>
      <c r="LE148" s="323"/>
      <c r="LF148" s="323"/>
      <c r="LG148" s="323"/>
      <c r="LH148" s="323"/>
      <c r="LI148" s="323"/>
      <c r="LJ148" s="323"/>
      <c r="LK148" s="323"/>
      <c r="LL148" s="323"/>
      <c r="LM148" s="323"/>
      <c r="LN148" s="323"/>
      <c r="LO148" s="323"/>
      <c r="LP148" s="323"/>
      <c r="LQ148" s="323"/>
      <c r="LR148" s="323"/>
      <c r="LS148" s="323"/>
      <c r="LT148" s="323"/>
      <c r="LU148" s="323"/>
      <c r="LV148" s="323"/>
      <c r="LW148" s="323"/>
      <c r="LX148" s="323"/>
      <c r="LY148" s="323"/>
      <c r="LZ148" s="323"/>
      <c r="MA148" s="323"/>
      <c r="MB148" s="323"/>
      <c r="MC148" s="323"/>
      <c r="MD148" s="323"/>
      <c r="ME148" s="323"/>
      <c r="MF148" s="323"/>
      <c r="MG148" s="323"/>
      <c r="MH148" s="323"/>
      <c r="MI148" s="323"/>
      <c r="MJ148" s="323"/>
      <c r="MK148" s="323"/>
      <c r="ML148" s="323"/>
      <c r="MM148" s="323"/>
      <c r="MN148" s="323"/>
      <c r="MO148" s="323"/>
      <c r="MP148" s="323"/>
      <c r="MQ148" s="323"/>
      <c r="MR148" s="323"/>
      <c r="MS148" s="323"/>
      <c r="MT148" s="323"/>
      <c r="MU148" s="323"/>
      <c r="MV148" s="323"/>
      <c r="MW148" s="323"/>
      <c r="MX148" s="323"/>
      <c r="MY148" s="323"/>
      <c r="MZ148" s="323"/>
      <c r="NA148" s="323"/>
      <c r="NB148" s="323"/>
      <c r="NC148" s="323"/>
      <c r="ND148" s="323"/>
      <c r="NE148" s="323"/>
      <c r="NF148" s="323"/>
      <c r="NG148" s="323"/>
      <c r="NH148" s="323"/>
      <c r="NI148" s="323"/>
      <c r="NJ148" s="323"/>
      <c r="NK148" s="323"/>
      <c r="NL148" s="323"/>
      <c r="NM148" s="323"/>
      <c r="NN148" s="323"/>
      <c r="NO148" s="323"/>
      <c r="NP148" s="323"/>
      <c r="NQ148" s="323"/>
      <c r="NR148" s="323"/>
      <c r="NS148" s="323"/>
      <c r="NT148" s="323"/>
      <c r="NU148" s="323"/>
      <c r="NV148" s="323"/>
      <c r="NW148" s="323"/>
      <c r="NX148" s="323"/>
      <c r="NY148" s="323"/>
      <c r="NZ148" s="323"/>
      <c r="OA148" s="323"/>
      <c r="OB148" s="323"/>
      <c r="OC148" s="323"/>
      <c r="OD148" s="323"/>
      <c r="OE148" s="323"/>
      <c r="OF148" s="323"/>
      <c r="OG148" s="323"/>
      <c r="OH148" s="323"/>
      <c r="OI148" s="323"/>
      <c r="OJ148" s="323"/>
      <c r="OK148" s="323"/>
      <c r="OL148" s="323"/>
      <c r="OM148" s="323"/>
      <c r="ON148" s="323"/>
      <c r="OO148" s="323"/>
      <c r="OP148" s="323"/>
      <c r="OQ148" s="323"/>
      <c r="OR148" s="323"/>
      <c r="OS148" s="323"/>
      <c r="OT148" s="323"/>
      <c r="OU148" s="323"/>
      <c r="OV148" s="323"/>
      <c r="OW148" s="323"/>
      <c r="OX148" s="323"/>
      <c r="OY148" s="323"/>
      <c r="OZ148" s="323"/>
      <c r="PA148" s="323"/>
      <c r="PB148" s="323"/>
      <c r="PC148" s="323"/>
      <c r="PD148" s="323"/>
      <c r="PE148" s="323"/>
      <c r="PF148" s="323"/>
      <c r="PG148" s="323"/>
      <c r="PH148" s="323"/>
      <c r="PI148" s="323"/>
      <c r="PJ148" s="323"/>
      <c r="PK148" s="323"/>
      <c r="PL148" s="323"/>
      <c r="PM148" s="323"/>
      <c r="PN148" s="323"/>
      <c r="PO148" s="323"/>
      <c r="PP148" s="323"/>
      <c r="PQ148" s="323"/>
      <c r="PR148" s="323"/>
      <c r="PS148" s="323"/>
      <c r="PT148" s="323"/>
      <c r="PU148" s="323"/>
      <c r="PV148" s="323"/>
      <c r="PW148" s="323"/>
      <c r="PX148" s="323"/>
      <c r="PY148" s="323"/>
      <c r="PZ148" s="323"/>
      <c r="QA148" s="323"/>
      <c r="QB148" s="323"/>
      <c r="QC148" s="323"/>
      <c r="QD148" s="323"/>
      <c r="QE148" s="323"/>
      <c r="QF148" s="323"/>
      <c r="QG148" s="323"/>
      <c r="QH148" s="323"/>
      <c r="QI148" s="323"/>
      <c r="QJ148" s="323"/>
      <c r="QK148" s="323"/>
      <c r="QL148" s="323"/>
      <c r="QM148" s="323"/>
      <c r="QN148" s="323"/>
      <c r="QO148" s="323"/>
      <c r="QP148" s="323"/>
      <c r="QQ148" s="323"/>
      <c r="QR148" s="323"/>
      <c r="QS148" s="323"/>
      <c r="QT148" s="323"/>
      <c r="QU148" s="323"/>
      <c r="QV148" s="323"/>
      <c r="QW148" s="323"/>
      <c r="QX148" s="323"/>
      <c r="QY148" s="323"/>
      <c r="QZ148" s="323"/>
      <c r="RA148" s="323"/>
      <c r="RB148" s="323"/>
      <c r="RC148" s="323"/>
      <c r="RD148" s="323"/>
      <c r="RE148" s="323"/>
      <c r="RF148" s="323"/>
      <c r="RG148" s="323"/>
      <c r="RH148" s="323"/>
      <c r="RI148" s="323"/>
      <c r="RJ148" s="323"/>
      <c r="RK148" s="323"/>
      <c r="RL148" s="323"/>
      <c r="RM148" s="323"/>
      <c r="RN148" s="323"/>
      <c r="RO148" s="323"/>
      <c r="RP148" s="323"/>
      <c r="RQ148" s="323"/>
      <c r="RR148" s="323"/>
      <c r="RS148" s="323"/>
      <c r="RT148" s="323"/>
      <c r="RU148" s="323"/>
      <c r="RV148" s="323"/>
      <c r="RW148" s="323"/>
      <c r="RX148" s="323"/>
      <c r="RY148" s="323"/>
      <c r="RZ148" s="323"/>
      <c r="SA148" s="323"/>
      <c r="SB148" s="323"/>
      <c r="SC148" s="323"/>
      <c r="SD148" s="323"/>
      <c r="SE148" s="323"/>
      <c r="SF148" s="323"/>
      <c r="SG148" s="323"/>
      <c r="SH148" s="323"/>
      <c r="SI148" s="323"/>
      <c r="SJ148" s="323"/>
      <c r="SK148" s="323"/>
      <c r="SL148" s="323"/>
      <c r="SM148" s="323"/>
      <c r="SN148" s="323"/>
      <c r="SO148" s="323"/>
      <c r="SP148" s="323"/>
      <c r="SQ148" s="323"/>
      <c r="SR148" s="323"/>
      <c r="SS148" s="323"/>
      <c r="ST148" s="323"/>
      <c r="SU148" s="323"/>
      <c r="SV148" s="323"/>
      <c r="SW148" s="323"/>
      <c r="SX148" s="323"/>
      <c r="SY148" s="323"/>
      <c r="SZ148" s="323"/>
      <c r="TA148" s="323"/>
      <c r="TB148" s="323"/>
      <c r="TC148" s="323"/>
      <c r="TD148" s="323"/>
      <c r="TE148" s="323"/>
      <c r="TF148" s="323"/>
      <c r="TG148" s="323"/>
      <c r="TH148" s="323"/>
      <c r="TI148" s="323"/>
      <c r="TJ148" s="323"/>
      <c r="TK148" s="323"/>
      <c r="TL148" s="323"/>
      <c r="TM148" s="323"/>
      <c r="TN148" s="323"/>
      <c r="TO148" s="323"/>
      <c r="TP148" s="323"/>
      <c r="TQ148" s="323"/>
      <c r="TR148" s="323"/>
      <c r="TS148" s="323"/>
      <c r="TT148" s="323"/>
      <c r="TU148" s="323"/>
      <c r="TV148" s="323"/>
      <c r="TW148" s="323"/>
      <c r="TX148" s="323"/>
      <c r="TY148" s="323"/>
      <c r="TZ148" s="323"/>
      <c r="UA148" s="323"/>
      <c r="UB148" s="323"/>
      <c r="UC148" s="323"/>
      <c r="UD148" s="323"/>
      <c r="UE148" s="323"/>
      <c r="UF148" s="323"/>
      <c r="UG148" s="323"/>
      <c r="UH148" s="323"/>
      <c r="UI148" s="323"/>
      <c r="UJ148" s="323"/>
      <c r="UK148" s="323"/>
      <c r="UL148" s="323"/>
      <c r="UM148" s="323"/>
      <c r="UN148" s="323"/>
      <c r="UO148" s="323"/>
      <c r="UP148" s="323"/>
      <c r="UQ148" s="323"/>
      <c r="UR148" s="323"/>
      <c r="US148" s="323"/>
      <c r="UT148" s="323"/>
      <c r="UU148" s="323"/>
      <c r="UV148" s="323"/>
      <c r="UW148" s="323"/>
      <c r="UX148" s="323"/>
      <c r="UY148" s="323"/>
      <c r="UZ148" s="323"/>
      <c r="VA148" s="323"/>
      <c r="VB148" s="323"/>
      <c r="VC148" s="323"/>
      <c r="VD148" s="323"/>
      <c r="VE148" s="323"/>
      <c r="VF148" s="323"/>
      <c r="VG148" s="323"/>
      <c r="VH148" s="323"/>
      <c r="VI148" s="323"/>
      <c r="VJ148" s="323"/>
      <c r="VK148" s="323"/>
      <c r="VL148" s="323"/>
      <c r="VM148" s="323"/>
      <c r="VN148" s="323"/>
      <c r="VO148" s="323"/>
      <c r="VP148" s="323"/>
      <c r="VQ148" s="323"/>
      <c r="VR148" s="323"/>
      <c r="VS148" s="323"/>
      <c r="VT148" s="323"/>
      <c r="VU148" s="323"/>
      <c r="VV148" s="323"/>
      <c r="VW148" s="323"/>
      <c r="VX148" s="323"/>
      <c r="VY148" s="323"/>
      <c r="VZ148" s="323"/>
      <c r="WA148" s="323"/>
      <c r="WB148" s="323"/>
      <c r="WC148" s="323"/>
      <c r="WD148" s="323"/>
      <c r="WE148" s="323"/>
      <c r="WF148" s="323"/>
      <c r="WG148" s="323"/>
      <c r="WH148" s="323"/>
      <c r="WI148" s="323"/>
      <c r="WJ148" s="323"/>
      <c r="WK148" s="323"/>
      <c r="WL148" s="323"/>
      <c r="WM148" s="323"/>
      <c r="WN148" s="323"/>
      <c r="WO148" s="323"/>
      <c r="WP148" s="323"/>
      <c r="WQ148" s="323"/>
      <c r="WR148" s="323"/>
      <c r="WS148" s="323"/>
      <c r="WT148" s="323"/>
      <c r="WU148" s="323"/>
      <c r="WV148" s="323"/>
      <c r="WW148" s="323"/>
      <c r="WX148" s="323"/>
      <c r="WY148" s="323"/>
      <c r="WZ148" s="323"/>
      <c r="XA148" s="323"/>
      <c r="XB148" s="323"/>
      <c r="XC148" s="323"/>
      <c r="XD148" s="323"/>
      <c r="XE148" s="323"/>
      <c r="XF148" s="323"/>
      <c r="XG148" s="323"/>
      <c r="XH148" s="323"/>
      <c r="XI148" s="323"/>
      <c r="XJ148" s="323"/>
      <c r="XK148" s="323"/>
      <c r="XL148" s="323"/>
      <c r="XM148" s="323"/>
      <c r="XN148" s="323"/>
      <c r="XO148" s="323"/>
      <c r="XP148" s="323"/>
      <c r="XQ148" s="323"/>
      <c r="XR148" s="323"/>
      <c r="XS148" s="323"/>
      <c r="XT148" s="323"/>
      <c r="XU148" s="323"/>
      <c r="XV148" s="323"/>
      <c r="XW148" s="323"/>
      <c r="XX148" s="323"/>
      <c r="XY148" s="323"/>
      <c r="XZ148" s="323"/>
      <c r="YA148" s="323"/>
      <c r="YB148" s="323"/>
      <c r="YC148" s="323"/>
      <c r="YD148" s="323"/>
      <c r="YE148" s="323"/>
      <c r="YF148" s="323"/>
      <c r="YG148" s="323"/>
      <c r="YH148" s="323"/>
      <c r="YI148" s="323"/>
      <c r="YJ148" s="323"/>
      <c r="YK148" s="323"/>
      <c r="YL148" s="323"/>
      <c r="YM148" s="323"/>
      <c r="YN148" s="323"/>
      <c r="YO148" s="323"/>
      <c r="YP148" s="323"/>
      <c r="YQ148" s="323"/>
      <c r="YR148" s="323"/>
      <c r="YS148" s="323"/>
      <c r="YT148" s="323"/>
      <c r="YU148" s="323"/>
      <c r="YV148" s="323"/>
      <c r="YW148" s="323"/>
      <c r="YX148" s="323"/>
      <c r="YY148" s="323"/>
      <c r="YZ148" s="323"/>
      <c r="ZA148" s="323"/>
      <c r="ZB148" s="323"/>
      <c r="ZC148" s="323"/>
      <c r="ZD148" s="323"/>
      <c r="ZE148" s="323"/>
      <c r="ZF148" s="323"/>
      <c r="ZG148" s="323"/>
      <c r="ZH148" s="323"/>
      <c r="ZI148" s="323"/>
      <c r="ZJ148" s="323"/>
      <c r="ZK148" s="323"/>
      <c r="ZL148" s="323"/>
      <c r="ZM148" s="323"/>
      <c r="ZN148" s="323"/>
      <c r="ZO148" s="323"/>
      <c r="ZP148" s="323"/>
      <c r="ZQ148" s="323"/>
      <c r="ZR148" s="323"/>
      <c r="ZS148" s="323"/>
      <c r="ZT148" s="323"/>
      <c r="ZU148" s="323"/>
      <c r="ZV148" s="323"/>
      <c r="ZW148" s="323"/>
      <c r="ZX148" s="323"/>
      <c r="ZY148" s="323"/>
      <c r="ZZ148" s="323"/>
      <c r="AAA148" s="323"/>
      <c r="AAB148" s="323"/>
      <c r="AAC148" s="323"/>
      <c r="AAD148" s="323"/>
      <c r="AAE148" s="323"/>
      <c r="AAF148" s="323"/>
      <c r="AAG148" s="323"/>
      <c r="AAH148" s="323"/>
      <c r="AAI148" s="323"/>
      <c r="AAJ148" s="323"/>
      <c r="AAK148" s="323"/>
      <c r="AAL148" s="323"/>
      <c r="AAM148" s="323"/>
      <c r="AAN148" s="323"/>
      <c r="AAO148" s="323"/>
      <c r="AAP148" s="323"/>
      <c r="AAQ148" s="323"/>
      <c r="AAR148" s="323"/>
      <c r="AAS148" s="323"/>
      <c r="AAT148" s="323"/>
      <c r="AAU148" s="323"/>
      <c r="AAV148" s="323"/>
      <c r="AAW148" s="323"/>
      <c r="AAX148" s="323"/>
      <c r="AAY148" s="323"/>
      <c r="AAZ148" s="323"/>
      <c r="ABA148" s="323"/>
      <c r="ABB148" s="323"/>
      <c r="ABC148" s="323"/>
      <c r="ABD148" s="323"/>
      <c r="ABE148" s="323"/>
      <c r="ABF148" s="323"/>
      <c r="ABG148" s="323"/>
      <c r="ABH148" s="323"/>
      <c r="ABI148" s="323"/>
      <c r="ABJ148" s="323"/>
      <c r="ABK148" s="323"/>
      <c r="ABL148" s="323"/>
      <c r="ABM148" s="323"/>
      <c r="ABN148" s="323"/>
      <c r="ABO148" s="323"/>
      <c r="ABP148" s="323"/>
      <c r="ABQ148" s="323"/>
      <c r="ABR148" s="323"/>
      <c r="ABS148" s="323"/>
      <c r="ABT148" s="323"/>
      <c r="ABU148" s="323"/>
      <c r="ABV148" s="323"/>
      <c r="ABW148" s="323"/>
      <c r="ABX148" s="323"/>
      <c r="ABY148" s="323"/>
      <c r="ABZ148" s="323"/>
      <c r="ACA148" s="323"/>
      <c r="ACB148" s="323"/>
      <c r="ACC148" s="323"/>
      <c r="ACD148" s="323"/>
      <c r="ACE148" s="323"/>
      <c r="ACF148" s="323"/>
      <c r="ACG148" s="323"/>
      <c r="ACH148" s="323"/>
      <c r="ACI148" s="323"/>
      <c r="ACJ148" s="323"/>
      <c r="ACK148" s="323"/>
      <c r="ACL148" s="323"/>
      <c r="ACM148" s="323"/>
      <c r="ACN148" s="323"/>
      <c r="ACO148" s="323"/>
      <c r="ACP148" s="323"/>
      <c r="ACQ148" s="323"/>
      <c r="ACR148" s="323"/>
      <c r="ACS148" s="323"/>
      <c r="ACT148" s="323"/>
      <c r="ACU148" s="323"/>
      <c r="ACV148" s="323"/>
      <c r="ACW148" s="323"/>
      <c r="ACX148" s="323"/>
      <c r="ACY148" s="323"/>
      <c r="ACZ148" s="323"/>
      <c r="ADA148" s="323"/>
      <c r="ADB148" s="323"/>
      <c r="ADC148" s="323"/>
      <c r="ADD148" s="323"/>
      <c r="ADE148" s="323"/>
      <c r="ADF148" s="323"/>
      <c r="ADG148" s="323"/>
      <c r="ADH148" s="323"/>
      <c r="ADI148" s="323"/>
      <c r="ADJ148" s="323"/>
      <c r="ADK148" s="323"/>
      <c r="ADL148" s="323"/>
      <c r="ADM148" s="323"/>
      <c r="ADN148" s="323"/>
      <c r="ADO148" s="323"/>
      <c r="ADP148" s="323"/>
      <c r="ADQ148" s="323"/>
      <c r="ADR148" s="323"/>
      <c r="ADS148" s="323"/>
      <c r="ADT148" s="323"/>
      <c r="ADU148" s="323"/>
      <c r="ADV148" s="323"/>
      <c r="ADW148" s="323"/>
      <c r="ADX148" s="323"/>
      <c r="ADY148" s="323"/>
      <c r="ADZ148" s="323"/>
      <c r="AEA148" s="323"/>
      <c r="AEB148" s="323"/>
      <c r="AEC148" s="323"/>
      <c r="AED148" s="323"/>
      <c r="AEE148" s="323"/>
      <c r="AEF148" s="323"/>
      <c r="AEG148" s="323"/>
      <c r="AEH148" s="323"/>
      <c r="AEI148" s="323"/>
      <c r="AEJ148" s="323"/>
      <c r="AEK148" s="323"/>
      <c r="AEL148" s="323"/>
      <c r="AEM148" s="323"/>
      <c r="AEN148" s="323"/>
      <c r="AEO148" s="323"/>
      <c r="AEP148" s="323"/>
      <c r="AEQ148" s="323"/>
      <c r="AER148" s="323"/>
      <c r="AES148" s="323"/>
      <c r="AET148" s="323"/>
      <c r="AEU148" s="323"/>
      <c r="AEV148" s="323"/>
      <c r="AEW148" s="323"/>
      <c r="AEX148" s="323"/>
      <c r="AEY148" s="323"/>
      <c r="AEZ148" s="323"/>
      <c r="AFA148" s="323"/>
      <c r="AFB148" s="323"/>
      <c r="AFC148" s="323"/>
      <c r="AFD148" s="323"/>
      <c r="AFE148" s="323"/>
      <c r="AFF148" s="323"/>
      <c r="AFG148" s="323"/>
      <c r="AFH148" s="323"/>
      <c r="AFI148" s="323"/>
      <c r="AFJ148" s="323"/>
      <c r="AFK148" s="323"/>
      <c r="AFL148" s="323"/>
      <c r="AFM148" s="323"/>
      <c r="AFN148" s="323"/>
      <c r="AFO148" s="323"/>
      <c r="AFP148" s="323"/>
      <c r="AFQ148" s="323"/>
      <c r="AFR148" s="323"/>
      <c r="AFS148" s="323"/>
      <c r="AFT148" s="323"/>
      <c r="AFU148" s="323"/>
      <c r="AFV148" s="323"/>
      <c r="AFW148" s="323"/>
      <c r="AFX148" s="323"/>
      <c r="AFY148" s="323"/>
      <c r="AFZ148" s="323"/>
      <c r="AGA148" s="323"/>
      <c r="AGB148" s="323"/>
      <c r="AGC148" s="323"/>
      <c r="AGD148" s="323"/>
      <c r="AGE148" s="323"/>
      <c r="AGF148" s="323"/>
      <c r="AGG148" s="323"/>
      <c r="AGH148" s="323"/>
      <c r="AGI148" s="323"/>
      <c r="AGJ148" s="323"/>
      <c r="AGK148" s="323"/>
      <c r="AGL148" s="323"/>
      <c r="AGM148" s="323"/>
      <c r="AGN148" s="323"/>
      <c r="AGO148" s="323"/>
      <c r="AGP148" s="323"/>
      <c r="AGQ148" s="323"/>
      <c r="AGR148" s="323"/>
      <c r="AGS148" s="323"/>
      <c r="AGT148" s="323"/>
      <c r="AGU148" s="323"/>
      <c r="AGV148" s="323"/>
      <c r="AGW148" s="323"/>
      <c r="AGX148" s="323"/>
      <c r="AGY148" s="323"/>
      <c r="AGZ148" s="323"/>
      <c r="AHA148" s="323"/>
      <c r="AHB148" s="323"/>
      <c r="AHC148" s="323"/>
      <c r="AHD148" s="323"/>
      <c r="AHE148" s="323"/>
      <c r="AHF148" s="323"/>
      <c r="AHG148" s="323"/>
      <c r="AHH148" s="323"/>
      <c r="AHI148" s="323"/>
      <c r="AHJ148" s="323"/>
      <c r="AHK148" s="323"/>
      <c r="AHL148" s="323"/>
      <c r="AHM148" s="323"/>
      <c r="AHN148" s="323"/>
      <c r="AHO148" s="323"/>
      <c r="AHP148" s="323"/>
      <c r="AHQ148" s="323"/>
      <c r="AHR148" s="323"/>
      <c r="AHS148" s="323"/>
      <c r="AHT148" s="323"/>
      <c r="AHU148" s="323"/>
      <c r="AHV148" s="323"/>
      <c r="AHW148" s="323"/>
      <c r="AHX148" s="323"/>
      <c r="AHY148" s="323"/>
      <c r="AHZ148" s="323"/>
      <c r="AIA148" s="323"/>
      <c r="AIB148" s="323"/>
      <c r="AIC148" s="323"/>
      <c r="AID148" s="323"/>
      <c r="AIE148" s="323"/>
      <c r="AIF148" s="323"/>
      <c r="AIG148" s="323"/>
      <c r="AIH148" s="323"/>
      <c r="AII148" s="323"/>
      <c r="AIJ148" s="323"/>
      <c r="AIK148" s="323"/>
      <c r="AIL148" s="323"/>
      <c r="AIM148" s="323"/>
      <c r="AIN148" s="323"/>
      <c r="AIO148" s="323"/>
      <c r="AIP148" s="323"/>
      <c r="AIQ148" s="323"/>
      <c r="AIR148" s="323"/>
      <c r="AIS148" s="323"/>
      <c r="AIT148" s="323"/>
      <c r="AIU148" s="323"/>
      <c r="AIV148" s="323"/>
      <c r="AIW148" s="323"/>
      <c r="AIX148" s="323"/>
      <c r="AIY148" s="323"/>
      <c r="AIZ148" s="323"/>
      <c r="AJA148" s="323"/>
      <c r="AJB148" s="323"/>
      <c r="AJC148" s="323"/>
      <c r="AJD148" s="323"/>
      <c r="AJE148" s="323"/>
      <c r="AJF148" s="323"/>
      <c r="AJG148" s="323"/>
      <c r="AJH148" s="323"/>
      <c r="AJI148" s="323"/>
      <c r="AJJ148" s="323"/>
      <c r="AJK148" s="323"/>
      <c r="AJL148" s="323"/>
      <c r="AJM148" s="323"/>
      <c r="AJN148" s="323"/>
      <c r="AJO148" s="323"/>
      <c r="AJP148" s="323"/>
      <c r="AJQ148" s="323"/>
      <c r="AJR148" s="323"/>
      <c r="AJS148" s="323"/>
      <c r="AJT148" s="323"/>
      <c r="AJU148" s="323"/>
      <c r="AJV148" s="323"/>
      <c r="AJW148" s="323"/>
      <c r="AJX148" s="323"/>
      <c r="AJY148" s="323"/>
      <c r="AJZ148" s="323"/>
      <c r="AKA148" s="323"/>
      <c r="AKB148" s="323"/>
      <c r="AKC148" s="323"/>
      <c r="AKD148" s="323"/>
      <c r="AKE148" s="323"/>
      <c r="AKF148" s="323"/>
      <c r="AKG148" s="323"/>
      <c r="AKH148" s="323"/>
      <c r="AKI148" s="323"/>
      <c r="AKJ148" s="323"/>
      <c r="AKK148" s="323"/>
      <c r="AKL148" s="323"/>
      <c r="AKM148" s="323"/>
      <c r="AKN148" s="323"/>
      <c r="AKO148" s="323"/>
      <c r="AKP148" s="323"/>
      <c r="AKQ148" s="323"/>
      <c r="AKR148" s="323"/>
      <c r="AKS148" s="323"/>
      <c r="AKT148" s="323"/>
      <c r="AKU148" s="323"/>
      <c r="AKV148" s="323"/>
      <c r="AKW148" s="323"/>
      <c r="AKX148" s="323"/>
      <c r="AKY148" s="323"/>
      <c r="AKZ148" s="323"/>
      <c r="ALA148" s="323"/>
      <c r="ALB148" s="323"/>
      <c r="ALC148" s="323"/>
      <c r="ALD148" s="323"/>
      <c r="ALE148" s="323"/>
      <c r="ALF148" s="323"/>
      <c r="ALG148" s="323"/>
      <c r="ALH148" s="323"/>
      <c r="ALI148" s="323"/>
      <c r="ALJ148" s="323"/>
      <c r="ALK148" s="323"/>
      <c r="ALL148" s="323"/>
      <c r="ALM148" s="323"/>
      <c r="ALN148" s="323"/>
      <c r="ALO148" s="323"/>
      <c r="ALP148" s="323"/>
      <c r="ALQ148" s="323"/>
      <c r="ALR148" s="323"/>
      <c r="ALS148" s="323"/>
      <c r="ALT148" s="323"/>
      <c r="ALU148" s="323"/>
      <c r="ALV148" s="323"/>
      <c r="ALW148" s="323"/>
      <c r="ALX148" s="323"/>
      <c r="ALY148" s="323"/>
      <c r="ALZ148" s="323"/>
      <c r="AMA148" s="323"/>
      <c r="AMB148" s="323"/>
      <c r="AMC148" s="323"/>
      <c r="AMD148" s="323"/>
      <c r="AME148" s="323"/>
      <c r="AMF148" s="323"/>
      <c r="AMG148" s="323"/>
      <c r="AMH148" s="323"/>
      <c r="AMI148" s="323"/>
      <c r="AMJ148" s="323"/>
      <c r="AMK148" s="323"/>
      <c r="AML148" s="323"/>
      <c r="AMM148" s="323"/>
      <c r="AMN148" s="323"/>
      <c r="AMO148" s="323"/>
      <c r="AMP148" s="323"/>
      <c r="AMQ148" s="323"/>
      <c r="AMR148" s="323"/>
      <c r="AMS148" s="323"/>
      <c r="AMT148" s="323"/>
      <c r="AMU148" s="323"/>
      <c r="AMV148" s="323"/>
      <c r="AMW148" s="323"/>
      <c r="AMX148" s="323"/>
      <c r="AMY148" s="323"/>
      <c r="AMZ148" s="323"/>
      <c r="ANA148" s="323"/>
      <c r="ANB148" s="323"/>
      <c r="ANC148" s="323"/>
      <c r="AND148" s="323"/>
      <c r="ANE148" s="323"/>
      <c r="ANF148" s="323"/>
      <c r="ANG148" s="323"/>
      <c r="ANH148" s="323"/>
      <c r="ANI148" s="323"/>
      <c r="ANJ148" s="323"/>
      <c r="ANK148" s="323"/>
      <c r="ANL148" s="323"/>
      <c r="ANM148" s="323"/>
      <c r="ANN148" s="323"/>
      <c r="ANO148" s="323"/>
      <c r="ANP148" s="323"/>
      <c r="ANQ148" s="323"/>
      <c r="ANR148" s="323"/>
      <c r="ANS148" s="323"/>
      <c r="ANT148" s="323"/>
      <c r="ANU148" s="323"/>
      <c r="ANV148" s="323"/>
      <c r="ANW148" s="323"/>
      <c r="ANX148" s="323"/>
      <c r="ANY148" s="323"/>
      <c r="ANZ148" s="323"/>
      <c r="AOA148" s="323"/>
      <c r="AOB148" s="323"/>
      <c r="AOC148" s="323"/>
      <c r="AOD148" s="323"/>
      <c r="AOE148" s="323"/>
      <c r="AOF148" s="323"/>
      <c r="AOG148" s="323"/>
      <c r="AOH148" s="323"/>
      <c r="AOI148" s="323"/>
      <c r="AOJ148" s="323"/>
      <c r="AOK148" s="323"/>
      <c r="AOL148" s="323"/>
      <c r="AOM148" s="323"/>
      <c r="AON148" s="323"/>
      <c r="AOO148" s="323"/>
      <c r="AOP148" s="323"/>
      <c r="AOQ148" s="323"/>
      <c r="AOR148" s="323"/>
      <c r="AOS148" s="323"/>
      <c r="AOT148" s="323"/>
      <c r="AOU148" s="323"/>
      <c r="AOV148" s="323"/>
      <c r="AOW148" s="323"/>
      <c r="AOX148" s="323"/>
      <c r="AOY148" s="323"/>
      <c r="AOZ148" s="323"/>
      <c r="APA148" s="323"/>
      <c r="APB148" s="323"/>
      <c r="APC148" s="323"/>
      <c r="APD148" s="323"/>
      <c r="APE148" s="323"/>
      <c r="APF148" s="323"/>
      <c r="APG148" s="323"/>
      <c r="APH148" s="323"/>
      <c r="API148" s="323"/>
      <c r="APJ148" s="323"/>
      <c r="APK148" s="323"/>
      <c r="APL148" s="323"/>
      <c r="APM148" s="323"/>
      <c r="APN148" s="323"/>
      <c r="APO148" s="323"/>
      <c r="APP148" s="323"/>
      <c r="APQ148" s="323"/>
      <c r="APR148" s="323"/>
      <c r="APS148" s="323"/>
      <c r="APT148" s="323"/>
      <c r="APU148" s="323"/>
      <c r="APV148" s="323"/>
      <c r="APW148" s="323"/>
      <c r="APX148" s="323"/>
      <c r="APY148" s="323"/>
      <c r="APZ148" s="323"/>
      <c r="AQA148" s="323"/>
      <c r="AQB148" s="323"/>
      <c r="AQC148" s="323"/>
      <c r="AQD148" s="323"/>
      <c r="AQE148" s="323"/>
      <c r="AQF148" s="323"/>
      <c r="AQG148" s="323"/>
      <c r="AQH148" s="323"/>
      <c r="AQI148" s="323"/>
      <c r="AQJ148" s="323"/>
      <c r="AQK148" s="323"/>
      <c r="AQL148" s="323"/>
      <c r="AQM148" s="323"/>
      <c r="AQN148" s="323"/>
      <c r="AQO148" s="323"/>
      <c r="AQP148" s="323"/>
      <c r="AQQ148" s="323"/>
      <c r="AQR148" s="323"/>
      <c r="AQS148" s="323"/>
      <c r="AQT148" s="323"/>
      <c r="AQU148" s="323"/>
      <c r="AQV148" s="323"/>
      <c r="AQW148" s="323"/>
      <c r="AQX148" s="323"/>
      <c r="AQY148" s="323"/>
      <c r="AQZ148" s="323"/>
      <c r="ARA148" s="323"/>
      <c r="ARB148" s="323"/>
      <c r="ARC148" s="323"/>
      <c r="ARD148" s="323"/>
      <c r="ARE148" s="323"/>
      <c r="ARF148" s="323"/>
      <c r="ARG148" s="323"/>
      <c r="ARH148" s="323"/>
      <c r="ARI148" s="323"/>
      <c r="ARJ148" s="323"/>
      <c r="ARK148" s="323"/>
      <c r="ARL148" s="323"/>
      <c r="ARM148" s="323"/>
      <c r="ARN148" s="323"/>
      <c r="ARO148" s="323"/>
      <c r="ARP148" s="323"/>
      <c r="ARQ148" s="323"/>
      <c r="ARR148" s="323"/>
      <c r="ARS148" s="323"/>
      <c r="ART148" s="323"/>
      <c r="ARU148" s="323"/>
      <c r="ARV148" s="323"/>
      <c r="ARW148" s="323"/>
      <c r="ARX148" s="323"/>
      <c r="ARY148" s="323"/>
      <c r="ARZ148" s="323"/>
      <c r="ASA148" s="323"/>
      <c r="ASB148" s="323"/>
      <c r="ASC148" s="323"/>
      <c r="ASD148" s="323"/>
      <c r="ASE148" s="323"/>
      <c r="ASF148" s="323"/>
      <c r="ASG148" s="323"/>
      <c r="ASH148" s="323"/>
      <c r="ASI148" s="323"/>
      <c r="ASJ148" s="323"/>
      <c r="ASK148" s="323"/>
      <c r="ASL148" s="323"/>
      <c r="ASM148" s="323"/>
      <c r="ASN148" s="323"/>
      <c r="ASO148" s="323"/>
      <c r="ASP148" s="323"/>
      <c r="ASQ148" s="323"/>
      <c r="ASR148" s="323"/>
      <c r="ASS148" s="323"/>
      <c r="AST148" s="323"/>
      <c r="ASU148" s="323"/>
      <c r="ASV148" s="323"/>
      <c r="ASW148" s="323"/>
      <c r="ASX148" s="323"/>
      <c r="ASY148" s="323"/>
      <c r="ASZ148" s="323"/>
      <c r="ATA148" s="323"/>
      <c r="ATB148" s="323"/>
      <c r="ATC148" s="323"/>
      <c r="ATD148" s="323"/>
      <c r="ATE148" s="323"/>
      <c r="ATF148" s="323"/>
      <c r="ATG148" s="323"/>
      <c r="ATH148" s="323"/>
      <c r="ATI148" s="323"/>
      <c r="ATJ148" s="323"/>
      <c r="ATK148" s="323"/>
      <c r="ATL148" s="323"/>
      <c r="ATM148" s="323"/>
      <c r="ATN148" s="323"/>
      <c r="ATO148" s="323"/>
      <c r="ATP148" s="323"/>
      <c r="ATQ148" s="323"/>
      <c r="ATR148" s="323"/>
      <c r="ATS148" s="323"/>
      <c r="ATT148" s="323"/>
      <c r="ATU148" s="323"/>
      <c r="ATV148" s="323"/>
      <c r="ATW148" s="323"/>
      <c r="ATX148" s="323"/>
      <c r="ATY148" s="323"/>
      <c r="ATZ148" s="323"/>
      <c r="AUA148" s="323"/>
      <c r="AUB148" s="323"/>
      <c r="AUC148" s="323"/>
      <c r="AUD148" s="323"/>
      <c r="AUE148" s="323"/>
      <c r="AUF148" s="323"/>
      <c r="AUG148" s="323"/>
      <c r="AUH148" s="323"/>
      <c r="AUI148" s="323"/>
      <c r="AUJ148" s="323"/>
      <c r="AUK148" s="323"/>
      <c r="AUL148" s="323"/>
      <c r="AUM148" s="323"/>
      <c r="AUN148" s="323"/>
      <c r="AUO148" s="323"/>
      <c r="AUP148" s="323"/>
      <c r="AUQ148" s="323"/>
      <c r="AUR148" s="323"/>
      <c r="AUS148" s="323"/>
      <c r="AUT148" s="323"/>
      <c r="AUU148" s="323"/>
      <c r="AUV148" s="323"/>
      <c r="AUW148" s="323"/>
      <c r="AUX148" s="323"/>
      <c r="AUY148" s="323"/>
      <c r="AUZ148" s="323"/>
      <c r="AVA148" s="323"/>
      <c r="AVB148" s="323"/>
      <c r="AVC148" s="323"/>
      <c r="AVD148" s="323"/>
      <c r="AVE148" s="323"/>
      <c r="AVF148" s="323"/>
      <c r="AVG148" s="323"/>
      <c r="AVH148" s="323"/>
      <c r="AVI148" s="323"/>
      <c r="AVJ148" s="323"/>
      <c r="AVK148" s="323"/>
      <c r="AVL148" s="323"/>
      <c r="AVM148" s="323"/>
      <c r="AVN148" s="323"/>
      <c r="AVO148" s="323"/>
      <c r="AVP148" s="323"/>
      <c r="AVQ148" s="323"/>
      <c r="AVR148" s="323"/>
      <c r="AVS148" s="323"/>
      <c r="AVT148" s="323"/>
      <c r="AVU148" s="323"/>
      <c r="AVV148" s="323"/>
      <c r="AVW148" s="323"/>
      <c r="AVX148" s="323"/>
      <c r="AVY148" s="323"/>
      <c r="AVZ148" s="323"/>
      <c r="AWA148" s="323"/>
      <c r="AWB148" s="323"/>
      <c r="AWC148" s="323"/>
      <c r="AWD148" s="323"/>
      <c r="AWE148" s="323"/>
      <c r="AWF148" s="323"/>
      <c r="AWG148" s="323"/>
      <c r="AWH148" s="323"/>
      <c r="AWI148" s="323"/>
      <c r="AWJ148" s="323"/>
      <c r="AWK148" s="323"/>
      <c r="AWL148" s="323"/>
      <c r="AWM148" s="323"/>
      <c r="AWN148" s="323"/>
      <c r="AWO148" s="323"/>
      <c r="AWP148" s="323"/>
      <c r="AWQ148" s="323"/>
      <c r="AWR148" s="323"/>
      <c r="AWS148" s="323"/>
      <c r="AWT148" s="323"/>
      <c r="AWU148" s="323"/>
      <c r="AWV148" s="323"/>
      <c r="AWW148" s="323"/>
      <c r="AWX148" s="323"/>
      <c r="AWY148" s="323"/>
      <c r="AWZ148" s="323"/>
      <c r="AXA148" s="323"/>
      <c r="AXB148" s="323"/>
      <c r="AXC148" s="323"/>
      <c r="AXD148" s="323"/>
      <c r="AXE148" s="323"/>
      <c r="AXF148" s="323"/>
      <c r="AXG148" s="323"/>
      <c r="AXH148" s="323"/>
      <c r="AXI148" s="323"/>
      <c r="AXJ148" s="323"/>
      <c r="AXK148" s="323"/>
      <c r="AXL148" s="323"/>
      <c r="AXM148" s="323"/>
      <c r="AXN148" s="323"/>
      <c r="AXO148" s="323"/>
      <c r="AXP148" s="323"/>
      <c r="AXQ148" s="323"/>
      <c r="AXR148" s="323"/>
      <c r="AXS148" s="323"/>
      <c r="AXT148" s="323"/>
      <c r="AXU148" s="323"/>
      <c r="AXV148" s="323"/>
      <c r="AXW148" s="323"/>
      <c r="AXX148" s="323"/>
      <c r="AXY148" s="323"/>
      <c r="AXZ148" s="323"/>
      <c r="AYA148" s="323"/>
      <c r="AYB148" s="323"/>
      <c r="AYC148" s="323"/>
      <c r="AYD148" s="323"/>
      <c r="AYE148" s="323"/>
      <c r="AYF148" s="323"/>
      <c r="AYG148" s="323"/>
      <c r="AYH148" s="323"/>
      <c r="AYI148" s="323"/>
      <c r="AYJ148" s="323"/>
      <c r="AYK148" s="323"/>
      <c r="AYL148" s="323"/>
      <c r="AYM148" s="323"/>
      <c r="AYN148" s="323"/>
      <c r="AYO148" s="323"/>
      <c r="AYP148" s="323"/>
      <c r="AYQ148" s="323"/>
      <c r="AYR148" s="323"/>
      <c r="AYS148" s="323"/>
      <c r="AYT148" s="323"/>
      <c r="AYU148" s="323"/>
      <c r="AYV148" s="323"/>
      <c r="AYW148" s="323"/>
      <c r="AYX148" s="323"/>
      <c r="AYY148" s="323"/>
      <c r="AYZ148" s="323"/>
      <c r="AZA148" s="323"/>
      <c r="AZB148" s="323"/>
      <c r="AZC148" s="323"/>
      <c r="AZD148" s="323"/>
      <c r="AZE148" s="323"/>
      <c r="AZF148" s="323"/>
      <c r="AZG148" s="323"/>
      <c r="AZH148" s="323"/>
      <c r="AZI148" s="323"/>
      <c r="AZJ148" s="323"/>
      <c r="AZK148" s="323"/>
      <c r="AZL148" s="323"/>
      <c r="AZM148" s="323"/>
      <c r="AZN148" s="323"/>
      <c r="AZO148" s="323"/>
      <c r="AZP148" s="323"/>
      <c r="AZQ148" s="323"/>
      <c r="AZR148" s="323"/>
      <c r="AZS148" s="323"/>
      <c r="AZT148" s="323"/>
      <c r="AZU148" s="323"/>
      <c r="AZV148" s="323"/>
      <c r="AZW148" s="323"/>
      <c r="AZX148" s="323"/>
      <c r="AZY148" s="323"/>
      <c r="AZZ148" s="323"/>
      <c r="BAA148" s="323"/>
      <c r="BAB148" s="323"/>
      <c r="BAC148" s="323"/>
      <c r="BAD148" s="323"/>
      <c r="BAE148" s="323"/>
      <c r="BAF148" s="323"/>
      <c r="BAG148" s="323"/>
      <c r="BAH148" s="323"/>
      <c r="BAI148" s="323"/>
      <c r="BAJ148" s="323"/>
      <c r="BAK148" s="323"/>
      <c r="BAL148" s="323"/>
      <c r="BAM148" s="323"/>
      <c r="BAN148" s="323"/>
      <c r="BAO148" s="323"/>
      <c r="BAP148" s="323"/>
      <c r="BAQ148" s="323"/>
      <c r="BAR148" s="323"/>
      <c r="BAS148" s="323"/>
      <c r="BAT148" s="323"/>
      <c r="BAU148" s="323"/>
      <c r="BAV148" s="323"/>
      <c r="BAW148" s="323"/>
      <c r="BAX148" s="323"/>
      <c r="BAY148" s="323"/>
      <c r="BAZ148" s="323"/>
      <c r="BBA148" s="323"/>
      <c r="BBB148" s="323"/>
      <c r="BBC148" s="323"/>
      <c r="BBD148" s="323"/>
      <c r="BBE148" s="323"/>
      <c r="BBF148" s="323"/>
      <c r="BBG148" s="323"/>
      <c r="BBH148" s="323"/>
      <c r="BBI148" s="323"/>
      <c r="BBJ148" s="323"/>
      <c r="BBK148" s="323"/>
      <c r="BBL148" s="323"/>
      <c r="BBM148" s="323"/>
      <c r="BBN148" s="323"/>
      <c r="BBO148" s="323"/>
      <c r="BBP148" s="323"/>
      <c r="BBQ148" s="323"/>
      <c r="BBR148" s="323"/>
      <c r="BBS148" s="323"/>
      <c r="BBT148" s="323"/>
      <c r="BBU148" s="323"/>
      <c r="BBV148" s="323"/>
      <c r="BBW148" s="323"/>
      <c r="BBX148" s="323"/>
      <c r="BBY148" s="323"/>
      <c r="BBZ148" s="323"/>
      <c r="BCA148" s="323"/>
      <c r="BCB148" s="323"/>
      <c r="BCC148" s="323"/>
      <c r="BCD148" s="323"/>
      <c r="BCE148" s="323"/>
      <c r="BCF148" s="323"/>
      <c r="BCG148" s="323"/>
      <c r="BCH148" s="323"/>
      <c r="BCI148" s="323"/>
      <c r="BCJ148" s="323"/>
      <c r="BCK148" s="323"/>
      <c r="BCL148" s="323"/>
      <c r="BCM148" s="323"/>
      <c r="BCN148" s="323"/>
      <c r="BCO148" s="323"/>
      <c r="BCP148" s="323"/>
      <c r="BCQ148" s="323"/>
      <c r="BCR148" s="323"/>
      <c r="BCS148" s="323"/>
      <c r="BCT148" s="323"/>
      <c r="BCU148" s="323"/>
      <c r="BCV148" s="323"/>
      <c r="BCW148" s="323"/>
      <c r="BCX148" s="323"/>
      <c r="BCY148" s="323"/>
      <c r="BCZ148" s="323"/>
      <c r="BDA148" s="323"/>
      <c r="BDB148" s="323"/>
      <c r="BDC148" s="323"/>
      <c r="BDD148" s="323"/>
      <c r="BDE148" s="323"/>
      <c r="BDF148" s="323"/>
      <c r="BDG148" s="323"/>
      <c r="BDH148" s="323"/>
      <c r="BDI148" s="323"/>
      <c r="BDJ148" s="323"/>
      <c r="BDK148" s="323"/>
      <c r="BDL148" s="323"/>
      <c r="BDM148" s="323"/>
      <c r="BDN148" s="323"/>
      <c r="BDO148" s="323"/>
      <c r="BDP148" s="323"/>
      <c r="BDQ148" s="323"/>
      <c r="BDR148" s="323"/>
      <c r="BDS148" s="323"/>
      <c r="BDT148" s="323"/>
      <c r="BDU148" s="323"/>
      <c r="BDV148" s="323"/>
      <c r="BDW148" s="323"/>
      <c r="BDX148" s="323"/>
      <c r="BDY148" s="323"/>
      <c r="BDZ148" s="323"/>
      <c r="BEA148" s="323"/>
      <c r="BEB148" s="323"/>
      <c r="BEC148" s="323"/>
      <c r="BED148" s="323"/>
      <c r="BEE148" s="323"/>
      <c r="BEF148" s="323"/>
      <c r="BEG148" s="323"/>
      <c r="BEH148" s="323"/>
      <c r="BEI148" s="323"/>
      <c r="BEJ148" s="323"/>
      <c r="BEK148" s="323"/>
      <c r="BEL148" s="323"/>
      <c r="BEM148" s="323"/>
      <c r="BEN148" s="323"/>
      <c r="BEO148" s="323"/>
      <c r="BEP148" s="323"/>
      <c r="BEQ148" s="323"/>
      <c r="BER148" s="323"/>
      <c r="BES148" s="323"/>
      <c r="BET148" s="323"/>
      <c r="BEU148" s="323"/>
      <c r="BEV148" s="323"/>
      <c r="BEW148" s="323"/>
      <c r="BEX148" s="323"/>
      <c r="BEY148" s="323"/>
      <c r="BEZ148" s="323"/>
      <c r="BFA148" s="323"/>
      <c r="BFB148" s="323"/>
      <c r="BFC148" s="323"/>
      <c r="BFD148" s="323"/>
      <c r="BFE148" s="323"/>
      <c r="BFF148" s="323"/>
      <c r="BFG148" s="323"/>
      <c r="BFH148" s="323"/>
      <c r="BFI148" s="323"/>
      <c r="BFJ148" s="323"/>
      <c r="BFK148" s="323"/>
      <c r="BFL148" s="323"/>
      <c r="BFM148" s="323"/>
      <c r="BFN148" s="323"/>
      <c r="BFO148" s="323"/>
      <c r="BFP148" s="323"/>
      <c r="BFQ148" s="323"/>
      <c r="BFR148" s="323"/>
      <c r="BFS148" s="323"/>
      <c r="BFT148" s="323"/>
      <c r="BFU148" s="323"/>
      <c r="BFV148" s="323"/>
      <c r="BFW148" s="323"/>
      <c r="BFX148" s="323"/>
      <c r="BFY148" s="323"/>
      <c r="BFZ148" s="323"/>
      <c r="BGA148" s="323"/>
      <c r="BGB148" s="323"/>
      <c r="BGC148" s="323"/>
      <c r="BGD148" s="323"/>
      <c r="BGE148" s="323"/>
      <c r="BGF148" s="323"/>
      <c r="BGG148" s="323"/>
      <c r="BGH148" s="323"/>
      <c r="BGI148" s="323"/>
      <c r="BGJ148" s="323"/>
      <c r="BGK148" s="323"/>
      <c r="BGL148" s="323"/>
      <c r="BGM148" s="323"/>
      <c r="BGN148" s="323"/>
      <c r="BGO148" s="323"/>
      <c r="BGP148" s="323"/>
      <c r="BGQ148" s="323"/>
      <c r="BGR148" s="323"/>
      <c r="BGS148" s="323"/>
      <c r="BGT148" s="323"/>
      <c r="BGU148" s="323"/>
      <c r="BGV148" s="323"/>
      <c r="BGW148" s="323"/>
      <c r="BGX148" s="323"/>
      <c r="BGY148" s="323"/>
      <c r="BGZ148" s="323"/>
      <c r="BHA148" s="323"/>
      <c r="BHB148" s="323"/>
      <c r="BHC148" s="323"/>
      <c r="BHD148" s="323"/>
      <c r="BHE148" s="323"/>
      <c r="BHF148" s="323"/>
      <c r="BHG148" s="323"/>
      <c r="BHH148" s="323"/>
      <c r="BHI148" s="323"/>
      <c r="BHJ148" s="323"/>
      <c r="BHK148" s="323"/>
      <c r="BHL148" s="323"/>
      <c r="BHM148" s="323"/>
      <c r="BHN148" s="323"/>
      <c r="BHO148" s="323"/>
      <c r="BHP148" s="323"/>
      <c r="BHQ148" s="323"/>
      <c r="BHR148" s="323"/>
      <c r="BHS148" s="323"/>
      <c r="BHT148" s="323"/>
      <c r="BHU148" s="323"/>
      <c r="BHV148" s="323"/>
      <c r="BHW148" s="323"/>
      <c r="BHX148" s="323"/>
      <c r="BHY148" s="323"/>
      <c r="BHZ148" s="323"/>
      <c r="BIA148" s="323"/>
      <c r="BIB148" s="323"/>
      <c r="BIC148" s="323"/>
      <c r="BID148" s="323"/>
      <c r="BIE148" s="323"/>
      <c r="BIF148" s="323"/>
      <c r="BIG148" s="323"/>
      <c r="BIH148" s="323"/>
      <c r="BII148" s="323"/>
      <c r="BIJ148" s="323"/>
      <c r="BIK148" s="323"/>
      <c r="BIL148" s="323"/>
      <c r="BIM148" s="323"/>
      <c r="BIN148" s="323"/>
      <c r="BIO148" s="323"/>
      <c r="BIP148" s="323"/>
      <c r="BIQ148" s="323"/>
      <c r="BIR148" s="323"/>
      <c r="BIS148" s="323"/>
      <c r="BIT148" s="323"/>
      <c r="BIU148" s="323"/>
      <c r="BIV148" s="323"/>
      <c r="BIW148" s="323"/>
      <c r="BIX148" s="323"/>
      <c r="BIY148" s="323"/>
      <c r="BIZ148" s="323"/>
      <c r="BJA148" s="323"/>
      <c r="BJB148" s="323"/>
      <c r="BJC148" s="323"/>
      <c r="BJD148" s="323"/>
      <c r="BJE148" s="323"/>
      <c r="BJF148" s="323"/>
      <c r="BJG148" s="323"/>
      <c r="BJH148" s="323"/>
      <c r="BJI148" s="323"/>
      <c r="BJJ148" s="323"/>
      <c r="BJK148" s="323"/>
      <c r="BJL148" s="323"/>
      <c r="BJM148" s="323"/>
      <c r="BJN148" s="323"/>
      <c r="BJO148" s="323"/>
      <c r="BJP148" s="323"/>
      <c r="BJQ148" s="323"/>
      <c r="BJR148" s="323"/>
      <c r="BJS148" s="323"/>
      <c r="BJT148" s="323"/>
      <c r="BJU148" s="323"/>
      <c r="BJV148" s="323"/>
      <c r="BJW148" s="323"/>
      <c r="BJX148" s="323"/>
      <c r="BJY148" s="323"/>
      <c r="BJZ148" s="323"/>
      <c r="BKA148" s="323"/>
      <c r="BKB148" s="323"/>
      <c r="BKC148" s="323"/>
      <c r="BKD148" s="323"/>
      <c r="BKE148" s="323"/>
      <c r="BKF148" s="323"/>
      <c r="BKG148" s="323"/>
      <c r="BKH148" s="323"/>
      <c r="BKI148" s="323"/>
      <c r="BKJ148" s="323"/>
      <c r="BKK148" s="323"/>
      <c r="BKL148" s="323"/>
      <c r="BKM148" s="323"/>
      <c r="BKN148" s="323"/>
      <c r="BKO148" s="323"/>
      <c r="BKP148" s="323"/>
      <c r="BKQ148" s="323"/>
      <c r="BKR148" s="323"/>
      <c r="BKS148" s="323"/>
      <c r="BKT148" s="323"/>
      <c r="BKU148" s="323"/>
      <c r="BKV148" s="323"/>
      <c r="BKW148" s="323"/>
      <c r="BKX148" s="323"/>
      <c r="BKY148" s="323"/>
      <c r="BKZ148" s="323"/>
      <c r="BLA148" s="323"/>
      <c r="BLB148" s="323"/>
      <c r="BLC148" s="323"/>
      <c r="BLD148" s="323"/>
      <c r="BLE148" s="323"/>
      <c r="BLF148" s="323"/>
      <c r="BLG148" s="323"/>
      <c r="BLH148" s="323"/>
      <c r="BLI148" s="323"/>
      <c r="BLJ148" s="323"/>
      <c r="BLK148" s="323"/>
      <c r="BLL148" s="323"/>
      <c r="BLM148" s="323"/>
      <c r="BLN148" s="323"/>
      <c r="BLO148" s="323"/>
      <c r="BLP148" s="323"/>
      <c r="BLQ148" s="323"/>
      <c r="BLR148" s="323"/>
      <c r="BLS148" s="323"/>
      <c r="BLT148" s="323"/>
      <c r="BLU148" s="323"/>
      <c r="BLV148" s="323"/>
      <c r="BLW148" s="323"/>
      <c r="BLX148" s="323"/>
      <c r="BLY148" s="323"/>
      <c r="BLZ148" s="323"/>
      <c r="BMA148" s="323"/>
      <c r="BMB148" s="323"/>
      <c r="BMC148" s="323"/>
      <c r="BMD148" s="323"/>
      <c r="BME148" s="323"/>
      <c r="BMF148" s="323"/>
      <c r="BMG148" s="323"/>
      <c r="BMH148" s="323"/>
      <c r="BMI148" s="323"/>
      <c r="BMJ148" s="323"/>
      <c r="BMK148" s="323"/>
      <c r="BML148" s="323"/>
      <c r="BMM148" s="323"/>
      <c r="BMN148" s="323"/>
      <c r="BMO148" s="323"/>
      <c r="BMP148" s="323"/>
      <c r="BMQ148" s="323"/>
      <c r="BMR148" s="323"/>
      <c r="BMS148" s="323"/>
      <c r="BMT148" s="323"/>
      <c r="BMU148" s="323"/>
      <c r="BMV148" s="323"/>
      <c r="BMW148" s="323"/>
      <c r="BMX148" s="323"/>
      <c r="BMY148" s="323"/>
      <c r="BMZ148" s="323"/>
      <c r="BNA148" s="323"/>
      <c r="BNB148" s="323"/>
      <c r="BNC148" s="323"/>
      <c r="BND148" s="323"/>
      <c r="BNE148" s="323"/>
      <c r="BNF148" s="323"/>
      <c r="BNG148" s="323"/>
      <c r="BNH148" s="323"/>
      <c r="BNI148" s="323"/>
      <c r="BNJ148" s="323"/>
      <c r="BNK148" s="323"/>
      <c r="BNL148" s="323"/>
      <c r="BNM148" s="323"/>
      <c r="BNN148" s="323"/>
      <c r="BNO148" s="323"/>
      <c r="BNP148" s="323"/>
      <c r="BNQ148" s="323"/>
      <c r="BNR148" s="323"/>
      <c r="BNS148" s="323"/>
      <c r="BNT148" s="323"/>
      <c r="BNU148" s="323"/>
      <c r="BNV148" s="323"/>
      <c r="BNW148" s="323"/>
      <c r="BNX148" s="323"/>
      <c r="BNY148" s="323"/>
      <c r="BNZ148" s="323"/>
      <c r="BOA148" s="323"/>
      <c r="BOB148" s="323"/>
      <c r="BOC148" s="323"/>
      <c r="BOD148" s="323"/>
      <c r="BOE148" s="323"/>
      <c r="BOF148" s="323"/>
      <c r="BOG148" s="323"/>
      <c r="BOH148" s="323"/>
      <c r="BOI148" s="323"/>
      <c r="BOJ148" s="323"/>
      <c r="BOK148" s="323"/>
      <c r="BOL148" s="323"/>
      <c r="BOM148" s="323"/>
      <c r="BON148" s="323"/>
      <c r="BOO148" s="323"/>
      <c r="BOP148" s="323"/>
      <c r="BOQ148" s="323"/>
      <c r="BOR148" s="323"/>
      <c r="BOS148" s="323"/>
      <c r="BOT148" s="323"/>
      <c r="BOU148" s="323"/>
      <c r="BOV148" s="323"/>
      <c r="BOW148" s="323"/>
      <c r="BOX148" s="323"/>
      <c r="BOY148" s="323"/>
      <c r="BOZ148" s="323"/>
      <c r="BPA148" s="323"/>
      <c r="BPB148" s="323"/>
      <c r="BPC148" s="323"/>
      <c r="BPD148" s="323"/>
      <c r="BPE148" s="323"/>
      <c r="BPF148" s="323"/>
      <c r="BPG148" s="323"/>
      <c r="BPH148" s="323"/>
      <c r="BPI148" s="323"/>
      <c r="BPJ148" s="323"/>
      <c r="BPK148" s="323"/>
      <c r="BPL148" s="323"/>
      <c r="BPM148" s="323"/>
      <c r="BPN148" s="323"/>
      <c r="BPO148" s="323"/>
      <c r="BPP148" s="323"/>
      <c r="BPQ148" s="323"/>
      <c r="BPR148" s="323"/>
      <c r="BPS148" s="323"/>
      <c r="BPT148" s="323"/>
      <c r="BPU148" s="323"/>
      <c r="BPV148" s="323"/>
      <c r="BPW148" s="323"/>
      <c r="BPX148" s="323"/>
      <c r="BPY148" s="323"/>
      <c r="BPZ148" s="323"/>
      <c r="BQA148" s="323"/>
      <c r="BQB148" s="323"/>
      <c r="BQC148" s="323"/>
      <c r="BQD148" s="323"/>
      <c r="BQE148" s="323"/>
      <c r="BQF148" s="323"/>
      <c r="BQG148" s="323"/>
      <c r="BQH148" s="323"/>
      <c r="BQI148" s="323"/>
      <c r="BQJ148" s="323"/>
      <c r="BQK148" s="323"/>
      <c r="BQL148" s="323"/>
      <c r="BQM148" s="323"/>
      <c r="BQN148" s="323"/>
      <c r="BQO148" s="323"/>
      <c r="BQP148" s="323"/>
      <c r="BQQ148" s="323"/>
      <c r="BQR148" s="323"/>
      <c r="BQS148" s="323"/>
      <c r="BQT148" s="323"/>
      <c r="BQU148" s="323"/>
      <c r="BQV148" s="323"/>
      <c r="BQW148" s="323"/>
      <c r="BQX148" s="323"/>
      <c r="BQY148" s="323"/>
      <c r="BQZ148" s="323"/>
      <c r="BRA148" s="323"/>
      <c r="BRB148" s="323"/>
      <c r="BRC148" s="323"/>
      <c r="BRD148" s="323"/>
      <c r="BRE148" s="323"/>
      <c r="BRF148" s="323"/>
      <c r="BRG148" s="323"/>
      <c r="BRH148" s="323"/>
      <c r="BRI148" s="323"/>
      <c r="BRJ148" s="323"/>
      <c r="BRK148" s="323"/>
      <c r="BRL148" s="323"/>
      <c r="BRM148" s="323"/>
      <c r="BRN148" s="323"/>
      <c r="BRO148" s="323"/>
      <c r="BRP148" s="323"/>
      <c r="BRQ148" s="323"/>
      <c r="BRR148" s="323"/>
      <c r="BRS148" s="323"/>
      <c r="BRT148" s="323"/>
      <c r="BRU148" s="323"/>
      <c r="BRV148" s="323"/>
      <c r="BRW148" s="323"/>
      <c r="BRX148" s="323"/>
      <c r="BRY148" s="323"/>
      <c r="BRZ148" s="323"/>
      <c r="BSA148" s="323"/>
      <c r="BSB148" s="323"/>
      <c r="BSC148" s="323"/>
      <c r="BSD148" s="323"/>
      <c r="BSE148" s="323"/>
      <c r="BSF148" s="323"/>
      <c r="BSG148" s="323"/>
      <c r="BSH148" s="323"/>
      <c r="BSI148" s="323"/>
      <c r="BSJ148" s="323"/>
      <c r="BSK148" s="323"/>
      <c r="BSL148" s="323"/>
      <c r="BSM148" s="323"/>
      <c r="BSN148" s="323"/>
      <c r="BSO148" s="323"/>
      <c r="BSP148" s="323"/>
      <c r="BSQ148" s="323"/>
      <c r="BSR148" s="323"/>
      <c r="BSS148" s="323"/>
      <c r="BST148" s="323"/>
      <c r="BSU148" s="323"/>
      <c r="BSV148" s="323"/>
      <c r="BSW148" s="323"/>
      <c r="BSX148" s="323"/>
      <c r="BSY148" s="323"/>
      <c r="BSZ148" s="323"/>
      <c r="BTA148" s="323"/>
      <c r="BTB148" s="323"/>
      <c r="BTC148" s="323"/>
      <c r="BTD148" s="323"/>
      <c r="BTE148" s="323"/>
      <c r="BTF148" s="323"/>
      <c r="BTG148" s="323"/>
      <c r="BTH148" s="323"/>
      <c r="BTI148" s="323"/>
      <c r="BTJ148" s="323"/>
      <c r="BTK148" s="323"/>
      <c r="BTL148" s="323"/>
      <c r="BTM148" s="323"/>
      <c r="BTN148" s="323"/>
      <c r="BTO148" s="323"/>
      <c r="BTP148" s="323"/>
      <c r="BTQ148" s="323"/>
      <c r="BTR148" s="323"/>
      <c r="BTS148" s="323"/>
      <c r="BTT148" s="323"/>
      <c r="BTU148" s="323"/>
      <c r="BTV148" s="323"/>
      <c r="BTW148" s="323"/>
      <c r="BTX148" s="323"/>
      <c r="BTY148" s="323"/>
      <c r="BTZ148" s="323"/>
      <c r="BUA148" s="323"/>
      <c r="BUB148" s="323"/>
      <c r="BUC148" s="323"/>
      <c r="BUD148" s="323"/>
      <c r="BUE148" s="323"/>
      <c r="BUF148" s="323"/>
      <c r="BUG148" s="323"/>
      <c r="BUH148" s="323"/>
      <c r="BUI148" s="323"/>
      <c r="BUJ148" s="323"/>
      <c r="BUK148" s="323"/>
      <c r="BUL148" s="323"/>
      <c r="BUM148" s="323"/>
      <c r="BUN148" s="323"/>
      <c r="BUO148" s="323"/>
      <c r="BUP148" s="323"/>
      <c r="BUQ148" s="323"/>
      <c r="BUR148" s="323"/>
      <c r="BUS148" s="323"/>
      <c r="BUT148" s="323"/>
      <c r="BUU148" s="323"/>
      <c r="BUV148" s="323"/>
      <c r="BUW148" s="323"/>
      <c r="BUX148" s="323"/>
      <c r="BUY148" s="323"/>
      <c r="BUZ148" s="323"/>
      <c r="BVA148" s="323"/>
      <c r="BVB148" s="323"/>
      <c r="BVC148" s="323"/>
      <c r="BVD148" s="323"/>
      <c r="BVE148" s="323"/>
      <c r="BVF148" s="323"/>
      <c r="BVG148" s="323"/>
      <c r="BVH148" s="323"/>
      <c r="BVI148" s="323"/>
      <c r="BVJ148" s="323"/>
      <c r="BVK148" s="323"/>
      <c r="BVL148" s="323"/>
      <c r="BVM148" s="323"/>
      <c r="BVN148" s="323"/>
      <c r="BVO148" s="323"/>
      <c r="BVP148" s="323"/>
      <c r="BVQ148" s="323"/>
      <c r="BVR148" s="323"/>
      <c r="BVS148" s="323"/>
      <c r="BVT148" s="323"/>
      <c r="BVU148" s="323"/>
      <c r="BVV148" s="323"/>
      <c r="BVW148" s="323"/>
      <c r="BVX148" s="323"/>
      <c r="BVY148" s="323"/>
      <c r="BVZ148" s="323"/>
      <c r="BWA148" s="323"/>
      <c r="BWB148" s="323"/>
      <c r="BWC148" s="323"/>
      <c r="BWD148" s="323"/>
      <c r="BWE148" s="323"/>
      <c r="BWF148" s="323"/>
      <c r="BWG148" s="323"/>
      <c r="BWH148" s="323"/>
      <c r="BWI148" s="323"/>
      <c r="BWJ148" s="323"/>
      <c r="BWK148" s="323"/>
      <c r="BWL148" s="323"/>
      <c r="BWM148" s="323"/>
      <c r="BWN148" s="323"/>
      <c r="BWO148" s="323"/>
      <c r="BWP148" s="323"/>
      <c r="BWQ148" s="323"/>
      <c r="BWR148" s="323"/>
      <c r="BWS148" s="323"/>
      <c r="BWT148" s="323"/>
      <c r="BWU148" s="323"/>
      <c r="BWV148" s="323"/>
      <c r="BWW148" s="323"/>
      <c r="BWX148" s="323"/>
      <c r="BWY148" s="323"/>
      <c r="BWZ148" s="323"/>
      <c r="BXA148" s="323"/>
      <c r="BXB148" s="323"/>
      <c r="BXC148" s="323"/>
      <c r="BXD148" s="323"/>
      <c r="BXE148" s="323"/>
      <c r="BXF148" s="323"/>
      <c r="BXG148" s="323"/>
      <c r="BXH148" s="323"/>
      <c r="BXI148" s="323"/>
      <c r="BXJ148" s="323"/>
      <c r="BXK148" s="323"/>
      <c r="BXL148" s="323"/>
      <c r="BXM148" s="323"/>
      <c r="BXN148" s="323"/>
      <c r="BXO148" s="323"/>
      <c r="BXP148" s="323"/>
      <c r="BXQ148" s="323"/>
      <c r="BXR148" s="323"/>
      <c r="BXS148" s="323"/>
      <c r="BXT148" s="323"/>
      <c r="BXU148" s="323"/>
      <c r="BXV148" s="323"/>
      <c r="BXW148" s="323"/>
      <c r="BXX148" s="323"/>
      <c r="BXY148" s="323"/>
      <c r="BXZ148" s="323"/>
      <c r="BYA148" s="323"/>
      <c r="BYB148" s="323"/>
      <c r="BYC148" s="323"/>
      <c r="BYD148" s="323"/>
      <c r="BYE148" s="323"/>
      <c r="BYF148" s="323"/>
      <c r="BYG148" s="323"/>
      <c r="BYH148" s="323"/>
      <c r="BYI148" s="323"/>
      <c r="BYJ148" s="323"/>
      <c r="BYK148" s="323"/>
      <c r="BYL148" s="323"/>
      <c r="BYM148" s="323"/>
      <c r="BYN148" s="323"/>
      <c r="BYO148" s="323"/>
      <c r="BYP148" s="323"/>
      <c r="BYQ148" s="323"/>
      <c r="BYR148" s="323"/>
      <c r="BYS148" s="323"/>
      <c r="BYT148" s="323"/>
      <c r="BYU148" s="323"/>
      <c r="BYV148" s="323"/>
      <c r="BYW148" s="323"/>
      <c r="BYX148" s="323"/>
      <c r="BYY148" s="323"/>
      <c r="BYZ148" s="323"/>
      <c r="BZA148" s="323"/>
      <c r="BZB148" s="323"/>
      <c r="BZC148" s="323"/>
      <c r="BZD148" s="323"/>
      <c r="BZE148" s="323"/>
      <c r="BZF148" s="323"/>
      <c r="BZG148" s="323"/>
      <c r="BZH148" s="323"/>
      <c r="BZI148" s="323"/>
      <c r="BZJ148" s="323"/>
      <c r="BZK148" s="323"/>
      <c r="BZL148" s="323"/>
      <c r="BZM148" s="323"/>
      <c r="BZN148" s="323"/>
      <c r="BZO148" s="323"/>
      <c r="BZP148" s="323"/>
      <c r="BZQ148" s="323"/>
      <c r="BZR148" s="323"/>
      <c r="BZS148" s="323"/>
      <c r="BZT148" s="323"/>
      <c r="BZU148" s="323"/>
      <c r="BZV148" s="323"/>
      <c r="BZW148" s="323"/>
      <c r="BZX148" s="323"/>
      <c r="BZY148" s="323"/>
      <c r="BZZ148" s="323"/>
      <c r="CAA148" s="323"/>
      <c r="CAB148" s="323"/>
      <c r="CAC148" s="323"/>
      <c r="CAD148" s="323"/>
      <c r="CAE148" s="323"/>
      <c r="CAF148" s="323"/>
      <c r="CAG148" s="323"/>
      <c r="CAH148" s="323"/>
      <c r="CAI148" s="323"/>
      <c r="CAJ148" s="323"/>
      <c r="CAK148" s="323"/>
      <c r="CAL148" s="323"/>
      <c r="CAM148" s="323"/>
      <c r="CAN148" s="323"/>
      <c r="CAO148" s="323"/>
      <c r="CAP148" s="323"/>
      <c r="CAQ148" s="323"/>
      <c r="CAR148" s="323"/>
      <c r="CAS148" s="323"/>
      <c r="CAT148" s="323"/>
      <c r="CAU148" s="323"/>
      <c r="CAV148" s="323"/>
      <c r="CAW148" s="323"/>
      <c r="CAX148" s="323"/>
      <c r="CAY148" s="323"/>
      <c r="CAZ148" s="323"/>
      <c r="CBA148" s="323"/>
      <c r="CBB148" s="323"/>
      <c r="CBC148" s="323"/>
      <c r="CBD148" s="323"/>
      <c r="CBE148" s="323"/>
      <c r="CBF148" s="323"/>
      <c r="CBG148" s="323"/>
      <c r="CBH148" s="323"/>
      <c r="CBI148" s="323"/>
      <c r="CBJ148" s="323"/>
      <c r="CBK148" s="323"/>
      <c r="CBL148" s="323"/>
      <c r="CBM148" s="323"/>
      <c r="CBN148" s="323"/>
      <c r="CBO148" s="323"/>
      <c r="CBP148" s="323"/>
      <c r="CBQ148" s="323"/>
      <c r="CBR148" s="323"/>
      <c r="CBS148" s="323"/>
      <c r="CBT148" s="323"/>
      <c r="CBU148" s="323"/>
      <c r="CBV148" s="323"/>
      <c r="CBW148" s="323"/>
      <c r="CBX148" s="323"/>
      <c r="CBY148" s="323"/>
      <c r="CBZ148" s="323"/>
      <c r="CCA148" s="323"/>
      <c r="CCB148" s="323"/>
      <c r="CCC148" s="323"/>
      <c r="CCD148" s="323"/>
      <c r="CCE148" s="323"/>
      <c r="CCF148" s="323"/>
      <c r="CCG148" s="323"/>
      <c r="CCH148" s="323"/>
      <c r="CCI148" s="323"/>
      <c r="CCJ148" s="323"/>
      <c r="CCK148" s="323"/>
      <c r="CCL148" s="323"/>
      <c r="CCM148" s="323"/>
      <c r="CCN148" s="323"/>
      <c r="CCO148" s="323"/>
      <c r="CCP148" s="323"/>
      <c r="CCQ148" s="323"/>
      <c r="CCR148" s="323"/>
      <c r="CCS148" s="323"/>
      <c r="CCT148" s="323"/>
      <c r="CCU148" s="323"/>
      <c r="CCV148" s="323"/>
      <c r="CCW148" s="323"/>
      <c r="CCX148" s="323"/>
      <c r="CCY148" s="323"/>
      <c r="CCZ148" s="323"/>
      <c r="CDA148" s="323"/>
      <c r="CDB148" s="323"/>
      <c r="CDC148" s="323"/>
      <c r="CDD148" s="323"/>
      <c r="CDE148" s="323"/>
      <c r="CDF148" s="323"/>
      <c r="CDG148" s="323"/>
      <c r="CDH148" s="323"/>
      <c r="CDI148" s="323"/>
      <c r="CDJ148" s="323"/>
      <c r="CDK148" s="323"/>
      <c r="CDL148" s="323"/>
      <c r="CDM148" s="323"/>
      <c r="CDN148" s="323"/>
      <c r="CDO148" s="323"/>
      <c r="CDP148" s="323"/>
      <c r="CDQ148" s="323"/>
      <c r="CDR148" s="323"/>
      <c r="CDS148" s="323"/>
      <c r="CDT148" s="323"/>
      <c r="CDU148" s="323"/>
      <c r="CDV148" s="323"/>
      <c r="CDW148" s="323"/>
      <c r="CDX148" s="323"/>
      <c r="CDY148" s="323"/>
      <c r="CDZ148" s="323"/>
      <c r="CEA148" s="323"/>
      <c r="CEB148" s="323"/>
      <c r="CEC148" s="323"/>
      <c r="CED148" s="323"/>
      <c r="CEE148" s="323"/>
      <c r="CEF148" s="323"/>
      <c r="CEG148" s="323"/>
      <c r="CEH148" s="323"/>
      <c r="CEI148" s="323"/>
      <c r="CEJ148" s="323"/>
      <c r="CEK148" s="323"/>
      <c r="CEL148" s="323"/>
      <c r="CEM148" s="323"/>
      <c r="CEN148" s="323"/>
      <c r="CEO148" s="323"/>
      <c r="CEP148" s="323"/>
      <c r="CEQ148" s="323"/>
      <c r="CER148" s="323"/>
      <c r="CES148" s="323"/>
      <c r="CET148" s="323"/>
      <c r="CEU148" s="323"/>
      <c r="CEV148" s="323"/>
      <c r="CEW148" s="323"/>
      <c r="CEX148" s="323"/>
      <c r="CEY148" s="323"/>
      <c r="CEZ148" s="323"/>
      <c r="CFA148" s="323"/>
      <c r="CFB148" s="323"/>
      <c r="CFC148" s="323"/>
      <c r="CFD148" s="323"/>
      <c r="CFE148" s="323"/>
      <c r="CFF148" s="323"/>
      <c r="CFG148" s="323"/>
      <c r="CFH148" s="323"/>
      <c r="CFI148" s="323"/>
      <c r="CFJ148" s="323"/>
      <c r="CFK148" s="323"/>
      <c r="CFL148" s="323"/>
      <c r="CFM148" s="323"/>
      <c r="CFN148" s="323"/>
      <c r="CFO148" s="323"/>
      <c r="CFP148" s="323"/>
      <c r="CFQ148" s="323"/>
      <c r="CFR148" s="323"/>
      <c r="CFS148" s="323"/>
      <c r="CFT148" s="323"/>
      <c r="CFU148" s="323"/>
      <c r="CFV148" s="323"/>
      <c r="CFW148" s="323"/>
      <c r="CFX148" s="323"/>
      <c r="CFY148" s="323"/>
      <c r="CFZ148" s="323"/>
      <c r="CGA148" s="323"/>
      <c r="CGB148" s="323"/>
      <c r="CGC148" s="323"/>
      <c r="CGD148" s="323"/>
      <c r="CGE148" s="323"/>
      <c r="CGF148" s="323"/>
      <c r="CGG148" s="323"/>
      <c r="CGH148" s="323"/>
      <c r="CGI148" s="323"/>
      <c r="CGJ148" s="323"/>
      <c r="CGK148" s="323"/>
      <c r="CGL148" s="323"/>
      <c r="CGM148" s="323"/>
      <c r="CGN148" s="323"/>
      <c r="CGO148" s="323"/>
      <c r="CGP148" s="323"/>
      <c r="CGQ148" s="323"/>
      <c r="CGR148" s="323"/>
      <c r="CGS148" s="323"/>
      <c r="CGT148" s="323"/>
      <c r="CGU148" s="323"/>
      <c r="CGV148" s="323"/>
      <c r="CGW148" s="323"/>
      <c r="CGX148" s="323"/>
      <c r="CGY148" s="323"/>
      <c r="CGZ148" s="323"/>
      <c r="CHA148" s="323"/>
      <c r="CHB148" s="323"/>
      <c r="CHC148" s="323"/>
      <c r="CHD148" s="323"/>
      <c r="CHE148" s="323"/>
      <c r="CHF148" s="323"/>
      <c r="CHG148" s="323"/>
      <c r="CHH148" s="323"/>
      <c r="CHI148" s="323"/>
      <c r="CHJ148" s="323"/>
      <c r="CHK148" s="323"/>
      <c r="CHL148" s="323"/>
      <c r="CHM148" s="323"/>
      <c r="CHN148" s="323"/>
      <c r="CHO148" s="323"/>
      <c r="CHP148" s="323"/>
      <c r="CHQ148" s="323"/>
      <c r="CHR148" s="323"/>
      <c r="CHS148" s="323"/>
      <c r="CHT148" s="323"/>
      <c r="CHU148" s="323"/>
      <c r="CHV148" s="323"/>
      <c r="CHW148" s="323"/>
      <c r="CHX148" s="323"/>
      <c r="CHY148" s="323"/>
      <c r="CHZ148" s="323"/>
      <c r="CIA148" s="323"/>
      <c r="CIB148" s="323"/>
      <c r="CIC148" s="323"/>
      <c r="CID148" s="323"/>
      <c r="CIE148" s="323"/>
      <c r="CIF148" s="323"/>
      <c r="CIG148" s="323"/>
      <c r="CIH148" s="323"/>
      <c r="CII148" s="323"/>
      <c r="CIJ148" s="323"/>
      <c r="CIK148" s="323"/>
      <c r="CIL148" s="323"/>
      <c r="CIM148" s="323"/>
      <c r="CIN148" s="323"/>
      <c r="CIO148" s="323"/>
      <c r="CIP148" s="323"/>
      <c r="CIQ148" s="323"/>
      <c r="CIR148" s="323"/>
      <c r="CIS148" s="323"/>
      <c r="CIT148" s="323"/>
      <c r="CIU148" s="323"/>
      <c r="CIV148" s="323"/>
      <c r="CIW148" s="323"/>
      <c r="CIX148" s="323"/>
      <c r="CIY148" s="323"/>
      <c r="CIZ148" s="323"/>
      <c r="CJA148" s="323"/>
      <c r="CJB148" s="323"/>
      <c r="CJC148" s="323"/>
      <c r="CJD148" s="323"/>
      <c r="CJE148" s="323"/>
      <c r="CJF148" s="323"/>
      <c r="CJG148" s="323"/>
      <c r="CJH148" s="323"/>
      <c r="CJI148" s="323"/>
      <c r="CJJ148" s="323"/>
      <c r="CJK148" s="323"/>
      <c r="CJL148" s="323"/>
      <c r="CJM148" s="323"/>
      <c r="CJN148" s="323"/>
      <c r="CJO148" s="323"/>
      <c r="CJP148" s="323"/>
      <c r="CJQ148" s="323"/>
      <c r="CJR148" s="323"/>
      <c r="CJS148" s="323"/>
      <c r="CJT148" s="323"/>
      <c r="CJU148" s="323"/>
      <c r="CJV148" s="323"/>
      <c r="CJW148" s="323"/>
      <c r="CJX148" s="323"/>
      <c r="CJY148" s="323"/>
      <c r="CJZ148" s="323"/>
      <c r="CKA148" s="323"/>
      <c r="CKB148" s="323"/>
      <c r="CKC148" s="323"/>
      <c r="CKD148" s="323"/>
      <c r="CKE148" s="323"/>
      <c r="CKF148" s="323"/>
      <c r="CKG148" s="323"/>
      <c r="CKH148" s="323"/>
      <c r="CKI148" s="323"/>
      <c r="CKJ148" s="323"/>
      <c r="CKK148" s="323"/>
      <c r="CKL148" s="323"/>
      <c r="CKM148" s="323"/>
      <c r="CKN148" s="323"/>
      <c r="CKO148" s="323"/>
      <c r="CKP148" s="323"/>
      <c r="CKQ148" s="323"/>
      <c r="CKR148" s="323"/>
      <c r="CKS148" s="323"/>
      <c r="CKT148" s="323"/>
      <c r="CKU148" s="323"/>
      <c r="CKV148" s="323"/>
      <c r="CKW148" s="323"/>
      <c r="CKX148" s="323"/>
      <c r="CKY148" s="323"/>
      <c r="CKZ148" s="323"/>
      <c r="CLA148" s="323"/>
      <c r="CLB148" s="323"/>
      <c r="CLC148" s="323"/>
      <c r="CLD148" s="323"/>
      <c r="CLE148" s="323"/>
      <c r="CLF148" s="323"/>
      <c r="CLG148" s="323"/>
      <c r="CLH148" s="323"/>
      <c r="CLI148" s="323"/>
      <c r="CLJ148" s="323"/>
      <c r="CLK148" s="323"/>
      <c r="CLL148" s="323"/>
      <c r="CLM148" s="323"/>
      <c r="CLN148" s="323"/>
      <c r="CLO148" s="323"/>
      <c r="CLP148" s="323"/>
      <c r="CLQ148" s="323"/>
      <c r="CLR148" s="323"/>
      <c r="CLS148" s="323"/>
      <c r="CLT148" s="323"/>
      <c r="CLU148" s="323"/>
      <c r="CLV148" s="323"/>
      <c r="CLW148" s="323"/>
      <c r="CLX148" s="323"/>
      <c r="CLY148" s="323"/>
      <c r="CLZ148" s="323"/>
      <c r="CMA148" s="323"/>
      <c r="CMB148" s="323"/>
      <c r="CMC148" s="323"/>
      <c r="CMD148" s="323"/>
      <c r="CME148" s="323"/>
      <c r="CMF148" s="323"/>
      <c r="CMG148" s="323"/>
      <c r="CMH148" s="323"/>
      <c r="CMI148" s="323"/>
      <c r="CMJ148" s="323"/>
      <c r="CMK148" s="323"/>
      <c r="CML148" s="323"/>
      <c r="CMM148" s="323"/>
      <c r="CMN148" s="323"/>
      <c r="CMO148" s="323"/>
      <c r="CMP148" s="323"/>
      <c r="CMQ148" s="323"/>
      <c r="CMR148" s="323"/>
      <c r="CMS148" s="323"/>
      <c r="CMT148" s="323"/>
      <c r="CMU148" s="323"/>
      <c r="CMV148" s="323"/>
      <c r="CMW148" s="323"/>
      <c r="CMX148" s="323"/>
      <c r="CMY148" s="323"/>
      <c r="CMZ148" s="323"/>
      <c r="CNA148" s="323"/>
      <c r="CNB148" s="323"/>
      <c r="CNC148" s="323"/>
      <c r="CND148" s="323"/>
      <c r="CNE148" s="323"/>
      <c r="CNF148" s="323"/>
      <c r="CNG148" s="323"/>
      <c r="CNH148" s="323"/>
      <c r="CNI148" s="323"/>
      <c r="CNJ148" s="323"/>
      <c r="CNK148" s="323"/>
      <c r="CNL148" s="323"/>
      <c r="CNM148" s="323"/>
      <c r="CNN148" s="323"/>
      <c r="CNO148" s="323"/>
      <c r="CNP148" s="323"/>
      <c r="CNQ148" s="323"/>
      <c r="CNR148" s="323"/>
      <c r="CNS148" s="323"/>
      <c r="CNT148" s="323"/>
      <c r="CNU148" s="323"/>
      <c r="CNV148" s="323"/>
      <c r="CNW148" s="323"/>
      <c r="CNX148" s="323"/>
      <c r="CNY148" s="323"/>
      <c r="CNZ148" s="323"/>
      <c r="COA148" s="323"/>
      <c r="COB148" s="323"/>
      <c r="COC148" s="323"/>
      <c r="COD148" s="323"/>
      <c r="COE148" s="323"/>
      <c r="COF148" s="323"/>
      <c r="COG148" s="323"/>
      <c r="COH148" s="323"/>
      <c r="COI148" s="323"/>
      <c r="COJ148" s="323"/>
      <c r="COK148" s="323"/>
      <c r="COL148" s="323"/>
      <c r="COM148" s="323"/>
      <c r="CON148" s="323"/>
      <c r="COO148" s="323"/>
      <c r="COP148" s="323"/>
      <c r="COQ148" s="323"/>
      <c r="COR148" s="323"/>
      <c r="COS148" s="323"/>
      <c r="COT148" s="323"/>
      <c r="COU148" s="323"/>
      <c r="COV148" s="323"/>
      <c r="COW148" s="323"/>
      <c r="COX148" s="323"/>
      <c r="COY148" s="323"/>
      <c r="COZ148" s="323"/>
      <c r="CPA148" s="323"/>
      <c r="CPB148" s="323"/>
      <c r="CPC148" s="323"/>
      <c r="CPD148" s="323"/>
      <c r="CPE148" s="323"/>
      <c r="CPF148" s="323"/>
      <c r="CPG148" s="323"/>
      <c r="CPH148" s="323"/>
      <c r="CPI148" s="323"/>
      <c r="CPJ148" s="323"/>
      <c r="CPK148" s="323"/>
      <c r="CPL148" s="323"/>
      <c r="CPM148" s="323"/>
      <c r="CPN148" s="323"/>
      <c r="CPO148" s="323"/>
      <c r="CPP148" s="323"/>
      <c r="CPQ148" s="323"/>
      <c r="CPR148" s="323"/>
      <c r="CPS148" s="323"/>
      <c r="CPT148" s="323"/>
      <c r="CPU148" s="323"/>
      <c r="CPV148" s="323"/>
      <c r="CPW148" s="323"/>
      <c r="CPX148" s="323"/>
      <c r="CPY148" s="323"/>
      <c r="CPZ148" s="323"/>
      <c r="CQA148" s="323"/>
      <c r="CQB148" s="323"/>
      <c r="CQC148" s="323"/>
      <c r="CQD148" s="323"/>
      <c r="CQE148" s="323"/>
      <c r="CQF148" s="323"/>
      <c r="CQG148" s="323"/>
      <c r="CQH148" s="323"/>
      <c r="CQI148" s="323"/>
      <c r="CQJ148" s="323"/>
      <c r="CQK148" s="323"/>
      <c r="CQL148" s="323"/>
      <c r="CQM148" s="323"/>
      <c r="CQN148" s="323"/>
      <c r="CQO148" s="323"/>
      <c r="CQP148" s="323"/>
      <c r="CQQ148" s="323"/>
      <c r="CQR148" s="323"/>
      <c r="CQS148" s="323"/>
      <c r="CQT148" s="323"/>
      <c r="CQU148" s="323"/>
      <c r="CQV148" s="323"/>
      <c r="CQW148" s="323"/>
      <c r="CQX148" s="323"/>
      <c r="CQY148" s="323"/>
      <c r="CQZ148" s="323"/>
      <c r="CRA148" s="323"/>
      <c r="CRB148" s="323"/>
      <c r="CRC148" s="323"/>
      <c r="CRD148" s="323"/>
      <c r="CRE148" s="323"/>
      <c r="CRF148" s="323"/>
      <c r="CRG148" s="323"/>
      <c r="CRH148" s="323"/>
      <c r="CRI148" s="323"/>
      <c r="CRJ148" s="323"/>
      <c r="CRK148" s="323"/>
      <c r="CRL148" s="323"/>
      <c r="CRM148" s="323"/>
      <c r="CRN148" s="323"/>
      <c r="CRO148" s="323"/>
      <c r="CRP148" s="323"/>
      <c r="CRQ148" s="323"/>
      <c r="CRR148" s="323"/>
      <c r="CRS148" s="323"/>
      <c r="CRT148" s="323"/>
      <c r="CRU148" s="323"/>
      <c r="CRV148" s="323"/>
      <c r="CRW148" s="323"/>
      <c r="CRX148" s="323"/>
      <c r="CRY148" s="323"/>
      <c r="CRZ148" s="323"/>
      <c r="CSA148" s="323"/>
      <c r="CSB148" s="323"/>
      <c r="CSC148" s="323"/>
      <c r="CSD148" s="323"/>
      <c r="CSE148" s="323"/>
      <c r="CSF148" s="323"/>
      <c r="CSG148" s="323"/>
      <c r="CSH148" s="323"/>
      <c r="CSI148" s="323"/>
      <c r="CSJ148" s="323"/>
      <c r="CSK148" s="323"/>
      <c r="CSL148" s="323"/>
      <c r="CSM148" s="323"/>
      <c r="CSN148" s="323"/>
      <c r="CSO148" s="323"/>
      <c r="CSP148" s="323"/>
      <c r="CSQ148" s="323"/>
      <c r="CSR148" s="323"/>
      <c r="CSS148" s="323"/>
      <c r="CST148" s="323"/>
      <c r="CSU148" s="323"/>
      <c r="CSV148" s="323"/>
      <c r="CSW148" s="323"/>
      <c r="CSX148" s="323"/>
      <c r="CSY148" s="323"/>
      <c r="CSZ148" s="323"/>
      <c r="CTA148" s="323"/>
      <c r="CTB148" s="323"/>
      <c r="CTC148" s="323"/>
      <c r="CTD148" s="323"/>
      <c r="CTE148" s="323"/>
      <c r="CTF148" s="323"/>
      <c r="CTG148" s="323"/>
      <c r="CTH148" s="323"/>
      <c r="CTI148" s="323"/>
      <c r="CTJ148" s="323"/>
      <c r="CTK148" s="323"/>
      <c r="CTL148" s="323"/>
      <c r="CTM148" s="323"/>
      <c r="CTN148" s="323"/>
      <c r="CTO148" s="323"/>
      <c r="CTP148" s="323"/>
      <c r="CTQ148" s="323"/>
      <c r="CTR148" s="323"/>
      <c r="CTS148" s="323"/>
      <c r="CTT148" s="323"/>
      <c r="CTU148" s="323"/>
      <c r="CTV148" s="323"/>
      <c r="CTW148" s="323"/>
      <c r="CTX148" s="323"/>
      <c r="CTY148" s="323"/>
      <c r="CTZ148" s="323"/>
      <c r="CUA148" s="323"/>
      <c r="CUB148" s="323"/>
      <c r="CUC148" s="323"/>
      <c r="CUD148" s="323"/>
      <c r="CUE148" s="323"/>
      <c r="CUF148" s="323"/>
      <c r="CUG148" s="323"/>
      <c r="CUH148" s="323"/>
      <c r="CUI148" s="323"/>
      <c r="CUJ148" s="323"/>
      <c r="CUK148" s="323"/>
      <c r="CUL148" s="323"/>
      <c r="CUM148" s="323"/>
      <c r="CUN148" s="323"/>
      <c r="CUO148" s="323"/>
      <c r="CUP148" s="323"/>
      <c r="CUQ148" s="323"/>
      <c r="CUR148" s="323"/>
      <c r="CUS148" s="323"/>
      <c r="CUT148" s="323"/>
      <c r="CUU148" s="323"/>
      <c r="CUV148" s="323"/>
      <c r="CUW148" s="323"/>
      <c r="CUX148" s="323"/>
      <c r="CUY148" s="323"/>
      <c r="CUZ148" s="323"/>
      <c r="CVA148" s="323"/>
      <c r="CVB148" s="323"/>
      <c r="CVC148" s="323"/>
      <c r="CVD148" s="323"/>
      <c r="CVE148" s="323"/>
      <c r="CVF148" s="323"/>
      <c r="CVG148" s="323"/>
      <c r="CVH148" s="323"/>
      <c r="CVI148" s="323"/>
      <c r="CVJ148" s="323"/>
      <c r="CVK148" s="323"/>
      <c r="CVL148" s="323"/>
      <c r="CVM148" s="323"/>
      <c r="CVN148" s="323"/>
      <c r="CVO148" s="323"/>
      <c r="CVP148" s="323"/>
      <c r="CVQ148" s="323"/>
      <c r="CVR148" s="323"/>
      <c r="CVS148" s="323"/>
      <c r="CVT148" s="323"/>
      <c r="CVU148" s="323"/>
      <c r="CVV148" s="323"/>
      <c r="CVW148" s="323"/>
      <c r="CVX148" s="323"/>
      <c r="CVY148" s="323"/>
      <c r="CVZ148" s="323"/>
      <c r="CWA148" s="323"/>
      <c r="CWB148" s="323"/>
      <c r="CWC148" s="323"/>
      <c r="CWD148" s="323"/>
      <c r="CWE148" s="323"/>
      <c r="CWF148" s="323"/>
      <c r="CWG148" s="323"/>
      <c r="CWH148" s="323"/>
      <c r="CWI148" s="323"/>
      <c r="CWJ148" s="323"/>
      <c r="CWK148" s="323"/>
      <c r="CWL148" s="323"/>
      <c r="CWM148" s="323"/>
      <c r="CWN148" s="323"/>
      <c r="CWO148" s="323"/>
      <c r="CWP148" s="323"/>
      <c r="CWQ148" s="323"/>
      <c r="CWR148" s="323"/>
      <c r="CWS148" s="323"/>
      <c r="CWT148" s="323"/>
      <c r="CWU148" s="323"/>
      <c r="CWV148" s="323"/>
      <c r="CWW148" s="323"/>
      <c r="CWX148" s="323"/>
      <c r="CWY148" s="323"/>
      <c r="CWZ148" s="323"/>
      <c r="CXA148" s="323"/>
      <c r="CXB148" s="323"/>
      <c r="CXC148" s="323"/>
      <c r="CXD148" s="323"/>
      <c r="CXE148" s="323"/>
      <c r="CXF148" s="323"/>
      <c r="CXG148" s="323"/>
      <c r="CXH148" s="323"/>
      <c r="CXI148" s="323"/>
      <c r="CXJ148" s="323"/>
      <c r="CXK148" s="323"/>
      <c r="CXL148" s="323"/>
      <c r="CXM148" s="323"/>
      <c r="CXN148" s="323"/>
      <c r="CXO148" s="323"/>
      <c r="CXP148" s="323"/>
      <c r="CXQ148" s="323"/>
      <c r="CXR148" s="323"/>
      <c r="CXS148" s="323"/>
      <c r="CXT148" s="323"/>
      <c r="CXU148" s="323"/>
      <c r="CXV148" s="323"/>
      <c r="CXW148" s="323"/>
      <c r="CXX148" s="323"/>
      <c r="CXY148" s="323"/>
      <c r="CXZ148" s="323"/>
      <c r="CYA148" s="323"/>
      <c r="CYB148" s="323"/>
      <c r="CYC148" s="323"/>
      <c r="CYD148" s="323"/>
      <c r="CYE148" s="323"/>
      <c r="CYF148" s="323"/>
      <c r="CYG148" s="323"/>
      <c r="CYH148" s="323"/>
      <c r="CYI148" s="323"/>
      <c r="CYJ148" s="323"/>
      <c r="CYK148" s="323"/>
      <c r="CYL148" s="323"/>
      <c r="CYM148" s="323"/>
      <c r="CYN148" s="323"/>
      <c r="CYO148" s="323"/>
      <c r="CYP148" s="323"/>
      <c r="CYQ148" s="323"/>
      <c r="CYR148" s="323"/>
      <c r="CYS148" s="323"/>
      <c r="CYT148" s="323"/>
      <c r="CYU148" s="323"/>
      <c r="CYV148" s="323"/>
      <c r="CYW148" s="323"/>
      <c r="CYX148" s="323"/>
      <c r="CYY148" s="323"/>
      <c r="CYZ148" s="323"/>
      <c r="CZA148" s="323"/>
      <c r="CZB148" s="323"/>
      <c r="CZC148" s="323"/>
      <c r="CZD148" s="323"/>
      <c r="CZE148" s="323"/>
      <c r="CZF148" s="323"/>
      <c r="CZG148" s="323"/>
      <c r="CZH148" s="323"/>
      <c r="CZI148" s="323"/>
      <c r="CZJ148" s="323"/>
      <c r="CZK148" s="323"/>
      <c r="CZL148" s="323"/>
      <c r="CZM148" s="323"/>
      <c r="CZN148" s="323"/>
      <c r="CZO148" s="323"/>
      <c r="CZP148" s="323"/>
      <c r="CZQ148" s="323"/>
      <c r="CZR148" s="323"/>
      <c r="CZS148" s="323"/>
      <c r="CZT148" s="323"/>
      <c r="CZU148" s="323"/>
      <c r="CZV148" s="323"/>
      <c r="CZW148" s="323"/>
      <c r="CZX148" s="323"/>
      <c r="CZY148" s="323"/>
      <c r="CZZ148" s="323"/>
      <c r="DAA148" s="323"/>
      <c r="DAB148" s="323"/>
      <c r="DAC148" s="323"/>
      <c r="DAD148" s="323"/>
      <c r="DAE148" s="323"/>
      <c r="DAF148" s="323"/>
      <c r="DAG148" s="323"/>
      <c r="DAH148" s="323"/>
      <c r="DAI148" s="323"/>
      <c r="DAJ148" s="323"/>
      <c r="DAK148" s="323"/>
      <c r="DAL148" s="323"/>
      <c r="DAM148" s="323"/>
      <c r="DAN148" s="323"/>
      <c r="DAO148" s="323"/>
      <c r="DAP148" s="323"/>
      <c r="DAQ148" s="323"/>
      <c r="DAR148" s="323"/>
      <c r="DAS148" s="323"/>
      <c r="DAT148" s="323"/>
      <c r="DAU148" s="323"/>
      <c r="DAV148" s="323"/>
      <c r="DAW148" s="323"/>
      <c r="DAX148" s="323"/>
      <c r="DAY148" s="323"/>
      <c r="DAZ148" s="323"/>
      <c r="DBA148" s="323"/>
      <c r="DBB148" s="323"/>
      <c r="DBC148" s="323"/>
      <c r="DBD148" s="323"/>
      <c r="DBE148" s="323"/>
      <c r="DBF148" s="323"/>
      <c r="DBG148" s="323"/>
      <c r="DBH148" s="323"/>
      <c r="DBI148" s="323"/>
      <c r="DBJ148" s="323"/>
      <c r="DBK148" s="323"/>
      <c r="DBL148" s="323"/>
      <c r="DBM148" s="323"/>
      <c r="DBN148" s="323"/>
      <c r="DBO148" s="323"/>
      <c r="DBP148" s="323"/>
      <c r="DBQ148" s="323"/>
      <c r="DBR148" s="323"/>
      <c r="DBS148" s="323"/>
      <c r="DBT148" s="323"/>
      <c r="DBU148" s="323"/>
      <c r="DBV148" s="323"/>
      <c r="DBW148" s="323"/>
      <c r="DBX148" s="323"/>
      <c r="DBY148" s="323"/>
      <c r="DBZ148" s="323"/>
      <c r="DCA148" s="323"/>
      <c r="DCB148" s="323"/>
      <c r="DCC148" s="323"/>
      <c r="DCD148" s="323"/>
      <c r="DCE148" s="323"/>
      <c r="DCF148" s="323"/>
      <c r="DCG148" s="323"/>
      <c r="DCH148" s="323"/>
      <c r="DCI148" s="323"/>
      <c r="DCJ148" s="323"/>
      <c r="DCK148" s="323"/>
      <c r="DCL148" s="323"/>
      <c r="DCM148" s="323"/>
      <c r="DCN148" s="323"/>
      <c r="DCO148" s="323"/>
      <c r="DCP148" s="323"/>
      <c r="DCQ148" s="323"/>
      <c r="DCR148" s="323"/>
      <c r="DCS148" s="323"/>
      <c r="DCT148" s="323"/>
      <c r="DCU148" s="323"/>
      <c r="DCV148" s="323"/>
      <c r="DCW148" s="323"/>
      <c r="DCX148" s="323"/>
      <c r="DCY148" s="323"/>
      <c r="DCZ148" s="323"/>
      <c r="DDA148" s="323"/>
      <c r="DDB148" s="323"/>
      <c r="DDC148" s="323"/>
      <c r="DDD148" s="323"/>
      <c r="DDE148" s="323"/>
      <c r="DDF148" s="323"/>
      <c r="DDG148" s="323"/>
      <c r="DDH148" s="323"/>
      <c r="DDI148" s="323"/>
      <c r="DDJ148" s="323"/>
      <c r="DDK148" s="323"/>
      <c r="DDL148" s="323"/>
      <c r="DDM148" s="323"/>
      <c r="DDN148" s="323"/>
      <c r="DDO148" s="323"/>
      <c r="DDP148" s="323"/>
      <c r="DDQ148" s="323"/>
      <c r="DDR148" s="323"/>
      <c r="DDS148" s="323"/>
      <c r="DDT148" s="323"/>
      <c r="DDU148" s="323"/>
      <c r="DDV148" s="323"/>
      <c r="DDW148" s="323"/>
      <c r="DDX148" s="323"/>
      <c r="DDY148" s="323"/>
      <c r="DDZ148" s="323"/>
      <c r="DEA148" s="323"/>
      <c r="DEB148" s="323"/>
      <c r="DEC148" s="323"/>
      <c r="DED148" s="323"/>
      <c r="DEE148" s="323"/>
      <c r="DEF148" s="323"/>
      <c r="DEG148" s="323"/>
      <c r="DEH148" s="323"/>
      <c r="DEI148" s="323"/>
      <c r="DEJ148" s="323"/>
      <c r="DEK148" s="323"/>
      <c r="DEL148" s="323"/>
      <c r="DEM148" s="323"/>
      <c r="DEN148" s="323"/>
      <c r="DEO148" s="323"/>
      <c r="DEP148" s="323"/>
      <c r="DEQ148" s="323"/>
      <c r="DER148" s="323"/>
      <c r="DES148" s="323"/>
      <c r="DET148" s="323"/>
      <c r="DEU148" s="323"/>
      <c r="DEV148" s="323"/>
      <c r="DEW148" s="323"/>
      <c r="DEX148" s="323"/>
      <c r="DEY148" s="323"/>
      <c r="DEZ148" s="323"/>
      <c r="DFA148" s="323"/>
      <c r="DFB148" s="323"/>
      <c r="DFC148" s="323"/>
      <c r="DFD148" s="323"/>
      <c r="DFE148" s="323"/>
      <c r="DFF148" s="323"/>
      <c r="DFG148" s="323"/>
      <c r="DFH148" s="323"/>
      <c r="DFI148" s="323"/>
      <c r="DFJ148" s="323"/>
      <c r="DFK148" s="323"/>
      <c r="DFL148" s="323"/>
      <c r="DFM148" s="323"/>
      <c r="DFN148" s="323"/>
      <c r="DFO148" s="323"/>
      <c r="DFP148" s="323"/>
      <c r="DFQ148" s="323"/>
      <c r="DFR148" s="323"/>
      <c r="DFS148" s="323"/>
      <c r="DFT148" s="323"/>
      <c r="DFU148" s="323"/>
      <c r="DFV148" s="323"/>
      <c r="DFW148" s="323"/>
      <c r="DFX148" s="323"/>
      <c r="DFY148" s="323"/>
      <c r="DFZ148" s="323"/>
      <c r="DGA148" s="323"/>
      <c r="DGB148" s="323"/>
      <c r="DGC148" s="323"/>
      <c r="DGD148" s="323"/>
      <c r="DGE148" s="323"/>
      <c r="DGF148" s="323"/>
      <c r="DGG148" s="323"/>
      <c r="DGH148" s="323"/>
      <c r="DGI148" s="323"/>
      <c r="DGJ148" s="323"/>
      <c r="DGK148" s="323"/>
      <c r="DGL148" s="323"/>
      <c r="DGM148" s="323"/>
      <c r="DGN148" s="323"/>
      <c r="DGO148" s="323"/>
      <c r="DGP148" s="323"/>
      <c r="DGQ148" s="323"/>
      <c r="DGR148" s="323"/>
      <c r="DGS148" s="323"/>
      <c r="DGT148" s="323"/>
      <c r="DGU148" s="323"/>
      <c r="DGV148" s="323"/>
      <c r="DGW148" s="323"/>
      <c r="DGX148" s="323"/>
      <c r="DGY148" s="323"/>
      <c r="DGZ148" s="323"/>
      <c r="DHA148" s="323"/>
      <c r="DHB148" s="323"/>
      <c r="DHC148" s="323"/>
      <c r="DHD148" s="323"/>
      <c r="DHE148" s="323"/>
      <c r="DHF148" s="323"/>
      <c r="DHG148" s="323"/>
      <c r="DHH148" s="323"/>
      <c r="DHI148" s="323"/>
      <c r="DHJ148" s="323"/>
      <c r="DHK148" s="323"/>
      <c r="DHL148" s="323"/>
      <c r="DHM148" s="323"/>
      <c r="DHN148" s="323"/>
      <c r="DHO148" s="323"/>
      <c r="DHP148" s="323"/>
      <c r="DHQ148" s="323"/>
      <c r="DHR148" s="323"/>
      <c r="DHS148" s="323"/>
      <c r="DHT148" s="323"/>
      <c r="DHU148" s="323"/>
      <c r="DHV148" s="323"/>
      <c r="DHW148" s="323"/>
      <c r="DHX148" s="323"/>
      <c r="DHY148" s="323"/>
      <c r="DHZ148" s="323"/>
      <c r="DIA148" s="323"/>
      <c r="DIB148" s="323"/>
      <c r="DIC148" s="323"/>
      <c r="DID148" s="323"/>
      <c r="DIE148" s="323"/>
      <c r="DIF148" s="323"/>
      <c r="DIG148" s="323"/>
      <c r="DIH148" s="323"/>
      <c r="DII148" s="323"/>
      <c r="DIJ148" s="323"/>
      <c r="DIK148" s="323"/>
      <c r="DIL148" s="323"/>
      <c r="DIM148" s="323"/>
      <c r="DIN148" s="323"/>
      <c r="DIO148" s="323"/>
      <c r="DIP148" s="323"/>
      <c r="DIQ148" s="323"/>
      <c r="DIR148" s="323"/>
      <c r="DIS148" s="323"/>
      <c r="DIT148" s="323"/>
      <c r="DIU148" s="323"/>
      <c r="DIV148" s="323"/>
      <c r="DIW148" s="323"/>
      <c r="DIX148" s="323"/>
      <c r="DIY148" s="323"/>
      <c r="DIZ148" s="323"/>
      <c r="DJA148" s="323"/>
      <c r="DJB148" s="323"/>
      <c r="DJC148" s="323"/>
      <c r="DJD148" s="323"/>
      <c r="DJE148" s="323"/>
      <c r="DJF148" s="323"/>
      <c r="DJG148" s="323"/>
      <c r="DJH148" s="323"/>
      <c r="DJI148" s="323"/>
      <c r="DJJ148" s="323"/>
      <c r="DJK148" s="323"/>
      <c r="DJL148" s="323"/>
      <c r="DJM148" s="323"/>
      <c r="DJN148" s="323"/>
      <c r="DJO148" s="323"/>
      <c r="DJP148" s="323"/>
      <c r="DJQ148" s="323"/>
      <c r="DJR148" s="323"/>
      <c r="DJS148" s="323"/>
      <c r="DJT148" s="323"/>
      <c r="DJU148" s="323"/>
      <c r="DJV148" s="323"/>
      <c r="DJW148" s="323"/>
      <c r="DJX148" s="323"/>
      <c r="DJY148" s="323"/>
      <c r="DJZ148" s="323"/>
      <c r="DKA148" s="323"/>
      <c r="DKB148" s="323"/>
      <c r="DKC148" s="323"/>
      <c r="DKD148" s="323"/>
      <c r="DKE148" s="323"/>
      <c r="DKF148" s="323"/>
      <c r="DKG148" s="323"/>
      <c r="DKH148" s="323"/>
      <c r="DKI148" s="323"/>
      <c r="DKJ148" s="323"/>
      <c r="DKK148" s="323"/>
      <c r="DKL148" s="323"/>
      <c r="DKM148" s="323"/>
      <c r="DKN148" s="323"/>
      <c r="DKO148" s="323"/>
      <c r="DKP148" s="323"/>
      <c r="DKQ148" s="323"/>
      <c r="DKR148" s="323"/>
      <c r="DKS148" s="323"/>
      <c r="DKT148" s="323"/>
      <c r="DKU148" s="323"/>
      <c r="DKV148" s="323"/>
      <c r="DKW148" s="323"/>
      <c r="DKX148" s="323"/>
      <c r="DKY148" s="323"/>
      <c r="DKZ148" s="323"/>
      <c r="DLA148" s="323"/>
      <c r="DLB148" s="323"/>
      <c r="DLC148" s="323"/>
      <c r="DLD148" s="323"/>
      <c r="DLE148" s="323"/>
      <c r="DLF148" s="323"/>
      <c r="DLG148" s="323"/>
      <c r="DLH148" s="323"/>
      <c r="DLI148" s="323"/>
      <c r="DLJ148" s="323"/>
      <c r="DLK148" s="323"/>
      <c r="DLL148" s="323"/>
      <c r="DLM148" s="323"/>
      <c r="DLN148" s="323"/>
      <c r="DLO148" s="323"/>
      <c r="DLP148" s="323"/>
      <c r="DLQ148" s="323"/>
      <c r="DLR148" s="323"/>
      <c r="DLS148" s="323"/>
      <c r="DLT148" s="323"/>
      <c r="DLU148" s="323"/>
      <c r="DLV148" s="323"/>
      <c r="DLW148" s="323"/>
      <c r="DLX148" s="323"/>
      <c r="DLY148" s="323"/>
      <c r="DLZ148" s="323"/>
      <c r="DMA148" s="323"/>
      <c r="DMB148" s="323"/>
      <c r="DMC148" s="323"/>
      <c r="DMD148" s="323"/>
      <c r="DME148" s="323"/>
      <c r="DMF148" s="323"/>
      <c r="DMG148" s="323"/>
      <c r="DMH148" s="323"/>
      <c r="DMI148" s="323"/>
      <c r="DMJ148" s="323"/>
      <c r="DMK148" s="323"/>
      <c r="DML148" s="323"/>
      <c r="DMM148" s="323"/>
      <c r="DMN148" s="323"/>
      <c r="DMO148" s="323"/>
      <c r="DMP148" s="323"/>
      <c r="DMQ148" s="323"/>
      <c r="DMR148" s="323"/>
      <c r="DMS148" s="323"/>
      <c r="DMT148" s="323"/>
      <c r="DMU148" s="323"/>
      <c r="DMV148" s="323"/>
      <c r="DMW148" s="323"/>
      <c r="DMX148" s="323"/>
      <c r="DMY148" s="323"/>
      <c r="DMZ148" s="323"/>
      <c r="DNA148" s="323"/>
      <c r="DNB148" s="323"/>
      <c r="DNC148" s="323"/>
      <c r="DND148" s="323"/>
      <c r="DNE148" s="323"/>
      <c r="DNF148" s="323"/>
      <c r="DNG148" s="323"/>
      <c r="DNH148" s="323"/>
      <c r="DNI148" s="323"/>
      <c r="DNJ148" s="323"/>
      <c r="DNK148" s="323"/>
      <c r="DNL148" s="323"/>
      <c r="DNM148" s="323"/>
      <c r="DNN148" s="323"/>
      <c r="DNO148" s="323"/>
      <c r="DNP148" s="323"/>
      <c r="DNQ148" s="323"/>
      <c r="DNR148" s="323"/>
      <c r="DNS148" s="323"/>
      <c r="DNT148" s="323"/>
      <c r="DNU148" s="323"/>
      <c r="DNV148" s="323"/>
      <c r="DNW148" s="323"/>
      <c r="DNX148" s="323"/>
      <c r="DNY148" s="323"/>
      <c r="DNZ148" s="323"/>
      <c r="DOA148" s="323"/>
      <c r="DOB148" s="323"/>
      <c r="DOC148" s="323"/>
      <c r="DOD148" s="323"/>
      <c r="DOE148" s="323"/>
      <c r="DOF148" s="323"/>
      <c r="DOG148" s="323"/>
      <c r="DOH148" s="323"/>
      <c r="DOI148" s="323"/>
      <c r="DOJ148" s="323"/>
      <c r="DOK148" s="323"/>
      <c r="DOL148" s="323"/>
      <c r="DOM148" s="323"/>
      <c r="DON148" s="323"/>
      <c r="DOO148" s="323"/>
      <c r="DOP148" s="323"/>
      <c r="DOQ148" s="323"/>
      <c r="DOR148" s="323"/>
      <c r="DOS148" s="323"/>
      <c r="DOT148" s="323"/>
      <c r="DOU148" s="323"/>
      <c r="DOV148" s="323"/>
      <c r="DOW148" s="323"/>
      <c r="DOX148" s="323"/>
      <c r="DOY148" s="323"/>
      <c r="DOZ148" s="323"/>
      <c r="DPA148" s="323"/>
      <c r="DPB148" s="323"/>
      <c r="DPC148" s="323"/>
      <c r="DPD148" s="323"/>
      <c r="DPE148" s="323"/>
      <c r="DPF148" s="323"/>
      <c r="DPG148" s="323"/>
      <c r="DPH148" s="323"/>
      <c r="DPI148" s="323"/>
      <c r="DPJ148" s="323"/>
      <c r="DPK148" s="323"/>
      <c r="DPL148" s="323"/>
      <c r="DPM148" s="323"/>
      <c r="DPN148" s="323"/>
      <c r="DPO148" s="323"/>
      <c r="DPP148" s="323"/>
      <c r="DPQ148" s="323"/>
      <c r="DPR148" s="323"/>
      <c r="DPS148" s="323"/>
      <c r="DPT148" s="323"/>
      <c r="DPU148" s="323"/>
      <c r="DPV148" s="323"/>
      <c r="DPW148" s="323"/>
      <c r="DPX148" s="323"/>
      <c r="DPY148" s="323"/>
      <c r="DPZ148" s="323"/>
      <c r="DQA148" s="323"/>
      <c r="DQB148" s="323"/>
      <c r="DQC148" s="323"/>
      <c r="DQD148" s="323"/>
      <c r="DQE148" s="323"/>
      <c r="DQF148" s="323"/>
      <c r="DQG148" s="323"/>
      <c r="DQH148" s="323"/>
      <c r="DQI148" s="323"/>
      <c r="DQJ148" s="323"/>
      <c r="DQK148" s="323"/>
      <c r="DQL148" s="323"/>
      <c r="DQM148" s="323"/>
      <c r="DQN148" s="323"/>
      <c r="DQO148" s="323"/>
      <c r="DQP148" s="323"/>
      <c r="DQQ148" s="323"/>
      <c r="DQR148" s="323"/>
      <c r="DQS148" s="323"/>
      <c r="DQT148" s="323"/>
      <c r="DQU148" s="323"/>
      <c r="DQV148" s="323"/>
      <c r="DQW148" s="323"/>
      <c r="DQX148" s="323"/>
      <c r="DQY148" s="323"/>
      <c r="DQZ148" s="323"/>
      <c r="DRA148" s="323"/>
      <c r="DRB148" s="323"/>
      <c r="DRC148" s="323"/>
      <c r="DRD148" s="323"/>
      <c r="DRE148" s="323"/>
      <c r="DRF148" s="323"/>
      <c r="DRG148" s="323"/>
      <c r="DRH148" s="323"/>
      <c r="DRI148" s="323"/>
      <c r="DRJ148" s="323"/>
      <c r="DRK148" s="323"/>
      <c r="DRL148" s="323"/>
      <c r="DRM148" s="323"/>
      <c r="DRN148" s="323"/>
      <c r="DRO148" s="323"/>
      <c r="DRP148" s="323"/>
      <c r="DRQ148" s="323"/>
      <c r="DRR148" s="323"/>
      <c r="DRS148" s="323"/>
      <c r="DRT148" s="323"/>
      <c r="DRU148" s="323"/>
      <c r="DRV148" s="323"/>
      <c r="DRW148" s="323"/>
      <c r="DRX148" s="323"/>
      <c r="DRY148" s="323"/>
      <c r="DRZ148" s="323"/>
      <c r="DSA148" s="323"/>
      <c r="DSB148" s="323"/>
      <c r="DSC148" s="323"/>
      <c r="DSD148" s="323"/>
      <c r="DSE148" s="323"/>
      <c r="DSF148" s="323"/>
      <c r="DSG148" s="323"/>
      <c r="DSH148" s="323"/>
      <c r="DSI148" s="323"/>
      <c r="DSJ148" s="323"/>
      <c r="DSK148" s="323"/>
      <c r="DSL148" s="323"/>
      <c r="DSM148" s="323"/>
      <c r="DSN148" s="323"/>
      <c r="DSO148" s="323"/>
      <c r="DSP148" s="323"/>
      <c r="DSQ148" s="323"/>
      <c r="DSR148" s="323"/>
      <c r="DSS148" s="323"/>
      <c r="DST148" s="323"/>
      <c r="DSU148" s="323"/>
      <c r="DSV148" s="323"/>
      <c r="DSW148" s="323"/>
      <c r="DSX148" s="323"/>
      <c r="DSY148" s="323"/>
      <c r="DSZ148" s="323"/>
      <c r="DTA148" s="323"/>
      <c r="DTB148" s="323"/>
      <c r="DTC148" s="323"/>
      <c r="DTD148" s="323"/>
      <c r="DTE148" s="323"/>
      <c r="DTF148" s="323"/>
      <c r="DTG148" s="323"/>
      <c r="DTH148" s="323"/>
      <c r="DTI148" s="323"/>
      <c r="DTJ148" s="323"/>
      <c r="DTK148" s="323"/>
      <c r="DTL148" s="323"/>
      <c r="DTM148" s="323"/>
      <c r="DTN148" s="323"/>
      <c r="DTO148" s="323"/>
      <c r="DTP148" s="323"/>
      <c r="DTQ148" s="323"/>
      <c r="DTR148" s="323"/>
      <c r="DTS148" s="323"/>
      <c r="DTT148" s="323"/>
      <c r="DTU148" s="323"/>
      <c r="DTV148" s="323"/>
      <c r="DTW148" s="323"/>
      <c r="DTX148" s="323"/>
      <c r="DTY148" s="323"/>
      <c r="DTZ148" s="323"/>
      <c r="DUA148" s="323"/>
      <c r="DUB148" s="323"/>
      <c r="DUC148" s="323"/>
      <c r="DUD148" s="323"/>
      <c r="DUE148" s="323"/>
      <c r="DUF148" s="323"/>
      <c r="DUG148" s="323"/>
      <c r="DUH148" s="323"/>
      <c r="DUI148" s="323"/>
      <c r="DUJ148" s="323"/>
      <c r="DUK148" s="323"/>
      <c r="DUL148" s="323"/>
      <c r="DUM148" s="323"/>
      <c r="DUN148" s="323"/>
      <c r="DUO148" s="323"/>
      <c r="DUP148" s="323"/>
      <c r="DUQ148" s="323"/>
      <c r="DUR148" s="323"/>
      <c r="DUS148" s="323"/>
      <c r="DUT148" s="323"/>
      <c r="DUU148" s="323"/>
      <c r="DUV148" s="323"/>
      <c r="DUW148" s="323"/>
      <c r="DUX148" s="323"/>
      <c r="DUY148" s="323"/>
      <c r="DUZ148" s="323"/>
      <c r="DVA148" s="323"/>
      <c r="DVB148" s="323"/>
      <c r="DVC148" s="323"/>
      <c r="DVD148" s="323"/>
      <c r="DVE148" s="323"/>
      <c r="DVF148" s="323"/>
      <c r="DVG148" s="323"/>
      <c r="DVH148" s="323"/>
      <c r="DVI148" s="323"/>
      <c r="DVJ148" s="323"/>
      <c r="DVK148" s="323"/>
      <c r="DVL148" s="323"/>
      <c r="DVM148" s="323"/>
      <c r="DVN148" s="323"/>
      <c r="DVO148" s="323"/>
      <c r="DVP148" s="323"/>
      <c r="DVQ148" s="323"/>
      <c r="DVR148" s="323"/>
      <c r="DVS148" s="323"/>
      <c r="DVT148" s="323"/>
      <c r="DVU148" s="323"/>
      <c r="DVV148" s="323"/>
      <c r="DVW148" s="323"/>
      <c r="DVX148" s="323"/>
      <c r="DVY148" s="323"/>
      <c r="DVZ148" s="323"/>
      <c r="DWA148" s="323"/>
      <c r="DWB148" s="323"/>
      <c r="DWC148" s="323"/>
      <c r="DWD148" s="323"/>
      <c r="DWE148" s="323"/>
      <c r="DWF148" s="323"/>
      <c r="DWG148" s="323"/>
      <c r="DWH148" s="323"/>
      <c r="DWI148" s="323"/>
      <c r="DWJ148" s="323"/>
      <c r="DWK148" s="323"/>
      <c r="DWL148" s="323"/>
      <c r="DWM148" s="323"/>
      <c r="DWN148" s="323"/>
      <c r="DWO148" s="323"/>
      <c r="DWP148" s="323"/>
      <c r="DWQ148" s="323"/>
      <c r="DWR148" s="323"/>
      <c r="DWS148" s="323"/>
      <c r="DWT148" s="323"/>
      <c r="DWU148" s="323"/>
      <c r="DWV148" s="323"/>
      <c r="DWW148" s="323"/>
      <c r="DWX148" s="323"/>
      <c r="DWY148" s="323"/>
      <c r="DWZ148" s="323"/>
      <c r="DXA148" s="323"/>
      <c r="DXB148" s="323"/>
      <c r="DXC148" s="323"/>
      <c r="DXD148" s="323"/>
      <c r="DXE148" s="323"/>
      <c r="DXF148" s="323"/>
      <c r="DXG148" s="323"/>
      <c r="DXH148" s="323"/>
      <c r="DXI148" s="323"/>
      <c r="DXJ148" s="323"/>
      <c r="DXK148" s="323"/>
      <c r="DXL148" s="323"/>
      <c r="DXM148" s="323"/>
      <c r="DXN148" s="323"/>
      <c r="DXO148" s="323"/>
      <c r="DXP148" s="323"/>
      <c r="DXQ148" s="323"/>
      <c r="DXR148" s="323"/>
      <c r="DXS148" s="323"/>
      <c r="DXT148" s="323"/>
      <c r="DXU148" s="323"/>
      <c r="DXV148" s="323"/>
      <c r="DXW148" s="323"/>
      <c r="DXX148" s="323"/>
      <c r="DXY148" s="323"/>
      <c r="DXZ148" s="323"/>
      <c r="DYA148" s="323"/>
      <c r="DYB148" s="323"/>
      <c r="DYC148" s="323"/>
      <c r="DYD148" s="323"/>
      <c r="DYE148" s="323"/>
      <c r="DYF148" s="323"/>
      <c r="DYG148" s="323"/>
      <c r="DYH148" s="323"/>
      <c r="DYI148" s="323"/>
      <c r="DYJ148" s="323"/>
      <c r="DYK148" s="323"/>
      <c r="DYL148" s="323"/>
      <c r="DYM148" s="323"/>
      <c r="DYN148" s="323"/>
      <c r="DYO148" s="323"/>
      <c r="DYP148" s="323"/>
      <c r="DYQ148" s="323"/>
      <c r="DYR148" s="323"/>
      <c r="DYS148" s="323"/>
      <c r="DYT148" s="323"/>
      <c r="DYU148" s="323"/>
      <c r="DYV148" s="323"/>
      <c r="DYW148" s="323"/>
      <c r="DYX148" s="323"/>
      <c r="DYY148" s="323"/>
      <c r="DYZ148" s="323"/>
      <c r="DZA148" s="323"/>
      <c r="DZB148" s="323"/>
      <c r="DZC148" s="323"/>
      <c r="DZD148" s="323"/>
      <c r="DZE148" s="323"/>
      <c r="DZF148" s="323"/>
      <c r="DZG148" s="323"/>
      <c r="DZH148" s="323"/>
      <c r="DZI148" s="323"/>
      <c r="DZJ148" s="323"/>
      <c r="DZK148" s="323"/>
      <c r="DZL148" s="323"/>
      <c r="DZM148" s="323"/>
      <c r="DZN148" s="323"/>
      <c r="DZO148" s="323"/>
      <c r="DZP148" s="323"/>
      <c r="DZQ148" s="323"/>
      <c r="DZR148" s="323"/>
      <c r="DZS148" s="323"/>
      <c r="DZT148" s="323"/>
      <c r="DZU148" s="323"/>
      <c r="DZV148" s="323"/>
      <c r="DZW148" s="323"/>
      <c r="DZX148" s="323"/>
      <c r="DZY148" s="323"/>
      <c r="DZZ148" s="323"/>
      <c r="EAA148" s="323"/>
      <c r="EAB148" s="323"/>
      <c r="EAC148" s="323"/>
      <c r="EAD148" s="323"/>
      <c r="EAE148" s="323"/>
      <c r="EAF148" s="323"/>
      <c r="EAG148" s="323"/>
      <c r="EAH148" s="323"/>
      <c r="EAI148" s="323"/>
      <c r="EAJ148" s="323"/>
      <c r="EAK148" s="323"/>
      <c r="EAL148" s="323"/>
      <c r="EAM148" s="323"/>
      <c r="EAN148" s="323"/>
      <c r="EAO148" s="323"/>
      <c r="EAP148" s="323"/>
      <c r="EAQ148" s="323"/>
      <c r="EAR148" s="323"/>
      <c r="EAS148" s="323"/>
      <c r="EAT148" s="323"/>
      <c r="EAU148" s="323"/>
      <c r="EAV148" s="323"/>
      <c r="EAW148" s="323"/>
      <c r="EAX148" s="323"/>
      <c r="EAY148" s="323"/>
      <c r="EAZ148" s="323"/>
      <c r="EBA148" s="323"/>
      <c r="EBB148" s="323"/>
      <c r="EBC148" s="323"/>
      <c r="EBD148" s="323"/>
      <c r="EBE148" s="323"/>
      <c r="EBF148" s="323"/>
      <c r="EBG148" s="323"/>
      <c r="EBH148" s="323"/>
      <c r="EBI148" s="323"/>
      <c r="EBJ148" s="323"/>
      <c r="EBK148" s="323"/>
      <c r="EBL148" s="323"/>
      <c r="EBM148" s="323"/>
      <c r="EBN148" s="323"/>
      <c r="EBO148" s="323"/>
      <c r="EBP148" s="323"/>
      <c r="EBQ148" s="323"/>
      <c r="EBR148" s="323"/>
      <c r="EBS148" s="323"/>
      <c r="EBT148" s="323"/>
      <c r="EBU148" s="323"/>
      <c r="EBV148" s="323"/>
      <c r="EBW148" s="323"/>
      <c r="EBX148" s="323"/>
      <c r="EBY148" s="323"/>
      <c r="EBZ148" s="323"/>
      <c r="ECA148" s="323"/>
      <c r="ECB148" s="323"/>
      <c r="ECC148" s="323"/>
      <c r="ECD148" s="323"/>
      <c r="ECE148" s="323"/>
      <c r="ECF148" s="323"/>
      <c r="ECG148" s="323"/>
      <c r="ECH148" s="323"/>
      <c r="ECI148" s="323"/>
      <c r="ECJ148" s="323"/>
      <c r="ECK148" s="323"/>
      <c r="ECL148" s="323"/>
      <c r="ECM148" s="323"/>
      <c r="ECN148" s="323"/>
      <c r="ECO148" s="323"/>
      <c r="ECP148" s="323"/>
      <c r="ECQ148" s="323"/>
      <c r="ECR148" s="323"/>
      <c r="ECS148" s="323"/>
      <c r="ECT148" s="323"/>
      <c r="ECU148" s="323"/>
      <c r="ECV148" s="323"/>
      <c r="ECW148" s="323"/>
      <c r="ECX148" s="323"/>
      <c r="ECY148" s="323"/>
      <c r="ECZ148" s="323"/>
      <c r="EDA148" s="323"/>
      <c r="EDB148" s="323"/>
      <c r="EDC148" s="323"/>
      <c r="EDD148" s="323"/>
      <c r="EDE148" s="323"/>
      <c r="EDF148" s="323"/>
      <c r="EDG148" s="323"/>
      <c r="EDH148" s="323"/>
      <c r="EDI148" s="323"/>
      <c r="EDJ148" s="323"/>
      <c r="EDK148" s="323"/>
      <c r="EDL148" s="323"/>
      <c r="EDM148" s="323"/>
      <c r="EDN148" s="323"/>
      <c r="EDO148" s="323"/>
      <c r="EDP148" s="323"/>
      <c r="EDQ148" s="323"/>
      <c r="EDR148" s="323"/>
      <c r="EDS148" s="323"/>
      <c r="EDT148" s="323"/>
      <c r="EDU148" s="323"/>
      <c r="EDV148" s="323"/>
      <c r="EDW148" s="323"/>
      <c r="EDX148" s="323"/>
      <c r="EDY148" s="323"/>
      <c r="EDZ148" s="323"/>
      <c r="EEA148" s="323"/>
      <c r="EEB148" s="323"/>
      <c r="EEC148" s="323"/>
      <c r="EED148" s="323"/>
      <c r="EEE148" s="323"/>
      <c r="EEF148" s="323"/>
      <c r="EEG148" s="323"/>
      <c r="EEH148" s="323"/>
      <c r="EEI148" s="323"/>
      <c r="EEJ148" s="323"/>
      <c r="EEK148" s="323"/>
      <c r="EEL148" s="323"/>
      <c r="EEM148" s="323"/>
      <c r="EEN148" s="323"/>
      <c r="EEO148" s="323"/>
      <c r="EEP148" s="323"/>
      <c r="EEQ148" s="323"/>
      <c r="EER148" s="323"/>
      <c r="EES148" s="323"/>
      <c r="EET148" s="323"/>
      <c r="EEU148" s="323"/>
      <c r="EEV148" s="323"/>
      <c r="EEW148" s="323"/>
      <c r="EEX148" s="323"/>
      <c r="EEY148" s="323"/>
      <c r="EEZ148" s="323"/>
      <c r="EFA148" s="323"/>
      <c r="EFB148" s="323"/>
      <c r="EFC148" s="323"/>
      <c r="EFD148" s="323"/>
      <c r="EFE148" s="323"/>
      <c r="EFF148" s="323"/>
      <c r="EFG148" s="323"/>
      <c r="EFH148" s="323"/>
      <c r="EFI148" s="323"/>
      <c r="EFJ148" s="323"/>
      <c r="EFK148" s="323"/>
      <c r="EFL148" s="323"/>
      <c r="EFM148" s="323"/>
      <c r="EFN148" s="323"/>
      <c r="EFO148" s="323"/>
      <c r="EFP148" s="323"/>
      <c r="EFQ148" s="323"/>
      <c r="EFR148" s="323"/>
      <c r="EFS148" s="323"/>
      <c r="EFT148" s="323"/>
      <c r="EFU148" s="323"/>
      <c r="EFV148" s="323"/>
      <c r="EFW148" s="323"/>
      <c r="EFX148" s="323"/>
      <c r="EFY148" s="323"/>
      <c r="EFZ148" s="323"/>
      <c r="EGA148" s="323"/>
      <c r="EGB148" s="323"/>
      <c r="EGC148" s="323"/>
      <c r="EGD148" s="323"/>
      <c r="EGE148" s="323"/>
      <c r="EGF148" s="323"/>
      <c r="EGG148" s="323"/>
      <c r="EGH148" s="323"/>
      <c r="EGI148" s="323"/>
      <c r="EGJ148" s="323"/>
      <c r="EGK148" s="323"/>
      <c r="EGL148" s="323"/>
      <c r="EGM148" s="323"/>
      <c r="EGN148" s="323"/>
      <c r="EGO148" s="323"/>
      <c r="EGP148" s="323"/>
      <c r="EGQ148" s="323"/>
      <c r="EGR148" s="323"/>
      <c r="EGS148" s="323"/>
      <c r="EGT148" s="323"/>
      <c r="EGU148" s="323"/>
      <c r="EGV148" s="323"/>
      <c r="EGW148" s="323"/>
      <c r="EGX148" s="323"/>
      <c r="EGY148" s="323"/>
      <c r="EGZ148" s="323"/>
      <c r="EHA148" s="323"/>
      <c r="EHB148" s="323"/>
      <c r="EHC148" s="323"/>
      <c r="EHD148" s="323"/>
      <c r="EHE148" s="323"/>
      <c r="EHF148" s="323"/>
      <c r="EHG148" s="323"/>
      <c r="EHH148" s="323"/>
      <c r="EHI148" s="323"/>
      <c r="EHJ148" s="323"/>
      <c r="EHK148" s="323"/>
      <c r="EHL148" s="323"/>
      <c r="EHM148" s="323"/>
      <c r="EHN148" s="323"/>
      <c r="EHO148" s="323"/>
      <c r="EHP148" s="323"/>
      <c r="EHQ148" s="323"/>
      <c r="EHR148" s="323"/>
      <c r="EHS148" s="323"/>
      <c r="EHT148" s="323"/>
      <c r="EHU148" s="323"/>
      <c r="EHV148" s="323"/>
      <c r="EHW148" s="323"/>
      <c r="EHX148" s="323"/>
      <c r="EHY148" s="323"/>
      <c r="EHZ148" s="323"/>
      <c r="EIA148" s="323"/>
      <c r="EIB148" s="323"/>
      <c r="EIC148" s="323"/>
      <c r="EID148" s="323"/>
      <c r="EIE148" s="323"/>
      <c r="EIF148" s="323"/>
      <c r="EIG148" s="323"/>
      <c r="EIH148" s="323"/>
      <c r="EII148" s="323"/>
      <c r="EIJ148" s="323"/>
      <c r="EIK148" s="323"/>
      <c r="EIL148" s="323"/>
      <c r="EIM148" s="323"/>
      <c r="EIN148" s="323"/>
      <c r="EIO148" s="323"/>
      <c r="EIP148" s="323"/>
      <c r="EIQ148" s="323"/>
      <c r="EIR148" s="323"/>
      <c r="EIS148" s="323"/>
      <c r="EIT148" s="323"/>
      <c r="EIU148" s="323"/>
      <c r="EIV148" s="323"/>
      <c r="EIW148" s="323"/>
      <c r="EIX148" s="323"/>
      <c r="EIY148" s="323"/>
      <c r="EIZ148" s="323"/>
      <c r="EJA148" s="323"/>
      <c r="EJB148" s="323"/>
      <c r="EJC148" s="323"/>
      <c r="EJD148" s="323"/>
      <c r="EJE148" s="323"/>
      <c r="EJF148" s="323"/>
      <c r="EJG148" s="323"/>
      <c r="EJH148" s="323"/>
      <c r="EJI148" s="323"/>
      <c r="EJJ148" s="323"/>
      <c r="EJK148" s="323"/>
      <c r="EJL148" s="323"/>
      <c r="EJM148" s="323"/>
      <c r="EJN148" s="323"/>
      <c r="EJO148" s="323"/>
      <c r="EJP148" s="323"/>
      <c r="EJQ148" s="323"/>
      <c r="EJR148" s="323"/>
      <c r="EJS148" s="323"/>
      <c r="EJT148" s="323"/>
      <c r="EJU148" s="323"/>
      <c r="EJV148" s="323"/>
      <c r="EJW148" s="323"/>
      <c r="EJX148" s="323"/>
      <c r="EJY148" s="323"/>
      <c r="EJZ148" s="323"/>
      <c r="EKA148" s="323"/>
      <c r="EKB148" s="323"/>
      <c r="EKC148" s="323"/>
      <c r="EKD148" s="323"/>
      <c r="EKE148" s="323"/>
      <c r="EKF148" s="323"/>
      <c r="EKG148" s="323"/>
      <c r="EKH148" s="323"/>
      <c r="EKI148" s="323"/>
      <c r="EKJ148" s="323"/>
      <c r="EKK148" s="323"/>
      <c r="EKL148" s="323"/>
      <c r="EKM148" s="323"/>
      <c r="EKN148" s="323"/>
      <c r="EKO148" s="323"/>
      <c r="EKP148" s="323"/>
      <c r="EKQ148" s="323"/>
      <c r="EKR148" s="323"/>
      <c r="EKS148" s="323"/>
      <c r="EKT148" s="323"/>
      <c r="EKU148" s="323"/>
      <c r="EKV148" s="323"/>
      <c r="EKW148" s="323"/>
      <c r="EKX148" s="323"/>
      <c r="EKY148" s="323"/>
      <c r="EKZ148" s="323"/>
      <c r="ELA148" s="323"/>
      <c r="ELB148" s="323"/>
      <c r="ELC148" s="323"/>
      <c r="ELD148" s="323"/>
      <c r="ELE148" s="323"/>
      <c r="ELF148" s="323"/>
      <c r="ELG148" s="323"/>
      <c r="ELH148" s="323"/>
      <c r="ELI148" s="323"/>
      <c r="ELJ148" s="323"/>
      <c r="ELK148" s="323"/>
      <c r="ELL148" s="323"/>
      <c r="ELM148" s="323"/>
      <c r="ELN148" s="323"/>
      <c r="ELO148" s="323"/>
      <c r="ELP148" s="323"/>
      <c r="ELQ148" s="323"/>
      <c r="ELR148" s="323"/>
      <c r="ELS148" s="323"/>
      <c r="ELT148" s="323"/>
      <c r="ELU148" s="323"/>
      <c r="ELV148" s="323"/>
      <c r="ELW148" s="323"/>
      <c r="ELX148" s="323"/>
      <c r="ELY148" s="323"/>
      <c r="ELZ148" s="323"/>
      <c r="EMA148" s="323"/>
      <c r="EMB148" s="323"/>
      <c r="EMC148" s="323"/>
      <c r="EMD148" s="323"/>
      <c r="EME148" s="323"/>
      <c r="EMF148" s="323"/>
      <c r="EMG148" s="323"/>
      <c r="EMH148" s="323"/>
      <c r="EMI148" s="323"/>
      <c r="EMJ148" s="323"/>
      <c r="EMK148" s="323"/>
      <c r="EML148" s="323"/>
      <c r="EMM148" s="323"/>
      <c r="EMN148" s="323"/>
      <c r="EMO148" s="323"/>
      <c r="EMP148" s="323"/>
      <c r="EMQ148" s="323"/>
      <c r="EMR148" s="323"/>
      <c r="EMS148" s="323"/>
      <c r="EMT148" s="323"/>
      <c r="EMU148" s="323"/>
      <c r="EMV148" s="323"/>
      <c r="EMW148" s="323"/>
      <c r="EMX148" s="323"/>
      <c r="EMY148" s="323"/>
      <c r="EMZ148" s="323"/>
      <c r="ENA148" s="323"/>
      <c r="ENB148" s="323"/>
      <c r="ENC148" s="323"/>
      <c r="END148" s="323"/>
      <c r="ENE148" s="323"/>
      <c r="ENF148" s="323"/>
      <c r="ENG148" s="323"/>
      <c r="ENH148" s="323"/>
      <c r="ENI148" s="323"/>
      <c r="ENJ148" s="323"/>
      <c r="ENK148" s="323"/>
      <c r="ENL148" s="323"/>
      <c r="ENM148" s="323"/>
      <c r="ENN148" s="323"/>
      <c r="ENO148" s="323"/>
      <c r="ENP148" s="323"/>
      <c r="ENQ148" s="323"/>
      <c r="ENR148" s="323"/>
      <c r="ENS148" s="323"/>
      <c r="ENT148" s="323"/>
      <c r="ENU148" s="323"/>
      <c r="ENV148" s="323"/>
      <c r="ENW148" s="323"/>
      <c r="ENX148" s="323"/>
      <c r="ENY148" s="323"/>
      <c r="ENZ148" s="323"/>
      <c r="EOA148" s="323"/>
      <c r="EOB148" s="323"/>
      <c r="EOC148" s="323"/>
      <c r="EOD148" s="323"/>
      <c r="EOE148" s="323"/>
      <c r="EOF148" s="323"/>
      <c r="EOG148" s="323"/>
      <c r="EOH148" s="323"/>
      <c r="EOI148" s="323"/>
      <c r="EOJ148" s="323"/>
      <c r="EOK148" s="323"/>
      <c r="EOL148" s="323"/>
      <c r="EOM148" s="323"/>
      <c r="EON148" s="323"/>
      <c r="EOO148" s="323"/>
      <c r="EOP148" s="323"/>
      <c r="EOQ148" s="323"/>
      <c r="EOR148" s="323"/>
      <c r="EOS148" s="323"/>
      <c r="EOT148" s="323"/>
      <c r="EOU148" s="323"/>
      <c r="EOV148" s="323"/>
      <c r="EOW148" s="323"/>
      <c r="EOX148" s="323"/>
      <c r="EOY148" s="323"/>
      <c r="EOZ148" s="323"/>
      <c r="EPA148" s="323"/>
      <c r="EPB148" s="323"/>
      <c r="EPC148" s="323"/>
      <c r="EPD148" s="323"/>
      <c r="EPE148" s="323"/>
      <c r="EPF148" s="323"/>
      <c r="EPG148" s="323"/>
      <c r="EPH148" s="323"/>
      <c r="EPI148" s="323"/>
      <c r="EPJ148" s="323"/>
      <c r="EPK148" s="323"/>
      <c r="EPL148" s="323"/>
      <c r="EPM148" s="323"/>
      <c r="EPN148" s="323"/>
      <c r="EPO148" s="323"/>
      <c r="EPP148" s="323"/>
      <c r="EPQ148" s="323"/>
      <c r="EPR148" s="323"/>
      <c r="EPS148" s="323"/>
      <c r="EPT148" s="323"/>
      <c r="EPU148" s="323"/>
      <c r="EPV148" s="323"/>
      <c r="EPW148" s="323"/>
      <c r="EPX148" s="323"/>
      <c r="EPY148" s="323"/>
      <c r="EPZ148" s="323"/>
      <c r="EQA148" s="323"/>
      <c r="EQB148" s="323"/>
      <c r="EQC148" s="323"/>
      <c r="EQD148" s="323"/>
      <c r="EQE148" s="323"/>
      <c r="EQF148" s="323"/>
      <c r="EQG148" s="323"/>
      <c r="EQH148" s="323"/>
      <c r="EQI148" s="323"/>
      <c r="EQJ148" s="323"/>
      <c r="EQK148" s="323"/>
      <c r="EQL148" s="323"/>
      <c r="EQM148" s="323"/>
      <c r="EQN148" s="323"/>
      <c r="EQO148" s="323"/>
      <c r="EQP148" s="323"/>
      <c r="EQQ148" s="323"/>
      <c r="EQR148" s="323"/>
      <c r="EQS148" s="323"/>
      <c r="EQT148" s="323"/>
      <c r="EQU148" s="323"/>
      <c r="EQV148" s="323"/>
      <c r="EQW148" s="323"/>
      <c r="EQX148" s="323"/>
      <c r="EQY148" s="323"/>
      <c r="EQZ148" s="323"/>
      <c r="ERA148" s="323"/>
      <c r="ERB148" s="323"/>
      <c r="ERC148" s="323"/>
      <c r="ERD148" s="323"/>
      <c r="ERE148" s="323"/>
      <c r="ERF148" s="323"/>
      <c r="ERG148" s="323"/>
      <c r="ERH148" s="323"/>
      <c r="ERI148" s="323"/>
      <c r="ERJ148" s="323"/>
      <c r="ERK148" s="323"/>
      <c r="ERL148" s="323"/>
      <c r="ERM148" s="323"/>
      <c r="ERN148" s="323"/>
      <c r="ERO148" s="323"/>
      <c r="ERP148" s="323"/>
      <c r="ERQ148" s="323"/>
      <c r="ERR148" s="323"/>
      <c r="ERS148" s="323"/>
      <c r="ERT148" s="323"/>
      <c r="ERU148" s="323"/>
      <c r="ERV148" s="323"/>
      <c r="ERW148" s="323"/>
      <c r="ERX148" s="323"/>
      <c r="ERY148" s="323"/>
      <c r="ERZ148" s="323"/>
      <c r="ESA148" s="323"/>
      <c r="ESB148" s="323"/>
      <c r="ESC148" s="323"/>
      <c r="ESD148" s="323"/>
      <c r="ESE148" s="323"/>
      <c r="ESF148" s="323"/>
      <c r="ESG148" s="323"/>
      <c r="ESH148" s="323"/>
      <c r="ESI148" s="323"/>
      <c r="ESJ148" s="323"/>
      <c r="ESK148" s="323"/>
      <c r="ESL148" s="323"/>
      <c r="ESM148" s="323"/>
      <c r="ESN148" s="323"/>
      <c r="ESO148" s="323"/>
      <c r="ESP148" s="323"/>
      <c r="ESQ148" s="323"/>
      <c r="ESR148" s="323"/>
      <c r="ESS148" s="323"/>
      <c r="EST148" s="323"/>
      <c r="ESU148" s="323"/>
      <c r="ESV148" s="323"/>
      <c r="ESW148" s="323"/>
      <c r="ESX148" s="323"/>
      <c r="ESY148" s="323"/>
      <c r="ESZ148" s="323"/>
      <c r="ETA148" s="323"/>
      <c r="ETB148" s="323"/>
      <c r="ETC148" s="323"/>
      <c r="ETD148" s="323"/>
      <c r="ETE148" s="323"/>
      <c r="ETF148" s="323"/>
      <c r="ETG148" s="323"/>
      <c r="ETH148" s="323"/>
      <c r="ETI148" s="323"/>
      <c r="ETJ148" s="323"/>
      <c r="ETK148" s="323"/>
      <c r="ETL148" s="323"/>
      <c r="ETM148" s="323"/>
      <c r="ETN148" s="323"/>
      <c r="ETO148" s="323"/>
      <c r="ETP148" s="323"/>
      <c r="ETQ148" s="323"/>
      <c r="ETR148" s="323"/>
      <c r="ETS148" s="323"/>
      <c r="ETT148" s="323"/>
      <c r="ETU148" s="323"/>
      <c r="ETV148" s="323"/>
      <c r="ETW148" s="323"/>
      <c r="ETX148" s="323"/>
      <c r="ETY148" s="323"/>
      <c r="ETZ148" s="323"/>
      <c r="EUA148" s="323"/>
      <c r="EUB148" s="323"/>
      <c r="EUC148" s="323"/>
      <c r="EUD148" s="323"/>
      <c r="EUE148" s="323"/>
      <c r="EUF148" s="323"/>
      <c r="EUG148" s="323"/>
      <c r="EUH148" s="323"/>
      <c r="EUI148" s="323"/>
      <c r="EUJ148" s="323"/>
      <c r="EUK148" s="323"/>
      <c r="EUL148" s="323"/>
      <c r="EUM148" s="323"/>
      <c r="EUN148" s="323"/>
      <c r="EUO148" s="323"/>
      <c r="EUP148" s="323"/>
      <c r="EUQ148" s="323"/>
      <c r="EUR148" s="323"/>
      <c r="EUS148" s="323"/>
      <c r="EUT148" s="323"/>
      <c r="EUU148" s="323"/>
      <c r="EUV148" s="323"/>
      <c r="EUW148" s="323"/>
      <c r="EUX148" s="323"/>
      <c r="EUY148" s="323"/>
      <c r="EUZ148" s="323"/>
      <c r="EVA148" s="323"/>
      <c r="EVB148" s="323"/>
      <c r="EVC148" s="323"/>
      <c r="EVD148" s="323"/>
      <c r="EVE148" s="323"/>
      <c r="EVF148" s="323"/>
      <c r="EVG148" s="323"/>
      <c r="EVH148" s="323"/>
      <c r="EVI148" s="323"/>
      <c r="EVJ148" s="323"/>
      <c r="EVK148" s="323"/>
      <c r="EVL148" s="323"/>
      <c r="EVM148" s="323"/>
      <c r="EVN148" s="323"/>
      <c r="EVO148" s="323"/>
      <c r="EVP148" s="323"/>
      <c r="EVQ148" s="323"/>
      <c r="EVR148" s="323"/>
      <c r="EVS148" s="323"/>
      <c r="EVT148" s="323"/>
      <c r="EVU148" s="323"/>
      <c r="EVV148" s="323"/>
      <c r="EVW148" s="323"/>
      <c r="EVX148" s="323"/>
      <c r="EVY148" s="323"/>
      <c r="EVZ148" s="323"/>
      <c r="EWA148" s="323"/>
      <c r="EWB148" s="323"/>
      <c r="EWC148" s="323"/>
      <c r="EWD148" s="323"/>
      <c r="EWE148" s="323"/>
      <c r="EWF148" s="323"/>
      <c r="EWG148" s="323"/>
      <c r="EWH148" s="323"/>
      <c r="EWI148" s="323"/>
      <c r="EWJ148" s="323"/>
      <c r="EWK148" s="323"/>
      <c r="EWL148" s="323"/>
      <c r="EWM148" s="323"/>
      <c r="EWN148" s="323"/>
      <c r="EWO148" s="323"/>
      <c r="EWP148" s="323"/>
      <c r="EWQ148" s="323"/>
      <c r="EWR148" s="323"/>
      <c r="EWS148" s="323"/>
      <c r="EWT148" s="323"/>
      <c r="EWU148" s="323"/>
      <c r="EWV148" s="323"/>
      <c r="EWW148" s="323"/>
      <c r="EWX148" s="323"/>
      <c r="EWY148" s="323"/>
      <c r="EWZ148" s="323"/>
      <c r="EXA148" s="323"/>
      <c r="EXB148" s="323"/>
      <c r="EXC148" s="323"/>
      <c r="EXD148" s="323"/>
      <c r="EXE148" s="323"/>
      <c r="EXF148" s="323"/>
      <c r="EXG148" s="323"/>
      <c r="EXH148" s="323"/>
      <c r="EXI148" s="323"/>
      <c r="EXJ148" s="323"/>
      <c r="EXK148" s="323"/>
      <c r="EXL148" s="323"/>
      <c r="EXM148" s="323"/>
      <c r="EXN148" s="323"/>
      <c r="EXO148" s="323"/>
      <c r="EXP148" s="323"/>
      <c r="EXQ148" s="323"/>
      <c r="EXR148" s="323"/>
      <c r="EXS148" s="323"/>
      <c r="EXT148" s="323"/>
      <c r="EXU148" s="323"/>
      <c r="EXV148" s="323"/>
      <c r="EXW148" s="323"/>
      <c r="EXX148" s="323"/>
      <c r="EXY148" s="323"/>
      <c r="EXZ148" s="323"/>
      <c r="EYA148" s="323"/>
      <c r="EYB148" s="323"/>
      <c r="EYC148" s="323"/>
      <c r="EYD148" s="323"/>
      <c r="EYE148" s="323"/>
      <c r="EYF148" s="323"/>
      <c r="EYG148" s="323"/>
      <c r="EYH148" s="323"/>
      <c r="EYI148" s="323"/>
      <c r="EYJ148" s="323"/>
      <c r="EYK148" s="323"/>
      <c r="EYL148" s="323"/>
      <c r="EYM148" s="323"/>
      <c r="EYN148" s="323"/>
      <c r="EYO148" s="323"/>
      <c r="EYP148" s="323"/>
      <c r="EYQ148" s="323"/>
      <c r="EYR148" s="323"/>
      <c r="EYS148" s="323"/>
      <c r="EYT148" s="323"/>
      <c r="EYU148" s="323"/>
      <c r="EYV148" s="323"/>
      <c r="EYW148" s="323"/>
      <c r="EYX148" s="323"/>
      <c r="EYY148" s="323"/>
      <c r="EYZ148" s="323"/>
      <c r="EZA148" s="323"/>
      <c r="EZB148" s="323"/>
      <c r="EZC148" s="323"/>
      <c r="EZD148" s="323"/>
      <c r="EZE148" s="323"/>
      <c r="EZF148" s="323"/>
      <c r="EZG148" s="323"/>
      <c r="EZH148" s="323"/>
      <c r="EZI148" s="323"/>
      <c r="EZJ148" s="323"/>
      <c r="EZK148" s="323"/>
      <c r="EZL148" s="323"/>
      <c r="EZM148" s="323"/>
      <c r="EZN148" s="323"/>
      <c r="EZO148" s="323"/>
      <c r="EZP148" s="323"/>
      <c r="EZQ148" s="323"/>
      <c r="EZR148" s="323"/>
      <c r="EZS148" s="323"/>
      <c r="EZT148" s="323"/>
      <c r="EZU148" s="323"/>
      <c r="EZV148" s="323"/>
      <c r="EZW148" s="323"/>
      <c r="EZX148" s="323"/>
      <c r="EZY148" s="323"/>
      <c r="EZZ148" s="323"/>
      <c r="FAA148" s="323"/>
      <c r="FAB148" s="323"/>
      <c r="FAC148" s="323"/>
      <c r="FAD148" s="323"/>
      <c r="FAE148" s="323"/>
      <c r="FAF148" s="323"/>
      <c r="FAG148" s="323"/>
      <c r="FAH148" s="323"/>
      <c r="FAI148" s="323"/>
      <c r="FAJ148" s="323"/>
      <c r="FAK148" s="323"/>
      <c r="FAL148" s="323"/>
      <c r="FAM148" s="323"/>
      <c r="FAN148" s="323"/>
      <c r="FAO148" s="323"/>
      <c r="FAP148" s="323"/>
      <c r="FAQ148" s="323"/>
      <c r="FAR148" s="323"/>
      <c r="FAS148" s="323"/>
      <c r="FAT148" s="323"/>
      <c r="FAU148" s="323"/>
      <c r="FAV148" s="323"/>
      <c r="FAW148" s="323"/>
      <c r="FAX148" s="323"/>
      <c r="FAY148" s="323"/>
      <c r="FAZ148" s="323"/>
      <c r="FBA148" s="323"/>
      <c r="FBB148" s="323"/>
      <c r="FBC148" s="323"/>
      <c r="FBD148" s="323"/>
      <c r="FBE148" s="323"/>
      <c r="FBF148" s="323"/>
      <c r="FBG148" s="323"/>
      <c r="FBH148" s="323"/>
      <c r="FBI148" s="323"/>
      <c r="FBJ148" s="323"/>
      <c r="FBK148" s="323"/>
      <c r="FBL148" s="323"/>
      <c r="FBM148" s="323"/>
      <c r="FBN148" s="323"/>
      <c r="FBO148" s="323"/>
      <c r="FBP148" s="323"/>
      <c r="FBQ148" s="323"/>
      <c r="FBR148" s="323"/>
      <c r="FBS148" s="323"/>
      <c r="FBT148" s="323"/>
      <c r="FBU148" s="323"/>
      <c r="FBV148" s="323"/>
      <c r="FBW148" s="323"/>
      <c r="FBX148" s="323"/>
      <c r="FBY148" s="323"/>
      <c r="FBZ148" s="323"/>
      <c r="FCA148" s="323"/>
      <c r="FCB148" s="323"/>
      <c r="FCC148" s="323"/>
      <c r="FCD148" s="323"/>
      <c r="FCE148" s="323"/>
      <c r="FCF148" s="323"/>
      <c r="FCG148" s="323"/>
      <c r="FCH148" s="323"/>
      <c r="FCI148" s="323"/>
      <c r="FCJ148" s="323"/>
      <c r="FCK148" s="323"/>
      <c r="FCL148" s="323"/>
      <c r="FCM148" s="323"/>
      <c r="FCN148" s="323"/>
      <c r="FCO148" s="323"/>
      <c r="FCP148" s="323"/>
      <c r="FCQ148" s="323"/>
      <c r="FCR148" s="323"/>
      <c r="FCS148" s="323"/>
      <c r="FCT148" s="323"/>
      <c r="FCU148" s="323"/>
      <c r="FCV148" s="323"/>
      <c r="FCW148" s="323"/>
      <c r="FCX148" s="323"/>
      <c r="FCY148" s="323"/>
      <c r="FCZ148" s="323"/>
      <c r="FDA148" s="323"/>
      <c r="FDB148" s="323"/>
      <c r="FDC148" s="323"/>
      <c r="FDD148" s="323"/>
      <c r="FDE148" s="323"/>
      <c r="FDF148" s="323"/>
      <c r="FDG148" s="323"/>
      <c r="FDH148" s="323"/>
      <c r="FDI148" s="323"/>
      <c r="FDJ148" s="323"/>
      <c r="FDK148" s="323"/>
      <c r="FDL148" s="323"/>
      <c r="FDM148" s="323"/>
      <c r="FDN148" s="323"/>
      <c r="FDO148" s="323"/>
      <c r="FDP148" s="323"/>
      <c r="FDQ148" s="323"/>
      <c r="FDR148" s="323"/>
      <c r="FDS148" s="323"/>
      <c r="FDT148" s="323"/>
      <c r="FDU148" s="323"/>
      <c r="FDV148" s="323"/>
      <c r="FDW148" s="323"/>
      <c r="FDX148" s="323"/>
      <c r="FDY148" s="323"/>
      <c r="FDZ148" s="323"/>
      <c r="FEA148" s="323"/>
      <c r="FEB148" s="323"/>
      <c r="FEC148" s="323"/>
      <c r="FED148" s="323"/>
      <c r="FEE148" s="323"/>
      <c r="FEF148" s="323"/>
      <c r="FEG148" s="323"/>
      <c r="FEH148" s="323"/>
      <c r="FEI148" s="323"/>
      <c r="FEJ148" s="323"/>
      <c r="FEK148" s="323"/>
      <c r="FEL148" s="323"/>
      <c r="FEM148" s="323"/>
      <c r="FEN148" s="323"/>
      <c r="FEO148" s="323"/>
      <c r="FEP148" s="323"/>
      <c r="FEQ148" s="323"/>
      <c r="FER148" s="323"/>
      <c r="FES148" s="323"/>
      <c r="FET148" s="323"/>
      <c r="FEU148" s="323"/>
      <c r="FEV148" s="323"/>
      <c r="FEW148" s="323"/>
      <c r="FEX148" s="323"/>
      <c r="FEY148" s="323"/>
      <c r="FEZ148" s="323"/>
      <c r="FFA148" s="323"/>
      <c r="FFB148" s="323"/>
      <c r="FFC148" s="323"/>
      <c r="FFD148" s="323"/>
      <c r="FFE148" s="323"/>
      <c r="FFF148" s="323"/>
      <c r="FFG148" s="323"/>
      <c r="FFH148" s="323"/>
      <c r="FFI148" s="323"/>
      <c r="FFJ148" s="323"/>
      <c r="FFK148" s="323"/>
      <c r="FFL148" s="323"/>
      <c r="FFM148" s="323"/>
      <c r="FFN148" s="323"/>
      <c r="FFO148" s="323"/>
      <c r="FFP148" s="323"/>
      <c r="FFQ148" s="323"/>
      <c r="FFR148" s="323"/>
      <c r="FFS148" s="323"/>
      <c r="FFT148" s="323"/>
      <c r="FFU148" s="323"/>
      <c r="FFV148" s="323"/>
      <c r="FFW148" s="323"/>
      <c r="FFX148" s="323"/>
      <c r="FFY148" s="323"/>
      <c r="FFZ148" s="323"/>
      <c r="FGA148" s="323"/>
      <c r="FGB148" s="323"/>
      <c r="FGC148" s="323"/>
      <c r="FGD148" s="323"/>
      <c r="FGE148" s="323"/>
      <c r="FGF148" s="323"/>
      <c r="FGG148" s="323"/>
      <c r="FGH148" s="323"/>
      <c r="FGI148" s="323"/>
      <c r="FGJ148" s="323"/>
      <c r="FGK148" s="323"/>
      <c r="FGL148" s="323"/>
      <c r="FGM148" s="323"/>
      <c r="FGN148" s="323"/>
      <c r="FGO148" s="323"/>
      <c r="FGP148" s="323"/>
      <c r="FGQ148" s="323"/>
      <c r="FGR148" s="323"/>
      <c r="FGS148" s="323"/>
      <c r="FGT148" s="323"/>
      <c r="FGU148" s="323"/>
      <c r="FGV148" s="323"/>
      <c r="FGW148" s="323"/>
      <c r="FGX148" s="323"/>
      <c r="FGY148" s="323"/>
      <c r="FGZ148" s="323"/>
      <c r="FHA148" s="323"/>
      <c r="FHB148" s="323"/>
      <c r="FHC148" s="323"/>
      <c r="FHD148" s="323"/>
      <c r="FHE148" s="323"/>
      <c r="FHF148" s="323"/>
      <c r="FHG148" s="323"/>
      <c r="FHH148" s="323"/>
      <c r="FHI148" s="323"/>
      <c r="FHJ148" s="323"/>
      <c r="FHK148" s="323"/>
      <c r="FHL148" s="323"/>
      <c r="FHM148" s="323"/>
      <c r="FHN148" s="323"/>
      <c r="FHO148" s="323"/>
      <c r="FHP148" s="323"/>
      <c r="FHQ148" s="323"/>
      <c r="FHR148" s="323"/>
      <c r="FHS148" s="323"/>
      <c r="FHT148" s="323"/>
      <c r="FHU148" s="323"/>
      <c r="FHV148" s="323"/>
      <c r="FHW148" s="323"/>
      <c r="FHX148" s="323"/>
      <c r="FHY148" s="323"/>
      <c r="FHZ148" s="323"/>
      <c r="FIA148" s="323"/>
      <c r="FIB148" s="323"/>
      <c r="FIC148" s="323"/>
      <c r="FID148" s="323"/>
      <c r="FIE148" s="323"/>
      <c r="FIF148" s="323"/>
      <c r="FIG148" s="323"/>
      <c r="FIH148" s="323"/>
      <c r="FII148" s="323"/>
      <c r="FIJ148" s="323"/>
      <c r="FIK148" s="323"/>
      <c r="FIL148" s="323"/>
      <c r="FIM148" s="323"/>
      <c r="FIN148" s="323"/>
      <c r="FIO148" s="323"/>
      <c r="FIP148" s="323"/>
      <c r="FIQ148" s="323"/>
      <c r="FIR148" s="323"/>
      <c r="FIS148" s="323"/>
      <c r="FIT148" s="323"/>
      <c r="FIU148" s="323"/>
      <c r="FIV148" s="323"/>
      <c r="FIW148" s="323"/>
      <c r="FIX148" s="323"/>
      <c r="FIY148" s="323"/>
      <c r="FIZ148" s="323"/>
      <c r="FJA148" s="323"/>
      <c r="FJB148" s="323"/>
      <c r="FJC148" s="323"/>
      <c r="FJD148" s="323"/>
      <c r="FJE148" s="323"/>
      <c r="FJF148" s="323"/>
      <c r="FJG148" s="323"/>
      <c r="FJH148" s="323"/>
      <c r="FJI148" s="323"/>
      <c r="FJJ148" s="323"/>
      <c r="FJK148" s="323"/>
      <c r="FJL148" s="323"/>
      <c r="FJM148" s="323"/>
      <c r="FJN148" s="323"/>
      <c r="FJO148" s="323"/>
      <c r="FJP148" s="323"/>
      <c r="FJQ148" s="323"/>
      <c r="FJR148" s="323"/>
      <c r="FJS148" s="323"/>
      <c r="FJT148" s="323"/>
      <c r="FJU148" s="323"/>
      <c r="FJV148" s="323"/>
      <c r="FJW148" s="323"/>
      <c r="FJX148" s="323"/>
      <c r="FJY148" s="323"/>
      <c r="FJZ148" s="323"/>
      <c r="FKA148" s="323"/>
      <c r="FKB148" s="323"/>
      <c r="FKC148" s="323"/>
      <c r="FKD148" s="323"/>
      <c r="FKE148" s="323"/>
      <c r="FKF148" s="323"/>
      <c r="FKG148" s="323"/>
      <c r="FKH148" s="323"/>
      <c r="FKI148" s="323"/>
      <c r="FKJ148" s="323"/>
      <c r="FKK148" s="323"/>
      <c r="FKL148" s="323"/>
      <c r="FKM148" s="323"/>
      <c r="FKN148" s="323"/>
      <c r="FKO148" s="323"/>
      <c r="FKP148" s="323"/>
      <c r="FKQ148" s="323"/>
      <c r="FKR148" s="323"/>
      <c r="FKS148" s="323"/>
      <c r="FKT148" s="323"/>
      <c r="FKU148" s="323"/>
      <c r="FKV148" s="323"/>
      <c r="FKW148" s="323"/>
      <c r="FKX148" s="323"/>
      <c r="FKY148" s="323"/>
      <c r="FKZ148" s="323"/>
      <c r="FLA148" s="323"/>
      <c r="FLB148" s="323"/>
      <c r="FLC148" s="323"/>
      <c r="FLD148" s="323"/>
      <c r="FLE148" s="323"/>
      <c r="FLF148" s="323"/>
      <c r="FLG148" s="323"/>
      <c r="FLH148" s="323"/>
      <c r="FLI148" s="323"/>
      <c r="FLJ148" s="323"/>
      <c r="FLK148" s="323"/>
      <c r="FLL148" s="323"/>
      <c r="FLM148" s="323"/>
      <c r="FLN148" s="323"/>
      <c r="FLO148" s="323"/>
      <c r="FLP148" s="323"/>
      <c r="FLQ148" s="323"/>
      <c r="FLR148" s="323"/>
      <c r="FLS148" s="323"/>
      <c r="FLT148" s="323"/>
      <c r="FLU148" s="323"/>
      <c r="FLV148" s="323"/>
      <c r="FLW148" s="323"/>
      <c r="FLX148" s="323"/>
      <c r="FLY148" s="323"/>
      <c r="FLZ148" s="323"/>
      <c r="FMA148" s="323"/>
      <c r="FMB148" s="323"/>
      <c r="FMC148" s="323"/>
      <c r="FMD148" s="323"/>
      <c r="FME148" s="323"/>
      <c r="FMF148" s="323"/>
      <c r="FMG148" s="323"/>
      <c r="FMH148" s="323"/>
      <c r="FMI148" s="323"/>
      <c r="FMJ148" s="323"/>
      <c r="FMK148" s="323"/>
      <c r="FML148" s="323"/>
      <c r="FMM148" s="323"/>
      <c r="FMN148" s="323"/>
      <c r="FMO148" s="323"/>
      <c r="FMP148" s="323"/>
      <c r="FMQ148" s="323"/>
      <c r="FMR148" s="323"/>
      <c r="FMS148" s="323"/>
      <c r="FMT148" s="323"/>
      <c r="FMU148" s="323"/>
      <c r="FMV148" s="323"/>
      <c r="FMW148" s="323"/>
      <c r="FMX148" s="323"/>
      <c r="FMY148" s="323"/>
      <c r="FMZ148" s="323"/>
      <c r="FNA148" s="323"/>
      <c r="FNB148" s="323"/>
      <c r="FNC148" s="323"/>
      <c r="FND148" s="323"/>
      <c r="FNE148" s="323"/>
      <c r="FNF148" s="323"/>
      <c r="FNG148" s="323"/>
      <c r="FNH148" s="323"/>
      <c r="FNI148" s="323"/>
      <c r="FNJ148" s="323"/>
      <c r="FNK148" s="323"/>
      <c r="FNL148" s="323"/>
      <c r="FNM148" s="323"/>
      <c r="FNN148" s="323"/>
      <c r="FNO148" s="323"/>
      <c r="FNP148" s="323"/>
      <c r="FNQ148" s="323"/>
      <c r="FNR148" s="323"/>
      <c r="FNS148" s="323"/>
      <c r="FNT148" s="323"/>
      <c r="FNU148" s="323"/>
      <c r="FNV148" s="323"/>
      <c r="FNW148" s="323"/>
      <c r="FNX148" s="323"/>
      <c r="FNY148" s="323"/>
      <c r="FNZ148" s="323"/>
      <c r="FOA148" s="323"/>
      <c r="FOB148" s="323"/>
      <c r="FOC148" s="323"/>
      <c r="FOD148" s="323"/>
      <c r="FOE148" s="323"/>
      <c r="FOF148" s="323"/>
      <c r="FOG148" s="323"/>
      <c r="FOH148" s="323"/>
      <c r="FOI148" s="323"/>
      <c r="FOJ148" s="323"/>
      <c r="FOK148" s="323"/>
      <c r="FOL148" s="323"/>
      <c r="FOM148" s="323"/>
      <c r="FON148" s="323"/>
      <c r="FOO148" s="323"/>
      <c r="FOP148" s="323"/>
      <c r="FOQ148" s="323"/>
      <c r="FOR148" s="323"/>
      <c r="FOS148" s="323"/>
      <c r="FOT148" s="323"/>
      <c r="FOU148" s="323"/>
      <c r="FOV148" s="323"/>
      <c r="FOW148" s="323"/>
      <c r="FOX148" s="323"/>
      <c r="FOY148" s="323"/>
      <c r="FOZ148" s="323"/>
      <c r="FPA148" s="323"/>
      <c r="FPB148" s="323"/>
      <c r="FPC148" s="323"/>
      <c r="FPD148" s="323"/>
      <c r="FPE148" s="323"/>
      <c r="FPF148" s="323"/>
      <c r="FPG148" s="323"/>
      <c r="FPH148" s="323"/>
      <c r="FPI148" s="323"/>
      <c r="FPJ148" s="323"/>
      <c r="FPK148" s="323"/>
      <c r="FPL148" s="323"/>
      <c r="FPM148" s="323"/>
      <c r="FPN148" s="323"/>
      <c r="FPO148" s="323"/>
      <c r="FPP148" s="323"/>
      <c r="FPQ148" s="323"/>
      <c r="FPR148" s="323"/>
      <c r="FPS148" s="323"/>
      <c r="FPT148" s="323"/>
      <c r="FPU148" s="323"/>
      <c r="FPV148" s="323"/>
      <c r="FPW148" s="323"/>
      <c r="FPX148" s="323"/>
      <c r="FPY148" s="323"/>
      <c r="FPZ148" s="323"/>
      <c r="FQA148" s="323"/>
      <c r="FQB148" s="323"/>
      <c r="FQC148" s="323"/>
      <c r="FQD148" s="323"/>
      <c r="FQE148" s="323"/>
      <c r="FQF148" s="323"/>
      <c r="FQG148" s="323"/>
      <c r="FQH148" s="323"/>
      <c r="FQI148" s="323"/>
      <c r="FQJ148" s="323"/>
      <c r="FQK148" s="323"/>
      <c r="FQL148" s="323"/>
      <c r="FQM148" s="323"/>
      <c r="FQN148" s="323"/>
      <c r="FQO148" s="323"/>
      <c r="FQP148" s="323"/>
      <c r="FQQ148" s="323"/>
      <c r="FQR148" s="323"/>
      <c r="FQS148" s="323"/>
      <c r="FQT148" s="323"/>
      <c r="FQU148" s="323"/>
      <c r="FQV148" s="323"/>
      <c r="FQW148" s="323"/>
      <c r="FQX148" s="323"/>
      <c r="FQY148" s="323"/>
      <c r="FQZ148" s="323"/>
      <c r="FRA148" s="323"/>
      <c r="FRB148" s="323"/>
      <c r="FRC148" s="323"/>
      <c r="FRD148" s="323"/>
      <c r="FRE148" s="323"/>
      <c r="FRF148" s="323"/>
      <c r="FRG148" s="323"/>
      <c r="FRH148" s="323"/>
      <c r="FRI148" s="323"/>
      <c r="FRJ148" s="323"/>
      <c r="FRK148" s="323"/>
      <c r="FRL148" s="323"/>
      <c r="FRM148" s="323"/>
      <c r="FRN148" s="323"/>
      <c r="FRO148" s="323"/>
      <c r="FRP148" s="323"/>
      <c r="FRQ148" s="323"/>
      <c r="FRR148" s="323"/>
      <c r="FRS148" s="323"/>
      <c r="FRT148" s="323"/>
      <c r="FRU148" s="323"/>
      <c r="FRV148" s="323"/>
      <c r="FRW148" s="323"/>
      <c r="FRX148" s="323"/>
      <c r="FRY148" s="323"/>
      <c r="FRZ148" s="323"/>
      <c r="FSA148" s="323"/>
      <c r="FSB148" s="323"/>
      <c r="FSC148" s="323"/>
      <c r="FSD148" s="323"/>
      <c r="FSE148" s="323"/>
      <c r="FSF148" s="323"/>
      <c r="FSG148" s="323"/>
      <c r="FSH148" s="323"/>
      <c r="FSI148" s="323"/>
      <c r="FSJ148" s="323"/>
      <c r="FSK148" s="323"/>
      <c r="FSL148" s="323"/>
      <c r="FSM148" s="323"/>
      <c r="FSN148" s="323"/>
      <c r="FSO148" s="323"/>
      <c r="FSP148" s="323"/>
      <c r="FSQ148" s="323"/>
      <c r="FSR148" s="323"/>
      <c r="FSS148" s="323"/>
      <c r="FST148" s="323"/>
      <c r="FSU148" s="323"/>
      <c r="FSV148" s="323"/>
      <c r="FSW148" s="323"/>
      <c r="FSX148" s="323"/>
      <c r="FSY148" s="323"/>
      <c r="FSZ148" s="323"/>
      <c r="FTA148" s="323"/>
      <c r="FTB148" s="323"/>
      <c r="FTC148" s="323"/>
      <c r="FTD148" s="323"/>
      <c r="FTE148" s="323"/>
      <c r="FTF148" s="323"/>
      <c r="FTG148" s="323"/>
      <c r="FTH148" s="323"/>
      <c r="FTI148" s="323"/>
      <c r="FTJ148" s="323"/>
      <c r="FTK148" s="323"/>
      <c r="FTL148" s="323"/>
      <c r="FTM148" s="323"/>
      <c r="FTN148" s="323"/>
      <c r="FTO148" s="323"/>
      <c r="FTP148" s="323"/>
      <c r="FTQ148" s="323"/>
      <c r="FTR148" s="323"/>
      <c r="FTS148" s="323"/>
      <c r="FTT148" s="323"/>
      <c r="FTU148" s="323"/>
      <c r="FTV148" s="323"/>
      <c r="FTW148" s="323"/>
      <c r="FTX148" s="323"/>
      <c r="FTY148" s="323"/>
      <c r="FTZ148" s="323"/>
      <c r="FUA148" s="323"/>
      <c r="FUB148" s="323"/>
      <c r="FUC148" s="323"/>
      <c r="FUD148" s="323"/>
      <c r="FUE148" s="323"/>
      <c r="FUF148" s="323"/>
      <c r="FUG148" s="323"/>
      <c r="FUH148" s="323"/>
      <c r="FUI148" s="323"/>
      <c r="FUJ148" s="323"/>
      <c r="FUK148" s="323"/>
      <c r="FUL148" s="323"/>
      <c r="FUM148" s="323"/>
      <c r="FUN148" s="323"/>
      <c r="FUO148" s="323"/>
      <c r="FUP148" s="323"/>
      <c r="FUQ148" s="323"/>
      <c r="FUR148" s="323"/>
      <c r="FUS148" s="323"/>
      <c r="FUT148" s="323"/>
      <c r="FUU148" s="323"/>
      <c r="FUV148" s="323"/>
      <c r="FUW148" s="323"/>
      <c r="FUX148" s="323"/>
      <c r="FUY148" s="323"/>
      <c r="FUZ148" s="323"/>
      <c r="FVA148" s="323"/>
      <c r="FVB148" s="323"/>
      <c r="FVC148" s="323"/>
      <c r="FVD148" s="323"/>
      <c r="FVE148" s="323"/>
      <c r="FVF148" s="323"/>
      <c r="FVG148" s="323"/>
      <c r="FVH148" s="323"/>
      <c r="FVI148" s="323"/>
      <c r="FVJ148" s="323"/>
      <c r="FVK148" s="323"/>
      <c r="FVL148" s="323"/>
      <c r="FVM148" s="323"/>
      <c r="FVN148" s="323"/>
      <c r="FVO148" s="323"/>
      <c r="FVP148" s="323"/>
      <c r="FVQ148" s="323"/>
      <c r="FVR148" s="323"/>
      <c r="FVS148" s="323"/>
      <c r="FVT148" s="323"/>
      <c r="FVU148" s="323"/>
      <c r="FVV148" s="323"/>
      <c r="FVW148" s="323"/>
      <c r="FVX148" s="323"/>
      <c r="FVY148" s="323"/>
      <c r="FVZ148" s="323"/>
      <c r="FWA148" s="323"/>
      <c r="FWB148" s="323"/>
      <c r="FWC148" s="323"/>
      <c r="FWD148" s="323"/>
      <c r="FWE148" s="323"/>
      <c r="FWF148" s="323"/>
      <c r="FWG148" s="323"/>
      <c r="FWH148" s="323"/>
      <c r="FWI148" s="323"/>
      <c r="FWJ148" s="323"/>
      <c r="FWK148" s="323"/>
      <c r="FWL148" s="323"/>
      <c r="FWM148" s="323"/>
      <c r="FWN148" s="323"/>
      <c r="FWO148" s="323"/>
      <c r="FWP148" s="323"/>
      <c r="FWQ148" s="323"/>
      <c r="FWR148" s="323"/>
      <c r="FWS148" s="323"/>
      <c r="FWT148" s="323"/>
      <c r="FWU148" s="323"/>
      <c r="FWV148" s="323"/>
      <c r="FWW148" s="323"/>
      <c r="FWX148" s="323"/>
      <c r="FWY148" s="323"/>
      <c r="FWZ148" s="323"/>
      <c r="FXA148" s="323"/>
      <c r="FXB148" s="323"/>
      <c r="FXC148" s="323"/>
      <c r="FXD148" s="323"/>
      <c r="FXE148" s="323"/>
      <c r="FXF148" s="323"/>
      <c r="FXG148" s="323"/>
      <c r="FXH148" s="323"/>
      <c r="FXI148" s="323"/>
      <c r="FXJ148" s="323"/>
      <c r="FXK148" s="323"/>
      <c r="FXL148" s="323"/>
      <c r="FXM148" s="323"/>
      <c r="FXN148" s="323"/>
      <c r="FXO148" s="323"/>
      <c r="FXP148" s="323"/>
      <c r="FXQ148" s="323"/>
      <c r="FXR148" s="323"/>
      <c r="FXS148" s="323"/>
      <c r="FXT148" s="323"/>
      <c r="FXU148" s="323"/>
      <c r="FXV148" s="323"/>
      <c r="FXW148" s="323"/>
      <c r="FXX148" s="323"/>
      <c r="FXY148" s="323"/>
      <c r="FXZ148" s="323"/>
      <c r="FYA148" s="323"/>
      <c r="FYB148" s="323"/>
      <c r="FYC148" s="323"/>
      <c r="FYD148" s="323"/>
      <c r="FYE148" s="323"/>
      <c r="FYF148" s="323"/>
      <c r="FYG148" s="323"/>
      <c r="FYH148" s="323"/>
      <c r="FYI148" s="323"/>
      <c r="FYJ148" s="323"/>
      <c r="FYK148" s="323"/>
      <c r="FYL148" s="323"/>
      <c r="FYM148" s="323"/>
      <c r="FYN148" s="323"/>
      <c r="FYO148" s="323"/>
      <c r="FYP148" s="323"/>
      <c r="FYQ148" s="323"/>
      <c r="FYR148" s="323"/>
      <c r="FYS148" s="323"/>
      <c r="FYT148" s="323"/>
      <c r="FYU148" s="323"/>
      <c r="FYV148" s="323"/>
      <c r="FYW148" s="323"/>
      <c r="FYX148" s="323"/>
      <c r="FYY148" s="323"/>
      <c r="FYZ148" s="323"/>
      <c r="FZA148" s="323"/>
      <c r="FZB148" s="323"/>
      <c r="FZC148" s="323"/>
      <c r="FZD148" s="323"/>
      <c r="FZE148" s="323"/>
      <c r="FZF148" s="323"/>
      <c r="FZG148" s="323"/>
      <c r="FZH148" s="323"/>
      <c r="FZI148" s="323"/>
      <c r="FZJ148" s="323"/>
      <c r="FZK148" s="323"/>
      <c r="FZL148" s="323"/>
      <c r="FZM148" s="323"/>
      <c r="FZN148" s="323"/>
      <c r="FZO148" s="323"/>
      <c r="FZP148" s="323"/>
      <c r="FZQ148" s="323"/>
      <c r="FZR148" s="323"/>
      <c r="FZS148" s="323"/>
      <c r="FZT148" s="323"/>
      <c r="FZU148" s="323"/>
      <c r="FZV148" s="323"/>
      <c r="FZW148" s="323"/>
      <c r="FZX148" s="323"/>
      <c r="FZY148" s="323"/>
      <c r="FZZ148" s="323"/>
      <c r="GAA148" s="323"/>
      <c r="GAB148" s="323"/>
      <c r="GAC148" s="323"/>
      <c r="GAD148" s="323"/>
      <c r="GAE148" s="323"/>
      <c r="GAF148" s="323"/>
      <c r="GAG148" s="323"/>
      <c r="GAH148" s="323"/>
      <c r="GAI148" s="323"/>
      <c r="GAJ148" s="323"/>
      <c r="GAK148" s="323"/>
      <c r="GAL148" s="323"/>
      <c r="GAM148" s="323"/>
      <c r="GAN148" s="323"/>
      <c r="GAO148" s="323"/>
      <c r="GAP148" s="323"/>
      <c r="GAQ148" s="323"/>
      <c r="GAR148" s="323"/>
      <c r="GAS148" s="323"/>
      <c r="GAT148" s="323"/>
      <c r="GAU148" s="323"/>
      <c r="GAV148" s="323"/>
      <c r="GAW148" s="323"/>
      <c r="GAX148" s="323"/>
      <c r="GAY148" s="323"/>
      <c r="GAZ148" s="323"/>
      <c r="GBA148" s="323"/>
      <c r="GBB148" s="323"/>
      <c r="GBC148" s="323"/>
      <c r="GBD148" s="323"/>
      <c r="GBE148" s="323"/>
      <c r="GBF148" s="323"/>
      <c r="GBG148" s="323"/>
      <c r="GBH148" s="323"/>
      <c r="GBI148" s="323"/>
      <c r="GBJ148" s="323"/>
      <c r="GBK148" s="323"/>
      <c r="GBL148" s="323"/>
      <c r="GBM148" s="323"/>
      <c r="GBN148" s="323"/>
      <c r="GBO148" s="323"/>
      <c r="GBP148" s="323"/>
      <c r="GBQ148" s="323"/>
      <c r="GBR148" s="323"/>
      <c r="GBS148" s="323"/>
      <c r="GBT148" s="323"/>
      <c r="GBU148" s="323"/>
      <c r="GBV148" s="323"/>
      <c r="GBW148" s="323"/>
      <c r="GBX148" s="323"/>
      <c r="GBY148" s="323"/>
      <c r="GBZ148" s="323"/>
      <c r="GCA148" s="323"/>
      <c r="GCB148" s="323"/>
      <c r="GCC148" s="323"/>
      <c r="GCD148" s="323"/>
      <c r="GCE148" s="323"/>
      <c r="GCF148" s="323"/>
      <c r="GCG148" s="323"/>
      <c r="GCH148" s="323"/>
      <c r="GCI148" s="323"/>
      <c r="GCJ148" s="323"/>
      <c r="GCK148" s="323"/>
      <c r="GCL148" s="323"/>
      <c r="GCM148" s="323"/>
      <c r="GCN148" s="323"/>
      <c r="GCO148" s="323"/>
      <c r="GCP148" s="323"/>
      <c r="GCQ148" s="323"/>
      <c r="GCR148" s="323"/>
      <c r="GCS148" s="323"/>
      <c r="GCT148" s="323"/>
      <c r="GCU148" s="323"/>
      <c r="GCV148" s="323"/>
      <c r="GCW148" s="323"/>
      <c r="GCX148" s="323"/>
      <c r="GCY148" s="323"/>
      <c r="GCZ148" s="323"/>
      <c r="GDA148" s="323"/>
      <c r="GDB148" s="323"/>
      <c r="GDC148" s="323"/>
      <c r="GDD148" s="323"/>
      <c r="GDE148" s="323"/>
      <c r="GDF148" s="323"/>
      <c r="GDG148" s="323"/>
      <c r="GDH148" s="323"/>
      <c r="GDI148" s="323"/>
      <c r="GDJ148" s="323"/>
      <c r="GDK148" s="323"/>
      <c r="GDL148" s="323"/>
      <c r="GDM148" s="323"/>
      <c r="GDN148" s="323"/>
      <c r="GDO148" s="323"/>
      <c r="GDP148" s="323"/>
      <c r="GDQ148" s="323"/>
      <c r="GDR148" s="323"/>
      <c r="GDS148" s="323"/>
      <c r="GDT148" s="323"/>
      <c r="GDU148" s="323"/>
      <c r="GDV148" s="323"/>
      <c r="GDW148" s="323"/>
      <c r="GDX148" s="323"/>
      <c r="GDY148" s="323"/>
      <c r="GDZ148" s="323"/>
      <c r="GEA148" s="323"/>
      <c r="GEB148" s="323"/>
      <c r="GEC148" s="323"/>
      <c r="GED148" s="323"/>
      <c r="GEE148" s="323"/>
      <c r="GEF148" s="323"/>
      <c r="GEG148" s="323"/>
      <c r="GEH148" s="323"/>
      <c r="GEI148" s="323"/>
      <c r="GEJ148" s="323"/>
      <c r="GEK148" s="323"/>
      <c r="GEL148" s="323"/>
      <c r="GEM148" s="323"/>
      <c r="GEN148" s="323"/>
      <c r="GEO148" s="323"/>
      <c r="GEP148" s="323"/>
      <c r="GEQ148" s="323"/>
      <c r="GER148" s="323"/>
      <c r="GES148" s="323"/>
      <c r="GET148" s="323"/>
      <c r="GEU148" s="323"/>
      <c r="GEV148" s="323"/>
      <c r="GEW148" s="323"/>
      <c r="GEX148" s="323"/>
      <c r="GEY148" s="323"/>
      <c r="GEZ148" s="323"/>
      <c r="GFA148" s="323"/>
      <c r="GFB148" s="323"/>
      <c r="GFC148" s="323"/>
      <c r="GFD148" s="323"/>
      <c r="GFE148" s="323"/>
      <c r="GFF148" s="323"/>
      <c r="GFG148" s="323"/>
      <c r="GFH148" s="323"/>
      <c r="GFI148" s="323"/>
      <c r="GFJ148" s="323"/>
      <c r="GFK148" s="323"/>
      <c r="GFL148" s="323"/>
      <c r="GFM148" s="323"/>
      <c r="GFN148" s="323"/>
      <c r="GFO148" s="323"/>
      <c r="GFP148" s="323"/>
      <c r="GFQ148" s="323"/>
      <c r="GFR148" s="323"/>
      <c r="GFS148" s="323"/>
      <c r="GFT148" s="323"/>
      <c r="GFU148" s="323"/>
      <c r="GFV148" s="323"/>
      <c r="GFW148" s="323"/>
      <c r="GFX148" s="323"/>
      <c r="GFY148" s="323"/>
      <c r="GFZ148" s="323"/>
      <c r="GGA148" s="323"/>
      <c r="GGB148" s="323"/>
      <c r="GGC148" s="323"/>
      <c r="GGD148" s="323"/>
      <c r="GGE148" s="323"/>
      <c r="GGF148" s="323"/>
      <c r="GGG148" s="323"/>
      <c r="GGH148" s="323"/>
      <c r="GGI148" s="323"/>
      <c r="GGJ148" s="323"/>
      <c r="GGK148" s="323"/>
      <c r="GGL148" s="323"/>
      <c r="GGM148" s="323"/>
      <c r="GGN148" s="323"/>
      <c r="GGO148" s="323"/>
      <c r="GGP148" s="323"/>
      <c r="GGQ148" s="323"/>
      <c r="GGR148" s="323"/>
      <c r="GGS148" s="323"/>
      <c r="GGT148" s="323"/>
      <c r="GGU148" s="323"/>
      <c r="GGV148" s="323"/>
      <c r="GGW148" s="323"/>
      <c r="GGX148" s="323"/>
      <c r="GGY148" s="323"/>
      <c r="GGZ148" s="323"/>
      <c r="GHA148" s="323"/>
      <c r="GHB148" s="323"/>
      <c r="GHC148" s="323"/>
      <c r="GHD148" s="323"/>
      <c r="GHE148" s="323"/>
      <c r="GHF148" s="323"/>
      <c r="GHG148" s="323"/>
      <c r="GHH148" s="323"/>
      <c r="GHI148" s="323"/>
      <c r="GHJ148" s="323"/>
      <c r="GHK148" s="323"/>
      <c r="GHL148" s="323"/>
      <c r="GHM148" s="323"/>
      <c r="GHN148" s="323"/>
      <c r="GHO148" s="323"/>
      <c r="GHP148" s="323"/>
      <c r="GHQ148" s="323"/>
      <c r="GHR148" s="323"/>
      <c r="GHS148" s="323"/>
      <c r="GHT148" s="323"/>
      <c r="GHU148" s="323"/>
      <c r="GHV148" s="323"/>
      <c r="GHW148" s="323"/>
      <c r="GHX148" s="323"/>
      <c r="GHY148" s="323"/>
      <c r="GHZ148" s="323"/>
      <c r="GIA148" s="323"/>
      <c r="GIB148" s="323"/>
      <c r="GIC148" s="323"/>
      <c r="GID148" s="323"/>
      <c r="GIE148" s="323"/>
      <c r="GIF148" s="323"/>
      <c r="GIG148" s="323"/>
      <c r="GIH148" s="323"/>
      <c r="GII148" s="323"/>
      <c r="GIJ148" s="323"/>
      <c r="GIK148" s="323"/>
      <c r="GIL148" s="323"/>
      <c r="GIM148" s="323"/>
      <c r="GIN148" s="323"/>
      <c r="GIO148" s="323"/>
      <c r="GIP148" s="323"/>
      <c r="GIQ148" s="323"/>
      <c r="GIR148" s="323"/>
      <c r="GIS148" s="323"/>
      <c r="GIT148" s="323"/>
      <c r="GIU148" s="323"/>
      <c r="GIV148" s="323"/>
      <c r="GIW148" s="323"/>
      <c r="GIX148" s="323"/>
      <c r="GIY148" s="323"/>
      <c r="GIZ148" s="323"/>
      <c r="GJA148" s="323"/>
      <c r="GJB148" s="323"/>
      <c r="GJC148" s="323"/>
      <c r="GJD148" s="323"/>
      <c r="GJE148" s="323"/>
      <c r="GJF148" s="323"/>
      <c r="GJG148" s="323"/>
      <c r="GJH148" s="323"/>
      <c r="GJI148" s="323"/>
      <c r="GJJ148" s="323"/>
      <c r="GJK148" s="323"/>
      <c r="GJL148" s="323"/>
      <c r="GJM148" s="323"/>
      <c r="GJN148" s="323"/>
      <c r="GJO148" s="323"/>
      <c r="GJP148" s="323"/>
      <c r="GJQ148" s="323"/>
      <c r="GJR148" s="323"/>
      <c r="GJS148" s="323"/>
      <c r="GJT148" s="323"/>
      <c r="GJU148" s="323"/>
      <c r="GJV148" s="323"/>
      <c r="GJW148" s="323"/>
      <c r="GJX148" s="323"/>
      <c r="GJY148" s="323"/>
      <c r="GJZ148" s="323"/>
      <c r="GKA148" s="323"/>
      <c r="GKB148" s="323"/>
      <c r="GKC148" s="323"/>
      <c r="GKD148" s="323"/>
      <c r="GKE148" s="323"/>
      <c r="GKF148" s="323"/>
      <c r="GKG148" s="323"/>
      <c r="GKH148" s="323"/>
      <c r="GKI148" s="323"/>
      <c r="GKJ148" s="323"/>
      <c r="GKK148" s="323"/>
      <c r="GKL148" s="323"/>
      <c r="GKM148" s="323"/>
      <c r="GKN148" s="323"/>
      <c r="GKO148" s="323"/>
      <c r="GKP148" s="323"/>
      <c r="GKQ148" s="323"/>
      <c r="GKR148" s="323"/>
      <c r="GKS148" s="323"/>
      <c r="GKT148" s="323"/>
      <c r="GKU148" s="323"/>
      <c r="GKV148" s="323"/>
      <c r="GKW148" s="323"/>
      <c r="GKX148" s="323"/>
      <c r="GKY148" s="323"/>
      <c r="GKZ148" s="323"/>
      <c r="GLA148" s="323"/>
      <c r="GLB148" s="323"/>
      <c r="GLC148" s="323"/>
      <c r="GLD148" s="323"/>
      <c r="GLE148" s="323"/>
      <c r="GLF148" s="323"/>
      <c r="GLG148" s="323"/>
      <c r="GLH148" s="323"/>
      <c r="GLI148" s="323"/>
      <c r="GLJ148" s="323"/>
      <c r="GLK148" s="323"/>
      <c r="GLL148" s="323"/>
      <c r="GLM148" s="323"/>
      <c r="GLN148" s="323"/>
      <c r="GLO148" s="323"/>
      <c r="GLP148" s="323"/>
      <c r="GLQ148" s="323"/>
      <c r="GLR148" s="323"/>
      <c r="GLS148" s="323"/>
      <c r="GLT148" s="323"/>
      <c r="GLU148" s="323"/>
      <c r="GLV148" s="323"/>
      <c r="GLW148" s="323"/>
      <c r="GLX148" s="323"/>
      <c r="GLY148" s="323"/>
      <c r="GLZ148" s="323"/>
      <c r="GMA148" s="323"/>
      <c r="GMB148" s="323"/>
      <c r="GMC148" s="323"/>
      <c r="GMD148" s="323"/>
      <c r="GME148" s="323"/>
      <c r="GMF148" s="323"/>
      <c r="GMG148" s="323"/>
      <c r="GMH148" s="323"/>
      <c r="GMI148" s="323"/>
      <c r="GMJ148" s="323"/>
      <c r="GMK148" s="323"/>
      <c r="GML148" s="323"/>
      <c r="GMM148" s="323"/>
      <c r="GMN148" s="323"/>
      <c r="GMO148" s="323"/>
      <c r="GMP148" s="323"/>
      <c r="GMQ148" s="323"/>
      <c r="GMR148" s="323"/>
      <c r="GMS148" s="323"/>
      <c r="GMT148" s="323"/>
      <c r="GMU148" s="323"/>
      <c r="GMV148" s="323"/>
      <c r="GMW148" s="323"/>
      <c r="GMX148" s="323"/>
      <c r="GMY148" s="323"/>
      <c r="GMZ148" s="323"/>
      <c r="GNA148" s="323"/>
      <c r="GNB148" s="323"/>
      <c r="GNC148" s="323"/>
      <c r="GND148" s="323"/>
      <c r="GNE148" s="323"/>
      <c r="GNF148" s="323"/>
      <c r="GNG148" s="323"/>
      <c r="GNH148" s="323"/>
      <c r="GNI148" s="323"/>
      <c r="GNJ148" s="323"/>
      <c r="GNK148" s="323"/>
      <c r="GNL148" s="323"/>
      <c r="GNM148" s="323"/>
      <c r="GNN148" s="323"/>
      <c r="GNO148" s="323"/>
      <c r="GNP148" s="323"/>
      <c r="GNQ148" s="323"/>
      <c r="GNR148" s="323"/>
      <c r="GNS148" s="323"/>
      <c r="GNT148" s="323"/>
      <c r="GNU148" s="323"/>
      <c r="GNV148" s="323"/>
      <c r="GNW148" s="323"/>
      <c r="GNX148" s="323"/>
      <c r="GNY148" s="323"/>
      <c r="GNZ148" s="323"/>
      <c r="GOA148" s="323"/>
      <c r="GOB148" s="323"/>
      <c r="GOC148" s="323"/>
      <c r="GOD148" s="323"/>
      <c r="GOE148" s="323"/>
      <c r="GOF148" s="323"/>
      <c r="GOG148" s="323"/>
      <c r="GOH148" s="323"/>
      <c r="GOI148" s="323"/>
      <c r="GOJ148" s="323"/>
      <c r="GOK148" s="323"/>
      <c r="GOL148" s="323"/>
      <c r="GOM148" s="323"/>
      <c r="GON148" s="323"/>
      <c r="GOO148" s="323"/>
      <c r="GOP148" s="323"/>
      <c r="GOQ148" s="323"/>
      <c r="GOR148" s="323"/>
      <c r="GOS148" s="323"/>
      <c r="GOT148" s="323"/>
      <c r="GOU148" s="323"/>
      <c r="GOV148" s="323"/>
      <c r="GOW148" s="323"/>
      <c r="GOX148" s="323"/>
      <c r="GOY148" s="323"/>
      <c r="GOZ148" s="323"/>
      <c r="GPA148" s="323"/>
      <c r="GPB148" s="323"/>
      <c r="GPC148" s="323"/>
      <c r="GPD148" s="323"/>
      <c r="GPE148" s="323"/>
      <c r="GPF148" s="323"/>
      <c r="GPG148" s="323"/>
      <c r="GPH148" s="323"/>
      <c r="GPI148" s="323"/>
      <c r="GPJ148" s="323"/>
      <c r="GPK148" s="323"/>
      <c r="GPL148" s="323"/>
      <c r="GPM148" s="323"/>
      <c r="GPN148" s="323"/>
      <c r="GPO148" s="323"/>
      <c r="GPP148" s="323"/>
      <c r="GPQ148" s="323"/>
      <c r="GPR148" s="323"/>
      <c r="GPS148" s="323"/>
      <c r="GPT148" s="323"/>
      <c r="GPU148" s="323"/>
      <c r="GPV148" s="323"/>
      <c r="GPW148" s="323"/>
      <c r="GPX148" s="323"/>
      <c r="GPY148" s="323"/>
      <c r="GPZ148" s="323"/>
      <c r="GQA148" s="323"/>
      <c r="GQB148" s="323"/>
      <c r="GQC148" s="323"/>
      <c r="GQD148" s="323"/>
      <c r="GQE148" s="323"/>
      <c r="GQF148" s="323"/>
      <c r="GQG148" s="323"/>
      <c r="GQH148" s="323"/>
      <c r="GQI148" s="323"/>
      <c r="GQJ148" s="323"/>
      <c r="GQK148" s="323"/>
      <c r="GQL148" s="323"/>
      <c r="GQM148" s="323"/>
      <c r="GQN148" s="323"/>
      <c r="GQO148" s="323"/>
      <c r="GQP148" s="323"/>
      <c r="GQQ148" s="323"/>
      <c r="GQR148" s="323"/>
      <c r="GQS148" s="323"/>
      <c r="GQT148" s="323"/>
      <c r="GQU148" s="323"/>
      <c r="GQV148" s="323"/>
      <c r="GQW148" s="323"/>
      <c r="GQX148" s="323"/>
      <c r="GQY148" s="323"/>
      <c r="GQZ148" s="323"/>
      <c r="GRA148" s="323"/>
      <c r="GRB148" s="323"/>
      <c r="GRC148" s="323"/>
      <c r="GRD148" s="323"/>
      <c r="GRE148" s="323"/>
      <c r="GRF148" s="323"/>
      <c r="GRG148" s="323"/>
      <c r="GRH148" s="323"/>
      <c r="GRI148" s="323"/>
      <c r="GRJ148" s="323"/>
      <c r="GRK148" s="323"/>
      <c r="GRL148" s="323"/>
      <c r="GRM148" s="323"/>
      <c r="GRN148" s="323"/>
      <c r="GRO148" s="323"/>
      <c r="GRP148" s="323"/>
      <c r="GRQ148" s="323"/>
      <c r="GRR148" s="323"/>
      <c r="GRS148" s="323"/>
      <c r="GRT148" s="323"/>
      <c r="GRU148" s="323"/>
      <c r="GRV148" s="323"/>
      <c r="GRW148" s="323"/>
      <c r="GRX148" s="323"/>
      <c r="GRY148" s="323"/>
      <c r="GRZ148" s="323"/>
      <c r="GSA148" s="323"/>
      <c r="GSB148" s="323"/>
      <c r="GSC148" s="323"/>
      <c r="GSD148" s="323"/>
      <c r="GSE148" s="323"/>
      <c r="GSF148" s="323"/>
      <c r="GSG148" s="323"/>
      <c r="GSH148" s="323"/>
      <c r="GSI148" s="323"/>
      <c r="GSJ148" s="323"/>
      <c r="GSK148" s="323"/>
      <c r="GSL148" s="323"/>
      <c r="GSM148" s="323"/>
      <c r="GSN148" s="323"/>
      <c r="GSO148" s="323"/>
      <c r="GSP148" s="323"/>
      <c r="GSQ148" s="323"/>
      <c r="GSR148" s="323"/>
      <c r="GSS148" s="323"/>
      <c r="GST148" s="323"/>
      <c r="GSU148" s="323"/>
      <c r="GSV148" s="323"/>
      <c r="GSW148" s="323"/>
      <c r="GSX148" s="323"/>
      <c r="GSY148" s="323"/>
      <c r="GSZ148" s="323"/>
      <c r="GTA148" s="323"/>
      <c r="GTB148" s="323"/>
      <c r="GTC148" s="323"/>
      <c r="GTD148" s="323"/>
      <c r="GTE148" s="323"/>
      <c r="GTF148" s="323"/>
      <c r="GTG148" s="323"/>
      <c r="GTH148" s="323"/>
      <c r="GTI148" s="323"/>
      <c r="GTJ148" s="323"/>
      <c r="GTK148" s="323"/>
      <c r="GTL148" s="323"/>
      <c r="GTM148" s="323"/>
      <c r="GTN148" s="323"/>
      <c r="GTO148" s="323"/>
      <c r="GTP148" s="323"/>
      <c r="GTQ148" s="323"/>
      <c r="GTR148" s="323"/>
      <c r="GTS148" s="323"/>
      <c r="GTT148" s="323"/>
      <c r="GTU148" s="323"/>
      <c r="GTV148" s="323"/>
      <c r="GTW148" s="323"/>
      <c r="GTX148" s="323"/>
      <c r="GTY148" s="323"/>
      <c r="GTZ148" s="323"/>
      <c r="GUA148" s="323"/>
      <c r="GUB148" s="323"/>
      <c r="GUC148" s="323"/>
      <c r="GUD148" s="323"/>
      <c r="GUE148" s="323"/>
      <c r="GUF148" s="323"/>
      <c r="GUG148" s="323"/>
      <c r="GUH148" s="323"/>
      <c r="GUI148" s="323"/>
      <c r="GUJ148" s="323"/>
      <c r="GUK148" s="323"/>
      <c r="GUL148" s="323"/>
      <c r="GUM148" s="323"/>
      <c r="GUN148" s="323"/>
      <c r="GUO148" s="323"/>
      <c r="GUP148" s="323"/>
      <c r="GUQ148" s="323"/>
      <c r="GUR148" s="323"/>
      <c r="GUS148" s="323"/>
      <c r="GUT148" s="323"/>
      <c r="GUU148" s="323"/>
      <c r="GUV148" s="323"/>
      <c r="GUW148" s="323"/>
      <c r="GUX148" s="323"/>
      <c r="GUY148" s="323"/>
      <c r="GUZ148" s="323"/>
      <c r="GVA148" s="323"/>
      <c r="GVB148" s="323"/>
      <c r="GVC148" s="323"/>
      <c r="GVD148" s="323"/>
      <c r="GVE148" s="323"/>
      <c r="GVF148" s="323"/>
      <c r="GVG148" s="323"/>
      <c r="GVH148" s="323"/>
      <c r="GVI148" s="323"/>
      <c r="GVJ148" s="323"/>
      <c r="GVK148" s="323"/>
      <c r="GVL148" s="323"/>
      <c r="GVM148" s="323"/>
      <c r="GVN148" s="323"/>
      <c r="GVO148" s="323"/>
      <c r="GVP148" s="323"/>
      <c r="GVQ148" s="323"/>
      <c r="GVR148" s="323"/>
      <c r="GVS148" s="323"/>
      <c r="GVT148" s="323"/>
      <c r="GVU148" s="323"/>
      <c r="GVV148" s="323"/>
      <c r="GVW148" s="323"/>
      <c r="GVX148" s="323"/>
      <c r="GVY148" s="323"/>
      <c r="GVZ148" s="323"/>
      <c r="GWA148" s="323"/>
      <c r="GWB148" s="323"/>
      <c r="GWC148" s="323"/>
      <c r="GWD148" s="323"/>
      <c r="GWE148" s="323"/>
      <c r="GWF148" s="323"/>
      <c r="GWG148" s="323"/>
      <c r="GWH148" s="323"/>
      <c r="GWI148" s="323"/>
      <c r="GWJ148" s="323"/>
      <c r="GWK148" s="323"/>
      <c r="GWL148" s="323"/>
      <c r="GWM148" s="323"/>
      <c r="GWN148" s="323"/>
      <c r="GWO148" s="323"/>
      <c r="GWP148" s="323"/>
      <c r="GWQ148" s="323"/>
      <c r="GWR148" s="323"/>
      <c r="GWS148" s="323"/>
      <c r="GWT148" s="323"/>
      <c r="GWU148" s="323"/>
      <c r="GWV148" s="323"/>
      <c r="GWW148" s="323"/>
      <c r="GWX148" s="323"/>
      <c r="GWY148" s="323"/>
      <c r="GWZ148" s="323"/>
      <c r="GXA148" s="323"/>
      <c r="GXB148" s="323"/>
      <c r="GXC148" s="323"/>
      <c r="GXD148" s="323"/>
      <c r="GXE148" s="323"/>
      <c r="GXF148" s="323"/>
      <c r="GXG148" s="323"/>
      <c r="GXH148" s="323"/>
      <c r="GXI148" s="323"/>
      <c r="GXJ148" s="323"/>
      <c r="GXK148" s="323"/>
      <c r="GXL148" s="323"/>
      <c r="GXM148" s="323"/>
      <c r="GXN148" s="323"/>
      <c r="GXO148" s="323"/>
      <c r="GXP148" s="323"/>
      <c r="GXQ148" s="323"/>
      <c r="GXR148" s="323"/>
      <c r="GXS148" s="323"/>
      <c r="GXT148" s="323"/>
      <c r="GXU148" s="323"/>
      <c r="GXV148" s="323"/>
      <c r="GXW148" s="323"/>
      <c r="GXX148" s="323"/>
      <c r="GXY148" s="323"/>
      <c r="GXZ148" s="323"/>
      <c r="GYA148" s="323"/>
      <c r="GYB148" s="323"/>
      <c r="GYC148" s="323"/>
      <c r="GYD148" s="323"/>
      <c r="GYE148" s="323"/>
      <c r="GYF148" s="323"/>
      <c r="GYG148" s="323"/>
      <c r="GYH148" s="323"/>
      <c r="GYI148" s="323"/>
      <c r="GYJ148" s="323"/>
      <c r="GYK148" s="323"/>
      <c r="GYL148" s="323"/>
      <c r="GYM148" s="323"/>
      <c r="GYN148" s="323"/>
      <c r="GYO148" s="323"/>
      <c r="GYP148" s="323"/>
      <c r="GYQ148" s="323"/>
      <c r="GYR148" s="323"/>
      <c r="GYS148" s="323"/>
      <c r="GYT148" s="323"/>
      <c r="GYU148" s="323"/>
      <c r="GYV148" s="323"/>
      <c r="GYW148" s="323"/>
      <c r="GYX148" s="323"/>
      <c r="GYY148" s="323"/>
      <c r="GYZ148" s="323"/>
      <c r="GZA148" s="323"/>
      <c r="GZB148" s="323"/>
      <c r="GZC148" s="323"/>
      <c r="GZD148" s="323"/>
      <c r="GZE148" s="323"/>
      <c r="GZF148" s="323"/>
      <c r="GZG148" s="323"/>
      <c r="GZH148" s="323"/>
      <c r="GZI148" s="323"/>
      <c r="GZJ148" s="323"/>
      <c r="GZK148" s="323"/>
      <c r="GZL148" s="323"/>
      <c r="GZM148" s="323"/>
      <c r="GZN148" s="323"/>
      <c r="GZO148" s="323"/>
      <c r="GZP148" s="323"/>
      <c r="GZQ148" s="323"/>
      <c r="GZR148" s="323"/>
      <c r="GZS148" s="323"/>
      <c r="GZT148" s="323"/>
      <c r="GZU148" s="323"/>
      <c r="GZV148" s="323"/>
      <c r="GZW148" s="323"/>
      <c r="GZX148" s="323"/>
      <c r="GZY148" s="323"/>
      <c r="GZZ148" s="323"/>
      <c r="HAA148" s="323"/>
      <c r="HAB148" s="323"/>
      <c r="HAC148" s="323"/>
      <c r="HAD148" s="323"/>
      <c r="HAE148" s="323"/>
      <c r="HAF148" s="323"/>
      <c r="HAG148" s="323"/>
      <c r="HAH148" s="323"/>
      <c r="HAI148" s="323"/>
      <c r="HAJ148" s="323"/>
      <c r="HAK148" s="323"/>
      <c r="HAL148" s="323"/>
      <c r="HAM148" s="323"/>
      <c r="HAN148" s="323"/>
      <c r="HAO148" s="323"/>
      <c r="HAP148" s="323"/>
      <c r="HAQ148" s="323"/>
      <c r="HAR148" s="323"/>
      <c r="HAS148" s="323"/>
      <c r="HAT148" s="323"/>
      <c r="HAU148" s="323"/>
      <c r="HAV148" s="323"/>
      <c r="HAW148" s="323"/>
      <c r="HAX148" s="323"/>
      <c r="HAY148" s="323"/>
      <c r="HAZ148" s="323"/>
      <c r="HBA148" s="323"/>
      <c r="HBB148" s="323"/>
      <c r="HBC148" s="323"/>
      <c r="HBD148" s="323"/>
      <c r="HBE148" s="323"/>
      <c r="HBF148" s="323"/>
      <c r="HBG148" s="323"/>
      <c r="HBH148" s="323"/>
      <c r="HBI148" s="323"/>
      <c r="HBJ148" s="323"/>
      <c r="HBK148" s="323"/>
      <c r="HBL148" s="323"/>
      <c r="HBM148" s="323"/>
      <c r="HBN148" s="323"/>
      <c r="HBO148" s="323"/>
      <c r="HBP148" s="323"/>
      <c r="HBQ148" s="323"/>
      <c r="HBR148" s="323"/>
      <c r="HBS148" s="323"/>
      <c r="HBT148" s="323"/>
      <c r="HBU148" s="323"/>
      <c r="HBV148" s="323"/>
      <c r="HBW148" s="323"/>
      <c r="HBX148" s="323"/>
      <c r="HBY148" s="323"/>
      <c r="HBZ148" s="323"/>
      <c r="HCA148" s="323"/>
      <c r="HCB148" s="323"/>
      <c r="HCC148" s="323"/>
      <c r="HCD148" s="323"/>
      <c r="HCE148" s="323"/>
      <c r="HCF148" s="323"/>
      <c r="HCG148" s="323"/>
      <c r="HCH148" s="323"/>
      <c r="HCI148" s="323"/>
      <c r="HCJ148" s="323"/>
      <c r="HCK148" s="323"/>
      <c r="HCL148" s="323"/>
      <c r="HCM148" s="323"/>
      <c r="HCN148" s="323"/>
      <c r="HCO148" s="323"/>
      <c r="HCP148" s="323"/>
      <c r="HCQ148" s="323"/>
      <c r="HCR148" s="323"/>
      <c r="HCS148" s="323"/>
      <c r="HCT148" s="323"/>
      <c r="HCU148" s="323"/>
      <c r="HCV148" s="323"/>
      <c r="HCW148" s="323"/>
      <c r="HCX148" s="323"/>
      <c r="HCY148" s="323"/>
      <c r="HCZ148" s="323"/>
      <c r="HDA148" s="323"/>
      <c r="HDB148" s="323"/>
      <c r="HDC148" s="323"/>
      <c r="HDD148" s="323"/>
      <c r="HDE148" s="323"/>
      <c r="HDF148" s="323"/>
      <c r="HDG148" s="323"/>
      <c r="HDH148" s="323"/>
      <c r="HDI148" s="323"/>
      <c r="HDJ148" s="323"/>
      <c r="HDK148" s="323"/>
      <c r="HDL148" s="323"/>
      <c r="HDM148" s="323"/>
      <c r="HDN148" s="323"/>
      <c r="HDO148" s="323"/>
      <c r="HDP148" s="323"/>
      <c r="HDQ148" s="323"/>
      <c r="HDR148" s="323"/>
      <c r="HDS148" s="323"/>
      <c r="HDT148" s="323"/>
      <c r="HDU148" s="323"/>
      <c r="HDV148" s="323"/>
      <c r="HDW148" s="323"/>
      <c r="HDX148" s="323"/>
      <c r="HDY148" s="323"/>
      <c r="HDZ148" s="323"/>
      <c r="HEA148" s="323"/>
      <c r="HEB148" s="323"/>
      <c r="HEC148" s="323"/>
      <c r="HED148" s="323"/>
      <c r="HEE148" s="323"/>
      <c r="HEF148" s="323"/>
      <c r="HEG148" s="323"/>
      <c r="HEH148" s="323"/>
      <c r="HEI148" s="323"/>
      <c r="HEJ148" s="323"/>
      <c r="HEK148" s="323"/>
      <c r="HEL148" s="323"/>
      <c r="HEM148" s="323"/>
      <c r="HEN148" s="323"/>
      <c r="HEO148" s="323"/>
      <c r="HEP148" s="323"/>
      <c r="HEQ148" s="323"/>
      <c r="HER148" s="323"/>
      <c r="HES148" s="323"/>
      <c r="HET148" s="323"/>
      <c r="HEU148" s="323"/>
      <c r="HEV148" s="323"/>
      <c r="HEW148" s="323"/>
      <c r="HEX148" s="323"/>
      <c r="HEY148" s="323"/>
      <c r="HEZ148" s="323"/>
      <c r="HFA148" s="323"/>
      <c r="HFB148" s="323"/>
      <c r="HFC148" s="323"/>
      <c r="HFD148" s="323"/>
      <c r="HFE148" s="323"/>
      <c r="HFF148" s="323"/>
      <c r="HFG148" s="323"/>
      <c r="HFH148" s="323"/>
      <c r="HFI148" s="323"/>
      <c r="HFJ148" s="323"/>
      <c r="HFK148" s="323"/>
      <c r="HFL148" s="323"/>
      <c r="HFM148" s="323"/>
      <c r="HFN148" s="323"/>
      <c r="HFO148" s="323"/>
      <c r="HFP148" s="323"/>
      <c r="HFQ148" s="323"/>
      <c r="HFR148" s="323"/>
      <c r="HFS148" s="323"/>
      <c r="HFT148" s="323"/>
      <c r="HFU148" s="323"/>
      <c r="HFV148" s="323"/>
      <c r="HFW148" s="323"/>
      <c r="HFX148" s="323"/>
      <c r="HFY148" s="323"/>
      <c r="HFZ148" s="323"/>
      <c r="HGA148" s="323"/>
      <c r="HGB148" s="323"/>
      <c r="HGC148" s="323"/>
      <c r="HGD148" s="323"/>
      <c r="HGE148" s="323"/>
      <c r="HGF148" s="323"/>
      <c r="HGG148" s="323"/>
      <c r="HGH148" s="323"/>
      <c r="HGI148" s="323"/>
      <c r="HGJ148" s="323"/>
      <c r="HGK148" s="323"/>
      <c r="HGL148" s="323"/>
      <c r="HGM148" s="323"/>
      <c r="HGN148" s="323"/>
      <c r="HGO148" s="323"/>
      <c r="HGP148" s="323"/>
      <c r="HGQ148" s="323"/>
      <c r="HGR148" s="323"/>
      <c r="HGS148" s="323"/>
      <c r="HGT148" s="323"/>
      <c r="HGU148" s="323"/>
      <c r="HGV148" s="323"/>
      <c r="HGW148" s="323"/>
      <c r="HGX148" s="323"/>
      <c r="HGY148" s="323"/>
      <c r="HGZ148" s="323"/>
      <c r="HHA148" s="323"/>
      <c r="HHB148" s="323"/>
      <c r="HHC148" s="323"/>
      <c r="HHD148" s="323"/>
      <c r="HHE148" s="323"/>
      <c r="HHF148" s="323"/>
      <c r="HHG148" s="323"/>
      <c r="HHH148" s="323"/>
      <c r="HHI148" s="323"/>
      <c r="HHJ148" s="323"/>
      <c r="HHK148" s="323"/>
      <c r="HHL148" s="323"/>
      <c r="HHM148" s="323"/>
      <c r="HHN148" s="323"/>
      <c r="HHO148" s="323"/>
      <c r="HHP148" s="323"/>
      <c r="HHQ148" s="323"/>
      <c r="HHR148" s="323"/>
      <c r="HHS148" s="323"/>
      <c r="HHT148" s="323"/>
      <c r="HHU148" s="323"/>
      <c r="HHV148" s="323"/>
      <c r="HHW148" s="323"/>
      <c r="HHX148" s="323"/>
      <c r="HHY148" s="323"/>
      <c r="HHZ148" s="323"/>
      <c r="HIA148" s="323"/>
      <c r="HIB148" s="323"/>
      <c r="HIC148" s="323"/>
      <c r="HID148" s="323"/>
      <c r="HIE148" s="323"/>
      <c r="HIF148" s="323"/>
      <c r="HIG148" s="323"/>
      <c r="HIH148" s="323"/>
      <c r="HII148" s="323"/>
      <c r="HIJ148" s="323"/>
      <c r="HIK148" s="323"/>
      <c r="HIL148" s="323"/>
      <c r="HIM148" s="323"/>
      <c r="HIN148" s="323"/>
      <c r="HIO148" s="323"/>
      <c r="HIP148" s="323"/>
      <c r="HIQ148" s="323"/>
      <c r="HIR148" s="323"/>
      <c r="HIS148" s="323"/>
      <c r="HIT148" s="323"/>
      <c r="HIU148" s="323"/>
      <c r="HIV148" s="323"/>
      <c r="HIW148" s="323"/>
      <c r="HIX148" s="323"/>
      <c r="HIY148" s="323"/>
      <c r="HIZ148" s="323"/>
      <c r="HJA148" s="323"/>
      <c r="HJB148" s="323"/>
      <c r="HJC148" s="323"/>
      <c r="HJD148" s="323"/>
      <c r="HJE148" s="323"/>
      <c r="HJF148" s="323"/>
      <c r="HJG148" s="323"/>
      <c r="HJH148" s="323"/>
      <c r="HJI148" s="323"/>
      <c r="HJJ148" s="323"/>
      <c r="HJK148" s="323"/>
      <c r="HJL148" s="323"/>
      <c r="HJM148" s="323"/>
      <c r="HJN148" s="323"/>
      <c r="HJO148" s="323"/>
      <c r="HJP148" s="323"/>
      <c r="HJQ148" s="323"/>
      <c r="HJR148" s="323"/>
      <c r="HJS148" s="323"/>
      <c r="HJT148" s="323"/>
      <c r="HJU148" s="323"/>
      <c r="HJV148" s="323"/>
      <c r="HJW148" s="323"/>
      <c r="HJX148" s="323"/>
      <c r="HJY148" s="323"/>
      <c r="HJZ148" s="323"/>
      <c r="HKA148" s="323"/>
      <c r="HKB148" s="323"/>
      <c r="HKC148" s="323"/>
      <c r="HKD148" s="323"/>
      <c r="HKE148" s="323"/>
      <c r="HKF148" s="323"/>
      <c r="HKG148" s="323"/>
      <c r="HKH148" s="323"/>
      <c r="HKI148" s="323"/>
      <c r="HKJ148" s="323"/>
      <c r="HKK148" s="323"/>
      <c r="HKL148" s="323"/>
      <c r="HKM148" s="323"/>
      <c r="HKN148" s="323"/>
      <c r="HKO148" s="323"/>
      <c r="HKP148" s="323"/>
      <c r="HKQ148" s="323"/>
      <c r="HKR148" s="323"/>
      <c r="HKS148" s="323"/>
      <c r="HKT148" s="323"/>
      <c r="HKU148" s="323"/>
      <c r="HKV148" s="323"/>
      <c r="HKW148" s="323"/>
      <c r="HKX148" s="323"/>
      <c r="HKY148" s="323"/>
      <c r="HKZ148" s="323"/>
      <c r="HLA148" s="323"/>
      <c r="HLB148" s="323"/>
      <c r="HLC148" s="323"/>
      <c r="HLD148" s="323"/>
      <c r="HLE148" s="323"/>
      <c r="HLF148" s="323"/>
      <c r="HLG148" s="323"/>
      <c r="HLH148" s="323"/>
      <c r="HLI148" s="323"/>
      <c r="HLJ148" s="323"/>
      <c r="HLK148" s="323"/>
      <c r="HLL148" s="323"/>
      <c r="HLM148" s="323"/>
      <c r="HLN148" s="323"/>
      <c r="HLO148" s="323"/>
      <c r="HLP148" s="323"/>
      <c r="HLQ148" s="323"/>
      <c r="HLR148" s="323"/>
      <c r="HLS148" s="323"/>
      <c r="HLT148" s="323"/>
      <c r="HLU148" s="323"/>
      <c r="HLV148" s="323"/>
      <c r="HLW148" s="323"/>
      <c r="HLX148" s="323"/>
      <c r="HLY148" s="323"/>
      <c r="HLZ148" s="323"/>
      <c r="HMA148" s="323"/>
      <c r="HMB148" s="323"/>
      <c r="HMC148" s="323"/>
      <c r="HMD148" s="323"/>
      <c r="HME148" s="323"/>
      <c r="HMF148" s="323"/>
      <c r="HMG148" s="323"/>
      <c r="HMH148" s="323"/>
      <c r="HMI148" s="323"/>
      <c r="HMJ148" s="323"/>
      <c r="HMK148" s="323"/>
      <c r="HML148" s="323"/>
      <c r="HMM148" s="323"/>
      <c r="HMN148" s="323"/>
      <c r="HMO148" s="323"/>
      <c r="HMP148" s="323"/>
      <c r="HMQ148" s="323"/>
      <c r="HMR148" s="323"/>
      <c r="HMS148" s="323"/>
      <c r="HMT148" s="323"/>
      <c r="HMU148" s="323"/>
      <c r="HMV148" s="323"/>
      <c r="HMW148" s="323"/>
      <c r="HMX148" s="323"/>
      <c r="HMY148" s="323"/>
      <c r="HMZ148" s="323"/>
      <c r="HNA148" s="323"/>
      <c r="HNB148" s="323"/>
      <c r="HNC148" s="323"/>
      <c r="HND148" s="323"/>
      <c r="HNE148" s="323"/>
      <c r="HNF148" s="323"/>
      <c r="HNG148" s="323"/>
      <c r="HNH148" s="323"/>
      <c r="HNI148" s="323"/>
      <c r="HNJ148" s="323"/>
      <c r="HNK148" s="323"/>
      <c r="HNL148" s="323"/>
      <c r="HNM148" s="323"/>
      <c r="HNN148" s="323"/>
      <c r="HNO148" s="323"/>
      <c r="HNP148" s="323"/>
      <c r="HNQ148" s="323"/>
      <c r="HNR148" s="323"/>
      <c r="HNS148" s="323"/>
      <c r="HNT148" s="323"/>
      <c r="HNU148" s="323"/>
      <c r="HNV148" s="323"/>
      <c r="HNW148" s="323"/>
      <c r="HNX148" s="323"/>
      <c r="HNY148" s="323"/>
      <c r="HNZ148" s="323"/>
      <c r="HOA148" s="323"/>
      <c r="HOB148" s="323"/>
      <c r="HOC148" s="323"/>
      <c r="HOD148" s="323"/>
      <c r="HOE148" s="323"/>
      <c r="HOF148" s="323"/>
      <c r="HOG148" s="323"/>
      <c r="HOH148" s="323"/>
      <c r="HOI148" s="323"/>
      <c r="HOJ148" s="323"/>
      <c r="HOK148" s="323"/>
      <c r="HOL148" s="323"/>
      <c r="HOM148" s="323"/>
      <c r="HON148" s="323"/>
      <c r="HOO148" s="323"/>
      <c r="HOP148" s="323"/>
      <c r="HOQ148" s="323"/>
      <c r="HOR148" s="323"/>
      <c r="HOS148" s="323"/>
      <c r="HOT148" s="323"/>
      <c r="HOU148" s="323"/>
      <c r="HOV148" s="323"/>
      <c r="HOW148" s="323"/>
      <c r="HOX148" s="323"/>
      <c r="HOY148" s="323"/>
      <c r="HOZ148" s="323"/>
      <c r="HPA148" s="323"/>
      <c r="HPB148" s="323"/>
      <c r="HPC148" s="323"/>
      <c r="HPD148" s="323"/>
      <c r="HPE148" s="323"/>
      <c r="HPF148" s="323"/>
      <c r="HPG148" s="323"/>
      <c r="HPH148" s="323"/>
      <c r="HPI148" s="323"/>
      <c r="HPJ148" s="323"/>
      <c r="HPK148" s="323"/>
      <c r="HPL148" s="323"/>
      <c r="HPM148" s="323"/>
      <c r="HPN148" s="323"/>
      <c r="HPO148" s="323"/>
      <c r="HPP148" s="323"/>
      <c r="HPQ148" s="323"/>
      <c r="HPR148" s="323"/>
      <c r="HPS148" s="323"/>
      <c r="HPT148" s="323"/>
      <c r="HPU148" s="323"/>
      <c r="HPV148" s="323"/>
      <c r="HPW148" s="323"/>
      <c r="HPX148" s="323"/>
      <c r="HPY148" s="323"/>
      <c r="HPZ148" s="323"/>
      <c r="HQA148" s="323"/>
      <c r="HQB148" s="323"/>
      <c r="HQC148" s="323"/>
      <c r="HQD148" s="323"/>
      <c r="HQE148" s="323"/>
      <c r="HQF148" s="323"/>
      <c r="HQG148" s="323"/>
      <c r="HQH148" s="323"/>
      <c r="HQI148" s="323"/>
      <c r="HQJ148" s="323"/>
      <c r="HQK148" s="323"/>
      <c r="HQL148" s="323"/>
      <c r="HQM148" s="323"/>
      <c r="HQN148" s="323"/>
      <c r="HQO148" s="323"/>
      <c r="HQP148" s="323"/>
      <c r="HQQ148" s="323"/>
      <c r="HQR148" s="323"/>
      <c r="HQS148" s="323"/>
      <c r="HQT148" s="323"/>
      <c r="HQU148" s="323"/>
      <c r="HQV148" s="323"/>
      <c r="HQW148" s="323"/>
      <c r="HQX148" s="323"/>
      <c r="HQY148" s="323"/>
      <c r="HQZ148" s="323"/>
      <c r="HRA148" s="323"/>
      <c r="HRB148" s="323"/>
      <c r="HRC148" s="323"/>
      <c r="HRD148" s="323"/>
      <c r="HRE148" s="323"/>
      <c r="HRF148" s="323"/>
      <c r="HRG148" s="323"/>
      <c r="HRH148" s="323"/>
      <c r="HRI148" s="323"/>
      <c r="HRJ148" s="323"/>
      <c r="HRK148" s="323"/>
      <c r="HRL148" s="323"/>
      <c r="HRM148" s="323"/>
      <c r="HRN148" s="323"/>
      <c r="HRO148" s="323"/>
      <c r="HRP148" s="323"/>
      <c r="HRQ148" s="323"/>
      <c r="HRR148" s="323"/>
      <c r="HRS148" s="323"/>
      <c r="HRT148" s="323"/>
      <c r="HRU148" s="323"/>
      <c r="HRV148" s="323"/>
      <c r="HRW148" s="323"/>
      <c r="HRX148" s="323"/>
      <c r="HRY148" s="323"/>
      <c r="HRZ148" s="323"/>
      <c r="HSA148" s="323"/>
      <c r="HSB148" s="323"/>
      <c r="HSC148" s="323"/>
      <c r="HSD148" s="323"/>
      <c r="HSE148" s="323"/>
      <c r="HSF148" s="323"/>
      <c r="HSG148" s="323"/>
      <c r="HSH148" s="323"/>
      <c r="HSI148" s="323"/>
      <c r="HSJ148" s="323"/>
      <c r="HSK148" s="323"/>
      <c r="HSL148" s="323"/>
      <c r="HSM148" s="323"/>
      <c r="HSN148" s="323"/>
      <c r="HSO148" s="323"/>
      <c r="HSP148" s="323"/>
      <c r="HSQ148" s="323"/>
      <c r="HSR148" s="323"/>
      <c r="HSS148" s="323"/>
      <c r="HST148" s="323"/>
      <c r="HSU148" s="323"/>
      <c r="HSV148" s="323"/>
      <c r="HSW148" s="323"/>
      <c r="HSX148" s="323"/>
      <c r="HSY148" s="323"/>
      <c r="HSZ148" s="323"/>
      <c r="HTA148" s="323"/>
      <c r="HTB148" s="323"/>
      <c r="HTC148" s="323"/>
      <c r="HTD148" s="323"/>
      <c r="HTE148" s="323"/>
      <c r="HTF148" s="323"/>
      <c r="HTG148" s="323"/>
      <c r="HTH148" s="323"/>
      <c r="HTI148" s="323"/>
      <c r="HTJ148" s="323"/>
      <c r="HTK148" s="323"/>
      <c r="HTL148" s="323"/>
      <c r="HTM148" s="323"/>
      <c r="HTN148" s="323"/>
      <c r="HTO148" s="323"/>
      <c r="HTP148" s="323"/>
      <c r="HTQ148" s="323"/>
      <c r="HTR148" s="323"/>
      <c r="HTS148" s="323"/>
      <c r="HTT148" s="323"/>
      <c r="HTU148" s="323"/>
      <c r="HTV148" s="323"/>
      <c r="HTW148" s="323"/>
      <c r="HTX148" s="323"/>
      <c r="HTY148" s="323"/>
      <c r="HTZ148" s="323"/>
      <c r="HUA148" s="323"/>
      <c r="HUB148" s="323"/>
      <c r="HUC148" s="323"/>
      <c r="HUD148" s="323"/>
      <c r="HUE148" s="323"/>
      <c r="HUF148" s="323"/>
      <c r="HUG148" s="323"/>
      <c r="HUH148" s="323"/>
      <c r="HUI148" s="323"/>
      <c r="HUJ148" s="323"/>
      <c r="HUK148" s="323"/>
      <c r="HUL148" s="323"/>
      <c r="HUM148" s="323"/>
      <c r="HUN148" s="323"/>
      <c r="HUO148" s="323"/>
      <c r="HUP148" s="323"/>
      <c r="HUQ148" s="323"/>
      <c r="HUR148" s="323"/>
      <c r="HUS148" s="323"/>
      <c r="HUT148" s="323"/>
      <c r="HUU148" s="323"/>
      <c r="HUV148" s="323"/>
      <c r="HUW148" s="323"/>
      <c r="HUX148" s="323"/>
      <c r="HUY148" s="323"/>
      <c r="HUZ148" s="323"/>
      <c r="HVA148" s="323"/>
      <c r="HVB148" s="323"/>
      <c r="HVC148" s="323"/>
      <c r="HVD148" s="323"/>
      <c r="HVE148" s="323"/>
      <c r="HVF148" s="323"/>
      <c r="HVG148" s="323"/>
      <c r="HVH148" s="323"/>
      <c r="HVI148" s="323"/>
      <c r="HVJ148" s="323"/>
      <c r="HVK148" s="323"/>
      <c r="HVL148" s="323"/>
      <c r="HVM148" s="323"/>
      <c r="HVN148" s="323"/>
      <c r="HVO148" s="323"/>
      <c r="HVP148" s="323"/>
      <c r="HVQ148" s="323"/>
      <c r="HVR148" s="323"/>
      <c r="HVS148" s="323"/>
      <c r="HVT148" s="323"/>
      <c r="HVU148" s="323"/>
      <c r="HVV148" s="323"/>
      <c r="HVW148" s="323"/>
      <c r="HVX148" s="323"/>
      <c r="HVY148" s="323"/>
      <c r="HVZ148" s="323"/>
      <c r="HWA148" s="323"/>
      <c r="HWB148" s="323"/>
      <c r="HWC148" s="323"/>
      <c r="HWD148" s="323"/>
      <c r="HWE148" s="323"/>
      <c r="HWF148" s="323"/>
      <c r="HWG148" s="323"/>
      <c r="HWH148" s="323"/>
      <c r="HWI148" s="323"/>
      <c r="HWJ148" s="323"/>
      <c r="HWK148" s="323"/>
      <c r="HWL148" s="323"/>
      <c r="HWM148" s="323"/>
      <c r="HWN148" s="323"/>
      <c r="HWO148" s="323"/>
      <c r="HWP148" s="323"/>
      <c r="HWQ148" s="323"/>
      <c r="HWR148" s="323"/>
      <c r="HWS148" s="323"/>
      <c r="HWT148" s="323"/>
      <c r="HWU148" s="323"/>
      <c r="HWV148" s="323"/>
      <c r="HWW148" s="323"/>
      <c r="HWX148" s="323"/>
      <c r="HWY148" s="323"/>
      <c r="HWZ148" s="323"/>
      <c r="HXA148" s="323"/>
      <c r="HXB148" s="323"/>
      <c r="HXC148" s="323"/>
      <c r="HXD148" s="323"/>
      <c r="HXE148" s="323"/>
      <c r="HXF148" s="323"/>
      <c r="HXG148" s="323"/>
      <c r="HXH148" s="323"/>
      <c r="HXI148" s="323"/>
      <c r="HXJ148" s="323"/>
      <c r="HXK148" s="323"/>
      <c r="HXL148" s="323"/>
      <c r="HXM148" s="323"/>
      <c r="HXN148" s="323"/>
      <c r="HXO148" s="323"/>
      <c r="HXP148" s="323"/>
      <c r="HXQ148" s="323"/>
      <c r="HXR148" s="323"/>
      <c r="HXS148" s="323"/>
      <c r="HXT148" s="323"/>
      <c r="HXU148" s="323"/>
      <c r="HXV148" s="323"/>
      <c r="HXW148" s="323"/>
      <c r="HXX148" s="323"/>
      <c r="HXY148" s="323"/>
      <c r="HXZ148" s="323"/>
      <c r="HYA148" s="323"/>
      <c r="HYB148" s="323"/>
      <c r="HYC148" s="323"/>
      <c r="HYD148" s="323"/>
      <c r="HYE148" s="323"/>
      <c r="HYF148" s="323"/>
      <c r="HYG148" s="323"/>
      <c r="HYH148" s="323"/>
      <c r="HYI148" s="323"/>
      <c r="HYJ148" s="323"/>
      <c r="HYK148" s="323"/>
      <c r="HYL148" s="323"/>
      <c r="HYM148" s="323"/>
      <c r="HYN148" s="323"/>
      <c r="HYO148" s="323"/>
      <c r="HYP148" s="323"/>
      <c r="HYQ148" s="323"/>
      <c r="HYR148" s="323"/>
      <c r="HYS148" s="323"/>
      <c r="HYT148" s="323"/>
      <c r="HYU148" s="323"/>
      <c r="HYV148" s="323"/>
      <c r="HYW148" s="323"/>
      <c r="HYX148" s="323"/>
      <c r="HYY148" s="323"/>
      <c r="HYZ148" s="323"/>
      <c r="HZA148" s="323"/>
      <c r="HZB148" s="323"/>
      <c r="HZC148" s="323"/>
      <c r="HZD148" s="323"/>
      <c r="HZE148" s="323"/>
      <c r="HZF148" s="323"/>
      <c r="HZG148" s="323"/>
      <c r="HZH148" s="323"/>
      <c r="HZI148" s="323"/>
      <c r="HZJ148" s="323"/>
      <c r="HZK148" s="323"/>
      <c r="HZL148" s="323"/>
      <c r="HZM148" s="323"/>
      <c r="HZN148" s="323"/>
      <c r="HZO148" s="323"/>
      <c r="HZP148" s="323"/>
      <c r="HZQ148" s="323"/>
      <c r="HZR148" s="323"/>
      <c r="HZS148" s="323"/>
      <c r="HZT148" s="323"/>
      <c r="HZU148" s="323"/>
      <c r="HZV148" s="323"/>
      <c r="HZW148" s="323"/>
      <c r="HZX148" s="323"/>
      <c r="HZY148" s="323"/>
      <c r="HZZ148" s="323"/>
      <c r="IAA148" s="323"/>
      <c r="IAB148" s="323"/>
      <c r="IAC148" s="323"/>
      <c r="IAD148" s="323"/>
      <c r="IAE148" s="323"/>
      <c r="IAF148" s="323"/>
      <c r="IAG148" s="323"/>
      <c r="IAH148" s="323"/>
      <c r="IAI148" s="323"/>
      <c r="IAJ148" s="323"/>
      <c r="IAK148" s="323"/>
      <c r="IAL148" s="323"/>
      <c r="IAM148" s="323"/>
      <c r="IAN148" s="323"/>
      <c r="IAO148" s="323"/>
      <c r="IAP148" s="323"/>
      <c r="IAQ148" s="323"/>
      <c r="IAR148" s="323"/>
      <c r="IAS148" s="323"/>
      <c r="IAT148" s="323"/>
      <c r="IAU148" s="323"/>
      <c r="IAV148" s="323"/>
      <c r="IAW148" s="323"/>
      <c r="IAX148" s="323"/>
      <c r="IAY148" s="323"/>
      <c r="IAZ148" s="323"/>
      <c r="IBA148" s="323"/>
      <c r="IBB148" s="323"/>
      <c r="IBC148" s="323"/>
      <c r="IBD148" s="323"/>
      <c r="IBE148" s="323"/>
      <c r="IBF148" s="323"/>
      <c r="IBG148" s="323"/>
      <c r="IBH148" s="323"/>
      <c r="IBI148" s="323"/>
      <c r="IBJ148" s="323"/>
      <c r="IBK148" s="323"/>
      <c r="IBL148" s="323"/>
      <c r="IBM148" s="323"/>
      <c r="IBN148" s="323"/>
      <c r="IBO148" s="323"/>
      <c r="IBP148" s="323"/>
      <c r="IBQ148" s="323"/>
      <c r="IBR148" s="323"/>
      <c r="IBS148" s="323"/>
      <c r="IBT148" s="323"/>
      <c r="IBU148" s="323"/>
      <c r="IBV148" s="323"/>
      <c r="IBW148" s="323"/>
      <c r="IBX148" s="323"/>
      <c r="IBY148" s="323"/>
      <c r="IBZ148" s="323"/>
      <c r="ICA148" s="323"/>
      <c r="ICB148" s="323"/>
      <c r="ICC148" s="323"/>
      <c r="ICD148" s="323"/>
      <c r="ICE148" s="323"/>
      <c r="ICF148" s="323"/>
      <c r="ICG148" s="323"/>
      <c r="ICH148" s="323"/>
      <c r="ICI148" s="323"/>
      <c r="ICJ148" s="323"/>
      <c r="ICK148" s="323"/>
      <c r="ICL148" s="323"/>
      <c r="ICM148" s="323"/>
      <c r="ICN148" s="323"/>
      <c r="ICO148" s="323"/>
      <c r="ICP148" s="323"/>
      <c r="ICQ148" s="323"/>
      <c r="ICR148" s="323"/>
      <c r="ICS148" s="323"/>
      <c r="ICT148" s="323"/>
      <c r="ICU148" s="323"/>
      <c r="ICV148" s="323"/>
      <c r="ICW148" s="323"/>
      <c r="ICX148" s="323"/>
      <c r="ICY148" s="323"/>
      <c r="ICZ148" s="323"/>
      <c r="IDA148" s="323"/>
      <c r="IDB148" s="323"/>
      <c r="IDC148" s="323"/>
      <c r="IDD148" s="323"/>
      <c r="IDE148" s="323"/>
      <c r="IDF148" s="323"/>
      <c r="IDG148" s="323"/>
      <c r="IDH148" s="323"/>
      <c r="IDI148" s="323"/>
      <c r="IDJ148" s="323"/>
      <c r="IDK148" s="323"/>
      <c r="IDL148" s="323"/>
      <c r="IDM148" s="323"/>
      <c r="IDN148" s="323"/>
      <c r="IDO148" s="323"/>
      <c r="IDP148" s="323"/>
      <c r="IDQ148" s="323"/>
      <c r="IDR148" s="323"/>
      <c r="IDS148" s="323"/>
      <c r="IDT148" s="323"/>
      <c r="IDU148" s="323"/>
      <c r="IDV148" s="323"/>
      <c r="IDW148" s="323"/>
      <c r="IDX148" s="323"/>
      <c r="IDY148" s="323"/>
      <c r="IDZ148" s="323"/>
      <c r="IEA148" s="323"/>
      <c r="IEB148" s="323"/>
      <c r="IEC148" s="323"/>
      <c r="IED148" s="323"/>
      <c r="IEE148" s="323"/>
      <c r="IEF148" s="323"/>
      <c r="IEG148" s="323"/>
      <c r="IEH148" s="323"/>
      <c r="IEI148" s="323"/>
      <c r="IEJ148" s="323"/>
      <c r="IEK148" s="323"/>
      <c r="IEL148" s="323"/>
      <c r="IEM148" s="323"/>
      <c r="IEN148" s="323"/>
      <c r="IEO148" s="323"/>
      <c r="IEP148" s="323"/>
      <c r="IEQ148" s="323"/>
      <c r="IER148" s="323"/>
      <c r="IES148" s="323"/>
      <c r="IET148" s="323"/>
      <c r="IEU148" s="323"/>
      <c r="IEV148" s="323"/>
      <c r="IEW148" s="323"/>
      <c r="IEX148" s="323"/>
      <c r="IEY148" s="323"/>
      <c r="IEZ148" s="323"/>
      <c r="IFA148" s="323"/>
      <c r="IFB148" s="323"/>
      <c r="IFC148" s="323"/>
      <c r="IFD148" s="323"/>
      <c r="IFE148" s="323"/>
      <c r="IFF148" s="323"/>
      <c r="IFG148" s="323"/>
      <c r="IFH148" s="323"/>
      <c r="IFI148" s="323"/>
      <c r="IFJ148" s="323"/>
      <c r="IFK148" s="323"/>
      <c r="IFL148" s="323"/>
      <c r="IFM148" s="323"/>
      <c r="IFN148" s="323"/>
      <c r="IFO148" s="323"/>
      <c r="IFP148" s="323"/>
      <c r="IFQ148" s="323"/>
      <c r="IFR148" s="323"/>
      <c r="IFS148" s="323"/>
      <c r="IFT148" s="323"/>
      <c r="IFU148" s="323"/>
      <c r="IFV148" s="323"/>
      <c r="IFW148" s="323"/>
      <c r="IFX148" s="323"/>
      <c r="IFY148" s="323"/>
      <c r="IFZ148" s="323"/>
      <c r="IGA148" s="323"/>
      <c r="IGB148" s="323"/>
      <c r="IGC148" s="323"/>
      <c r="IGD148" s="323"/>
      <c r="IGE148" s="323"/>
      <c r="IGF148" s="323"/>
      <c r="IGG148" s="323"/>
      <c r="IGH148" s="323"/>
      <c r="IGI148" s="323"/>
      <c r="IGJ148" s="323"/>
      <c r="IGK148" s="323"/>
      <c r="IGL148" s="323"/>
      <c r="IGM148" s="323"/>
      <c r="IGN148" s="323"/>
      <c r="IGO148" s="323"/>
      <c r="IGP148" s="323"/>
      <c r="IGQ148" s="323"/>
      <c r="IGR148" s="323"/>
      <c r="IGS148" s="323"/>
      <c r="IGT148" s="323"/>
      <c r="IGU148" s="323"/>
      <c r="IGV148" s="323"/>
      <c r="IGW148" s="323"/>
      <c r="IGX148" s="323"/>
      <c r="IGY148" s="323"/>
      <c r="IGZ148" s="323"/>
      <c r="IHA148" s="323"/>
      <c r="IHB148" s="323"/>
      <c r="IHC148" s="323"/>
      <c r="IHD148" s="323"/>
      <c r="IHE148" s="323"/>
      <c r="IHF148" s="323"/>
      <c r="IHG148" s="323"/>
      <c r="IHH148" s="323"/>
      <c r="IHI148" s="323"/>
      <c r="IHJ148" s="323"/>
      <c r="IHK148" s="323"/>
      <c r="IHL148" s="323"/>
      <c r="IHM148" s="323"/>
      <c r="IHN148" s="323"/>
      <c r="IHO148" s="323"/>
      <c r="IHP148" s="323"/>
      <c r="IHQ148" s="323"/>
      <c r="IHR148" s="323"/>
      <c r="IHS148" s="323"/>
      <c r="IHT148" s="323"/>
      <c r="IHU148" s="323"/>
      <c r="IHV148" s="323"/>
      <c r="IHW148" s="323"/>
      <c r="IHX148" s="323"/>
      <c r="IHY148" s="323"/>
      <c r="IHZ148" s="323"/>
      <c r="IIA148" s="323"/>
      <c r="IIB148" s="323"/>
      <c r="IIC148" s="323"/>
      <c r="IID148" s="323"/>
      <c r="IIE148" s="323"/>
      <c r="IIF148" s="323"/>
      <c r="IIG148" s="323"/>
      <c r="IIH148" s="323"/>
      <c r="III148" s="323"/>
      <c r="IIJ148" s="323"/>
      <c r="IIK148" s="323"/>
      <c r="IIL148" s="323"/>
      <c r="IIM148" s="323"/>
      <c r="IIN148" s="323"/>
      <c r="IIO148" s="323"/>
      <c r="IIP148" s="323"/>
      <c r="IIQ148" s="323"/>
      <c r="IIR148" s="323"/>
      <c r="IIS148" s="323"/>
      <c r="IIT148" s="323"/>
      <c r="IIU148" s="323"/>
      <c r="IIV148" s="323"/>
      <c r="IIW148" s="323"/>
      <c r="IIX148" s="323"/>
      <c r="IIY148" s="323"/>
      <c r="IIZ148" s="323"/>
      <c r="IJA148" s="323"/>
      <c r="IJB148" s="323"/>
      <c r="IJC148" s="323"/>
      <c r="IJD148" s="323"/>
      <c r="IJE148" s="323"/>
      <c r="IJF148" s="323"/>
      <c r="IJG148" s="323"/>
      <c r="IJH148" s="323"/>
      <c r="IJI148" s="323"/>
      <c r="IJJ148" s="323"/>
      <c r="IJK148" s="323"/>
      <c r="IJL148" s="323"/>
      <c r="IJM148" s="323"/>
      <c r="IJN148" s="323"/>
      <c r="IJO148" s="323"/>
      <c r="IJP148" s="323"/>
      <c r="IJQ148" s="323"/>
      <c r="IJR148" s="323"/>
      <c r="IJS148" s="323"/>
      <c r="IJT148" s="323"/>
      <c r="IJU148" s="323"/>
      <c r="IJV148" s="323"/>
      <c r="IJW148" s="323"/>
      <c r="IJX148" s="323"/>
      <c r="IJY148" s="323"/>
      <c r="IJZ148" s="323"/>
      <c r="IKA148" s="323"/>
      <c r="IKB148" s="323"/>
      <c r="IKC148" s="323"/>
      <c r="IKD148" s="323"/>
      <c r="IKE148" s="323"/>
      <c r="IKF148" s="323"/>
      <c r="IKG148" s="323"/>
      <c r="IKH148" s="323"/>
      <c r="IKI148" s="323"/>
      <c r="IKJ148" s="323"/>
      <c r="IKK148" s="323"/>
      <c r="IKL148" s="323"/>
      <c r="IKM148" s="323"/>
      <c r="IKN148" s="323"/>
      <c r="IKO148" s="323"/>
      <c r="IKP148" s="323"/>
      <c r="IKQ148" s="323"/>
      <c r="IKR148" s="323"/>
      <c r="IKS148" s="323"/>
      <c r="IKT148" s="323"/>
      <c r="IKU148" s="323"/>
      <c r="IKV148" s="323"/>
      <c r="IKW148" s="323"/>
      <c r="IKX148" s="323"/>
      <c r="IKY148" s="323"/>
      <c r="IKZ148" s="323"/>
      <c r="ILA148" s="323"/>
      <c r="ILB148" s="323"/>
      <c r="ILC148" s="323"/>
      <c r="ILD148" s="323"/>
      <c r="ILE148" s="323"/>
      <c r="ILF148" s="323"/>
      <c r="ILG148" s="323"/>
      <c r="ILH148" s="323"/>
      <c r="ILI148" s="323"/>
      <c r="ILJ148" s="323"/>
      <c r="ILK148" s="323"/>
      <c r="ILL148" s="323"/>
      <c r="ILM148" s="323"/>
      <c r="ILN148" s="323"/>
      <c r="ILO148" s="323"/>
      <c r="ILP148" s="323"/>
      <c r="ILQ148" s="323"/>
      <c r="ILR148" s="323"/>
      <c r="ILS148" s="323"/>
      <c r="ILT148" s="323"/>
      <c r="ILU148" s="323"/>
      <c r="ILV148" s="323"/>
      <c r="ILW148" s="323"/>
      <c r="ILX148" s="323"/>
      <c r="ILY148" s="323"/>
      <c r="ILZ148" s="323"/>
      <c r="IMA148" s="323"/>
      <c r="IMB148" s="323"/>
      <c r="IMC148" s="323"/>
      <c r="IMD148" s="323"/>
      <c r="IME148" s="323"/>
      <c r="IMF148" s="323"/>
      <c r="IMG148" s="323"/>
      <c r="IMH148" s="323"/>
      <c r="IMI148" s="323"/>
      <c r="IMJ148" s="323"/>
      <c r="IMK148" s="323"/>
      <c r="IML148" s="323"/>
      <c r="IMM148" s="323"/>
      <c r="IMN148" s="323"/>
      <c r="IMO148" s="323"/>
      <c r="IMP148" s="323"/>
      <c r="IMQ148" s="323"/>
      <c r="IMR148" s="323"/>
      <c r="IMS148" s="323"/>
      <c r="IMT148" s="323"/>
      <c r="IMU148" s="323"/>
      <c r="IMV148" s="323"/>
      <c r="IMW148" s="323"/>
      <c r="IMX148" s="323"/>
      <c r="IMY148" s="323"/>
      <c r="IMZ148" s="323"/>
      <c r="INA148" s="323"/>
      <c r="INB148" s="323"/>
      <c r="INC148" s="323"/>
      <c r="IND148" s="323"/>
      <c r="INE148" s="323"/>
      <c r="INF148" s="323"/>
      <c r="ING148" s="323"/>
      <c r="INH148" s="323"/>
      <c r="INI148" s="323"/>
      <c r="INJ148" s="323"/>
      <c r="INK148" s="323"/>
      <c r="INL148" s="323"/>
      <c r="INM148" s="323"/>
      <c r="INN148" s="323"/>
      <c r="INO148" s="323"/>
      <c r="INP148" s="323"/>
      <c r="INQ148" s="323"/>
      <c r="INR148" s="323"/>
      <c r="INS148" s="323"/>
      <c r="INT148" s="323"/>
      <c r="INU148" s="323"/>
      <c r="INV148" s="323"/>
      <c r="INW148" s="323"/>
      <c r="INX148" s="323"/>
      <c r="INY148" s="323"/>
      <c r="INZ148" s="323"/>
      <c r="IOA148" s="323"/>
      <c r="IOB148" s="323"/>
      <c r="IOC148" s="323"/>
      <c r="IOD148" s="323"/>
      <c r="IOE148" s="323"/>
      <c r="IOF148" s="323"/>
      <c r="IOG148" s="323"/>
      <c r="IOH148" s="323"/>
      <c r="IOI148" s="323"/>
      <c r="IOJ148" s="323"/>
      <c r="IOK148" s="323"/>
      <c r="IOL148" s="323"/>
      <c r="IOM148" s="323"/>
      <c r="ION148" s="323"/>
      <c r="IOO148" s="323"/>
      <c r="IOP148" s="323"/>
      <c r="IOQ148" s="323"/>
      <c r="IOR148" s="323"/>
      <c r="IOS148" s="323"/>
      <c r="IOT148" s="323"/>
      <c r="IOU148" s="323"/>
      <c r="IOV148" s="323"/>
      <c r="IOW148" s="323"/>
      <c r="IOX148" s="323"/>
      <c r="IOY148" s="323"/>
      <c r="IOZ148" s="323"/>
      <c r="IPA148" s="323"/>
      <c r="IPB148" s="323"/>
      <c r="IPC148" s="323"/>
      <c r="IPD148" s="323"/>
      <c r="IPE148" s="323"/>
      <c r="IPF148" s="323"/>
      <c r="IPG148" s="323"/>
      <c r="IPH148" s="323"/>
      <c r="IPI148" s="323"/>
      <c r="IPJ148" s="323"/>
      <c r="IPK148" s="323"/>
      <c r="IPL148" s="323"/>
      <c r="IPM148" s="323"/>
      <c r="IPN148" s="323"/>
      <c r="IPO148" s="323"/>
      <c r="IPP148" s="323"/>
      <c r="IPQ148" s="323"/>
      <c r="IPR148" s="323"/>
      <c r="IPS148" s="323"/>
      <c r="IPT148" s="323"/>
      <c r="IPU148" s="323"/>
      <c r="IPV148" s="323"/>
      <c r="IPW148" s="323"/>
      <c r="IPX148" s="323"/>
      <c r="IPY148" s="323"/>
      <c r="IPZ148" s="323"/>
      <c r="IQA148" s="323"/>
      <c r="IQB148" s="323"/>
      <c r="IQC148" s="323"/>
      <c r="IQD148" s="323"/>
      <c r="IQE148" s="323"/>
      <c r="IQF148" s="323"/>
      <c r="IQG148" s="323"/>
      <c r="IQH148" s="323"/>
      <c r="IQI148" s="323"/>
      <c r="IQJ148" s="323"/>
      <c r="IQK148" s="323"/>
      <c r="IQL148" s="323"/>
      <c r="IQM148" s="323"/>
      <c r="IQN148" s="323"/>
      <c r="IQO148" s="323"/>
      <c r="IQP148" s="323"/>
      <c r="IQQ148" s="323"/>
      <c r="IQR148" s="323"/>
      <c r="IQS148" s="323"/>
      <c r="IQT148" s="323"/>
      <c r="IQU148" s="323"/>
      <c r="IQV148" s="323"/>
      <c r="IQW148" s="323"/>
      <c r="IQX148" s="323"/>
      <c r="IQY148" s="323"/>
      <c r="IQZ148" s="323"/>
      <c r="IRA148" s="323"/>
      <c r="IRB148" s="323"/>
      <c r="IRC148" s="323"/>
      <c r="IRD148" s="323"/>
      <c r="IRE148" s="323"/>
      <c r="IRF148" s="323"/>
      <c r="IRG148" s="323"/>
      <c r="IRH148" s="323"/>
      <c r="IRI148" s="323"/>
      <c r="IRJ148" s="323"/>
      <c r="IRK148" s="323"/>
      <c r="IRL148" s="323"/>
      <c r="IRM148" s="323"/>
      <c r="IRN148" s="323"/>
      <c r="IRO148" s="323"/>
      <c r="IRP148" s="323"/>
      <c r="IRQ148" s="323"/>
      <c r="IRR148" s="323"/>
      <c r="IRS148" s="323"/>
      <c r="IRT148" s="323"/>
      <c r="IRU148" s="323"/>
      <c r="IRV148" s="323"/>
      <c r="IRW148" s="323"/>
      <c r="IRX148" s="323"/>
      <c r="IRY148" s="323"/>
      <c r="IRZ148" s="323"/>
      <c r="ISA148" s="323"/>
      <c r="ISB148" s="323"/>
      <c r="ISC148" s="323"/>
      <c r="ISD148" s="323"/>
      <c r="ISE148" s="323"/>
      <c r="ISF148" s="323"/>
      <c r="ISG148" s="323"/>
      <c r="ISH148" s="323"/>
      <c r="ISI148" s="323"/>
      <c r="ISJ148" s="323"/>
      <c r="ISK148" s="323"/>
      <c r="ISL148" s="323"/>
      <c r="ISM148" s="323"/>
      <c r="ISN148" s="323"/>
      <c r="ISO148" s="323"/>
      <c r="ISP148" s="323"/>
      <c r="ISQ148" s="323"/>
      <c r="ISR148" s="323"/>
      <c r="ISS148" s="323"/>
      <c r="IST148" s="323"/>
      <c r="ISU148" s="323"/>
      <c r="ISV148" s="323"/>
      <c r="ISW148" s="323"/>
      <c r="ISX148" s="323"/>
      <c r="ISY148" s="323"/>
      <c r="ISZ148" s="323"/>
      <c r="ITA148" s="323"/>
      <c r="ITB148" s="323"/>
      <c r="ITC148" s="323"/>
      <c r="ITD148" s="323"/>
      <c r="ITE148" s="323"/>
      <c r="ITF148" s="323"/>
      <c r="ITG148" s="323"/>
      <c r="ITH148" s="323"/>
      <c r="ITI148" s="323"/>
      <c r="ITJ148" s="323"/>
      <c r="ITK148" s="323"/>
      <c r="ITL148" s="323"/>
      <c r="ITM148" s="323"/>
      <c r="ITN148" s="323"/>
      <c r="ITO148" s="323"/>
      <c r="ITP148" s="323"/>
      <c r="ITQ148" s="323"/>
      <c r="ITR148" s="323"/>
      <c r="ITS148" s="323"/>
      <c r="ITT148" s="323"/>
      <c r="ITU148" s="323"/>
      <c r="ITV148" s="323"/>
      <c r="ITW148" s="323"/>
      <c r="ITX148" s="323"/>
      <c r="ITY148" s="323"/>
      <c r="ITZ148" s="323"/>
      <c r="IUA148" s="323"/>
      <c r="IUB148" s="323"/>
      <c r="IUC148" s="323"/>
      <c r="IUD148" s="323"/>
      <c r="IUE148" s="323"/>
      <c r="IUF148" s="323"/>
      <c r="IUG148" s="323"/>
      <c r="IUH148" s="323"/>
      <c r="IUI148" s="323"/>
      <c r="IUJ148" s="323"/>
      <c r="IUK148" s="323"/>
      <c r="IUL148" s="323"/>
      <c r="IUM148" s="323"/>
      <c r="IUN148" s="323"/>
      <c r="IUO148" s="323"/>
      <c r="IUP148" s="323"/>
      <c r="IUQ148" s="323"/>
      <c r="IUR148" s="323"/>
      <c r="IUS148" s="323"/>
      <c r="IUT148" s="323"/>
      <c r="IUU148" s="323"/>
      <c r="IUV148" s="323"/>
      <c r="IUW148" s="323"/>
      <c r="IUX148" s="323"/>
      <c r="IUY148" s="323"/>
      <c r="IUZ148" s="323"/>
      <c r="IVA148" s="323"/>
      <c r="IVB148" s="323"/>
      <c r="IVC148" s="323"/>
      <c r="IVD148" s="323"/>
      <c r="IVE148" s="323"/>
      <c r="IVF148" s="323"/>
      <c r="IVG148" s="323"/>
      <c r="IVH148" s="323"/>
      <c r="IVI148" s="323"/>
      <c r="IVJ148" s="323"/>
      <c r="IVK148" s="323"/>
      <c r="IVL148" s="323"/>
      <c r="IVM148" s="323"/>
      <c r="IVN148" s="323"/>
      <c r="IVO148" s="323"/>
      <c r="IVP148" s="323"/>
      <c r="IVQ148" s="323"/>
      <c r="IVR148" s="323"/>
      <c r="IVS148" s="323"/>
      <c r="IVT148" s="323"/>
      <c r="IVU148" s="323"/>
      <c r="IVV148" s="323"/>
      <c r="IVW148" s="323"/>
      <c r="IVX148" s="323"/>
      <c r="IVY148" s="323"/>
      <c r="IVZ148" s="323"/>
      <c r="IWA148" s="323"/>
      <c r="IWB148" s="323"/>
      <c r="IWC148" s="323"/>
      <c r="IWD148" s="323"/>
      <c r="IWE148" s="323"/>
      <c r="IWF148" s="323"/>
      <c r="IWG148" s="323"/>
      <c r="IWH148" s="323"/>
      <c r="IWI148" s="323"/>
      <c r="IWJ148" s="323"/>
      <c r="IWK148" s="323"/>
      <c r="IWL148" s="323"/>
      <c r="IWM148" s="323"/>
      <c r="IWN148" s="323"/>
      <c r="IWO148" s="323"/>
      <c r="IWP148" s="323"/>
      <c r="IWQ148" s="323"/>
      <c r="IWR148" s="323"/>
      <c r="IWS148" s="323"/>
      <c r="IWT148" s="323"/>
      <c r="IWU148" s="323"/>
      <c r="IWV148" s="323"/>
      <c r="IWW148" s="323"/>
      <c r="IWX148" s="323"/>
      <c r="IWY148" s="323"/>
      <c r="IWZ148" s="323"/>
      <c r="IXA148" s="323"/>
      <c r="IXB148" s="323"/>
      <c r="IXC148" s="323"/>
      <c r="IXD148" s="323"/>
      <c r="IXE148" s="323"/>
      <c r="IXF148" s="323"/>
      <c r="IXG148" s="323"/>
      <c r="IXH148" s="323"/>
      <c r="IXI148" s="323"/>
      <c r="IXJ148" s="323"/>
      <c r="IXK148" s="323"/>
      <c r="IXL148" s="323"/>
      <c r="IXM148" s="323"/>
      <c r="IXN148" s="323"/>
      <c r="IXO148" s="323"/>
      <c r="IXP148" s="323"/>
      <c r="IXQ148" s="323"/>
      <c r="IXR148" s="323"/>
      <c r="IXS148" s="323"/>
      <c r="IXT148" s="323"/>
      <c r="IXU148" s="323"/>
      <c r="IXV148" s="323"/>
      <c r="IXW148" s="323"/>
      <c r="IXX148" s="323"/>
      <c r="IXY148" s="323"/>
      <c r="IXZ148" s="323"/>
      <c r="IYA148" s="323"/>
      <c r="IYB148" s="323"/>
      <c r="IYC148" s="323"/>
      <c r="IYD148" s="323"/>
      <c r="IYE148" s="323"/>
      <c r="IYF148" s="323"/>
      <c r="IYG148" s="323"/>
      <c r="IYH148" s="323"/>
      <c r="IYI148" s="323"/>
      <c r="IYJ148" s="323"/>
      <c r="IYK148" s="323"/>
      <c r="IYL148" s="323"/>
      <c r="IYM148" s="323"/>
      <c r="IYN148" s="323"/>
      <c r="IYO148" s="323"/>
      <c r="IYP148" s="323"/>
      <c r="IYQ148" s="323"/>
      <c r="IYR148" s="323"/>
      <c r="IYS148" s="323"/>
      <c r="IYT148" s="323"/>
      <c r="IYU148" s="323"/>
      <c r="IYV148" s="323"/>
      <c r="IYW148" s="323"/>
      <c r="IYX148" s="323"/>
      <c r="IYY148" s="323"/>
      <c r="IYZ148" s="323"/>
      <c r="IZA148" s="323"/>
      <c r="IZB148" s="323"/>
      <c r="IZC148" s="323"/>
      <c r="IZD148" s="323"/>
      <c r="IZE148" s="323"/>
      <c r="IZF148" s="323"/>
      <c r="IZG148" s="323"/>
      <c r="IZH148" s="323"/>
      <c r="IZI148" s="323"/>
      <c r="IZJ148" s="323"/>
      <c r="IZK148" s="323"/>
      <c r="IZL148" s="323"/>
      <c r="IZM148" s="323"/>
      <c r="IZN148" s="323"/>
      <c r="IZO148" s="323"/>
      <c r="IZP148" s="323"/>
      <c r="IZQ148" s="323"/>
      <c r="IZR148" s="323"/>
      <c r="IZS148" s="323"/>
      <c r="IZT148" s="323"/>
      <c r="IZU148" s="323"/>
      <c r="IZV148" s="323"/>
      <c r="IZW148" s="323"/>
      <c r="IZX148" s="323"/>
      <c r="IZY148" s="323"/>
      <c r="IZZ148" s="323"/>
      <c r="JAA148" s="323"/>
      <c r="JAB148" s="323"/>
      <c r="JAC148" s="323"/>
      <c r="JAD148" s="323"/>
      <c r="JAE148" s="323"/>
      <c r="JAF148" s="323"/>
      <c r="JAG148" s="323"/>
      <c r="JAH148" s="323"/>
      <c r="JAI148" s="323"/>
      <c r="JAJ148" s="323"/>
      <c r="JAK148" s="323"/>
      <c r="JAL148" s="323"/>
      <c r="JAM148" s="323"/>
      <c r="JAN148" s="323"/>
      <c r="JAO148" s="323"/>
      <c r="JAP148" s="323"/>
      <c r="JAQ148" s="323"/>
      <c r="JAR148" s="323"/>
      <c r="JAS148" s="323"/>
      <c r="JAT148" s="323"/>
      <c r="JAU148" s="323"/>
      <c r="JAV148" s="323"/>
      <c r="JAW148" s="323"/>
      <c r="JAX148" s="323"/>
      <c r="JAY148" s="323"/>
      <c r="JAZ148" s="323"/>
      <c r="JBA148" s="323"/>
      <c r="JBB148" s="323"/>
      <c r="JBC148" s="323"/>
      <c r="JBD148" s="323"/>
      <c r="JBE148" s="323"/>
      <c r="JBF148" s="323"/>
      <c r="JBG148" s="323"/>
      <c r="JBH148" s="323"/>
      <c r="JBI148" s="323"/>
      <c r="JBJ148" s="323"/>
      <c r="JBK148" s="323"/>
      <c r="JBL148" s="323"/>
      <c r="JBM148" s="323"/>
      <c r="JBN148" s="323"/>
      <c r="JBO148" s="323"/>
      <c r="JBP148" s="323"/>
      <c r="JBQ148" s="323"/>
      <c r="JBR148" s="323"/>
      <c r="JBS148" s="323"/>
      <c r="JBT148" s="323"/>
      <c r="JBU148" s="323"/>
      <c r="JBV148" s="323"/>
      <c r="JBW148" s="323"/>
      <c r="JBX148" s="323"/>
      <c r="JBY148" s="323"/>
      <c r="JBZ148" s="323"/>
      <c r="JCA148" s="323"/>
      <c r="JCB148" s="323"/>
      <c r="JCC148" s="323"/>
      <c r="JCD148" s="323"/>
      <c r="JCE148" s="323"/>
      <c r="JCF148" s="323"/>
      <c r="JCG148" s="323"/>
      <c r="JCH148" s="323"/>
      <c r="JCI148" s="323"/>
      <c r="JCJ148" s="323"/>
      <c r="JCK148" s="323"/>
      <c r="JCL148" s="323"/>
      <c r="JCM148" s="323"/>
      <c r="JCN148" s="323"/>
      <c r="JCO148" s="323"/>
      <c r="JCP148" s="323"/>
      <c r="JCQ148" s="323"/>
      <c r="JCR148" s="323"/>
      <c r="JCS148" s="323"/>
      <c r="JCT148" s="323"/>
      <c r="JCU148" s="323"/>
      <c r="JCV148" s="323"/>
      <c r="JCW148" s="323"/>
      <c r="JCX148" s="323"/>
      <c r="JCY148" s="323"/>
      <c r="JCZ148" s="323"/>
      <c r="JDA148" s="323"/>
      <c r="JDB148" s="323"/>
      <c r="JDC148" s="323"/>
      <c r="JDD148" s="323"/>
      <c r="JDE148" s="323"/>
      <c r="JDF148" s="323"/>
      <c r="JDG148" s="323"/>
      <c r="JDH148" s="323"/>
      <c r="JDI148" s="323"/>
      <c r="JDJ148" s="323"/>
      <c r="JDK148" s="323"/>
      <c r="JDL148" s="323"/>
      <c r="JDM148" s="323"/>
      <c r="JDN148" s="323"/>
      <c r="JDO148" s="323"/>
      <c r="JDP148" s="323"/>
      <c r="JDQ148" s="323"/>
      <c r="JDR148" s="323"/>
      <c r="JDS148" s="323"/>
      <c r="JDT148" s="323"/>
      <c r="JDU148" s="323"/>
      <c r="JDV148" s="323"/>
      <c r="JDW148" s="323"/>
      <c r="JDX148" s="323"/>
      <c r="JDY148" s="323"/>
      <c r="JDZ148" s="323"/>
      <c r="JEA148" s="323"/>
      <c r="JEB148" s="323"/>
      <c r="JEC148" s="323"/>
      <c r="JED148" s="323"/>
      <c r="JEE148" s="323"/>
      <c r="JEF148" s="323"/>
      <c r="JEG148" s="323"/>
      <c r="JEH148" s="323"/>
      <c r="JEI148" s="323"/>
      <c r="JEJ148" s="323"/>
      <c r="JEK148" s="323"/>
      <c r="JEL148" s="323"/>
      <c r="JEM148" s="323"/>
      <c r="JEN148" s="323"/>
      <c r="JEO148" s="323"/>
      <c r="JEP148" s="323"/>
      <c r="JEQ148" s="323"/>
      <c r="JER148" s="323"/>
      <c r="JES148" s="323"/>
      <c r="JET148" s="323"/>
      <c r="JEU148" s="323"/>
      <c r="JEV148" s="323"/>
      <c r="JEW148" s="323"/>
      <c r="JEX148" s="323"/>
      <c r="JEY148" s="323"/>
      <c r="JEZ148" s="323"/>
      <c r="JFA148" s="323"/>
      <c r="JFB148" s="323"/>
      <c r="JFC148" s="323"/>
      <c r="JFD148" s="323"/>
      <c r="JFE148" s="323"/>
      <c r="JFF148" s="323"/>
      <c r="JFG148" s="323"/>
      <c r="JFH148" s="323"/>
      <c r="JFI148" s="323"/>
      <c r="JFJ148" s="323"/>
      <c r="JFK148" s="323"/>
      <c r="JFL148" s="323"/>
      <c r="JFM148" s="323"/>
      <c r="JFN148" s="323"/>
      <c r="JFO148" s="323"/>
      <c r="JFP148" s="323"/>
      <c r="JFQ148" s="323"/>
      <c r="JFR148" s="323"/>
      <c r="JFS148" s="323"/>
      <c r="JFT148" s="323"/>
      <c r="JFU148" s="323"/>
      <c r="JFV148" s="323"/>
      <c r="JFW148" s="323"/>
      <c r="JFX148" s="323"/>
      <c r="JFY148" s="323"/>
      <c r="JFZ148" s="323"/>
      <c r="JGA148" s="323"/>
      <c r="JGB148" s="323"/>
      <c r="JGC148" s="323"/>
      <c r="JGD148" s="323"/>
      <c r="JGE148" s="323"/>
      <c r="JGF148" s="323"/>
      <c r="JGG148" s="323"/>
      <c r="JGH148" s="323"/>
      <c r="JGI148" s="323"/>
      <c r="JGJ148" s="323"/>
      <c r="JGK148" s="323"/>
      <c r="JGL148" s="323"/>
      <c r="JGM148" s="323"/>
      <c r="JGN148" s="323"/>
      <c r="JGO148" s="323"/>
      <c r="JGP148" s="323"/>
      <c r="JGQ148" s="323"/>
      <c r="JGR148" s="323"/>
      <c r="JGS148" s="323"/>
      <c r="JGT148" s="323"/>
      <c r="JGU148" s="323"/>
      <c r="JGV148" s="323"/>
      <c r="JGW148" s="323"/>
      <c r="JGX148" s="323"/>
      <c r="JGY148" s="323"/>
      <c r="JGZ148" s="323"/>
      <c r="JHA148" s="323"/>
      <c r="JHB148" s="323"/>
      <c r="JHC148" s="323"/>
      <c r="JHD148" s="323"/>
      <c r="JHE148" s="323"/>
      <c r="JHF148" s="323"/>
      <c r="JHG148" s="323"/>
      <c r="JHH148" s="323"/>
      <c r="JHI148" s="323"/>
      <c r="JHJ148" s="323"/>
      <c r="JHK148" s="323"/>
      <c r="JHL148" s="323"/>
      <c r="JHM148" s="323"/>
      <c r="JHN148" s="323"/>
      <c r="JHO148" s="323"/>
      <c r="JHP148" s="323"/>
      <c r="JHQ148" s="323"/>
      <c r="JHR148" s="323"/>
      <c r="JHS148" s="323"/>
      <c r="JHT148" s="323"/>
      <c r="JHU148" s="323"/>
      <c r="JHV148" s="323"/>
      <c r="JHW148" s="323"/>
      <c r="JHX148" s="323"/>
      <c r="JHY148" s="323"/>
      <c r="JHZ148" s="323"/>
      <c r="JIA148" s="323"/>
      <c r="JIB148" s="323"/>
      <c r="JIC148" s="323"/>
      <c r="JID148" s="323"/>
      <c r="JIE148" s="323"/>
      <c r="JIF148" s="323"/>
      <c r="JIG148" s="323"/>
      <c r="JIH148" s="323"/>
      <c r="JII148" s="323"/>
      <c r="JIJ148" s="323"/>
      <c r="JIK148" s="323"/>
      <c r="JIL148" s="323"/>
      <c r="JIM148" s="323"/>
      <c r="JIN148" s="323"/>
      <c r="JIO148" s="323"/>
      <c r="JIP148" s="323"/>
      <c r="JIQ148" s="323"/>
      <c r="JIR148" s="323"/>
      <c r="JIS148" s="323"/>
      <c r="JIT148" s="323"/>
      <c r="JIU148" s="323"/>
      <c r="JIV148" s="323"/>
      <c r="JIW148" s="323"/>
      <c r="JIX148" s="323"/>
      <c r="JIY148" s="323"/>
      <c r="JIZ148" s="323"/>
      <c r="JJA148" s="323"/>
      <c r="JJB148" s="323"/>
      <c r="JJC148" s="323"/>
      <c r="JJD148" s="323"/>
      <c r="JJE148" s="323"/>
      <c r="JJF148" s="323"/>
      <c r="JJG148" s="323"/>
      <c r="JJH148" s="323"/>
      <c r="JJI148" s="323"/>
      <c r="JJJ148" s="323"/>
      <c r="JJK148" s="323"/>
      <c r="JJL148" s="323"/>
      <c r="JJM148" s="323"/>
      <c r="JJN148" s="323"/>
      <c r="JJO148" s="323"/>
      <c r="JJP148" s="323"/>
      <c r="JJQ148" s="323"/>
      <c r="JJR148" s="323"/>
      <c r="JJS148" s="323"/>
      <c r="JJT148" s="323"/>
      <c r="JJU148" s="323"/>
      <c r="JJV148" s="323"/>
      <c r="JJW148" s="323"/>
      <c r="JJX148" s="323"/>
      <c r="JJY148" s="323"/>
      <c r="JJZ148" s="323"/>
      <c r="JKA148" s="323"/>
      <c r="JKB148" s="323"/>
      <c r="JKC148" s="323"/>
      <c r="JKD148" s="323"/>
      <c r="JKE148" s="323"/>
      <c r="JKF148" s="323"/>
      <c r="JKG148" s="323"/>
      <c r="JKH148" s="323"/>
      <c r="JKI148" s="323"/>
      <c r="JKJ148" s="323"/>
      <c r="JKK148" s="323"/>
      <c r="JKL148" s="323"/>
      <c r="JKM148" s="323"/>
      <c r="JKN148" s="323"/>
      <c r="JKO148" s="323"/>
      <c r="JKP148" s="323"/>
      <c r="JKQ148" s="323"/>
      <c r="JKR148" s="323"/>
      <c r="JKS148" s="323"/>
      <c r="JKT148" s="323"/>
      <c r="JKU148" s="323"/>
      <c r="JKV148" s="323"/>
      <c r="JKW148" s="323"/>
      <c r="JKX148" s="323"/>
      <c r="JKY148" s="323"/>
      <c r="JKZ148" s="323"/>
      <c r="JLA148" s="323"/>
      <c r="JLB148" s="323"/>
      <c r="JLC148" s="323"/>
      <c r="JLD148" s="323"/>
      <c r="JLE148" s="323"/>
      <c r="JLF148" s="323"/>
      <c r="JLG148" s="323"/>
      <c r="JLH148" s="323"/>
      <c r="JLI148" s="323"/>
      <c r="JLJ148" s="323"/>
      <c r="JLK148" s="323"/>
      <c r="JLL148" s="323"/>
      <c r="JLM148" s="323"/>
      <c r="JLN148" s="323"/>
      <c r="JLO148" s="323"/>
      <c r="JLP148" s="323"/>
      <c r="JLQ148" s="323"/>
      <c r="JLR148" s="323"/>
      <c r="JLS148" s="323"/>
      <c r="JLT148" s="323"/>
      <c r="JLU148" s="323"/>
      <c r="JLV148" s="323"/>
      <c r="JLW148" s="323"/>
      <c r="JLX148" s="323"/>
      <c r="JLY148" s="323"/>
      <c r="JLZ148" s="323"/>
      <c r="JMA148" s="323"/>
      <c r="JMB148" s="323"/>
      <c r="JMC148" s="323"/>
      <c r="JMD148" s="323"/>
      <c r="JME148" s="323"/>
      <c r="JMF148" s="323"/>
      <c r="JMG148" s="323"/>
      <c r="JMH148" s="323"/>
      <c r="JMI148" s="323"/>
      <c r="JMJ148" s="323"/>
      <c r="JMK148" s="323"/>
      <c r="JML148" s="323"/>
      <c r="JMM148" s="323"/>
      <c r="JMN148" s="323"/>
      <c r="JMO148" s="323"/>
      <c r="JMP148" s="323"/>
      <c r="JMQ148" s="323"/>
      <c r="JMR148" s="323"/>
      <c r="JMS148" s="323"/>
      <c r="JMT148" s="323"/>
      <c r="JMU148" s="323"/>
      <c r="JMV148" s="323"/>
      <c r="JMW148" s="323"/>
      <c r="JMX148" s="323"/>
      <c r="JMY148" s="323"/>
      <c r="JMZ148" s="323"/>
      <c r="JNA148" s="323"/>
      <c r="JNB148" s="323"/>
      <c r="JNC148" s="323"/>
      <c r="JND148" s="323"/>
      <c r="JNE148" s="323"/>
      <c r="JNF148" s="323"/>
      <c r="JNG148" s="323"/>
      <c r="JNH148" s="323"/>
      <c r="JNI148" s="323"/>
      <c r="JNJ148" s="323"/>
      <c r="JNK148" s="323"/>
      <c r="JNL148" s="323"/>
      <c r="JNM148" s="323"/>
      <c r="JNN148" s="323"/>
      <c r="JNO148" s="323"/>
      <c r="JNP148" s="323"/>
      <c r="JNQ148" s="323"/>
      <c r="JNR148" s="323"/>
      <c r="JNS148" s="323"/>
      <c r="JNT148" s="323"/>
      <c r="JNU148" s="323"/>
      <c r="JNV148" s="323"/>
      <c r="JNW148" s="323"/>
      <c r="JNX148" s="323"/>
      <c r="JNY148" s="323"/>
      <c r="JNZ148" s="323"/>
      <c r="JOA148" s="323"/>
      <c r="JOB148" s="323"/>
      <c r="JOC148" s="323"/>
      <c r="JOD148" s="323"/>
      <c r="JOE148" s="323"/>
      <c r="JOF148" s="323"/>
      <c r="JOG148" s="323"/>
      <c r="JOH148" s="323"/>
      <c r="JOI148" s="323"/>
      <c r="JOJ148" s="323"/>
      <c r="JOK148" s="323"/>
      <c r="JOL148" s="323"/>
      <c r="JOM148" s="323"/>
      <c r="JON148" s="323"/>
      <c r="JOO148" s="323"/>
      <c r="JOP148" s="323"/>
      <c r="JOQ148" s="323"/>
      <c r="JOR148" s="323"/>
      <c r="JOS148" s="323"/>
      <c r="JOT148" s="323"/>
      <c r="JOU148" s="323"/>
      <c r="JOV148" s="323"/>
      <c r="JOW148" s="323"/>
      <c r="JOX148" s="323"/>
      <c r="JOY148" s="323"/>
      <c r="JOZ148" s="323"/>
      <c r="JPA148" s="323"/>
      <c r="JPB148" s="323"/>
      <c r="JPC148" s="323"/>
      <c r="JPD148" s="323"/>
      <c r="JPE148" s="323"/>
      <c r="JPF148" s="323"/>
      <c r="JPG148" s="323"/>
      <c r="JPH148" s="323"/>
      <c r="JPI148" s="323"/>
      <c r="JPJ148" s="323"/>
      <c r="JPK148" s="323"/>
      <c r="JPL148" s="323"/>
      <c r="JPM148" s="323"/>
      <c r="JPN148" s="323"/>
      <c r="JPO148" s="323"/>
      <c r="JPP148" s="323"/>
      <c r="JPQ148" s="323"/>
      <c r="JPR148" s="323"/>
      <c r="JPS148" s="323"/>
      <c r="JPT148" s="323"/>
      <c r="JPU148" s="323"/>
      <c r="JPV148" s="323"/>
      <c r="JPW148" s="323"/>
      <c r="JPX148" s="323"/>
      <c r="JPY148" s="323"/>
      <c r="JPZ148" s="323"/>
      <c r="JQA148" s="323"/>
      <c r="JQB148" s="323"/>
      <c r="JQC148" s="323"/>
      <c r="JQD148" s="323"/>
      <c r="JQE148" s="323"/>
      <c r="JQF148" s="323"/>
      <c r="JQG148" s="323"/>
      <c r="JQH148" s="323"/>
      <c r="JQI148" s="323"/>
      <c r="JQJ148" s="323"/>
      <c r="JQK148" s="323"/>
      <c r="JQL148" s="323"/>
      <c r="JQM148" s="323"/>
      <c r="JQN148" s="323"/>
      <c r="JQO148" s="323"/>
      <c r="JQP148" s="323"/>
      <c r="JQQ148" s="323"/>
      <c r="JQR148" s="323"/>
      <c r="JQS148" s="323"/>
      <c r="JQT148" s="323"/>
      <c r="JQU148" s="323"/>
      <c r="JQV148" s="323"/>
      <c r="JQW148" s="323"/>
      <c r="JQX148" s="323"/>
      <c r="JQY148" s="323"/>
      <c r="JQZ148" s="323"/>
      <c r="JRA148" s="323"/>
      <c r="JRB148" s="323"/>
      <c r="JRC148" s="323"/>
      <c r="JRD148" s="323"/>
      <c r="JRE148" s="323"/>
      <c r="JRF148" s="323"/>
      <c r="JRG148" s="323"/>
      <c r="JRH148" s="323"/>
      <c r="JRI148" s="323"/>
      <c r="JRJ148" s="323"/>
      <c r="JRK148" s="323"/>
      <c r="JRL148" s="323"/>
      <c r="JRM148" s="323"/>
      <c r="JRN148" s="323"/>
      <c r="JRO148" s="323"/>
      <c r="JRP148" s="323"/>
      <c r="JRQ148" s="323"/>
      <c r="JRR148" s="323"/>
      <c r="JRS148" s="323"/>
      <c r="JRT148" s="323"/>
      <c r="JRU148" s="323"/>
      <c r="JRV148" s="323"/>
      <c r="JRW148" s="323"/>
      <c r="JRX148" s="323"/>
      <c r="JRY148" s="323"/>
      <c r="JRZ148" s="323"/>
      <c r="JSA148" s="323"/>
      <c r="JSB148" s="323"/>
      <c r="JSC148" s="323"/>
      <c r="JSD148" s="323"/>
      <c r="JSE148" s="323"/>
      <c r="JSF148" s="323"/>
      <c r="JSG148" s="323"/>
      <c r="JSH148" s="323"/>
      <c r="JSI148" s="323"/>
      <c r="JSJ148" s="323"/>
      <c r="JSK148" s="323"/>
      <c r="JSL148" s="323"/>
      <c r="JSM148" s="323"/>
      <c r="JSN148" s="323"/>
      <c r="JSO148" s="323"/>
      <c r="JSP148" s="323"/>
      <c r="JSQ148" s="323"/>
      <c r="JSR148" s="323"/>
      <c r="JSS148" s="323"/>
      <c r="JST148" s="323"/>
      <c r="JSU148" s="323"/>
      <c r="JSV148" s="323"/>
      <c r="JSW148" s="323"/>
      <c r="JSX148" s="323"/>
      <c r="JSY148" s="323"/>
      <c r="JSZ148" s="323"/>
      <c r="JTA148" s="323"/>
      <c r="JTB148" s="323"/>
      <c r="JTC148" s="323"/>
      <c r="JTD148" s="323"/>
      <c r="JTE148" s="323"/>
      <c r="JTF148" s="323"/>
      <c r="JTG148" s="323"/>
      <c r="JTH148" s="323"/>
      <c r="JTI148" s="323"/>
      <c r="JTJ148" s="323"/>
      <c r="JTK148" s="323"/>
      <c r="JTL148" s="323"/>
      <c r="JTM148" s="323"/>
      <c r="JTN148" s="323"/>
      <c r="JTO148" s="323"/>
      <c r="JTP148" s="323"/>
      <c r="JTQ148" s="323"/>
      <c r="JTR148" s="323"/>
      <c r="JTS148" s="323"/>
      <c r="JTT148" s="323"/>
      <c r="JTU148" s="323"/>
      <c r="JTV148" s="323"/>
      <c r="JTW148" s="323"/>
      <c r="JTX148" s="323"/>
      <c r="JTY148" s="323"/>
      <c r="JTZ148" s="323"/>
      <c r="JUA148" s="323"/>
      <c r="JUB148" s="323"/>
      <c r="JUC148" s="323"/>
      <c r="JUD148" s="323"/>
      <c r="JUE148" s="323"/>
      <c r="JUF148" s="323"/>
      <c r="JUG148" s="323"/>
      <c r="JUH148" s="323"/>
      <c r="JUI148" s="323"/>
      <c r="JUJ148" s="323"/>
      <c r="JUK148" s="323"/>
      <c r="JUL148" s="323"/>
      <c r="JUM148" s="323"/>
      <c r="JUN148" s="323"/>
      <c r="JUO148" s="323"/>
      <c r="JUP148" s="323"/>
      <c r="JUQ148" s="323"/>
      <c r="JUR148" s="323"/>
      <c r="JUS148" s="323"/>
      <c r="JUT148" s="323"/>
      <c r="JUU148" s="323"/>
      <c r="JUV148" s="323"/>
      <c r="JUW148" s="323"/>
      <c r="JUX148" s="323"/>
      <c r="JUY148" s="323"/>
      <c r="JUZ148" s="323"/>
      <c r="JVA148" s="323"/>
      <c r="JVB148" s="323"/>
      <c r="JVC148" s="323"/>
      <c r="JVD148" s="323"/>
      <c r="JVE148" s="323"/>
      <c r="JVF148" s="323"/>
      <c r="JVG148" s="323"/>
      <c r="JVH148" s="323"/>
      <c r="JVI148" s="323"/>
      <c r="JVJ148" s="323"/>
      <c r="JVK148" s="323"/>
      <c r="JVL148" s="323"/>
      <c r="JVM148" s="323"/>
      <c r="JVN148" s="323"/>
      <c r="JVO148" s="323"/>
      <c r="JVP148" s="323"/>
      <c r="JVQ148" s="323"/>
      <c r="JVR148" s="323"/>
      <c r="JVS148" s="323"/>
      <c r="JVT148" s="323"/>
      <c r="JVU148" s="323"/>
      <c r="JVV148" s="323"/>
      <c r="JVW148" s="323"/>
      <c r="JVX148" s="323"/>
      <c r="JVY148" s="323"/>
      <c r="JVZ148" s="323"/>
      <c r="JWA148" s="323"/>
      <c r="JWB148" s="323"/>
      <c r="JWC148" s="323"/>
      <c r="JWD148" s="323"/>
      <c r="JWE148" s="323"/>
      <c r="JWF148" s="323"/>
      <c r="JWG148" s="323"/>
      <c r="JWH148" s="323"/>
      <c r="JWI148" s="323"/>
      <c r="JWJ148" s="323"/>
      <c r="JWK148" s="323"/>
      <c r="JWL148" s="323"/>
      <c r="JWM148" s="323"/>
      <c r="JWN148" s="323"/>
      <c r="JWO148" s="323"/>
      <c r="JWP148" s="323"/>
      <c r="JWQ148" s="323"/>
      <c r="JWR148" s="323"/>
      <c r="JWS148" s="323"/>
      <c r="JWT148" s="323"/>
      <c r="JWU148" s="323"/>
      <c r="JWV148" s="323"/>
      <c r="JWW148" s="323"/>
      <c r="JWX148" s="323"/>
      <c r="JWY148" s="323"/>
      <c r="JWZ148" s="323"/>
      <c r="JXA148" s="323"/>
      <c r="JXB148" s="323"/>
      <c r="JXC148" s="323"/>
      <c r="JXD148" s="323"/>
      <c r="JXE148" s="323"/>
      <c r="JXF148" s="323"/>
      <c r="JXG148" s="323"/>
      <c r="JXH148" s="323"/>
      <c r="JXI148" s="323"/>
      <c r="JXJ148" s="323"/>
      <c r="JXK148" s="323"/>
      <c r="JXL148" s="323"/>
      <c r="JXM148" s="323"/>
      <c r="JXN148" s="323"/>
      <c r="JXO148" s="323"/>
      <c r="JXP148" s="323"/>
      <c r="JXQ148" s="323"/>
      <c r="JXR148" s="323"/>
      <c r="JXS148" s="323"/>
      <c r="JXT148" s="323"/>
      <c r="JXU148" s="323"/>
      <c r="JXV148" s="323"/>
      <c r="JXW148" s="323"/>
      <c r="JXX148" s="323"/>
      <c r="JXY148" s="323"/>
      <c r="JXZ148" s="323"/>
      <c r="JYA148" s="323"/>
      <c r="JYB148" s="323"/>
      <c r="JYC148" s="323"/>
      <c r="JYD148" s="323"/>
      <c r="JYE148" s="323"/>
      <c r="JYF148" s="323"/>
      <c r="JYG148" s="323"/>
      <c r="JYH148" s="323"/>
      <c r="JYI148" s="323"/>
      <c r="JYJ148" s="323"/>
      <c r="JYK148" s="323"/>
      <c r="JYL148" s="323"/>
      <c r="JYM148" s="323"/>
      <c r="JYN148" s="323"/>
      <c r="JYO148" s="323"/>
      <c r="JYP148" s="323"/>
      <c r="JYQ148" s="323"/>
      <c r="JYR148" s="323"/>
      <c r="JYS148" s="323"/>
      <c r="JYT148" s="323"/>
      <c r="JYU148" s="323"/>
      <c r="JYV148" s="323"/>
      <c r="JYW148" s="323"/>
      <c r="JYX148" s="323"/>
      <c r="JYY148" s="323"/>
      <c r="JYZ148" s="323"/>
      <c r="JZA148" s="323"/>
      <c r="JZB148" s="323"/>
      <c r="JZC148" s="323"/>
      <c r="JZD148" s="323"/>
      <c r="JZE148" s="323"/>
      <c r="JZF148" s="323"/>
      <c r="JZG148" s="323"/>
      <c r="JZH148" s="323"/>
      <c r="JZI148" s="323"/>
      <c r="JZJ148" s="323"/>
      <c r="JZK148" s="323"/>
      <c r="JZL148" s="323"/>
      <c r="JZM148" s="323"/>
      <c r="JZN148" s="323"/>
      <c r="JZO148" s="323"/>
      <c r="JZP148" s="323"/>
      <c r="JZQ148" s="323"/>
      <c r="JZR148" s="323"/>
      <c r="JZS148" s="323"/>
      <c r="JZT148" s="323"/>
      <c r="JZU148" s="323"/>
      <c r="JZV148" s="323"/>
      <c r="JZW148" s="323"/>
      <c r="JZX148" s="323"/>
      <c r="JZY148" s="323"/>
      <c r="JZZ148" s="323"/>
      <c r="KAA148" s="323"/>
      <c r="KAB148" s="323"/>
      <c r="KAC148" s="323"/>
      <c r="KAD148" s="323"/>
      <c r="KAE148" s="323"/>
      <c r="KAF148" s="323"/>
      <c r="KAG148" s="323"/>
      <c r="KAH148" s="323"/>
      <c r="KAI148" s="323"/>
      <c r="KAJ148" s="323"/>
      <c r="KAK148" s="323"/>
      <c r="KAL148" s="323"/>
      <c r="KAM148" s="323"/>
      <c r="KAN148" s="323"/>
      <c r="KAO148" s="323"/>
      <c r="KAP148" s="323"/>
      <c r="KAQ148" s="323"/>
      <c r="KAR148" s="323"/>
      <c r="KAS148" s="323"/>
      <c r="KAT148" s="323"/>
      <c r="KAU148" s="323"/>
      <c r="KAV148" s="323"/>
      <c r="KAW148" s="323"/>
      <c r="KAX148" s="323"/>
      <c r="KAY148" s="323"/>
      <c r="KAZ148" s="323"/>
      <c r="KBA148" s="323"/>
      <c r="KBB148" s="323"/>
      <c r="KBC148" s="323"/>
      <c r="KBD148" s="323"/>
      <c r="KBE148" s="323"/>
      <c r="KBF148" s="323"/>
      <c r="KBG148" s="323"/>
      <c r="KBH148" s="323"/>
      <c r="KBI148" s="323"/>
      <c r="KBJ148" s="323"/>
      <c r="KBK148" s="323"/>
      <c r="KBL148" s="323"/>
      <c r="KBM148" s="323"/>
      <c r="KBN148" s="323"/>
      <c r="KBO148" s="323"/>
      <c r="KBP148" s="323"/>
      <c r="KBQ148" s="323"/>
      <c r="KBR148" s="323"/>
      <c r="KBS148" s="323"/>
      <c r="KBT148" s="323"/>
      <c r="KBU148" s="323"/>
      <c r="KBV148" s="323"/>
      <c r="KBW148" s="323"/>
      <c r="KBX148" s="323"/>
      <c r="KBY148" s="323"/>
      <c r="KBZ148" s="323"/>
      <c r="KCA148" s="323"/>
      <c r="KCB148" s="323"/>
      <c r="KCC148" s="323"/>
      <c r="KCD148" s="323"/>
      <c r="KCE148" s="323"/>
      <c r="KCF148" s="323"/>
      <c r="KCG148" s="323"/>
      <c r="KCH148" s="323"/>
      <c r="KCI148" s="323"/>
      <c r="KCJ148" s="323"/>
      <c r="KCK148" s="323"/>
      <c r="KCL148" s="323"/>
      <c r="KCM148" s="323"/>
      <c r="KCN148" s="323"/>
      <c r="KCO148" s="323"/>
      <c r="KCP148" s="323"/>
      <c r="KCQ148" s="323"/>
      <c r="KCR148" s="323"/>
      <c r="KCS148" s="323"/>
      <c r="KCT148" s="323"/>
      <c r="KCU148" s="323"/>
      <c r="KCV148" s="323"/>
      <c r="KCW148" s="323"/>
      <c r="KCX148" s="323"/>
      <c r="KCY148" s="323"/>
      <c r="KCZ148" s="323"/>
      <c r="KDA148" s="323"/>
      <c r="KDB148" s="323"/>
      <c r="KDC148" s="323"/>
      <c r="KDD148" s="323"/>
      <c r="KDE148" s="323"/>
      <c r="KDF148" s="323"/>
      <c r="KDG148" s="323"/>
      <c r="KDH148" s="323"/>
      <c r="KDI148" s="323"/>
      <c r="KDJ148" s="323"/>
      <c r="KDK148" s="323"/>
      <c r="KDL148" s="323"/>
      <c r="KDM148" s="323"/>
      <c r="KDN148" s="323"/>
      <c r="KDO148" s="323"/>
      <c r="KDP148" s="323"/>
      <c r="KDQ148" s="323"/>
      <c r="KDR148" s="323"/>
      <c r="KDS148" s="323"/>
      <c r="KDT148" s="323"/>
      <c r="KDU148" s="323"/>
      <c r="KDV148" s="323"/>
      <c r="KDW148" s="323"/>
      <c r="KDX148" s="323"/>
      <c r="KDY148" s="323"/>
      <c r="KDZ148" s="323"/>
      <c r="KEA148" s="323"/>
      <c r="KEB148" s="323"/>
      <c r="KEC148" s="323"/>
      <c r="KED148" s="323"/>
      <c r="KEE148" s="323"/>
      <c r="KEF148" s="323"/>
      <c r="KEG148" s="323"/>
      <c r="KEH148" s="323"/>
      <c r="KEI148" s="323"/>
      <c r="KEJ148" s="323"/>
      <c r="KEK148" s="323"/>
      <c r="KEL148" s="323"/>
      <c r="KEM148" s="323"/>
      <c r="KEN148" s="323"/>
      <c r="KEO148" s="323"/>
      <c r="KEP148" s="323"/>
      <c r="KEQ148" s="323"/>
      <c r="KER148" s="323"/>
      <c r="KES148" s="323"/>
      <c r="KET148" s="323"/>
      <c r="KEU148" s="323"/>
      <c r="KEV148" s="323"/>
      <c r="KEW148" s="323"/>
      <c r="KEX148" s="323"/>
      <c r="KEY148" s="323"/>
      <c r="KEZ148" s="323"/>
      <c r="KFA148" s="323"/>
      <c r="KFB148" s="323"/>
      <c r="KFC148" s="323"/>
      <c r="KFD148" s="323"/>
      <c r="KFE148" s="323"/>
      <c r="KFF148" s="323"/>
      <c r="KFG148" s="323"/>
      <c r="KFH148" s="323"/>
      <c r="KFI148" s="323"/>
      <c r="KFJ148" s="323"/>
      <c r="KFK148" s="323"/>
      <c r="KFL148" s="323"/>
      <c r="KFM148" s="323"/>
      <c r="KFN148" s="323"/>
      <c r="KFO148" s="323"/>
      <c r="KFP148" s="323"/>
      <c r="KFQ148" s="323"/>
      <c r="KFR148" s="323"/>
      <c r="KFS148" s="323"/>
      <c r="KFT148" s="323"/>
      <c r="KFU148" s="323"/>
      <c r="KFV148" s="323"/>
      <c r="KFW148" s="323"/>
      <c r="KFX148" s="323"/>
      <c r="KFY148" s="323"/>
      <c r="KFZ148" s="323"/>
      <c r="KGA148" s="323"/>
      <c r="KGB148" s="323"/>
      <c r="KGC148" s="323"/>
      <c r="KGD148" s="323"/>
      <c r="KGE148" s="323"/>
      <c r="KGF148" s="323"/>
      <c r="KGG148" s="323"/>
      <c r="KGH148" s="323"/>
      <c r="KGI148" s="323"/>
      <c r="KGJ148" s="323"/>
      <c r="KGK148" s="323"/>
      <c r="KGL148" s="323"/>
      <c r="KGM148" s="323"/>
      <c r="KGN148" s="323"/>
      <c r="KGO148" s="323"/>
      <c r="KGP148" s="323"/>
      <c r="KGQ148" s="323"/>
      <c r="KGR148" s="323"/>
      <c r="KGS148" s="323"/>
      <c r="KGT148" s="323"/>
      <c r="KGU148" s="323"/>
      <c r="KGV148" s="323"/>
      <c r="KGW148" s="323"/>
      <c r="KGX148" s="323"/>
      <c r="KGY148" s="323"/>
      <c r="KGZ148" s="323"/>
      <c r="KHA148" s="323"/>
      <c r="KHB148" s="323"/>
      <c r="KHC148" s="323"/>
      <c r="KHD148" s="323"/>
      <c r="KHE148" s="323"/>
      <c r="KHF148" s="323"/>
      <c r="KHG148" s="323"/>
      <c r="KHH148" s="323"/>
      <c r="KHI148" s="323"/>
      <c r="KHJ148" s="323"/>
      <c r="KHK148" s="323"/>
      <c r="KHL148" s="323"/>
      <c r="KHM148" s="323"/>
      <c r="KHN148" s="323"/>
      <c r="KHO148" s="323"/>
      <c r="KHP148" s="323"/>
      <c r="KHQ148" s="323"/>
      <c r="KHR148" s="323"/>
      <c r="KHS148" s="323"/>
      <c r="KHT148" s="323"/>
      <c r="KHU148" s="323"/>
      <c r="KHV148" s="323"/>
      <c r="KHW148" s="323"/>
      <c r="KHX148" s="323"/>
      <c r="KHY148" s="323"/>
      <c r="KHZ148" s="323"/>
      <c r="KIA148" s="323"/>
      <c r="KIB148" s="323"/>
      <c r="KIC148" s="323"/>
      <c r="KID148" s="323"/>
      <c r="KIE148" s="323"/>
      <c r="KIF148" s="323"/>
      <c r="KIG148" s="323"/>
      <c r="KIH148" s="323"/>
      <c r="KII148" s="323"/>
      <c r="KIJ148" s="323"/>
      <c r="KIK148" s="323"/>
      <c r="KIL148" s="323"/>
      <c r="KIM148" s="323"/>
      <c r="KIN148" s="323"/>
      <c r="KIO148" s="323"/>
      <c r="KIP148" s="323"/>
      <c r="KIQ148" s="323"/>
      <c r="KIR148" s="323"/>
      <c r="KIS148" s="323"/>
      <c r="KIT148" s="323"/>
      <c r="KIU148" s="323"/>
      <c r="KIV148" s="323"/>
      <c r="KIW148" s="323"/>
      <c r="KIX148" s="323"/>
      <c r="KIY148" s="323"/>
      <c r="KIZ148" s="323"/>
      <c r="KJA148" s="323"/>
      <c r="KJB148" s="323"/>
      <c r="KJC148" s="323"/>
      <c r="KJD148" s="323"/>
      <c r="KJE148" s="323"/>
      <c r="KJF148" s="323"/>
      <c r="KJG148" s="323"/>
      <c r="KJH148" s="323"/>
      <c r="KJI148" s="323"/>
      <c r="KJJ148" s="323"/>
      <c r="KJK148" s="323"/>
      <c r="KJL148" s="323"/>
      <c r="KJM148" s="323"/>
      <c r="KJN148" s="323"/>
      <c r="KJO148" s="323"/>
      <c r="KJP148" s="323"/>
      <c r="KJQ148" s="323"/>
      <c r="KJR148" s="323"/>
      <c r="KJS148" s="323"/>
      <c r="KJT148" s="323"/>
      <c r="KJU148" s="323"/>
      <c r="KJV148" s="323"/>
      <c r="KJW148" s="323"/>
      <c r="KJX148" s="323"/>
      <c r="KJY148" s="323"/>
      <c r="KJZ148" s="323"/>
      <c r="KKA148" s="323"/>
      <c r="KKB148" s="323"/>
      <c r="KKC148" s="323"/>
      <c r="KKD148" s="323"/>
      <c r="KKE148" s="323"/>
      <c r="KKF148" s="323"/>
      <c r="KKG148" s="323"/>
      <c r="KKH148" s="323"/>
      <c r="KKI148" s="323"/>
      <c r="KKJ148" s="323"/>
      <c r="KKK148" s="323"/>
      <c r="KKL148" s="323"/>
      <c r="KKM148" s="323"/>
      <c r="KKN148" s="323"/>
      <c r="KKO148" s="323"/>
      <c r="KKP148" s="323"/>
      <c r="KKQ148" s="323"/>
      <c r="KKR148" s="323"/>
      <c r="KKS148" s="323"/>
      <c r="KKT148" s="323"/>
      <c r="KKU148" s="323"/>
      <c r="KKV148" s="323"/>
      <c r="KKW148" s="323"/>
      <c r="KKX148" s="323"/>
      <c r="KKY148" s="323"/>
      <c r="KKZ148" s="323"/>
      <c r="KLA148" s="323"/>
      <c r="KLB148" s="323"/>
      <c r="KLC148" s="323"/>
      <c r="KLD148" s="323"/>
      <c r="KLE148" s="323"/>
      <c r="KLF148" s="323"/>
      <c r="KLG148" s="323"/>
      <c r="KLH148" s="323"/>
      <c r="KLI148" s="323"/>
      <c r="KLJ148" s="323"/>
      <c r="KLK148" s="323"/>
      <c r="KLL148" s="323"/>
      <c r="KLM148" s="323"/>
      <c r="KLN148" s="323"/>
      <c r="KLO148" s="323"/>
      <c r="KLP148" s="323"/>
      <c r="KLQ148" s="323"/>
      <c r="KLR148" s="323"/>
      <c r="KLS148" s="323"/>
      <c r="KLT148" s="323"/>
      <c r="KLU148" s="323"/>
      <c r="KLV148" s="323"/>
      <c r="KLW148" s="323"/>
      <c r="KLX148" s="323"/>
      <c r="KLY148" s="323"/>
      <c r="KLZ148" s="323"/>
      <c r="KMA148" s="323"/>
      <c r="KMB148" s="323"/>
      <c r="KMC148" s="323"/>
      <c r="KMD148" s="323"/>
      <c r="KME148" s="323"/>
      <c r="KMF148" s="323"/>
      <c r="KMG148" s="323"/>
      <c r="KMH148" s="323"/>
      <c r="KMI148" s="323"/>
      <c r="KMJ148" s="323"/>
      <c r="KMK148" s="323"/>
      <c r="KML148" s="323"/>
      <c r="KMM148" s="323"/>
      <c r="KMN148" s="323"/>
      <c r="KMO148" s="323"/>
      <c r="KMP148" s="323"/>
      <c r="KMQ148" s="323"/>
      <c r="KMR148" s="323"/>
      <c r="KMS148" s="323"/>
      <c r="KMT148" s="323"/>
      <c r="KMU148" s="323"/>
      <c r="KMV148" s="323"/>
      <c r="KMW148" s="323"/>
      <c r="KMX148" s="323"/>
      <c r="KMY148" s="323"/>
      <c r="KMZ148" s="323"/>
      <c r="KNA148" s="323"/>
      <c r="KNB148" s="323"/>
      <c r="KNC148" s="323"/>
      <c r="KND148" s="323"/>
      <c r="KNE148" s="323"/>
      <c r="KNF148" s="323"/>
      <c r="KNG148" s="323"/>
      <c r="KNH148" s="323"/>
      <c r="KNI148" s="323"/>
      <c r="KNJ148" s="323"/>
      <c r="KNK148" s="323"/>
      <c r="KNL148" s="323"/>
      <c r="KNM148" s="323"/>
      <c r="KNN148" s="323"/>
      <c r="KNO148" s="323"/>
      <c r="KNP148" s="323"/>
      <c r="KNQ148" s="323"/>
      <c r="KNR148" s="323"/>
      <c r="KNS148" s="323"/>
      <c r="KNT148" s="323"/>
      <c r="KNU148" s="323"/>
      <c r="KNV148" s="323"/>
      <c r="KNW148" s="323"/>
      <c r="KNX148" s="323"/>
      <c r="KNY148" s="323"/>
      <c r="KNZ148" s="323"/>
      <c r="KOA148" s="323"/>
      <c r="KOB148" s="323"/>
      <c r="KOC148" s="323"/>
      <c r="KOD148" s="323"/>
      <c r="KOE148" s="323"/>
      <c r="KOF148" s="323"/>
      <c r="KOG148" s="323"/>
      <c r="KOH148" s="323"/>
      <c r="KOI148" s="323"/>
      <c r="KOJ148" s="323"/>
      <c r="KOK148" s="323"/>
      <c r="KOL148" s="323"/>
      <c r="KOM148" s="323"/>
      <c r="KON148" s="323"/>
      <c r="KOO148" s="323"/>
      <c r="KOP148" s="323"/>
      <c r="KOQ148" s="323"/>
      <c r="KOR148" s="323"/>
      <c r="KOS148" s="323"/>
      <c r="KOT148" s="323"/>
      <c r="KOU148" s="323"/>
      <c r="KOV148" s="323"/>
      <c r="KOW148" s="323"/>
      <c r="KOX148" s="323"/>
      <c r="KOY148" s="323"/>
      <c r="KOZ148" s="323"/>
      <c r="KPA148" s="323"/>
      <c r="KPB148" s="323"/>
      <c r="KPC148" s="323"/>
      <c r="KPD148" s="323"/>
      <c r="KPE148" s="323"/>
      <c r="KPF148" s="323"/>
      <c r="KPG148" s="323"/>
      <c r="KPH148" s="323"/>
      <c r="KPI148" s="323"/>
      <c r="KPJ148" s="323"/>
      <c r="KPK148" s="323"/>
      <c r="KPL148" s="323"/>
      <c r="KPM148" s="323"/>
      <c r="KPN148" s="323"/>
      <c r="KPO148" s="323"/>
      <c r="KPP148" s="323"/>
      <c r="KPQ148" s="323"/>
      <c r="KPR148" s="323"/>
      <c r="KPS148" s="323"/>
      <c r="KPT148" s="323"/>
      <c r="KPU148" s="323"/>
      <c r="KPV148" s="323"/>
      <c r="KPW148" s="323"/>
      <c r="KPX148" s="323"/>
      <c r="KPY148" s="323"/>
      <c r="KPZ148" s="323"/>
      <c r="KQA148" s="323"/>
      <c r="KQB148" s="323"/>
      <c r="KQC148" s="323"/>
      <c r="KQD148" s="323"/>
      <c r="KQE148" s="323"/>
      <c r="KQF148" s="323"/>
      <c r="KQG148" s="323"/>
      <c r="KQH148" s="323"/>
      <c r="KQI148" s="323"/>
      <c r="KQJ148" s="323"/>
      <c r="KQK148" s="323"/>
      <c r="KQL148" s="323"/>
      <c r="KQM148" s="323"/>
      <c r="KQN148" s="323"/>
      <c r="KQO148" s="323"/>
      <c r="KQP148" s="323"/>
      <c r="KQQ148" s="323"/>
      <c r="KQR148" s="323"/>
      <c r="KQS148" s="323"/>
      <c r="KQT148" s="323"/>
      <c r="KQU148" s="323"/>
      <c r="KQV148" s="323"/>
      <c r="KQW148" s="323"/>
      <c r="KQX148" s="323"/>
      <c r="KQY148" s="323"/>
      <c r="KQZ148" s="323"/>
      <c r="KRA148" s="323"/>
      <c r="KRB148" s="323"/>
      <c r="KRC148" s="323"/>
      <c r="KRD148" s="323"/>
      <c r="KRE148" s="323"/>
      <c r="KRF148" s="323"/>
      <c r="KRG148" s="323"/>
      <c r="KRH148" s="323"/>
      <c r="KRI148" s="323"/>
      <c r="KRJ148" s="323"/>
      <c r="KRK148" s="323"/>
      <c r="KRL148" s="323"/>
      <c r="KRM148" s="323"/>
      <c r="KRN148" s="323"/>
      <c r="KRO148" s="323"/>
      <c r="KRP148" s="323"/>
      <c r="KRQ148" s="323"/>
      <c r="KRR148" s="323"/>
      <c r="KRS148" s="323"/>
      <c r="KRT148" s="323"/>
      <c r="KRU148" s="323"/>
      <c r="KRV148" s="323"/>
      <c r="KRW148" s="323"/>
      <c r="KRX148" s="323"/>
      <c r="KRY148" s="323"/>
      <c r="KRZ148" s="323"/>
      <c r="KSA148" s="323"/>
      <c r="KSB148" s="323"/>
      <c r="KSC148" s="323"/>
      <c r="KSD148" s="323"/>
      <c r="KSE148" s="323"/>
      <c r="KSF148" s="323"/>
      <c r="KSG148" s="323"/>
      <c r="KSH148" s="323"/>
      <c r="KSI148" s="323"/>
      <c r="KSJ148" s="323"/>
      <c r="KSK148" s="323"/>
      <c r="KSL148" s="323"/>
      <c r="KSM148" s="323"/>
      <c r="KSN148" s="323"/>
      <c r="KSO148" s="323"/>
      <c r="KSP148" s="323"/>
      <c r="KSQ148" s="323"/>
      <c r="KSR148" s="323"/>
      <c r="KSS148" s="323"/>
      <c r="KST148" s="323"/>
      <c r="KSU148" s="323"/>
      <c r="KSV148" s="323"/>
      <c r="KSW148" s="323"/>
      <c r="KSX148" s="323"/>
      <c r="KSY148" s="323"/>
      <c r="KSZ148" s="323"/>
      <c r="KTA148" s="323"/>
      <c r="KTB148" s="323"/>
      <c r="KTC148" s="323"/>
      <c r="KTD148" s="323"/>
      <c r="KTE148" s="323"/>
      <c r="KTF148" s="323"/>
      <c r="KTG148" s="323"/>
      <c r="KTH148" s="323"/>
      <c r="KTI148" s="323"/>
      <c r="KTJ148" s="323"/>
      <c r="KTK148" s="323"/>
      <c r="KTL148" s="323"/>
      <c r="KTM148" s="323"/>
      <c r="KTN148" s="323"/>
      <c r="KTO148" s="323"/>
      <c r="KTP148" s="323"/>
      <c r="KTQ148" s="323"/>
      <c r="KTR148" s="323"/>
      <c r="KTS148" s="323"/>
      <c r="KTT148" s="323"/>
      <c r="KTU148" s="323"/>
      <c r="KTV148" s="323"/>
      <c r="KTW148" s="323"/>
      <c r="KTX148" s="323"/>
      <c r="KTY148" s="323"/>
      <c r="KTZ148" s="323"/>
      <c r="KUA148" s="323"/>
      <c r="KUB148" s="323"/>
      <c r="KUC148" s="323"/>
      <c r="KUD148" s="323"/>
      <c r="KUE148" s="323"/>
      <c r="KUF148" s="323"/>
      <c r="KUG148" s="323"/>
      <c r="KUH148" s="323"/>
      <c r="KUI148" s="323"/>
      <c r="KUJ148" s="323"/>
      <c r="KUK148" s="323"/>
      <c r="KUL148" s="323"/>
      <c r="KUM148" s="323"/>
      <c r="KUN148" s="323"/>
      <c r="KUO148" s="323"/>
      <c r="KUP148" s="323"/>
      <c r="KUQ148" s="323"/>
      <c r="KUR148" s="323"/>
      <c r="KUS148" s="323"/>
      <c r="KUT148" s="323"/>
      <c r="KUU148" s="323"/>
      <c r="KUV148" s="323"/>
      <c r="KUW148" s="323"/>
      <c r="KUX148" s="323"/>
      <c r="KUY148" s="323"/>
      <c r="KUZ148" s="323"/>
      <c r="KVA148" s="323"/>
      <c r="KVB148" s="323"/>
      <c r="KVC148" s="323"/>
      <c r="KVD148" s="323"/>
      <c r="KVE148" s="323"/>
      <c r="KVF148" s="323"/>
      <c r="KVG148" s="323"/>
      <c r="KVH148" s="323"/>
      <c r="KVI148" s="323"/>
      <c r="KVJ148" s="323"/>
      <c r="KVK148" s="323"/>
      <c r="KVL148" s="323"/>
      <c r="KVM148" s="323"/>
      <c r="KVN148" s="323"/>
      <c r="KVO148" s="323"/>
      <c r="KVP148" s="323"/>
      <c r="KVQ148" s="323"/>
      <c r="KVR148" s="323"/>
      <c r="KVS148" s="323"/>
      <c r="KVT148" s="323"/>
      <c r="KVU148" s="323"/>
      <c r="KVV148" s="323"/>
      <c r="KVW148" s="323"/>
      <c r="KVX148" s="323"/>
      <c r="KVY148" s="323"/>
      <c r="KVZ148" s="323"/>
      <c r="KWA148" s="323"/>
      <c r="KWB148" s="323"/>
      <c r="KWC148" s="323"/>
      <c r="KWD148" s="323"/>
      <c r="KWE148" s="323"/>
      <c r="KWF148" s="323"/>
      <c r="KWG148" s="323"/>
      <c r="KWH148" s="323"/>
      <c r="KWI148" s="323"/>
      <c r="KWJ148" s="323"/>
      <c r="KWK148" s="323"/>
      <c r="KWL148" s="323"/>
      <c r="KWM148" s="323"/>
      <c r="KWN148" s="323"/>
      <c r="KWO148" s="323"/>
      <c r="KWP148" s="323"/>
      <c r="KWQ148" s="323"/>
      <c r="KWR148" s="323"/>
      <c r="KWS148" s="323"/>
      <c r="KWT148" s="323"/>
      <c r="KWU148" s="323"/>
      <c r="KWV148" s="323"/>
      <c r="KWW148" s="323"/>
      <c r="KWX148" s="323"/>
      <c r="KWY148" s="323"/>
      <c r="KWZ148" s="323"/>
      <c r="KXA148" s="323"/>
      <c r="KXB148" s="323"/>
      <c r="KXC148" s="323"/>
      <c r="KXD148" s="323"/>
      <c r="KXE148" s="323"/>
      <c r="KXF148" s="323"/>
      <c r="KXG148" s="323"/>
      <c r="KXH148" s="323"/>
      <c r="KXI148" s="323"/>
      <c r="KXJ148" s="323"/>
      <c r="KXK148" s="323"/>
      <c r="KXL148" s="323"/>
      <c r="KXM148" s="323"/>
      <c r="KXN148" s="323"/>
      <c r="KXO148" s="323"/>
      <c r="KXP148" s="323"/>
      <c r="KXQ148" s="323"/>
      <c r="KXR148" s="323"/>
      <c r="KXS148" s="323"/>
      <c r="KXT148" s="323"/>
      <c r="KXU148" s="323"/>
      <c r="KXV148" s="323"/>
      <c r="KXW148" s="323"/>
      <c r="KXX148" s="323"/>
      <c r="KXY148" s="323"/>
      <c r="KXZ148" s="323"/>
      <c r="KYA148" s="323"/>
      <c r="KYB148" s="323"/>
      <c r="KYC148" s="323"/>
      <c r="KYD148" s="323"/>
      <c r="KYE148" s="323"/>
      <c r="KYF148" s="323"/>
      <c r="KYG148" s="323"/>
      <c r="KYH148" s="323"/>
      <c r="KYI148" s="323"/>
      <c r="KYJ148" s="323"/>
      <c r="KYK148" s="323"/>
      <c r="KYL148" s="323"/>
      <c r="KYM148" s="323"/>
      <c r="KYN148" s="323"/>
      <c r="KYO148" s="323"/>
      <c r="KYP148" s="323"/>
      <c r="KYQ148" s="323"/>
      <c r="KYR148" s="323"/>
      <c r="KYS148" s="323"/>
      <c r="KYT148" s="323"/>
      <c r="KYU148" s="323"/>
      <c r="KYV148" s="323"/>
      <c r="KYW148" s="323"/>
      <c r="KYX148" s="323"/>
      <c r="KYY148" s="323"/>
      <c r="KYZ148" s="323"/>
      <c r="KZA148" s="323"/>
      <c r="KZB148" s="323"/>
      <c r="KZC148" s="323"/>
      <c r="KZD148" s="323"/>
      <c r="KZE148" s="323"/>
      <c r="KZF148" s="323"/>
      <c r="KZG148" s="323"/>
      <c r="KZH148" s="323"/>
      <c r="KZI148" s="323"/>
      <c r="KZJ148" s="323"/>
      <c r="KZK148" s="323"/>
      <c r="KZL148" s="323"/>
      <c r="KZM148" s="323"/>
      <c r="KZN148" s="323"/>
      <c r="KZO148" s="323"/>
      <c r="KZP148" s="323"/>
      <c r="KZQ148" s="323"/>
      <c r="KZR148" s="323"/>
      <c r="KZS148" s="323"/>
      <c r="KZT148" s="323"/>
      <c r="KZU148" s="323"/>
      <c r="KZV148" s="323"/>
      <c r="KZW148" s="323"/>
      <c r="KZX148" s="323"/>
      <c r="KZY148" s="323"/>
      <c r="KZZ148" s="323"/>
      <c r="LAA148" s="323"/>
      <c r="LAB148" s="323"/>
      <c r="LAC148" s="323"/>
      <c r="LAD148" s="323"/>
      <c r="LAE148" s="323"/>
      <c r="LAF148" s="323"/>
      <c r="LAG148" s="323"/>
      <c r="LAH148" s="323"/>
      <c r="LAI148" s="323"/>
      <c r="LAJ148" s="323"/>
      <c r="LAK148" s="323"/>
      <c r="LAL148" s="323"/>
      <c r="LAM148" s="323"/>
      <c r="LAN148" s="323"/>
      <c r="LAO148" s="323"/>
      <c r="LAP148" s="323"/>
      <c r="LAQ148" s="323"/>
      <c r="LAR148" s="323"/>
      <c r="LAS148" s="323"/>
      <c r="LAT148" s="323"/>
      <c r="LAU148" s="323"/>
      <c r="LAV148" s="323"/>
      <c r="LAW148" s="323"/>
      <c r="LAX148" s="323"/>
      <c r="LAY148" s="323"/>
      <c r="LAZ148" s="323"/>
      <c r="LBA148" s="323"/>
      <c r="LBB148" s="323"/>
      <c r="LBC148" s="323"/>
      <c r="LBD148" s="323"/>
      <c r="LBE148" s="323"/>
      <c r="LBF148" s="323"/>
      <c r="LBG148" s="323"/>
      <c r="LBH148" s="323"/>
      <c r="LBI148" s="323"/>
      <c r="LBJ148" s="323"/>
      <c r="LBK148" s="323"/>
      <c r="LBL148" s="323"/>
      <c r="LBM148" s="323"/>
      <c r="LBN148" s="323"/>
      <c r="LBO148" s="323"/>
      <c r="LBP148" s="323"/>
      <c r="LBQ148" s="323"/>
      <c r="LBR148" s="323"/>
      <c r="LBS148" s="323"/>
      <c r="LBT148" s="323"/>
      <c r="LBU148" s="323"/>
      <c r="LBV148" s="323"/>
      <c r="LBW148" s="323"/>
      <c r="LBX148" s="323"/>
      <c r="LBY148" s="323"/>
      <c r="LBZ148" s="323"/>
      <c r="LCA148" s="323"/>
      <c r="LCB148" s="323"/>
      <c r="LCC148" s="323"/>
      <c r="LCD148" s="323"/>
      <c r="LCE148" s="323"/>
      <c r="LCF148" s="323"/>
      <c r="LCG148" s="323"/>
      <c r="LCH148" s="323"/>
      <c r="LCI148" s="323"/>
      <c r="LCJ148" s="323"/>
      <c r="LCK148" s="323"/>
      <c r="LCL148" s="323"/>
      <c r="LCM148" s="323"/>
      <c r="LCN148" s="323"/>
      <c r="LCO148" s="323"/>
      <c r="LCP148" s="323"/>
      <c r="LCQ148" s="323"/>
      <c r="LCR148" s="323"/>
      <c r="LCS148" s="323"/>
      <c r="LCT148" s="323"/>
      <c r="LCU148" s="323"/>
      <c r="LCV148" s="323"/>
      <c r="LCW148" s="323"/>
      <c r="LCX148" s="323"/>
      <c r="LCY148" s="323"/>
      <c r="LCZ148" s="323"/>
      <c r="LDA148" s="323"/>
      <c r="LDB148" s="323"/>
      <c r="LDC148" s="323"/>
      <c r="LDD148" s="323"/>
      <c r="LDE148" s="323"/>
      <c r="LDF148" s="323"/>
      <c r="LDG148" s="323"/>
      <c r="LDH148" s="323"/>
      <c r="LDI148" s="323"/>
      <c r="LDJ148" s="323"/>
      <c r="LDK148" s="323"/>
      <c r="LDL148" s="323"/>
      <c r="LDM148" s="323"/>
      <c r="LDN148" s="323"/>
      <c r="LDO148" s="323"/>
      <c r="LDP148" s="323"/>
      <c r="LDQ148" s="323"/>
      <c r="LDR148" s="323"/>
      <c r="LDS148" s="323"/>
      <c r="LDT148" s="323"/>
      <c r="LDU148" s="323"/>
      <c r="LDV148" s="323"/>
      <c r="LDW148" s="323"/>
      <c r="LDX148" s="323"/>
      <c r="LDY148" s="323"/>
      <c r="LDZ148" s="323"/>
      <c r="LEA148" s="323"/>
      <c r="LEB148" s="323"/>
      <c r="LEC148" s="323"/>
      <c r="LED148" s="323"/>
      <c r="LEE148" s="323"/>
      <c r="LEF148" s="323"/>
      <c r="LEG148" s="323"/>
      <c r="LEH148" s="323"/>
      <c r="LEI148" s="323"/>
      <c r="LEJ148" s="323"/>
      <c r="LEK148" s="323"/>
      <c r="LEL148" s="323"/>
      <c r="LEM148" s="323"/>
      <c r="LEN148" s="323"/>
      <c r="LEO148" s="323"/>
      <c r="LEP148" s="323"/>
      <c r="LEQ148" s="323"/>
      <c r="LER148" s="323"/>
      <c r="LES148" s="323"/>
      <c r="LET148" s="323"/>
      <c r="LEU148" s="323"/>
      <c r="LEV148" s="323"/>
      <c r="LEW148" s="323"/>
      <c r="LEX148" s="323"/>
      <c r="LEY148" s="323"/>
      <c r="LEZ148" s="323"/>
      <c r="LFA148" s="323"/>
      <c r="LFB148" s="323"/>
      <c r="LFC148" s="323"/>
      <c r="LFD148" s="323"/>
      <c r="LFE148" s="323"/>
      <c r="LFF148" s="323"/>
      <c r="LFG148" s="323"/>
      <c r="LFH148" s="323"/>
      <c r="LFI148" s="323"/>
      <c r="LFJ148" s="323"/>
      <c r="LFK148" s="323"/>
      <c r="LFL148" s="323"/>
      <c r="LFM148" s="323"/>
      <c r="LFN148" s="323"/>
      <c r="LFO148" s="323"/>
      <c r="LFP148" s="323"/>
      <c r="LFQ148" s="323"/>
      <c r="LFR148" s="323"/>
      <c r="LFS148" s="323"/>
      <c r="LFT148" s="323"/>
      <c r="LFU148" s="323"/>
      <c r="LFV148" s="323"/>
      <c r="LFW148" s="323"/>
      <c r="LFX148" s="323"/>
      <c r="LFY148" s="323"/>
      <c r="LFZ148" s="323"/>
      <c r="LGA148" s="323"/>
      <c r="LGB148" s="323"/>
      <c r="LGC148" s="323"/>
      <c r="LGD148" s="323"/>
      <c r="LGE148" s="323"/>
      <c r="LGF148" s="323"/>
      <c r="LGG148" s="323"/>
      <c r="LGH148" s="323"/>
      <c r="LGI148" s="323"/>
      <c r="LGJ148" s="323"/>
      <c r="LGK148" s="323"/>
      <c r="LGL148" s="323"/>
      <c r="LGM148" s="323"/>
      <c r="LGN148" s="323"/>
      <c r="LGO148" s="323"/>
      <c r="LGP148" s="323"/>
      <c r="LGQ148" s="323"/>
      <c r="LGR148" s="323"/>
      <c r="LGS148" s="323"/>
      <c r="LGT148" s="323"/>
      <c r="LGU148" s="323"/>
      <c r="LGV148" s="323"/>
      <c r="LGW148" s="323"/>
      <c r="LGX148" s="323"/>
      <c r="LGY148" s="323"/>
      <c r="LGZ148" s="323"/>
      <c r="LHA148" s="323"/>
      <c r="LHB148" s="323"/>
      <c r="LHC148" s="323"/>
      <c r="LHD148" s="323"/>
      <c r="LHE148" s="323"/>
      <c r="LHF148" s="323"/>
      <c r="LHG148" s="323"/>
      <c r="LHH148" s="323"/>
      <c r="LHI148" s="323"/>
      <c r="LHJ148" s="323"/>
      <c r="LHK148" s="323"/>
      <c r="LHL148" s="323"/>
      <c r="LHM148" s="323"/>
      <c r="LHN148" s="323"/>
      <c r="LHO148" s="323"/>
      <c r="LHP148" s="323"/>
      <c r="LHQ148" s="323"/>
      <c r="LHR148" s="323"/>
      <c r="LHS148" s="323"/>
      <c r="LHT148" s="323"/>
      <c r="LHU148" s="323"/>
      <c r="LHV148" s="323"/>
      <c r="LHW148" s="323"/>
      <c r="LHX148" s="323"/>
      <c r="LHY148" s="323"/>
      <c r="LHZ148" s="323"/>
      <c r="LIA148" s="323"/>
      <c r="LIB148" s="323"/>
      <c r="LIC148" s="323"/>
      <c r="LID148" s="323"/>
      <c r="LIE148" s="323"/>
      <c r="LIF148" s="323"/>
      <c r="LIG148" s="323"/>
      <c r="LIH148" s="323"/>
      <c r="LII148" s="323"/>
      <c r="LIJ148" s="323"/>
      <c r="LIK148" s="323"/>
      <c r="LIL148" s="323"/>
      <c r="LIM148" s="323"/>
      <c r="LIN148" s="323"/>
      <c r="LIO148" s="323"/>
      <c r="LIP148" s="323"/>
      <c r="LIQ148" s="323"/>
      <c r="LIR148" s="323"/>
      <c r="LIS148" s="323"/>
      <c r="LIT148" s="323"/>
      <c r="LIU148" s="323"/>
      <c r="LIV148" s="323"/>
      <c r="LIW148" s="323"/>
      <c r="LIX148" s="323"/>
      <c r="LIY148" s="323"/>
      <c r="LIZ148" s="323"/>
      <c r="LJA148" s="323"/>
      <c r="LJB148" s="323"/>
      <c r="LJC148" s="323"/>
      <c r="LJD148" s="323"/>
      <c r="LJE148" s="323"/>
      <c r="LJF148" s="323"/>
      <c r="LJG148" s="323"/>
      <c r="LJH148" s="323"/>
      <c r="LJI148" s="323"/>
      <c r="LJJ148" s="323"/>
      <c r="LJK148" s="323"/>
      <c r="LJL148" s="323"/>
      <c r="LJM148" s="323"/>
      <c r="LJN148" s="323"/>
      <c r="LJO148" s="323"/>
      <c r="LJP148" s="323"/>
      <c r="LJQ148" s="323"/>
      <c r="LJR148" s="323"/>
      <c r="LJS148" s="323"/>
      <c r="LJT148" s="323"/>
      <c r="LJU148" s="323"/>
      <c r="LJV148" s="323"/>
      <c r="LJW148" s="323"/>
      <c r="LJX148" s="323"/>
      <c r="LJY148" s="323"/>
      <c r="LJZ148" s="323"/>
      <c r="LKA148" s="323"/>
      <c r="LKB148" s="323"/>
      <c r="LKC148" s="323"/>
      <c r="LKD148" s="323"/>
      <c r="LKE148" s="323"/>
      <c r="LKF148" s="323"/>
      <c r="LKG148" s="323"/>
      <c r="LKH148" s="323"/>
      <c r="LKI148" s="323"/>
      <c r="LKJ148" s="323"/>
      <c r="LKK148" s="323"/>
      <c r="LKL148" s="323"/>
      <c r="LKM148" s="323"/>
      <c r="LKN148" s="323"/>
      <c r="LKO148" s="323"/>
      <c r="LKP148" s="323"/>
      <c r="LKQ148" s="323"/>
      <c r="LKR148" s="323"/>
      <c r="LKS148" s="323"/>
      <c r="LKT148" s="323"/>
      <c r="LKU148" s="323"/>
      <c r="LKV148" s="323"/>
      <c r="LKW148" s="323"/>
      <c r="LKX148" s="323"/>
      <c r="LKY148" s="323"/>
      <c r="LKZ148" s="323"/>
      <c r="LLA148" s="323"/>
      <c r="LLB148" s="323"/>
      <c r="LLC148" s="323"/>
      <c r="LLD148" s="323"/>
      <c r="LLE148" s="323"/>
      <c r="LLF148" s="323"/>
      <c r="LLG148" s="323"/>
      <c r="LLH148" s="323"/>
      <c r="LLI148" s="323"/>
      <c r="LLJ148" s="323"/>
      <c r="LLK148" s="323"/>
      <c r="LLL148" s="323"/>
      <c r="LLM148" s="323"/>
      <c r="LLN148" s="323"/>
      <c r="LLO148" s="323"/>
      <c r="LLP148" s="323"/>
      <c r="LLQ148" s="323"/>
      <c r="LLR148" s="323"/>
      <c r="LLS148" s="323"/>
      <c r="LLT148" s="323"/>
      <c r="LLU148" s="323"/>
      <c r="LLV148" s="323"/>
      <c r="LLW148" s="323"/>
      <c r="LLX148" s="323"/>
      <c r="LLY148" s="323"/>
      <c r="LLZ148" s="323"/>
      <c r="LMA148" s="323"/>
      <c r="LMB148" s="323"/>
      <c r="LMC148" s="323"/>
      <c r="LMD148" s="323"/>
      <c r="LME148" s="323"/>
      <c r="LMF148" s="323"/>
      <c r="LMG148" s="323"/>
      <c r="LMH148" s="323"/>
      <c r="LMI148" s="323"/>
      <c r="LMJ148" s="323"/>
      <c r="LMK148" s="323"/>
      <c r="LML148" s="323"/>
      <c r="LMM148" s="323"/>
      <c r="LMN148" s="323"/>
      <c r="LMO148" s="323"/>
      <c r="LMP148" s="323"/>
      <c r="LMQ148" s="323"/>
      <c r="LMR148" s="323"/>
      <c r="LMS148" s="323"/>
      <c r="LMT148" s="323"/>
      <c r="LMU148" s="323"/>
      <c r="LMV148" s="323"/>
      <c r="LMW148" s="323"/>
      <c r="LMX148" s="323"/>
      <c r="LMY148" s="323"/>
      <c r="LMZ148" s="323"/>
      <c r="LNA148" s="323"/>
      <c r="LNB148" s="323"/>
      <c r="LNC148" s="323"/>
      <c r="LND148" s="323"/>
      <c r="LNE148" s="323"/>
      <c r="LNF148" s="323"/>
      <c r="LNG148" s="323"/>
      <c r="LNH148" s="323"/>
      <c r="LNI148" s="323"/>
      <c r="LNJ148" s="323"/>
      <c r="LNK148" s="323"/>
      <c r="LNL148" s="323"/>
      <c r="LNM148" s="323"/>
      <c r="LNN148" s="323"/>
      <c r="LNO148" s="323"/>
      <c r="LNP148" s="323"/>
      <c r="LNQ148" s="323"/>
      <c r="LNR148" s="323"/>
      <c r="LNS148" s="323"/>
      <c r="LNT148" s="323"/>
      <c r="LNU148" s="323"/>
      <c r="LNV148" s="323"/>
      <c r="LNW148" s="323"/>
      <c r="LNX148" s="323"/>
      <c r="LNY148" s="323"/>
      <c r="LNZ148" s="323"/>
      <c r="LOA148" s="323"/>
      <c r="LOB148" s="323"/>
      <c r="LOC148" s="323"/>
      <c r="LOD148" s="323"/>
      <c r="LOE148" s="323"/>
      <c r="LOF148" s="323"/>
      <c r="LOG148" s="323"/>
      <c r="LOH148" s="323"/>
      <c r="LOI148" s="323"/>
      <c r="LOJ148" s="323"/>
      <c r="LOK148" s="323"/>
      <c r="LOL148" s="323"/>
      <c r="LOM148" s="323"/>
      <c r="LON148" s="323"/>
      <c r="LOO148" s="323"/>
      <c r="LOP148" s="323"/>
      <c r="LOQ148" s="323"/>
      <c r="LOR148" s="323"/>
      <c r="LOS148" s="323"/>
      <c r="LOT148" s="323"/>
      <c r="LOU148" s="323"/>
      <c r="LOV148" s="323"/>
      <c r="LOW148" s="323"/>
      <c r="LOX148" s="323"/>
      <c r="LOY148" s="323"/>
      <c r="LOZ148" s="323"/>
      <c r="LPA148" s="323"/>
      <c r="LPB148" s="323"/>
      <c r="LPC148" s="323"/>
      <c r="LPD148" s="323"/>
      <c r="LPE148" s="323"/>
      <c r="LPF148" s="323"/>
      <c r="LPG148" s="323"/>
      <c r="LPH148" s="323"/>
      <c r="LPI148" s="323"/>
      <c r="LPJ148" s="323"/>
      <c r="LPK148" s="323"/>
      <c r="LPL148" s="323"/>
      <c r="LPM148" s="323"/>
      <c r="LPN148" s="323"/>
      <c r="LPO148" s="323"/>
      <c r="LPP148" s="323"/>
      <c r="LPQ148" s="323"/>
      <c r="LPR148" s="323"/>
      <c r="LPS148" s="323"/>
      <c r="LPT148" s="323"/>
      <c r="LPU148" s="323"/>
      <c r="LPV148" s="323"/>
      <c r="LPW148" s="323"/>
      <c r="LPX148" s="323"/>
      <c r="LPY148" s="323"/>
      <c r="LPZ148" s="323"/>
      <c r="LQA148" s="323"/>
      <c r="LQB148" s="323"/>
      <c r="LQC148" s="323"/>
      <c r="LQD148" s="323"/>
      <c r="LQE148" s="323"/>
      <c r="LQF148" s="323"/>
      <c r="LQG148" s="323"/>
      <c r="LQH148" s="323"/>
      <c r="LQI148" s="323"/>
      <c r="LQJ148" s="323"/>
      <c r="LQK148" s="323"/>
      <c r="LQL148" s="323"/>
      <c r="LQM148" s="323"/>
      <c r="LQN148" s="323"/>
      <c r="LQO148" s="323"/>
      <c r="LQP148" s="323"/>
      <c r="LQQ148" s="323"/>
      <c r="LQR148" s="323"/>
      <c r="LQS148" s="323"/>
      <c r="LQT148" s="323"/>
      <c r="LQU148" s="323"/>
      <c r="LQV148" s="323"/>
      <c r="LQW148" s="323"/>
      <c r="LQX148" s="323"/>
      <c r="LQY148" s="323"/>
      <c r="LQZ148" s="323"/>
      <c r="LRA148" s="323"/>
      <c r="LRB148" s="323"/>
      <c r="LRC148" s="323"/>
      <c r="LRD148" s="323"/>
      <c r="LRE148" s="323"/>
      <c r="LRF148" s="323"/>
      <c r="LRG148" s="323"/>
      <c r="LRH148" s="323"/>
      <c r="LRI148" s="323"/>
      <c r="LRJ148" s="323"/>
      <c r="LRK148" s="323"/>
      <c r="LRL148" s="323"/>
      <c r="LRM148" s="323"/>
      <c r="LRN148" s="323"/>
      <c r="LRO148" s="323"/>
      <c r="LRP148" s="323"/>
      <c r="LRQ148" s="323"/>
      <c r="LRR148" s="323"/>
      <c r="LRS148" s="323"/>
      <c r="LRT148" s="323"/>
      <c r="LRU148" s="323"/>
      <c r="LRV148" s="323"/>
      <c r="LRW148" s="323"/>
      <c r="LRX148" s="323"/>
      <c r="LRY148" s="323"/>
      <c r="LRZ148" s="323"/>
      <c r="LSA148" s="323"/>
      <c r="LSB148" s="323"/>
      <c r="LSC148" s="323"/>
      <c r="LSD148" s="323"/>
      <c r="LSE148" s="323"/>
      <c r="LSF148" s="323"/>
      <c r="LSG148" s="323"/>
      <c r="LSH148" s="323"/>
      <c r="LSI148" s="323"/>
      <c r="LSJ148" s="323"/>
      <c r="LSK148" s="323"/>
      <c r="LSL148" s="323"/>
      <c r="LSM148" s="323"/>
      <c r="LSN148" s="323"/>
      <c r="LSO148" s="323"/>
      <c r="LSP148" s="323"/>
      <c r="LSQ148" s="323"/>
      <c r="LSR148" s="323"/>
      <c r="LSS148" s="323"/>
      <c r="LST148" s="323"/>
      <c r="LSU148" s="323"/>
      <c r="LSV148" s="323"/>
      <c r="LSW148" s="323"/>
      <c r="LSX148" s="323"/>
      <c r="LSY148" s="323"/>
      <c r="LSZ148" s="323"/>
      <c r="LTA148" s="323"/>
      <c r="LTB148" s="323"/>
      <c r="LTC148" s="323"/>
      <c r="LTD148" s="323"/>
      <c r="LTE148" s="323"/>
      <c r="LTF148" s="323"/>
      <c r="LTG148" s="323"/>
      <c r="LTH148" s="323"/>
      <c r="LTI148" s="323"/>
      <c r="LTJ148" s="323"/>
      <c r="LTK148" s="323"/>
      <c r="LTL148" s="323"/>
      <c r="LTM148" s="323"/>
      <c r="LTN148" s="323"/>
      <c r="LTO148" s="323"/>
      <c r="LTP148" s="323"/>
      <c r="LTQ148" s="323"/>
      <c r="LTR148" s="323"/>
      <c r="LTS148" s="323"/>
      <c r="LTT148" s="323"/>
      <c r="LTU148" s="323"/>
      <c r="LTV148" s="323"/>
      <c r="LTW148" s="323"/>
      <c r="LTX148" s="323"/>
      <c r="LTY148" s="323"/>
      <c r="LTZ148" s="323"/>
      <c r="LUA148" s="323"/>
      <c r="LUB148" s="323"/>
      <c r="LUC148" s="323"/>
      <c r="LUD148" s="323"/>
      <c r="LUE148" s="323"/>
      <c r="LUF148" s="323"/>
      <c r="LUG148" s="323"/>
      <c r="LUH148" s="323"/>
      <c r="LUI148" s="323"/>
      <c r="LUJ148" s="323"/>
      <c r="LUK148" s="323"/>
      <c r="LUL148" s="323"/>
      <c r="LUM148" s="323"/>
      <c r="LUN148" s="323"/>
      <c r="LUO148" s="323"/>
      <c r="LUP148" s="323"/>
      <c r="LUQ148" s="323"/>
      <c r="LUR148" s="323"/>
      <c r="LUS148" s="323"/>
      <c r="LUT148" s="323"/>
      <c r="LUU148" s="323"/>
      <c r="LUV148" s="323"/>
      <c r="LUW148" s="323"/>
      <c r="LUX148" s="323"/>
      <c r="LUY148" s="323"/>
      <c r="LUZ148" s="323"/>
      <c r="LVA148" s="323"/>
      <c r="LVB148" s="323"/>
      <c r="LVC148" s="323"/>
      <c r="LVD148" s="323"/>
      <c r="LVE148" s="323"/>
      <c r="LVF148" s="323"/>
      <c r="LVG148" s="323"/>
      <c r="LVH148" s="323"/>
      <c r="LVI148" s="323"/>
      <c r="LVJ148" s="323"/>
      <c r="LVK148" s="323"/>
      <c r="LVL148" s="323"/>
      <c r="LVM148" s="323"/>
      <c r="LVN148" s="323"/>
      <c r="LVO148" s="323"/>
      <c r="LVP148" s="323"/>
      <c r="LVQ148" s="323"/>
      <c r="LVR148" s="323"/>
      <c r="LVS148" s="323"/>
      <c r="LVT148" s="323"/>
      <c r="LVU148" s="323"/>
      <c r="LVV148" s="323"/>
      <c r="LVW148" s="323"/>
      <c r="LVX148" s="323"/>
      <c r="LVY148" s="323"/>
      <c r="LVZ148" s="323"/>
      <c r="LWA148" s="323"/>
      <c r="LWB148" s="323"/>
      <c r="LWC148" s="323"/>
      <c r="LWD148" s="323"/>
      <c r="LWE148" s="323"/>
      <c r="LWF148" s="323"/>
      <c r="LWG148" s="323"/>
      <c r="LWH148" s="323"/>
      <c r="LWI148" s="323"/>
      <c r="LWJ148" s="323"/>
      <c r="LWK148" s="323"/>
      <c r="LWL148" s="323"/>
      <c r="LWM148" s="323"/>
      <c r="LWN148" s="323"/>
      <c r="LWO148" s="323"/>
      <c r="LWP148" s="323"/>
      <c r="LWQ148" s="323"/>
      <c r="LWR148" s="323"/>
      <c r="LWS148" s="323"/>
      <c r="LWT148" s="323"/>
      <c r="LWU148" s="323"/>
      <c r="LWV148" s="323"/>
      <c r="LWW148" s="323"/>
      <c r="LWX148" s="323"/>
      <c r="LWY148" s="323"/>
      <c r="LWZ148" s="323"/>
      <c r="LXA148" s="323"/>
      <c r="LXB148" s="323"/>
      <c r="LXC148" s="323"/>
      <c r="LXD148" s="323"/>
      <c r="LXE148" s="323"/>
      <c r="LXF148" s="323"/>
      <c r="LXG148" s="323"/>
      <c r="LXH148" s="323"/>
      <c r="LXI148" s="323"/>
      <c r="LXJ148" s="323"/>
      <c r="LXK148" s="323"/>
      <c r="LXL148" s="323"/>
      <c r="LXM148" s="323"/>
      <c r="LXN148" s="323"/>
      <c r="LXO148" s="323"/>
      <c r="LXP148" s="323"/>
      <c r="LXQ148" s="323"/>
      <c r="LXR148" s="323"/>
      <c r="LXS148" s="323"/>
      <c r="LXT148" s="323"/>
      <c r="LXU148" s="323"/>
      <c r="LXV148" s="323"/>
      <c r="LXW148" s="323"/>
      <c r="LXX148" s="323"/>
      <c r="LXY148" s="323"/>
      <c r="LXZ148" s="323"/>
      <c r="LYA148" s="323"/>
      <c r="LYB148" s="323"/>
      <c r="LYC148" s="323"/>
      <c r="LYD148" s="323"/>
      <c r="LYE148" s="323"/>
      <c r="LYF148" s="323"/>
      <c r="LYG148" s="323"/>
      <c r="LYH148" s="323"/>
      <c r="LYI148" s="323"/>
      <c r="LYJ148" s="323"/>
      <c r="LYK148" s="323"/>
      <c r="LYL148" s="323"/>
      <c r="LYM148" s="323"/>
      <c r="LYN148" s="323"/>
      <c r="LYO148" s="323"/>
      <c r="LYP148" s="323"/>
      <c r="LYQ148" s="323"/>
      <c r="LYR148" s="323"/>
      <c r="LYS148" s="323"/>
      <c r="LYT148" s="323"/>
      <c r="LYU148" s="323"/>
      <c r="LYV148" s="323"/>
      <c r="LYW148" s="323"/>
      <c r="LYX148" s="323"/>
      <c r="LYY148" s="323"/>
      <c r="LYZ148" s="323"/>
      <c r="LZA148" s="323"/>
      <c r="LZB148" s="323"/>
      <c r="LZC148" s="323"/>
      <c r="LZD148" s="323"/>
      <c r="LZE148" s="323"/>
      <c r="LZF148" s="323"/>
      <c r="LZG148" s="323"/>
      <c r="LZH148" s="323"/>
      <c r="LZI148" s="323"/>
      <c r="LZJ148" s="323"/>
      <c r="LZK148" s="323"/>
      <c r="LZL148" s="323"/>
      <c r="LZM148" s="323"/>
      <c r="LZN148" s="323"/>
      <c r="LZO148" s="323"/>
      <c r="LZP148" s="323"/>
      <c r="LZQ148" s="323"/>
      <c r="LZR148" s="323"/>
      <c r="LZS148" s="323"/>
      <c r="LZT148" s="323"/>
      <c r="LZU148" s="323"/>
      <c r="LZV148" s="323"/>
      <c r="LZW148" s="323"/>
      <c r="LZX148" s="323"/>
      <c r="LZY148" s="323"/>
      <c r="LZZ148" s="323"/>
      <c r="MAA148" s="323"/>
      <c r="MAB148" s="323"/>
      <c r="MAC148" s="323"/>
      <c r="MAD148" s="323"/>
      <c r="MAE148" s="323"/>
      <c r="MAF148" s="323"/>
      <c r="MAG148" s="323"/>
      <c r="MAH148" s="323"/>
      <c r="MAI148" s="323"/>
      <c r="MAJ148" s="323"/>
      <c r="MAK148" s="323"/>
      <c r="MAL148" s="323"/>
      <c r="MAM148" s="323"/>
      <c r="MAN148" s="323"/>
      <c r="MAO148" s="323"/>
      <c r="MAP148" s="323"/>
      <c r="MAQ148" s="323"/>
      <c r="MAR148" s="323"/>
      <c r="MAS148" s="323"/>
      <c r="MAT148" s="323"/>
      <c r="MAU148" s="323"/>
      <c r="MAV148" s="323"/>
      <c r="MAW148" s="323"/>
      <c r="MAX148" s="323"/>
      <c r="MAY148" s="323"/>
      <c r="MAZ148" s="323"/>
      <c r="MBA148" s="323"/>
      <c r="MBB148" s="323"/>
      <c r="MBC148" s="323"/>
      <c r="MBD148" s="323"/>
      <c r="MBE148" s="323"/>
      <c r="MBF148" s="323"/>
      <c r="MBG148" s="323"/>
      <c r="MBH148" s="323"/>
      <c r="MBI148" s="323"/>
      <c r="MBJ148" s="323"/>
      <c r="MBK148" s="323"/>
      <c r="MBL148" s="323"/>
      <c r="MBM148" s="323"/>
      <c r="MBN148" s="323"/>
      <c r="MBO148" s="323"/>
      <c r="MBP148" s="323"/>
      <c r="MBQ148" s="323"/>
      <c r="MBR148" s="323"/>
      <c r="MBS148" s="323"/>
      <c r="MBT148" s="323"/>
      <c r="MBU148" s="323"/>
      <c r="MBV148" s="323"/>
      <c r="MBW148" s="323"/>
      <c r="MBX148" s="323"/>
      <c r="MBY148" s="323"/>
      <c r="MBZ148" s="323"/>
      <c r="MCA148" s="323"/>
      <c r="MCB148" s="323"/>
      <c r="MCC148" s="323"/>
      <c r="MCD148" s="323"/>
      <c r="MCE148" s="323"/>
      <c r="MCF148" s="323"/>
      <c r="MCG148" s="323"/>
      <c r="MCH148" s="323"/>
      <c r="MCI148" s="323"/>
      <c r="MCJ148" s="323"/>
      <c r="MCK148" s="323"/>
      <c r="MCL148" s="323"/>
      <c r="MCM148" s="323"/>
      <c r="MCN148" s="323"/>
      <c r="MCO148" s="323"/>
      <c r="MCP148" s="323"/>
      <c r="MCQ148" s="323"/>
      <c r="MCR148" s="323"/>
      <c r="MCS148" s="323"/>
      <c r="MCT148" s="323"/>
      <c r="MCU148" s="323"/>
      <c r="MCV148" s="323"/>
      <c r="MCW148" s="323"/>
      <c r="MCX148" s="323"/>
      <c r="MCY148" s="323"/>
      <c r="MCZ148" s="323"/>
      <c r="MDA148" s="323"/>
      <c r="MDB148" s="323"/>
      <c r="MDC148" s="323"/>
      <c r="MDD148" s="323"/>
      <c r="MDE148" s="323"/>
      <c r="MDF148" s="323"/>
      <c r="MDG148" s="323"/>
      <c r="MDH148" s="323"/>
      <c r="MDI148" s="323"/>
      <c r="MDJ148" s="323"/>
      <c r="MDK148" s="323"/>
      <c r="MDL148" s="323"/>
      <c r="MDM148" s="323"/>
      <c r="MDN148" s="323"/>
      <c r="MDO148" s="323"/>
      <c r="MDP148" s="323"/>
      <c r="MDQ148" s="323"/>
      <c r="MDR148" s="323"/>
      <c r="MDS148" s="323"/>
      <c r="MDT148" s="323"/>
      <c r="MDU148" s="323"/>
      <c r="MDV148" s="323"/>
      <c r="MDW148" s="323"/>
      <c r="MDX148" s="323"/>
      <c r="MDY148" s="323"/>
      <c r="MDZ148" s="323"/>
      <c r="MEA148" s="323"/>
      <c r="MEB148" s="323"/>
      <c r="MEC148" s="323"/>
      <c r="MED148" s="323"/>
      <c r="MEE148" s="323"/>
      <c r="MEF148" s="323"/>
      <c r="MEG148" s="323"/>
      <c r="MEH148" s="323"/>
      <c r="MEI148" s="323"/>
      <c r="MEJ148" s="323"/>
      <c r="MEK148" s="323"/>
      <c r="MEL148" s="323"/>
      <c r="MEM148" s="323"/>
      <c r="MEN148" s="323"/>
      <c r="MEO148" s="323"/>
      <c r="MEP148" s="323"/>
      <c r="MEQ148" s="323"/>
      <c r="MER148" s="323"/>
      <c r="MES148" s="323"/>
      <c r="MET148" s="323"/>
      <c r="MEU148" s="323"/>
      <c r="MEV148" s="323"/>
      <c r="MEW148" s="323"/>
      <c r="MEX148" s="323"/>
      <c r="MEY148" s="323"/>
      <c r="MEZ148" s="323"/>
      <c r="MFA148" s="323"/>
      <c r="MFB148" s="323"/>
      <c r="MFC148" s="323"/>
      <c r="MFD148" s="323"/>
      <c r="MFE148" s="323"/>
      <c r="MFF148" s="323"/>
      <c r="MFG148" s="323"/>
      <c r="MFH148" s="323"/>
      <c r="MFI148" s="323"/>
      <c r="MFJ148" s="323"/>
      <c r="MFK148" s="323"/>
      <c r="MFL148" s="323"/>
      <c r="MFM148" s="323"/>
      <c r="MFN148" s="323"/>
      <c r="MFO148" s="323"/>
      <c r="MFP148" s="323"/>
      <c r="MFQ148" s="323"/>
      <c r="MFR148" s="323"/>
      <c r="MFS148" s="323"/>
      <c r="MFT148" s="323"/>
      <c r="MFU148" s="323"/>
      <c r="MFV148" s="323"/>
      <c r="MFW148" s="323"/>
      <c r="MFX148" s="323"/>
      <c r="MFY148" s="323"/>
      <c r="MFZ148" s="323"/>
      <c r="MGA148" s="323"/>
      <c r="MGB148" s="323"/>
      <c r="MGC148" s="323"/>
      <c r="MGD148" s="323"/>
      <c r="MGE148" s="323"/>
      <c r="MGF148" s="323"/>
      <c r="MGG148" s="323"/>
      <c r="MGH148" s="323"/>
      <c r="MGI148" s="323"/>
      <c r="MGJ148" s="323"/>
      <c r="MGK148" s="323"/>
      <c r="MGL148" s="323"/>
      <c r="MGM148" s="323"/>
      <c r="MGN148" s="323"/>
      <c r="MGO148" s="323"/>
      <c r="MGP148" s="323"/>
      <c r="MGQ148" s="323"/>
      <c r="MGR148" s="323"/>
      <c r="MGS148" s="323"/>
      <c r="MGT148" s="323"/>
      <c r="MGU148" s="323"/>
      <c r="MGV148" s="323"/>
      <c r="MGW148" s="323"/>
      <c r="MGX148" s="323"/>
      <c r="MGY148" s="323"/>
      <c r="MGZ148" s="323"/>
      <c r="MHA148" s="323"/>
      <c r="MHB148" s="323"/>
      <c r="MHC148" s="323"/>
      <c r="MHD148" s="323"/>
      <c r="MHE148" s="323"/>
      <c r="MHF148" s="323"/>
      <c r="MHG148" s="323"/>
      <c r="MHH148" s="323"/>
      <c r="MHI148" s="323"/>
      <c r="MHJ148" s="323"/>
      <c r="MHK148" s="323"/>
      <c r="MHL148" s="323"/>
      <c r="MHM148" s="323"/>
      <c r="MHN148" s="323"/>
      <c r="MHO148" s="323"/>
      <c r="MHP148" s="323"/>
      <c r="MHQ148" s="323"/>
      <c r="MHR148" s="323"/>
      <c r="MHS148" s="323"/>
      <c r="MHT148" s="323"/>
      <c r="MHU148" s="323"/>
      <c r="MHV148" s="323"/>
      <c r="MHW148" s="323"/>
      <c r="MHX148" s="323"/>
      <c r="MHY148" s="323"/>
      <c r="MHZ148" s="323"/>
      <c r="MIA148" s="323"/>
      <c r="MIB148" s="323"/>
      <c r="MIC148" s="323"/>
      <c r="MID148" s="323"/>
      <c r="MIE148" s="323"/>
      <c r="MIF148" s="323"/>
      <c r="MIG148" s="323"/>
      <c r="MIH148" s="323"/>
      <c r="MII148" s="323"/>
      <c r="MIJ148" s="323"/>
      <c r="MIK148" s="323"/>
      <c r="MIL148" s="323"/>
      <c r="MIM148" s="323"/>
      <c r="MIN148" s="323"/>
      <c r="MIO148" s="323"/>
      <c r="MIP148" s="323"/>
      <c r="MIQ148" s="323"/>
      <c r="MIR148" s="323"/>
      <c r="MIS148" s="323"/>
      <c r="MIT148" s="323"/>
      <c r="MIU148" s="323"/>
      <c r="MIV148" s="323"/>
      <c r="MIW148" s="323"/>
      <c r="MIX148" s="323"/>
      <c r="MIY148" s="323"/>
      <c r="MIZ148" s="323"/>
      <c r="MJA148" s="323"/>
      <c r="MJB148" s="323"/>
      <c r="MJC148" s="323"/>
      <c r="MJD148" s="323"/>
      <c r="MJE148" s="323"/>
      <c r="MJF148" s="323"/>
      <c r="MJG148" s="323"/>
      <c r="MJH148" s="323"/>
      <c r="MJI148" s="323"/>
      <c r="MJJ148" s="323"/>
      <c r="MJK148" s="323"/>
      <c r="MJL148" s="323"/>
      <c r="MJM148" s="323"/>
      <c r="MJN148" s="323"/>
      <c r="MJO148" s="323"/>
      <c r="MJP148" s="323"/>
      <c r="MJQ148" s="323"/>
      <c r="MJR148" s="323"/>
      <c r="MJS148" s="323"/>
      <c r="MJT148" s="323"/>
      <c r="MJU148" s="323"/>
      <c r="MJV148" s="323"/>
      <c r="MJW148" s="323"/>
      <c r="MJX148" s="323"/>
      <c r="MJY148" s="323"/>
      <c r="MJZ148" s="323"/>
      <c r="MKA148" s="323"/>
      <c r="MKB148" s="323"/>
      <c r="MKC148" s="323"/>
      <c r="MKD148" s="323"/>
      <c r="MKE148" s="323"/>
      <c r="MKF148" s="323"/>
      <c r="MKG148" s="323"/>
      <c r="MKH148" s="323"/>
      <c r="MKI148" s="323"/>
      <c r="MKJ148" s="323"/>
      <c r="MKK148" s="323"/>
      <c r="MKL148" s="323"/>
      <c r="MKM148" s="323"/>
      <c r="MKN148" s="323"/>
      <c r="MKO148" s="323"/>
      <c r="MKP148" s="323"/>
      <c r="MKQ148" s="323"/>
      <c r="MKR148" s="323"/>
      <c r="MKS148" s="323"/>
      <c r="MKT148" s="323"/>
      <c r="MKU148" s="323"/>
      <c r="MKV148" s="323"/>
      <c r="MKW148" s="323"/>
      <c r="MKX148" s="323"/>
      <c r="MKY148" s="323"/>
      <c r="MKZ148" s="323"/>
      <c r="MLA148" s="323"/>
      <c r="MLB148" s="323"/>
      <c r="MLC148" s="323"/>
      <c r="MLD148" s="323"/>
      <c r="MLE148" s="323"/>
      <c r="MLF148" s="323"/>
      <c r="MLG148" s="323"/>
      <c r="MLH148" s="323"/>
      <c r="MLI148" s="323"/>
      <c r="MLJ148" s="323"/>
      <c r="MLK148" s="323"/>
      <c r="MLL148" s="323"/>
      <c r="MLM148" s="323"/>
      <c r="MLN148" s="323"/>
      <c r="MLO148" s="323"/>
      <c r="MLP148" s="323"/>
      <c r="MLQ148" s="323"/>
      <c r="MLR148" s="323"/>
      <c r="MLS148" s="323"/>
      <c r="MLT148" s="323"/>
      <c r="MLU148" s="323"/>
      <c r="MLV148" s="323"/>
      <c r="MLW148" s="323"/>
      <c r="MLX148" s="323"/>
      <c r="MLY148" s="323"/>
      <c r="MLZ148" s="323"/>
      <c r="MMA148" s="323"/>
      <c r="MMB148" s="323"/>
      <c r="MMC148" s="323"/>
      <c r="MMD148" s="323"/>
      <c r="MME148" s="323"/>
      <c r="MMF148" s="323"/>
      <c r="MMG148" s="323"/>
      <c r="MMH148" s="323"/>
      <c r="MMI148" s="323"/>
      <c r="MMJ148" s="323"/>
      <c r="MMK148" s="323"/>
      <c r="MML148" s="323"/>
      <c r="MMM148" s="323"/>
      <c r="MMN148" s="323"/>
      <c r="MMO148" s="323"/>
      <c r="MMP148" s="323"/>
      <c r="MMQ148" s="323"/>
      <c r="MMR148" s="323"/>
      <c r="MMS148" s="323"/>
      <c r="MMT148" s="323"/>
      <c r="MMU148" s="323"/>
      <c r="MMV148" s="323"/>
      <c r="MMW148" s="323"/>
      <c r="MMX148" s="323"/>
      <c r="MMY148" s="323"/>
      <c r="MMZ148" s="323"/>
      <c r="MNA148" s="323"/>
      <c r="MNB148" s="323"/>
      <c r="MNC148" s="323"/>
      <c r="MND148" s="323"/>
      <c r="MNE148" s="323"/>
      <c r="MNF148" s="323"/>
      <c r="MNG148" s="323"/>
      <c r="MNH148" s="323"/>
      <c r="MNI148" s="323"/>
      <c r="MNJ148" s="323"/>
      <c r="MNK148" s="323"/>
      <c r="MNL148" s="323"/>
      <c r="MNM148" s="323"/>
      <c r="MNN148" s="323"/>
      <c r="MNO148" s="323"/>
      <c r="MNP148" s="323"/>
      <c r="MNQ148" s="323"/>
      <c r="MNR148" s="323"/>
      <c r="MNS148" s="323"/>
      <c r="MNT148" s="323"/>
      <c r="MNU148" s="323"/>
      <c r="MNV148" s="323"/>
      <c r="MNW148" s="323"/>
      <c r="MNX148" s="323"/>
      <c r="MNY148" s="323"/>
      <c r="MNZ148" s="323"/>
      <c r="MOA148" s="323"/>
      <c r="MOB148" s="323"/>
      <c r="MOC148" s="323"/>
      <c r="MOD148" s="323"/>
      <c r="MOE148" s="323"/>
      <c r="MOF148" s="323"/>
      <c r="MOG148" s="323"/>
      <c r="MOH148" s="323"/>
      <c r="MOI148" s="323"/>
      <c r="MOJ148" s="323"/>
      <c r="MOK148" s="323"/>
      <c r="MOL148" s="323"/>
      <c r="MOM148" s="323"/>
      <c r="MON148" s="323"/>
      <c r="MOO148" s="323"/>
      <c r="MOP148" s="323"/>
      <c r="MOQ148" s="323"/>
      <c r="MOR148" s="323"/>
      <c r="MOS148" s="323"/>
      <c r="MOT148" s="323"/>
      <c r="MOU148" s="323"/>
      <c r="MOV148" s="323"/>
      <c r="MOW148" s="323"/>
      <c r="MOX148" s="323"/>
      <c r="MOY148" s="323"/>
      <c r="MOZ148" s="323"/>
      <c r="MPA148" s="323"/>
      <c r="MPB148" s="323"/>
      <c r="MPC148" s="323"/>
      <c r="MPD148" s="323"/>
      <c r="MPE148" s="323"/>
      <c r="MPF148" s="323"/>
      <c r="MPG148" s="323"/>
      <c r="MPH148" s="323"/>
      <c r="MPI148" s="323"/>
      <c r="MPJ148" s="323"/>
      <c r="MPK148" s="323"/>
      <c r="MPL148" s="323"/>
      <c r="MPM148" s="323"/>
      <c r="MPN148" s="323"/>
      <c r="MPO148" s="323"/>
      <c r="MPP148" s="323"/>
      <c r="MPQ148" s="323"/>
      <c r="MPR148" s="323"/>
      <c r="MPS148" s="323"/>
      <c r="MPT148" s="323"/>
      <c r="MPU148" s="323"/>
      <c r="MPV148" s="323"/>
      <c r="MPW148" s="323"/>
      <c r="MPX148" s="323"/>
      <c r="MPY148" s="323"/>
      <c r="MPZ148" s="323"/>
      <c r="MQA148" s="323"/>
      <c r="MQB148" s="323"/>
      <c r="MQC148" s="323"/>
      <c r="MQD148" s="323"/>
      <c r="MQE148" s="323"/>
      <c r="MQF148" s="323"/>
      <c r="MQG148" s="323"/>
      <c r="MQH148" s="323"/>
      <c r="MQI148" s="323"/>
      <c r="MQJ148" s="323"/>
      <c r="MQK148" s="323"/>
      <c r="MQL148" s="323"/>
      <c r="MQM148" s="323"/>
      <c r="MQN148" s="323"/>
      <c r="MQO148" s="323"/>
      <c r="MQP148" s="323"/>
      <c r="MQQ148" s="323"/>
      <c r="MQR148" s="323"/>
      <c r="MQS148" s="323"/>
      <c r="MQT148" s="323"/>
      <c r="MQU148" s="323"/>
      <c r="MQV148" s="323"/>
      <c r="MQW148" s="323"/>
      <c r="MQX148" s="323"/>
      <c r="MQY148" s="323"/>
      <c r="MQZ148" s="323"/>
      <c r="MRA148" s="323"/>
      <c r="MRB148" s="323"/>
      <c r="MRC148" s="323"/>
      <c r="MRD148" s="323"/>
      <c r="MRE148" s="323"/>
      <c r="MRF148" s="323"/>
      <c r="MRG148" s="323"/>
      <c r="MRH148" s="323"/>
      <c r="MRI148" s="323"/>
      <c r="MRJ148" s="323"/>
      <c r="MRK148" s="323"/>
      <c r="MRL148" s="323"/>
      <c r="MRM148" s="323"/>
      <c r="MRN148" s="323"/>
      <c r="MRO148" s="323"/>
      <c r="MRP148" s="323"/>
      <c r="MRQ148" s="323"/>
      <c r="MRR148" s="323"/>
      <c r="MRS148" s="323"/>
      <c r="MRT148" s="323"/>
      <c r="MRU148" s="323"/>
      <c r="MRV148" s="323"/>
      <c r="MRW148" s="323"/>
      <c r="MRX148" s="323"/>
      <c r="MRY148" s="323"/>
      <c r="MRZ148" s="323"/>
      <c r="MSA148" s="323"/>
      <c r="MSB148" s="323"/>
      <c r="MSC148" s="323"/>
      <c r="MSD148" s="323"/>
      <c r="MSE148" s="323"/>
      <c r="MSF148" s="323"/>
      <c r="MSG148" s="323"/>
      <c r="MSH148" s="323"/>
      <c r="MSI148" s="323"/>
      <c r="MSJ148" s="323"/>
      <c r="MSK148" s="323"/>
      <c r="MSL148" s="323"/>
      <c r="MSM148" s="323"/>
      <c r="MSN148" s="323"/>
      <c r="MSO148" s="323"/>
      <c r="MSP148" s="323"/>
      <c r="MSQ148" s="323"/>
      <c r="MSR148" s="323"/>
      <c r="MSS148" s="323"/>
      <c r="MST148" s="323"/>
      <c r="MSU148" s="323"/>
      <c r="MSV148" s="323"/>
      <c r="MSW148" s="323"/>
      <c r="MSX148" s="323"/>
      <c r="MSY148" s="323"/>
      <c r="MSZ148" s="323"/>
      <c r="MTA148" s="323"/>
      <c r="MTB148" s="323"/>
      <c r="MTC148" s="323"/>
      <c r="MTD148" s="323"/>
      <c r="MTE148" s="323"/>
      <c r="MTF148" s="323"/>
      <c r="MTG148" s="323"/>
      <c r="MTH148" s="323"/>
      <c r="MTI148" s="323"/>
      <c r="MTJ148" s="323"/>
      <c r="MTK148" s="323"/>
      <c r="MTL148" s="323"/>
      <c r="MTM148" s="323"/>
      <c r="MTN148" s="323"/>
      <c r="MTO148" s="323"/>
      <c r="MTP148" s="323"/>
      <c r="MTQ148" s="323"/>
      <c r="MTR148" s="323"/>
      <c r="MTS148" s="323"/>
      <c r="MTT148" s="323"/>
      <c r="MTU148" s="323"/>
      <c r="MTV148" s="323"/>
      <c r="MTW148" s="323"/>
      <c r="MTX148" s="323"/>
      <c r="MTY148" s="323"/>
      <c r="MTZ148" s="323"/>
      <c r="MUA148" s="323"/>
      <c r="MUB148" s="323"/>
      <c r="MUC148" s="323"/>
      <c r="MUD148" s="323"/>
      <c r="MUE148" s="323"/>
      <c r="MUF148" s="323"/>
      <c r="MUG148" s="323"/>
      <c r="MUH148" s="323"/>
      <c r="MUI148" s="323"/>
      <c r="MUJ148" s="323"/>
      <c r="MUK148" s="323"/>
      <c r="MUL148" s="323"/>
      <c r="MUM148" s="323"/>
      <c r="MUN148" s="323"/>
      <c r="MUO148" s="323"/>
      <c r="MUP148" s="323"/>
      <c r="MUQ148" s="323"/>
      <c r="MUR148" s="323"/>
      <c r="MUS148" s="323"/>
      <c r="MUT148" s="323"/>
      <c r="MUU148" s="323"/>
      <c r="MUV148" s="323"/>
      <c r="MUW148" s="323"/>
      <c r="MUX148" s="323"/>
      <c r="MUY148" s="323"/>
      <c r="MUZ148" s="323"/>
      <c r="MVA148" s="323"/>
      <c r="MVB148" s="323"/>
      <c r="MVC148" s="323"/>
      <c r="MVD148" s="323"/>
      <c r="MVE148" s="323"/>
      <c r="MVF148" s="323"/>
      <c r="MVG148" s="323"/>
      <c r="MVH148" s="323"/>
      <c r="MVI148" s="323"/>
      <c r="MVJ148" s="323"/>
      <c r="MVK148" s="323"/>
      <c r="MVL148" s="323"/>
      <c r="MVM148" s="323"/>
      <c r="MVN148" s="323"/>
      <c r="MVO148" s="323"/>
      <c r="MVP148" s="323"/>
      <c r="MVQ148" s="323"/>
      <c r="MVR148" s="323"/>
      <c r="MVS148" s="323"/>
      <c r="MVT148" s="323"/>
      <c r="MVU148" s="323"/>
      <c r="MVV148" s="323"/>
      <c r="MVW148" s="323"/>
      <c r="MVX148" s="323"/>
      <c r="MVY148" s="323"/>
      <c r="MVZ148" s="323"/>
      <c r="MWA148" s="323"/>
      <c r="MWB148" s="323"/>
      <c r="MWC148" s="323"/>
      <c r="MWD148" s="323"/>
      <c r="MWE148" s="323"/>
      <c r="MWF148" s="323"/>
      <c r="MWG148" s="323"/>
      <c r="MWH148" s="323"/>
      <c r="MWI148" s="323"/>
      <c r="MWJ148" s="323"/>
      <c r="MWK148" s="323"/>
      <c r="MWL148" s="323"/>
      <c r="MWM148" s="323"/>
      <c r="MWN148" s="323"/>
      <c r="MWO148" s="323"/>
      <c r="MWP148" s="323"/>
      <c r="MWQ148" s="323"/>
      <c r="MWR148" s="323"/>
      <c r="MWS148" s="323"/>
      <c r="MWT148" s="323"/>
      <c r="MWU148" s="323"/>
      <c r="MWV148" s="323"/>
      <c r="MWW148" s="323"/>
      <c r="MWX148" s="323"/>
      <c r="MWY148" s="323"/>
      <c r="MWZ148" s="323"/>
      <c r="MXA148" s="323"/>
      <c r="MXB148" s="323"/>
      <c r="MXC148" s="323"/>
      <c r="MXD148" s="323"/>
      <c r="MXE148" s="323"/>
      <c r="MXF148" s="323"/>
      <c r="MXG148" s="323"/>
      <c r="MXH148" s="323"/>
      <c r="MXI148" s="323"/>
      <c r="MXJ148" s="323"/>
      <c r="MXK148" s="323"/>
      <c r="MXL148" s="323"/>
      <c r="MXM148" s="323"/>
      <c r="MXN148" s="323"/>
      <c r="MXO148" s="323"/>
      <c r="MXP148" s="323"/>
      <c r="MXQ148" s="323"/>
      <c r="MXR148" s="323"/>
      <c r="MXS148" s="323"/>
      <c r="MXT148" s="323"/>
      <c r="MXU148" s="323"/>
      <c r="MXV148" s="323"/>
      <c r="MXW148" s="323"/>
      <c r="MXX148" s="323"/>
      <c r="MXY148" s="323"/>
      <c r="MXZ148" s="323"/>
      <c r="MYA148" s="323"/>
      <c r="MYB148" s="323"/>
      <c r="MYC148" s="323"/>
      <c r="MYD148" s="323"/>
      <c r="MYE148" s="323"/>
      <c r="MYF148" s="323"/>
      <c r="MYG148" s="323"/>
      <c r="MYH148" s="323"/>
      <c r="MYI148" s="323"/>
      <c r="MYJ148" s="323"/>
      <c r="MYK148" s="323"/>
      <c r="MYL148" s="323"/>
      <c r="MYM148" s="323"/>
      <c r="MYN148" s="323"/>
      <c r="MYO148" s="323"/>
      <c r="MYP148" s="323"/>
      <c r="MYQ148" s="323"/>
      <c r="MYR148" s="323"/>
      <c r="MYS148" s="323"/>
      <c r="MYT148" s="323"/>
      <c r="MYU148" s="323"/>
      <c r="MYV148" s="323"/>
      <c r="MYW148" s="323"/>
      <c r="MYX148" s="323"/>
      <c r="MYY148" s="323"/>
      <c r="MYZ148" s="323"/>
      <c r="MZA148" s="323"/>
      <c r="MZB148" s="323"/>
      <c r="MZC148" s="323"/>
      <c r="MZD148" s="323"/>
      <c r="MZE148" s="323"/>
      <c r="MZF148" s="323"/>
      <c r="MZG148" s="323"/>
      <c r="MZH148" s="323"/>
      <c r="MZI148" s="323"/>
      <c r="MZJ148" s="323"/>
      <c r="MZK148" s="323"/>
      <c r="MZL148" s="323"/>
      <c r="MZM148" s="323"/>
      <c r="MZN148" s="323"/>
      <c r="MZO148" s="323"/>
      <c r="MZP148" s="323"/>
      <c r="MZQ148" s="323"/>
      <c r="MZR148" s="323"/>
      <c r="MZS148" s="323"/>
      <c r="MZT148" s="323"/>
      <c r="MZU148" s="323"/>
      <c r="MZV148" s="323"/>
      <c r="MZW148" s="323"/>
      <c r="MZX148" s="323"/>
      <c r="MZY148" s="323"/>
      <c r="MZZ148" s="323"/>
      <c r="NAA148" s="323"/>
      <c r="NAB148" s="323"/>
      <c r="NAC148" s="323"/>
      <c r="NAD148" s="323"/>
      <c r="NAE148" s="323"/>
      <c r="NAF148" s="323"/>
      <c r="NAG148" s="323"/>
      <c r="NAH148" s="323"/>
      <c r="NAI148" s="323"/>
      <c r="NAJ148" s="323"/>
      <c r="NAK148" s="323"/>
      <c r="NAL148" s="323"/>
      <c r="NAM148" s="323"/>
      <c r="NAN148" s="323"/>
      <c r="NAO148" s="323"/>
      <c r="NAP148" s="323"/>
      <c r="NAQ148" s="323"/>
      <c r="NAR148" s="323"/>
      <c r="NAS148" s="323"/>
      <c r="NAT148" s="323"/>
      <c r="NAU148" s="323"/>
      <c r="NAV148" s="323"/>
      <c r="NAW148" s="323"/>
      <c r="NAX148" s="323"/>
      <c r="NAY148" s="323"/>
      <c r="NAZ148" s="323"/>
      <c r="NBA148" s="323"/>
      <c r="NBB148" s="323"/>
      <c r="NBC148" s="323"/>
      <c r="NBD148" s="323"/>
      <c r="NBE148" s="323"/>
      <c r="NBF148" s="323"/>
      <c r="NBG148" s="323"/>
      <c r="NBH148" s="323"/>
      <c r="NBI148" s="323"/>
      <c r="NBJ148" s="323"/>
      <c r="NBK148" s="323"/>
      <c r="NBL148" s="323"/>
      <c r="NBM148" s="323"/>
      <c r="NBN148" s="323"/>
      <c r="NBO148" s="323"/>
      <c r="NBP148" s="323"/>
      <c r="NBQ148" s="323"/>
      <c r="NBR148" s="323"/>
      <c r="NBS148" s="323"/>
      <c r="NBT148" s="323"/>
      <c r="NBU148" s="323"/>
      <c r="NBV148" s="323"/>
      <c r="NBW148" s="323"/>
      <c r="NBX148" s="323"/>
      <c r="NBY148" s="323"/>
      <c r="NBZ148" s="323"/>
      <c r="NCA148" s="323"/>
      <c r="NCB148" s="323"/>
      <c r="NCC148" s="323"/>
      <c r="NCD148" s="323"/>
      <c r="NCE148" s="323"/>
      <c r="NCF148" s="323"/>
      <c r="NCG148" s="323"/>
      <c r="NCH148" s="323"/>
      <c r="NCI148" s="323"/>
      <c r="NCJ148" s="323"/>
      <c r="NCK148" s="323"/>
      <c r="NCL148" s="323"/>
      <c r="NCM148" s="323"/>
      <c r="NCN148" s="323"/>
      <c r="NCO148" s="323"/>
      <c r="NCP148" s="323"/>
      <c r="NCQ148" s="323"/>
      <c r="NCR148" s="323"/>
      <c r="NCS148" s="323"/>
      <c r="NCT148" s="323"/>
      <c r="NCU148" s="323"/>
      <c r="NCV148" s="323"/>
      <c r="NCW148" s="323"/>
      <c r="NCX148" s="323"/>
      <c r="NCY148" s="323"/>
      <c r="NCZ148" s="323"/>
      <c r="NDA148" s="323"/>
      <c r="NDB148" s="323"/>
      <c r="NDC148" s="323"/>
      <c r="NDD148" s="323"/>
      <c r="NDE148" s="323"/>
      <c r="NDF148" s="323"/>
      <c r="NDG148" s="323"/>
      <c r="NDH148" s="323"/>
      <c r="NDI148" s="323"/>
      <c r="NDJ148" s="323"/>
      <c r="NDK148" s="323"/>
      <c r="NDL148" s="323"/>
      <c r="NDM148" s="323"/>
      <c r="NDN148" s="323"/>
      <c r="NDO148" s="323"/>
      <c r="NDP148" s="323"/>
      <c r="NDQ148" s="323"/>
      <c r="NDR148" s="323"/>
      <c r="NDS148" s="323"/>
      <c r="NDT148" s="323"/>
      <c r="NDU148" s="323"/>
      <c r="NDV148" s="323"/>
      <c r="NDW148" s="323"/>
      <c r="NDX148" s="323"/>
      <c r="NDY148" s="323"/>
      <c r="NDZ148" s="323"/>
      <c r="NEA148" s="323"/>
      <c r="NEB148" s="323"/>
      <c r="NEC148" s="323"/>
      <c r="NED148" s="323"/>
      <c r="NEE148" s="323"/>
      <c r="NEF148" s="323"/>
      <c r="NEG148" s="323"/>
      <c r="NEH148" s="323"/>
      <c r="NEI148" s="323"/>
      <c r="NEJ148" s="323"/>
      <c r="NEK148" s="323"/>
      <c r="NEL148" s="323"/>
      <c r="NEM148" s="323"/>
      <c r="NEN148" s="323"/>
      <c r="NEO148" s="323"/>
      <c r="NEP148" s="323"/>
      <c r="NEQ148" s="323"/>
      <c r="NER148" s="323"/>
      <c r="NES148" s="323"/>
      <c r="NET148" s="323"/>
      <c r="NEU148" s="323"/>
      <c r="NEV148" s="323"/>
      <c r="NEW148" s="323"/>
      <c r="NEX148" s="323"/>
      <c r="NEY148" s="323"/>
      <c r="NEZ148" s="323"/>
      <c r="NFA148" s="323"/>
      <c r="NFB148" s="323"/>
      <c r="NFC148" s="323"/>
      <c r="NFD148" s="323"/>
      <c r="NFE148" s="323"/>
      <c r="NFF148" s="323"/>
      <c r="NFG148" s="323"/>
      <c r="NFH148" s="323"/>
      <c r="NFI148" s="323"/>
      <c r="NFJ148" s="323"/>
      <c r="NFK148" s="323"/>
      <c r="NFL148" s="323"/>
      <c r="NFM148" s="323"/>
      <c r="NFN148" s="323"/>
      <c r="NFO148" s="323"/>
      <c r="NFP148" s="323"/>
      <c r="NFQ148" s="323"/>
      <c r="NFR148" s="323"/>
      <c r="NFS148" s="323"/>
      <c r="NFT148" s="323"/>
      <c r="NFU148" s="323"/>
      <c r="NFV148" s="323"/>
      <c r="NFW148" s="323"/>
      <c r="NFX148" s="323"/>
      <c r="NFY148" s="323"/>
      <c r="NFZ148" s="323"/>
      <c r="NGA148" s="323"/>
      <c r="NGB148" s="323"/>
      <c r="NGC148" s="323"/>
      <c r="NGD148" s="323"/>
      <c r="NGE148" s="323"/>
      <c r="NGF148" s="323"/>
      <c r="NGG148" s="323"/>
      <c r="NGH148" s="323"/>
      <c r="NGI148" s="323"/>
      <c r="NGJ148" s="323"/>
      <c r="NGK148" s="323"/>
      <c r="NGL148" s="323"/>
      <c r="NGM148" s="323"/>
      <c r="NGN148" s="323"/>
      <c r="NGO148" s="323"/>
      <c r="NGP148" s="323"/>
      <c r="NGQ148" s="323"/>
      <c r="NGR148" s="323"/>
      <c r="NGS148" s="323"/>
      <c r="NGT148" s="323"/>
      <c r="NGU148" s="323"/>
      <c r="NGV148" s="323"/>
      <c r="NGW148" s="323"/>
      <c r="NGX148" s="323"/>
      <c r="NGY148" s="323"/>
      <c r="NGZ148" s="323"/>
      <c r="NHA148" s="323"/>
      <c r="NHB148" s="323"/>
      <c r="NHC148" s="323"/>
      <c r="NHD148" s="323"/>
      <c r="NHE148" s="323"/>
      <c r="NHF148" s="323"/>
      <c r="NHG148" s="323"/>
      <c r="NHH148" s="323"/>
      <c r="NHI148" s="323"/>
      <c r="NHJ148" s="323"/>
      <c r="NHK148" s="323"/>
      <c r="NHL148" s="323"/>
      <c r="NHM148" s="323"/>
      <c r="NHN148" s="323"/>
      <c r="NHO148" s="323"/>
      <c r="NHP148" s="323"/>
      <c r="NHQ148" s="323"/>
      <c r="NHR148" s="323"/>
      <c r="NHS148" s="323"/>
      <c r="NHT148" s="323"/>
      <c r="NHU148" s="323"/>
      <c r="NHV148" s="323"/>
      <c r="NHW148" s="323"/>
      <c r="NHX148" s="323"/>
      <c r="NHY148" s="323"/>
      <c r="NHZ148" s="323"/>
      <c r="NIA148" s="323"/>
      <c r="NIB148" s="323"/>
      <c r="NIC148" s="323"/>
      <c r="NID148" s="323"/>
      <c r="NIE148" s="323"/>
      <c r="NIF148" s="323"/>
      <c r="NIG148" s="323"/>
      <c r="NIH148" s="323"/>
      <c r="NII148" s="323"/>
      <c r="NIJ148" s="323"/>
      <c r="NIK148" s="323"/>
      <c r="NIL148" s="323"/>
      <c r="NIM148" s="323"/>
      <c r="NIN148" s="323"/>
      <c r="NIO148" s="323"/>
      <c r="NIP148" s="323"/>
      <c r="NIQ148" s="323"/>
      <c r="NIR148" s="323"/>
      <c r="NIS148" s="323"/>
      <c r="NIT148" s="323"/>
      <c r="NIU148" s="323"/>
      <c r="NIV148" s="323"/>
      <c r="NIW148" s="323"/>
      <c r="NIX148" s="323"/>
      <c r="NIY148" s="323"/>
      <c r="NIZ148" s="323"/>
      <c r="NJA148" s="323"/>
      <c r="NJB148" s="323"/>
      <c r="NJC148" s="323"/>
      <c r="NJD148" s="323"/>
      <c r="NJE148" s="323"/>
      <c r="NJF148" s="323"/>
      <c r="NJG148" s="323"/>
      <c r="NJH148" s="323"/>
      <c r="NJI148" s="323"/>
      <c r="NJJ148" s="323"/>
      <c r="NJK148" s="323"/>
      <c r="NJL148" s="323"/>
      <c r="NJM148" s="323"/>
      <c r="NJN148" s="323"/>
      <c r="NJO148" s="323"/>
      <c r="NJP148" s="323"/>
      <c r="NJQ148" s="323"/>
      <c r="NJR148" s="323"/>
      <c r="NJS148" s="323"/>
      <c r="NJT148" s="323"/>
      <c r="NJU148" s="323"/>
      <c r="NJV148" s="323"/>
      <c r="NJW148" s="323"/>
      <c r="NJX148" s="323"/>
      <c r="NJY148" s="323"/>
      <c r="NJZ148" s="323"/>
      <c r="NKA148" s="323"/>
      <c r="NKB148" s="323"/>
      <c r="NKC148" s="323"/>
      <c r="NKD148" s="323"/>
      <c r="NKE148" s="323"/>
      <c r="NKF148" s="323"/>
      <c r="NKG148" s="323"/>
      <c r="NKH148" s="323"/>
      <c r="NKI148" s="323"/>
      <c r="NKJ148" s="323"/>
      <c r="NKK148" s="323"/>
      <c r="NKL148" s="323"/>
      <c r="NKM148" s="323"/>
      <c r="NKN148" s="323"/>
      <c r="NKO148" s="323"/>
      <c r="NKP148" s="323"/>
      <c r="NKQ148" s="323"/>
      <c r="NKR148" s="323"/>
      <c r="NKS148" s="323"/>
      <c r="NKT148" s="323"/>
      <c r="NKU148" s="323"/>
      <c r="NKV148" s="323"/>
      <c r="NKW148" s="323"/>
      <c r="NKX148" s="323"/>
      <c r="NKY148" s="323"/>
      <c r="NKZ148" s="323"/>
      <c r="NLA148" s="323"/>
      <c r="NLB148" s="323"/>
      <c r="NLC148" s="323"/>
      <c r="NLD148" s="323"/>
      <c r="NLE148" s="323"/>
      <c r="NLF148" s="323"/>
      <c r="NLG148" s="323"/>
      <c r="NLH148" s="323"/>
      <c r="NLI148" s="323"/>
      <c r="NLJ148" s="323"/>
      <c r="NLK148" s="323"/>
      <c r="NLL148" s="323"/>
      <c r="NLM148" s="323"/>
      <c r="NLN148" s="323"/>
      <c r="NLO148" s="323"/>
      <c r="NLP148" s="323"/>
      <c r="NLQ148" s="323"/>
      <c r="NLR148" s="323"/>
      <c r="NLS148" s="323"/>
      <c r="NLT148" s="323"/>
      <c r="NLU148" s="323"/>
      <c r="NLV148" s="323"/>
      <c r="NLW148" s="323"/>
      <c r="NLX148" s="323"/>
      <c r="NLY148" s="323"/>
      <c r="NLZ148" s="323"/>
      <c r="NMA148" s="323"/>
      <c r="NMB148" s="323"/>
      <c r="NMC148" s="323"/>
      <c r="NMD148" s="323"/>
      <c r="NME148" s="323"/>
      <c r="NMF148" s="323"/>
      <c r="NMG148" s="323"/>
      <c r="NMH148" s="323"/>
      <c r="NMI148" s="323"/>
      <c r="NMJ148" s="323"/>
      <c r="NMK148" s="323"/>
      <c r="NML148" s="323"/>
      <c r="NMM148" s="323"/>
      <c r="NMN148" s="323"/>
      <c r="NMO148" s="323"/>
      <c r="NMP148" s="323"/>
      <c r="NMQ148" s="323"/>
      <c r="NMR148" s="323"/>
      <c r="NMS148" s="323"/>
      <c r="NMT148" s="323"/>
      <c r="NMU148" s="323"/>
      <c r="NMV148" s="323"/>
      <c r="NMW148" s="323"/>
      <c r="NMX148" s="323"/>
      <c r="NMY148" s="323"/>
      <c r="NMZ148" s="323"/>
      <c r="NNA148" s="323"/>
      <c r="NNB148" s="323"/>
      <c r="NNC148" s="323"/>
      <c r="NND148" s="323"/>
      <c r="NNE148" s="323"/>
      <c r="NNF148" s="323"/>
      <c r="NNG148" s="323"/>
      <c r="NNH148" s="323"/>
      <c r="NNI148" s="323"/>
      <c r="NNJ148" s="323"/>
      <c r="NNK148" s="323"/>
      <c r="NNL148" s="323"/>
      <c r="NNM148" s="323"/>
      <c r="NNN148" s="323"/>
      <c r="NNO148" s="323"/>
      <c r="NNP148" s="323"/>
      <c r="NNQ148" s="323"/>
      <c r="NNR148" s="323"/>
      <c r="NNS148" s="323"/>
      <c r="NNT148" s="323"/>
      <c r="NNU148" s="323"/>
      <c r="NNV148" s="323"/>
      <c r="NNW148" s="323"/>
      <c r="NNX148" s="323"/>
      <c r="NNY148" s="323"/>
      <c r="NNZ148" s="323"/>
      <c r="NOA148" s="323"/>
      <c r="NOB148" s="323"/>
      <c r="NOC148" s="323"/>
      <c r="NOD148" s="323"/>
      <c r="NOE148" s="323"/>
      <c r="NOF148" s="323"/>
      <c r="NOG148" s="323"/>
      <c r="NOH148" s="323"/>
      <c r="NOI148" s="323"/>
      <c r="NOJ148" s="323"/>
      <c r="NOK148" s="323"/>
      <c r="NOL148" s="323"/>
      <c r="NOM148" s="323"/>
      <c r="NON148" s="323"/>
      <c r="NOO148" s="323"/>
      <c r="NOP148" s="323"/>
      <c r="NOQ148" s="323"/>
      <c r="NOR148" s="323"/>
      <c r="NOS148" s="323"/>
      <c r="NOT148" s="323"/>
      <c r="NOU148" s="323"/>
      <c r="NOV148" s="323"/>
      <c r="NOW148" s="323"/>
      <c r="NOX148" s="323"/>
      <c r="NOY148" s="323"/>
      <c r="NOZ148" s="323"/>
      <c r="NPA148" s="323"/>
      <c r="NPB148" s="323"/>
      <c r="NPC148" s="323"/>
      <c r="NPD148" s="323"/>
      <c r="NPE148" s="323"/>
      <c r="NPF148" s="323"/>
      <c r="NPG148" s="323"/>
      <c r="NPH148" s="323"/>
      <c r="NPI148" s="323"/>
      <c r="NPJ148" s="323"/>
      <c r="NPK148" s="323"/>
      <c r="NPL148" s="323"/>
      <c r="NPM148" s="323"/>
      <c r="NPN148" s="323"/>
      <c r="NPO148" s="323"/>
      <c r="NPP148" s="323"/>
      <c r="NPQ148" s="323"/>
      <c r="NPR148" s="323"/>
      <c r="NPS148" s="323"/>
      <c r="NPT148" s="323"/>
      <c r="NPU148" s="323"/>
      <c r="NPV148" s="323"/>
      <c r="NPW148" s="323"/>
      <c r="NPX148" s="323"/>
      <c r="NPY148" s="323"/>
      <c r="NPZ148" s="323"/>
      <c r="NQA148" s="323"/>
      <c r="NQB148" s="323"/>
      <c r="NQC148" s="323"/>
      <c r="NQD148" s="323"/>
      <c r="NQE148" s="323"/>
      <c r="NQF148" s="323"/>
      <c r="NQG148" s="323"/>
      <c r="NQH148" s="323"/>
      <c r="NQI148" s="323"/>
      <c r="NQJ148" s="323"/>
      <c r="NQK148" s="323"/>
      <c r="NQL148" s="323"/>
      <c r="NQM148" s="323"/>
      <c r="NQN148" s="323"/>
      <c r="NQO148" s="323"/>
      <c r="NQP148" s="323"/>
      <c r="NQQ148" s="323"/>
      <c r="NQR148" s="323"/>
      <c r="NQS148" s="323"/>
      <c r="NQT148" s="323"/>
      <c r="NQU148" s="323"/>
      <c r="NQV148" s="323"/>
      <c r="NQW148" s="323"/>
      <c r="NQX148" s="323"/>
      <c r="NQY148" s="323"/>
      <c r="NQZ148" s="323"/>
      <c r="NRA148" s="323"/>
      <c r="NRB148" s="323"/>
      <c r="NRC148" s="323"/>
      <c r="NRD148" s="323"/>
      <c r="NRE148" s="323"/>
      <c r="NRF148" s="323"/>
      <c r="NRG148" s="323"/>
      <c r="NRH148" s="323"/>
      <c r="NRI148" s="323"/>
      <c r="NRJ148" s="323"/>
      <c r="NRK148" s="323"/>
      <c r="NRL148" s="323"/>
      <c r="NRM148" s="323"/>
      <c r="NRN148" s="323"/>
      <c r="NRO148" s="323"/>
      <c r="NRP148" s="323"/>
      <c r="NRQ148" s="323"/>
      <c r="NRR148" s="323"/>
      <c r="NRS148" s="323"/>
      <c r="NRT148" s="323"/>
      <c r="NRU148" s="323"/>
      <c r="NRV148" s="323"/>
      <c r="NRW148" s="323"/>
      <c r="NRX148" s="323"/>
      <c r="NRY148" s="323"/>
      <c r="NRZ148" s="323"/>
      <c r="NSA148" s="323"/>
      <c r="NSB148" s="323"/>
      <c r="NSC148" s="323"/>
      <c r="NSD148" s="323"/>
      <c r="NSE148" s="323"/>
      <c r="NSF148" s="323"/>
      <c r="NSG148" s="323"/>
      <c r="NSH148" s="323"/>
      <c r="NSI148" s="323"/>
      <c r="NSJ148" s="323"/>
      <c r="NSK148" s="323"/>
      <c r="NSL148" s="323"/>
      <c r="NSM148" s="323"/>
      <c r="NSN148" s="323"/>
      <c r="NSO148" s="323"/>
      <c r="NSP148" s="323"/>
      <c r="NSQ148" s="323"/>
      <c r="NSR148" s="323"/>
      <c r="NSS148" s="323"/>
      <c r="NST148" s="323"/>
      <c r="NSU148" s="323"/>
      <c r="NSV148" s="323"/>
      <c r="NSW148" s="323"/>
      <c r="NSX148" s="323"/>
      <c r="NSY148" s="323"/>
      <c r="NSZ148" s="323"/>
      <c r="NTA148" s="323"/>
      <c r="NTB148" s="323"/>
      <c r="NTC148" s="323"/>
      <c r="NTD148" s="323"/>
      <c r="NTE148" s="323"/>
      <c r="NTF148" s="323"/>
      <c r="NTG148" s="323"/>
      <c r="NTH148" s="323"/>
      <c r="NTI148" s="323"/>
      <c r="NTJ148" s="323"/>
      <c r="NTK148" s="323"/>
      <c r="NTL148" s="323"/>
      <c r="NTM148" s="323"/>
      <c r="NTN148" s="323"/>
      <c r="NTO148" s="323"/>
      <c r="NTP148" s="323"/>
      <c r="NTQ148" s="323"/>
      <c r="NTR148" s="323"/>
      <c r="NTS148" s="323"/>
      <c r="NTT148" s="323"/>
      <c r="NTU148" s="323"/>
      <c r="NTV148" s="323"/>
      <c r="NTW148" s="323"/>
      <c r="NTX148" s="323"/>
      <c r="NTY148" s="323"/>
      <c r="NTZ148" s="323"/>
      <c r="NUA148" s="323"/>
      <c r="NUB148" s="323"/>
      <c r="NUC148" s="323"/>
      <c r="NUD148" s="323"/>
      <c r="NUE148" s="323"/>
      <c r="NUF148" s="323"/>
      <c r="NUG148" s="323"/>
      <c r="NUH148" s="323"/>
      <c r="NUI148" s="323"/>
      <c r="NUJ148" s="323"/>
      <c r="NUK148" s="323"/>
      <c r="NUL148" s="323"/>
      <c r="NUM148" s="323"/>
      <c r="NUN148" s="323"/>
      <c r="NUO148" s="323"/>
      <c r="NUP148" s="323"/>
      <c r="NUQ148" s="323"/>
      <c r="NUR148" s="323"/>
      <c r="NUS148" s="323"/>
      <c r="NUT148" s="323"/>
      <c r="NUU148" s="323"/>
      <c r="NUV148" s="323"/>
      <c r="NUW148" s="323"/>
      <c r="NUX148" s="323"/>
      <c r="NUY148" s="323"/>
      <c r="NUZ148" s="323"/>
      <c r="NVA148" s="323"/>
      <c r="NVB148" s="323"/>
      <c r="NVC148" s="323"/>
      <c r="NVD148" s="323"/>
      <c r="NVE148" s="323"/>
      <c r="NVF148" s="323"/>
      <c r="NVG148" s="323"/>
      <c r="NVH148" s="323"/>
      <c r="NVI148" s="323"/>
      <c r="NVJ148" s="323"/>
      <c r="NVK148" s="323"/>
      <c r="NVL148" s="323"/>
      <c r="NVM148" s="323"/>
      <c r="NVN148" s="323"/>
      <c r="NVO148" s="323"/>
      <c r="NVP148" s="323"/>
      <c r="NVQ148" s="323"/>
      <c r="NVR148" s="323"/>
      <c r="NVS148" s="323"/>
      <c r="NVT148" s="323"/>
      <c r="NVU148" s="323"/>
      <c r="NVV148" s="323"/>
      <c r="NVW148" s="323"/>
      <c r="NVX148" s="323"/>
      <c r="NVY148" s="323"/>
      <c r="NVZ148" s="323"/>
      <c r="NWA148" s="323"/>
      <c r="NWB148" s="323"/>
      <c r="NWC148" s="323"/>
      <c r="NWD148" s="323"/>
      <c r="NWE148" s="323"/>
      <c r="NWF148" s="323"/>
      <c r="NWG148" s="323"/>
      <c r="NWH148" s="323"/>
      <c r="NWI148" s="323"/>
      <c r="NWJ148" s="323"/>
      <c r="NWK148" s="323"/>
      <c r="NWL148" s="323"/>
      <c r="NWM148" s="323"/>
      <c r="NWN148" s="323"/>
      <c r="NWO148" s="323"/>
      <c r="NWP148" s="323"/>
      <c r="NWQ148" s="323"/>
      <c r="NWR148" s="323"/>
      <c r="NWS148" s="323"/>
      <c r="NWT148" s="323"/>
      <c r="NWU148" s="323"/>
      <c r="NWV148" s="323"/>
      <c r="NWW148" s="323"/>
      <c r="NWX148" s="323"/>
      <c r="NWY148" s="323"/>
      <c r="NWZ148" s="323"/>
      <c r="NXA148" s="323"/>
      <c r="NXB148" s="323"/>
      <c r="NXC148" s="323"/>
      <c r="NXD148" s="323"/>
      <c r="NXE148" s="323"/>
      <c r="NXF148" s="323"/>
      <c r="NXG148" s="323"/>
      <c r="NXH148" s="323"/>
      <c r="NXI148" s="323"/>
      <c r="NXJ148" s="323"/>
      <c r="NXK148" s="323"/>
      <c r="NXL148" s="323"/>
      <c r="NXM148" s="323"/>
      <c r="NXN148" s="323"/>
      <c r="NXO148" s="323"/>
      <c r="NXP148" s="323"/>
      <c r="NXQ148" s="323"/>
      <c r="NXR148" s="323"/>
      <c r="NXS148" s="323"/>
      <c r="NXT148" s="323"/>
      <c r="NXU148" s="323"/>
      <c r="NXV148" s="323"/>
      <c r="NXW148" s="323"/>
      <c r="NXX148" s="323"/>
      <c r="NXY148" s="323"/>
      <c r="NXZ148" s="323"/>
      <c r="NYA148" s="323"/>
      <c r="NYB148" s="323"/>
      <c r="NYC148" s="323"/>
      <c r="NYD148" s="323"/>
      <c r="NYE148" s="323"/>
      <c r="NYF148" s="323"/>
      <c r="NYG148" s="323"/>
      <c r="NYH148" s="323"/>
      <c r="NYI148" s="323"/>
      <c r="NYJ148" s="323"/>
      <c r="NYK148" s="323"/>
      <c r="NYL148" s="323"/>
      <c r="NYM148" s="323"/>
      <c r="NYN148" s="323"/>
      <c r="NYO148" s="323"/>
      <c r="NYP148" s="323"/>
      <c r="NYQ148" s="323"/>
      <c r="NYR148" s="323"/>
      <c r="NYS148" s="323"/>
      <c r="NYT148" s="323"/>
      <c r="NYU148" s="323"/>
      <c r="NYV148" s="323"/>
      <c r="NYW148" s="323"/>
      <c r="NYX148" s="323"/>
      <c r="NYY148" s="323"/>
      <c r="NYZ148" s="323"/>
      <c r="NZA148" s="323"/>
      <c r="NZB148" s="323"/>
      <c r="NZC148" s="323"/>
      <c r="NZD148" s="323"/>
      <c r="NZE148" s="323"/>
      <c r="NZF148" s="323"/>
      <c r="NZG148" s="323"/>
      <c r="NZH148" s="323"/>
      <c r="NZI148" s="323"/>
      <c r="NZJ148" s="323"/>
      <c r="NZK148" s="323"/>
      <c r="NZL148" s="323"/>
      <c r="NZM148" s="323"/>
      <c r="NZN148" s="323"/>
      <c r="NZO148" s="323"/>
      <c r="NZP148" s="323"/>
      <c r="NZQ148" s="323"/>
      <c r="NZR148" s="323"/>
      <c r="NZS148" s="323"/>
      <c r="NZT148" s="323"/>
      <c r="NZU148" s="323"/>
      <c r="NZV148" s="323"/>
      <c r="NZW148" s="323"/>
      <c r="NZX148" s="323"/>
      <c r="NZY148" s="323"/>
      <c r="NZZ148" s="323"/>
      <c r="OAA148" s="323"/>
      <c r="OAB148" s="323"/>
      <c r="OAC148" s="323"/>
      <c r="OAD148" s="323"/>
      <c r="OAE148" s="323"/>
      <c r="OAF148" s="323"/>
      <c r="OAG148" s="323"/>
      <c r="OAH148" s="323"/>
      <c r="OAI148" s="323"/>
      <c r="OAJ148" s="323"/>
      <c r="OAK148" s="323"/>
      <c r="OAL148" s="323"/>
      <c r="OAM148" s="323"/>
      <c r="OAN148" s="323"/>
      <c r="OAO148" s="323"/>
      <c r="OAP148" s="323"/>
      <c r="OAQ148" s="323"/>
      <c r="OAR148" s="323"/>
      <c r="OAS148" s="323"/>
      <c r="OAT148" s="323"/>
      <c r="OAU148" s="323"/>
      <c r="OAV148" s="323"/>
      <c r="OAW148" s="323"/>
      <c r="OAX148" s="323"/>
      <c r="OAY148" s="323"/>
      <c r="OAZ148" s="323"/>
      <c r="OBA148" s="323"/>
      <c r="OBB148" s="323"/>
      <c r="OBC148" s="323"/>
      <c r="OBD148" s="323"/>
      <c r="OBE148" s="323"/>
      <c r="OBF148" s="323"/>
      <c r="OBG148" s="323"/>
      <c r="OBH148" s="323"/>
      <c r="OBI148" s="323"/>
      <c r="OBJ148" s="323"/>
      <c r="OBK148" s="323"/>
      <c r="OBL148" s="323"/>
      <c r="OBM148" s="323"/>
      <c r="OBN148" s="323"/>
      <c r="OBO148" s="323"/>
      <c r="OBP148" s="323"/>
      <c r="OBQ148" s="323"/>
      <c r="OBR148" s="323"/>
      <c r="OBS148" s="323"/>
      <c r="OBT148" s="323"/>
      <c r="OBU148" s="323"/>
      <c r="OBV148" s="323"/>
      <c r="OBW148" s="323"/>
      <c r="OBX148" s="323"/>
      <c r="OBY148" s="323"/>
      <c r="OBZ148" s="323"/>
      <c r="OCA148" s="323"/>
      <c r="OCB148" s="323"/>
      <c r="OCC148" s="323"/>
      <c r="OCD148" s="323"/>
      <c r="OCE148" s="323"/>
      <c r="OCF148" s="323"/>
      <c r="OCG148" s="323"/>
      <c r="OCH148" s="323"/>
      <c r="OCI148" s="323"/>
      <c r="OCJ148" s="323"/>
      <c r="OCK148" s="323"/>
      <c r="OCL148" s="323"/>
      <c r="OCM148" s="323"/>
      <c r="OCN148" s="323"/>
      <c r="OCO148" s="323"/>
      <c r="OCP148" s="323"/>
      <c r="OCQ148" s="323"/>
      <c r="OCR148" s="323"/>
      <c r="OCS148" s="323"/>
      <c r="OCT148" s="323"/>
      <c r="OCU148" s="323"/>
      <c r="OCV148" s="323"/>
      <c r="OCW148" s="323"/>
      <c r="OCX148" s="323"/>
      <c r="OCY148" s="323"/>
      <c r="OCZ148" s="323"/>
      <c r="ODA148" s="323"/>
      <c r="ODB148" s="323"/>
      <c r="ODC148" s="323"/>
      <c r="ODD148" s="323"/>
      <c r="ODE148" s="323"/>
      <c r="ODF148" s="323"/>
      <c r="ODG148" s="323"/>
      <c r="ODH148" s="323"/>
      <c r="ODI148" s="323"/>
      <c r="ODJ148" s="323"/>
      <c r="ODK148" s="323"/>
      <c r="ODL148" s="323"/>
      <c r="ODM148" s="323"/>
      <c r="ODN148" s="323"/>
      <c r="ODO148" s="323"/>
      <c r="ODP148" s="323"/>
      <c r="ODQ148" s="323"/>
      <c r="ODR148" s="323"/>
      <c r="ODS148" s="323"/>
      <c r="ODT148" s="323"/>
      <c r="ODU148" s="323"/>
      <c r="ODV148" s="323"/>
      <c r="ODW148" s="323"/>
      <c r="ODX148" s="323"/>
      <c r="ODY148" s="323"/>
      <c r="ODZ148" s="323"/>
      <c r="OEA148" s="323"/>
      <c r="OEB148" s="323"/>
      <c r="OEC148" s="323"/>
      <c r="OED148" s="323"/>
      <c r="OEE148" s="323"/>
      <c r="OEF148" s="323"/>
      <c r="OEG148" s="323"/>
      <c r="OEH148" s="323"/>
      <c r="OEI148" s="323"/>
      <c r="OEJ148" s="323"/>
      <c r="OEK148" s="323"/>
      <c r="OEL148" s="323"/>
      <c r="OEM148" s="323"/>
      <c r="OEN148" s="323"/>
      <c r="OEO148" s="323"/>
      <c r="OEP148" s="323"/>
      <c r="OEQ148" s="323"/>
      <c r="OER148" s="323"/>
      <c r="OES148" s="323"/>
      <c r="OET148" s="323"/>
      <c r="OEU148" s="323"/>
      <c r="OEV148" s="323"/>
      <c r="OEW148" s="323"/>
      <c r="OEX148" s="323"/>
      <c r="OEY148" s="323"/>
      <c r="OEZ148" s="323"/>
      <c r="OFA148" s="323"/>
      <c r="OFB148" s="323"/>
      <c r="OFC148" s="323"/>
      <c r="OFD148" s="323"/>
      <c r="OFE148" s="323"/>
      <c r="OFF148" s="323"/>
      <c r="OFG148" s="323"/>
      <c r="OFH148" s="323"/>
      <c r="OFI148" s="323"/>
      <c r="OFJ148" s="323"/>
      <c r="OFK148" s="323"/>
      <c r="OFL148" s="323"/>
      <c r="OFM148" s="323"/>
      <c r="OFN148" s="323"/>
      <c r="OFO148" s="323"/>
      <c r="OFP148" s="323"/>
      <c r="OFQ148" s="323"/>
      <c r="OFR148" s="323"/>
      <c r="OFS148" s="323"/>
      <c r="OFT148" s="323"/>
      <c r="OFU148" s="323"/>
      <c r="OFV148" s="323"/>
      <c r="OFW148" s="323"/>
      <c r="OFX148" s="323"/>
      <c r="OFY148" s="323"/>
      <c r="OFZ148" s="323"/>
      <c r="OGA148" s="323"/>
      <c r="OGB148" s="323"/>
      <c r="OGC148" s="323"/>
      <c r="OGD148" s="323"/>
      <c r="OGE148" s="323"/>
      <c r="OGF148" s="323"/>
      <c r="OGG148" s="323"/>
      <c r="OGH148" s="323"/>
      <c r="OGI148" s="323"/>
      <c r="OGJ148" s="323"/>
      <c r="OGK148" s="323"/>
      <c r="OGL148" s="323"/>
      <c r="OGM148" s="323"/>
      <c r="OGN148" s="323"/>
      <c r="OGO148" s="323"/>
      <c r="OGP148" s="323"/>
      <c r="OGQ148" s="323"/>
      <c r="OGR148" s="323"/>
      <c r="OGS148" s="323"/>
      <c r="OGT148" s="323"/>
      <c r="OGU148" s="323"/>
      <c r="OGV148" s="323"/>
      <c r="OGW148" s="323"/>
      <c r="OGX148" s="323"/>
      <c r="OGY148" s="323"/>
      <c r="OGZ148" s="323"/>
      <c r="OHA148" s="323"/>
      <c r="OHB148" s="323"/>
      <c r="OHC148" s="323"/>
      <c r="OHD148" s="323"/>
      <c r="OHE148" s="323"/>
      <c r="OHF148" s="323"/>
      <c r="OHG148" s="323"/>
      <c r="OHH148" s="323"/>
      <c r="OHI148" s="323"/>
      <c r="OHJ148" s="323"/>
      <c r="OHK148" s="323"/>
      <c r="OHL148" s="323"/>
      <c r="OHM148" s="323"/>
      <c r="OHN148" s="323"/>
      <c r="OHO148" s="323"/>
      <c r="OHP148" s="323"/>
      <c r="OHQ148" s="323"/>
      <c r="OHR148" s="323"/>
      <c r="OHS148" s="323"/>
      <c r="OHT148" s="323"/>
      <c r="OHU148" s="323"/>
      <c r="OHV148" s="323"/>
      <c r="OHW148" s="323"/>
      <c r="OHX148" s="323"/>
      <c r="OHY148" s="323"/>
      <c r="OHZ148" s="323"/>
      <c r="OIA148" s="323"/>
      <c r="OIB148" s="323"/>
      <c r="OIC148" s="323"/>
      <c r="OID148" s="323"/>
      <c r="OIE148" s="323"/>
      <c r="OIF148" s="323"/>
      <c r="OIG148" s="323"/>
      <c r="OIH148" s="323"/>
      <c r="OII148" s="323"/>
      <c r="OIJ148" s="323"/>
      <c r="OIK148" s="323"/>
      <c r="OIL148" s="323"/>
      <c r="OIM148" s="323"/>
      <c r="OIN148" s="323"/>
      <c r="OIO148" s="323"/>
      <c r="OIP148" s="323"/>
      <c r="OIQ148" s="323"/>
      <c r="OIR148" s="323"/>
      <c r="OIS148" s="323"/>
      <c r="OIT148" s="323"/>
      <c r="OIU148" s="323"/>
      <c r="OIV148" s="323"/>
      <c r="OIW148" s="323"/>
      <c r="OIX148" s="323"/>
      <c r="OIY148" s="323"/>
      <c r="OIZ148" s="323"/>
      <c r="OJA148" s="323"/>
      <c r="OJB148" s="323"/>
      <c r="OJC148" s="323"/>
      <c r="OJD148" s="323"/>
      <c r="OJE148" s="323"/>
      <c r="OJF148" s="323"/>
      <c r="OJG148" s="323"/>
      <c r="OJH148" s="323"/>
      <c r="OJI148" s="323"/>
      <c r="OJJ148" s="323"/>
      <c r="OJK148" s="323"/>
      <c r="OJL148" s="323"/>
      <c r="OJM148" s="323"/>
      <c r="OJN148" s="323"/>
      <c r="OJO148" s="323"/>
      <c r="OJP148" s="323"/>
      <c r="OJQ148" s="323"/>
      <c r="OJR148" s="323"/>
      <c r="OJS148" s="323"/>
      <c r="OJT148" s="323"/>
      <c r="OJU148" s="323"/>
      <c r="OJV148" s="323"/>
      <c r="OJW148" s="323"/>
      <c r="OJX148" s="323"/>
      <c r="OJY148" s="323"/>
      <c r="OJZ148" s="323"/>
      <c r="OKA148" s="323"/>
      <c r="OKB148" s="323"/>
      <c r="OKC148" s="323"/>
      <c r="OKD148" s="323"/>
      <c r="OKE148" s="323"/>
      <c r="OKF148" s="323"/>
      <c r="OKG148" s="323"/>
      <c r="OKH148" s="323"/>
      <c r="OKI148" s="323"/>
      <c r="OKJ148" s="323"/>
      <c r="OKK148" s="323"/>
      <c r="OKL148" s="323"/>
      <c r="OKM148" s="323"/>
      <c r="OKN148" s="323"/>
      <c r="OKO148" s="323"/>
      <c r="OKP148" s="323"/>
      <c r="OKQ148" s="323"/>
      <c r="OKR148" s="323"/>
      <c r="OKS148" s="323"/>
      <c r="OKT148" s="323"/>
      <c r="OKU148" s="323"/>
      <c r="OKV148" s="323"/>
      <c r="OKW148" s="323"/>
      <c r="OKX148" s="323"/>
      <c r="OKY148" s="323"/>
      <c r="OKZ148" s="323"/>
      <c r="OLA148" s="323"/>
      <c r="OLB148" s="323"/>
      <c r="OLC148" s="323"/>
      <c r="OLD148" s="323"/>
      <c r="OLE148" s="323"/>
      <c r="OLF148" s="323"/>
      <c r="OLG148" s="323"/>
      <c r="OLH148" s="323"/>
      <c r="OLI148" s="323"/>
      <c r="OLJ148" s="323"/>
      <c r="OLK148" s="323"/>
      <c r="OLL148" s="323"/>
      <c r="OLM148" s="323"/>
      <c r="OLN148" s="323"/>
      <c r="OLO148" s="323"/>
      <c r="OLP148" s="323"/>
      <c r="OLQ148" s="323"/>
      <c r="OLR148" s="323"/>
      <c r="OLS148" s="323"/>
      <c r="OLT148" s="323"/>
      <c r="OLU148" s="323"/>
      <c r="OLV148" s="323"/>
      <c r="OLW148" s="323"/>
      <c r="OLX148" s="323"/>
      <c r="OLY148" s="323"/>
      <c r="OLZ148" s="323"/>
      <c r="OMA148" s="323"/>
      <c r="OMB148" s="323"/>
      <c r="OMC148" s="323"/>
      <c r="OMD148" s="323"/>
      <c r="OME148" s="323"/>
      <c r="OMF148" s="323"/>
      <c r="OMG148" s="323"/>
      <c r="OMH148" s="323"/>
      <c r="OMI148" s="323"/>
      <c r="OMJ148" s="323"/>
      <c r="OMK148" s="323"/>
      <c r="OML148" s="323"/>
      <c r="OMM148" s="323"/>
      <c r="OMN148" s="323"/>
      <c r="OMO148" s="323"/>
      <c r="OMP148" s="323"/>
      <c r="OMQ148" s="323"/>
      <c r="OMR148" s="323"/>
      <c r="OMS148" s="323"/>
      <c r="OMT148" s="323"/>
      <c r="OMU148" s="323"/>
      <c r="OMV148" s="323"/>
      <c r="OMW148" s="323"/>
      <c r="OMX148" s="323"/>
      <c r="OMY148" s="323"/>
      <c r="OMZ148" s="323"/>
      <c r="ONA148" s="323"/>
      <c r="ONB148" s="323"/>
      <c r="ONC148" s="323"/>
      <c r="OND148" s="323"/>
      <c r="ONE148" s="323"/>
      <c r="ONF148" s="323"/>
      <c r="ONG148" s="323"/>
      <c r="ONH148" s="323"/>
      <c r="ONI148" s="323"/>
      <c r="ONJ148" s="323"/>
      <c r="ONK148" s="323"/>
      <c r="ONL148" s="323"/>
      <c r="ONM148" s="323"/>
      <c r="ONN148" s="323"/>
      <c r="ONO148" s="323"/>
      <c r="ONP148" s="323"/>
      <c r="ONQ148" s="323"/>
      <c r="ONR148" s="323"/>
      <c r="ONS148" s="323"/>
      <c r="ONT148" s="323"/>
      <c r="ONU148" s="323"/>
      <c r="ONV148" s="323"/>
      <c r="ONW148" s="323"/>
      <c r="ONX148" s="323"/>
      <c r="ONY148" s="323"/>
      <c r="ONZ148" s="323"/>
      <c r="OOA148" s="323"/>
      <c r="OOB148" s="323"/>
      <c r="OOC148" s="323"/>
      <c r="OOD148" s="323"/>
      <c r="OOE148" s="323"/>
      <c r="OOF148" s="323"/>
      <c r="OOG148" s="323"/>
      <c r="OOH148" s="323"/>
      <c r="OOI148" s="323"/>
      <c r="OOJ148" s="323"/>
      <c r="OOK148" s="323"/>
      <c r="OOL148" s="323"/>
      <c r="OOM148" s="323"/>
      <c r="OON148" s="323"/>
      <c r="OOO148" s="323"/>
      <c r="OOP148" s="323"/>
      <c r="OOQ148" s="323"/>
      <c r="OOR148" s="323"/>
      <c r="OOS148" s="323"/>
      <c r="OOT148" s="323"/>
      <c r="OOU148" s="323"/>
      <c r="OOV148" s="323"/>
      <c r="OOW148" s="323"/>
      <c r="OOX148" s="323"/>
      <c r="OOY148" s="323"/>
      <c r="OOZ148" s="323"/>
      <c r="OPA148" s="323"/>
      <c r="OPB148" s="323"/>
      <c r="OPC148" s="323"/>
      <c r="OPD148" s="323"/>
      <c r="OPE148" s="323"/>
      <c r="OPF148" s="323"/>
      <c r="OPG148" s="323"/>
      <c r="OPH148" s="323"/>
      <c r="OPI148" s="323"/>
      <c r="OPJ148" s="323"/>
      <c r="OPK148" s="323"/>
      <c r="OPL148" s="323"/>
      <c r="OPM148" s="323"/>
      <c r="OPN148" s="323"/>
      <c r="OPO148" s="323"/>
      <c r="OPP148" s="323"/>
      <c r="OPQ148" s="323"/>
      <c r="OPR148" s="323"/>
      <c r="OPS148" s="323"/>
      <c r="OPT148" s="323"/>
      <c r="OPU148" s="323"/>
      <c r="OPV148" s="323"/>
      <c r="OPW148" s="323"/>
      <c r="OPX148" s="323"/>
      <c r="OPY148" s="323"/>
      <c r="OPZ148" s="323"/>
      <c r="OQA148" s="323"/>
      <c r="OQB148" s="323"/>
      <c r="OQC148" s="323"/>
      <c r="OQD148" s="323"/>
      <c r="OQE148" s="323"/>
      <c r="OQF148" s="323"/>
      <c r="OQG148" s="323"/>
      <c r="OQH148" s="323"/>
      <c r="OQI148" s="323"/>
      <c r="OQJ148" s="323"/>
      <c r="OQK148" s="323"/>
      <c r="OQL148" s="323"/>
      <c r="OQM148" s="323"/>
      <c r="OQN148" s="323"/>
      <c r="OQO148" s="323"/>
      <c r="OQP148" s="323"/>
      <c r="OQQ148" s="323"/>
      <c r="OQR148" s="323"/>
      <c r="OQS148" s="323"/>
      <c r="OQT148" s="323"/>
      <c r="OQU148" s="323"/>
      <c r="OQV148" s="323"/>
      <c r="OQW148" s="323"/>
      <c r="OQX148" s="323"/>
      <c r="OQY148" s="323"/>
      <c r="OQZ148" s="323"/>
      <c r="ORA148" s="323"/>
      <c r="ORB148" s="323"/>
      <c r="ORC148" s="323"/>
      <c r="ORD148" s="323"/>
      <c r="ORE148" s="323"/>
      <c r="ORF148" s="323"/>
      <c r="ORG148" s="323"/>
      <c r="ORH148" s="323"/>
      <c r="ORI148" s="323"/>
      <c r="ORJ148" s="323"/>
      <c r="ORK148" s="323"/>
      <c r="ORL148" s="323"/>
      <c r="ORM148" s="323"/>
      <c r="ORN148" s="323"/>
      <c r="ORO148" s="323"/>
      <c r="ORP148" s="323"/>
      <c r="ORQ148" s="323"/>
      <c r="ORR148" s="323"/>
      <c r="ORS148" s="323"/>
      <c r="ORT148" s="323"/>
      <c r="ORU148" s="323"/>
      <c r="ORV148" s="323"/>
      <c r="ORW148" s="323"/>
      <c r="ORX148" s="323"/>
      <c r="ORY148" s="323"/>
      <c r="ORZ148" s="323"/>
      <c r="OSA148" s="323"/>
      <c r="OSB148" s="323"/>
      <c r="OSC148" s="323"/>
      <c r="OSD148" s="323"/>
      <c r="OSE148" s="323"/>
      <c r="OSF148" s="323"/>
      <c r="OSG148" s="323"/>
      <c r="OSH148" s="323"/>
      <c r="OSI148" s="323"/>
      <c r="OSJ148" s="323"/>
      <c r="OSK148" s="323"/>
      <c r="OSL148" s="323"/>
      <c r="OSM148" s="323"/>
      <c r="OSN148" s="323"/>
      <c r="OSO148" s="323"/>
      <c r="OSP148" s="323"/>
      <c r="OSQ148" s="323"/>
      <c r="OSR148" s="323"/>
      <c r="OSS148" s="323"/>
      <c r="OST148" s="323"/>
      <c r="OSU148" s="323"/>
      <c r="OSV148" s="323"/>
      <c r="OSW148" s="323"/>
      <c r="OSX148" s="323"/>
      <c r="OSY148" s="323"/>
      <c r="OSZ148" s="323"/>
      <c r="OTA148" s="323"/>
      <c r="OTB148" s="323"/>
      <c r="OTC148" s="323"/>
      <c r="OTD148" s="323"/>
      <c r="OTE148" s="323"/>
      <c r="OTF148" s="323"/>
      <c r="OTG148" s="323"/>
      <c r="OTH148" s="323"/>
      <c r="OTI148" s="323"/>
      <c r="OTJ148" s="323"/>
      <c r="OTK148" s="323"/>
      <c r="OTL148" s="323"/>
      <c r="OTM148" s="323"/>
      <c r="OTN148" s="323"/>
      <c r="OTO148" s="323"/>
      <c r="OTP148" s="323"/>
      <c r="OTQ148" s="323"/>
      <c r="OTR148" s="323"/>
      <c r="OTS148" s="323"/>
      <c r="OTT148" s="323"/>
      <c r="OTU148" s="323"/>
      <c r="OTV148" s="323"/>
      <c r="OTW148" s="323"/>
      <c r="OTX148" s="323"/>
      <c r="OTY148" s="323"/>
      <c r="OTZ148" s="323"/>
      <c r="OUA148" s="323"/>
      <c r="OUB148" s="323"/>
      <c r="OUC148" s="323"/>
      <c r="OUD148" s="323"/>
      <c r="OUE148" s="323"/>
      <c r="OUF148" s="323"/>
      <c r="OUG148" s="323"/>
      <c r="OUH148" s="323"/>
      <c r="OUI148" s="323"/>
      <c r="OUJ148" s="323"/>
      <c r="OUK148" s="323"/>
      <c r="OUL148" s="323"/>
      <c r="OUM148" s="323"/>
      <c r="OUN148" s="323"/>
      <c r="OUO148" s="323"/>
      <c r="OUP148" s="323"/>
      <c r="OUQ148" s="323"/>
      <c r="OUR148" s="323"/>
      <c r="OUS148" s="323"/>
      <c r="OUT148" s="323"/>
      <c r="OUU148" s="323"/>
      <c r="OUV148" s="323"/>
      <c r="OUW148" s="323"/>
      <c r="OUX148" s="323"/>
      <c r="OUY148" s="323"/>
      <c r="OUZ148" s="323"/>
      <c r="OVA148" s="323"/>
      <c r="OVB148" s="323"/>
      <c r="OVC148" s="323"/>
      <c r="OVD148" s="323"/>
      <c r="OVE148" s="323"/>
      <c r="OVF148" s="323"/>
      <c r="OVG148" s="323"/>
      <c r="OVH148" s="323"/>
      <c r="OVI148" s="323"/>
      <c r="OVJ148" s="323"/>
      <c r="OVK148" s="323"/>
      <c r="OVL148" s="323"/>
      <c r="OVM148" s="323"/>
      <c r="OVN148" s="323"/>
      <c r="OVO148" s="323"/>
      <c r="OVP148" s="323"/>
      <c r="OVQ148" s="323"/>
      <c r="OVR148" s="323"/>
      <c r="OVS148" s="323"/>
      <c r="OVT148" s="323"/>
      <c r="OVU148" s="323"/>
      <c r="OVV148" s="323"/>
      <c r="OVW148" s="323"/>
      <c r="OVX148" s="323"/>
      <c r="OVY148" s="323"/>
      <c r="OVZ148" s="323"/>
      <c r="OWA148" s="323"/>
      <c r="OWB148" s="323"/>
      <c r="OWC148" s="323"/>
      <c r="OWD148" s="323"/>
      <c r="OWE148" s="323"/>
      <c r="OWF148" s="323"/>
      <c r="OWG148" s="323"/>
      <c r="OWH148" s="323"/>
      <c r="OWI148" s="323"/>
      <c r="OWJ148" s="323"/>
      <c r="OWK148" s="323"/>
      <c r="OWL148" s="323"/>
      <c r="OWM148" s="323"/>
      <c r="OWN148" s="323"/>
      <c r="OWO148" s="323"/>
      <c r="OWP148" s="323"/>
      <c r="OWQ148" s="323"/>
      <c r="OWR148" s="323"/>
      <c r="OWS148" s="323"/>
      <c r="OWT148" s="323"/>
      <c r="OWU148" s="323"/>
      <c r="OWV148" s="323"/>
      <c r="OWW148" s="323"/>
      <c r="OWX148" s="323"/>
      <c r="OWY148" s="323"/>
      <c r="OWZ148" s="323"/>
      <c r="OXA148" s="323"/>
      <c r="OXB148" s="323"/>
      <c r="OXC148" s="323"/>
      <c r="OXD148" s="323"/>
      <c r="OXE148" s="323"/>
      <c r="OXF148" s="323"/>
      <c r="OXG148" s="323"/>
      <c r="OXH148" s="323"/>
      <c r="OXI148" s="323"/>
      <c r="OXJ148" s="323"/>
      <c r="OXK148" s="323"/>
      <c r="OXL148" s="323"/>
      <c r="OXM148" s="323"/>
      <c r="OXN148" s="323"/>
      <c r="OXO148" s="323"/>
      <c r="OXP148" s="323"/>
      <c r="OXQ148" s="323"/>
      <c r="OXR148" s="323"/>
      <c r="OXS148" s="323"/>
      <c r="OXT148" s="323"/>
      <c r="OXU148" s="323"/>
      <c r="OXV148" s="323"/>
      <c r="OXW148" s="323"/>
      <c r="OXX148" s="323"/>
      <c r="OXY148" s="323"/>
      <c r="OXZ148" s="323"/>
      <c r="OYA148" s="323"/>
      <c r="OYB148" s="323"/>
      <c r="OYC148" s="323"/>
      <c r="OYD148" s="323"/>
      <c r="OYE148" s="323"/>
      <c r="OYF148" s="323"/>
      <c r="OYG148" s="323"/>
      <c r="OYH148" s="323"/>
      <c r="OYI148" s="323"/>
      <c r="OYJ148" s="323"/>
      <c r="OYK148" s="323"/>
      <c r="OYL148" s="323"/>
      <c r="OYM148" s="323"/>
      <c r="OYN148" s="323"/>
      <c r="OYO148" s="323"/>
      <c r="OYP148" s="323"/>
      <c r="OYQ148" s="323"/>
      <c r="OYR148" s="323"/>
      <c r="OYS148" s="323"/>
      <c r="OYT148" s="323"/>
      <c r="OYU148" s="323"/>
      <c r="OYV148" s="323"/>
      <c r="OYW148" s="323"/>
      <c r="OYX148" s="323"/>
      <c r="OYY148" s="323"/>
      <c r="OYZ148" s="323"/>
      <c r="OZA148" s="323"/>
      <c r="OZB148" s="323"/>
      <c r="OZC148" s="323"/>
      <c r="OZD148" s="323"/>
      <c r="OZE148" s="323"/>
      <c r="OZF148" s="323"/>
      <c r="OZG148" s="323"/>
      <c r="OZH148" s="323"/>
      <c r="OZI148" s="323"/>
      <c r="OZJ148" s="323"/>
      <c r="OZK148" s="323"/>
      <c r="OZL148" s="323"/>
      <c r="OZM148" s="323"/>
      <c r="OZN148" s="323"/>
      <c r="OZO148" s="323"/>
      <c r="OZP148" s="323"/>
      <c r="OZQ148" s="323"/>
      <c r="OZR148" s="323"/>
      <c r="OZS148" s="323"/>
      <c r="OZT148" s="323"/>
      <c r="OZU148" s="323"/>
      <c r="OZV148" s="323"/>
      <c r="OZW148" s="323"/>
      <c r="OZX148" s="323"/>
      <c r="OZY148" s="323"/>
      <c r="OZZ148" s="323"/>
      <c r="PAA148" s="323"/>
      <c r="PAB148" s="323"/>
      <c r="PAC148" s="323"/>
      <c r="PAD148" s="323"/>
      <c r="PAE148" s="323"/>
      <c r="PAF148" s="323"/>
      <c r="PAG148" s="323"/>
      <c r="PAH148" s="323"/>
      <c r="PAI148" s="323"/>
      <c r="PAJ148" s="323"/>
      <c r="PAK148" s="323"/>
      <c r="PAL148" s="323"/>
      <c r="PAM148" s="323"/>
      <c r="PAN148" s="323"/>
      <c r="PAO148" s="323"/>
      <c r="PAP148" s="323"/>
      <c r="PAQ148" s="323"/>
      <c r="PAR148" s="323"/>
      <c r="PAS148" s="323"/>
      <c r="PAT148" s="323"/>
      <c r="PAU148" s="323"/>
      <c r="PAV148" s="323"/>
      <c r="PAW148" s="323"/>
      <c r="PAX148" s="323"/>
      <c r="PAY148" s="323"/>
      <c r="PAZ148" s="323"/>
      <c r="PBA148" s="323"/>
      <c r="PBB148" s="323"/>
      <c r="PBC148" s="323"/>
      <c r="PBD148" s="323"/>
      <c r="PBE148" s="323"/>
      <c r="PBF148" s="323"/>
      <c r="PBG148" s="323"/>
      <c r="PBH148" s="323"/>
      <c r="PBI148" s="323"/>
      <c r="PBJ148" s="323"/>
      <c r="PBK148" s="323"/>
      <c r="PBL148" s="323"/>
      <c r="PBM148" s="323"/>
      <c r="PBN148" s="323"/>
      <c r="PBO148" s="323"/>
      <c r="PBP148" s="323"/>
      <c r="PBQ148" s="323"/>
      <c r="PBR148" s="323"/>
      <c r="PBS148" s="323"/>
      <c r="PBT148" s="323"/>
      <c r="PBU148" s="323"/>
      <c r="PBV148" s="323"/>
      <c r="PBW148" s="323"/>
      <c r="PBX148" s="323"/>
      <c r="PBY148" s="323"/>
      <c r="PBZ148" s="323"/>
      <c r="PCA148" s="323"/>
      <c r="PCB148" s="323"/>
      <c r="PCC148" s="323"/>
      <c r="PCD148" s="323"/>
      <c r="PCE148" s="323"/>
      <c r="PCF148" s="323"/>
      <c r="PCG148" s="323"/>
      <c r="PCH148" s="323"/>
      <c r="PCI148" s="323"/>
      <c r="PCJ148" s="323"/>
      <c r="PCK148" s="323"/>
      <c r="PCL148" s="323"/>
      <c r="PCM148" s="323"/>
      <c r="PCN148" s="323"/>
      <c r="PCO148" s="323"/>
      <c r="PCP148" s="323"/>
      <c r="PCQ148" s="323"/>
      <c r="PCR148" s="323"/>
      <c r="PCS148" s="323"/>
      <c r="PCT148" s="323"/>
      <c r="PCU148" s="323"/>
      <c r="PCV148" s="323"/>
      <c r="PCW148" s="323"/>
      <c r="PCX148" s="323"/>
      <c r="PCY148" s="323"/>
      <c r="PCZ148" s="323"/>
      <c r="PDA148" s="323"/>
      <c r="PDB148" s="323"/>
      <c r="PDC148" s="323"/>
      <c r="PDD148" s="323"/>
      <c r="PDE148" s="323"/>
      <c r="PDF148" s="323"/>
      <c r="PDG148" s="323"/>
      <c r="PDH148" s="323"/>
      <c r="PDI148" s="323"/>
      <c r="PDJ148" s="323"/>
      <c r="PDK148" s="323"/>
      <c r="PDL148" s="323"/>
      <c r="PDM148" s="323"/>
      <c r="PDN148" s="323"/>
      <c r="PDO148" s="323"/>
      <c r="PDP148" s="323"/>
      <c r="PDQ148" s="323"/>
      <c r="PDR148" s="323"/>
      <c r="PDS148" s="323"/>
      <c r="PDT148" s="323"/>
      <c r="PDU148" s="323"/>
      <c r="PDV148" s="323"/>
      <c r="PDW148" s="323"/>
      <c r="PDX148" s="323"/>
      <c r="PDY148" s="323"/>
      <c r="PDZ148" s="323"/>
      <c r="PEA148" s="323"/>
      <c r="PEB148" s="323"/>
      <c r="PEC148" s="323"/>
      <c r="PED148" s="323"/>
      <c r="PEE148" s="323"/>
      <c r="PEF148" s="323"/>
      <c r="PEG148" s="323"/>
      <c r="PEH148" s="323"/>
      <c r="PEI148" s="323"/>
      <c r="PEJ148" s="323"/>
      <c r="PEK148" s="323"/>
      <c r="PEL148" s="323"/>
      <c r="PEM148" s="323"/>
      <c r="PEN148" s="323"/>
      <c r="PEO148" s="323"/>
      <c r="PEP148" s="323"/>
      <c r="PEQ148" s="323"/>
      <c r="PER148" s="323"/>
      <c r="PES148" s="323"/>
      <c r="PET148" s="323"/>
      <c r="PEU148" s="323"/>
      <c r="PEV148" s="323"/>
      <c r="PEW148" s="323"/>
      <c r="PEX148" s="323"/>
      <c r="PEY148" s="323"/>
      <c r="PEZ148" s="323"/>
      <c r="PFA148" s="323"/>
      <c r="PFB148" s="323"/>
      <c r="PFC148" s="323"/>
      <c r="PFD148" s="323"/>
      <c r="PFE148" s="323"/>
      <c r="PFF148" s="323"/>
      <c r="PFG148" s="323"/>
      <c r="PFH148" s="323"/>
      <c r="PFI148" s="323"/>
      <c r="PFJ148" s="323"/>
      <c r="PFK148" s="323"/>
      <c r="PFL148" s="323"/>
      <c r="PFM148" s="323"/>
      <c r="PFN148" s="323"/>
      <c r="PFO148" s="323"/>
      <c r="PFP148" s="323"/>
      <c r="PFQ148" s="323"/>
      <c r="PFR148" s="323"/>
      <c r="PFS148" s="323"/>
      <c r="PFT148" s="323"/>
      <c r="PFU148" s="323"/>
      <c r="PFV148" s="323"/>
      <c r="PFW148" s="323"/>
      <c r="PFX148" s="323"/>
      <c r="PFY148" s="323"/>
      <c r="PFZ148" s="323"/>
      <c r="PGA148" s="323"/>
      <c r="PGB148" s="323"/>
      <c r="PGC148" s="323"/>
      <c r="PGD148" s="323"/>
      <c r="PGE148" s="323"/>
      <c r="PGF148" s="323"/>
      <c r="PGG148" s="323"/>
      <c r="PGH148" s="323"/>
      <c r="PGI148" s="323"/>
      <c r="PGJ148" s="323"/>
      <c r="PGK148" s="323"/>
      <c r="PGL148" s="323"/>
      <c r="PGM148" s="323"/>
      <c r="PGN148" s="323"/>
      <c r="PGO148" s="323"/>
      <c r="PGP148" s="323"/>
      <c r="PGQ148" s="323"/>
      <c r="PGR148" s="323"/>
      <c r="PGS148" s="323"/>
      <c r="PGT148" s="323"/>
      <c r="PGU148" s="323"/>
      <c r="PGV148" s="323"/>
      <c r="PGW148" s="323"/>
      <c r="PGX148" s="323"/>
      <c r="PGY148" s="323"/>
      <c r="PGZ148" s="323"/>
      <c r="PHA148" s="323"/>
      <c r="PHB148" s="323"/>
      <c r="PHC148" s="323"/>
      <c r="PHD148" s="323"/>
      <c r="PHE148" s="323"/>
      <c r="PHF148" s="323"/>
      <c r="PHG148" s="323"/>
      <c r="PHH148" s="323"/>
      <c r="PHI148" s="323"/>
      <c r="PHJ148" s="323"/>
      <c r="PHK148" s="323"/>
      <c r="PHL148" s="323"/>
      <c r="PHM148" s="323"/>
      <c r="PHN148" s="323"/>
      <c r="PHO148" s="323"/>
      <c r="PHP148" s="323"/>
      <c r="PHQ148" s="323"/>
      <c r="PHR148" s="323"/>
      <c r="PHS148" s="323"/>
      <c r="PHT148" s="323"/>
      <c r="PHU148" s="323"/>
      <c r="PHV148" s="323"/>
      <c r="PHW148" s="323"/>
      <c r="PHX148" s="323"/>
      <c r="PHY148" s="323"/>
      <c r="PHZ148" s="323"/>
      <c r="PIA148" s="323"/>
      <c r="PIB148" s="323"/>
      <c r="PIC148" s="323"/>
      <c r="PID148" s="323"/>
      <c r="PIE148" s="323"/>
      <c r="PIF148" s="323"/>
      <c r="PIG148" s="323"/>
      <c r="PIH148" s="323"/>
      <c r="PII148" s="323"/>
      <c r="PIJ148" s="323"/>
      <c r="PIK148" s="323"/>
      <c r="PIL148" s="323"/>
      <c r="PIM148" s="323"/>
      <c r="PIN148" s="323"/>
      <c r="PIO148" s="323"/>
      <c r="PIP148" s="323"/>
      <c r="PIQ148" s="323"/>
      <c r="PIR148" s="323"/>
      <c r="PIS148" s="323"/>
      <c r="PIT148" s="323"/>
      <c r="PIU148" s="323"/>
      <c r="PIV148" s="323"/>
      <c r="PIW148" s="323"/>
      <c r="PIX148" s="323"/>
      <c r="PIY148" s="323"/>
      <c r="PIZ148" s="323"/>
      <c r="PJA148" s="323"/>
      <c r="PJB148" s="323"/>
      <c r="PJC148" s="323"/>
      <c r="PJD148" s="323"/>
      <c r="PJE148" s="323"/>
      <c r="PJF148" s="323"/>
      <c r="PJG148" s="323"/>
      <c r="PJH148" s="323"/>
      <c r="PJI148" s="323"/>
      <c r="PJJ148" s="323"/>
      <c r="PJK148" s="323"/>
      <c r="PJL148" s="323"/>
      <c r="PJM148" s="323"/>
      <c r="PJN148" s="323"/>
      <c r="PJO148" s="323"/>
      <c r="PJP148" s="323"/>
      <c r="PJQ148" s="323"/>
      <c r="PJR148" s="323"/>
      <c r="PJS148" s="323"/>
      <c r="PJT148" s="323"/>
      <c r="PJU148" s="323"/>
      <c r="PJV148" s="323"/>
      <c r="PJW148" s="323"/>
      <c r="PJX148" s="323"/>
      <c r="PJY148" s="323"/>
      <c r="PJZ148" s="323"/>
      <c r="PKA148" s="323"/>
      <c r="PKB148" s="323"/>
      <c r="PKC148" s="323"/>
      <c r="PKD148" s="323"/>
      <c r="PKE148" s="323"/>
      <c r="PKF148" s="323"/>
      <c r="PKG148" s="323"/>
      <c r="PKH148" s="323"/>
      <c r="PKI148" s="323"/>
      <c r="PKJ148" s="323"/>
      <c r="PKK148" s="323"/>
      <c r="PKL148" s="323"/>
      <c r="PKM148" s="323"/>
      <c r="PKN148" s="323"/>
      <c r="PKO148" s="323"/>
      <c r="PKP148" s="323"/>
      <c r="PKQ148" s="323"/>
      <c r="PKR148" s="323"/>
      <c r="PKS148" s="323"/>
      <c r="PKT148" s="323"/>
      <c r="PKU148" s="323"/>
      <c r="PKV148" s="323"/>
      <c r="PKW148" s="323"/>
      <c r="PKX148" s="323"/>
      <c r="PKY148" s="323"/>
      <c r="PKZ148" s="323"/>
      <c r="PLA148" s="323"/>
      <c r="PLB148" s="323"/>
      <c r="PLC148" s="323"/>
      <c r="PLD148" s="323"/>
      <c r="PLE148" s="323"/>
      <c r="PLF148" s="323"/>
      <c r="PLG148" s="323"/>
      <c r="PLH148" s="323"/>
      <c r="PLI148" s="323"/>
      <c r="PLJ148" s="323"/>
      <c r="PLK148" s="323"/>
      <c r="PLL148" s="323"/>
      <c r="PLM148" s="323"/>
      <c r="PLN148" s="323"/>
      <c r="PLO148" s="323"/>
      <c r="PLP148" s="323"/>
      <c r="PLQ148" s="323"/>
      <c r="PLR148" s="323"/>
      <c r="PLS148" s="323"/>
      <c r="PLT148" s="323"/>
      <c r="PLU148" s="323"/>
      <c r="PLV148" s="323"/>
      <c r="PLW148" s="323"/>
      <c r="PLX148" s="323"/>
      <c r="PLY148" s="323"/>
      <c r="PLZ148" s="323"/>
      <c r="PMA148" s="323"/>
      <c r="PMB148" s="323"/>
      <c r="PMC148" s="323"/>
      <c r="PMD148" s="323"/>
      <c r="PME148" s="323"/>
      <c r="PMF148" s="323"/>
      <c r="PMG148" s="323"/>
      <c r="PMH148" s="323"/>
      <c r="PMI148" s="323"/>
      <c r="PMJ148" s="323"/>
      <c r="PMK148" s="323"/>
      <c r="PML148" s="323"/>
      <c r="PMM148" s="323"/>
      <c r="PMN148" s="323"/>
      <c r="PMO148" s="323"/>
      <c r="PMP148" s="323"/>
      <c r="PMQ148" s="323"/>
      <c r="PMR148" s="323"/>
      <c r="PMS148" s="323"/>
      <c r="PMT148" s="323"/>
      <c r="PMU148" s="323"/>
      <c r="PMV148" s="323"/>
      <c r="PMW148" s="323"/>
      <c r="PMX148" s="323"/>
      <c r="PMY148" s="323"/>
      <c r="PMZ148" s="323"/>
      <c r="PNA148" s="323"/>
      <c r="PNB148" s="323"/>
      <c r="PNC148" s="323"/>
      <c r="PND148" s="323"/>
      <c r="PNE148" s="323"/>
      <c r="PNF148" s="323"/>
      <c r="PNG148" s="323"/>
      <c r="PNH148" s="323"/>
      <c r="PNI148" s="323"/>
      <c r="PNJ148" s="323"/>
      <c r="PNK148" s="323"/>
      <c r="PNL148" s="323"/>
      <c r="PNM148" s="323"/>
      <c r="PNN148" s="323"/>
      <c r="PNO148" s="323"/>
      <c r="PNP148" s="323"/>
      <c r="PNQ148" s="323"/>
      <c r="PNR148" s="323"/>
      <c r="PNS148" s="323"/>
      <c r="PNT148" s="323"/>
      <c r="PNU148" s="323"/>
      <c r="PNV148" s="323"/>
      <c r="PNW148" s="323"/>
      <c r="PNX148" s="323"/>
      <c r="PNY148" s="323"/>
      <c r="PNZ148" s="323"/>
      <c r="POA148" s="323"/>
      <c r="POB148" s="323"/>
      <c r="POC148" s="323"/>
      <c r="POD148" s="323"/>
      <c r="POE148" s="323"/>
      <c r="POF148" s="323"/>
      <c r="POG148" s="323"/>
      <c r="POH148" s="323"/>
      <c r="POI148" s="323"/>
      <c r="POJ148" s="323"/>
      <c r="POK148" s="323"/>
      <c r="POL148" s="323"/>
      <c r="POM148" s="323"/>
      <c r="PON148" s="323"/>
      <c r="POO148" s="323"/>
      <c r="POP148" s="323"/>
      <c r="POQ148" s="323"/>
      <c r="POR148" s="323"/>
      <c r="POS148" s="323"/>
      <c r="POT148" s="323"/>
      <c r="POU148" s="323"/>
      <c r="POV148" s="323"/>
      <c r="POW148" s="323"/>
      <c r="POX148" s="323"/>
      <c r="POY148" s="323"/>
      <c r="POZ148" s="323"/>
      <c r="PPA148" s="323"/>
      <c r="PPB148" s="323"/>
      <c r="PPC148" s="323"/>
      <c r="PPD148" s="323"/>
      <c r="PPE148" s="323"/>
      <c r="PPF148" s="323"/>
      <c r="PPG148" s="323"/>
      <c r="PPH148" s="323"/>
      <c r="PPI148" s="323"/>
      <c r="PPJ148" s="323"/>
      <c r="PPK148" s="323"/>
      <c r="PPL148" s="323"/>
      <c r="PPM148" s="323"/>
      <c r="PPN148" s="323"/>
      <c r="PPO148" s="323"/>
      <c r="PPP148" s="323"/>
      <c r="PPQ148" s="323"/>
      <c r="PPR148" s="323"/>
      <c r="PPS148" s="323"/>
      <c r="PPT148" s="323"/>
      <c r="PPU148" s="323"/>
      <c r="PPV148" s="323"/>
      <c r="PPW148" s="323"/>
      <c r="PPX148" s="323"/>
      <c r="PPY148" s="323"/>
      <c r="PPZ148" s="323"/>
      <c r="PQA148" s="323"/>
      <c r="PQB148" s="323"/>
      <c r="PQC148" s="323"/>
      <c r="PQD148" s="323"/>
      <c r="PQE148" s="323"/>
      <c r="PQF148" s="323"/>
      <c r="PQG148" s="323"/>
      <c r="PQH148" s="323"/>
      <c r="PQI148" s="323"/>
      <c r="PQJ148" s="323"/>
      <c r="PQK148" s="323"/>
      <c r="PQL148" s="323"/>
      <c r="PQM148" s="323"/>
      <c r="PQN148" s="323"/>
      <c r="PQO148" s="323"/>
      <c r="PQP148" s="323"/>
      <c r="PQQ148" s="323"/>
      <c r="PQR148" s="323"/>
      <c r="PQS148" s="323"/>
      <c r="PQT148" s="323"/>
      <c r="PQU148" s="323"/>
      <c r="PQV148" s="323"/>
      <c r="PQW148" s="323"/>
      <c r="PQX148" s="323"/>
      <c r="PQY148" s="323"/>
      <c r="PQZ148" s="323"/>
      <c r="PRA148" s="323"/>
      <c r="PRB148" s="323"/>
      <c r="PRC148" s="323"/>
      <c r="PRD148" s="323"/>
      <c r="PRE148" s="323"/>
      <c r="PRF148" s="323"/>
      <c r="PRG148" s="323"/>
      <c r="PRH148" s="323"/>
      <c r="PRI148" s="323"/>
      <c r="PRJ148" s="323"/>
      <c r="PRK148" s="323"/>
      <c r="PRL148" s="323"/>
      <c r="PRM148" s="323"/>
      <c r="PRN148" s="323"/>
      <c r="PRO148" s="323"/>
      <c r="PRP148" s="323"/>
      <c r="PRQ148" s="323"/>
      <c r="PRR148" s="323"/>
      <c r="PRS148" s="323"/>
      <c r="PRT148" s="323"/>
      <c r="PRU148" s="323"/>
      <c r="PRV148" s="323"/>
      <c r="PRW148" s="323"/>
      <c r="PRX148" s="323"/>
      <c r="PRY148" s="323"/>
      <c r="PRZ148" s="323"/>
      <c r="PSA148" s="323"/>
      <c r="PSB148" s="323"/>
      <c r="PSC148" s="323"/>
      <c r="PSD148" s="323"/>
      <c r="PSE148" s="323"/>
      <c r="PSF148" s="323"/>
      <c r="PSG148" s="323"/>
      <c r="PSH148" s="323"/>
      <c r="PSI148" s="323"/>
      <c r="PSJ148" s="323"/>
      <c r="PSK148" s="323"/>
      <c r="PSL148" s="323"/>
      <c r="PSM148" s="323"/>
      <c r="PSN148" s="323"/>
      <c r="PSO148" s="323"/>
      <c r="PSP148" s="323"/>
      <c r="PSQ148" s="323"/>
      <c r="PSR148" s="323"/>
      <c r="PSS148" s="323"/>
      <c r="PST148" s="323"/>
      <c r="PSU148" s="323"/>
      <c r="PSV148" s="323"/>
      <c r="PSW148" s="323"/>
      <c r="PSX148" s="323"/>
      <c r="PSY148" s="323"/>
      <c r="PSZ148" s="323"/>
      <c r="PTA148" s="323"/>
      <c r="PTB148" s="323"/>
      <c r="PTC148" s="323"/>
      <c r="PTD148" s="323"/>
      <c r="PTE148" s="323"/>
      <c r="PTF148" s="323"/>
      <c r="PTG148" s="323"/>
      <c r="PTH148" s="323"/>
      <c r="PTI148" s="323"/>
      <c r="PTJ148" s="323"/>
      <c r="PTK148" s="323"/>
      <c r="PTL148" s="323"/>
      <c r="PTM148" s="323"/>
      <c r="PTN148" s="323"/>
      <c r="PTO148" s="323"/>
      <c r="PTP148" s="323"/>
      <c r="PTQ148" s="323"/>
      <c r="PTR148" s="323"/>
      <c r="PTS148" s="323"/>
      <c r="PTT148" s="323"/>
      <c r="PTU148" s="323"/>
      <c r="PTV148" s="323"/>
      <c r="PTW148" s="323"/>
      <c r="PTX148" s="323"/>
      <c r="PTY148" s="323"/>
      <c r="PTZ148" s="323"/>
      <c r="PUA148" s="323"/>
      <c r="PUB148" s="323"/>
      <c r="PUC148" s="323"/>
      <c r="PUD148" s="323"/>
      <c r="PUE148" s="323"/>
      <c r="PUF148" s="323"/>
      <c r="PUG148" s="323"/>
      <c r="PUH148" s="323"/>
      <c r="PUI148" s="323"/>
      <c r="PUJ148" s="323"/>
      <c r="PUK148" s="323"/>
      <c r="PUL148" s="323"/>
      <c r="PUM148" s="323"/>
      <c r="PUN148" s="323"/>
      <c r="PUO148" s="323"/>
      <c r="PUP148" s="323"/>
      <c r="PUQ148" s="323"/>
      <c r="PUR148" s="323"/>
      <c r="PUS148" s="323"/>
      <c r="PUT148" s="323"/>
      <c r="PUU148" s="323"/>
      <c r="PUV148" s="323"/>
      <c r="PUW148" s="323"/>
      <c r="PUX148" s="323"/>
      <c r="PUY148" s="323"/>
      <c r="PUZ148" s="323"/>
      <c r="PVA148" s="323"/>
      <c r="PVB148" s="323"/>
      <c r="PVC148" s="323"/>
      <c r="PVD148" s="323"/>
      <c r="PVE148" s="323"/>
      <c r="PVF148" s="323"/>
      <c r="PVG148" s="323"/>
      <c r="PVH148" s="323"/>
      <c r="PVI148" s="323"/>
      <c r="PVJ148" s="323"/>
      <c r="PVK148" s="323"/>
      <c r="PVL148" s="323"/>
      <c r="PVM148" s="323"/>
      <c r="PVN148" s="323"/>
      <c r="PVO148" s="323"/>
      <c r="PVP148" s="323"/>
      <c r="PVQ148" s="323"/>
      <c r="PVR148" s="323"/>
      <c r="PVS148" s="323"/>
      <c r="PVT148" s="323"/>
      <c r="PVU148" s="323"/>
      <c r="PVV148" s="323"/>
      <c r="PVW148" s="323"/>
      <c r="PVX148" s="323"/>
      <c r="PVY148" s="323"/>
      <c r="PVZ148" s="323"/>
      <c r="PWA148" s="323"/>
      <c r="PWB148" s="323"/>
      <c r="PWC148" s="323"/>
      <c r="PWD148" s="323"/>
      <c r="PWE148" s="323"/>
      <c r="PWF148" s="323"/>
      <c r="PWG148" s="323"/>
      <c r="PWH148" s="323"/>
      <c r="PWI148" s="323"/>
      <c r="PWJ148" s="323"/>
      <c r="PWK148" s="323"/>
      <c r="PWL148" s="323"/>
      <c r="PWM148" s="323"/>
      <c r="PWN148" s="323"/>
      <c r="PWO148" s="323"/>
      <c r="PWP148" s="323"/>
      <c r="PWQ148" s="323"/>
      <c r="PWR148" s="323"/>
      <c r="PWS148" s="323"/>
      <c r="PWT148" s="323"/>
      <c r="PWU148" s="323"/>
      <c r="PWV148" s="323"/>
      <c r="PWW148" s="323"/>
      <c r="PWX148" s="323"/>
      <c r="PWY148" s="323"/>
      <c r="PWZ148" s="323"/>
      <c r="PXA148" s="323"/>
      <c r="PXB148" s="323"/>
      <c r="PXC148" s="323"/>
      <c r="PXD148" s="323"/>
      <c r="PXE148" s="323"/>
      <c r="PXF148" s="323"/>
      <c r="PXG148" s="323"/>
      <c r="PXH148" s="323"/>
      <c r="PXI148" s="323"/>
      <c r="PXJ148" s="323"/>
      <c r="PXK148" s="323"/>
      <c r="PXL148" s="323"/>
      <c r="PXM148" s="323"/>
      <c r="PXN148" s="323"/>
      <c r="PXO148" s="323"/>
      <c r="PXP148" s="323"/>
      <c r="PXQ148" s="323"/>
      <c r="PXR148" s="323"/>
      <c r="PXS148" s="323"/>
      <c r="PXT148" s="323"/>
      <c r="PXU148" s="323"/>
      <c r="PXV148" s="323"/>
      <c r="PXW148" s="323"/>
      <c r="PXX148" s="323"/>
      <c r="PXY148" s="323"/>
      <c r="PXZ148" s="323"/>
      <c r="PYA148" s="323"/>
      <c r="PYB148" s="323"/>
      <c r="PYC148" s="323"/>
      <c r="PYD148" s="323"/>
      <c r="PYE148" s="323"/>
      <c r="PYF148" s="323"/>
      <c r="PYG148" s="323"/>
      <c r="PYH148" s="323"/>
      <c r="PYI148" s="323"/>
      <c r="PYJ148" s="323"/>
      <c r="PYK148" s="323"/>
      <c r="PYL148" s="323"/>
      <c r="PYM148" s="323"/>
      <c r="PYN148" s="323"/>
      <c r="PYO148" s="323"/>
      <c r="PYP148" s="323"/>
      <c r="PYQ148" s="323"/>
      <c r="PYR148" s="323"/>
      <c r="PYS148" s="323"/>
      <c r="PYT148" s="323"/>
      <c r="PYU148" s="323"/>
      <c r="PYV148" s="323"/>
      <c r="PYW148" s="323"/>
      <c r="PYX148" s="323"/>
      <c r="PYY148" s="323"/>
      <c r="PYZ148" s="323"/>
      <c r="PZA148" s="323"/>
      <c r="PZB148" s="323"/>
      <c r="PZC148" s="323"/>
      <c r="PZD148" s="323"/>
      <c r="PZE148" s="323"/>
      <c r="PZF148" s="323"/>
      <c r="PZG148" s="323"/>
      <c r="PZH148" s="323"/>
      <c r="PZI148" s="323"/>
      <c r="PZJ148" s="323"/>
      <c r="PZK148" s="323"/>
      <c r="PZL148" s="323"/>
      <c r="PZM148" s="323"/>
      <c r="PZN148" s="323"/>
      <c r="PZO148" s="323"/>
      <c r="PZP148" s="323"/>
      <c r="PZQ148" s="323"/>
      <c r="PZR148" s="323"/>
      <c r="PZS148" s="323"/>
      <c r="PZT148" s="323"/>
      <c r="PZU148" s="323"/>
      <c r="PZV148" s="323"/>
      <c r="PZW148" s="323"/>
      <c r="PZX148" s="323"/>
      <c r="PZY148" s="323"/>
      <c r="PZZ148" s="323"/>
      <c r="QAA148" s="323"/>
      <c r="QAB148" s="323"/>
      <c r="QAC148" s="323"/>
      <c r="QAD148" s="323"/>
      <c r="QAE148" s="323"/>
      <c r="QAF148" s="323"/>
      <c r="QAG148" s="323"/>
      <c r="QAH148" s="323"/>
      <c r="QAI148" s="323"/>
      <c r="QAJ148" s="323"/>
      <c r="QAK148" s="323"/>
      <c r="QAL148" s="323"/>
      <c r="QAM148" s="323"/>
      <c r="QAN148" s="323"/>
      <c r="QAO148" s="323"/>
      <c r="QAP148" s="323"/>
      <c r="QAQ148" s="323"/>
      <c r="QAR148" s="323"/>
      <c r="QAS148" s="323"/>
      <c r="QAT148" s="323"/>
      <c r="QAU148" s="323"/>
      <c r="QAV148" s="323"/>
      <c r="QAW148" s="323"/>
      <c r="QAX148" s="323"/>
      <c r="QAY148" s="323"/>
      <c r="QAZ148" s="323"/>
      <c r="QBA148" s="323"/>
      <c r="QBB148" s="323"/>
      <c r="QBC148" s="323"/>
      <c r="QBD148" s="323"/>
      <c r="QBE148" s="323"/>
      <c r="QBF148" s="323"/>
      <c r="QBG148" s="323"/>
      <c r="QBH148" s="323"/>
      <c r="QBI148" s="323"/>
      <c r="QBJ148" s="323"/>
      <c r="QBK148" s="323"/>
      <c r="QBL148" s="323"/>
      <c r="QBM148" s="323"/>
      <c r="QBN148" s="323"/>
      <c r="QBO148" s="323"/>
      <c r="QBP148" s="323"/>
      <c r="QBQ148" s="323"/>
      <c r="QBR148" s="323"/>
      <c r="QBS148" s="323"/>
      <c r="QBT148" s="323"/>
      <c r="QBU148" s="323"/>
      <c r="QBV148" s="323"/>
      <c r="QBW148" s="323"/>
      <c r="QBX148" s="323"/>
      <c r="QBY148" s="323"/>
      <c r="QBZ148" s="323"/>
      <c r="QCA148" s="323"/>
      <c r="QCB148" s="323"/>
      <c r="QCC148" s="323"/>
      <c r="QCD148" s="323"/>
      <c r="QCE148" s="323"/>
      <c r="QCF148" s="323"/>
      <c r="QCG148" s="323"/>
      <c r="QCH148" s="323"/>
      <c r="QCI148" s="323"/>
      <c r="QCJ148" s="323"/>
      <c r="QCK148" s="323"/>
      <c r="QCL148" s="323"/>
      <c r="QCM148" s="323"/>
      <c r="QCN148" s="323"/>
      <c r="QCO148" s="323"/>
      <c r="QCP148" s="323"/>
      <c r="QCQ148" s="323"/>
      <c r="QCR148" s="323"/>
      <c r="QCS148" s="323"/>
      <c r="QCT148" s="323"/>
      <c r="QCU148" s="323"/>
      <c r="QCV148" s="323"/>
      <c r="QCW148" s="323"/>
      <c r="QCX148" s="323"/>
      <c r="QCY148" s="323"/>
      <c r="QCZ148" s="323"/>
      <c r="QDA148" s="323"/>
      <c r="QDB148" s="323"/>
      <c r="QDC148" s="323"/>
      <c r="QDD148" s="323"/>
      <c r="QDE148" s="323"/>
      <c r="QDF148" s="323"/>
      <c r="QDG148" s="323"/>
      <c r="QDH148" s="323"/>
      <c r="QDI148" s="323"/>
      <c r="QDJ148" s="323"/>
      <c r="QDK148" s="323"/>
      <c r="QDL148" s="323"/>
      <c r="QDM148" s="323"/>
      <c r="QDN148" s="323"/>
      <c r="QDO148" s="323"/>
      <c r="QDP148" s="323"/>
      <c r="QDQ148" s="323"/>
      <c r="QDR148" s="323"/>
      <c r="QDS148" s="323"/>
      <c r="QDT148" s="323"/>
      <c r="QDU148" s="323"/>
      <c r="QDV148" s="323"/>
      <c r="QDW148" s="323"/>
      <c r="QDX148" s="323"/>
      <c r="QDY148" s="323"/>
      <c r="QDZ148" s="323"/>
      <c r="QEA148" s="323"/>
      <c r="QEB148" s="323"/>
      <c r="QEC148" s="323"/>
      <c r="QED148" s="323"/>
      <c r="QEE148" s="323"/>
      <c r="QEF148" s="323"/>
      <c r="QEG148" s="323"/>
      <c r="QEH148" s="323"/>
      <c r="QEI148" s="323"/>
      <c r="QEJ148" s="323"/>
      <c r="QEK148" s="323"/>
      <c r="QEL148" s="323"/>
      <c r="QEM148" s="323"/>
      <c r="QEN148" s="323"/>
      <c r="QEO148" s="323"/>
      <c r="QEP148" s="323"/>
      <c r="QEQ148" s="323"/>
      <c r="QER148" s="323"/>
      <c r="QES148" s="323"/>
      <c r="QET148" s="323"/>
      <c r="QEU148" s="323"/>
      <c r="QEV148" s="323"/>
      <c r="QEW148" s="323"/>
      <c r="QEX148" s="323"/>
      <c r="QEY148" s="323"/>
      <c r="QEZ148" s="323"/>
      <c r="QFA148" s="323"/>
      <c r="QFB148" s="323"/>
      <c r="QFC148" s="323"/>
      <c r="QFD148" s="323"/>
      <c r="QFE148" s="323"/>
      <c r="QFF148" s="323"/>
      <c r="QFG148" s="323"/>
      <c r="QFH148" s="323"/>
      <c r="QFI148" s="323"/>
      <c r="QFJ148" s="323"/>
      <c r="QFK148" s="323"/>
      <c r="QFL148" s="323"/>
      <c r="QFM148" s="323"/>
      <c r="QFN148" s="323"/>
      <c r="QFO148" s="323"/>
      <c r="QFP148" s="323"/>
      <c r="QFQ148" s="323"/>
      <c r="QFR148" s="323"/>
      <c r="QFS148" s="323"/>
      <c r="QFT148" s="323"/>
      <c r="QFU148" s="323"/>
      <c r="QFV148" s="323"/>
      <c r="QFW148" s="323"/>
      <c r="QFX148" s="323"/>
      <c r="QFY148" s="323"/>
      <c r="QFZ148" s="323"/>
      <c r="QGA148" s="323"/>
      <c r="QGB148" s="323"/>
      <c r="QGC148" s="323"/>
      <c r="QGD148" s="323"/>
      <c r="QGE148" s="323"/>
      <c r="QGF148" s="323"/>
      <c r="QGG148" s="323"/>
      <c r="QGH148" s="323"/>
      <c r="QGI148" s="323"/>
      <c r="QGJ148" s="323"/>
      <c r="QGK148" s="323"/>
      <c r="QGL148" s="323"/>
      <c r="QGM148" s="323"/>
      <c r="QGN148" s="323"/>
      <c r="QGO148" s="323"/>
      <c r="QGP148" s="323"/>
      <c r="QGQ148" s="323"/>
      <c r="QGR148" s="323"/>
      <c r="QGS148" s="323"/>
      <c r="QGT148" s="323"/>
      <c r="QGU148" s="323"/>
      <c r="QGV148" s="323"/>
      <c r="QGW148" s="323"/>
      <c r="QGX148" s="323"/>
      <c r="QGY148" s="323"/>
      <c r="QGZ148" s="323"/>
      <c r="QHA148" s="323"/>
      <c r="QHB148" s="323"/>
      <c r="QHC148" s="323"/>
      <c r="QHD148" s="323"/>
      <c r="QHE148" s="323"/>
      <c r="QHF148" s="323"/>
      <c r="QHG148" s="323"/>
      <c r="QHH148" s="323"/>
      <c r="QHI148" s="323"/>
      <c r="QHJ148" s="323"/>
      <c r="QHK148" s="323"/>
      <c r="QHL148" s="323"/>
      <c r="QHM148" s="323"/>
      <c r="QHN148" s="323"/>
      <c r="QHO148" s="323"/>
      <c r="QHP148" s="323"/>
      <c r="QHQ148" s="323"/>
      <c r="QHR148" s="323"/>
      <c r="QHS148" s="323"/>
      <c r="QHT148" s="323"/>
      <c r="QHU148" s="323"/>
      <c r="QHV148" s="323"/>
      <c r="QHW148" s="323"/>
      <c r="QHX148" s="323"/>
      <c r="QHY148" s="323"/>
      <c r="QHZ148" s="323"/>
      <c r="QIA148" s="323"/>
      <c r="QIB148" s="323"/>
      <c r="QIC148" s="323"/>
      <c r="QID148" s="323"/>
      <c r="QIE148" s="323"/>
      <c r="QIF148" s="323"/>
      <c r="QIG148" s="323"/>
      <c r="QIH148" s="323"/>
      <c r="QII148" s="323"/>
      <c r="QIJ148" s="323"/>
      <c r="QIK148" s="323"/>
      <c r="QIL148" s="323"/>
      <c r="QIM148" s="323"/>
      <c r="QIN148" s="323"/>
      <c r="QIO148" s="323"/>
      <c r="QIP148" s="323"/>
      <c r="QIQ148" s="323"/>
      <c r="QIR148" s="323"/>
      <c r="QIS148" s="323"/>
      <c r="QIT148" s="323"/>
      <c r="QIU148" s="323"/>
      <c r="QIV148" s="323"/>
      <c r="QIW148" s="323"/>
      <c r="QIX148" s="323"/>
      <c r="QIY148" s="323"/>
      <c r="QIZ148" s="323"/>
      <c r="QJA148" s="323"/>
      <c r="QJB148" s="323"/>
      <c r="QJC148" s="323"/>
      <c r="QJD148" s="323"/>
      <c r="QJE148" s="323"/>
      <c r="QJF148" s="323"/>
      <c r="QJG148" s="323"/>
      <c r="QJH148" s="323"/>
      <c r="QJI148" s="323"/>
      <c r="QJJ148" s="323"/>
      <c r="QJK148" s="323"/>
      <c r="QJL148" s="323"/>
      <c r="QJM148" s="323"/>
      <c r="QJN148" s="323"/>
      <c r="QJO148" s="323"/>
      <c r="QJP148" s="323"/>
      <c r="QJQ148" s="323"/>
      <c r="QJR148" s="323"/>
      <c r="QJS148" s="323"/>
      <c r="QJT148" s="323"/>
      <c r="QJU148" s="323"/>
      <c r="QJV148" s="323"/>
      <c r="QJW148" s="323"/>
      <c r="QJX148" s="323"/>
      <c r="QJY148" s="323"/>
      <c r="QJZ148" s="323"/>
      <c r="QKA148" s="323"/>
      <c r="QKB148" s="323"/>
      <c r="QKC148" s="323"/>
      <c r="QKD148" s="323"/>
      <c r="QKE148" s="323"/>
      <c r="QKF148" s="323"/>
      <c r="QKG148" s="323"/>
      <c r="QKH148" s="323"/>
      <c r="QKI148" s="323"/>
      <c r="QKJ148" s="323"/>
      <c r="QKK148" s="323"/>
      <c r="QKL148" s="323"/>
      <c r="QKM148" s="323"/>
      <c r="QKN148" s="323"/>
      <c r="QKO148" s="323"/>
      <c r="QKP148" s="323"/>
      <c r="QKQ148" s="323"/>
      <c r="QKR148" s="323"/>
      <c r="QKS148" s="323"/>
      <c r="QKT148" s="323"/>
      <c r="QKU148" s="323"/>
      <c r="QKV148" s="323"/>
      <c r="QKW148" s="323"/>
      <c r="QKX148" s="323"/>
      <c r="QKY148" s="323"/>
      <c r="QKZ148" s="323"/>
      <c r="QLA148" s="323"/>
      <c r="QLB148" s="323"/>
      <c r="QLC148" s="323"/>
      <c r="QLD148" s="323"/>
      <c r="QLE148" s="323"/>
      <c r="QLF148" s="323"/>
      <c r="QLG148" s="323"/>
      <c r="QLH148" s="323"/>
      <c r="QLI148" s="323"/>
      <c r="QLJ148" s="323"/>
      <c r="QLK148" s="323"/>
      <c r="QLL148" s="323"/>
      <c r="QLM148" s="323"/>
      <c r="QLN148" s="323"/>
      <c r="QLO148" s="323"/>
      <c r="QLP148" s="323"/>
      <c r="QLQ148" s="323"/>
      <c r="QLR148" s="323"/>
      <c r="QLS148" s="323"/>
      <c r="QLT148" s="323"/>
      <c r="QLU148" s="323"/>
      <c r="QLV148" s="323"/>
      <c r="QLW148" s="323"/>
      <c r="QLX148" s="323"/>
      <c r="QLY148" s="323"/>
      <c r="QLZ148" s="323"/>
      <c r="QMA148" s="323"/>
      <c r="QMB148" s="323"/>
      <c r="QMC148" s="323"/>
      <c r="QMD148" s="323"/>
      <c r="QME148" s="323"/>
      <c r="QMF148" s="323"/>
      <c r="QMG148" s="323"/>
      <c r="QMH148" s="323"/>
      <c r="QMI148" s="323"/>
      <c r="QMJ148" s="323"/>
      <c r="QMK148" s="323"/>
      <c r="QML148" s="323"/>
      <c r="QMM148" s="323"/>
      <c r="QMN148" s="323"/>
      <c r="QMO148" s="323"/>
      <c r="QMP148" s="323"/>
      <c r="QMQ148" s="323"/>
      <c r="QMR148" s="323"/>
      <c r="QMS148" s="323"/>
      <c r="QMT148" s="323"/>
      <c r="QMU148" s="323"/>
      <c r="QMV148" s="323"/>
      <c r="QMW148" s="323"/>
      <c r="QMX148" s="323"/>
      <c r="QMY148" s="323"/>
      <c r="QMZ148" s="323"/>
      <c r="QNA148" s="323"/>
      <c r="QNB148" s="323"/>
      <c r="QNC148" s="323"/>
      <c r="QND148" s="323"/>
      <c r="QNE148" s="323"/>
      <c r="QNF148" s="323"/>
      <c r="QNG148" s="323"/>
      <c r="QNH148" s="323"/>
      <c r="QNI148" s="323"/>
      <c r="QNJ148" s="323"/>
      <c r="QNK148" s="323"/>
      <c r="QNL148" s="323"/>
      <c r="QNM148" s="323"/>
      <c r="QNN148" s="323"/>
      <c r="QNO148" s="323"/>
      <c r="QNP148" s="323"/>
      <c r="QNQ148" s="323"/>
      <c r="QNR148" s="323"/>
      <c r="QNS148" s="323"/>
      <c r="QNT148" s="323"/>
      <c r="QNU148" s="323"/>
      <c r="QNV148" s="323"/>
      <c r="QNW148" s="323"/>
      <c r="QNX148" s="323"/>
      <c r="QNY148" s="323"/>
      <c r="QNZ148" s="323"/>
      <c r="QOA148" s="323"/>
      <c r="QOB148" s="323"/>
      <c r="QOC148" s="323"/>
      <c r="QOD148" s="323"/>
      <c r="QOE148" s="323"/>
      <c r="QOF148" s="323"/>
      <c r="QOG148" s="323"/>
      <c r="QOH148" s="323"/>
      <c r="QOI148" s="323"/>
      <c r="QOJ148" s="323"/>
      <c r="QOK148" s="323"/>
      <c r="QOL148" s="323"/>
      <c r="QOM148" s="323"/>
      <c r="QON148" s="323"/>
      <c r="QOO148" s="323"/>
      <c r="QOP148" s="323"/>
      <c r="QOQ148" s="323"/>
      <c r="QOR148" s="323"/>
      <c r="QOS148" s="323"/>
      <c r="QOT148" s="323"/>
      <c r="QOU148" s="323"/>
      <c r="QOV148" s="323"/>
      <c r="QOW148" s="323"/>
      <c r="QOX148" s="323"/>
      <c r="QOY148" s="323"/>
      <c r="QOZ148" s="323"/>
      <c r="QPA148" s="323"/>
      <c r="QPB148" s="323"/>
      <c r="QPC148" s="323"/>
      <c r="QPD148" s="323"/>
      <c r="QPE148" s="323"/>
      <c r="QPF148" s="323"/>
      <c r="QPG148" s="323"/>
      <c r="QPH148" s="323"/>
      <c r="QPI148" s="323"/>
      <c r="QPJ148" s="323"/>
      <c r="QPK148" s="323"/>
      <c r="QPL148" s="323"/>
      <c r="QPM148" s="323"/>
      <c r="QPN148" s="323"/>
      <c r="QPO148" s="323"/>
      <c r="QPP148" s="323"/>
      <c r="QPQ148" s="323"/>
      <c r="QPR148" s="323"/>
      <c r="QPS148" s="323"/>
      <c r="QPT148" s="323"/>
      <c r="QPU148" s="323"/>
      <c r="QPV148" s="323"/>
      <c r="QPW148" s="323"/>
      <c r="QPX148" s="323"/>
      <c r="QPY148" s="323"/>
      <c r="QPZ148" s="323"/>
      <c r="QQA148" s="323"/>
      <c r="QQB148" s="323"/>
      <c r="QQC148" s="323"/>
      <c r="QQD148" s="323"/>
      <c r="QQE148" s="323"/>
      <c r="QQF148" s="323"/>
      <c r="QQG148" s="323"/>
      <c r="QQH148" s="323"/>
      <c r="QQI148" s="323"/>
      <c r="QQJ148" s="323"/>
      <c r="QQK148" s="323"/>
      <c r="QQL148" s="323"/>
      <c r="QQM148" s="323"/>
      <c r="QQN148" s="323"/>
      <c r="QQO148" s="323"/>
      <c r="QQP148" s="323"/>
      <c r="QQQ148" s="323"/>
      <c r="QQR148" s="323"/>
      <c r="QQS148" s="323"/>
      <c r="QQT148" s="323"/>
      <c r="QQU148" s="323"/>
      <c r="QQV148" s="323"/>
      <c r="QQW148" s="323"/>
      <c r="QQX148" s="323"/>
      <c r="QQY148" s="323"/>
      <c r="QQZ148" s="323"/>
      <c r="QRA148" s="323"/>
      <c r="QRB148" s="323"/>
      <c r="QRC148" s="323"/>
      <c r="QRD148" s="323"/>
      <c r="QRE148" s="323"/>
      <c r="QRF148" s="323"/>
      <c r="QRG148" s="323"/>
      <c r="QRH148" s="323"/>
      <c r="QRI148" s="323"/>
      <c r="QRJ148" s="323"/>
      <c r="QRK148" s="323"/>
      <c r="QRL148" s="323"/>
      <c r="QRM148" s="323"/>
      <c r="QRN148" s="323"/>
      <c r="QRO148" s="323"/>
      <c r="QRP148" s="323"/>
      <c r="QRQ148" s="323"/>
      <c r="QRR148" s="323"/>
      <c r="QRS148" s="323"/>
      <c r="QRT148" s="323"/>
      <c r="QRU148" s="323"/>
      <c r="QRV148" s="323"/>
      <c r="QRW148" s="323"/>
      <c r="QRX148" s="323"/>
      <c r="QRY148" s="323"/>
      <c r="QRZ148" s="323"/>
      <c r="QSA148" s="323"/>
      <c r="QSB148" s="323"/>
      <c r="QSC148" s="323"/>
      <c r="QSD148" s="323"/>
      <c r="QSE148" s="323"/>
      <c r="QSF148" s="323"/>
      <c r="QSG148" s="323"/>
      <c r="QSH148" s="323"/>
      <c r="QSI148" s="323"/>
      <c r="QSJ148" s="323"/>
      <c r="QSK148" s="323"/>
      <c r="QSL148" s="323"/>
      <c r="QSM148" s="323"/>
      <c r="QSN148" s="323"/>
      <c r="QSO148" s="323"/>
      <c r="QSP148" s="323"/>
      <c r="QSQ148" s="323"/>
      <c r="QSR148" s="323"/>
      <c r="QSS148" s="323"/>
      <c r="QST148" s="323"/>
      <c r="QSU148" s="323"/>
      <c r="QSV148" s="323"/>
      <c r="QSW148" s="323"/>
      <c r="QSX148" s="323"/>
      <c r="QSY148" s="323"/>
      <c r="QSZ148" s="323"/>
      <c r="QTA148" s="323"/>
      <c r="QTB148" s="323"/>
      <c r="QTC148" s="323"/>
      <c r="QTD148" s="323"/>
      <c r="QTE148" s="323"/>
      <c r="QTF148" s="323"/>
      <c r="QTG148" s="323"/>
      <c r="QTH148" s="323"/>
      <c r="QTI148" s="323"/>
      <c r="QTJ148" s="323"/>
      <c r="QTK148" s="323"/>
      <c r="QTL148" s="323"/>
      <c r="QTM148" s="323"/>
      <c r="QTN148" s="323"/>
      <c r="QTO148" s="323"/>
      <c r="QTP148" s="323"/>
      <c r="QTQ148" s="323"/>
      <c r="QTR148" s="323"/>
      <c r="QTS148" s="323"/>
      <c r="QTT148" s="323"/>
      <c r="QTU148" s="323"/>
      <c r="QTV148" s="323"/>
      <c r="QTW148" s="323"/>
      <c r="QTX148" s="323"/>
      <c r="QTY148" s="323"/>
      <c r="QTZ148" s="323"/>
      <c r="QUA148" s="323"/>
      <c r="QUB148" s="323"/>
      <c r="QUC148" s="323"/>
      <c r="QUD148" s="323"/>
      <c r="QUE148" s="323"/>
      <c r="QUF148" s="323"/>
      <c r="QUG148" s="323"/>
      <c r="QUH148" s="323"/>
      <c r="QUI148" s="323"/>
      <c r="QUJ148" s="323"/>
      <c r="QUK148" s="323"/>
      <c r="QUL148" s="323"/>
      <c r="QUM148" s="323"/>
      <c r="QUN148" s="323"/>
      <c r="QUO148" s="323"/>
      <c r="QUP148" s="323"/>
      <c r="QUQ148" s="323"/>
      <c r="QUR148" s="323"/>
      <c r="QUS148" s="323"/>
      <c r="QUT148" s="323"/>
      <c r="QUU148" s="323"/>
      <c r="QUV148" s="323"/>
      <c r="QUW148" s="323"/>
      <c r="QUX148" s="323"/>
      <c r="QUY148" s="323"/>
      <c r="QUZ148" s="323"/>
      <c r="QVA148" s="323"/>
      <c r="QVB148" s="323"/>
      <c r="QVC148" s="323"/>
      <c r="QVD148" s="323"/>
      <c r="QVE148" s="323"/>
      <c r="QVF148" s="323"/>
      <c r="QVG148" s="323"/>
      <c r="QVH148" s="323"/>
      <c r="QVI148" s="323"/>
      <c r="QVJ148" s="323"/>
      <c r="QVK148" s="323"/>
      <c r="QVL148" s="323"/>
      <c r="QVM148" s="323"/>
      <c r="QVN148" s="323"/>
      <c r="QVO148" s="323"/>
      <c r="QVP148" s="323"/>
      <c r="QVQ148" s="323"/>
      <c r="QVR148" s="323"/>
      <c r="QVS148" s="323"/>
      <c r="QVT148" s="323"/>
      <c r="QVU148" s="323"/>
      <c r="QVV148" s="323"/>
      <c r="QVW148" s="323"/>
      <c r="QVX148" s="323"/>
      <c r="QVY148" s="323"/>
      <c r="QVZ148" s="323"/>
      <c r="QWA148" s="323"/>
      <c r="QWB148" s="323"/>
      <c r="QWC148" s="323"/>
      <c r="QWD148" s="323"/>
      <c r="QWE148" s="323"/>
      <c r="QWF148" s="323"/>
      <c r="QWG148" s="323"/>
      <c r="QWH148" s="323"/>
      <c r="QWI148" s="323"/>
      <c r="QWJ148" s="323"/>
      <c r="QWK148" s="323"/>
      <c r="QWL148" s="323"/>
      <c r="QWM148" s="323"/>
      <c r="QWN148" s="323"/>
      <c r="QWO148" s="323"/>
      <c r="QWP148" s="323"/>
      <c r="QWQ148" s="323"/>
      <c r="QWR148" s="323"/>
      <c r="QWS148" s="323"/>
      <c r="QWT148" s="323"/>
      <c r="QWU148" s="323"/>
      <c r="QWV148" s="323"/>
      <c r="QWW148" s="323"/>
      <c r="QWX148" s="323"/>
      <c r="QWY148" s="323"/>
      <c r="QWZ148" s="323"/>
      <c r="QXA148" s="323"/>
      <c r="QXB148" s="323"/>
      <c r="QXC148" s="323"/>
      <c r="QXD148" s="323"/>
      <c r="QXE148" s="323"/>
      <c r="QXF148" s="323"/>
      <c r="QXG148" s="323"/>
      <c r="QXH148" s="323"/>
      <c r="QXI148" s="323"/>
      <c r="QXJ148" s="323"/>
      <c r="QXK148" s="323"/>
      <c r="QXL148" s="323"/>
      <c r="QXM148" s="323"/>
      <c r="QXN148" s="323"/>
      <c r="QXO148" s="323"/>
      <c r="QXP148" s="323"/>
      <c r="QXQ148" s="323"/>
      <c r="QXR148" s="323"/>
      <c r="QXS148" s="323"/>
      <c r="QXT148" s="323"/>
      <c r="QXU148" s="323"/>
      <c r="QXV148" s="323"/>
      <c r="QXW148" s="323"/>
      <c r="QXX148" s="323"/>
      <c r="QXY148" s="323"/>
      <c r="QXZ148" s="323"/>
      <c r="QYA148" s="323"/>
      <c r="QYB148" s="323"/>
      <c r="QYC148" s="323"/>
      <c r="QYD148" s="323"/>
      <c r="QYE148" s="323"/>
      <c r="QYF148" s="323"/>
      <c r="QYG148" s="323"/>
      <c r="QYH148" s="323"/>
      <c r="QYI148" s="323"/>
      <c r="QYJ148" s="323"/>
      <c r="QYK148" s="323"/>
      <c r="QYL148" s="323"/>
      <c r="QYM148" s="323"/>
      <c r="QYN148" s="323"/>
      <c r="QYO148" s="323"/>
      <c r="QYP148" s="323"/>
      <c r="QYQ148" s="323"/>
      <c r="QYR148" s="323"/>
      <c r="QYS148" s="323"/>
      <c r="QYT148" s="323"/>
      <c r="QYU148" s="323"/>
      <c r="QYV148" s="323"/>
      <c r="QYW148" s="323"/>
      <c r="QYX148" s="323"/>
      <c r="QYY148" s="323"/>
      <c r="QYZ148" s="323"/>
      <c r="QZA148" s="323"/>
      <c r="QZB148" s="323"/>
      <c r="QZC148" s="323"/>
      <c r="QZD148" s="323"/>
      <c r="QZE148" s="323"/>
      <c r="QZF148" s="323"/>
      <c r="QZG148" s="323"/>
      <c r="QZH148" s="323"/>
      <c r="QZI148" s="323"/>
      <c r="QZJ148" s="323"/>
      <c r="QZK148" s="323"/>
      <c r="QZL148" s="323"/>
      <c r="QZM148" s="323"/>
      <c r="QZN148" s="323"/>
      <c r="QZO148" s="323"/>
      <c r="QZP148" s="323"/>
      <c r="QZQ148" s="323"/>
      <c r="QZR148" s="323"/>
      <c r="QZS148" s="323"/>
      <c r="QZT148" s="323"/>
      <c r="QZU148" s="323"/>
      <c r="QZV148" s="323"/>
      <c r="QZW148" s="323"/>
      <c r="QZX148" s="323"/>
      <c r="QZY148" s="323"/>
      <c r="QZZ148" s="323"/>
      <c r="RAA148" s="323"/>
      <c r="RAB148" s="323"/>
      <c r="RAC148" s="323"/>
      <c r="RAD148" s="323"/>
      <c r="RAE148" s="323"/>
      <c r="RAF148" s="323"/>
      <c r="RAG148" s="323"/>
      <c r="RAH148" s="323"/>
      <c r="RAI148" s="323"/>
      <c r="RAJ148" s="323"/>
      <c r="RAK148" s="323"/>
      <c r="RAL148" s="323"/>
      <c r="RAM148" s="323"/>
      <c r="RAN148" s="323"/>
      <c r="RAO148" s="323"/>
      <c r="RAP148" s="323"/>
      <c r="RAQ148" s="323"/>
      <c r="RAR148" s="323"/>
      <c r="RAS148" s="323"/>
      <c r="RAT148" s="323"/>
      <c r="RAU148" s="323"/>
      <c r="RAV148" s="323"/>
      <c r="RAW148" s="323"/>
      <c r="RAX148" s="323"/>
      <c r="RAY148" s="323"/>
      <c r="RAZ148" s="323"/>
      <c r="RBA148" s="323"/>
      <c r="RBB148" s="323"/>
      <c r="RBC148" s="323"/>
      <c r="RBD148" s="323"/>
      <c r="RBE148" s="323"/>
      <c r="RBF148" s="323"/>
      <c r="RBG148" s="323"/>
      <c r="RBH148" s="323"/>
      <c r="RBI148" s="323"/>
      <c r="RBJ148" s="323"/>
      <c r="RBK148" s="323"/>
      <c r="RBL148" s="323"/>
      <c r="RBM148" s="323"/>
      <c r="RBN148" s="323"/>
      <c r="RBO148" s="323"/>
      <c r="RBP148" s="323"/>
      <c r="RBQ148" s="323"/>
      <c r="RBR148" s="323"/>
      <c r="RBS148" s="323"/>
      <c r="RBT148" s="323"/>
      <c r="RBU148" s="323"/>
      <c r="RBV148" s="323"/>
      <c r="RBW148" s="323"/>
      <c r="RBX148" s="323"/>
      <c r="RBY148" s="323"/>
      <c r="RBZ148" s="323"/>
      <c r="RCA148" s="323"/>
      <c r="RCB148" s="323"/>
      <c r="RCC148" s="323"/>
      <c r="RCD148" s="323"/>
      <c r="RCE148" s="323"/>
      <c r="RCF148" s="323"/>
      <c r="RCG148" s="323"/>
      <c r="RCH148" s="323"/>
      <c r="RCI148" s="323"/>
      <c r="RCJ148" s="323"/>
      <c r="RCK148" s="323"/>
      <c r="RCL148" s="323"/>
      <c r="RCM148" s="323"/>
      <c r="RCN148" s="323"/>
      <c r="RCO148" s="323"/>
      <c r="RCP148" s="323"/>
      <c r="RCQ148" s="323"/>
      <c r="RCR148" s="323"/>
      <c r="RCS148" s="323"/>
      <c r="RCT148" s="323"/>
      <c r="RCU148" s="323"/>
      <c r="RCV148" s="323"/>
      <c r="RCW148" s="323"/>
      <c r="RCX148" s="323"/>
      <c r="RCY148" s="323"/>
      <c r="RCZ148" s="323"/>
      <c r="RDA148" s="323"/>
      <c r="RDB148" s="323"/>
      <c r="RDC148" s="323"/>
      <c r="RDD148" s="323"/>
      <c r="RDE148" s="323"/>
      <c r="RDF148" s="323"/>
      <c r="RDG148" s="323"/>
      <c r="RDH148" s="323"/>
      <c r="RDI148" s="323"/>
      <c r="RDJ148" s="323"/>
      <c r="RDK148" s="323"/>
      <c r="RDL148" s="323"/>
      <c r="RDM148" s="323"/>
      <c r="RDN148" s="323"/>
      <c r="RDO148" s="323"/>
      <c r="RDP148" s="323"/>
      <c r="RDQ148" s="323"/>
      <c r="RDR148" s="323"/>
      <c r="RDS148" s="323"/>
      <c r="RDT148" s="323"/>
      <c r="RDU148" s="323"/>
      <c r="RDV148" s="323"/>
      <c r="RDW148" s="323"/>
      <c r="RDX148" s="323"/>
      <c r="RDY148" s="323"/>
      <c r="RDZ148" s="323"/>
      <c r="REA148" s="323"/>
      <c r="REB148" s="323"/>
      <c r="REC148" s="323"/>
      <c r="RED148" s="323"/>
      <c r="REE148" s="323"/>
      <c r="REF148" s="323"/>
      <c r="REG148" s="323"/>
      <c r="REH148" s="323"/>
      <c r="REI148" s="323"/>
      <c r="REJ148" s="323"/>
      <c r="REK148" s="323"/>
      <c r="REL148" s="323"/>
      <c r="REM148" s="323"/>
      <c r="REN148" s="323"/>
      <c r="REO148" s="323"/>
      <c r="REP148" s="323"/>
      <c r="REQ148" s="323"/>
      <c r="RER148" s="323"/>
      <c r="RES148" s="323"/>
      <c r="RET148" s="323"/>
      <c r="REU148" s="323"/>
      <c r="REV148" s="323"/>
      <c r="REW148" s="323"/>
      <c r="REX148" s="323"/>
      <c r="REY148" s="323"/>
      <c r="REZ148" s="323"/>
      <c r="RFA148" s="323"/>
      <c r="RFB148" s="323"/>
      <c r="RFC148" s="323"/>
      <c r="RFD148" s="323"/>
      <c r="RFE148" s="323"/>
      <c r="RFF148" s="323"/>
      <c r="RFG148" s="323"/>
      <c r="RFH148" s="323"/>
      <c r="RFI148" s="323"/>
      <c r="RFJ148" s="323"/>
      <c r="RFK148" s="323"/>
      <c r="RFL148" s="323"/>
      <c r="RFM148" s="323"/>
      <c r="RFN148" s="323"/>
      <c r="RFO148" s="323"/>
      <c r="RFP148" s="323"/>
      <c r="RFQ148" s="323"/>
      <c r="RFR148" s="323"/>
      <c r="RFS148" s="323"/>
      <c r="RFT148" s="323"/>
      <c r="RFU148" s="323"/>
      <c r="RFV148" s="323"/>
      <c r="RFW148" s="323"/>
      <c r="RFX148" s="323"/>
      <c r="RFY148" s="323"/>
      <c r="RFZ148" s="323"/>
      <c r="RGA148" s="323"/>
      <c r="RGB148" s="323"/>
      <c r="RGC148" s="323"/>
      <c r="RGD148" s="323"/>
      <c r="RGE148" s="323"/>
      <c r="RGF148" s="323"/>
      <c r="RGG148" s="323"/>
      <c r="RGH148" s="323"/>
      <c r="RGI148" s="323"/>
      <c r="RGJ148" s="323"/>
      <c r="RGK148" s="323"/>
      <c r="RGL148" s="323"/>
      <c r="RGM148" s="323"/>
      <c r="RGN148" s="323"/>
      <c r="RGO148" s="323"/>
      <c r="RGP148" s="323"/>
      <c r="RGQ148" s="323"/>
      <c r="RGR148" s="323"/>
      <c r="RGS148" s="323"/>
      <c r="RGT148" s="323"/>
      <c r="RGU148" s="323"/>
      <c r="RGV148" s="323"/>
      <c r="RGW148" s="323"/>
      <c r="RGX148" s="323"/>
      <c r="RGY148" s="323"/>
      <c r="RGZ148" s="323"/>
      <c r="RHA148" s="323"/>
      <c r="RHB148" s="323"/>
      <c r="RHC148" s="323"/>
      <c r="RHD148" s="323"/>
      <c r="RHE148" s="323"/>
      <c r="RHF148" s="323"/>
      <c r="RHG148" s="323"/>
      <c r="RHH148" s="323"/>
      <c r="RHI148" s="323"/>
      <c r="RHJ148" s="323"/>
      <c r="RHK148" s="323"/>
      <c r="RHL148" s="323"/>
      <c r="RHM148" s="323"/>
      <c r="RHN148" s="323"/>
      <c r="RHO148" s="323"/>
      <c r="RHP148" s="323"/>
      <c r="RHQ148" s="323"/>
      <c r="RHR148" s="323"/>
      <c r="RHS148" s="323"/>
      <c r="RHT148" s="323"/>
      <c r="RHU148" s="323"/>
      <c r="RHV148" s="323"/>
      <c r="RHW148" s="323"/>
      <c r="RHX148" s="323"/>
      <c r="RHY148" s="323"/>
      <c r="RHZ148" s="323"/>
      <c r="RIA148" s="323"/>
      <c r="RIB148" s="323"/>
      <c r="RIC148" s="323"/>
      <c r="RID148" s="323"/>
      <c r="RIE148" s="323"/>
      <c r="RIF148" s="323"/>
      <c r="RIG148" s="323"/>
      <c r="RIH148" s="323"/>
      <c r="RII148" s="323"/>
      <c r="RIJ148" s="323"/>
      <c r="RIK148" s="323"/>
      <c r="RIL148" s="323"/>
      <c r="RIM148" s="323"/>
      <c r="RIN148" s="323"/>
      <c r="RIO148" s="323"/>
      <c r="RIP148" s="323"/>
      <c r="RIQ148" s="323"/>
      <c r="RIR148" s="323"/>
      <c r="RIS148" s="323"/>
      <c r="RIT148" s="323"/>
      <c r="RIU148" s="323"/>
      <c r="RIV148" s="323"/>
      <c r="RIW148" s="323"/>
      <c r="RIX148" s="323"/>
      <c r="RIY148" s="323"/>
      <c r="RIZ148" s="323"/>
      <c r="RJA148" s="323"/>
      <c r="RJB148" s="323"/>
      <c r="RJC148" s="323"/>
      <c r="RJD148" s="323"/>
      <c r="RJE148" s="323"/>
      <c r="RJF148" s="323"/>
      <c r="RJG148" s="323"/>
      <c r="RJH148" s="323"/>
      <c r="RJI148" s="323"/>
      <c r="RJJ148" s="323"/>
      <c r="RJK148" s="323"/>
      <c r="RJL148" s="323"/>
      <c r="RJM148" s="323"/>
      <c r="RJN148" s="323"/>
      <c r="RJO148" s="323"/>
      <c r="RJP148" s="323"/>
      <c r="RJQ148" s="323"/>
      <c r="RJR148" s="323"/>
      <c r="RJS148" s="323"/>
      <c r="RJT148" s="323"/>
      <c r="RJU148" s="323"/>
      <c r="RJV148" s="323"/>
      <c r="RJW148" s="323"/>
      <c r="RJX148" s="323"/>
      <c r="RJY148" s="323"/>
      <c r="RJZ148" s="323"/>
      <c r="RKA148" s="323"/>
      <c r="RKB148" s="323"/>
      <c r="RKC148" s="323"/>
      <c r="RKD148" s="323"/>
      <c r="RKE148" s="323"/>
      <c r="RKF148" s="323"/>
      <c r="RKG148" s="323"/>
      <c r="RKH148" s="323"/>
      <c r="RKI148" s="323"/>
      <c r="RKJ148" s="323"/>
      <c r="RKK148" s="323"/>
      <c r="RKL148" s="323"/>
      <c r="RKM148" s="323"/>
      <c r="RKN148" s="323"/>
      <c r="RKO148" s="323"/>
      <c r="RKP148" s="323"/>
      <c r="RKQ148" s="323"/>
      <c r="RKR148" s="323"/>
      <c r="RKS148" s="323"/>
      <c r="RKT148" s="323"/>
      <c r="RKU148" s="323"/>
      <c r="RKV148" s="323"/>
      <c r="RKW148" s="323"/>
      <c r="RKX148" s="323"/>
      <c r="RKY148" s="323"/>
      <c r="RKZ148" s="323"/>
      <c r="RLA148" s="323"/>
      <c r="RLB148" s="323"/>
      <c r="RLC148" s="323"/>
      <c r="RLD148" s="323"/>
      <c r="RLE148" s="323"/>
      <c r="RLF148" s="323"/>
      <c r="RLG148" s="323"/>
      <c r="RLH148" s="323"/>
      <c r="RLI148" s="323"/>
      <c r="RLJ148" s="323"/>
      <c r="RLK148" s="323"/>
      <c r="RLL148" s="323"/>
      <c r="RLM148" s="323"/>
      <c r="RLN148" s="323"/>
      <c r="RLO148" s="323"/>
      <c r="RLP148" s="323"/>
      <c r="RLQ148" s="323"/>
      <c r="RLR148" s="323"/>
      <c r="RLS148" s="323"/>
      <c r="RLT148" s="323"/>
      <c r="RLU148" s="323"/>
      <c r="RLV148" s="323"/>
      <c r="RLW148" s="323"/>
      <c r="RLX148" s="323"/>
      <c r="RLY148" s="323"/>
      <c r="RLZ148" s="323"/>
      <c r="RMA148" s="323"/>
      <c r="RMB148" s="323"/>
      <c r="RMC148" s="323"/>
      <c r="RMD148" s="323"/>
      <c r="RME148" s="323"/>
      <c r="RMF148" s="323"/>
      <c r="RMG148" s="323"/>
      <c r="RMH148" s="323"/>
      <c r="RMI148" s="323"/>
      <c r="RMJ148" s="323"/>
      <c r="RMK148" s="323"/>
      <c r="RML148" s="323"/>
      <c r="RMM148" s="323"/>
      <c r="RMN148" s="323"/>
      <c r="RMO148" s="323"/>
      <c r="RMP148" s="323"/>
      <c r="RMQ148" s="323"/>
      <c r="RMR148" s="323"/>
      <c r="RMS148" s="323"/>
      <c r="RMT148" s="323"/>
      <c r="RMU148" s="323"/>
      <c r="RMV148" s="323"/>
      <c r="RMW148" s="323"/>
      <c r="RMX148" s="323"/>
      <c r="RMY148" s="323"/>
      <c r="RMZ148" s="323"/>
      <c r="RNA148" s="323"/>
      <c r="RNB148" s="323"/>
      <c r="RNC148" s="323"/>
      <c r="RND148" s="323"/>
      <c r="RNE148" s="323"/>
      <c r="RNF148" s="323"/>
      <c r="RNG148" s="323"/>
      <c r="RNH148" s="323"/>
      <c r="RNI148" s="323"/>
      <c r="RNJ148" s="323"/>
      <c r="RNK148" s="323"/>
      <c r="RNL148" s="323"/>
      <c r="RNM148" s="323"/>
      <c r="RNN148" s="323"/>
      <c r="RNO148" s="323"/>
      <c r="RNP148" s="323"/>
      <c r="RNQ148" s="323"/>
      <c r="RNR148" s="323"/>
      <c r="RNS148" s="323"/>
      <c r="RNT148" s="323"/>
      <c r="RNU148" s="323"/>
      <c r="RNV148" s="323"/>
      <c r="RNW148" s="323"/>
      <c r="RNX148" s="323"/>
      <c r="RNY148" s="323"/>
      <c r="RNZ148" s="323"/>
      <c r="ROA148" s="323"/>
      <c r="ROB148" s="323"/>
      <c r="ROC148" s="323"/>
      <c r="ROD148" s="323"/>
      <c r="ROE148" s="323"/>
      <c r="ROF148" s="323"/>
      <c r="ROG148" s="323"/>
      <c r="ROH148" s="323"/>
      <c r="ROI148" s="323"/>
      <c r="ROJ148" s="323"/>
      <c r="ROK148" s="323"/>
      <c r="ROL148" s="323"/>
      <c r="ROM148" s="323"/>
      <c r="RON148" s="323"/>
      <c r="ROO148" s="323"/>
      <c r="ROP148" s="323"/>
      <c r="ROQ148" s="323"/>
      <c r="ROR148" s="323"/>
      <c r="ROS148" s="323"/>
      <c r="ROT148" s="323"/>
      <c r="ROU148" s="323"/>
      <c r="ROV148" s="323"/>
      <c r="ROW148" s="323"/>
      <c r="ROX148" s="323"/>
      <c r="ROY148" s="323"/>
      <c r="ROZ148" s="323"/>
      <c r="RPA148" s="323"/>
      <c r="RPB148" s="323"/>
      <c r="RPC148" s="323"/>
      <c r="RPD148" s="323"/>
      <c r="RPE148" s="323"/>
      <c r="RPF148" s="323"/>
      <c r="RPG148" s="323"/>
      <c r="RPH148" s="323"/>
      <c r="RPI148" s="323"/>
      <c r="RPJ148" s="323"/>
      <c r="RPK148" s="323"/>
      <c r="RPL148" s="323"/>
      <c r="RPM148" s="323"/>
      <c r="RPN148" s="323"/>
      <c r="RPO148" s="323"/>
      <c r="RPP148" s="323"/>
      <c r="RPQ148" s="323"/>
      <c r="RPR148" s="323"/>
      <c r="RPS148" s="323"/>
      <c r="RPT148" s="323"/>
      <c r="RPU148" s="323"/>
      <c r="RPV148" s="323"/>
      <c r="RPW148" s="323"/>
      <c r="RPX148" s="323"/>
      <c r="RPY148" s="323"/>
      <c r="RPZ148" s="323"/>
      <c r="RQA148" s="323"/>
      <c r="RQB148" s="323"/>
      <c r="RQC148" s="323"/>
      <c r="RQD148" s="323"/>
      <c r="RQE148" s="323"/>
      <c r="RQF148" s="323"/>
      <c r="RQG148" s="323"/>
      <c r="RQH148" s="323"/>
      <c r="RQI148" s="323"/>
      <c r="RQJ148" s="323"/>
      <c r="RQK148" s="323"/>
      <c r="RQL148" s="323"/>
      <c r="RQM148" s="323"/>
      <c r="RQN148" s="323"/>
      <c r="RQO148" s="323"/>
      <c r="RQP148" s="323"/>
      <c r="RQQ148" s="323"/>
      <c r="RQR148" s="323"/>
      <c r="RQS148" s="323"/>
      <c r="RQT148" s="323"/>
      <c r="RQU148" s="323"/>
      <c r="RQV148" s="323"/>
      <c r="RQW148" s="323"/>
      <c r="RQX148" s="323"/>
      <c r="RQY148" s="323"/>
      <c r="RQZ148" s="323"/>
      <c r="RRA148" s="323"/>
      <c r="RRB148" s="323"/>
      <c r="RRC148" s="323"/>
      <c r="RRD148" s="323"/>
      <c r="RRE148" s="323"/>
      <c r="RRF148" s="323"/>
      <c r="RRG148" s="323"/>
      <c r="RRH148" s="323"/>
      <c r="RRI148" s="323"/>
      <c r="RRJ148" s="323"/>
      <c r="RRK148" s="323"/>
      <c r="RRL148" s="323"/>
      <c r="RRM148" s="323"/>
      <c r="RRN148" s="323"/>
      <c r="RRO148" s="323"/>
      <c r="RRP148" s="323"/>
      <c r="RRQ148" s="323"/>
      <c r="RRR148" s="323"/>
      <c r="RRS148" s="323"/>
      <c r="RRT148" s="323"/>
      <c r="RRU148" s="323"/>
      <c r="RRV148" s="323"/>
      <c r="RRW148" s="323"/>
      <c r="RRX148" s="323"/>
      <c r="RRY148" s="323"/>
      <c r="RRZ148" s="323"/>
      <c r="RSA148" s="323"/>
      <c r="RSB148" s="323"/>
      <c r="RSC148" s="323"/>
      <c r="RSD148" s="323"/>
      <c r="RSE148" s="323"/>
      <c r="RSF148" s="323"/>
      <c r="RSG148" s="323"/>
      <c r="RSH148" s="323"/>
      <c r="RSI148" s="323"/>
      <c r="RSJ148" s="323"/>
      <c r="RSK148" s="323"/>
      <c r="RSL148" s="323"/>
      <c r="RSM148" s="323"/>
      <c r="RSN148" s="323"/>
      <c r="RSO148" s="323"/>
      <c r="RSP148" s="323"/>
      <c r="RSQ148" s="323"/>
      <c r="RSR148" s="323"/>
      <c r="RSS148" s="323"/>
      <c r="RST148" s="323"/>
      <c r="RSU148" s="323"/>
      <c r="RSV148" s="323"/>
      <c r="RSW148" s="323"/>
      <c r="RSX148" s="323"/>
      <c r="RSY148" s="323"/>
      <c r="RSZ148" s="323"/>
      <c r="RTA148" s="323"/>
      <c r="RTB148" s="323"/>
      <c r="RTC148" s="323"/>
      <c r="RTD148" s="323"/>
      <c r="RTE148" s="323"/>
      <c r="RTF148" s="323"/>
      <c r="RTG148" s="323"/>
      <c r="RTH148" s="323"/>
      <c r="RTI148" s="323"/>
      <c r="RTJ148" s="323"/>
      <c r="RTK148" s="323"/>
      <c r="RTL148" s="323"/>
      <c r="RTM148" s="323"/>
      <c r="RTN148" s="323"/>
      <c r="RTO148" s="323"/>
      <c r="RTP148" s="323"/>
      <c r="RTQ148" s="323"/>
      <c r="RTR148" s="323"/>
      <c r="RTS148" s="323"/>
      <c r="RTT148" s="323"/>
      <c r="RTU148" s="323"/>
      <c r="RTV148" s="323"/>
      <c r="RTW148" s="323"/>
      <c r="RTX148" s="323"/>
      <c r="RTY148" s="323"/>
      <c r="RTZ148" s="323"/>
      <c r="RUA148" s="323"/>
      <c r="RUB148" s="323"/>
      <c r="RUC148" s="323"/>
      <c r="RUD148" s="323"/>
      <c r="RUE148" s="323"/>
      <c r="RUF148" s="323"/>
      <c r="RUG148" s="323"/>
      <c r="RUH148" s="323"/>
      <c r="RUI148" s="323"/>
      <c r="RUJ148" s="323"/>
      <c r="RUK148" s="323"/>
      <c r="RUL148" s="323"/>
      <c r="RUM148" s="323"/>
      <c r="RUN148" s="323"/>
      <c r="RUO148" s="323"/>
      <c r="RUP148" s="323"/>
      <c r="RUQ148" s="323"/>
      <c r="RUR148" s="323"/>
      <c r="RUS148" s="323"/>
      <c r="RUT148" s="323"/>
      <c r="RUU148" s="323"/>
      <c r="RUV148" s="323"/>
      <c r="RUW148" s="323"/>
      <c r="RUX148" s="323"/>
      <c r="RUY148" s="323"/>
      <c r="RUZ148" s="323"/>
      <c r="RVA148" s="323"/>
      <c r="RVB148" s="323"/>
      <c r="RVC148" s="323"/>
      <c r="RVD148" s="323"/>
      <c r="RVE148" s="323"/>
      <c r="RVF148" s="323"/>
      <c r="RVG148" s="323"/>
      <c r="RVH148" s="323"/>
      <c r="RVI148" s="323"/>
      <c r="RVJ148" s="323"/>
      <c r="RVK148" s="323"/>
      <c r="RVL148" s="323"/>
      <c r="RVM148" s="323"/>
      <c r="RVN148" s="323"/>
      <c r="RVO148" s="323"/>
      <c r="RVP148" s="323"/>
      <c r="RVQ148" s="323"/>
      <c r="RVR148" s="323"/>
      <c r="RVS148" s="323"/>
      <c r="RVT148" s="323"/>
      <c r="RVU148" s="323"/>
      <c r="RVV148" s="323"/>
      <c r="RVW148" s="323"/>
      <c r="RVX148" s="323"/>
      <c r="RVY148" s="323"/>
      <c r="RVZ148" s="323"/>
      <c r="RWA148" s="323"/>
      <c r="RWB148" s="323"/>
      <c r="RWC148" s="323"/>
      <c r="RWD148" s="323"/>
      <c r="RWE148" s="323"/>
      <c r="RWF148" s="323"/>
      <c r="RWG148" s="323"/>
      <c r="RWH148" s="323"/>
      <c r="RWI148" s="323"/>
      <c r="RWJ148" s="323"/>
      <c r="RWK148" s="323"/>
      <c r="RWL148" s="323"/>
      <c r="RWM148" s="323"/>
      <c r="RWN148" s="323"/>
      <c r="RWO148" s="323"/>
      <c r="RWP148" s="323"/>
      <c r="RWQ148" s="323"/>
      <c r="RWR148" s="323"/>
      <c r="RWS148" s="323"/>
      <c r="RWT148" s="323"/>
      <c r="RWU148" s="323"/>
      <c r="RWV148" s="323"/>
      <c r="RWW148" s="323"/>
      <c r="RWX148" s="323"/>
      <c r="RWY148" s="323"/>
      <c r="RWZ148" s="323"/>
      <c r="RXA148" s="323"/>
      <c r="RXB148" s="323"/>
      <c r="RXC148" s="323"/>
      <c r="RXD148" s="323"/>
      <c r="RXE148" s="323"/>
      <c r="RXF148" s="323"/>
      <c r="RXG148" s="323"/>
      <c r="RXH148" s="323"/>
      <c r="RXI148" s="323"/>
      <c r="RXJ148" s="323"/>
      <c r="RXK148" s="323"/>
      <c r="RXL148" s="323"/>
      <c r="RXM148" s="323"/>
      <c r="RXN148" s="323"/>
      <c r="RXO148" s="323"/>
      <c r="RXP148" s="323"/>
      <c r="RXQ148" s="323"/>
      <c r="RXR148" s="323"/>
      <c r="RXS148" s="323"/>
      <c r="RXT148" s="323"/>
      <c r="RXU148" s="323"/>
      <c r="RXV148" s="323"/>
      <c r="RXW148" s="323"/>
      <c r="RXX148" s="323"/>
      <c r="RXY148" s="323"/>
      <c r="RXZ148" s="323"/>
      <c r="RYA148" s="323"/>
      <c r="RYB148" s="323"/>
      <c r="RYC148" s="323"/>
      <c r="RYD148" s="323"/>
      <c r="RYE148" s="323"/>
      <c r="RYF148" s="323"/>
      <c r="RYG148" s="323"/>
      <c r="RYH148" s="323"/>
      <c r="RYI148" s="323"/>
      <c r="RYJ148" s="323"/>
      <c r="RYK148" s="323"/>
      <c r="RYL148" s="323"/>
      <c r="RYM148" s="323"/>
      <c r="RYN148" s="323"/>
      <c r="RYO148" s="323"/>
      <c r="RYP148" s="323"/>
      <c r="RYQ148" s="323"/>
      <c r="RYR148" s="323"/>
      <c r="RYS148" s="323"/>
      <c r="RYT148" s="323"/>
      <c r="RYU148" s="323"/>
      <c r="RYV148" s="323"/>
      <c r="RYW148" s="323"/>
      <c r="RYX148" s="323"/>
      <c r="RYY148" s="323"/>
      <c r="RYZ148" s="323"/>
      <c r="RZA148" s="323"/>
      <c r="RZB148" s="323"/>
      <c r="RZC148" s="323"/>
      <c r="RZD148" s="323"/>
      <c r="RZE148" s="323"/>
      <c r="RZF148" s="323"/>
      <c r="RZG148" s="323"/>
      <c r="RZH148" s="323"/>
      <c r="RZI148" s="323"/>
      <c r="RZJ148" s="323"/>
      <c r="RZK148" s="323"/>
      <c r="RZL148" s="323"/>
      <c r="RZM148" s="323"/>
      <c r="RZN148" s="323"/>
      <c r="RZO148" s="323"/>
      <c r="RZP148" s="323"/>
      <c r="RZQ148" s="323"/>
      <c r="RZR148" s="323"/>
      <c r="RZS148" s="323"/>
      <c r="RZT148" s="323"/>
      <c r="RZU148" s="323"/>
      <c r="RZV148" s="323"/>
      <c r="RZW148" s="323"/>
      <c r="RZX148" s="323"/>
      <c r="RZY148" s="323"/>
      <c r="RZZ148" s="323"/>
      <c r="SAA148" s="323"/>
      <c r="SAB148" s="323"/>
      <c r="SAC148" s="323"/>
      <c r="SAD148" s="323"/>
      <c r="SAE148" s="323"/>
      <c r="SAF148" s="323"/>
      <c r="SAG148" s="323"/>
      <c r="SAH148" s="323"/>
      <c r="SAI148" s="323"/>
      <c r="SAJ148" s="323"/>
      <c r="SAK148" s="323"/>
      <c r="SAL148" s="323"/>
      <c r="SAM148" s="323"/>
      <c r="SAN148" s="323"/>
      <c r="SAO148" s="323"/>
      <c r="SAP148" s="323"/>
      <c r="SAQ148" s="323"/>
      <c r="SAR148" s="323"/>
      <c r="SAS148" s="323"/>
      <c r="SAT148" s="323"/>
      <c r="SAU148" s="323"/>
      <c r="SAV148" s="323"/>
      <c r="SAW148" s="323"/>
      <c r="SAX148" s="323"/>
      <c r="SAY148" s="323"/>
      <c r="SAZ148" s="323"/>
      <c r="SBA148" s="323"/>
      <c r="SBB148" s="323"/>
      <c r="SBC148" s="323"/>
      <c r="SBD148" s="323"/>
      <c r="SBE148" s="323"/>
      <c r="SBF148" s="323"/>
      <c r="SBG148" s="323"/>
      <c r="SBH148" s="323"/>
      <c r="SBI148" s="323"/>
      <c r="SBJ148" s="323"/>
      <c r="SBK148" s="323"/>
      <c r="SBL148" s="323"/>
      <c r="SBM148" s="323"/>
      <c r="SBN148" s="323"/>
      <c r="SBO148" s="323"/>
      <c r="SBP148" s="323"/>
      <c r="SBQ148" s="323"/>
      <c r="SBR148" s="323"/>
      <c r="SBS148" s="323"/>
      <c r="SBT148" s="323"/>
      <c r="SBU148" s="323"/>
      <c r="SBV148" s="323"/>
      <c r="SBW148" s="323"/>
      <c r="SBX148" s="323"/>
      <c r="SBY148" s="323"/>
      <c r="SBZ148" s="323"/>
      <c r="SCA148" s="323"/>
      <c r="SCB148" s="323"/>
      <c r="SCC148" s="323"/>
      <c r="SCD148" s="323"/>
      <c r="SCE148" s="323"/>
      <c r="SCF148" s="323"/>
      <c r="SCG148" s="323"/>
      <c r="SCH148" s="323"/>
      <c r="SCI148" s="323"/>
      <c r="SCJ148" s="323"/>
      <c r="SCK148" s="323"/>
      <c r="SCL148" s="323"/>
      <c r="SCM148" s="323"/>
      <c r="SCN148" s="323"/>
      <c r="SCO148" s="323"/>
      <c r="SCP148" s="323"/>
      <c r="SCQ148" s="323"/>
      <c r="SCR148" s="323"/>
      <c r="SCS148" s="323"/>
      <c r="SCT148" s="323"/>
      <c r="SCU148" s="323"/>
      <c r="SCV148" s="323"/>
      <c r="SCW148" s="323"/>
      <c r="SCX148" s="323"/>
      <c r="SCY148" s="323"/>
      <c r="SCZ148" s="323"/>
      <c r="SDA148" s="323"/>
      <c r="SDB148" s="323"/>
      <c r="SDC148" s="323"/>
      <c r="SDD148" s="323"/>
      <c r="SDE148" s="323"/>
      <c r="SDF148" s="323"/>
      <c r="SDG148" s="323"/>
      <c r="SDH148" s="323"/>
      <c r="SDI148" s="323"/>
      <c r="SDJ148" s="323"/>
      <c r="SDK148" s="323"/>
      <c r="SDL148" s="323"/>
      <c r="SDM148" s="323"/>
      <c r="SDN148" s="323"/>
      <c r="SDO148" s="323"/>
      <c r="SDP148" s="323"/>
      <c r="SDQ148" s="323"/>
      <c r="SDR148" s="323"/>
      <c r="SDS148" s="323"/>
      <c r="SDT148" s="323"/>
      <c r="SDU148" s="323"/>
      <c r="SDV148" s="323"/>
      <c r="SDW148" s="323"/>
      <c r="SDX148" s="323"/>
      <c r="SDY148" s="323"/>
      <c r="SDZ148" s="323"/>
      <c r="SEA148" s="323"/>
      <c r="SEB148" s="323"/>
      <c r="SEC148" s="323"/>
      <c r="SED148" s="323"/>
      <c r="SEE148" s="323"/>
      <c r="SEF148" s="323"/>
      <c r="SEG148" s="323"/>
      <c r="SEH148" s="323"/>
      <c r="SEI148" s="323"/>
      <c r="SEJ148" s="323"/>
      <c r="SEK148" s="323"/>
      <c r="SEL148" s="323"/>
      <c r="SEM148" s="323"/>
      <c r="SEN148" s="323"/>
      <c r="SEO148" s="323"/>
      <c r="SEP148" s="323"/>
      <c r="SEQ148" s="323"/>
      <c r="SER148" s="323"/>
      <c r="SES148" s="323"/>
      <c r="SET148" s="323"/>
      <c r="SEU148" s="323"/>
      <c r="SEV148" s="323"/>
      <c r="SEW148" s="323"/>
      <c r="SEX148" s="323"/>
      <c r="SEY148" s="323"/>
      <c r="SEZ148" s="323"/>
      <c r="SFA148" s="323"/>
      <c r="SFB148" s="323"/>
      <c r="SFC148" s="323"/>
      <c r="SFD148" s="323"/>
      <c r="SFE148" s="323"/>
      <c r="SFF148" s="323"/>
      <c r="SFG148" s="323"/>
      <c r="SFH148" s="323"/>
      <c r="SFI148" s="323"/>
      <c r="SFJ148" s="323"/>
      <c r="SFK148" s="323"/>
      <c r="SFL148" s="323"/>
      <c r="SFM148" s="323"/>
      <c r="SFN148" s="323"/>
      <c r="SFO148" s="323"/>
      <c r="SFP148" s="323"/>
      <c r="SFQ148" s="323"/>
      <c r="SFR148" s="323"/>
      <c r="SFS148" s="323"/>
      <c r="SFT148" s="323"/>
      <c r="SFU148" s="323"/>
      <c r="SFV148" s="323"/>
      <c r="SFW148" s="323"/>
      <c r="SFX148" s="323"/>
      <c r="SFY148" s="323"/>
      <c r="SFZ148" s="323"/>
      <c r="SGA148" s="323"/>
      <c r="SGB148" s="323"/>
      <c r="SGC148" s="323"/>
      <c r="SGD148" s="323"/>
      <c r="SGE148" s="323"/>
      <c r="SGF148" s="323"/>
      <c r="SGG148" s="323"/>
      <c r="SGH148" s="323"/>
      <c r="SGI148" s="323"/>
      <c r="SGJ148" s="323"/>
      <c r="SGK148" s="323"/>
      <c r="SGL148" s="323"/>
      <c r="SGM148" s="323"/>
      <c r="SGN148" s="323"/>
      <c r="SGO148" s="323"/>
      <c r="SGP148" s="323"/>
      <c r="SGQ148" s="323"/>
      <c r="SGR148" s="323"/>
      <c r="SGS148" s="323"/>
      <c r="SGT148" s="323"/>
      <c r="SGU148" s="323"/>
      <c r="SGV148" s="323"/>
      <c r="SGW148" s="323"/>
      <c r="SGX148" s="323"/>
      <c r="SGY148" s="323"/>
      <c r="SGZ148" s="323"/>
      <c r="SHA148" s="323"/>
      <c r="SHB148" s="323"/>
      <c r="SHC148" s="323"/>
      <c r="SHD148" s="323"/>
      <c r="SHE148" s="323"/>
      <c r="SHF148" s="323"/>
      <c r="SHG148" s="323"/>
      <c r="SHH148" s="323"/>
      <c r="SHI148" s="323"/>
      <c r="SHJ148" s="323"/>
      <c r="SHK148" s="323"/>
      <c r="SHL148" s="323"/>
      <c r="SHM148" s="323"/>
      <c r="SHN148" s="323"/>
      <c r="SHO148" s="323"/>
      <c r="SHP148" s="323"/>
      <c r="SHQ148" s="323"/>
      <c r="SHR148" s="323"/>
      <c r="SHS148" s="323"/>
      <c r="SHT148" s="323"/>
      <c r="SHU148" s="323"/>
      <c r="SHV148" s="323"/>
      <c r="SHW148" s="323"/>
      <c r="SHX148" s="323"/>
      <c r="SHY148" s="323"/>
      <c r="SHZ148" s="323"/>
      <c r="SIA148" s="323"/>
      <c r="SIB148" s="323"/>
      <c r="SIC148" s="323"/>
      <c r="SID148" s="323"/>
      <c r="SIE148" s="323"/>
      <c r="SIF148" s="323"/>
      <c r="SIG148" s="323"/>
      <c r="SIH148" s="323"/>
      <c r="SII148" s="323"/>
      <c r="SIJ148" s="323"/>
      <c r="SIK148" s="323"/>
      <c r="SIL148" s="323"/>
      <c r="SIM148" s="323"/>
      <c r="SIN148" s="323"/>
      <c r="SIO148" s="323"/>
      <c r="SIP148" s="323"/>
      <c r="SIQ148" s="323"/>
      <c r="SIR148" s="323"/>
      <c r="SIS148" s="323"/>
      <c r="SIT148" s="323"/>
      <c r="SIU148" s="323"/>
      <c r="SIV148" s="323"/>
      <c r="SIW148" s="323"/>
      <c r="SIX148" s="323"/>
      <c r="SIY148" s="323"/>
      <c r="SIZ148" s="323"/>
      <c r="SJA148" s="323"/>
      <c r="SJB148" s="323"/>
      <c r="SJC148" s="323"/>
      <c r="SJD148" s="323"/>
      <c r="SJE148" s="323"/>
      <c r="SJF148" s="323"/>
      <c r="SJG148" s="323"/>
      <c r="SJH148" s="323"/>
      <c r="SJI148" s="323"/>
      <c r="SJJ148" s="323"/>
      <c r="SJK148" s="323"/>
      <c r="SJL148" s="323"/>
      <c r="SJM148" s="323"/>
      <c r="SJN148" s="323"/>
      <c r="SJO148" s="323"/>
      <c r="SJP148" s="323"/>
      <c r="SJQ148" s="323"/>
      <c r="SJR148" s="323"/>
      <c r="SJS148" s="323"/>
      <c r="SJT148" s="323"/>
      <c r="SJU148" s="323"/>
      <c r="SJV148" s="323"/>
      <c r="SJW148" s="323"/>
      <c r="SJX148" s="323"/>
      <c r="SJY148" s="323"/>
      <c r="SJZ148" s="323"/>
      <c r="SKA148" s="323"/>
      <c r="SKB148" s="323"/>
      <c r="SKC148" s="323"/>
      <c r="SKD148" s="323"/>
      <c r="SKE148" s="323"/>
      <c r="SKF148" s="323"/>
      <c r="SKG148" s="323"/>
      <c r="SKH148" s="323"/>
      <c r="SKI148" s="323"/>
      <c r="SKJ148" s="323"/>
      <c r="SKK148" s="323"/>
      <c r="SKL148" s="323"/>
      <c r="SKM148" s="323"/>
      <c r="SKN148" s="323"/>
      <c r="SKO148" s="323"/>
      <c r="SKP148" s="323"/>
      <c r="SKQ148" s="323"/>
      <c r="SKR148" s="323"/>
      <c r="SKS148" s="323"/>
      <c r="SKT148" s="323"/>
      <c r="SKU148" s="323"/>
      <c r="SKV148" s="323"/>
      <c r="SKW148" s="323"/>
      <c r="SKX148" s="323"/>
      <c r="SKY148" s="323"/>
      <c r="SKZ148" s="323"/>
      <c r="SLA148" s="323"/>
      <c r="SLB148" s="323"/>
      <c r="SLC148" s="323"/>
      <c r="SLD148" s="323"/>
      <c r="SLE148" s="323"/>
      <c r="SLF148" s="323"/>
      <c r="SLG148" s="323"/>
      <c r="SLH148" s="323"/>
      <c r="SLI148" s="323"/>
      <c r="SLJ148" s="323"/>
      <c r="SLK148" s="323"/>
      <c r="SLL148" s="323"/>
      <c r="SLM148" s="323"/>
      <c r="SLN148" s="323"/>
      <c r="SLO148" s="323"/>
      <c r="SLP148" s="323"/>
      <c r="SLQ148" s="323"/>
      <c r="SLR148" s="323"/>
      <c r="SLS148" s="323"/>
      <c r="SLT148" s="323"/>
      <c r="SLU148" s="323"/>
      <c r="SLV148" s="323"/>
      <c r="SLW148" s="323"/>
      <c r="SLX148" s="323"/>
      <c r="SLY148" s="323"/>
      <c r="SLZ148" s="323"/>
      <c r="SMA148" s="323"/>
      <c r="SMB148" s="323"/>
      <c r="SMC148" s="323"/>
      <c r="SMD148" s="323"/>
      <c r="SME148" s="323"/>
      <c r="SMF148" s="323"/>
      <c r="SMG148" s="323"/>
      <c r="SMH148" s="323"/>
      <c r="SMI148" s="323"/>
      <c r="SMJ148" s="323"/>
      <c r="SMK148" s="323"/>
      <c r="SML148" s="323"/>
      <c r="SMM148" s="323"/>
      <c r="SMN148" s="323"/>
      <c r="SMO148" s="323"/>
      <c r="SMP148" s="323"/>
      <c r="SMQ148" s="323"/>
      <c r="SMR148" s="323"/>
      <c r="SMS148" s="323"/>
      <c r="SMT148" s="323"/>
      <c r="SMU148" s="323"/>
      <c r="SMV148" s="323"/>
      <c r="SMW148" s="323"/>
      <c r="SMX148" s="323"/>
      <c r="SMY148" s="323"/>
      <c r="SMZ148" s="323"/>
      <c r="SNA148" s="323"/>
      <c r="SNB148" s="323"/>
      <c r="SNC148" s="323"/>
      <c r="SND148" s="323"/>
      <c r="SNE148" s="323"/>
      <c r="SNF148" s="323"/>
      <c r="SNG148" s="323"/>
      <c r="SNH148" s="323"/>
      <c r="SNI148" s="323"/>
      <c r="SNJ148" s="323"/>
      <c r="SNK148" s="323"/>
      <c r="SNL148" s="323"/>
      <c r="SNM148" s="323"/>
      <c r="SNN148" s="323"/>
      <c r="SNO148" s="323"/>
      <c r="SNP148" s="323"/>
      <c r="SNQ148" s="323"/>
      <c r="SNR148" s="323"/>
      <c r="SNS148" s="323"/>
      <c r="SNT148" s="323"/>
      <c r="SNU148" s="323"/>
      <c r="SNV148" s="323"/>
      <c r="SNW148" s="323"/>
      <c r="SNX148" s="323"/>
      <c r="SNY148" s="323"/>
      <c r="SNZ148" s="323"/>
      <c r="SOA148" s="323"/>
      <c r="SOB148" s="323"/>
      <c r="SOC148" s="323"/>
      <c r="SOD148" s="323"/>
      <c r="SOE148" s="323"/>
      <c r="SOF148" s="323"/>
      <c r="SOG148" s="323"/>
      <c r="SOH148" s="323"/>
      <c r="SOI148" s="323"/>
      <c r="SOJ148" s="323"/>
      <c r="SOK148" s="323"/>
      <c r="SOL148" s="323"/>
      <c r="SOM148" s="323"/>
      <c r="SON148" s="323"/>
      <c r="SOO148" s="323"/>
      <c r="SOP148" s="323"/>
      <c r="SOQ148" s="323"/>
      <c r="SOR148" s="323"/>
      <c r="SOS148" s="323"/>
      <c r="SOT148" s="323"/>
      <c r="SOU148" s="323"/>
      <c r="SOV148" s="323"/>
      <c r="SOW148" s="323"/>
      <c r="SOX148" s="323"/>
      <c r="SOY148" s="323"/>
      <c r="SOZ148" s="323"/>
      <c r="SPA148" s="323"/>
      <c r="SPB148" s="323"/>
      <c r="SPC148" s="323"/>
      <c r="SPD148" s="323"/>
      <c r="SPE148" s="323"/>
      <c r="SPF148" s="323"/>
      <c r="SPG148" s="323"/>
      <c r="SPH148" s="323"/>
      <c r="SPI148" s="323"/>
      <c r="SPJ148" s="323"/>
      <c r="SPK148" s="323"/>
      <c r="SPL148" s="323"/>
      <c r="SPM148" s="323"/>
      <c r="SPN148" s="323"/>
      <c r="SPO148" s="323"/>
      <c r="SPP148" s="323"/>
      <c r="SPQ148" s="323"/>
      <c r="SPR148" s="323"/>
      <c r="SPS148" s="323"/>
      <c r="SPT148" s="323"/>
      <c r="SPU148" s="323"/>
      <c r="SPV148" s="323"/>
      <c r="SPW148" s="323"/>
      <c r="SPX148" s="323"/>
      <c r="SPY148" s="323"/>
      <c r="SPZ148" s="323"/>
      <c r="SQA148" s="323"/>
      <c r="SQB148" s="323"/>
      <c r="SQC148" s="323"/>
      <c r="SQD148" s="323"/>
      <c r="SQE148" s="323"/>
      <c r="SQF148" s="323"/>
      <c r="SQG148" s="323"/>
      <c r="SQH148" s="323"/>
      <c r="SQI148" s="323"/>
      <c r="SQJ148" s="323"/>
      <c r="SQK148" s="323"/>
      <c r="SQL148" s="323"/>
      <c r="SQM148" s="323"/>
      <c r="SQN148" s="323"/>
      <c r="SQO148" s="323"/>
      <c r="SQP148" s="323"/>
      <c r="SQQ148" s="323"/>
      <c r="SQR148" s="323"/>
      <c r="SQS148" s="323"/>
      <c r="SQT148" s="323"/>
      <c r="SQU148" s="323"/>
      <c r="SQV148" s="323"/>
      <c r="SQW148" s="323"/>
      <c r="SQX148" s="323"/>
      <c r="SQY148" s="323"/>
      <c r="SQZ148" s="323"/>
      <c r="SRA148" s="323"/>
      <c r="SRB148" s="323"/>
      <c r="SRC148" s="323"/>
      <c r="SRD148" s="323"/>
      <c r="SRE148" s="323"/>
      <c r="SRF148" s="323"/>
      <c r="SRG148" s="323"/>
      <c r="SRH148" s="323"/>
      <c r="SRI148" s="323"/>
      <c r="SRJ148" s="323"/>
      <c r="SRK148" s="323"/>
      <c r="SRL148" s="323"/>
      <c r="SRM148" s="323"/>
      <c r="SRN148" s="323"/>
      <c r="SRO148" s="323"/>
      <c r="SRP148" s="323"/>
      <c r="SRQ148" s="323"/>
      <c r="SRR148" s="323"/>
      <c r="SRS148" s="323"/>
      <c r="SRT148" s="323"/>
      <c r="SRU148" s="323"/>
      <c r="SRV148" s="323"/>
      <c r="SRW148" s="323"/>
      <c r="SRX148" s="323"/>
      <c r="SRY148" s="323"/>
      <c r="SRZ148" s="323"/>
      <c r="SSA148" s="323"/>
      <c r="SSB148" s="323"/>
      <c r="SSC148" s="323"/>
      <c r="SSD148" s="323"/>
      <c r="SSE148" s="323"/>
      <c r="SSF148" s="323"/>
      <c r="SSG148" s="323"/>
      <c r="SSH148" s="323"/>
      <c r="SSI148" s="323"/>
      <c r="SSJ148" s="323"/>
      <c r="SSK148" s="323"/>
      <c r="SSL148" s="323"/>
      <c r="SSM148" s="323"/>
      <c r="SSN148" s="323"/>
      <c r="SSO148" s="323"/>
      <c r="SSP148" s="323"/>
      <c r="SSQ148" s="323"/>
      <c r="SSR148" s="323"/>
      <c r="SSS148" s="323"/>
      <c r="SST148" s="323"/>
      <c r="SSU148" s="323"/>
      <c r="SSV148" s="323"/>
      <c r="SSW148" s="323"/>
      <c r="SSX148" s="323"/>
      <c r="SSY148" s="323"/>
      <c r="SSZ148" s="323"/>
      <c r="STA148" s="323"/>
      <c r="STB148" s="323"/>
      <c r="STC148" s="323"/>
      <c r="STD148" s="323"/>
      <c r="STE148" s="323"/>
      <c r="STF148" s="323"/>
      <c r="STG148" s="323"/>
      <c r="STH148" s="323"/>
      <c r="STI148" s="323"/>
      <c r="STJ148" s="323"/>
      <c r="STK148" s="323"/>
      <c r="STL148" s="323"/>
      <c r="STM148" s="323"/>
      <c r="STN148" s="323"/>
      <c r="STO148" s="323"/>
      <c r="STP148" s="323"/>
      <c r="STQ148" s="323"/>
      <c r="STR148" s="323"/>
      <c r="STS148" s="323"/>
      <c r="STT148" s="323"/>
      <c r="STU148" s="323"/>
      <c r="STV148" s="323"/>
      <c r="STW148" s="323"/>
      <c r="STX148" s="323"/>
      <c r="STY148" s="323"/>
      <c r="STZ148" s="323"/>
      <c r="SUA148" s="323"/>
      <c r="SUB148" s="323"/>
      <c r="SUC148" s="323"/>
      <c r="SUD148" s="323"/>
      <c r="SUE148" s="323"/>
      <c r="SUF148" s="323"/>
      <c r="SUG148" s="323"/>
      <c r="SUH148" s="323"/>
      <c r="SUI148" s="323"/>
      <c r="SUJ148" s="323"/>
      <c r="SUK148" s="323"/>
      <c r="SUL148" s="323"/>
      <c r="SUM148" s="323"/>
      <c r="SUN148" s="323"/>
      <c r="SUO148" s="323"/>
      <c r="SUP148" s="323"/>
      <c r="SUQ148" s="323"/>
      <c r="SUR148" s="323"/>
      <c r="SUS148" s="323"/>
      <c r="SUT148" s="323"/>
      <c r="SUU148" s="323"/>
      <c r="SUV148" s="323"/>
      <c r="SUW148" s="323"/>
      <c r="SUX148" s="323"/>
      <c r="SUY148" s="323"/>
      <c r="SUZ148" s="323"/>
      <c r="SVA148" s="323"/>
      <c r="SVB148" s="323"/>
      <c r="SVC148" s="323"/>
      <c r="SVD148" s="323"/>
      <c r="SVE148" s="323"/>
      <c r="SVF148" s="323"/>
      <c r="SVG148" s="323"/>
      <c r="SVH148" s="323"/>
      <c r="SVI148" s="323"/>
      <c r="SVJ148" s="323"/>
      <c r="SVK148" s="323"/>
      <c r="SVL148" s="323"/>
      <c r="SVM148" s="323"/>
      <c r="SVN148" s="323"/>
      <c r="SVO148" s="323"/>
      <c r="SVP148" s="323"/>
      <c r="SVQ148" s="323"/>
      <c r="SVR148" s="323"/>
      <c r="SVS148" s="323"/>
      <c r="SVT148" s="323"/>
      <c r="SVU148" s="323"/>
      <c r="SVV148" s="323"/>
      <c r="SVW148" s="323"/>
      <c r="SVX148" s="323"/>
      <c r="SVY148" s="323"/>
      <c r="SVZ148" s="323"/>
      <c r="SWA148" s="323"/>
      <c r="SWB148" s="323"/>
      <c r="SWC148" s="323"/>
      <c r="SWD148" s="323"/>
      <c r="SWE148" s="323"/>
      <c r="SWF148" s="323"/>
      <c r="SWG148" s="323"/>
      <c r="SWH148" s="323"/>
      <c r="SWI148" s="323"/>
      <c r="SWJ148" s="323"/>
      <c r="SWK148" s="323"/>
      <c r="SWL148" s="323"/>
      <c r="SWM148" s="323"/>
      <c r="SWN148" s="323"/>
      <c r="SWO148" s="323"/>
      <c r="SWP148" s="323"/>
      <c r="SWQ148" s="323"/>
      <c r="SWR148" s="323"/>
      <c r="SWS148" s="323"/>
      <c r="SWT148" s="323"/>
      <c r="SWU148" s="323"/>
      <c r="SWV148" s="323"/>
      <c r="SWW148" s="323"/>
      <c r="SWX148" s="323"/>
      <c r="SWY148" s="323"/>
      <c r="SWZ148" s="323"/>
      <c r="SXA148" s="323"/>
      <c r="SXB148" s="323"/>
      <c r="SXC148" s="323"/>
      <c r="SXD148" s="323"/>
      <c r="SXE148" s="323"/>
      <c r="SXF148" s="323"/>
      <c r="SXG148" s="323"/>
      <c r="SXH148" s="323"/>
      <c r="SXI148" s="323"/>
      <c r="SXJ148" s="323"/>
      <c r="SXK148" s="323"/>
      <c r="SXL148" s="323"/>
      <c r="SXM148" s="323"/>
      <c r="SXN148" s="323"/>
      <c r="SXO148" s="323"/>
      <c r="SXP148" s="323"/>
      <c r="SXQ148" s="323"/>
      <c r="SXR148" s="323"/>
      <c r="SXS148" s="323"/>
      <c r="SXT148" s="323"/>
      <c r="SXU148" s="323"/>
      <c r="SXV148" s="323"/>
      <c r="SXW148" s="323"/>
      <c r="SXX148" s="323"/>
      <c r="SXY148" s="323"/>
      <c r="SXZ148" s="323"/>
      <c r="SYA148" s="323"/>
      <c r="SYB148" s="323"/>
      <c r="SYC148" s="323"/>
      <c r="SYD148" s="323"/>
      <c r="SYE148" s="323"/>
      <c r="SYF148" s="323"/>
      <c r="SYG148" s="323"/>
      <c r="SYH148" s="323"/>
      <c r="SYI148" s="323"/>
      <c r="SYJ148" s="323"/>
      <c r="SYK148" s="323"/>
      <c r="SYL148" s="323"/>
      <c r="SYM148" s="323"/>
      <c r="SYN148" s="323"/>
      <c r="SYO148" s="323"/>
      <c r="SYP148" s="323"/>
      <c r="SYQ148" s="323"/>
      <c r="SYR148" s="323"/>
      <c r="SYS148" s="323"/>
      <c r="SYT148" s="323"/>
      <c r="SYU148" s="323"/>
      <c r="SYV148" s="323"/>
      <c r="SYW148" s="323"/>
      <c r="SYX148" s="323"/>
      <c r="SYY148" s="323"/>
      <c r="SYZ148" s="323"/>
      <c r="SZA148" s="323"/>
      <c r="SZB148" s="323"/>
      <c r="SZC148" s="323"/>
      <c r="SZD148" s="323"/>
      <c r="SZE148" s="323"/>
      <c r="SZF148" s="323"/>
      <c r="SZG148" s="323"/>
      <c r="SZH148" s="323"/>
      <c r="SZI148" s="323"/>
      <c r="SZJ148" s="323"/>
      <c r="SZK148" s="323"/>
      <c r="SZL148" s="323"/>
      <c r="SZM148" s="323"/>
      <c r="SZN148" s="323"/>
      <c r="SZO148" s="323"/>
      <c r="SZP148" s="323"/>
      <c r="SZQ148" s="323"/>
      <c r="SZR148" s="323"/>
      <c r="SZS148" s="323"/>
      <c r="SZT148" s="323"/>
      <c r="SZU148" s="323"/>
      <c r="SZV148" s="323"/>
      <c r="SZW148" s="323"/>
      <c r="SZX148" s="323"/>
      <c r="SZY148" s="323"/>
      <c r="SZZ148" s="323"/>
      <c r="TAA148" s="323"/>
      <c r="TAB148" s="323"/>
      <c r="TAC148" s="323"/>
      <c r="TAD148" s="323"/>
      <c r="TAE148" s="323"/>
      <c r="TAF148" s="323"/>
      <c r="TAG148" s="323"/>
      <c r="TAH148" s="323"/>
      <c r="TAI148" s="323"/>
      <c r="TAJ148" s="323"/>
      <c r="TAK148" s="323"/>
      <c r="TAL148" s="323"/>
      <c r="TAM148" s="323"/>
      <c r="TAN148" s="323"/>
      <c r="TAO148" s="323"/>
      <c r="TAP148" s="323"/>
      <c r="TAQ148" s="323"/>
      <c r="TAR148" s="323"/>
      <c r="TAS148" s="323"/>
      <c r="TAT148" s="323"/>
      <c r="TAU148" s="323"/>
      <c r="TAV148" s="323"/>
      <c r="TAW148" s="323"/>
      <c r="TAX148" s="323"/>
      <c r="TAY148" s="323"/>
      <c r="TAZ148" s="323"/>
      <c r="TBA148" s="323"/>
      <c r="TBB148" s="323"/>
      <c r="TBC148" s="323"/>
      <c r="TBD148" s="323"/>
      <c r="TBE148" s="323"/>
      <c r="TBF148" s="323"/>
      <c r="TBG148" s="323"/>
      <c r="TBH148" s="323"/>
      <c r="TBI148" s="323"/>
      <c r="TBJ148" s="323"/>
      <c r="TBK148" s="323"/>
      <c r="TBL148" s="323"/>
      <c r="TBM148" s="323"/>
      <c r="TBN148" s="323"/>
      <c r="TBO148" s="323"/>
      <c r="TBP148" s="323"/>
      <c r="TBQ148" s="323"/>
      <c r="TBR148" s="323"/>
      <c r="TBS148" s="323"/>
      <c r="TBT148" s="323"/>
      <c r="TBU148" s="323"/>
      <c r="TBV148" s="323"/>
      <c r="TBW148" s="323"/>
      <c r="TBX148" s="323"/>
      <c r="TBY148" s="323"/>
      <c r="TBZ148" s="323"/>
      <c r="TCA148" s="323"/>
      <c r="TCB148" s="323"/>
      <c r="TCC148" s="323"/>
      <c r="TCD148" s="323"/>
      <c r="TCE148" s="323"/>
      <c r="TCF148" s="323"/>
      <c r="TCG148" s="323"/>
      <c r="TCH148" s="323"/>
      <c r="TCI148" s="323"/>
      <c r="TCJ148" s="323"/>
      <c r="TCK148" s="323"/>
      <c r="TCL148" s="323"/>
      <c r="TCM148" s="323"/>
      <c r="TCN148" s="323"/>
      <c r="TCO148" s="323"/>
      <c r="TCP148" s="323"/>
      <c r="TCQ148" s="323"/>
      <c r="TCR148" s="323"/>
      <c r="TCS148" s="323"/>
      <c r="TCT148" s="323"/>
      <c r="TCU148" s="323"/>
      <c r="TCV148" s="323"/>
      <c r="TCW148" s="323"/>
      <c r="TCX148" s="323"/>
      <c r="TCY148" s="323"/>
      <c r="TCZ148" s="323"/>
      <c r="TDA148" s="323"/>
      <c r="TDB148" s="323"/>
      <c r="TDC148" s="323"/>
      <c r="TDD148" s="323"/>
      <c r="TDE148" s="323"/>
      <c r="TDF148" s="323"/>
      <c r="TDG148" s="323"/>
      <c r="TDH148" s="323"/>
      <c r="TDI148" s="323"/>
      <c r="TDJ148" s="323"/>
      <c r="TDK148" s="323"/>
      <c r="TDL148" s="323"/>
      <c r="TDM148" s="323"/>
      <c r="TDN148" s="323"/>
      <c r="TDO148" s="323"/>
      <c r="TDP148" s="323"/>
      <c r="TDQ148" s="323"/>
      <c r="TDR148" s="323"/>
      <c r="TDS148" s="323"/>
      <c r="TDT148" s="323"/>
      <c r="TDU148" s="323"/>
      <c r="TDV148" s="323"/>
      <c r="TDW148" s="323"/>
      <c r="TDX148" s="323"/>
      <c r="TDY148" s="323"/>
      <c r="TDZ148" s="323"/>
      <c r="TEA148" s="323"/>
      <c r="TEB148" s="323"/>
      <c r="TEC148" s="323"/>
      <c r="TED148" s="323"/>
      <c r="TEE148" s="323"/>
      <c r="TEF148" s="323"/>
      <c r="TEG148" s="323"/>
      <c r="TEH148" s="323"/>
      <c r="TEI148" s="323"/>
      <c r="TEJ148" s="323"/>
      <c r="TEK148" s="323"/>
      <c r="TEL148" s="323"/>
      <c r="TEM148" s="323"/>
      <c r="TEN148" s="323"/>
      <c r="TEO148" s="323"/>
      <c r="TEP148" s="323"/>
      <c r="TEQ148" s="323"/>
      <c r="TER148" s="323"/>
      <c r="TES148" s="323"/>
      <c r="TET148" s="323"/>
      <c r="TEU148" s="323"/>
      <c r="TEV148" s="323"/>
      <c r="TEW148" s="323"/>
      <c r="TEX148" s="323"/>
      <c r="TEY148" s="323"/>
      <c r="TEZ148" s="323"/>
      <c r="TFA148" s="323"/>
      <c r="TFB148" s="323"/>
      <c r="TFC148" s="323"/>
      <c r="TFD148" s="323"/>
      <c r="TFE148" s="323"/>
      <c r="TFF148" s="323"/>
      <c r="TFG148" s="323"/>
      <c r="TFH148" s="323"/>
      <c r="TFI148" s="323"/>
      <c r="TFJ148" s="323"/>
      <c r="TFK148" s="323"/>
      <c r="TFL148" s="323"/>
      <c r="TFM148" s="323"/>
      <c r="TFN148" s="323"/>
      <c r="TFO148" s="323"/>
      <c r="TFP148" s="323"/>
      <c r="TFQ148" s="323"/>
      <c r="TFR148" s="323"/>
      <c r="TFS148" s="323"/>
      <c r="TFT148" s="323"/>
      <c r="TFU148" s="323"/>
      <c r="TFV148" s="323"/>
      <c r="TFW148" s="323"/>
      <c r="TFX148" s="323"/>
      <c r="TFY148" s="323"/>
      <c r="TFZ148" s="323"/>
      <c r="TGA148" s="323"/>
      <c r="TGB148" s="323"/>
      <c r="TGC148" s="323"/>
      <c r="TGD148" s="323"/>
      <c r="TGE148" s="323"/>
      <c r="TGF148" s="323"/>
      <c r="TGG148" s="323"/>
      <c r="TGH148" s="323"/>
      <c r="TGI148" s="323"/>
      <c r="TGJ148" s="323"/>
      <c r="TGK148" s="323"/>
      <c r="TGL148" s="323"/>
      <c r="TGM148" s="323"/>
      <c r="TGN148" s="323"/>
      <c r="TGO148" s="323"/>
      <c r="TGP148" s="323"/>
      <c r="TGQ148" s="323"/>
      <c r="TGR148" s="323"/>
      <c r="TGS148" s="323"/>
      <c r="TGT148" s="323"/>
      <c r="TGU148" s="323"/>
      <c r="TGV148" s="323"/>
      <c r="TGW148" s="323"/>
      <c r="TGX148" s="323"/>
      <c r="TGY148" s="323"/>
      <c r="TGZ148" s="323"/>
      <c r="THA148" s="323"/>
      <c r="THB148" s="323"/>
      <c r="THC148" s="323"/>
      <c r="THD148" s="323"/>
      <c r="THE148" s="323"/>
      <c r="THF148" s="323"/>
      <c r="THG148" s="323"/>
      <c r="THH148" s="323"/>
      <c r="THI148" s="323"/>
      <c r="THJ148" s="323"/>
      <c r="THK148" s="323"/>
      <c r="THL148" s="323"/>
      <c r="THM148" s="323"/>
      <c r="THN148" s="323"/>
      <c r="THO148" s="323"/>
      <c r="THP148" s="323"/>
      <c r="THQ148" s="323"/>
      <c r="THR148" s="323"/>
      <c r="THS148" s="323"/>
      <c r="THT148" s="323"/>
      <c r="THU148" s="323"/>
      <c r="THV148" s="323"/>
      <c r="THW148" s="323"/>
      <c r="THX148" s="323"/>
      <c r="THY148" s="323"/>
      <c r="THZ148" s="323"/>
      <c r="TIA148" s="323"/>
      <c r="TIB148" s="323"/>
      <c r="TIC148" s="323"/>
      <c r="TID148" s="323"/>
      <c r="TIE148" s="323"/>
      <c r="TIF148" s="323"/>
      <c r="TIG148" s="323"/>
      <c r="TIH148" s="323"/>
      <c r="TII148" s="323"/>
      <c r="TIJ148" s="323"/>
      <c r="TIK148" s="323"/>
      <c r="TIL148" s="323"/>
      <c r="TIM148" s="323"/>
      <c r="TIN148" s="323"/>
      <c r="TIO148" s="323"/>
      <c r="TIP148" s="323"/>
      <c r="TIQ148" s="323"/>
      <c r="TIR148" s="323"/>
      <c r="TIS148" s="323"/>
      <c r="TIT148" s="323"/>
      <c r="TIU148" s="323"/>
      <c r="TIV148" s="323"/>
      <c r="TIW148" s="323"/>
      <c r="TIX148" s="323"/>
      <c r="TIY148" s="323"/>
      <c r="TIZ148" s="323"/>
      <c r="TJA148" s="323"/>
      <c r="TJB148" s="323"/>
      <c r="TJC148" s="323"/>
      <c r="TJD148" s="323"/>
      <c r="TJE148" s="323"/>
      <c r="TJF148" s="323"/>
      <c r="TJG148" s="323"/>
      <c r="TJH148" s="323"/>
      <c r="TJI148" s="323"/>
      <c r="TJJ148" s="323"/>
      <c r="TJK148" s="323"/>
      <c r="TJL148" s="323"/>
      <c r="TJM148" s="323"/>
      <c r="TJN148" s="323"/>
      <c r="TJO148" s="323"/>
      <c r="TJP148" s="323"/>
      <c r="TJQ148" s="323"/>
      <c r="TJR148" s="323"/>
      <c r="TJS148" s="323"/>
      <c r="TJT148" s="323"/>
      <c r="TJU148" s="323"/>
      <c r="TJV148" s="323"/>
      <c r="TJW148" s="323"/>
      <c r="TJX148" s="323"/>
      <c r="TJY148" s="323"/>
      <c r="TJZ148" s="323"/>
      <c r="TKA148" s="323"/>
      <c r="TKB148" s="323"/>
      <c r="TKC148" s="323"/>
      <c r="TKD148" s="323"/>
      <c r="TKE148" s="323"/>
      <c r="TKF148" s="323"/>
      <c r="TKG148" s="323"/>
      <c r="TKH148" s="323"/>
      <c r="TKI148" s="323"/>
      <c r="TKJ148" s="323"/>
      <c r="TKK148" s="323"/>
      <c r="TKL148" s="323"/>
      <c r="TKM148" s="323"/>
      <c r="TKN148" s="323"/>
      <c r="TKO148" s="323"/>
      <c r="TKP148" s="323"/>
      <c r="TKQ148" s="323"/>
      <c r="TKR148" s="323"/>
      <c r="TKS148" s="323"/>
      <c r="TKT148" s="323"/>
      <c r="TKU148" s="323"/>
      <c r="TKV148" s="323"/>
      <c r="TKW148" s="323"/>
      <c r="TKX148" s="323"/>
      <c r="TKY148" s="323"/>
      <c r="TKZ148" s="323"/>
      <c r="TLA148" s="323"/>
      <c r="TLB148" s="323"/>
      <c r="TLC148" s="323"/>
      <c r="TLD148" s="323"/>
      <c r="TLE148" s="323"/>
      <c r="TLF148" s="323"/>
      <c r="TLG148" s="323"/>
      <c r="TLH148" s="323"/>
      <c r="TLI148" s="323"/>
      <c r="TLJ148" s="323"/>
      <c r="TLK148" s="323"/>
      <c r="TLL148" s="323"/>
      <c r="TLM148" s="323"/>
      <c r="TLN148" s="323"/>
      <c r="TLO148" s="323"/>
      <c r="TLP148" s="323"/>
      <c r="TLQ148" s="323"/>
      <c r="TLR148" s="323"/>
      <c r="TLS148" s="323"/>
      <c r="TLT148" s="323"/>
      <c r="TLU148" s="323"/>
      <c r="TLV148" s="323"/>
      <c r="TLW148" s="323"/>
      <c r="TLX148" s="323"/>
      <c r="TLY148" s="323"/>
      <c r="TLZ148" s="323"/>
      <c r="TMA148" s="323"/>
      <c r="TMB148" s="323"/>
      <c r="TMC148" s="323"/>
      <c r="TMD148" s="323"/>
      <c r="TME148" s="323"/>
      <c r="TMF148" s="323"/>
      <c r="TMG148" s="323"/>
      <c r="TMH148" s="323"/>
      <c r="TMI148" s="323"/>
      <c r="TMJ148" s="323"/>
      <c r="TMK148" s="323"/>
      <c r="TML148" s="323"/>
      <c r="TMM148" s="323"/>
      <c r="TMN148" s="323"/>
      <c r="TMO148" s="323"/>
      <c r="TMP148" s="323"/>
      <c r="TMQ148" s="323"/>
      <c r="TMR148" s="323"/>
      <c r="TMS148" s="323"/>
      <c r="TMT148" s="323"/>
      <c r="TMU148" s="323"/>
      <c r="TMV148" s="323"/>
      <c r="TMW148" s="323"/>
      <c r="TMX148" s="323"/>
      <c r="TMY148" s="323"/>
      <c r="TMZ148" s="323"/>
      <c r="TNA148" s="323"/>
      <c r="TNB148" s="323"/>
      <c r="TNC148" s="323"/>
      <c r="TND148" s="323"/>
      <c r="TNE148" s="323"/>
      <c r="TNF148" s="323"/>
      <c r="TNG148" s="323"/>
      <c r="TNH148" s="323"/>
      <c r="TNI148" s="323"/>
      <c r="TNJ148" s="323"/>
      <c r="TNK148" s="323"/>
      <c r="TNL148" s="323"/>
      <c r="TNM148" s="323"/>
      <c r="TNN148" s="323"/>
      <c r="TNO148" s="323"/>
      <c r="TNP148" s="323"/>
      <c r="TNQ148" s="323"/>
      <c r="TNR148" s="323"/>
      <c r="TNS148" s="323"/>
      <c r="TNT148" s="323"/>
      <c r="TNU148" s="323"/>
      <c r="TNV148" s="323"/>
      <c r="TNW148" s="323"/>
      <c r="TNX148" s="323"/>
      <c r="TNY148" s="323"/>
      <c r="TNZ148" s="323"/>
      <c r="TOA148" s="323"/>
      <c r="TOB148" s="323"/>
      <c r="TOC148" s="323"/>
      <c r="TOD148" s="323"/>
      <c r="TOE148" s="323"/>
      <c r="TOF148" s="323"/>
      <c r="TOG148" s="323"/>
      <c r="TOH148" s="323"/>
      <c r="TOI148" s="323"/>
      <c r="TOJ148" s="323"/>
      <c r="TOK148" s="323"/>
      <c r="TOL148" s="323"/>
      <c r="TOM148" s="323"/>
      <c r="TON148" s="323"/>
      <c r="TOO148" s="323"/>
      <c r="TOP148" s="323"/>
      <c r="TOQ148" s="323"/>
      <c r="TOR148" s="323"/>
      <c r="TOS148" s="323"/>
      <c r="TOT148" s="323"/>
      <c r="TOU148" s="323"/>
      <c r="TOV148" s="323"/>
      <c r="TOW148" s="323"/>
      <c r="TOX148" s="323"/>
      <c r="TOY148" s="323"/>
      <c r="TOZ148" s="323"/>
      <c r="TPA148" s="323"/>
      <c r="TPB148" s="323"/>
      <c r="TPC148" s="323"/>
      <c r="TPD148" s="323"/>
      <c r="TPE148" s="323"/>
      <c r="TPF148" s="323"/>
      <c r="TPG148" s="323"/>
      <c r="TPH148" s="323"/>
      <c r="TPI148" s="323"/>
      <c r="TPJ148" s="323"/>
      <c r="TPK148" s="323"/>
      <c r="TPL148" s="323"/>
      <c r="TPM148" s="323"/>
      <c r="TPN148" s="323"/>
      <c r="TPO148" s="323"/>
      <c r="TPP148" s="323"/>
      <c r="TPQ148" s="323"/>
      <c r="TPR148" s="323"/>
      <c r="TPS148" s="323"/>
      <c r="TPT148" s="323"/>
      <c r="TPU148" s="323"/>
      <c r="TPV148" s="323"/>
      <c r="TPW148" s="323"/>
      <c r="TPX148" s="323"/>
      <c r="TPY148" s="323"/>
      <c r="TPZ148" s="323"/>
      <c r="TQA148" s="323"/>
      <c r="TQB148" s="323"/>
      <c r="TQC148" s="323"/>
      <c r="TQD148" s="323"/>
      <c r="TQE148" s="323"/>
      <c r="TQF148" s="323"/>
      <c r="TQG148" s="323"/>
      <c r="TQH148" s="323"/>
      <c r="TQI148" s="323"/>
      <c r="TQJ148" s="323"/>
      <c r="TQK148" s="323"/>
      <c r="TQL148" s="323"/>
      <c r="TQM148" s="323"/>
      <c r="TQN148" s="323"/>
      <c r="TQO148" s="323"/>
      <c r="TQP148" s="323"/>
      <c r="TQQ148" s="323"/>
      <c r="TQR148" s="323"/>
      <c r="TQS148" s="323"/>
      <c r="TQT148" s="323"/>
      <c r="TQU148" s="323"/>
      <c r="TQV148" s="323"/>
      <c r="TQW148" s="323"/>
      <c r="TQX148" s="323"/>
      <c r="TQY148" s="323"/>
      <c r="TQZ148" s="323"/>
      <c r="TRA148" s="323"/>
      <c r="TRB148" s="323"/>
      <c r="TRC148" s="323"/>
      <c r="TRD148" s="323"/>
      <c r="TRE148" s="323"/>
      <c r="TRF148" s="323"/>
      <c r="TRG148" s="323"/>
      <c r="TRH148" s="323"/>
      <c r="TRI148" s="323"/>
      <c r="TRJ148" s="323"/>
      <c r="TRK148" s="323"/>
      <c r="TRL148" s="323"/>
      <c r="TRM148" s="323"/>
      <c r="TRN148" s="323"/>
      <c r="TRO148" s="323"/>
      <c r="TRP148" s="323"/>
      <c r="TRQ148" s="323"/>
      <c r="TRR148" s="323"/>
      <c r="TRS148" s="323"/>
      <c r="TRT148" s="323"/>
      <c r="TRU148" s="323"/>
      <c r="TRV148" s="323"/>
      <c r="TRW148" s="323"/>
      <c r="TRX148" s="323"/>
      <c r="TRY148" s="323"/>
      <c r="TRZ148" s="323"/>
      <c r="TSA148" s="323"/>
      <c r="TSB148" s="323"/>
      <c r="TSC148" s="323"/>
      <c r="TSD148" s="323"/>
      <c r="TSE148" s="323"/>
      <c r="TSF148" s="323"/>
      <c r="TSG148" s="323"/>
      <c r="TSH148" s="323"/>
      <c r="TSI148" s="323"/>
      <c r="TSJ148" s="323"/>
      <c r="TSK148" s="323"/>
      <c r="TSL148" s="323"/>
      <c r="TSM148" s="323"/>
      <c r="TSN148" s="323"/>
      <c r="TSO148" s="323"/>
      <c r="TSP148" s="323"/>
      <c r="TSQ148" s="323"/>
      <c r="TSR148" s="323"/>
      <c r="TSS148" s="323"/>
      <c r="TST148" s="323"/>
      <c r="TSU148" s="323"/>
      <c r="TSV148" s="323"/>
      <c r="TSW148" s="323"/>
      <c r="TSX148" s="323"/>
      <c r="TSY148" s="323"/>
      <c r="TSZ148" s="323"/>
      <c r="TTA148" s="323"/>
      <c r="TTB148" s="323"/>
      <c r="TTC148" s="323"/>
      <c r="TTD148" s="323"/>
      <c r="TTE148" s="323"/>
      <c r="TTF148" s="323"/>
      <c r="TTG148" s="323"/>
      <c r="TTH148" s="323"/>
      <c r="TTI148" s="323"/>
      <c r="TTJ148" s="323"/>
      <c r="TTK148" s="323"/>
      <c r="TTL148" s="323"/>
      <c r="TTM148" s="323"/>
      <c r="TTN148" s="323"/>
      <c r="TTO148" s="323"/>
      <c r="TTP148" s="323"/>
      <c r="TTQ148" s="323"/>
      <c r="TTR148" s="323"/>
      <c r="TTS148" s="323"/>
      <c r="TTT148" s="323"/>
      <c r="TTU148" s="323"/>
      <c r="TTV148" s="323"/>
      <c r="TTW148" s="323"/>
      <c r="TTX148" s="323"/>
      <c r="TTY148" s="323"/>
      <c r="TTZ148" s="323"/>
      <c r="TUA148" s="323"/>
      <c r="TUB148" s="323"/>
      <c r="TUC148" s="323"/>
      <c r="TUD148" s="323"/>
      <c r="TUE148" s="323"/>
      <c r="TUF148" s="323"/>
      <c r="TUG148" s="323"/>
      <c r="TUH148" s="323"/>
      <c r="TUI148" s="323"/>
      <c r="TUJ148" s="323"/>
      <c r="TUK148" s="323"/>
      <c r="TUL148" s="323"/>
      <c r="TUM148" s="323"/>
      <c r="TUN148" s="323"/>
      <c r="TUO148" s="323"/>
      <c r="TUP148" s="323"/>
      <c r="TUQ148" s="323"/>
      <c r="TUR148" s="323"/>
      <c r="TUS148" s="323"/>
      <c r="TUT148" s="323"/>
      <c r="TUU148" s="323"/>
      <c r="TUV148" s="323"/>
      <c r="TUW148" s="323"/>
      <c r="TUX148" s="323"/>
      <c r="TUY148" s="323"/>
      <c r="TUZ148" s="323"/>
      <c r="TVA148" s="323"/>
      <c r="TVB148" s="323"/>
      <c r="TVC148" s="323"/>
      <c r="TVD148" s="323"/>
      <c r="TVE148" s="323"/>
      <c r="TVF148" s="323"/>
      <c r="TVG148" s="323"/>
      <c r="TVH148" s="323"/>
      <c r="TVI148" s="323"/>
      <c r="TVJ148" s="323"/>
      <c r="TVK148" s="323"/>
      <c r="TVL148" s="323"/>
      <c r="TVM148" s="323"/>
      <c r="TVN148" s="323"/>
      <c r="TVO148" s="323"/>
      <c r="TVP148" s="323"/>
      <c r="TVQ148" s="323"/>
      <c r="TVR148" s="323"/>
      <c r="TVS148" s="323"/>
      <c r="TVT148" s="323"/>
      <c r="TVU148" s="323"/>
      <c r="TVV148" s="323"/>
      <c r="TVW148" s="323"/>
      <c r="TVX148" s="323"/>
      <c r="TVY148" s="323"/>
      <c r="TVZ148" s="323"/>
      <c r="TWA148" s="323"/>
      <c r="TWB148" s="323"/>
      <c r="TWC148" s="323"/>
      <c r="TWD148" s="323"/>
      <c r="TWE148" s="323"/>
      <c r="TWF148" s="323"/>
      <c r="TWG148" s="323"/>
      <c r="TWH148" s="323"/>
      <c r="TWI148" s="323"/>
      <c r="TWJ148" s="323"/>
      <c r="TWK148" s="323"/>
      <c r="TWL148" s="323"/>
      <c r="TWM148" s="323"/>
      <c r="TWN148" s="323"/>
      <c r="TWO148" s="323"/>
      <c r="TWP148" s="323"/>
      <c r="TWQ148" s="323"/>
      <c r="TWR148" s="323"/>
      <c r="TWS148" s="323"/>
      <c r="TWT148" s="323"/>
      <c r="TWU148" s="323"/>
      <c r="TWV148" s="323"/>
      <c r="TWW148" s="323"/>
      <c r="TWX148" s="323"/>
      <c r="TWY148" s="323"/>
      <c r="TWZ148" s="323"/>
      <c r="TXA148" s="323"/>
      <c r="TXB148" s="323"/>
      <c r="TXC148" s="323"/>
      <c r="TXD148" s="323"/>
      <c r="TXE148" s="323"/>
      <c r="TXF148" s="323"/>
      <c r="TXG148" s="323"/>
      <c r="TXH148" s="323"/>
      <c r="TXI148" s="323"/>
      <c r="TXJ148" s="323"/>
      <c r="TXK148" s="323"/>
      <c r="TXL148" s="323"/>
      <c r="TXM148" s="323"/>
      <c r="TXN148" s="323"/>
      <c r="TXO148" s="323"/>
      <c r="TXP148" s="323"/>
      <c r="TXQ148" s="323"/>
      <c r="TXR148" s="323"/>
      <c r="TXS148" s="323"/>
      <c r="TXT148" s="323"/>
      <c r="TXU148" s="323"/>
      <c r="TXV148" s="323"/>
      <c r="TXW148" s="323"/>
      <c r="TXX148" s="323"/>
      <c r="TXY148" s="323"/>
      <c r="TXZ148" s="323"/>
      <c r="TYA148" s="323"/>
      <c r="TYB148" s="323"/>
      <c r="TYC148" s="323"/>
      <c r="TYD148" s="323"/>
      <c r="TYE148" s="323"/>
      <c r="TYF148" s="323"/>
      <c r="TYG148" s="323"/>
      <c r="TYH148" s="323"/>
      <c r="TYI148" s="323"/>
      <c r="TYJ148" s="323"/>
      <c r="TYK148" s="323"/>
      <c r="TYL148" s="323"/>
      <c r="TYM148" s="323"/>
      <c r="TYN148" s="323"/>
      <c r="TYO148" s="323"/>
      <c r="TYP148" s="323"/>
      <c r="TYQ148" s="323"/>
      <c r="TYR148" s="323"/>
      <c r="TYS148" s="323"/>
      <c r="TYT148" s="323"/>
      <c r="TYU148" s="323"/>
      <c r="TYV148" s="323"/>
      <c r="TYW148" s="323"/>
      <c r="TYX148" s="323"/>
      <c r="TYY148" s="323"/>
      <c r="TYZ148" s="323"/>
      <c r="TZA148" s="323"/>
      <c r="TZB148" s="323"/>
      <c r="TZC148" s="323"/>
      <c r="TZD148" s="323"/>
      <c r="TZE148" s="323"/>
      <c r="TZF148" s="323"/>
      <c r="TZG148" s="323"/>
      <c r="TZH148" s="323"/>
      <c r="TZI148" s="323"/>
      <c r="TZJ148" s="323"/>
      <c r="TZK148" s="323"/>
      <c r="TZL148" s="323"/>
      <c r="TZM148" s="323"/>
      <c r="TZN148" s="323"/>
      <c r="TZO148" s="323"/>
      <c r="TZP148" s="323"/>
      <c r="TZQ148" s="323"/>
      <c r="TZR148" s="323"/>
      <c r="TZS148" s="323"/>
      <c r="TZT148" s="323"/>
      <c r="TZU148" s="323"/>
      <c r="TZV148" s="323"/>
      <c r="TZW148" s="323"/>
      <c r="TZX148" s="323"/>
      <c r="TZY148" s="323"/>
      <c r="TZZ148" s="323"/>
      <c r="UAA148" s="323"/>
      <c r="UAB148" s="323"/>
      <c r="UAC148" s="323"/>
      <c r="UAD148" s="323"/>
      <c r="UAE148" s="323"/>
      <c r="UAF148" s="323"/>
      <c r="UAG148" s="323"/>
      <c r="UAH148" s="323"/>
      <c r="UAI148" s="323"/>
      <c r="UAJ148" s="323"/>
      <c r="UAK148" s="323"/>
      <c r="UAL148" s="323"/>
      <c r="UAM148" s="323"/>
      <c r="UAN148" s="323"/>
      <c r="UAO148" s="323"/>
      <c r="UAP148" s="323"/>
      <c r="UAQ148" s="323"/>
      <c r="UAR148" s="323"/>
      <c r="UAS148" s="323"/>
      <c r="UAT148" s="323"/>
      <c r="UAU148" s="323"/>
      <c r="UAV148" s="323"/>
      <c r="UAW148" s="323"/>
      <c r="UAX148" s="323"/>
      <c r="UAY148" s="323"/>
      <c r="UAZ148" s="323"/>
      <c r="UBA148" s="323"/>
      <c r="UBB148" s="323"/>
      <c r="UBC148" s="323"/>
      <c r="UBD148" s="323"/>
      <c r="UBE148" s="323"/>
      <c r="UBF148" s="323"/>
      <c r="UBG148" s="323"/>
      <c r="UBH148" s="323"/>
      <c r="UBI148" s="323"/>
      <c r="UBJ148" s="323"/>
      <c r="UBK148" s="323"/>
      <c r="UBL148" s="323"/>
      <c r="UBM148" s="323"/>
      <c r="UBN148" s="323"/>
      <c r="UBO148" s="323"/>
      <c r="UBP148" s="323"/>
      <c r="UBQ148" s="323"/>
      <c r="UBR148" s="323"/>
      <c r="UBS148" s="323"/>
      <c r="UBT148" s="323"/>
      <c r="UBU148" s="323"/>
      <c r="UBV148" s="323"/>
      <c r="UBW148" s="323"/>
      <c r="UBX148" s="323"/>
      <c r="UBY148" s="323"/>
      <c r="UBZ148" s="323"/>
      <c r="UCA148" s="323"/>
      <c r="UCB148" s="323"/>
      <c r="UCC148" s="323"/>
      <c r="UCD148" s="323"/>
      <c r="UCE148" s="323"/>
      <c r="UCF148" s="323"/>
      <c r="UCG148" s="323"/>
      <c r="UCH148" s="323"/>
      <c r="UCI148" s="323"/>
      <c r="UCJ148" s="323"/>
      <c r="UCK148" s="323"/>
      <c r="UCL148" s="323"/>
      <c r="UCM148" s="323"/>
      <c r="UCN148" s="323"/>
      <c r="UCO148" s="323"/>
      <c r="UCP148" s="323"/>
      <c r="UCQ148" s="323"/>
      <c r="UCR148" s="323"/>
      <c r="UCS148" s="323"/>
      <c r="UCT148" s="323"/>
      <c r="UCU148" s="323"/>
      <c r="UCV148" s="323"/>
      <c r="UCW148" s="323"/>
      <c r="UCX148" s="323"/>
      <c r="UCY148" s="323"/>
      <c r="UCZ148" s="323"/>
      <c r="UDA148" s="323"/>
      <c r="UDB148" s="323"/>
      <c r="UDC148" s="323"/>
      <c r="UDD148" s="323"/>
      <c r="UDE148" s="323"/>
      <c r="UDF148" s="323"/>
      <c r="UDG148" s="323"/>
      <c r="UDH148" s="323"/>
      <c r="UDI148" s="323"/>
      <c r="UDJ148" s="323"/>
      <c r="UDK148" s="323"/>
      <c r="UDL148" s="323"/>
      <c r="UDM148" s="323"/>
      <c r="UDN148" s="323"/>
      <c r="UDO148" s="323"/>
      <c r="UDP148" s="323"/>
      <c r="UDQ148" s="323"/>
      <c r="UDR148" s="323"/>
      <c r="UDS148" s="323"/>
      <c r="UDT148" s="323"/>
      <c r="UDU148" s="323"/>
      <c r="UDV148" s="323"/>
      <c r="UDW148" s="323"/>
      <c r="UDX148" s="323"/>
      <c r="UDY148" s="323"/>
      <c r="UDZ148" s="323"/>
      <c r="UEA148" s="323"/>
      <c r="UEB148" s="323"/>
      <c r="UEC148" s="323"/>
      <c r="UED148" s="323"/>
      <c r="UEE148" s="323"/>
      <c r="UEF148" s="323"/>
      <c r="UEG148" s="323"/>
      <c r="UEH148" s="323"/>
      <c r="UEI148" s="323"/>
      <c r="UEJ148" s="323"/>
      <c r="UEK148" s="323"/>
      <c r="UEL148" s="323"/>
      <c r="UEM148" s="323"/>
      <c r="UEN148" s="323"/>
      <c r="UEO148" s="323"/>
      <c r="UEP148" s="323"/>
      <c r="UEQ148" s="323"/>
      <c r="UER148" s="323"/>
      <c r="UES148" s="323"/>
      <c r="UET148" s="323"/>
      <c r="UEU148" s="323"/>
      <c r="UEV148" s="323"/>
      <c r="UEW148" s="323"/>
      <c r="UEX148" s="323"/>
      <c r="UEY148" s="323"/>
      <c r="UEZ148" s="323"/>
      <c r="UFA148" s="323"/>
      <c r="UFB148" s="323"/>
      <c r="UFC148" s="323"/>
      <c r="UFD148" s="323"/>
      <c r="UFE148" s="323"/>
      <c r="UFF148" s="323"/>
      <c r="UFG148" s="323"/>
      <c r="UFH148" s="323"/>
      <c r="UFI148" s="323"/>
      <c r="UFJ148" s="323"/>
      <c r="UFK148" s="323"/>
      <c r="UFL148" s="323"/>
      <c r="UFM148" s="323"/>
      <c r="UFN148" s="323"/>
      <c r="UFO148" s="323"/>
      <c r="UFP148" s="323"/>
      <c r="UFQ148" s="323"/>
      <c r="UFR148" s="323"/>
      <c r="UFS148" s="323"/>
      <c r="UFT148" s="323"/>
      <c r="UFU148" s="323"/>
      <c r="UFV148" s="323"/>
      <c r="UFW148" s="323"/>
      <c r="UFX148" s="323"/>
      <c r="UFY148" s="323"/>
      <c r="UFZ148" s="323"/>
      <c r="UGA148" s="323"/>
      <c r="UGB148" s="323"/>
      <c r="UGC148" s="323"/>
      <c r="UGD148" s="323"/>
      <c r="UGE148" s="323"/>
      <c r="UGF148" s="323"/>
      <c r="UGG148" s="323"/>
      <c r="UGH148" s="323"/>
      <c r="UGI148" s="323"/>
      <c r="UGJ148" s="323"/>
      <c r="UGK148" s="323"/>
      <c r="UGL148" s="323"/>
      <c r="UGM148" s="323"/>
      <c r="UGN148" s="323"/>
      <c r="UGO148" s="323"/>
      <c r="UGP148" s="323"/>
      <c r="UGQ148" s="323"/>
      <c r="UGR148" s="323"/>
      <c r="UGS148" s="323"/>
      <c r="UGT148" s="323"/>
      <c r="UGU148" s="323"/>
      <c r="UGV148" s="323"/>
      <c r="UGW148" s="323"/>
      <c r="UGX148" s="323"/>
      <c r="UGY148" s="323"/>
      <c r="UGZ148" s="323"/>
      <c r="UHA148" s="323"/>
      <c r="UHB148" s="323"/>
      <c r="UHC148" s="323"/>
      <c r="UHD148" s="323"/>
      <c r="UHE148" s="323"/>
      <c r="UHF148" s="323"/>
      <c r="UHG148" s="323"/>
      <c r="UHH148" s="323"/>
      <c r="UHI148" s="323"/>
      <c r="UHJ148" s="323"/>
      <c r="UHK148" s="323"/>
      <c r="UHL148" s="323"/>
      <c r="UHM148" s="323"/>
      <c r="UHN148" s="323"/>
      <c r="UHO148" s="323"/>
      <c r="UHP148" s="323"/>
      <c r="UHQ148" s="323"/>
      <c r="UHR148" s="323"/>
      <c r="UHS148" s="323"/>
      <c r="UHT148" s="323"/>
      <c r="UHU148" s="323"/>
      <c r="UHV148" s="323"/>
      <c r="UHW148" s="323"/>
      <c r="UHX148" s="323"/>
      <c r="UHY148" s="323"/>
      <c r="UHZ148" s="323"/>
      <c r="UIA148" s="323"/>
      <c r="UIB148" s="323"/>
      <c r="UIC148" s="323"/>
      <c r="UID148" s="323"/>
      <c r="UIE148" s="323"/>
      <c r="UIF148" s="323"/>
      <c r="UIG148" s="323"/>
      <c r="UIH148" s="323"/>
      <c r="UII148" s="323"/>
      <c r="UIJ148" s="323"/>
      <c r="UIK148" s="323"/>
      <c r="UIL148" s="323"/>
      <c r="UIM148" s="323"/>
      <c r="UIN148" s="323"/>
      <c r="UIO148" s="323"/>
      <c r="UIP148" s="323"/>
      <c r="UIQ148" s="323"/>
      <c r="UIR148" s="323"/>
      <c r="UIS148" s="323"/>
      <c r="UIT148" s="323"/>
      <c r="UIU148" s="323"/>
      <c r="UIV148" s="323"/>
      <c r="UIW148" s="323"/>
      <c r="UIX148" s="323"/>
      <c r="UIY148" s="323"/>
      <c r="UIZ148" s="323"/>
      <c r="UJA148" s="323"/>
      <c r="UJB148" s="323"/>
      <c r="UJC148" s="323"/>
      <c r="UJD148" s="323"/>
      <c r="UJE148" s="323"/>
      <c r="UJF148" s="323"/>
      <c r="UJG148" s="323"/>
      <c r="UJH148" s="323"/>
      <c r="UJI148" s="323"/>
      <c r="UJJ148" s="323"/>
      <c r="UJK148" s="323"/>
      <c r="UJL148" s="323"/>
      <c r="UJM148" s="323"/>
      <c r="UJN148" s="323"/>
      <c r="UJO148" s="323"/>
      <c r="UJP148" s="323"/>
      <c r="UJQ148" s="323"/>
      <c r="UJR148" s="323"/>
      <c r="UJS148" s="323"/>
      <c r="UJT148" s="323"/>
      <c r="UJU148" s="323"/>
      <c r="UJV148" s="323"/>
      <c r="UJW148" s="323"/>
      <c r="UJX148" s="323"/>
      <c r="UJY148" s="323"/>
      <c r="UJZ148" s="323"/>
      <c r="UKA148" s="323"/>
      <c r="UKB148" s="323"/>
      <c r="UKC148" s="323"/>
      <c r="UKD148" s="323"/>
      <c r="UKE148" s="323"/>
      <c r="UKF148" s="323"/>
      <c r="UKG148" s="323"/>
      <c r="UKH148" s="323"/>
      <c r="UKI148" s="323"/>
      <c r="UKJ148" s="323"/>
      <c r="UKK148" s="323"/>
      <c r="UKL148" s="323"/>
      <c r="UKM148" s="323"/>
      <c r="UKN148" s="323"/>
      <c r="UKO148" s="323"/>
      <c r="UKP148" s="323"/>
      <c r="UKQ148" s="323"/>
      <c r="UKR148" s="323"/>
      <c r="UKS148" s="323"/>
      <c r="UKT148" s="323"/>
      <c r="UKU148" s="323"/>
      <c r="UKV148" s="323"/>
      <c r="UKW148" s="323"/>
      <c r="UKX148" s="323"/>
      <c r="UKY148" s="323"/>
      <c r="UKZ148" s="323"/>
      <c r="ULA148" s="323"/>
      <c r="ULB148" s="323"/>
      <c r="ULC148" s="323"/>
      <c r="ULD148" s="323"/>
      <c r="ULE148" s="323"/>
      <c r="ULF148" s="323"/>
      <c r="ULG148" s="323"/>
      <c r="ULH148" s="323"/>
      <c r="ULI148" s="323"/>
      <c r="ULJ148" s="323"/>
      <c r="ULK148" s="323"/>
      <c r="ULL148" s="323"/>
      <c r="ULM148" s="323"/>
      <c r="ULN148" s="323"/>
      <c r="ULO148" s="323"/>
      <c r="ULP148" s="323"/>
      <c r="ULQ148" s="323"/>
      <c r="ULR148" s="323"/>
      <c r="ULS148" s="323"/>
      <c r="ULT148" s="323"/>
      <c r="ULU148" s="323"/>
      <c r="ULV148" s="323"/>
      <c r="ULW148" s="323"/>
      <c r="ULX148" s="323"/>
      <c r="ULY148" s="323"/>
      <c r="ULZ148" s="323"/>
      <c r="UMA148" s="323"/>
      <c r="UMB148" s="323"/>
      <c r="UMC148" s="323"/>
      <c r="UMD148" s="323"/>
      <c r="UME148" s="323"/>
      <c r="UMF148" s="323"/>
      <c r="UMG148" s="323"/>
      <c r="UMH148" s="323"/>
      <c r="UMI148" s="323"/>
      <c r="UMJ148" s="323"/>
      <c r="UMK148" s="323"/>
      <c r="UML148" s="323"/>
      <c r="UMM148" s="323"/>
      <c r="UMN148" s="323"/>
      <c r="UMO148" s="323"/>
      <c r="UMP148" s="323"/>
      <c r="UMQ148" s="323"/>
      <c r="UMR148" s="323"/>
      <c r="UMS148" s="323"/>
      <c r="UMT148" s="323"/>
      <c r="UMU148" s="323"/>
      <c r="UMV148" s="323"/>
      <c r="UMW148" s="323"/>
      <c r="UMX148" s="323"/>
      <c r="UMY148" s="323"/>
      <c r="UMZ148" s="323"/>
      <c r="UNA148" s="323"/>
      <c r="UNB148" s="323"/>
      <c r="UNC148" s="323"/>
      <c r="UND148" s="323"/>
      <c r="UNE148" s="323"/>
      <c r="UNF148" s="323"/>
      <c r="UNG148" s="323"/>
      <c r="UNH148" s="323"/>
      <c r="UNI148" s="323"/>
      <c r="UNJ148" s="323"/>
      <c r="UNK148" s="323"/>
      <c r="UNL148" s="323"/>
      <c r="UNM148" s="323"/>
      <c r="UNN148" s="323"/>
      <c r="UNO148" s="323"/>
      <c r="UNP148" s="323"/>
      <c r="UNQ148" s="323"/>
      <c r="UNR148" s="323"/>
      <c r="UNS148" s="323"/>
      <c r="UNT148" s="323"/>
      <c r="UNU148" s="323"/>
      <c r="UNV148" s="323"/>
      <c r="UNW148" s="323"/>
      <c r="UNX148" s="323"/>
      <c r="UNY148" s="323"/>
      <c r="UNZ148" s="323"/>
      <c r="UOA148" s="323"/>
      <c r="UOB148" s="323"/>
      <c r="UOC148" s="323"/>
      <c r="UOD148" s="323"/>
      <c r="UOE148" s="323"/>
      <c r="UOF148" s="323"/>
      <c r="UOG148" s="323"/>
      <c r="UOH148" s="323"/>
      <c r="UOI148" s="323"/>
      <c r="UOJ148" s="323"/>
      <c r="UOK148" s="323"/>
      <c r="UOL148" s="323"/>
      <c r="UOM148" s="323"/>
      <c r="UON148" s="323"/>
      <c r="UOO148" s="323"/>
      <c r="UOP148" s="323"/>
      <c r="UOQ148" s="323"/>
      <c r="UOR148" s="323"/>
      <c r="UOS148" s="323"/>
      <c r="UOT148" s="323"/>
      <c r="UOU148" s="323"/>
      <c r="UOV148" s="323"/>
      <c r="UOW148" s="323"/>
      <c r="UOX148" s="323"/>
      <c r="UOY148" s="323"/>
      <c r="UOZ148" s="323"/>
      <c r="UPA148" s="323"/>
      <c r="UPB148" s="323"/>
      <c r="UPC148" s="323"/>
      <c r="UPD148" s="323"/>
      <c r="UPE148" s="323"/>
      <c r="UPF148" s="323"/>
      <c r="UPG148" s="323"/>
      <c r="UPH148" s="323"/>
      <c r="UPI148" s="323"/>
      <c r="UPJ148" s="323"/>
      <c r="UPK148" s="323"/>
      <c r="UPL148" s="323"/>
      <c r="UPM148" s="323"/>
      <c r="UPN148" s="323"/>
      <c r="UPO148" s="323"/>
      <c r="UPP148" s="323"/>
      <c r="UPQ148" s="323"/>
      <c r="UPR148" s="323"/>
      <c r="UPS148" s="323"/>
      <c r="UPT148" s="323"/>
      <c r="UPU148" s="323"/>
      <c r="UPV148" s="323"/>
      <c r="UPW148" s="323"/>
      <c r="UPX148" s="323"/>
      <c r="UPY148" s="323"/>
      <c r="UPZ148" s="323"/>
      <c r="UQA148" s="323"/>
      <c r="UQB148" s="323"/>
      <c r="UQC148" s="323"/>
      <c r="UQD148" s="323"/>
      <c r="UQE148" s="323"/>
      <c r="UQF148" s="323"/>
      <c r="UQG148" s="323"/>
      <c r="UQH148" s="323"/>
      <c r="UQI148" s="323"/>
      <c r="UQJ148" s="323"/>
      <c r="UQK148" s="323"/>
      <c r="UQL148" s="323"/>
      <c r="UQM148" s="323"/>
      <c r="UQN148" s="323"/>
      <c r="UQO148" s="323"/>
      <c r="UQP148" s="323"/>
      <c r="UQQ148" s="323"/>
      <c r="UQR148" s="323"/>
      <c r="UQS148" s="323"/>
      <c r="UQT148" s="323"/>
      <c r="UQU148" s="323"/>
      <c r="UQV148" s="323"/>
      <c r="UQW148" s="323"/>
      <c r="UQX148" s="323"/>
      <c r="UQY148" s="323"/>
      <c r="UQZ148" s="323"/>
      <c r="URA148" s="323"/>
      <c r="URB148" s="323"/>
      <c r="URC148" s="323"/>
      <c r="URD148" s="323"/>
      <c r="URE148" s="323"/>
      <c r="URF148" s="323"/>
      <c r="URG148" s="323"/>
      <c r="URH148" s="323"/>
      <c r="URI148" s="323"/>
      <c r="URJ148" s="323"/>
      <c r="URK148" s="323"/>
      <c r="URL148" s="323"/>
      <c r="URM148" s="323"/>
      <c r="URN148" s="323"/>
      <c r="URO148" s="323"/>
      <c r="URP148" s="323"/>
      <c r="URQ148" s="323"/>
      <c r="URR148" s="323"/>
      <c r="URS148" s="323"/>
      <c r="URT148" s="323"/>
      <c r="URU148" s="323"/>
      <c r="URV148" s="323"/>
      <c r="URW148" s="323"/>
      <c r="URX148" s="323"/>
      <c r="URY148" s="323"/>
      <c r="URZ148" s="323"/>
      <c r="USA148" s="323"/>
      <c r="USB148" s="323"/>
      <c r="USC148" s="323"/>
      <c r="USD148" s="323"/>
      <c r="USE148" s="323"/>
      <c r="USF148" s="323"/>
      <c r="USG148" s="323"/>
      <c r="USH148" s="323"/>
      <c r="USI148" s="323"/>
      <c r="USJ148" s="323"/>
      <c r="USK148" s="323"/>
      <c r="USL148" s="323"/>
      <c r="USM148" s="323"/>
      <c r="USN148" s="323"/>
      <c r="USO148" s="323"/>
      <c r="USP148" s="323"/>
      <c r="USQ148" s="323"/>
      <c r="USR148" s="323"/>
      <c r="USS148" s="323"/>
      <c r="UST148" s="323"/>
      <c r="USU148" s="323"/>
      <c r="USV148" s="323"/>
      <c r="USW148" s="323"/>
      <c r="USX148" s="323"/>
      <c r="USY148" s="323"/>
      <c r="USZ148" s="323"/>
      <c r="UTA148" s="323"/>
      <c r="UTB148" s="323"/>
      <c r="UTC148" s="323"/>
      <c r="UTD148" s="323"/>
      <c r="UTE148" s="323"/>
      <c r="UTF148" s="323"/>
      <c r="UTG148" s="323"/>
      <c r="UTH148" s="323"/>
      <c r="UTI148" s="323"/>
      <c r="UTJ148" s="323"/>
      <c r="UTK148" s="323"/>
      <c r="UTL148" s="323"/>
      <c r="UTM148" s="323"/>
      <c r="UTN148" s="323"/>
      <c r="UTO148" s="323"/>
      <c r="UTP148" s="323"/>
      <c r="UTQ148" s="323"/>
      <c r="UTR148" s="323"/>
      <c r="UTS148" s="323"/>
      <c r="UTT148" s="323"/>
      <c r="UTU148" s="323"/>
      <c r="UTV148" s="323"/>
      <c r="UTW148" s="323"/>
      <c r="UTX148" s="323"/>
      <c r="UTY148" s="323"/>
      <c r="UTZ148" s="323"/>
      <c r="UUA148" s="323"/>
      <c r="UUB148" s="323"/>
      <c r="UUC148" s="323"/>
      <c r="UUD148" s="323"/>
      <c r="UUE148" s="323"/>
      <c r="UUF148" s="323"/>
      <c r="UUG148" s="323"/>
      <c r="UUH148" s="323"/>
      <c r="UUI148" s="323"/>
      <c r="UUJ148" s="323"/>
      <c r="UUK148" s="323"/>
      <c r="UUL148" s="323"/>
      <c r="UUM148" s="323"/>
      <c r="UUN148" s="323"/>
      <c r="UUO148" s="323"/>
      <c r="UUP148" s="323"/>
      <c r="UUQ148" s="323"/>
      <c r="UUR148" s="323"/>
      <c r="UUS148" s="323"/>
      <c r="UUT148" s="323"/>
      <c r="UUU148" s="323"/>
      <c r="UUV148" s="323"/>
      <c r="UUW148" s="323"/>
      <c r="UUX148" s="323"/>
      <c r="UUY148" s="323"/>
      <c r="UUZ148" s="323"/>
      <c r="UVA148" s="323"/>
      <c r="UVB148" s="323"/>
      <c r="UVC148" s="323"/>
      <c r="UVD148" s="323"/>
      <c r="UVE148" s="323"/>
      <c r="UVF148" s="323"/>
      <c r="UVG148" s="323"/>
      <c r="UVH148" s="323"/>
      <c r="UVI148" s="323"/>
      <c r="UVJ148" s="323"/>
      <c r="UVK148" s="323"/>
      <c r="UVL148" s="323"/>
      <c r="UVM148" s="323"/>
      <c r="UVN148" s="323"/>
      <c r="UVO148" s="323"/>
      <c r="UVP148" s="323"/>
      <c r="UVQ148" s="323"/>
      <c r="UVR148" s="323"/>
      <c r="UVS148" s="323"/>
      <c r="UVT148" s="323"/>
      <c r="UVU148" s="323"/>
      <c r="UVV148" s="323"/>
      <c r="UVW148" s="323"/>
      <c r="UVX148" s="323"/>
      <c r="UVY148" s="323"/>
      <c r="UVZ148" s="323"/>
      <c r="UWA148" s="323"/>
      <c r="UWB148" s="323"/>
      <c r="UWC148" s="323"/>
      <c r="UWD148" s="323"/>
      <c r="UWE148" s="323"/>
      <c r="UWF148" s="323"/>
      <c r="UWG148" s="323"/>
      <c r="UWH148" s="323"/>
      <c r="UWI148" s="323"/>
      <c r="UWJ148" s="323"/>
      <c r="UWK148" s="323"/>
      <c r="UWL148" s="323"/>
      <c r="UWM148" s="323"/>
      <c r="UWN148" s="323"/>
      <c r="UWO148" s="323"/>
      <c r="UWP148" s="323"/>
      <c r="UWQ148" s="323"/>
      <c r="UWR148" s="323"/>
      <c r="UWS148" s="323"/>
      <c r="UWT148" s="323"/>
      <c r="UWU148" s="323"/>
      <c r="UWV148" s="323"/>
      <c r="UWW148" s="323"/>
      <c r="UWX148" s="323"/>
      <c r="UWY148" s="323"/>
      <c r="UWZ148" s="323"/>
      <c r="UXA148" s="323"/>
      <c r="UXB148" s="323"/>
      <c r="UXC148" s="323"/>
      <c r="UXD148" s="323"/>
      <c r="UXE148" s="323"/>
      <c r="UXF148" s="323"/>
      <c r="UXG148" s="323"/>
      <c r="UXH148" s="323"/>
      <c r="UXI148" s="323"/>
      <c r="UXJ148" s="323"/>
      <c r="UXK148" s="323"/>
      <c r="UXL148" s="323"/>
      <c r="UXM148" s="323"/>
      <c r="UXN148" s="323"/>
      <c r="UXO148" s="323"/>
      <c r="UXP148" s="323"/>
      <c r="UXQ148" s="323"/>
      <c r="UXR148" s="323"/>
      <c r="UXS148" s="323"/>
      <c r="UXT148" s="323"/>
      <c r="UXU148" s="323"/>
      <c r="UXV148" s="323"/>
      <c r="UXW148" s="323"/>
      <c r="UXX148" s="323"/>
      <c r="UXY148" s="323"/>
      <c r="UXZ148" s="323"/>
      <c r="UYA148" s="323"/>
      <c r="UYB148" s="323"/>
      <c r="UYC148" s="323"/>
      <c r="UYD148" s="323"/>
      <c r="UYE148" s="323"/>
      <c r="UYF148" s="323"/>
      <c r="UYG148" s="323"/>
      <c r="UYH148" s="323"/>
      <c r="UYI148" s="323"/>
      <c r="UYJ148" s="323"/>
      <c r="UYK148" s="323"/>
      <c r="UYL148" s="323"/>
      <c r="UYM148" s="323"/>
      <c r="UYN148" s="323"/>
      <c r="UYO148" s="323"/>
      <c r="UYP148" s="323"/>
      <c r="UYQ148" s="323"/>
      <c r="UYR148" s="323"/>
      <c r="UYS148" s="323"/>
      <c r="UYT148" s="323"/>
      <c r="UYU148" s="323"/>
      <c r="UYV148" s="323"/>
      <c r="UYW148" s="323"/>
      <c r="UYX148" s="323"/>
      <c r="UYY148" s="323"/>
      <c r="UYZ148" s="323"/>
      <c r="UZA148" s="323"/>
      <c r="UZB148" s="323"/>
      <c r="UZC148" s="323"/>
      <c r="UZD148" s="323"/>
      <c r="UZE148" s="323"/>
      <c r="UZF148" s="323"/>
      <c r="UZG148" s="323"/>
      <c r="UZH148" s="323"/>
      <c r="UZI148" s="323"/>
      <c r="UZJ148" s="323"/>
      <c r="UZK148" s="323"/>
      <c r="UZL148" s="323"/>
      <c r="UZM148" s="323"/>
      <c r="UZN148" s="323"/>
      <c r="UZO148" s="323"/>
      <c r="UZP148" s="323"/>
      <c r="UZQ148" s="323"/>
      <c r="UZR148" s="323"/>
      <c r="UZS148" s="323"/>
      <c r="UZT148" s="323"/>
      <c r="UZU148" s="323"/>
      <c r="UZV148" s="323"/>
      <c r="UZW148" s="323"/>
      <c r="UZX148" s="323"/>
      <c r="UZY148" s="323"/>
      <c r="UZZ148" s="323"/>
      <c r="VAA148" s="323"/>
      <c r="VAB148" s="323"/>
      <c r="VAC148" s="323"/>
      <c r="VAD148" s="323"/>
      <c r="VAE148" s="323"/>
      <c r="VAF148" s="323"/>
      <c r="VAG148" s="323"/>
      <c r="VAH148" s="323"/>
      <c r="VAI148" s="323"/>
      <c r="VAJ148" s="323"/>
      <c r="VAK148" s="323"/>
      <c r="VAL148" s="323"/>
      <c r="VAM148" s="323"/>
      <c r="VAN148" s="323"/>
      <c r="VAO148" s="323"/>
      <c r="VAP148" s="323"/>
      <c r="VAQ148" s="323"/>
      <c r="VAR148" s="323"/>
      <c r="VAS148" s="323"/>
      <c r="VAT148" s="323"/>
      <c r="VAU148" s="323"/>
      <c r="VAV148" s="323"/>
      <c r="VAW148" s="323"/>
      <c r="VAX148" s="323"/>
      <c r="VAY148" s="323"/>
      <c r="VAZ148" s="323"/>
      <c r="VBA148" s="323"/>
      <c r="VBB148" s="323"/>
      <c r="VBC148" s="323"/>
      <c r="VBD148" s="323"/>
      <c r="VBE148" s="323"/>
      <c r="VBF148" s="323"/>
      <c r="VBG148" s="323"/>
      <c r="VBH148" s="323"/>
      <c r="VBI148" s="323"/>
      <c r="VBJ148" s="323"/>
      <c r="VBK148" s="323"/>
      <c r="VBL148" s="323"/>
      <c r="VBM148" s="323"/>
      <c r="VBN148" s="323"/>
      <c r="VBO148" s="323"/>
      <c r="VBP148" s="323"/>
      <c r="VBQ148" s="323"/>
      <c r="VBR148" s="323"/>
      <c r="VBS148" s="323"/>
      <c r="VBT148" s="323"/>
      <c r="VBU148" s="323"/>
      <c r="VBV148" s="323"/>
      <c r="VBW148" s="323"/>
      <c r="VBX148" s="323"/>
      <c r="VBY148" s="323"/>
      <c r="VBZ148" s="323"/>
      <c r="VCA148" s="323"/>
      <c r="VCB148" s="323"/>
      <c r="VCC148" s="323"/>
      <c r="VCD148" s="323"/>
      <c r="VCE148" s="323"/>
      <c r="VCF148" s="323"/>
      <c r="VCG148" s="323"/>
      <c r="VCH148" s="323"/>
      <c r="VCI148" s="323"/>
      <c r="VCJ148" s="323"/>
      <c r="VCK148" s="323"/>
      <c r="VCL148" s="323"/>
      <c r="VCM148" s="323"/>
      <c r="VCN148" s="323"/>
      <c r="VCO148" s="323"/>
      <c r="VCP148" s="323"/>
      <c r="VCQ148" s="323"/>
      <c r="VCR148" s="323"/>
      <c r="VCS148" s="323"/>
      <c r="VCT148" s="323"/>
      <c r="VCU148" s="323"/>
      <c r="VCV148" s="323"/>
      <c r="VCW148" s="323"/>
      <c r="VCX148" s="323"/>
      <c r="VCY148" s="323"/>
      <c r="VCZ148" s="323"/>
      <c r="VDA148" s="323"/>
      <c r="VDB148" s="323"/>
      <c r="VDC148" s="323"/>
      <c r="VDD148" s="323"/>
      <c r="VDE148" s="323"/>
      <c r="VDF148" s="323"/>
      <c r="VDG148" s="323"/>
      <c r="VDH148" s="323"/>
      <c r="VDI148" s="323"/>
      <c r="VDJ148" s="323"/>
      <c r="VDK148" s="323"/>
      <c r="VDL148" s="323"/>
      <c r="VDM148" s="323"/>
      <c r="VDN148" s="323"/>
      <c r="VDO148" s="323"/>
      <c r="VDP148" s="323"/>
      <c r="VDQ148" s="323"/>
      <c r="VDR148" s="323"/>
      <c r="VDS148" s="323"/>
      <c r="VDT148" s="323"/>
      <c r="VDU148" s="323"/>
      <c r="VDV148" s="323"/>
      <c r="VDW148" s="323"/>
      <c r="VDX148" s="323"/>
      <c r="VDY148" s="323"/>
      <c r="VDZ148" s="323"/>
      <c r="VEA148" s="323"/>
      <c r="VEB148" s="323"/>
      <c r="VEC148" s="323"/>
      <c r="VED148" s="323"/>
      <c r="VEE148" s="323"/>
      <c r="VEF148" s="323"/>
      <c r="VEG148" s="323"/>
      <c r="VEH148" s="323"/>
      <c r="VEI148" s="323"/>
      <c r="VEJ148" s="323"/>
      <c r="VEK148" s="323"/>
      <c r="VEL148" s="323"/>
      <c r="VEM148" s="323"/>
      <c r="VEN148" s="323"/>
      <c r="VEO148" s="323"/>
      <c r="VEP148" s="323"/>
      <c r="VEQ148" s="323"/>
      <c r="VER148" s="323"/>
      <c r="VES148" s="323"/>
      <c r="VET148" s="323"/>
      <c r="VEU148" s="323"/>
      <c r="VEV148" s="323"/>
      <c r="VEW148" s="323"/>
      <c r="VEX148" s="323"/>
      <c r="VEY148" s="323"/>
      <c r="VEZ148" s="323"/>
      <c r="VFA148" s="323"/>
      <c r="VFB148" s="323"/>
      <c r="VFC148" s="323"/>
      <c r="VFD148" s="323"/>
      <c r="VFE148" s="323"/>
      <c r="VFF148" s="323"/>
      <c r="VFG148" s="323"/>
      <c r="VFH148" s="323"/>
      <c r="VFI148" s="323"/>
      <c r="VFJ148" s="323"/>
      <c r="VFK148" s="323"/>
      <c r="VFL148" s="323"/>
      <c r="VFM148" s="323"/>
      <c r="VFN148" s="323"/>
      <c r="VFO148" s="323"/>
      <c r="VFP148" s="323"/>
      <c r="VFQ148" s="323"/>
      <c r="VFR148" s="323"/>
      <c r="VFS148" s="323"/>
      <c r="VFT148" s="323"/>
      <c r="VFU148" s="323"/>
      <c r="VFV148" s="323"/>
      <c r="VFW148" s="323"/>
      <c r="VFX148" s="323"/>
      <c r="VFY148" s="323"/>
      <c r="VFZ148" s="323"/>
      <c r="VGA148" s="323"/>
      <c r="VGB148" s="323"/>
      <c r="VGC148" s="323"/>
      <c r="VGD148" s="323"/>
      <c r="VGE148" s="323"/>
      <c r="VGF148" s="323"/>
      <c r="VGG148" s="323"/>
      <c r="VGH148" s="323"/>
      <c r="VGI148" s="323"/>
      <c r="VGJ148" s="323"/>
      <c r="VGK148" s="323"/>
      <c r="VGL148" s="323"/>
      <c r="VGM148" s="323"/>
      <c r="VGN148" s="323"/>
      <c r="VGO148" s="323"/>
      <c r="VGP148" s="323"/>
      <c r="VGQ148" s="323"/>
      <c r="VGR148" s="323"/>
      <c r="VGS148" s="323"/>
      <c r="VGT148" s="323"/>
      <c r="VGU148" s="323"/>
      <c r="VGV148" s="323"/>
      <c r="VGW148" s="323"/>
      <c r="VGX148" s="323"/>
      <c r="VGY148" s="323"/>
      <c r="VGZ148" s="323"/>
      <c r="VHA148" s="323"/>
      <c r="VHB148" s="323"/>
      <c r="VHC148" s="323"/>
      <c r="VHD148" s="323"/>
      <c r="VHE148" s="323"/>
      <c r="VHF148" s="323"/>
      <c r="VHG148" s="323"/>
      <c r="VHH148" s="323"/>
      <c r="VHI148" s="323"/>
      <c r="VHJ148" s="323"/>
      <c r="VHK148" s="323"/>
      <c r="VHL148" s="323"/>
      <c r="VHM148" s="323"/>
      <c r="VHN148" s="323"/>
      <c r="VHO148" s="323"/>
      <c r="VHP148" s="323"/>
      <c r="VHQ148" s="323"/>
      <c r="VHR148" s="323"/>
      <c r="VHS148" s="323"/>
      <c r="VHT148" s="323"/>
      <c r="VHU148" s="323"/>
      <c r="VHV148" s="323"/>
      <c r="VHW148" s="323"/>
      <c r="VHX148" s="323"/>
      <c r="VHY148" s="323"/>
      <c r="VHZ148" s="323"/>
      <c r="VIA148" s="323"/>
      <c r="VIB148" s="323"/>
      <c r="VIC148" s="323"/>
      <c r="VID148" s="323"/>
      <c r="VIE148" s="323"/>
      <c r="VIF148" s="323"/>
      <c r="VIG148" s="323"/>
      <c r="VIH148" s="323"/>
      <c r="VII148" s="323"/>
      <c r="VIJ148" s="323"/>
      <c r="VIK148" s="323"/>
      <c r="VIL148" s="323"/>
      <c r="VIM148" s="323"/>
      <c r="VIN148" s="323"/>
      <c r="VIO148" s="323"/>
      <c r="VIP148" s="323"/>
      <c r="VIQ148" s="323"/>
      <c r="VIR148" s="323"/>
      <c r="VIS148" s="323"/>
      <c r="VIT148" s="323"/>
      <c r="VIU148" s="323"/>
      <c r="VIV148" s="323"/>
      <c r="VIW148" s="323"/>
      <c r="VIX148" s="323"/>
      <c r="VIY148" s="323"/>
      <c r="VIZ148" s="323"/>
      <c r="VJA148" s="323"/>
      <c r="VJB148" s="323"/>
      <c r="VJC148" s="323"/>
      <c r="VJD148" s="323"/>
      <c r="VJE148" s="323"/>
      <c r="VJF148" s="323"/>
      <c r="VJG148" s="323"/>
      <c r="VJH148" s="323"/>
      <c r="VJI148" s="323"/>
      <c r="VJJ148" s="323"/>
      <c r="VJK148" s="323"/>
      <c r="VJL148" s="323"/>
      <c r="VJM148" s="323"/>
      <c r="VJN148" s="323"/>
      <c r="VJO148" s="323"/>
      <c r="VJP148" s="323"/>
      <c r="VJQ148" s="323"/>
      <c r="VJR148" s="323"/>
      <c r="VJS148" s="323"/>
      <c r="VJT148" s="323"/>
      <c r="VJU148" s="323"/>
      <c r="VJV148" s="323"/>
      <c r="VJW148" s="323"/>
      <c r="VJX148" s="323"/>
      <c r="VJY148" s="323"/>
      <c r="VJZ148" s="323"/>
      <c r="VKA148" s="323"/>
      <c r="VKB148" s="323"/>
      <c r="VKC148" s="323"/>
      <c r="VKD148" s="323"/>
      <c r="VKE148" s="323"/>
      <c r="VKF148" s="323"/>
      <c r="VKG148" s="323"/>
      <c r="VKH148" s="323"/>
      <c r="VKI148" s="323"/>
      <c r="VKJ148" s="323"/>
      <c r="VKK148" s="323"/>
      <c r="VKL148" s="323"/>
      <c r="VKM148" s="323"/>
      <c r="VKN148" s="323"/>
      <c r="VKO148" s="323"/>
      <c r="VKP148" s="323"/>
      <c r="VKQ148" s="323"/>
      <c r="VKR148" s="323"/>
      <c r="VKS148" s="323"/>
      <c r="VKT148" s="323"/>
      <c r="VKU148" s="323"/>
      <c r="VKV148" s="323"/>
      <c r="VKW148" s="323"/>
      <c r="VKX148" s="323"/>
      <c r="VKY148" s="323"/>
      <c r="VKZ148" s="323"/>
      <c r="VLA148" s="323"/>
      <c r="VLB148" s="323"/>
      <c r="VLC148" s="323"/>
      <c r="VLD148" s="323"/>
      <c r="VLE148" s="323"/>
      <c r="VLF148" s="323"/>
      <c r="VLG148" s="323"/>
      <c r="VLH148" s="323"/>
      <c r="VLI148" s="323"/>
      <c r="VLJ148" s="323"/>
      <c r="VLK148" s="323"/>
      <c r="VLL148" s="323"/>
      <c r="VLM148" s="323"/>
      <c r="VLN148" s="323"/>
      <c r="VLO148" s="323"/>
      <c r="VLP148" s="323"/>
      <c r="VLQ148" s="323"/>
      <c r="VLR148" s="323"/>
      <c r="VLS148" s="323"/>
      <c r="VLT148" s="323"/>
      <c r="VLU148" s="323"/>
      <c r="VLV148" s="323"/>
      <c r="VLW148" s="323"/>
      <c r="VLX148" s="323"/>
      <c r="VLY148" s="323"/>
      <c r="VLZ148" s="323"/>
      <c r="VMA148" s="323"/>
      <c r="VMB148" s="323"/>
      <c r="VMC148" s="323"/>
      <c r="VMD148" s="323"/>
      <c r="VME148" s="323"/>
      <c r="VMF148" s="323"/>
      <c r="VMG148" s="323"/>
      <c r="VMH148" s="323"/>
      <c r="VMI148" s="323"/>
      <c r="VMJ148" s="323"/>
      <c r="VMK148" s="323"/>
      <c r="VML148" s="323"/>
      <c r="VMM148" s="323"/>
      <c r="VMN148" s="323"/>
      <c r="VMO148" s="323"/>
      <c r="VMP148" s="323"/>
      <c r="VMQ148" s="323"/>
      <c r="VMR148" s="323"/>
      <c r="VMS148" s="323"/>
      <c r="VMT148" s="323"/>
      <c r="VMU148" s="323"/>
      <c r="VMV148" s="323"/>
      <c r="VMW148" s="323"/>
      <c r="VMX148" s="323"/>
      <c r="VMY148" s="323"/>
      <c r="VMZ148" s="323"/>
      <c r="VNA148" s="323"/>
      <c r="VNB148" s="323"/>
      <c r="VNC148" s="323"/>
      <c r="VND148" s="323"/>
      <c r="VNE148" s="323"/>
      <c r="VNF148" s="323"/>
      <c r="VNG148" s="323"/>
      <c r="VNH148" s="323"/>
      <c r="VNI148" s="323"/>
      <c r="VNJ148" s="323"/>
      <c r="VNK148" s="323"/>
      <c r="VNL148" s="323"/>
      <c r="VNM148" s="323"/>
      <c r="VNN148" s="323"/>
      <c r="VNO148" s="323"/>
      <c r="VNP148" s="323"/>
      <c r="VNQ148" s="323"/>
      <c r="VNR148" s="323"/>
      <c r="VNS148" s="323"/>
      <c r="VNT148" s="323"/>
      <c r="VNU148" s="323"/>
      <c r="VNV148" s="323"/>
      <c r="VNW148" s="323"/>
      <c r="VNX148" s="323"/>
      <c r="VNY148" s="323"/>
      <c r="VNZ148" s="323"/>
      <c r="VOA148" s="323"/>
      <c r="VOB148" s="323"/>
      <c r="VOC148" s="323"/>
      <c r="VOD148" s="323"/>
      <c r="VOE148" s="323"/>
      <c r="VOF148" s="323"/>
      <c r="VOG148" s="323"/>
      <c r="VOH148" s="323"/>
      <c r="VOI148" s="323"/>
      <c r="VOJ148" s="323"/>
      <c r="VOK148" s="323"/>
      <c r="VOL148" s="323"/>
      <c r="VOM148" s="323"/>
      <c r="VON148" s="323"/>
      <c r="VOO148" s="323"/>
      <c r="VOP148" s="323"/>
      <c r="VOQ148" s="323"/>
      <c r="VOR148" s="323"/>
      <c r="VOS148" s="323"/>
      <c r="VOT148" s="323"/>
      <c r="VOU148" s="323"/>
      <c r="VOV148" s="323"/>
      <c r="VOW148" s="323"/>
      <c r="VOX148" s="323"/>
      <c r="VOY148" s="323"/>
      <c r="VOZ148" s="323"/>
      <c r="VPA148" s="323"/>
      <c r="VPB148" s="323"/>
      <c r="VPC148" s="323"/>
      <c r="VPD148" s="323"/>
      <c r="VPE148" s="323"/>
      <c r="VPF148" s="323"/>
      <c r="VPG148" s="323"/>
      <c r="VPH148" s="323"/>
      <c r="VPI148" s="323"/>
      <c r="VPJ148" s="323"/>
      <c r="VPK148" s="323"/>
      <c r="VPL148" s="323"/>
      <c r="VPM148" s="323"/>
      <c r="VPN148" s="323"/>
      <c r="VPO148" s="323"/>
      <c r="VPP148" s="323"/>
      <c r="VPQ148" s="323"/>
      <c r="VPR148" s="323"/>
      <c r="VPS148" s="323"/>
      <c r="VPT148" s="323"/>
      <c r="VPU148" s="323"/>
      <c r="VPV148" s="323"/>
      <c r="VPW148" s="323"/>
      <c r="VPX148" s="323"/>
      <c r="VPY148" s="323"/>
      <c r="VPZ148" s="323"/>
      <c r="VQA148" s="323"/>
      <c r="VQB148" s="323"/>
      <c r="VQC148" s="323"/>
      <c r="VQD148" s="323"/>
      <c r="VQE148" s="323"/>
      <c r="VQF148" s="323"/>
      <c r="VQG148" s="323"/>
      <c r="VQH148" s="323"/>
      <c r="VQI148" s="323"/>
      <c r="VQJ148" s="323"/>
      <c r="VQK148" s="323"/>
      <c r="VQL148" s="323"/>
      <c r="VQM148" s="323"/>
      <c r="VQN148" s="323"/>
      <c r="VQO148" s="323"/>
      <c r="VQP148" s="323"/>
      <c r="VQQ148" s="323"/>
      <c r="VQR148" s="323"/>
      <c r="VQS148" s="323"/>
      <c r="VQT148" s="323"/>
      <c r="VQU148" s="323"/>
      <c r="VQV148" s="323"/>
      <c r="VQW148" s="323"/>
      <c r="VQX148" s="323"/>
      <c r="VQY148" s="323"/>
      <c r="VQZ148" s="323"/>
      <c r="VRA148" s="323"/>
      <c r="VRB148" s="323"/>
      <c r="VRC148" s="323"/>
      <c r="VRD148" s="323"/>
      <c r="VRE148" s="323"/>
      <c r="VRF148" s="323"/>
      <c r="VRG148" s="323"/>
      <c r="VRH148" s="323"/>
      <c r="VRI148" s="323"/>
      <c r="VRJ148" s="323"/>
      <c r="VRK148" s="323"/>
      <c r="VRL148" s="323"/>
      <c r="VRM148" s="323"/>
      <c r="VRN148" s="323"/>
      <c r="VRO148" s="323"/>
      <c r="VRP148" s="323"/>
      <c r="VRQ148" s="323"/>
      <c r="VRR148" s="323"/>
      <c r="VRS148" s="323"/>
      <c r="VRT148" s="323"/>
      <c r="VRU148" s="323"/>
      <c r="VRV148" s="323"/>
      <c r="VRW148" s="323"/>
      <c r="VRX148" s="323"/>
      <c r="VRY148" s="323"/>
      <c r="VRZ148" s="323"/>
      <c r="VSA148" s="323"/>
      <c r="VSB148" s="323"/>
      <c r="VSC148" s="323"/>
      <c r="VSD148" s="323"/>
      <c r="VSE148" s="323"/>
      <c r="VSF148" s="323"/>
      <c r="VSG148" s="323"/>
      <c r="VSH148" s="323"/>
      <c r="VSI148" s="323"/>
      <c r="VSJ148" s="323"/>
      <c r="VSK148" s="323"/>
      <c r="VSL148" s="323"/>
      <c r="VSM148" s="323"/>
      <c r="VSN148" s="323"/>
      <c r="VSO148" s="323"/>
      <c r="VSP148" s="323"/>
      <c r="VSQ148" s="323"/>
      <c r="VSR148" s="323"/>
      <c r="VSS148" s="323"/>
      <c r="VST148" s="323"/>
      <c r="VSU148" s="323"/>
      <c r="VSV148" s="323"/>
      <c r="VSW148" s="323"/>
      <c r="VSX148" s="323"/>
      <c r="VSY148" s="323"/>
      <c r="VSZ148" s="323"/>
      <c r="VTA148" s="323"/>
      <c r="VTB148" s="323"/>
      <c r="VTC148" s="323"/>
      <c r="VTD148" s="323"/>
      <c r="VTE148" s="323"/>
      <c r="VTF148" s="323"/>
      <c r="VTG148" s="323"/>
      <c r="VTH148" s="323"/>
      <c r="VTI148" s="323"/>
      <c r="VTJ148" s="323"/>
      <c r="VTK148" s="323"/>
      <c r="VTL148" s="323"/>
      <c r="VTM148" s="323"/>
      <c r="VTN148" s="323"/>
      <c r="VTO148" s="323"/>
      <c r="VTP148" s="323"/>
      <c r="VTQ148" s="323"/>
      <c r="VTR148" s="323"/>
      <c r="VTS148" s="323"/>
      <c r="VTT148" s="323"/>
      <c r="VTU148" s="323"/>
      <c r="VTV148" s="323"/>
      <c r="VTW148" s="323"/>
      <c r="VTX148" s="323"/>
      <c r="VTY148" s="323"/>
      <c r="VTZ148" s="323"/>
      <c r="VUA148" s="323"/>
      <c r="VUB148" s="323"/>
      <c r="VUC148" s="323"/>
      <c r="VUD148" s="323"/>
      <c r="VUE148" s="323"/>
      <c r="VUF148" s="323"/>
      <c r="VUG148" s="323"/>
      <c r="VUH148" s="323"/>
      <c r="VUI148" s="323"/>
      <c r="VUJ148" s="323"/>
      <c r="VUK148" s="323"/>
      <c r="VUL148" s="323"/>
      <c r="VUM148" s="323"/>
      <c r="VUN148" s="323"/>
      <c r="VUO148" s="323"/>
      <c r="VUP148" s="323"/>
      <c r="VUQ148" s="323"/>
      <c r="VUR148" s="323"/>
      <c r="VUS148" s="323"/>
      <c r="VUT148" s="323"/>
      <c r="VUU148" s="323"/>
      <c r="VUV148" s="323"/>
      <c r="VUW148" s="323"/>
      <c r="VUX148" s="323"/>
      <c r="VUY148" s="323"/>
      <c r="VUZ148" s="323"/>
      <c r="VVA148" s="323"/>
      <c r="VVB148" s="323"/>
      <c r="VVC148" s="323"/>
      <c r="VVD148" s="323"/>
      <c r="VVE148" s="323"/>
      <c r="VVF148" s="323"/>
      <c r="VVG148" s="323"/>
      <c r="VVH148" s="323"/>
      <c r="VVI148" s="323"/>
      <c r="VVJ148" s="323"/>
      <c r="VVK148" s="323"/>
      <c r="VVL148" s="323"/>
      <c r="VVM148" s="323"/>
      <c r="VVN148" s="323"/>
      <c r="VVO148" s="323"/>
      <c r="VVP148" s="323"/>
      <c r="VVQ148" s="323"/>
      <c r="VVR148" s="323"/>
      <c r="VVS148" s="323"/>
      <c r="VVT148" s="323"/>
      <c r="VVU148" s="323"/>
      <c r="VVV148" s="323"/>
      <c r="VVW148" s="323"/>
      <c r="VVX148" s="323"/>
      <c r="VVY148" s="323"/>
      <c r="VVZ148" s="323"/>
      <c r="VWA148" s="323"/>
      <c r="VWB148" s="323"/>
      <c r="VWC148" s="323"/>
      <c r="VWD148" s="323"/>
      <c r="VWE148" s="323"/>
      <c r="VWF148" s="323"/>
      <c r="VWG148" s="323"/>
      <c r="VWH148" s="323"/>
      <c r="VWI148" s="323"/>
      <c r="VWJ148" s="323"/>
      <c r="VWK148" s="323"/>
      <c r="VWL148" s="323"/>
      <c r="VWM148" s="323"/>
      <c r="VWN148" s="323"/>
      <c r="VWO148" s="323"/>
      <c r="VWP148" s="323"/>
      <c r="VWQ148" s="323"/>
      <c r="VWR148" s="323"/>
      <c r="VWS148" s="323"/>
      <c r="VWT148" s="323"/>
      <c r="VWU148" s="323"/>
      <c r="VWV148" s="323"/>
      <c r="VWW148" s="323"/>
      <c r="VWX148" s="323"/>
      <c r="VWY148" s="323"/>
      <c r="VWZ148" s="323"/>
      <c r="VXA148" s="323"/>
      <c r="VXB148" s="323"/>
      <c r="VXC148" s="323"/>
      <c r="VXD148" s="323"/>
      <c r="VXE148" s="323"/>
      <c r="VXF148" s="323"/>
      <c r="VXG148" s="323"/>
      <c r="VXH148" s="323"/>
      <c r="VXI148" s="323"/>
      <c r="VXJ148" s="323"/>
      <c r="VXK148" s="323"/>
      <c r="VXL148" s="323"/>
      <c r="VXM148" s="323"/>
      <c r="VXN148" s="323"/>
      <c r="VXO148" s="323"/>
      <c r="VXP148" s="323"/>
      <c r="VXQ148" s="323"/>
      <c r="VXR148" s="323"/>
      <c r="VXS148" s="323"/>
      <c r="VXT148" s="323"/>
      <c r="VXU148" s="323"/>
      <c r="VXV148" s="323"/>
      <c r="VXW148" s="323"/>
      <c r="VXX148" s="323"/>
      <c r="VXY148" s="323"/>
      <c r="VXZ148" s="323"/>
      <c r="VYA148" s="323"/>
      <c r="VYB148" s="323"/>
      <c r="VYC148" s="323"/>
      <c r="VYD148" s="323"/>
      <c r="VYE148" s="323"/>
      <c r="VYF148" s="323"/>
      <c r="VYG148" s="323"/>
      <c r="VYH148" s="323"/>
      <c r="VYI148" s="323"/>
      <c r="VYJ148" s="323"/>
      <c r="VYK148" s="323"/>
      <c r="VYL148" s="323"/>
      <c r="VYM148" s="323"/>
      <c r="VYN148" s="323"/>
      <c r="VYO148" s="323"/>
      <c r="VYP148" s="323"/>
      <c r="VYQ148" s="323"/>
      <c r="VYR148" s="323"/>
      <c r="VYS148" s="323"/>
      <c r="VYT148" s="323"/>
      <c r="VYU148" s="323"/>
      <c r="VYV148" s="323"/>
      <c r="VYW148" s="323"/>
      <c r="VYX148" s="323"/>
      <c r="VYY148" s="323"/>
      <c r="VYZ148" s="323"/>
      <c r="VZA148" s="323"/>
      <c r="VZB148" s="323"/>
      <c r="VZC148" s="323"/>
      <c r="VZD148" s="323"/>
      <c r="VZE148" s="323"/>
      <c r="VZF148" s="323"/>
      <c r="VZG148" s="323"/>
      <c r="VZH148" s="323"/>
      <c r="VZI148" s="323"/>
      <c r="VZJ148" s="323"/>
      <c r="VZK148" s="323"/>
      <c r="VZL148" s="323"/>
      <c r="VZM148" s="323"/>
      <c r="VZN148" s="323"/>
      <c r="VZO148" s="323"/>
      <c r="VZP148" s="323"/>
      <c r="VZQ148" s="323"/>
      <c r="VZR148" s="323"/>
      <c r="VZS148" s="323"/>
      <c r="VZT148" s="323"/>
      <c r="VZU148" s="323"/>
      <c r="VZV148" s="323"/>
      <c r="VZW148" s="323"/>
      <c r="VZX148" s="323"/>
      <c r="VZY148" s="323"/>
      <c r="VZZ148" s="323"/>
      <c r="WAA148" s="323"/>
      <c r="WAB148" s="323"/>
      <c r="WAC148" s="323"/>
      <c r="WAD148" s="323"/>
      <c r="WAE148" s="323"/>
      <c r="WAF148" s="323"/>
      <c r="WAG148" s="323"/>
      <c r="WAH148" s="323"/>
      <c r="WAI148" s="323"/>
      <c r="WAJ148" s="323"/>
      <c r="WAK148" s="323"/>
      <c r="WAL148" s="323"/>
      <c r="WAM148" s="323"/>
      <c r="WAN148" s="323"/>
      <c r="WAO148" s="323"/>
      <c r="WAP148" s="323"/>
      <c r="WAQ148" s="323"/>
      <c r="WAR148" s="323"/>
      <c r="WAS148" s="323"/>
      <c r="WAT148" s="323"/>
      <c r="WAU148" s="323"/>
      <c r="WAV148" s="323"/>
      <c r="WAW148" s="323"/>
      <c r="WAX148" s="323"/>
      <c r="WAY148" s="323"/>
      <c r="WAZ148" s="323"/>
      <c r="WBA148" s="323"/>
      <c r="WBB148" s="323"/>
      <c r="WBC148" s="323"/>
      <c r="WBD148" s="323"/>
      <c r="WBE148" s="323"/>
      <c r="WBF148" s="323"/>
      <c r="WBG148" s="323"/>
      <c r="WBH148" s="323"/>
      <c r="WBI148" s="323"/>
      <c r="WBJ148" s="323"/>
      <c r="WBK148" s="323"/>
      <c r="WBL148" s="323"/>
      <c r="WBM148" s="323"/>
      <c r="WBN148" s="323"/>
      <c r="WBO148" s="323"/>
      <c r="WBP148" s="323"/>
      <c r="WBQ148" s="323"/>
      <c r="WBR148" s="323"/>
      <c r="WBS148" s="323"/>
      <c r="WBT148" s="323"/>
      <c r="WBU148" s="323"/>
      <c r="WBV148" s="323"/>
      <c r="WBW148" s="323"/>
      <c r="WBX148" s="323"/>
      <c r="WBY148" s="323"/>
      <c r="WBZ148" s="323"/>
      <c r="WCA148" s="323"/>
      <c r="WCB148" s="323"/>
      <c r="WCC148" s="323"/>
      <c r="WCD148" s="323"/>
      <c r="WCE148" s="323"/>
      <c r="WCF148" s="323"/>
      <c r="WCG148" s="323"/>
      <c r="WCH148" s="323"/>
      <c r="WCI148" s="323"/>
      <c r="WCJ148" s="323"/>
      <c r="WCK148" s="323"/>
      <c r="WCL148" s="323"/>
      <c r="WCM148" s="323"/>
      <c r="WCN148" s="323"/>
      <c r="WCO148" s="323"/>
      <c r="WCP148" s="323"/>
      <c r="WCQ148" s="323"/>
      <c r="WCR148" s="323"/>
      <c r="WCS148" s="323"/>
      <c r="WCT148" s="323"/>
      <c r="WCU148" s="323"/>
      <c r="WCV148" s="323"/>
      <c r="WCW148" s="323"/>
      <c r="WCX148" s="323"/>
      <c r="WCY148" s="323"/>
      <c r="WCZ148" s="323"/>
      <c r="WDA148" s="323"/>
      <c r="WDB148" s="323"/>
      <c r="WDC148" s="323"/>
      <c r="WDD148" s="323"/>
      <c r="WDE148" s="323"/>
      <c r="WDF148" s="323"/>
      <c r="WDG148" s="323"/>
      <c r="WDH148" s="323"/>
      <c r="WDI148" s="323"/>
      <c r="WDJ148" s="323"/>
      <c r="WDK148" s="323"/>
      <c r="WDL148" s="323"/>
      <c r="WDM148" s="323"/>
      <c r="WDN148" s="323"/>
      <c r="WDO148" s="323"/>
      <c r="WDP148" s="323"/>
      <c r="WDQ148" s="323"/>
      <c r="WDR148" s="323"/>
      <c r="WDS148" s="323"/>
      <c r="WDT148" s="323"/>
      <c r="WDU148" s="323"/>
      <c r="WDV148" s="323"/>
      <c r="WDW148" s="323"/>
      <c r="WDX148" s="323"/>
      <c r="WDY148" s="323"/>
      <c r="WDZ148" s="323"/>
      <c r="WEA148" s="323"/>
      <c r="WEB148" s="323"/>
      <c r="WEC148" s="323"/>
      <c r="WED148" s="323"/>
      <c r="WEE148" s="323"/>
      <c r="WEF148" s="323"/>
      <c r="WEG148" s="323"/>
      <c r="WEH148" s="323"/>
      <c r="WEI148" s="323"/>
      <c r="WEJ148" s="323"/>
      <c r="WEK148" s="323"/>
      <c r="WEL148" s="323"/>
      <c r="WEM148" s="323"/>
      <c r="WEN148" s="323"/>
      <c r="WEO148" s="323"/>
      <c r="WEP148" s="323"/>
      <c r="WEQ148" s="323"/>
      <c r="WER148" s="323"/>
      <c r="WES148" s="323"/>
      <c r="WET148" s="323"/>
      <c r="WEU148" s="323"/>
      <c r="WEV148" s="323"/>
      <c r="WEW148" s="323"/>
      <c r="WEX148" s="323"/>
      <c r="WEY148" s="323"/>
      <c r="WEZ148" s="323"/>
      <c r="WFA148" s="323"/>
      <c r="WFB148" s="323"/>
      <c r="WFC148" s="323"/>
      <c r="WFD148" s="323"/>
      <c r="WFE148" s="323"/>
      <c r="WFF148" s="323"/>
      <c r="WFG148" s="323"/>
      <c r="WFH148" s="323"/>
      <c r="WFI148" s="323"/>
      <c r="WFJ148" s="323"/>
      <c r="WFK148" s="323"/>
      <c r="WFL148" s="323"/>
      <c r="WFM148" s="323"/>
      <c r="WFN148" s="323"/>
      <c r="WFO148" s="323"/>
      <c r="WFP148" s="323"/>
      <c r="WFQ148" s="323"/>
      <c r="WFR148" s="323"/>
      <c r="WFS148" s="323"/>
      <c r="WFT148" s="323"/>
      <c r="WFU148" s="323"/>
      <c r="WFV148" s="323"/>
      <c r="WFW148" s="323"/>
      <c r="WFX148" s="323"/>
      <c r="WFY148" s="323"/>
      <c r="WFZ148" s="323"/>
      <c r="WGA148" s="323"/>
      <c r="WGB148" s="323"/>
      <c r="WGC148" s="323"/>
      <c r="WGD148" s="323"/>
      <c r="WGE148" s="323"/>
      <c r="WGF148" s="323"/>
      <c r="WGG148" s="323"/>
      <c r="WGH148" s="323"/>
      <c r="WGI148" s="323"/>
      <c r="WGJ148" s="323"/>
      <c r="WGK148" s="323"/>
      <c r="WGL148" s="323"/>
      <c r="WGM148" s="323"/>
      <c r="WGN148" s="323"/>
      <c r="WGO148" s="323"/>
      <c r="WGP148" s="323"/>
      <c r="WGQ148" s="323"/>
      <c r="WGR148" s="323"/>
      <c r="WGS148" s="323"/>
      <c r="WGT148" s="323"/>
      <c r="WGU148" s="323"/>
      <c r="WGV148" s="323"/>
      <c r="WGW148" s="323"/>
      <c r="WGX148" s="323"/>
      <c r="WGY148" s="323"/>
      <c r="WGZ148" s="323"/>
      <c r="WHA148" s="323"/>
      <c r="WHB148" s="323"/>
      <c r="WHC148" s="323"/>
      <c r="WHD148" s="323"/>
      <c r="WHE148" s="323"/>
      <c r="WHF148" s="323"/>
      <c r="WHG148" s="323"/>
      <c r="WHH148" s="323"/>
      <c r="WHI148" s="323"/>
      <c r="WHJ148" s="323"/>
      <c r="WHK148" s="323"/>
      <c r="WHL148" s="323"/>
      <c r="WHM148" s="323"/>
      <c r="WHN148" s="323"/>
      <c r="WHO148" s="323"/>
      <c r="WHP148" s="323"/>
      <c r="WHQ148" s="323"/>
      <c r="WHR148" s="323"/>
      <c r="WHS148" s="323"/>
      <c r="WHT148" s="323"/>
      <c r="WHU148" s="323"/>
      <c r="WHV148" s="323"/>
      <c r="WHW148" s="323"/>
      <c r="WHX148" s="323"/>
      <c r="WHY148" s="323"/>
      <c r="WHZ148" s="323"/>
      <c r="WIA148" s="323"/>
      <c r="WIB148" s="323"/>
      <c r="WIC148" s="323"/>
      <c r="WID148" s="323"/>
      <c r="WIE148" s="323"/>
      <c r="WIF148" s="323"/>
      <c r="WIG148" s="323"/>
      <c r="WIH148" s="323"/>
      <c r="WII148" s="323"/>
      <c r="WIJ148" s="323"/>
      <c r="WIK148" s="323"/>
      <c r="WIL148" s="323"/>
      <c r="WIM148" s="323"/>
      <c r="WIN148" s="323"/>
      <c r="WIO148" s="323"/>
      <c r="WIP148" s="323"/>
      <c r="WIQ148" s="323"/>
      <c r="WIR148" s="323"/>
      <c r="WIS148" s="323"/>
      <c r="WIT148" s="323"/>
      <c r="WIU148" s="323"/>
      <c r="WIV148" s="323"/>
      <c r="WIW148" s="323"/>
      <c r="WIX148" s="323"/>
      <c r="WIY148" s="323"/>
      <c r="WIZ148" s="323"/>
      <c r="WJA148" s="323"/>
      <c r="WJB148" s="323"/>
      <c r="WJC148" s="323"/>
      <c r="WJD148" s="323"/>
      <c r="WJE148" s="323"/>
      <c r="WJF148" s="323"/>
      <c r="WJG148" s="323"/>
      <c r="WJH148" s="323"/>
      <c r="WJI148" s="323"/>
      <c r="WJJ148" s="323"/>
      <c r="WJK148" s="323"/>
      <c r="WJL148" s="323"/>
      <c r="WJM148" s="323"/>
      <c r="WJN148" s="323"/>
      <c r="WJO148" s="323"/>
      <c r="WJP148" s="323"/>
      <c r="WJQ148" s="323"/>
      <c r="WJR148" s="323"/>
      <c r="WJS148" s="323"/>
      <c r="WJT148" s="323"/>
      <c r="WJU148" s="323"/>
      <c r="WJV148" s="323"/>
      <c r="WJW148" s="323"/>
      <c r="WJX148" s="323"/>
      <c r="WJY148" s="323"/>
      <c r="WJZ148" s="323"/>
      <c r="WKA148" s="323"/>
      <c r="WKB148" s="323"/>
      <c r="WKC148" s="323"/>
      <c r="WKD148" s="323"/>
      <c r="WKE148" s="323"/>
      <c r="WKF148" s="323"/>
      <c r="WKG148" s="323"/>
      <c r="WKH148" s="323"/>
      <c r="WKI148" s="323"/>
      <c r="WKJ148" s="323"/>
      <c r="WKK148" s="323"/>
      <c r="WKL148" s="323"/>
      <c r="WKM148" s="323"/>
      <c r="WKN148" s="323"/>
      <c r="WKO148" s="323"/>
      <c r="WKP148" s="323"/>
      <c r="WKQ148" s="323"/>
      <c r="WKR148" s="323"/>
      <c r="WKS148" s="323"/>
      <c r="WKT148" s="323"/>
      <c r="WKU148" s="323"/>
      <c r="WKV148" s="323"/>
      <c r="WKW148" s="323"/>
      <c r="WKX148" s="323"/>
      <c r="WKY148" s="323"/>
      <c r="WKZ148" s="323"/>
      <c r="WLA148" s="323"/>
      <c r="WLB148" s="323"/>
      <c r="WLC148" s="323"/>
      <c r="WLD148" s="323"/>
      <c r="WLE148" s="323"/>
      <c r="WLF148" s="323"/>
      <c r="WLG148" s="323"/>
      <c r="WLH148" s="323"/>
      <c r="WLI148" s="323"/>
      <c r="WLJ148" s="323"/>
      <c r="WLK148" s="323"/>
      <c r="WLL148" s="323"/>
      <c r="WLM148" s="323"/>
      <c r="WLN148" s="323"/>
      <c r="WLO148" s="323"/>
      <c r="WLP148" s="323"/>
      <c r="WLQ148" s="323"/>
      <c r="WLR148" s="323"/>
      <c r="WLS148" s="323"/>
      <c r="WLT148" s="323"/>
      <c r="WLU148" s="323"/>
      <c r="WLV148" s="323"/>
      <c r="WLW148" s="323"/>
      <c r="WLX148" s="323"/>
      <c r="WLY148" s="323"/>
      <c r="WLZ148" s="323"/>
      <c r="WMA148" s="323"/>
      <c r="WMB148" s="323"/>
      <c r="WMC148" s="323"/>
      <c r="WMD148" s="323"/>
      <c r="WME148" s="323"/>
      <c r="WMF148" s="323"/>
      <c r="WMG148" s="323"/>
      <c r="WMH148" s="323"/>
      <c r="WMI148" s="323"/>
      <c r="WMJ148" s="323"/>
      <c r="WMK148" s="323"/>
      <c r="WML148" s="323"/>
      <c r="WMM148" s="323"/>
      <c r="WMN148" s="323"/>
      <c r="WMO148" s="323"/>
      <c r="WMP148" s="323"/>
      <c r="WMQ148" s="323"/>
      <c r="WMR148" s="323"/>
      <c r="WMS148" s="323"/>
      <c r="WMT148" s="323"/>
      <c r="WMU148" s="323"/>
      <c r="WMV148" s="323"/>
      <c r="WMW148" s="323"/>
      <c r="WMX148" s="323"/>
      <c r="WMY148" s="323"/>
      <c r="WMZ148" s="323"/>
      <c r="WNA148" s="323"/>
      <c r="WNB148" s="323"/>
      <c r="WNC148" s="323"/>
      <c r="WND148" s="323"/>
      <c r="WNE148" s="323"/>
      <c r="WNF148" s="323"/>
      <c r="WNG148" s="323"/>
      <c r="WNH148" s="323"/>
      <c r="WNI148" s="323"/>
      <c r="WNJ148" s="323"/>
      <c r="WNK148" s="323"/>
      <c r="WNL148" s="323"/>
      <c r="WNM148" s="323"/>
      <c r="WNN148" s="323"/>
      <c r="WNO148" s="323"/>
      <c r="WNP148" s="323"/>
      <c r="WNQ148" s="323"/>
      <c r="WNR148" s="323"/>
      <c r="WNS148" s="323"/>
      <c r="WNT148" s="323"/>
      <c r="WNU148" s="323"/>
      <c r="WNV148" s="323"/>
      <c r="WNW148" s="323"/>
      <c r="WNX148" s="323"/>
      <c r="WNY148" s="323"/>
      <c r="WNZ148" s="323"/>
      <c r="WOA148" s="323"/>
      <c r="WOB148" s="323"/>
      <c r="WOC148" s="323"/>
      <c r="WOD148" s="323"/>
      <c r="WOE148" s="323"/>
      <c r="WOF148" s="323"/>
      <c r="WOG148" s="323"/>
      <c r="WOH148" s="323"/>
      <c r="WOI148" s="323"/>
      <c r="WOJ148" s="323"/>
      <c r="WOK148" s="323"/>
      <c r="WOL148" s="323"/>
      <c r="WOM148" s="323"/>
      <c r="WON148" s="323"/>
      <c r="WOO148" s="323"/>
      <c r="WOP148" s="323"/>
      <c r="WOQ148" s="323"/>
      <c r="WOR148" s="323"/>
      <c r="WOS148" s="323"/>
      <c r="WOT148" s="323"/>
      <c r="WOU148" s="323"/>
      <c r="WOV148" s="323"/>
      <c r="WOW148" s="323"/>
      <c r="WOX148" s="323"/>
      <c r="WOY148" s="323"/>
      <c r="WOZ148" s="323"/>
      <c r="WPA148" s="323"/>
      <c r="WPB148" s="323"/>
      <c r="WPC148" s="323"/>
      <c r="WPD148" s="323"/>
      <c r="WPE148" s="323"/>
      <c r="WPF148" s="323"/>
      <c r="WPG148" s="323"/>
      <c r="WPH148" s="323"/>
      <c r="WPI148" s="323"/>
      <c r="WPJ148" s="323"/>
      <c r="WPK148" s="323"/>
      <c r="WPL148" s="323"/>
      <c r="WPM148" s="323"/>
      <c r="WPN148" s="323"/>
      <c r="WPO148" s="323"/>
      <c r="WPP148" s="323"/>
      <c r="WPQ148" s="323"/>
      <c r="WPR148" s="323"/>
      <c r="WPS148" s="323"/>
      <c r="WPT148" s="323"/>
      <c r="WPU148" s="323"/>
      <c r="WPV148" s="323"/>
      <c r="WPW148" s="323"/>
      <c r="WPX148" s="323"/>
      <c r="WPY148" s="323"/>
      <c r="WPZ148" s="323"/>
      <c r="WQA148" s="323"/>
      <c r="WQB148" s="323"/>
      <c r="WQC148" s="323"/>
      <c r="WQD148" s="323"/>
      <c r="WQE148" s="323"/>
      <c r="WQF148" s="323"/>
      <c r="WQG148" s="323"/>
      <c r="WQH148" s="323"/>
      <c r="WQI148" s="323"/>
      <c r="WQJ148" s="323"/>
      <c r="WQK148" s="323"/>
      <c r="WQL148" s="323"/>
      <c r="WQM148" s="323"/>
      <c r="WQN148" s="323"/>
      <c r="WQO148" s="323"/>
      <c r="WQP148" s="323"/>
      <c r="WQQ148" s="323"/>
      <c r="WQR148" s="323"/>
      <c r="WQS148" s="323"/>
      <c r="WQT148" s="323"/>
      <c r="WQU148" s="323"/>
      <c r="WQV148" s="323"/>
      <c r="WQW148" s="323"/>
      <c r="WQX148" s="323"/>
      <c r="WQY148" s="323"/>
      <c r="WQZ148" s="323"/>
      <c r="WRA148" s="323"/>
      <c r="WRB148" s="323"/>
      <c r="WRC148" s="323"/>
      <c r="WRD148" s="323"/>
      <c r="WRE148" s="323"/>
      <c r="WRF148" s="323"/>
      <c r="WRG148" s="323"/>
      <c r="WRH148" s="323"/>
      <c r="WRI148" s="323"/>
      <c r="WRJ148" s="323"/>
      <c r="WRK148" s="323"/>
      <c r="WRL148" s="323"/>
      <c r="WRM148" s="323"/>
      <c r="WRN148" s="323"/>
      <c r="WRO148" s="323"/>
      <c r="WRP148" s="323"/>
      <c r="WRQ148" s="323"/>
      <c r="WRR148" s="323"/>
      <c r="WRS148" s="323"/>
      <c r="WRT148" s="323"/>
      <c r="WRU148" s="323"/>
      <c r="WRV148" s="323"/>
      <c r="WRW148" s="323"/>
      <c r="WRX148" s="323"/>
      <c r="WRY148" s="323"/>
      <c r="WRZ148" s="323"/>
      <c r="WSA148" s="323"/>
      <c r="WSB148" s="323"/>
      <c r="WSC148" s="323"/>
      <c r="WSD148" s="323"/>
      <c r="WSE148" s="323"/>
      <c r="WSF148" s="323"/>
      <c r="WSG148" s="323"/>
      <c r="WSH148" s="323"/>
      <c r="WSI148" s="323"/>
      <c r="WSJ148" s="323"/>
      <c r="WSK148" s="323"/>
      <c r="WSL148" s="323"/>
      <c r="WSM148" s="323"/>
      <c r="WSN148" s="323"/>
      <c r="WSO148" s="323"/>
      <c r="WSP148" s="323"/>
      <c r="WSQ148" s="323"/>
      <c r="WSR148" s="323"/>
      <c r="WSS148" s="323"/>
      <c r="WST148" s="323"/>
      <c r="WSU148" s="323"/>
      <c r="WSV148" s="323"/>
      <c r="WSW148" s="323"/>
      <c r="WSX148" s="323"/>
      <c r="WSY148" s="323"/>
      <c r="WSZ148" s="323"/>
      <c r="WTA148" s="323"/>
      <c r="WTB148" s="323"/>
      <c r="WTC148" s="323"/>
      <c r="WTD148" s="323"/>
      <c r="WTE148" s="323"/>
      <c r="WTF148" s="323"/>
      <c r="WTG148" s="323"/>
      <c r="WTH148" s="323"/>
      <c r="WTI148" s="323"/>
      <c r="WTJ148" s="323"/>
      <c r="WTK148" s="323"/>
      <c r="WTL148" s="323"/>
      <c r="WTM148" s="323"/>
      <c r="WTN148" s="323"/>
      <c r="WTO148" s="323"/>
      <c r="WTP148" s="323"/>
      <c r="WTQ148" s="323"/>
      <c r="WTR148" s="323"/>
      <c r="WTS148" s="323"/>
      <c r="WTT148" s="323"/>
      <c r="WTU148" s="323"/>
      <c r="WTV148" s="323"/>
      <c r="WTW148" s="323"/>
      <c r="WTX148" s="323"/>
      <c r="WTY148" s="323"/>
      <c r="WTZ148" s="323"/>
      <c r="WUA148" s="323"/>
      <c r="WUB148" s="323"/>
      <c r="WUC148" s="323"/>
      <c r="WUD148" s="323"/>
      <c r="WUE148" s="323"/>
      <c r="WUF148" s="323"/>
      <c r="WUG148" s="323"/>
      <c r="WUH148" s="323"/>
      <c r="WUI148" s="323"/>
      <c r="WUJ148" s="323"/>
      <c r="WUK148" s="323"/>
      <c r="WUL148" s="323"/>
      <c r="WUM148" s="323"/>
      <c r="WUN148" s="323"/>
      <c r="WUO148" s="323"/>
      <c r="WUP148" s="323"/>
      <c r="WUQ148" s="323"/>
      <c r="WUR148" s="323"/>
      <c r="WUS148" s="323"/>
      <c r="WUT148" s="323"/>
      <c r="WUU148" s="323"/>
      <c r="WUV148" s="323"/>
      <c r="WUW148" s="323"/>
      <c r="WUX148" s="323"/>
      <c r="WUY148" s="323"/>
      <c r="WUZ148" s="323"/>
      <c r="WVA148" s="323"/>
      <c r="WVB148" s="323"/>
      <c r="WVC148" s="323"/>
      <c r="WVD148" s="323"/>
      <c r="WVE148" s="323"/>
      <c r="WVF148" s="323"/>
      <c r="WVG148" s="323"/>
      <c r="WVH148" s="323"/>
      <c r="WVI148" s="323"/>
      <c r="WVJ148" s="323"/>
      <c r="WVK148" s="323"/>
      <c r="WVL148" s="323"/>
      <c r="WVM148" s="323"/>
      <c r="WVN148" s="323"/>
      <c r="WVO148" s="323"/>
      <c r="WVP148" s="323"/>
      <c r="WVQ148" s="323"/>
      <c r="WVR148" s="323"/>
      <c r="WVS148" s="323"/>
      <c r="WVT148" s="323"/>
      <c r="WVU148" s="323"/>
      <c r="WVV148" s="323"/>
      <c r="WVW148" s="323"/>
      <c r="WVX148" s="323"/>
      <c r="WVY148" s="323"/>
      <c r="WVZ148" s="323"/>
      <c r="WWA148" s="323"/>
      <c r="WWB148" s="323"/>
      <c r="WWC148" s="323"/>
      <c r="WWD148" s="323"/>
      <c r="WWE148" s="323"/>
      <c r="WWF148" s="323"/>
      <c r="WWG148" s="323"/>
      <c r="WWH148" s="323"/>
      <c r="WWI148" s="323"/>
      <c r="WWJ148" s="323"/>
      <c r="WWK148" s="323"/>
      <c r="WWL148" s="323"/>
      <c r="WWM148" s="323"/>
      <c r="WWN148" s="323"/>
      <c r="WWO148" s="323"/>
      <c r="WWP148" s="323"/>
      <c r="WWQ148" s="323"/>
      <c r="WWR148" s="323"/>
      <c r="WWS148" s="323"/>
      <c r="WWT148" s="323"/>
      <c r="WWU148" s="323"/>
      <c r="WWV148" s="323"/>
      <c r="WWW148" s="323"/>
      <c r="WWX148" s="323"/>
      <c r="WWY148" s="323"/>
      <c r="WWZ148" s="323"/>
      <c r="WXA148" s="323"/>
      <c r="WXB148" s="323"/>
      <c r="WXC148" s="323"/>
      <c r="WXD148" s="323"/>
      <c r="WXE148" s="323"/>
      <c r="WXF148" s="323"/>
      <c r="WXG148" s="323"/>
      <c r="WXH148" s="323"/>
      <c r="WXI148" s="323"/>
      <c r="WXJ148" s="323"/>
      <c r="WXK148" s="323"/>
      <c r="WXL148" s="323"/>
      <c r="WXM148" s="323"/>
      <c r="WXN148" s="323"/>
      <c r="WXO148" s="323"/>
      <c r="WXP148" s="323"/>
      <c r="WXQ148" s="323"/>
      <c r="WXR148" s="323"/>
      <c r="WXS148" s="323"/>
      <c r="WXT148" s="323"/>
      <c r="WXU148" s="323"/>
      <c r="WXV148" s="323"/>
      <c r="WXW148" s="323"/>
      <c r="WXX148" s="323"/>
      <c r="WXY148" s="323"/>
      <c r="WXZ148" s="323"/>
      <c r="WYA148" s="323"/>
      <c r="WYB148" s="323"/>
      <c r="WYC148" s="323"/>
      <c r="WYD148" s="323"/>
      <c r="WYE148" s="323"/>
      <c r="WYF148" s="323"/>
      <c r="WYG148" s="323"/>
      <c r="WYH148" s="323"/>
      <c r="WYI148" s="323"/>
      <c r="WYJ148" s="323"/>
      <c r="WYK148" s="323"/>
      <c r="WYL148" s="323"/>
      <c r="WYM148" s="323"/>
      <c r="WYN148" s="323"/>
      <c r="WYO148" s="323"/>
      <c r="WYP148" s="323"/>
      <c r="WYQ148" s="323"/>
      <c r="WYR148" s="323"/>
      <c r="WYS148" s="323"/>
      <c r="WYT148" s="323"/>
      <c r="WYU148" s="323"/>
      <c r="WYV148" s="323"/>
      <c r="WYW148" s="323"/>
      <c r="WYX148" s="323"/>
      <c r="WYY148" s="323"/>
      <c r="WYZ148" s="323"/>
      <c r="WZA148" s="323"/>
      <c r="WZB148" s="323"/>
      <c r="WZC148" s="323"/>
      <c r="WZD148" s="323"/>
      <c r="WZE148" s="323"/>
      <c r="WZF148" s="323"/>
      <c r="WZG148" s="323"/>
      <c r="WZH148" s="323"/>
      <c r="WZI148" s="323"/>
      <c r="WZJ148" s="323"/>
      <c r="WZK148" s="323"/>
      <c r="WZL148" s="323"/>
      <c r="WZM148" s="323"/>
      <c r="WZN148" s="323"/>
      <c r="WZO148" s="323"/>
      <c r="WZP148" s="323"/>
      <c r="WZQ148" s="323"/>
      <c r="WZR148" s="323"/>
      <c r="WZS148" s="323"/>
      <c r="WZT148" s="323"/>
      <c r="WZU148" s="323"/>
      <c r="WZV148" s="323"/>
      <c r="WZW148" s="323"/>
      <c r="WZX148" s="323"/>
      <c r="WZY148" s="323"/>
      <c r="WZZ148" s="323"/>
      <c r="XAA148" s="323"/>
      <c r="XAB148" s="323"/>
      <c r="XAC148" s="323"/>
      <c r="XAD148" s="323"/>
      <c r="XAE148" s="323"/>
      <c r="XAF148" s="323"/>
      <c r="XAG148" s="323"/>
      <c r="XAH148" s="323"/>
      <c r="XAI148" s="323"/>
      <c r="XAJ148" s="323"/>
      <c r="XAK148" s="323"/>
      <c r="XAL148" s="323"/>
      <c r="XAM148" s="323"/>
      <c r="XAN148" s="323"/>
      <c r="XAO148" s="323"/>
      <c r="XAP148" s="323"/>
      <c r="XAQ148" s="323"/>
      <c r="XAR148" s="323"/>
      <c r="XAS148" s="323"/>
      <c r="XAT148" s="323"/>
      <c r="XAU148" s="323"/>
      <c r="XAV148" s="323"/>
      <c r="XAW148" s="323"/>
      <c r="XAX148" s="323"/>
      <c r="XAY148" s="323"/>
      <c r="XAZ148" s="323"/>
      <c r="XBA148" s="323"/>
      <c r="XBB148" s="323"/>
      <c r="XBC148" s="323"/>
      <c r="XBD148" s="323"/>
      <c r="XBE148" s="323"/>
      <c r="XBF148" s="323"/>
      <c r="XBG148" s="323"/>
      <c r="XBH148" s="323"/>
      <c r="XBI148" s="323"/>
      <c r="XBJ148" s="323"/>
      <c r="XBK148" s="323"/>
      <c r="XBL148" s="323"/>
      <c r="XBM148" s="323"/>
      <c r="XBN148" s="323"/>
      <c r="XBO148" s="323"/>
      <c r="XBP148" s="323"/>
      <c r="XBQ148" s="323"/>
      <c r="XBR148" s="323"/>
      <c r="XBS148" s="323"/>
      <c r="XBT148" s="323"/>
      <c r="XBU148" s="323"/>
      <c r="XBV148" s="323"/>
      <c r="XBW148" s="323"/>
      <c r="XBX148" s="323"/>
      <c r="XBY148" s="323"/>
      <c r="XBZ148" s="323"/>
      <c r="XCA148" s="323"/>
      <c r="XCB148" s="323"/>
      <c r="XCC148" s="323"/>
      <c r="XCD148" s="323"/>
      <c r="XCE148" s="323"/>
      <c r="XCF148" s="323"/>
      <c r="XCG148" s="323"/>
      <c r="XCH148" s="323"/>
      <c r="XCI148" s="323"/>
      <c r="XCJ148" s="323"/>
      <c r="XCK148" s="323"/>
      <c r="XCL148" s="323"/>
      <c r="XCM148" s="323"/>
      <c r="XCN148" s="323"/>
      <c r="XCO148" s="323"/>
      <c r="XCP148" s="323"/>
      <c r="XCQ148" s="323"/>
      <c r="XCR148" s="323"/>
      <c r="XCS148" s="323"/>
      <c r="XCT148" s="323"/>
      <c r="XCU148" s="323"/>
      <c r="XCV148" s="323"/>
      <c r="XCW148" s="323"/>
      <c r="XCX148" s="323"/>
      <c r="XCY148" s="323"/>
      <c r="XCZ148" s="323"/>
      <c r="XDA148" s="323"/>
      <c r="XDB148" s="323"/>
      <c r="XDC148" s="323"/>
      <c r="XDD148" s="323"/>
      <c r="XDE148" s="323"/>
      <c r="XDF148" s="323"/>
      <c r="XDG148" s="323"/>
      <c r="XDH148" s="323"/>
      <c r="XDI148" s="323"/>
      <c r="XDJ148" s="323"/>
      <c r="XDK148" s="323"/>
      <c r="XDL148" s="323"/>
      <c r="XDM148" s="323"/>
      <c r="XDN148" s="323"/>
      <c r="XDO148" s="323"/>
      <c r="XDP148" s="323"/>
      <c r="XDQ148" s="323"/>
      <c r="XDR148" s="323"/>
      <c r="XDS148" s="323"/>
      <c r="XDT148" s="323"/>
      <c r="XDU148" s="323"/>
      <c r="XDV148" s="323"/>
      <c r="XDW148" s="323"/>
      <c r="XDX148" s="323"/>
      <c r="XDY148" s="323"/>
      <c r="XDZ148" s="323"/>
      <c r="XEA148" s="323"/>
      <c r="XEB148" s="323"/>
      <c r="XEC148" s="323"/>
      <c r="XED148" s="323"/>
      <c r="XEE148" s="323"/>
      <c r="XEF148" s="323"/>
      <c r="XEG148" s="323"/>
      <c r="XEH148" s="323"/>
      <c r="XEI148" s="323"/>
      <c r="XEJ148" s="323"/>
      <c r="XEK148" s="323"/>
      <c r="XEL148" s="323"/>
      <c r="XEM148" s="323"/>
      <c r="XEN148" s="323"/>
      <c r="XEO148" s="323"/>
      <c r="XEP148" s="323"/>
      <c r="XEQ148" s="323"/>
      <c r="XER148" s="323"/>
      <c r="XES148" s="323"/>
      <c r="XET148" s="323"/>
      <c r="XEU148" s="323"/>
      <c r="XEV148" s="323"/>
      <c r="XEW148" s="323"/>
      <c r="XEX148" s="323"/>
      <c r="XEY148" s="323"/>
      <c r="XEZ148" s="323"/>
      <c r="XFA148" s="323"/>
      <c r="XFB148" s="323"/>
    </row>
    <row r="149" spans="1:16382" ht="16.5" customHeight="1">
      <c r="A149" s="574"/>
      <c r="B149" s="575"/>
      <c r="C149" s="518" t="s">
        <v>1120</v>
      </c>
      <c r="D149" s="519"/>
      <c r="E149" s="519"/>
      <c r="F149" s="520"/>
      <c r="G149" s="323"/>
      <c r="H149" s="323"/>
      <c r="I149" s="323"/>
      <c r="J149" s="323"/>
      <c r="K149" s="323"/>
      <c r="L149" s="323"/>
      <c r="M149" s="323"/>
      <c r="N149" s="323"/>
      <c r="O149" s="323"/>
      <c r="P149" s="323"/>
      <c r="Q149" s="323"/>
      <c r="R149" s="323"/>
      <c r="S149" s="323"/>
      <c r="T149" s="323"/>
      <c r="U149" s="323"/>
      <c r="V149" s="323"/>
      <c r="W149" s="323"/>
      <c r="X149" s="323"/>
      <c r="Y149" s="323"/>
      <c r="Z149" s="323"/>
      <c r="AA149" s="323"/>
      <c r="AB149" s="323"/>
      <c r="AC149" s="323"/>
      <c r="AD149" s="323"/>
      <c r="AE149" s="323"/>
      <c r="AF149" s="323"/>
      <c r="AG149" s="323"/>
      <c r="AH149" s="323"/>
      <c r="AI149" s="323"/>
      <c r="AJ149" s="323"/>
      <c r="AK149" s="323"/>
      <c r="AL149" s="323"/>
      <c r="AM149" s="323"/>
      <c r="AN149" s="323"/>
      <c r="AO149" s="323"/>
      <c r="AP149" s="323"/>
      <c r="AQ149" s="323"/>
      <c r="AR149" s="323"/>
      <c r="AS149" s="323"/>
      <c r="AT149" s="323"/>
      <c r="AU149" s="323"/>
      <c r="AV149" s="323"/>
      <c r="AW149" s="323"/>
      <c r="AX149" s="323"/>
      <c r="AY149" s="323"/>
      <c r="AZ149" s="323"/>
      <c r="BA149" s="323"/>
      <c r="BB149" s="323"/>
      <c r="BC149" s="323"/>
      <c r="BD149" s="323"/>
      <c r="BE149" s="323"/>
      <c r="BF149" s="323"/>
      <c r="BG149" s="323"/>
      <c r="BH149" s="323"/>
      <c r="BI149" s="323"/>
      <c r="BJ149" s="323"/>
      <c r="BK149" s="323"/>
      <c r="BL149" s="323"/>
      <c r="BM149" s="323"/>
      <c r="BN149" s="323"/>
      <c r="BO149" s="323"/>
      <c r="BP149" s="323"/>
      <c r="BQ149" s="323"/>
      <c r="BR149" s="323"/>
      <c r="BS149" s="323"/>
      <c r="BT149" s="323"/>
      <c r="BU149" s="323"/>
      <c r="BV149" s="323"/>
      <c r="BW149" s="323"/>
      <c r="BX149" s="323"/>
      <c r="BY149" s="323"/>
      <c r="BZ149" s="323"/>
      <c r="CA149" s="323"/>
      <c r="CB149" s="323"/>
      <c r="CC149" s="323"/>
      <c r="CD149" s="323"/>
      <c r="CE149" s="323"/>
      <c r="CF149" s="323"/>
      <c r="CG149" s="323"/>
      <c r="CH149" s="323"/>
      <c r="CI149" s="323"/>
      <c r="CJ149" s="323"/>
      <c r="CK149" s="323"/>
      <c r="CL149" s="323"/>
      <c r="CM149" s="323"/>
      <c r="CN149" s="323"/>
      <c r="CO149" s="323"/>
      <c r="CP149" s="323"/>
      <c r="CQ149" s="323"/>
      <c r="CR149" s="323"/>
      <c r="CS149" s="323"/>
      <c r="CT149" s="323"/>
      <c r="CU149" s="323"/>
      <c r="CV149" s="323"/>
      <c r="CW149" s="323"/>
      <c r="CX149" s="323"/>
      <c r="CY149" s="323"/>
      <c r="CZ149" s="323"/>
      <c r="DA149" s="323"/>
      <c r="DB149" s="323"/>
      <c r="DC149" s="323"/>
      <c r="DD149" s="323"/>
      <c r="DE149" s="323"/>
      <c r="DF149" s="323"/>
      <c r="DG149" s="323"/>
      <c r="DH149" s="323"/>
      <c r="DI149" s="323"/>
      <c r="DJ149" s="323"/>
      <c r="DK149" s="323"/>
      <c r="DL149" s="323"/>
      <c r="DM149" s="323"/>
      <c r="DN149" s="323"/>
      <c r="DO149" s="323"/>
      <c r="DP149" s="323"/>
      <c r="DQ149" s="323"/>
      <c r="DR149" s="323"/>
      <c r="DS149" s="323"/>
      <c r="DT149" s="323"/>
      <c r="DU149" s="323"/>
      <c r="DV149" s="323"/>
      <c r="DW149" s="323"/>
      <c r="DX149" s="323"/>
      <c r="DY149" s="323"/>
      <c r="DZ149" s="323"/>
      <c r="EA149" s="323"/>
      <c r="EB149" s="323"/>
      <c r="EC149" s="323"/>
      <c r="ED149" s="323"/>
      <c r="EE149" s="323"/>
      <c r="EF149" s="323"/>
      <c r="EG149" s="323"/>
      <c r="EH149" s="323"/>
      <c r="EI149" s="323"/>
      <c r="EJ149" s="323"/>
      <c r="EK149" s="323"/>
      <c r="EL149" s="323"/>
      <c r="EM149" s="323"/>
      <c r="EN149" s="323"/>
      <c r="EO149" s="323"/>
      <c r="EP149" s="323"/>
      <c r="EQ149" s="323"/>
      <c r="ER149" s="323"/>
      <c r="ES149" s="323"/>
      <c r="ET149" s="323"/>
      <c r="EU149" s="323"/>
      <c r="EV149" s="323"/>
      <c r="EW149" s="323"/>
      <c r="EX149" s="323"/>
      <c r="EY149" s="323"/>
      <c r="EZ149" s="323"/>
      <c r="FA149" s="323"/>
      <c r="FB149" s="323"/>
      <c r="FC149" s="323"/>
      <c r="FD149" s="323"/>
      <c r="FE149" s="323"/>
      <c r="FF149" s="323"/>
      <c r="FG149" s="323"/>
      <c r="FH149" s="323"/>
      <c r="FI149" s="323"/>
      <c r="FJ149" s="323"/>
      <c r="FK149" s="323"/>
      <c r="FL149" s="323"/>
      <c r="FM149" s="323"/>
      <c r="FN149" s="323"/>
      <c r="FO149" s="323"/>
      <c r="FP149" s="323"/>
      <c r="FQ149" s="323"/>
      <c r="FR149" s="323"/>
      <c r="FS149" s="323"/>
      <c r="FT149" s="323"/>
      <c r="FU149" s="323"/>
      <c r="FV149" s="323"/>
      <c r="FW149" s="323"/>
      <c r="FX149" s="323"/>
      <c r="FY149" s="323"/>
      <c r="FZ149" s="323"/>
      <c r="GA149" s="323"/>
      <c r="GB149" s="323"/>
      <c r="GC149" s="323"/>
      <c r="GD149" s="323"/>
      <c r="GE149" s="323"/>
      <c r="GF149" s="323"/>
      <c r="GG149" s="323"/>
      <c r="GH149" s="323"/>
      <c r="GI149" s="323"/>
      <c r="GJ149" s="323"/>
      <c r="GK149" s="323"/>
      <c r="GL149" s="323"/>
      <c r="GM149" s="323"/>
      <c r="GN149" s="323"/>
      <c r="GO149" s="323"/>
      <c r="GP149" s="323"/>
      <c r="GQ149" s="323"/>
      <c r="GR149" s="323"/>
      <c r="GS149" s="323"/>
      <c r="GT149" s="323"/>
      <c r="GU149" s="323"/>
      <c r="GV149" s="323"/>
      <c r="GW149" s="323"/>
      <c r="GX149" s="323"/>
      <c r="GY149" s="323"/>
      <c r="GZ149" s="323"/>
      <c r="HA149" s="323"/>
      <c r="HB149" s="323"/>
      <c r="HC149" s="323"/>
      <c r="HD149" s="323"/>
      <c r="HE149" s="323"/>
      <c r="HF149" s="323"/>
      <c r="HG149" s="323"/>
      <c r="HH149" s="323"/>
      <c r="HI149" s="323"/>
      <c r="HJ149" s="323"/>
      <c r="HK149" s="323"/>
      <c r="HL149" s="323"/>
      <c r="HM149" s="323"/>
      <c r="HN149" s="323"/>
      <c r="HO149" s="323"/>
      <c r="HP149" s="323"/>
      <c r="HQ149" s="323"/>
      <c r="HR149" s="323"/>
      <c r="HS149" s="323"/>
      <c r="HT149" s="323"/>
      <c r="HU149" s="323"/>
      <c r="HV149" s="323"/>
      <c r="HW149" s="323"/>
      <c r="HX149" s="323"/>
      <c r="HY149" s="323"/>
      <c r="HZ149" s="323"/>
      <c r="IA149" s="323"/>
      <c r="IB149" s="323"/>
      <c r="IC149" s="323"/>
      <c r="ID149" s="323"/>
      <c r="IE149" s="323"/>
      <c r="IF149" s="323"/>
      <c r="IG149" s="323"/>
      <c r="IH149" s="323"/>
      <c r="II149" s="323"/>
      <c r="IJ149" s="323"/>
      <c r="IK149" s="323"/>
      <c r="IL149" s="323"/>
      <c r="IM149" s="323"/>
      <c r="IN149" s="323"/>
      <c r="IO149" s="323"/>
      <c r="IP149" s="323"/>
      <c r="IQ149" s="323"/>
      <c r="IR149" s="323"/>
      <c r="IS149" s="323"/>
      <c r="IT149" s="323"/>
      <c r="IU149" s="323"/>
      <c r="IV149" s="323"/>
      <c r="IW149" s="323"/>
      <c r="IX149" s="323"/>
      <c r="IY149" s="323"/>
      <c r="IZ149" s="323"/>
      <c r="JA149" s="323"/>
      <c r="JB149" s="323"/>
      <c r="JC149" s="323"/>
      <c r="JD149" s="323"/>
      <c r="JE149" s="323"/>
      <c r="JF149" s="323"/>
      <c r="JG149" s="323"/>
      <c r="JH149" s="323"/>
      <c r="JI149" s="323"/>
      <c r="JJ149" s="323"/>
      <c r="JK149" s="323"/>
      <c r="JL149" s="323"/>
      <c r="JM149" s="323"/>
      <c r="JN149" s="323"/>
      <c r="JO149" s="323"/>
      <c r="JP149" s="323"/>
      <c r="JQ149" s="323"/>
      <c r="JR149" s="323"/>
      <c r="JS149" s="323"/>
      <c r="JT149" s="323"/>
      <c r="JU149" s="323"/>
      <c r="JV149" s="323"/>
      <c r="JW149" s="323"/>
      <c r="JX149" s="323"/>
      <c r="JY149" s="323"/>
      <c r="JZ149" s="323"/>
      <c r="KA149" s="323"/>
      <c r="KB149" s="323"/>
      <c r="KC149" s="323"/>
      <c r="KD149" s="323"/>
      <c r="KE149" s="323"/>
      <c r="KF149" s="323"/>
      <c r="KG149" s="323"/>
      <c r="KH149" s="323"/>
      <c r="KI149" s="323"/>
      <c r="KJ149" s="323"/>
      <c r="KK149" s="323"/>
      <c r="KL149" s="323"/>
      <c r="KM149" s="323"/>
      <c r="KN149" s="323"/>
      <c r="KO149" s="323"/>
      <c r="KP149" s="323"/>
      <c r="KQ149" s="323"/>
      <c r="KR149" s="323"/>
      <c r="KS149" s="323"/>
      <c r="KT149" s="323"/>
      <c r="KU149" s="323"/>
      <c r="KV149" s="323"/>
      <c r="KW149" s="323"/>
      <c r="KX149" s="323"/>
      <c r="KY149" s="323"/>
      <c r="KZ149" s="323"/>
      <c r="LA149" s="323"/>
      <c r="LB149" s="323"/>
      <c r="LC149" s="323"/>
      <c r="LD149" s="323"/>
      <c r="LE149" s="323"/>
      <c r="LF149" s="323"/>
      <c r="LG149" s="323"/>
      <c r="LH149" s="323"/>
      <c r="LI149" s="323"/>
      <c r="LJ149" s="323"/>
      <c r="LK149" s="323"/>
      <c r="LL149" s="323"/>
      <c r="LM149" s="323"/>
      <c r="LN149" s="323"/>
      <c r="LO149" s="323"/>
      <c r="LP149" s="323"/>
      <c r="LQ149" s="323"/>
      <c r="LR149" s="323"/>
      <c r="LS149" s="323"/>
      <c r="LT149" s="323"/>
      <c r="LU149" s="323"/>
      <c r="LV149" s="323"/>
      <c r="LW149" s="323"/>
      <c r="LX149" s="323"/>
      <c r="LY149" s="323"/>
      <c r="LZ149" s="323"/>
      <c r="MA149" s="323"/>
      <c r="MB149" s="323"/>
      <c r="MC149" s="323"/>
      <c r="MD149" s="323"/>
      <c r="ME149" s="323"/>
      <c r="MF149" s="323"/>
      <c r="MG149" s="323"/>
      <c r="MH149" s="323"/>
      <c r="MI149" s="323"/>
      <c r="MJ149" s="323"/>
      <c r="MK149" s="323"/>
      <c r="ML149" s="323"/>
      <c r="MM149" s="323"/>
      <c r="MN149" s="323"/>
      <c r="MO149" s="323"/>
      <c r="MP149" s="323"/>
      <c r="MQ149" s="323"/>
      <c r="MR149" s="323"/>
      <c r="MS149" s="323"/>
      <c r="MT149" s="323"/>
      <c r="MU149" s="323"/>
      <c r="MV149" s="323"/>
      <c r="MW149" s="323"/>
      <c r="MX149" s="323"/>
      <c r="MY149" s="323"/>
      <c r="MZ149" s="323"/>
      <c r="NA149" s="323"/>
      <c r="NB149" s="323"/>
      <c r="NC149" s="323"/>
      <c r="ND149" s="323"/>
      <c r="NE149" s="323"/>
      <c r="NF149" s="323"/>
      <c r="NG149" s="323"/>
      <c r="NH149" s="323"/>
      <c r="NI149" s="323"/>
      <c r="NJ149" s="323"/>
      <c r="NK149" s="323"/>
      <c r="NL149" s="323"/>
      <c r="NM149" s="323"/>
      <c r="NN149" s="323"/>
      <c r="NO149" s="323"/>
      <c r="NP149" s="323"/>
      <c r="NQ149" s="323"/>
      <c r="NR149" s="323"/>
      <c r="NS149" s="323"/>
      <c r="NT149" s="323"/>
      <c r="NU149" s="323"/>
      <c r="NV149" s="323"/>
      <c r="NW149" s="323"/>
      <c r="NX149" s="323"/>
      <c r="NY149" s="323"/>
      <c r="NZ149" s="323"/>
      <c r="OA149" s="323"/>
      <c r="OB149" s="323"/>
      <c r="OC149" s="323"/>
      <c r="OD149" s="323"/>
      <c r="OE149" s="323"/>
      <c r="OF149" s="323"/>
      <c r="OG149" s="323"/>
      <c r="OH149" s="323"/>
      <c r="OI149" s="323"/>
      <c r="OJ149" s="323"/>
      <c r="OK149" s="323"/>
      <c r="OL149" s="323"/>
      <c r="OM149" s="323"/>
      <c r="ON149" s="323"/>
      <c r="OO149" s="323"/>
      <c r="OP149" s="323"/>
      <c r="OQ149" s="323"/>
      <c r="OR149" s="323"/>
      <c r="OS149" s="323"/>
      <c r="OT149" s="323"/>
      <c r="OU149" s="323"/>
      <c r="OV149" s="323"/>
      <c r="OW149" s="323"/>
      <c r="OX149" s="323"/>
      <c r="OY149" s="323"/>
      <c r="OZ149" s="323"/>
      <c r="PA149" s="323"/>
      <c r="PB149" s="323"/>
      <c r="PC149" s="323"/>
      <c r="PD149" s="323"/>
      <c r="PE149" s="323"/>
      <c r="PF149" s="323"/>
      <c r="PG149" s="323"/>
      <c r="PH149" s="323"/>
      <c r="PI149" s="323"/>
      <c r="PJ149" s="323"/>
      <c r="PK149" s="323"/>
      <c r="PL149" s="323"/>
      <c r="PM149" s="323"/>
      <c r="PN149" s="323"/>
      <c r="PO149" s="323"/>
      <c r="PP149" s="323"/>
      <c r="PQ149" s="323"/>
      <c r="PR149" s="323"/>
      <c r="PS149" s="323"/>
      <c r="PT149" s="323"/>
      <c r="PU149" s="323"/>
      <c r="PV149" s="323"/>
      <c r="PW149" s="323"/>
      <c r="PX149" s="323"/>
      <c r="PY149" s="323"/>
      <c r="PZ149" s="323"/>
      <c r="QA149" s="323"/>
      <c r="QB149" s="323"/>
      <c r="QC149" s="323"/>
      <c r="QD149" s="323"/>
      <c r="QE149" s="323"/>
      <c r="QF149" s="323"/>
      <c r="QG149" s="323"/>
      <c r="QH149" s="323"/>
      <c r="QI149" s="323"/>
      <c r="QJ149" s="323"/>
      <c r="QK149" s="323"/>
      <c r="QL149" s="323"/>
      <c r="QM149" s="323"/>
      <c r="QN149" s="323"/>
      <c r="QO149" s="323"/>
      <c r="QP149" s="323"/>
      <c r="QQ149" s="323"/>
      <c r="QR149" s="323"/>
      <c r="QS149" s="323"/>
      <c r="QT149" s="323"/>
      <c r="QU149" s="323"/>
      <c r="QV149" s="323"/>
      <c r="QW149" s="323"/>
      <c r="QX149" s="323"/>
      <c r="QY149" s="323"/>
      <c r="QZ149" s="323"/>
      <c r="RA149" s="323"/>
      <c r="RB149" s="323"/>
      <c r="RC149" s="323"/>
      <c r="RD149" s="323"/>
      <c r="RE149" s="323"/>
      <c r="RF149" s="323"/>
      <c r="RG149" s="323"/>
      <c r="RH149" s="323"/>
      <c r="RI149" s="323"/>
      <c r="RJ149" s="323"/>
      <c r="RK149" s="323"/>
      <c r="RL149" s="323"/>
      <c r="RM149" s="323"/>
      <c r="RN149" s="323"/>
      <c r="RO149" s="323"/>
      <c r="RP149" s="323"/>
      <c r="RQ149" s="323"/>
      <c r="RR149" s="323"/>
      <c r="RS149" s="323"/>
      <c r="RT149" s="323"/>
      <c r="RU149" s="323"/>
      <c r="RV149" s="323"/>
      <c r="RW149" s="323"/>
      <c r="RX149" s="323"/>
      <c r="RY149" s="323"/>
      <c r="RZ149" s="323"/>
      <c r="SA149" s="323"/>
      <c r="SB149" s="323"/>
      <c r="SC149" s="323"/>
      <c r="SD149" s="323"/>
      <c r="SE149" s="323"/>
      <c r="SF149" s="323"/>
      <c r="SG149" s="323"/>
      <c r="SH149" s="323"/>
      <c r="SI149" s="323"/>
      <c r="SJ149" s="323"/>
      <c r="SK149" s="323"/>
      <c r="SL149" s="323"/>
      <c r="SM149" s="323"/>
      <c r="SN149" s="323"/>
      <c r="SO149" s="323"/>
      <c r="SP149" s="323"/>
      <c r="SQ149" s="323"/>
      <c r="SR149" s="323"/>
      <c r="SS149" s="323"/>
      <c r="ST149" s="323"/>
      <c r="SU149" s="323"/>
      <c r="SV149" s="323"/>
      <c r="SW149" s="323"/>
      <c r="SX149" s="323"/>
      <c r="SY149" s="323"/>
      <c r="SZ149" s="323"/>
      <c r="TA149" s="323"/>
      <c r="TB149" s="323"/>
      <c r="TC149" s="323"/>
      <c r="TD149" s="323"/>
      <c r="TE149" s="323"/>
      <c r="TF149" s="323"/>
      <c r="TG149" s="323"/>
      <c r="TH149" s="323"/>
      <c r="TI149" s="323"/>
      <c r="TJ149" s="323"/>
      <c r="TK149" s="323"/>
      <c r="TL149" s="323"/>
      <c r="TM149" s="323"/>
      <c r="TN149" s="323"/>
      <c r="TO149" s="323"/>
      <c r="TP149" s="323"/>
      <c r="TQ149" s="323"/>
      <c r="TR149" s="323"/>
      <c r="TS149" s="323"/>
      <c r="TT149" s="323"/>
      <c r="TU149" s="323"/>
      <c r="TV149" s="323"/>
      <c r="TW149" s="323"/>
      <c r="TX149" s="323"/>
      <c r="TY149" s="323"/>
      <c r="TZ149" s="323"/>
      <c r="UA149" s="323"/>
      <c r="UB149" s="323"/>
      <c r="UC149" s="323"/>
      <c r="UD149" s="323"/>
      <c r="UE149" s="323"/>
      <c r="UF149" s="323"/>
      <c r="UG149" s="323"/>
      <c r="UH149" s="323"/>
      <c r="UI149" s="323"/>
      <c r="UJ149" s="323"/>
      <c r="UK149" s="323"/>
      <c r="UL149" s="323"/>
      <c r="UM149" s="323"/>
      <c r="UN149" s="323"/>
      <c r="UO149" s="323"/>
      <c r="UP149" s="323"/>
      <c r="UQ149" s="323"/>
      <c r="UR149" s="323"/>
      <c r="US149" s="323"/>
      <c r="UT149" s="323"/>
      <c r="UU149" s="323"/>
      <c r="UV149" s="323"/>
      <c r="UW149" s="323"/>
      <c r="UX149" s="323"/>
      <c r="UY149" s="323"/>
      <c r="UZ149" s="323"/>
      <c r="VA149" s="323"/>
      <c r="VB149" s="323"/>
      <c r="VC149" s="323"/>
      <c r="VD149" s="323"/>
      <c r="VE149" s="323"/>
      <c r="VF149" s="323"/>
      <c r="VG149" s="323"/>
      <c r="VH149" s="323"/>
      <c r="VI149" s="323"/>
      <c r="VJ149" s="323"/>
      <c r="VK149" s="323"/>
      <c r="VL149" s="323"/>
      <c r="VM149" s="323"/>
      <c r="VN149" s="323"/>
      <c r="VO149" s="323"/>
      <c r="VP149" s="323"/>
      <c r="VQ149" s="323"/>
      <c r="VR149" s="323"/>
      <c r="VS149" s="323"/>
      <c r="VT149" s="323"/>
      <c r="VU149" s="323"/>
      <c r="VV149" s="323"/>
      <c r="VW149" s="323"/>
      <c r="VX149" s="323"/>
      <c r="VY149" s="323"/>
      <c r="VZ149" s="323"/>
      <c r="WA149" s="323"/>
      <c r="WB149" s="323"/>
      <c r="WC149" s="323"/>
      <c r="WD149" s="323"/>
      <c r="WE149" s="323"/>
      <c r="WF149" s="323"/>
      <c r="WG149" s="323"/>
      <c r="WH149" s="323"/>
      <c r="WI149" s="323"/>
      <c r="WJ149" s="323"/>
      <c r="WK149" s="323"/>
      <c r="WL149" s="323"/>
      <c r="WM149" s="323"/>
      <c r="WN149" s="323"/>
      <c r="WO149" s="323"/>
      <c r="WP149" s="323"/>
      <c r="WQ149" s="323"/>
      <c r="WR149" s="323"/>
      <c r="WS149" s="323"/>
      <c r="WT149" s="323"/>
      <c r="WU149" s="323"/>
      <c r="WV149" s="323"/>
      <c r="WW149" s="323"/>
      <c r="WX149" s="323"/>
      <c r="WY149" s="323"/>
      <c r="WZ149" s="323"/>
      <c r="XA149" s="323"/>
      <c r="XB149" s="323"/>
      <c r="XC149" s="323"/>
      <c r="XD149" s="323"/>
      <c r="XE149" s="323"/>
      <c r="XF149" s="323"/>
      <c r="XG149" s="323"/>
      <c r="XH149" s="323"/>
      <c r="XI149" s="323"/>
      <c r="XJ149" s="323"/>
      <c r="XK149" s="323"/>
      <c r="XL149" s="323"/>
      <c r="XM149" s="323"/>
      <c r="XN149" s="323"/>
      <c r="XO149" s="323"/>
      <c r="XP149" s="323"/>
      <c r="XQ149" s="323"/>
      <c r="XR149" s="323"/>
      <c r="XS149" s="323"/>
      <c r="XT149" s="323"/>
      <c r="XU149" s="323"/>
      <c r="XV149" s="323"/>
      <c r="XW149" s="323"/>
      <c r="XX149" s="323"/>
      <c r="XY149" s="323"/>
      <c r="XZ149" s="323"/>
      <c r="YA149" s="323"/>
      <c r="YB149" s="323"/>
      <c r="YC149" s="323"/>
      <c r="YD149" s="323"/>
      <c r="YE149" s="323"/>
      <c r="YF149" s="323"/>
      <c r="YG149" s="323"/>
      <c r="YH149" s="323"/>
      <c r="YI149" s="323"/>
      <c r="YJ149" s="323"/>
      <c r="YK149" s="323"/>
      <c r="YL149" s="323"/>
      <c r="YM149" s="323"/>
      <c r="YN149" s="323"/>
      <c r="YO149" s="323"/>
      <c r="YP149" s="323"/>
      <c r="YQ149" s="323"/>
      <c r="YR149" s="323"/>
      <c r="YS149" s="323"/>
      <c r="YT149" s="323"/>
      <c r="YU149" s="323"/>
      <c r="YV149" s="323"/>
      <c r="YW149" s="323"/>
      <c r="YX149" s="323"/>
      <c r="YY149" s="323"/>
      <c r="YZ149" s="323"/>
      <c r="ZA149" s="323"/>
      <c r="ZB149" s="323"/>
      <c r="ZC149" s="323"/>
      <c r="ZD149" s="323"/>
      <c r="ZE149" s="323"/>
      <c r="ZF149" s="323"/>
      <c r="ZG149" s="323"/>
      <c r="ZH149" s="323"/>
      <c r="ZI149" s="323"/>
      <c r="ZJ149" s="323"/>
      <c r="ZK149" s="323"/>
      <c r="ZL149" s="323"/>
      <c r="ZM149" s="323"/>
      <c r="ZN149" s="323"/>
      <c r="ZO149" s="323"/>
      <c r="ZP149" s="323"/>
      <c r="ZQ149" s="323"/>
      <c r="ZR149" s="323"/>
      <c r="ZS149" s="323"/>
      <c r="ZT149" s="323"/>
      <c r="ZU149" s="323"/>
      <c r="ZV149" s="323"/>
      <c r="ZW149" s="323"/>
      <c r="ZX149" s="323"/>
      <c r="ZY149" s="323"/>
      <c r="ZZ149" s="323"/>
      <c r="AAA149" s="323"/>
      <c r="AAB149" s="323"/>
      <c r="AAC149" s="323"/>
      <c r="AAD149" s="323"/>
      <c r="AAE149" s="323"/>
      <c r="AAF149" s="323"/>
      <c r="AAG149" s="323"/>
      <c r="AAH149" s="323"/>
      <c r="AAI149" s="323"/>
      <c r="AAJ149" s="323"/>
      <c r="AAK149" s="323"/>
      <c r="AAL149" s="323"/>
      <c r="AAM149" s="323"/>
      <c r="AAN149" s="323"/>
      <c r="AAO149" s="323"/>
      <c r="AAP149" s="323"/>
      <c r="AAQ149" s="323"/>
      <c r="AAR149" s="323"/>
      <c r="AAS149" s="323"/>
      <c r="AAT149" s="323"/>
      <c r="AAU149" s="323"/>
      <c r="AAV149" s="323"/>
      <c r="AAW149" s="323"/>
      <c r="AAX149" s="323"/>
      <c r="AAY149" s="323"/>
      <c r="AAZ149" s="323"/>
      <c r="ABA149" s="323"/>
      <c r="ABB149" s="323"/>
      <c r="ABC149" s="323"/>
      <c r="ABD149" s="323"/>
      <c r="ABE149" s="323"/>
      <c r="ABF149" s="323"/>
      <c r="ABG149" s="323"/>
      <c r="ABH149" s="323"/>
      <c r="ABI149" s="323"/>
      <c r="ABJ149" s="323"/>
      <c r="ABK149" s="323"/>
      <c r="ABL149" s="323"/>
      <c r="ABM149" s="323"/>
      <c r="ABN149" s="323"/>
      <c r="ABO149" s="323"/>
      <c r="ABP149" s="323"/>
      <c r="ABQ149" s="323"/>
      <c r="ABR149" s="323"/>
      <c r="ABS149" s="323"/>
      <c r="ABT149" s="323"/>
      <c r="ABU149" s="323"/>
      <c r="ABV149" s="323"/>
      <c r="ABW149" s="323"/>
      <c r="ABX149" s="323"/>
      <c r="ABY149" s="323"/>
      <c r="ABZ149" s="323"/>
      <c r="ACA149" s="323"/>
      <c r="ACB149" s="323"/>
      <c r="ACC149" s="323"/>
      <c r="ACD149" s="323"/>
      <c r="ACE149" s="323"/>
      <c r="ACF149" s="323"/>
      <c r="ACG149" s="323"/>
      <c r="ACH149" s="323"/>
      <c r="ACI149" s="323"/>
      <c r="ACJ149" s="323"/>
      <c r="ACK149" s="323"/>
      <c r="ACL149" s="323"/>
      <c r="ACM149" s="323"/>
      <c r="ACN149" s="323"/>
      <c r="ACO149" s="323"/>
      <c r="ACP149" s="323"/>
      <c r="ACQ149" s="323"/>
      <c r="ACR149" s="323"/>
      <c r="ACS149" s="323"/>
      <c r="ACT149" s="323"/>
      <c r="ACU149" s="323"/>
      <c r="ACV149" s="323"/>
      <c r="ACW149" s="323"/>
      <c r="ACX149" s="323"/>
      <c r="ACY149" s="323"/>
      <c r="ACZ149" s="323"/>
      <c r="ADA149" s="323"/>
      <c r="ADB149" s="323"/>
      <c r="ADC149" s="323"/>
      <c r="ADD149" s="323"/>
      <c r="ADE149" s="323"/>
      <c r="ADF149" s="323"/>
      <c r="ADG149" s="323"/>
      <c r="ADH149" s="323"/>
      <c r="ADI149" s="323"/>
      <c r="ADJ149" s="323"/>
      <c r="ADK149" s="323"/>
      <c r="ADL149" s="323"/>
      <c r="ADM149" s="323"/>
      <c r="ADN149" s="323"/>
      <c r="ADO149" s="323"/>
      <c r="ADP149" s="323"/>
      <c r="ADQ149" s="323"/>
      <c r="ADR149" s="323"/>
      <c r="ADS149" s="323"/>
      <c r="ADT149" s="323"/>
      <c r="ADU149" s="323"/>
      <c r="ADV149" s="323"/>
      <c r="ADW149" s="323"/>
      <c r="ADX149" s="323"/>
      <c r="ADY149" s="323"/>
      <c r="ADZ149" s="323"/>
      <c r="AEA149" s="323"/>
      <c r="AEB149" s="323"/>
      <c r="AEC149" s="323"/>
      <c r="AED149" s="323"/>
      <c r="AEE149" s="323"/>
      <c r="AEF149" s="323"/>
      <c r="AEG149" s="323"/>
      <c r="AEH149" s="323"/>
      <c r="AEI149" s="323"/>
      <c r="AEJ149" s="323"/>
      <c r="AEK149" s="323"/>
      <c r="AEL149" s="323"/>
      <c r="AEM149" s="323"/>
      <c r="AEN149" s="323"/>
      <c r="AEO149" s="323"/>
      <c r="AEP149" s="323"/>
      <c r="AEQ149" s="323"/>
      <c r="AER149" s="323"/>
      <c r="AES149" s="323"/>
      <c r="AET149" s="323"/>
      <c r="AEU149" s="323"/>
      <c r="AEV149" s="323"/>
      <c r="AEW149" s="323"/>
      <c r="AEX149" s="323"/>
      <c r="AEY149" s="323"/>
      <c r="AEZ149" s="323"/>
      <c r="AFA149" s="323"/>
      <c r="AFB149" s="323"/>
      <c r="AFC149" s="323"/>
      <c r="AFD149" s="323"/>
      <c r="AFE149" s="323"/>
      <c r="AFF149" s="323"/>
      <c r="AFG149" s="323"/>
      <c r="AFH149" s="323"/>
      <c r="AFI149" s="323"/>
      <c r="AFJ149" s="323"/>
      <c r="AFK149" s="323"/>
      <c r="AFL149" s="323"/>
      <c r="AFM149" s="323"/>
      <c r="AFN149" s="323"/>
      <c r="AFO149" s="323"/>
      <c r="AFP149" s="323"/>
      <c r="AFQ149" s="323"/>
      <c r="AFR149" s="323"/>
      <c r="AFS149" s="323"/>
      <c r="AFT149" s="323"/>
      <c r="AFU149" s="323"/>
      <c r="AFV149" s="323"/>
      <c r="AFW149" s="323"/>
      <c r="AFX149" s="323"/>
      <c r="AFY149" s="323"/>
      <c r="AFZ149" s="323"/>
      <c r="AGA149" s="323"/>
      <c r="AGB149" s="323"/>
      <c r="AGC149" s="323"/>
      <c r="AGD149" s="323"/>
      <c r="AGE149" s="323"/>
      <c r="AGF149" s="323"/>
      <c r="AGG149" s="323"/>
      <c r="AGH149" s="323"/>
      <c r="AGI149" s="323"/>
      <c r="AGJ149" s="323"/>
      <c r="AGK149" s="323"/>
      <c r="AGL149" s="323"/>
      <c r="AGM149" s="323"/>
      <c r="AGN149" s="323"/>
      <c r="AGO149" s="323"/>
      <c r="AGP149" s="323"/>
      <c r="AGQ149" s="323"/>
      <c r="AGR149" s="323"/>
      <c r="AGS149" s="323"/>
      <c r="AGT149" s="323"/>
      <c r="AGU149" s="323"/>
      <c r="AGV149" s="323"/>
      <c r="AGW149" s="323"/>
      <c r="AGX149" s="323"/>
      <c r="AGY149" s="323"/>
      <c r="AGZ149" s="323"/>
      <c r="AHA149" s="323"/>
      <c r="AHB149" s="323"/>
      <c r="AHC149" s="323"/>
      <c r="AHD149" s="323"/>
      <c r="AHE149" s="323"/>
      <c r="AHF149" s="323"/>
      <c r="AHG149" s="323"/>
      <c r="AHH149" s="323"/>
      <c r="AHI149" s="323"/>
      <c r="AHJ149" s="323"/>
      <c r="AHK149" s="323"/>
      <c r="AHL149" s="323"/>
      <c r="AHM149" s="323"/>
      <c r="AHN149" s="323"/>
      <c r="AHO149" s="323"/>
      <c r="AHP149" s="323"/>
      <c r="AHQ149" s="323"/>
      <c r="AHR149" s="323"/>
      <c r="AHS149" s="323"/>
      <c r="AHT149" s="323"/>
      <c r="AHU149" s="323"/>
      <c r="AHV149" s="323"/>
      <c r="AHW149" s="323"/>
      <c r="AHX149" s="323"/>
      <c r="AHY149" s="323"/>
      <c r="AHZ149" s="323"/>
      <c r="AIA149" s="323"/>
      <c r="AIB149" s="323"/>
      <c r="AIC149" s="323"/>
      <c r="AID149" s="323"/>
      <c r="AIE149" s="323"/>
      <c r="AIF149" s="323"/>
      <c r="AIG149" s="323"/>
      <c r="AIH149" s="323"/>
      <c r="AII149" s="323"/>
      <c r="AIJ149" s="323"/>
      <c r="AIK149" s="323"/>
      <c r="AIL149" s="323"/>
      <c r="AIM149" s="323"/>
      <c r="AIN149" s="323"/>
      <c r="AIO149" s="323"/>
      <c r="AIP149" s="323"/>
      <c r="AIQ149" s="323"/>
      <c r="AIR149" s="323"/>
      <c r="AIS149" s="323"/>
      <c r="AIT149" s="323"/>
      <c r="AIU149" s="323"/>
      <c r="AIV149" s="323"/>
      <c r="AIW149" s="323"/>
      <c r="AIX149" s="323"/>
      <c r="AIY149" s="323"/>
      <c r="AIZ149" s="323"/>
      <c r="AJA149" s="323"/>
      <c r="AJB149" s="323"/>
      <c r="AJC149" s="323"/>
      <c r="AJD149" s="323"/>
      <c r="AJE149" s="323"/>
      <c r="AJF149" s="323"/>
      <c r="AJG149" s="323"/>
      <c r="AJH149" s="323"/>
      <c r="AJI149" s="323"/>
      <c r="AJJ149" s="323"/>
      <c r="AJK149" s="323"/>
      <c r="AJL149" s="323"/>
      <c r="AJM149" s="323"/>
      <c r="AJN149" s="323"/>
      <c r="AJO149" s="323"/>
      <c r="AJP149" s="323"/>
      <c r="AJQ149" s="323"/>
      <c r="AJR149" s="323"/>
      <c r="AJS149" s="323"/>
      <c r="AJT149" s="323"/>
      <c r="AJU149" s="323"/>
      <c r="AJV149" s="323"/>
      <c r="AJW149" s="323"/>
      <c r="AJX149" s="323"/>
      <c r="AJY149" s="323"/>
      <c r="AJZ149" s="323"/>
      <c r="AKA149" s="323"/>
      <c r="AKB149" s="323"/>
      <c r="AKC149" s="323"/>
      <c r="AKD149" s="323"/>
      <c r="AKE149" s="323"/>
      <c r="AKF149" s="323"/>
      <c r="AKG149" s="323"/>
      <c r="AKH149" s="323"/>
      <c r="AKI149" s="323"/>
      <c r="AKJ149" s="323"/>
      <c r="AKK149" s="323"/>
      <c r="AKL149" s="323"/>
      <c r="AKM149" s="323"/>
      <c r="AKN149" s="323"/>
      <c r="AKO149" s="323"/>
      <c r="AKP149" s="323"/>
      <c r="AKQ149" s="323"/>
      <c r="AKR149" s="323"/>
      <c r="AKS149" s="323"/>
      <c r="AKT149" s="323"/>
      <c r="AKU149" s="323"/>
      <c r="AKV149" s="323"/>
      <c r="AKW149" s="323"/>
      <c r="AKX149" s="323"/>
      <c r="AKY149" s="323"/>
      <c r="AKZ149" s="323"/>
      <c r="ALA149" s="323"/>
      <c r="ALB149" s="323"/>
      <c r="ALC149" s="323"/>
      <c r="ALD149" s="323"/>
      <c r="ALE149" s="323"/>
      <c r="ALF149" s="323"/>
      <c r="ALG149" s="323"/>
      <c r="ALH149" s="323"/>
      <c r="ALI149" s="323"/>
      <c r="ALJ149" s="323"/>
      <c r="ALK149" s="323"/>
      <c r="ALL149" s="323"/>
      <c r="ALM149" s="323"/>
      <c r="ALN149" s="323"/>
      <c r="ALO149" s="323"/>
      <c r="ALP149" s="323"/>
      <c r="ALQ149" s="323"/>
      <c r="ALR149" s="323"/>
      <c r="ALS149" s="323"/>
      <c r="ALT149" s="323"/>
      <c r="ALU149" s="323"/>
      <c r="ALV149" s="323"/>
      <c r="ALW149" s="323"/>
      <c r="ALX149" s="323"/>
      <c r="ALY149" s="323"/>
      <c r="ALZ149" s="323"/>
      <c r="AMA149" s="323"/>
      <c r="AMB149" s="323"/>
      <c r="AMC149" s="323"/>
      <c r="AMD149" s="323"/>
      <c r="AME149" s="323"/>
      <c r="AMF149" s="323"/>
      <c r="AMG149" s="323"/>
      <c r="AMH149" s="323"/>
      <c r="AMI149" s="323"/>
      <c r="AMJ149" s="323"/>
      <c r="AMK149" s="323"/>
      <c r="AML149" s="323"/>
      <c r="AMM149" s="323"/>
      <c r="AMN149" s="323"/>
      <c r="AMO149" s="323"/>
      <c r="AMP149" s="323"/>
      <c r="AMQ149" s="323"/>
      <c r="AMR149" s="323"/>
      <c r="AMS149" s="323"/>
      <c r="AMT149" s="323"/>
      <c r="AMU149" s="323"/>
      <c r="AMV149" s="323"/>
      <c r="AMW149" s="323"/>
      <c r="AMX149" s="323"/>
      <c r="AMY149" s="323"/>
      <c r="AMZ149" s="323"/>
      <c r="ANA149" s="323"/>
      <c r="ANB149" s="323"/>
      <c r="ANC149" s="323"/>
      <c r="AND149" s="323"/>
      <c r="ANE149" s="323"/>
      <c r="ANF149" s="323"/>
      <c r="ANG149" s="323"/>
      <c r="ANH149" s="323"/>
      <c r="ANI149" s="323"/>
      <c r="ANJ149" s="323"/>
      <c r="ANK149" s="323"/>
      <c r="ANL149" s="323"/>
      <c r="ANM149" s="323"/>
      <c r="ANN149" s="323"/>
      <c r="ANO149" s="323"/>
      <c r="ANP149" s="323"/>
      <c r="ANQ149" s="323"/>
      <c r="ANR149" s="323"/>
      <c r="ANS149" s="323"/>
      <c r="ANT149" s="323"/>
      <c r="ANU149" s="323"/>
      <c r="ANV149" s="323"/>
      <c r="ANW149" s="323"/>
      <c r="ANX149" s="323"/>
      <c r="ANY149" s="323"/>
      <c r="ANZ149" s="323"/>
      <c r="AOA149" s="323"/>
      <c r="AOB149" s="323"/>
      <c r="AOC149" s="323"/>
      <c r="AOD149" s="323"/>
      <c r="AOE149" s="323"/>
      <c r="AOF149" s="323"/>
      <c r="AOG149" s="323"/>
      <c r="AOH149" s="323"/>
      <c r="AOI149" s="323"/>
      <c r="AOJ149" s="323"/>
      <c r="AOK149" s="323"/>
      <c r="AOL149" s="323"/>
      <c r="AOM149" s="323"/>
      <c r="AON149" s="323"/>
      <c r="AOO149" s="323"/>
      <c r="AOP149" s="323"/>
      <c r="AOQ149" s="323"/>
      <c r="AOR149" s="323"/>
      <c r="AOS149" s="323"/>
      <c r="AOT149" s="323"/>
      <c r="AOU149" s="323"/>
      <c r="AOV149" s="323"/>
      <c r="AOW149" s="323"/>
      <c r="AOX149" s="323"/>
      <c r="AOY149" s="323"/>
      <c r="AOZ149" s="323"/>
      <c r="APA149" s="323"/>
      <c r="APB149" s="323"/>
      <c r="APC149" s="323"/>
      <c r="APD149" s="323"/>
      <c r="APE149" s="323"/>
      <c r="APF149" s="323"/>
      <c r="APG149" s="323"/>
      <c r="APH149" s="323"/>
      <c r="API149" s="323"/>
      <c r="APJ149" s="323"/>
      <c r="APK149" s="323"/>
      <c r="APL149" s="323"/>
      <c r="APM149" s="323"/>
      <c r="APN149" s="323"/>
      <c r="APO149" s="323"/>
      <c r="APP149" s="323"/>
      <c r="APQ149" s="323"/>
      <c r="APR149" s="323"/>
      <c r="APS149" s="323"/>
      <c r="APT149" s="323"/>
      <c r="APU149" s="323"/>
      <c r="APV149" s="323"/>
      <c r="APW149" s="323"/>
      <c r="APX149" s="323"/>
      <c r="APY149" s="323"/>
      <c r="APZ149" s="323"/>
      <c r="AQA149" s="323"/>
      <c r="AQB149" s="323"/>
      <c r="AQC149" s="323"/>
      <c r="AQD149" s="323"/>
      <c r="AQE149" s="323"/>
      <c r="AQF149" s="323"/>
      <c r="AQG149" s="323"/>
      <c r="AQH149" s="323"/>
      <c r="AQI149" s="323"/>
      <c r="AQJ149" s="323"/>
      <c r="AQK149" s="323"/>
      <c r="AQL149" s="323"/>
      <c r="AQM149" s="323"/>
      <c r="AQN149" s="323"/>
      <c r="AQO149" s="323"/>
      <c r="AQP149" s="323"/>
      <c r="AQQ149" s="323"/>
      <c r="AQR149" s="323"/>
      <c r="AQS149" s="323"/>
      <c r="AQT149" s="323"/>
      <c r="AQU149" s="323"/>
      <c r="AQV149" s="323"/>
      <c r="AQW149" s="323"/>
      <c r="AQX149" s="323"/>
      <c r="AQY149" s="323"/>
      <c r="AQZ149" s="323"/>
      <c r="ARA149" s="323"/>
      <c r="ARB149" s="323"/>
      <c r="ARC149" s="323"/>
      <c r="ARD149" s="323"/>
      <c r="ARE149" s="323"/>
      <c r="ARF149" s="323"/>
      <c r="ARG149" s="323"/>
      <c r="ARH149" s="323"/>
      <c r="ARI149" s="323"/>
      <c r="ARJ149" s="323"/>
      <c r="ARK149" s="323"/>
      <c r="ARL149" s="323"/>
      <c r="ARM149" s="323"/>
      <c r="ARN149" s="323"/>
      <c r="ARO149" s="323"/>
      <c r="ARP149" s="323"/>
      <c r="ARQ149" s="323"/>
      <c r="ARR149" s="323"/>
      <c r="ARS149" s="323"/>
      <c r="ART149" s="323"/>
      <c r="ARU149" s="323"/>
      <c r="ARV149" s="323"/>
      <c r="ARW149" s="323"/>
      <c r="ARX149" s="323"/>
      <c r="ARY149" s="323"/>
      <c r="ARZ149" s="323"/>
      <c r="ASA149" s="323"/>
      <c r="ASB149" s="323"/>
      <c r="ASC149" s="323"/>
      <c r="ASD149" s="323"/>
      <c r="ASE149" s="323"/>
      <c r="ASF149" s="323"/>
      <c r="ASG149" s="323"/>
      <c r="ASH149" s="323"/>
      <c r="ASI149" s="323"/>
      <c r="ASJ149" s="323"/>
      <c r="ASK149" s="323"/>
      <c r="ASL149" s="323"/>
      <c r="ASM149" s="323"/>
      <c r="ASN149" s="323"/>
      <c r="ASO149" s="323"/>
      <c r="ASP149" s="323"/>
      <c r="ASQ149" s="323"/>
      <c r="ASR149" s="323"/>
      <c r="ASS149" s="323"/>
      <c r="AST149" s="323"/>
      <c r="ASU149" s="323"/>
      <c r="ASV149" s="323"/>
      <c r="ASW149" s="323"/>
      <c r="ASX149" s="323"/>
      <c r="ASY149" s="323"/>
      <c r="ASZ149" s="323"/>
      <c r="ATA149" s="323"/>
      <c r="ATB149" s="323"/>
      <c r="ATC149" s="323"/>
      <c r="ATD149" s="323"/>
      <c r="ATE149" s="323"/>
      <c r="ATF149" s="323"/>
      <c r="ATG149" s="323"/>
      <c r="ATH149" s="323"/>
      <c r="ATI149" s="323"/>
      <c r="ATJ149" s="323"/>
      <c r="ATK149" s="323"/>
      <c r="ATL149" s="323"/>
      <c r="ATM149" s="323"/>
      <c r="ATN149" s="323"/>
      <c r="ATO149" s="323"/>
      <c r="ATP149" s="323"/>
      <c r="ATQ149" s="323"/>
      <c r="ATR149" s="323"/>
      <c r="ATS149" s="323"/>
      <c r="ATT149" s="323"/>
      <c r="ATU149" s="323"/>
      <c r="ATV149" s="323"/>
      <c r="ATW149" s="323"/>
      <c r="ATX149" s="323"/>
      <c r="ATY149" s="323"/>
      <c r="ATZ149" s="323"/>
      <c r="AUA149" s="323"/>
      <c r="AUB149" s="323"/>
      <c r="AUC149" s="323"/>
      <c r="AUD149" s="323"/>
      <c r="AUE149" s="323"/>
      <c r="AUF149" s="323"/>
      <c r="AUG149" s="323"/>
      <c r="AUH149" s="323"/>
      <c r="AUI149" s="323"/>
      <c r="AUJ149" s="323"/>
      <c r="AUK149" s="323"/>
      <c r="AUL149" s="323"/>
      <c r="AUM149" s="323"/>
      <c r="AUN149" s="323"/>
      <c r="AUO149" s="323"/>
      <c r="AUP149" s="323"/>
      <c r="AUQ149" s="323"/>
      <c r="AUR149" s="323"/>
      <c r="AUS149" s="323"/>
      <c r="AUT149" s="323"/>
      <c r="AUU149" s="323"/>
      <c r="AUV149" s="323"/>
      <c r="AUW149" s="323"/>
      <c r="AUX149" s="323"/>
      <c r="AUY149" s="323"/>
      <c r="AUZ149" s="323"/>
      <c r="AVA149" s="323"/>
      <c r="AVB149" s="323"/>
      <c r="AVC149" s="323"/>
      <c r="AVD149" s="323"/>
      <c r="AVE149" s="323"/>
      <c r="AVF149" s="323"/>
      <c r="AVG149" s="323"/>
      <c r="AVH149" s="323"/>
      <c r="AVI149" s="323"/>
      <c r="AVJ149" s="323"/>
      <c r="AVK149" s="323"/>
      <c r="AVL149" s="323"/>
      <c r="AVM149" s="323"/>
      <c r="AVN149" s="323"/>
      <c r="AVO149" s="323"/>
      <c r="AVP149" s="323"/>
      <c r="AVQ149" s="323"/>
      <c r="AVR149" s="323"/>
      <c r="AVS149" s="323"/>
      <c r="AVT149" s="323"/>
      <c r="AVU149" s="323"/>
      <c r="AVV149" s="323"/>
      <c r="AVW149" s="323"/>
      <c r="AVX149" s="323"/>
      <c r="AVY149" s="323"/>
      <c r="AVZ149" s="323"/>
      <c r="AWA149" s="323"/>
      <c r="AWB149" s="323"/>
      <c r="AWC149" s="323"/>
      <c r="AWD149" s="323"/>
      <c r="AWE149" s="323"/>
      <c r="AWF149" s="323"/>
      <c r="AWG149" s="323"/>
      <c r="AWH149" s="323"/>
      <c r="AWI149" s="323"/>
      <c r="AWJ149" s="323"/>
      <c r="AWK149" s="323"/>
      <c r="AWL149" s="323"/>
      <c r="AWM149" s="323"/>
      <c r="AWN149" s="323"/>
      <c r="AWO149" s="323"/>
      <c r="AWP149" s="323"/>
      <c r="AWQ149" s="323"/>
      <c r="AWR149" s="323"/>
      <c r="AWS149" s="323"/>
      <c r="AWT149" s="323"/>
      <c r="AWU149" s="323"/>
      <c r="AWV149" s="323"/>
      <c r="AWW149" s="323"/>
      <c r="AWX149" s="323"/>
      <c r="AWY149" s="323"/>
      <c r="AWZ149" s="323"/>
      <c r="AXA149" s="323"/>
      <c r="AXB149" s="323"/>
      <c r="AXC149" s="323"/>
      <c r="AXD149" s="323"/>
      <c r="AXE149" s="323"/>
      <c r="AXF149" s="323"/>
      <c r="AXG149" s="323"/>
      <c r="AXH149" s="323"/>
      <c r="AXI149" s="323"/>
      <c r="AXJ149" s="323"/>
      <c r="AXK149" s="323"/>
      <c r="AXL149" s="323"/>
      <c r="AXM149" s="323"/>
      <c r="AXN149" s="323"/>
      <c r="AXO149" s="323"/>
      <c r="AXP149" s="323"/>
      <c r="AXQ149" s="323"/>
      <c r="AXR149" s="323"/>
      <c r="AXS149" s="323"/>
      <c r="AXT149" s="323"/>
      <c r="AXU149" s="323"/>
      <c r="AXV149" s="323"/>
      <c r="AXW149" s="323"/>
      <c r="AXX149" s="323"/>
      <c r="AXY149" s="323"/>
      <c r="AXZ149" s="323"/>
      <c r="AYA149" s="323"/>
      <c r="AYB149" s="323"/>
      <c r="AYC149" s="323"/>
      <c r="AYD149" s="323"/>
      <c r="AYE149" s="323"/>
      <c r="AYF149" s="323"/>
      <c r="AYG149" s="323"/>
      <c r="AYH149" s="323"/>
      <c r="AYI149" s="323"/>
      <c r="AYJ149" s="323"/>
      <c r="AYK149" s="323"/>
      <c r="AYL149" s="323"/>
      <c r="AYM149" s="323"/>
      <c r="AYN149" s="323"/>
      <c r="AYO149" s="323"/>
      <c r="AYP149" s="323"/>
      <c r="AYQ149" s="323"/>
      <c r="AYR149" s="323"/>
      <c r="AYS149" s="323"/>
      <c r="AYT149" s="323"/>
      <c r="AYU149" s="323"/>
      <c r="AYV149" s="323"/>
      <c r="AYW149" s="323"/>
      <c r="AYX149" s="323"/>
      <c r="AYY149" s="323"/>
      <c r="AYZ149" s="323"/>
      <c r="AZA149" s="323"/>
      <c r="AZB149" s="323"/>
      <c r="AZC149" s="323"/>
      <c r="AZD149" s="323"/>
      <c r="AZE149" s="323"/>
      <c r="AZF149" s="323"/>
      <c r="AZG149" s="323"/>
      <c r="AZH149" s="323"/>
      <c r="AZI149" s="323"/>
      <c r="AZJ149" s="323"/>
      <c r="AZK149" s="323"/>
      <c r="AZL149" s="323"/>
      <c r="AZM149" s="323"/>
      <c r="AZN149" s="323"/>
      <c r="AZO149" s="323"/>
      <c r="AZP149" s="323"/>
      <c r="AZQ149" s="323"/>
      <c r="AZR149" s="323"/>
      <c r="AZS149" s="323"/>
      <c r="AZT149" s="323"/>
      <c r="AZU149" s="323"/>
      <c r="AZV149" s="323"/>
      <c r="AZW149" s="323"/>
      <c r="AZX149" s="323"/>
      <c r="AZY149" s="323"/>
      <c r="AZZ149" s="323"/>
      <c r="BAA149" s="323"/>
      <c r="BAB149" s="323"/>
      <c r="BAC149" s="323"/>
      <c r="BAD149" s="323"/>
      <c r="BAE149" s="323"/>
      <c r="BAF149" s="323"/>
      <c r="BAG149" s="323"/>
      <c r="BAH149" s="323"/>
      <c r="BAI149" s="323"/>
      <c r="BAJ149" s="323"/>
      <c r="BAK149" s="323"/>
      <c r="BAL149" s="323"/>
      <c r="BAM149" s="323"/>
      <c r="BAN149" s="323"/>
      <c r="BAO149" s="323"/>
      <c r="BAP149" s="323"/>
      <c r="BAQ149" s="323"/>
      <c r="BAR149" s="323"/>
      <c r="BAS149" s="323"/>
      <c r="BAT149" s="323"/>
      <c r="BAU149" s="323"/>
      <c r="BAV149" s="323"/>
      <c r="BAW149" s="323"/>
      <c r="BAX149" s="323"/>
      <c r="BAY149" s="323"/>
      <c r="BAZ149" s="323"/>
      <c r="BBA149" s="323"/>
      <c r="BBB149" s="323"/>
      <c r="BBC149" s="323"/>
      <c r="BBD149" s="323"/>
      <c r="BBE149" s="323"/>
      <c r="BBF149" s="323"/>
      <c r="BBG149" s="323"/>
      <c r="BBH149" s="323"/>
      <c r="BBI149" s="323"/>
      <c r="BBJ149" s="323"/>
      <c r="BBK149" s="323"/>
      <c r="BBL149" s="323"/>
      <c r="BBM149" s="323"/>
      <c r="BBN149" s="323"/>
      <c r="BBO149" s="323"/>
      <c r="BBP149" s="323"/>
      <c r="BBQ149" s="323"/>
      <c r="BBR149" s="323"/>
      <c r="BBS149" s="323"/>
      <c r="BBT149" s="323"/>
      <c r="BBU149" s="323"/>
      <c r="BBV149" s="323"/>
      <c r="BBW149" s="323"/>
      <c r="BBX149" s="323"/>
      <c r="BBY149" s="323"/>
      <c r="BBZ149" s="323"/>
      <c r="BCA149" s="323"/>
      <c r="BCB149" s="323"/>
      <c r="BCC149" s="323"/>
      <c r="BCD149" s="323"/>
      <c r="BCE149" s="323"/>
      <c r="BCF149" s="323"/>
      <c r="BCG149" s="323"/>
      <c r="BCH149" s="323"/>
      <c r="BCI149" s="323"/>
      <c r="BCJ149" s="323"/>
      <c r="BCK149" s="323"/>
      <c r="BCL149" s="323"/>
      <c r="BCM149" s="323"/>
      <c r="BCN149" s="323"/>
      <c r="BCO149" s="323"/>
      <c r="BCP149" s="323"/>
      <c r="BCQ149" s="323"/>
      <c r="BCR149" s="323"/>
      <c r="BCS149" s="323"/>
      <c r="BCT149" s="323"/>
      <c r="BCU149" s="323"/>
      <c r="BCV149" s="323"/>
      <c r="BCW149" s="323"/>
      <c r="BCX149" s="323"/>
      <c r="BCY149" s="323"/>
      <c r="BCZ149" s="323"/>
      <c r="BDA149" s="323"/>
      <c r="BDB149" s="323"/>
      <c r="BDC149" s="323"/>
      <c r="BDD149" s="323"/>
      <c r="BDE149" s="323"/>
      <c r="BDF149" s="323"/>
      <c r="BDG149" s="323"/>
      <c r="BDH149" s="323"/>
      <c r="BDI149" s="323"/>
      <c r="BDJ149" s="323"/>
      <c r="BDK149" s="323"/>
      <c r="BDL149" s="323"/>
      <c r="BDM149" s="323"/>
      <c r="BDN149" s="323"/>
      <c r="BDO149" s="323"/>
      <c r="BDP149" s="323"/>
      <c r="BDQ149" s="323"/>
      <c r="BDR149" s="323"/>
      <c r="BDS149" s="323"/>
      <c r="BDT149" s="323"/>
      <c r="BDU149" s="323"/>
      <c r="BDV149" s="323"/>
      <c r="BDW149" s="323"/>
      <c r="BDX149" s="323"/>
      <c r="BDY149" s="323"/>
      <c r="BDZ149" s="323"/>
      <c r="BEA149" s="323"/>
      <c r="BEB149" s="323"/>
      <c r="BEC149" s="323"/>
      <c r="BED149" s="323"/>
      <c r="BEE149" s="323"/>
      <c r="BEF149" s="323"/>
      <c r="BEG149" s="323"/>
      <c r="BEH149" s="323"/>
      <c r="BEI149" s="323"/>
      <c r="BEJ149" s="323"/>
      <c r="BEK149" s="323"/>
      <c r="BEL149" s="323"/>
      <c r="BEM149" s="323"/>
      <c r="BEN149" s="323"/>
      <c r="BEO149" s="323"/>
      <c r="BEP149" s="323"/>
      <c r="BEQ149" s="323"/>
      <c r="BER149" s="323"/>
      <c r="BES149" s="323"/>
      <c r="BET149" s="323"/>
      <c r="BEU149" s="323"/>
      <c r="BEV149" s="323"/>
      <c r="BEW149" s="323"/>
      <c r="BEX149" s="323"/>
      <c r="BEY149" s="323"/>
      <c r="BEZ149" s="323"/>
      <c r="BFA149" s="323"/>
      <c r="BFB149" s="323"/>
      <c r="BFC149" s="323"/>
      <c r="BFD149" s="323"/>
      <c r="BFE149" s="323"/>
      <c r="BFF149" s="323"/>
      <c r="BFG149" s="323"/>
      <c r="BFH149" s="323"/>
      <c r="BFI149" s="323"/>
      <c r="BFJ149" s="323"/>
      <c r="BFK149" s="323"/>
      <c r="BFL149" s="323"/>
      <c r="BFM149" s="323"/>
      <c r="BFN149" s="323"/>
      <c r="BFO149" s="323"/>
      <c r="BFP149" s="323"/>
      <c r="BFQ149" s="323"/>
      <c r="BFR149" s="323"/>
      <c r="BFS149" s="323"/>
      <c r="BFT149" s="323"/>
      <c r="BFU149" s="323"/>
      <c r="BFV149" s="323"/>
      <c r="BFW149" s="323"/>
      <c r="BFX149" s="323"/>
      <c r="BFY149" s="323"/>
      <c r="BFZ149" s="323"/>
      <c r="BGA149" s="323"/>
      <c r="BGB149" s="323"/>
      <c r="BGC149" s="323"/>
      <c r="BGD149" s="323"/>
      <c r="BGE149" s="323"/>
      <c r="BGF149" s="323"/>
      <c r="BGG149" s="323"/>
      <c r="BGH149" s="323"/>
      <c r="BGI149" s="323"/>
      <c r="BGJ149" s="323"/>
      <c r="BGK149" s="323"/>
      <c r="BGL149" s="323"/>
      <c r="BGM149" s="323"/>
      <c r="BGN149" s="323"/>
      <c r="BGO149" s="323"/>
      <c r="BGP149" s="323"/>
      <c r="BGQ149" s="323"/>
      <c r="BGR149" s="323"/>
      <c r="BGS149" s="323"/>
      <c r="BGT149" s="323"/>
      <c r="BGU149" s="323"/>
      <c r="BGV149" s="323"/>
      <c r="BGW149" s="323"/>
      <c r="BGX149" s="323"/>
      <c r="BGY149" s="323"/>
      <c r="BGZ149" s="323"/>
      <c r="BHA149" s="323"/>
      <c r="BHB149" s="323"/>
      <c r="BHC149" s="323"/>
      <c r="BHD149" s="323"/>
      <c r="BHE149" s="323"/>
      <c r="BHF149" s="323"/>
      <c r="BHG149" s="323"/>
      <c r="BHH149" s="323"/>
      <c r="BHI149" s="323"/>
      <c r="BHJ149" s="323"/>
      <c r="BHK149" s="323"/>
      <c r="BHL149" s="323"/>
      <c r="BHM149" s="323"/>
      <c r="BHN149" s="323"/>
      <c r="BHO149" s="323"/>
      <c r="BHP149" s="323"/>
      <c r="BHQ149" s="323"/>
      <c r="BHR149" s="323"/>
      <c r="BHS149" s="323"/>
      <c r="BHT149" s="323"/>
      <c r="BHU149" s="323"/>
      <c r="BHV149" s="323"/>
      <c r="BHW149" s="323"/>
      <c r="BHX149" s="323"/>
      <c r="BHY149" s="323"/>
      <c r="BHZ149" s="323"/>
      <c r="BIA149" s="323"/>
      <c r="BIB149" s="323"/>
      <c r="BIC149" s="323"/>
      <c r="BID149" s="323"/>
      <c r="BIE149" s="323"/>
      <c r="BIF149" s="323"/>
      <c r="BIG149" s="323"/>
      <c r="BIH149" s="323"/>
      <c r="BII149" s="323"/>
      <c r="BIJ149" s="323"/>
      <c r="BIK149" s="323"/>
      <c r="BIL149" s="323"/>
      <c r="BIM149" s="323"/>
      <c r="BIN149" s="323"/>
      <c r="BIO149" s="323"/>
      <c r="BIP149" s="323"/>
      <c r="BIQ149" s="323"/>
      <c r="BIR149" s="323"/>
      <c r="BIS149" s="323"/>
      <c r="BIT149" s="323"/>
      <c r="BIU149" s="323"/>
      <c r="BIV149" s="323"/>
      <c r="BIW149" s="323"/>
      <c r="BIX149" s="323"/>
      <c r="BIY149" s="323"/>
      <c r="BIZ149" s="323"/>
      <c r="BJA149" s="323"/>
      <c r="BJB149" s="323"/>
      <c r="BJC149" s="323"/>
      <c r="BJD149" s="323"/>
      <c r="BJE149" s="323"/>
      <c r="BJF149" s="323"/>
      <c r="BJG149" s="323"/>
      <c r="BJH149" s="323"/>
      <c r="BJI149" s="323"/>
      <c r="BJJ149" s="323"/>
      <c r="BJK149" s="323"/>
      <c r="BJL149" s="323"/>
      <c r="BJM149" s="323"/>
      <c r="BJN149" s="323"/>
      <c r="BJO149" s="323"/>
      <c r="BJP149" s="323"/>
      <c r="BJQ149" s="323"/>
      <c r="BJR149" s="323"/>
      <c r="BJS149" s="323"/>
      <c r="BJT149" s="323"/>
      <c r="BJU149" s="323"/>
      <c r="BJV149" s="323"/>
      <c r="BJW149" s="323"/>
      <c r="BJX149" s="323"/>
      <c r="BJY149" s="323"/>
      <c r="BJZ149" s="323"/>
      <c r="BKA149" s="323"/>
      <c r="BKB149" s="323"/>
      <c r="BKC149" s="323"/>
      <c r="BKD149" s="323"/>
      <c r="BKE149" s="323"/>
      <c r="BKF149" s="323"/>
      <c r="BKG149" s="323"/>
      <c r="BKH149" s="323"/>
      <c r="BKI149" s="323"/>
      <c r="BKJ149" s="323"/>
      <c r="BKK149" s="323"/>
      <c r="BKL149" s="323"/>
      <c r="BKM149" s="323"/>
      <c r="BKN149" s="323"/>
      <c r="BKO149" s="323"/>
      <c r="BKP149" s="323"/>
      <c r="BKQ149" s="323"/>
      <c r="BKR149" s="323"/>
      <c r="BKS149" s="323"/>
      <c r="BKT149" s="323"/>
      <c r="BKU149" s="323"/>
      <c r="BKV149" s="323"/>
      <c r="BKW149" s="323"/>
      <c r="BKX149" s="323"/>
      <c r="BKY149" s="323"/>
      <c r="BKZ149" s="323"/>
      <c r="BLA149" s="323"/>
      <c r="BLB149" s="323"/>
      <c r="BLC149" s="323"/>
      <c r="BLD149" s="323"/>
      <c r="BLE149" s="323"/>
      <c r="BLF149" s="323"/>
      <c r="BLG149" s="323"/>
      <c r="BLH149" s="323"/>
      <c r="BLI149" s="323"/>
      <c r="BLJ149" s="323"/>
      <c r="BLK149" s="323"/>
      <c r="BLL149" s="323"/>
      <c r="BLM149" s="323"/>
      <c r="BLN149" s="323"/>
      <c r="BLO149" s="323"/>
      <c r="BLP149" s="323"/>
      <c r="BLQ149" s="323"/>
      <c r="BLR149" s="323"/>
      <c r="BLS149" s="323"/>
      <c r="BLT149" s="323"/>
      <c r="BLU149" s="323"/>
      <c r="BLV149" s="323"/>
      <c r="BLW149" s="323"/>
      <c r="BLX149" s="323"/>
      <c r="BLY149" s="323"/>
      <c r="BLZ149" s="323"/>
      <c r="BMA149" s="323"/>
      <c r="BMB149" s="323"/>
      <c r="BMC149" s="323"/>
      <c r="BMD149" s="323"/>
      <c r="BME149" s="323"/>
      <c r="BMF149" s="323"/>
      <c r="BMG149" s="323"/>
      <c r="BMH149" s="323"/>
      <c r="BMI149" s="323"/>
      <c r="BMJ149" s="323"/>
      <c r="BMK149" s="323"/>
      <c r="BML149" s="323"/>
      <c r="BMM149" s="323"/>
      <c r="BMN149" s="323"/>
      <c r="BMO149" s="323"/>
      <c r="BMP149" s="323"/>
      <c r="BMQ149" s="323"/>
      <c r="BMR149" s="323"/>
      <c r="BMS149" s="323"/>
      <c r="BMT149" s="323"/>
      <c r="BMU149" s="323"/>
      <c r="BMV149" s="323"/>
      <c r="BMW149" s="323"/>
      <c r="BMX149" s="323"/>
      <c r="BMY149" s="323"/>
      <c r="BMZ149" s="323"/>
      <c r="BNA149" s="323"/>
      <c r="BNB149" s="323"/>
      <c r="BNC149" s="323"/>
      <c r="BND149" s="323"/>
      <c r="BNE149" s="323"/>
      <c r="BNF149" s="323"/>
      <c r="BNG149" s="323"/>
      <c r="BNH149" s="323"/>
      <c r="BNI149" s="323"/>
      <c r="BNJ149" s="323"/>
      <c r="BNK149" s="323"/>
      <c r="BNL149" s="323"/>
      <c r="BNM149" s="323"/>
      <c r="BNN149" s="323"/>
      <c r="BNO149" s="323"/>
      <c r="BNP149" s="323"/>
      <c r="BNQ149" s="323"/>
      <c r="BNR149" s="323"/>
      <c r="BNS149" s="323"/>
      <c r="BNT149" s="323"/>
      <c r="BNU149" s="323"/>
      <c r="BNV149" s="323"/>
      <c r="BNW149" s="323"/>
      <c r="BNX149" s="323"/>
      <c r="BNY149" s="323"/>
      <c r="BNZ149" s="323"/>
      <c r="BOA149" s="323"/>
      <c r="BOB149" s="323"/>
      <c r="BOC149" s="323"/>
      <c r="BOD149" s="323"/>
      <c r="BOE149" s="323"/>
      <c r="BOF149" s="323"/>
      <c r="BOG149" s="323"/>
      <c r="BOH149" s="323"/>
      <c r="BOI149" s="323"/>
      <c r="BOJ149" s="323"/>
      <c r="BOK149" s="323"/>
      <c r="BOL149" s="323"/>
      <c r="BOM149" s="323"/>
      <c r="BON149" s="323"/>
      <c r="BOO149" s="323"/>
      <c r="BOP149" s="323"/>
      <c r="BOQ149" s="323"/>
      <c r="BOR149" s="323"/>
      <c r="BOS149" s="323"/>
      <c r="BOT149" s="323"/>
      <c r="BOU149" s="323"/>
      <c r="BOV149" s="323"/>
      <c r="BOW149" s="323"/>
      <c r="BOX149" s="323"/>
      <c r="BOY149" s="323"/>
      <c r="BOZ149" s="323"/>
      <c r="BPA149" s="323"/>
      <c r="BPB149" s="323"/>
      <c r="BPC149" s="323"/>
      <c r="BPD149" s="323"/>
      <c r="BPE149" s="323"/>
      <c r="BPF149" s="323"/>
      <c r="BPG149" s="323"/>
      <c r="BPH149" s="323"/>
      <c r="BPI149" s="323"/>
      <c r="BPJ149" s="323"/>
      <c r="BPK149" s="323"/>
      <c r="BPL149" s="323"/>
      <c r="BPM149" s="323"/>
      <c r="BPN149" s="323"/>
      <c r="BPO149" s="323"/>
      <c r="BPP149" s="323"/>
      <c r="BPQ149" s="323"/>
      <c r="BPR149" s="323"/>
      <c r="BPS149" s="323"/>
      <c r="BPT149" s="323"/>
      <c r="BPU149" s="323"/>
      <c r="BPV149" s="323"/>
      <c r="BPW149" s="323"/>
      <c r="BPX149" s="323"/>
      <c r="BPY149" s="323"/>
      <c r="BPZ149" s="323"/>
      <c r="BQA149" s="323"/>
      <c r="BQB149" s="323"/>
      <c r="BQC149" s="323"/>
      <c r="BQD149" s="323"/>
      <c r="BQE149" s="323"/>
      <c r="BQF149" s="323"/>
      <c r="BQG149" s="323"/>
      <c r="BQH149" s="323"/>
      <c r="BQI149" s="323"/>
      <c r="BQJ149" s="323"/>
      <c r="BQK149" s="323"/>
      <c r="BQL149" s="323"/>
      <c r="BQM149" s="323"/>
      <c r="BQN149" s="323"/>
      <c r="BQO149" s="323"/>
      <c r="BQP149" s="323"/>
      <c r="BQQ149" s="323"/>
      <c r="BQR149" s="323"/>
      <c r="BQS149" s="323"/>
      <c r="BQT149" s="323"/>
      <c r="BQU149" s="323"/>
      <c r="BQV149" s="323"/>
      <c r="BQW149" s="323"/>
      <c r="BQX149" s="323"/>
      <c r="BQY149" s="323"/>
      <c r="BQZ149" s="323"/>
      <c r="BRA149" s="323"/>
      <c r="BRB149" s="323"/>
      <c r="BRC149" s="323"/>
      <c r="BRD149" s="323"/>
      <c r="BRE149" s="323"/>
      <c r="BRF149" s="323"/>
      <c r="BRG149" s="323"/>
      <c r="BRH149" s="323"/>
      <c r="BRI149" s="323"/>
      <c r="BRJ149" s="323"/>
      <c r="BRK149" s="323"/>
      <c r="BRL149" s="323"/>
      <c r="BRM149" s="323"/>
      <c r="BRN149" s="323"/>
      <c r="BRO149" s="323"/>
      <c r="BRP149" s="323"/>
      <c r="BRQ149" s="323"/>
      <c r="BRR149" s="323"/>
      <c r="BRS149" s="323"/>
      <c r="BRT149" s="323"/>
      <c r="BRU149" s="323"/>
      <c r="BRV149" s="323"/>
      <c r="BRW149" s="323"/>
      <c r="BRX149" s="323"/>
      <c r="BRY149" s="323"/>
      <c r="BRZ149" s="323"/>
      <c r="BSA149" s="323"/>
      <c r="BSB149" s="323"/>
      <c r="BSC149" s="323"/>
      <c r="BSD149" s="323"/>
      <c r="BSE149" s="323"/>
      <c r="BSF149" s="323"/>
      <c r="BSG149" s="323"/>
      <c r="BSH149" s="323"/>
      <c r="BSI149" s="323"/>
      <c r="BSJ149" s="323"/>
      <c r="BSK149" s="323"/>
      <c r="BSL149" s="323"/>
      <c r="BSM149" s="323"/>
      <c r="BSN149" s="323"/>
      <c r="BSO149" s="323"/>
      <c r="BSP149" s="323"/>
      <c r="BSQ149" s="323"/>
      <c r="BSR149" s="323"/>
      <c r="BSS149" s="323"/>
      <c r="BST149" s="323"/>
      <c r="BSU149" s="323"/>
      <c r="BSV149" s="323"/>
      <c r="BSW149" s="323"/>
      <c r="BSX149" s="323"/>
      <c r="BSY149" s="323"/>
      <c r="BSZ149" s="323"/>
      <c r="BTA149" s="323"/>
      <c r="BTB149" s="323"/>
      <c r="BTC149" s="323"/>
      <c r="BTD149" s="323"/>
      <c r="BTE149" s="323"/>
      <c r="BTF149" s="323"/>
      <c r="BTG149" s="323"/>
      <c r="BTH149" s="323"/>
      <c r="BTI149" s="323"/>
      <c r="BTJ149" s="323"/>
      <c r="BTK149" s="323"/>
      <c r="BTL149" s="323"/>
      <c r="BTM149" s="323"/>
      <c r="BTN149" s="323"/>
      <c r="BTO149" s="323"/>
      <c r="BTP149" s="323"/>
      <c r="BTQ149" s="323"/>
      <c r="BTR149" s="323"/>
      <c r="BTS149" s="323"/>
      <c r="BTT149" s="323"/>
      <c r="BTU149" s="323"/>
      <c r="BTV149" s="323"/>
      <c r="BTW149" s="323"/>
      <c r="BTX149" s="323"/>
      <c r="BTY149" s="323"/>
      <c r="BTZ149" s="323"/>
      <c r="BUA149" s="323"/>
      <c r="BUB149" s="323"/>
      <c r="BUC149" s="323"/>
      <c r="BUD149" s="323"/>
      <c r="BUE149" s="323"/>
      <c r="BUF149" s="323"/>
      <c r="BUG149" s="323"/>
      <c r="BUH149" s="323"/>
      <c r="BUI149" s="323"/>
      <c r="BUJ149" s="323"/>
      <c r="BUK149" s="323"/>
      <c r="BUL149" s="323"/>
      <c r="BUM149" s="323"/>
      <c r="BUN149" s="323"/>
      <c r="BUO149" s="323"/>
      <c r="BUP149" s="323"/>
      <c r="BUQ149" s="323"/>
      <c r="BUR149" s="323"/>
      <c r="BUS149" s="323"/>
      <c r="BUT149" s="323"/>
      <c r="BUU149" s="323"/>
      <c r="BUV149" s="323"/>
      <c r="BUW149" s="323"/>
      <c r="BUX149" s="323"/>
      <c r="BUY149" s="323"/>
      <c r="BUZ149" s="323"/>
      <c r="BVA149" s="323"/>
      <c r="BVB149" s="323"/>
      <c r="BVC149" s="323"/>
      <c r="BVD149" s="323"/>
      <c r="BVE149" s="323"/>
      <c r="BVF149" s="323"/>
      <c r="BVG149" s="323"/>
      <c r="BVH149" s="323"/>
      <c r="BVI149" s="323"/>
      <c r="BVJ149" s="323"/>
      <c r="BVK149" s="323"/>
      <c r="BVL149" s="323"/>
      <c r="BVM149" s="323"/>
      <c r="BVN149" s="323"/>
      <c r="BVO149" s="323"/>
      <c r="BVP149" s="323"/>
      <c r="BVQ149" s="323"/>
      <c r="BVR149" s="323"/>
      <c r="BVS149" s="323"/>
      <c r="BVT149" s="323"/>
      <c r="BVU149" s="323"/>
      <c r="BVV149" s="323"/>
      <c r="BVW149" s="323"/>
      <c r="BVX149" s="323"/>
      <c r="BVY149" s="323"/>
      <c r="BVZ149" s="323"/>
      <c r="BWA149" s="323"/>
      <c r="BWB149" s="323"/>
      <c r="BWC149" s="323"/>
      <c r="BWD149" s="323"/>
      <c r="BWE149" s="323"/>
      <c r="BWF149" s="323"/>
      <c r="BWG149" s="323"/>
      <c r="BWH149" s="323"/>
      <c r="BWI149" s="323"/>
      <c r="BWJ149" s="323"/>
      <c r="BWK149" s="323"/>
      <c r="BWL149" s="323"/>
      <c r="BWM149" s="323"/>
      <c r="BWN149" s="323"/>
      <c r="BWO149" s="323"/>
      <c r="BWP149" s="323"/>
      <c r="BWQ149" s="323"/>
      <c r="BWR149" s="323"/>
      <c r="BWS149" s="323"/>
      <c r="BWT149" s="323"/>
      <c r="BWU149" s="323"/>
      <c r="BWV149" s="323"/>
      <c r="BWW149" s="323"/>
      <c r="BWX149" s="323"/>
      <c r="BWY149" s="323"/>
      <c r="BWZ149" s="323"/>
      <c r="BXA149" s="323"/>
      <c r="BXB149" s="323"/>
      <c r="BXC149" s="323"/>
      <c r="BXD149" s="323"/>
      <c r="BXE149" s="323"/>
      <c r="BXF149" s="323"/>
      <c r="BXG149" s="323"/>
      <c r="BXH149" s="323"/>
      <c r="BXI149" s="323"/>
      <c r="BXJ149" s="323"/>
      <c r="BXK149" s="323"/>
      <c r="BXL149" s="323"/>
      <c r="BXM149" s="323"/>
      <c r="BXN149" s="323"/>
      <c r="BXO149" s="323"/>
      <c r="BXP149" s="323"/>
      <c r="BXQ149" s="323"/>
      <c r="BXR149" s="323"/>
      <c r="BXS149" s="323"/>
      <c r="BXT149" s="323"/>
      <c r="BXU149" s="323"/>
      <c r="BXV149" s="323"/>
      <c r="BXW149" s="323"/>
      <c r="BXX149" s="323"/>
      <c r="BXY149" s="323"/>
      <c r="BXZ149" s="323"/>
      <c r="BYA149" s="323"/>
      <c r="BYB149" s="323"/>
      <c r="BYC149" s="323"/>
      <c r="BYD149" s="323"/>
      <c r="BYE149" s="323"/>
      <c r="BYF149" s="323"/>
      <c r="BYG149" s="323"/>
      <c r="BYH149" s="323"/>
      <c r="BYI149" s="323"/>
      <c r="BYJ149" s="323"/>
      <c r="BYK149" s="323"/>
      <c r="BYL149" s="323"/>
      <c r="BYM149" s="323"/>
      <c r="BYN149" s="323"/>
      <c r="BYO149" s="323"/>
      <c r="BYP149" s="323"/>
      <c r="BYQ149" s="323"/>
      <c r="BYR149" s="323"/>
      <c r="BYS149" s="323"/>
      <c r="BYT149" s="323"/>
      <c r="BYU149" s="323"/>
      <c r="BYV149" s="323"/>
      <c r="BYW149" s="323"/>
      <c r="BYX149" s="323"/>
      <c r="BYY149" s="323"/>
      <c r="BYZ149" s="323"/>
      <c r="BZA149" s="323"/>
      <c r="BZB149" s="323"/>
      <c r="BZC149" s="323"/>
      <c r="BZD149" s="323"/>
      <c r="BZE149" s="323"/>
      <c r="BZF149" s="323"/>
      <c r="BZG149" s="323"/>
      <c r="BZH149" s="323"/>
      <c r="BZI149" s="323"/>
      <c r="BZJ149" s="323"/>
      <c r="BZK149" s="323"/>
      <c r="BZL149" s="323"/>
      <c r="BZM149" s="323"/>
      <c r="BZN149" s="323"/>
      <c r="BZO149" s="323"/>
      <c r="BZP149" s="323"/>
      <c r="BZQ149" s="323"/>
      <c r="BZR149" s="323"/>
      <c r="BZS149" s="323"/>
      <c r="BZT149" s="323"/>
      <c r="BZU149" s="323"/>
      <c r="BZV149" s="323"/>
      <c r="BZW149" s="323"/>
      <c r="BZX149" s="323"/>
      <c r="BZY149" s="323"/>
      <c r="BZZ149" s="323"/>
      <c r="CAA149" s="323"/>
      <c r="CAB149" s="323"/>
      <c r="CAC149" s="323"/>
      <c r="CAD149" s="323"/>
      <c r="CAE149" s="323"/>
      <c r="CAF149" s="323"/>
      <c r="CAG149" s="323"/>
      <c r="CAH149" s="323"/>
      <c r="CAI149" s="323"/>
      <c r="CAJ149" s="323"/>
      <c r="CAK149" s="323"/>
      <c r="CAL149" s="323"/>
      <c r="CAM149" s="323"/>
      <c r="CAN149" s="323"/>
      <c r="CAO149" s="323"/>
      <c r="CAP149" s="323"/>
      <c r="CAQ149" s="323"/>
      <c r="CAR149" s="323"/>
      <c r="CAS149" s="323"/>
      <c r="CAT149" s="323"/>
      <c r="CAU149" s="323"/>
      <c r="CAV149" s="323"/>
      <c r="CAW149" s="323"/>
      <c r="CAX149" s="323"/>
      <c r="CAY149" s="323"/>
      <c r="CAZ149" s="323"/>
      <c r="CBA149" s="323"/>
      <c r="CBB149" s="323"/>
      <c r="CBC149" s="323"/>
      <c r="CBD149" s="323"/>
      <c r="CBE149" s="323"/>
      <c r="CBF149" s="323"/>
      <c r="CBG149" s="323"/>
      <c r="CBH149" s="323"/>
      <c r="CBI149" s="323"/>
      <c r="CBJ149" s="323"/>
      <c r="CBK149" s="323"/>
      <c r="CBL149" s="323"/>
      <c r="CBM149" s="323"/>
      <c r="CBN149" s="323"/>
      <c r="CBO149" s="323"/>
      <c r="CBP149" s="323"/>
      <c r="CBQ149" s="323"/>
      <c r="CBR149" s="323"/>
      <c r="CBS149" s="323"/>
      <c r="CBT149" s="323"/>
      <c r="CBU149" s="323"/>
      <c r="CBV149" s="323"/>
      <c r="CBW149" s="323"/>
      <c r="CBX149" s="323"/>
      <c r="CBY149" s="323"/>
      <c r="CBZ149" s="323"/>
      <c r="CCA149" s="323"/>
      <c r="CCB149" s="323"/>
      <c r="CCC149" s="323"/>
      <c r="CCD149" s="323"/>
      <c r="CCE149" s="323"/>
      <c r="CCF149" s="323"/>
      <c r="CCG149" s="323"/>
      <c r="CCH149" s="323"/>
      <c r="CCI149" s="323"/>
      <c r="CCJ149" s="323"/>
      <c r="CCK149" s="323"/>
      <c r="CCL149" s="323"/>
      <c r="CCM149" s="323"/>
      <c r="CCN149" s="323"/>
      <c r="CCO149" s="323"/>
      <c r="CCP149" s="323"/>
      <c r="CCQ149" s="323"/>
      <c r="CCR149" s="323"/>
      <c r="CCS149" s="323"/>
      <c r="CCT149" s="323"/>
      <c r="CCU149" s="323"/>
      <c r="CCV149" s="323"/>
      <c r="CCW149" s="323"/>
      <c r="CCX149" s="323"/>
      <c r="CCY149" s="323"/>
      <c r="CCZ149" s="323"/>
      <c r="CDA149" s="323"/>
      <c r="CDB149" s="323"/>
      <c r="CDC149" s="323"/>
      <c r="CDD149" s="323"/>
      <c r="CDE149" s="323"/>
      <c r="CDF149" s="323"/>
      <c r="CDG149" s="323"/>
      <c r="CDH149" s="323"/>
      <c r="CDI149" s="323"/>
      <c r="CDJ149" s="323"/>
      <c r="CDK149" s="323"/>
      <c r="CDL149" s="323"/>
      <c r="CDM149" s="323"/>
      <c r="CDN149" s="323"/>
      <c r="CDO149" s="323"/>
      <c r="CDP149" s="323"/>
      <c r="CDQ149" s="323"/>
      <c r="CDR149" s="323"/>
      <c r="CDS149" s="323"/>
      <c r="CDT149" s="323"/>
      <c r="CDU149" s="323"/>
      <c r="CDV149" s="323"/>
      <c r="CDW149" s="323"/>
      <c r="CDX149" s="323"/>
      <c r="CDY149" s="323"/>
      <c r="CDZ149" s="323"/>
      <c r="CEA149" s="323"/>
      <c r="CEB149" s="323"/>
      <c r="CEC149" s="323"/>
      <c r="CED149" s="323"/>
      <c r="CEE149" s="323"/>
      <c r="CEF149" s="323"/>
      <c r="CEG149" s="323"/>
      <c r="CEH149" s="323"/>
      <c r="CEI149" s="323"/>
      <c r="CEJ149" s="323"/>
      <c r="CEK149" s="323"/>
      <c r="CEL149" s="323"/>
      <c r="CEM149" s="323"/>
      <c r="CEN149" s="323"/>
      <c r="CEO149" s="323"/>
      <c r="CEP149" s="323"/>
      <c r="CEQ149" s="323"/>
      <c r="CER149" s="323"/>
      <c r="CES149" s="323"/>
      <c r="CET149" s="323"/>
      <c r="CEU149" s="323"/>
      <c r="CEV149" s="323"/>
      <c r="CEW149" s="323"/>
      <c r="CEX149" s="323"/>
      <c r="CEY149" s="323"/>
      <c r="CEZ149" s="323"/>
      <c r="CFA149" s="323"/>
      <c r="CFB149" s="323"/>
      <c r="CFC149" s="323"/>
      <c r="CFD149" s="323"/>
      <c r="CFE149" s="323"/>
      <c r="CFF149" s="323"/>
      <c r="CFG149" s="323"/>
      <c r="CFH149" s="323"/>
      <c r="CFI149" s="323"/>
      <c r="CFJ149" s="323"/>
      <c r="CFK149" s="323"/>
      <c r="CFL149" s="323"/>
      <c r="CFM149" s="323"/>
      <c r="CFN149" s="323"/>
      <c r="CFO149" s="323"/>
      <c r="CFP149" s="323"/>
      <c r="CFQ149" s="323"/>
      <c r="CFR149" s="323"/>
      <c r="CFS149" s="323"/>
      <c r="CFT149" s="323"/>
      <c r="CFU149" s="323"/>
      <c r="CFV149" s="323"/>
      <c r="CFW149" s="323"/>
      <c r="CFX149" s="323"/>
      <c r="CFY149" s="323"/>
      <c r="CFZ149" s="323"/>
      <c r="CGA149" s="323"/>
      <c r="CGB149" s="323"/>
      <c r="CGC149" s="323"/>
      <c r="CGD149" s="323"/>
      <c r="CGE149" s="323"/>
      <c r="CGF149" s="323"/>
      <c r="CGG149" s="323"/>
      <c r="CGH149" s="323"/>
      <c r="CGI149" s="323"/>
      <c r="CGJ149" s="323"/>
      <c r="CGK149" s="323"/>
      <c r="CGL149" s="323"/>
      <c r="CGM149" s="323"/>
      <c r="CGN149" s="323"/>
      <c r="CGO149" s="323"/>
      <c r="CGP149" s="323"/>
      <c r="CGQ149" s="323"/>
      <c r="CGR149" s="323"/>
      <c r="CGS149" s="323"/>
      <c r="CGT149" s="323"/>
      <c r="CGU149" s="323"/>
      <c r="CGV149" s="323"/>
      <c r="CGW149" s="323"/>
      <c r="CGX149" s="323"/>
      <c r="CGY149" s="323"/>
      <c r="CGZ149" s="323"/>
      <c r="CHA149" s="323"/>
      <c r="CHB149" s="323"/>
      <c r="CHC149" s="323"/>
      <c r="CHD149" s="323"/>
      <c r="CHE149" s="323"/>
      <c r="CHF149" s="323"/>
      <c r="CHG149" s="323"/>
      <c r="CHH149" s="323"/>
      <c r="CHI149" s="323"/>
      <c r="CHJ149" s="323"/>
      <c r="CHK149" s="323"/>
      <c r="CHL149" s="323"/>
      <c r="CHM149" s="323"/>
      <c r="CHN149" s="323"/>
      <c r="CHO149" s="323"/>
      <c r="CHP149" s="323"/>
      <c r="CHQ149" s="323"/>
      <c r="CHR149" s="323"/>
      <c r="CHS149" s="323"/>
      <c r="CHT149" s="323"/>
      <c r="CHU149" s="323"/>
      <c r="CHV149" s="323"/>
      <c r="CHW149" s="323"/>
      <c r="CHX149" s="323"/>
      <c r="CHY149" s="323"/>
      <c r="CHZ149" s="323"/>
      <c r="CIA149" s="323"/>
      <c r="CIB149" s="323"/>
      <c r="CIC149" s="323"/>
      <c r="CID149" s="323"/>
      <c r="CIE149" s="323"/>
      <c r="CIF149" s="323"/>
      <c r="CIG149" s="323"/>
      <c r="CIH149" s="323"/>
      <c r="CII149" s="323"/>
      <c r="CIJ149" s="323"/>
      <c r="CIK149" s="323"/>
      <c r="CIL149" s="323"/>
      <c r="CIM149" s="323"/>
      <c r="CIN149" s="323"/>
      <c r="CIO149" s="323"/>
      <c r="CIP149" s="323"/>
      <c r="CIQ149" s="323"/>
      <c r="CIR149" s="323"/>
      <c r="CIS149" s="323"/>
      <c r="CIT149" s="323"/>
      <c r="CIU149" s="323"/>
      <c r="CIV149" s="323"/>
      <c r="CIW149" s="323"/>
      <c r="CIX149" s="323"/>
      <c r="CIY149" s="323"/>
      <c r="CIZ149" s="323"/>
      <c r="CJA149" s="323"/>
      <c r="CJB149" s="323"/>
      <c r="CJC149" s="323"/>
      <c r="CJD149" s="323"/>
      <c r="CJE149" s="323"/>
      <c r="CJF149" s="323"/>
      <c r="CJG149" s="323"/>
      <c r="CJH149" s="323"/>
      <c r="CJI149" s="323"/>
      <c r="CJJ149" s="323"/>
      <c r="CJK149" s="323"/>
      <c r="CJL149" s="323"/>
      <c r="CJM149" s="323"/>
      <c r="CJN149" s="323"/>
      <c r="CJO149" s="323"/>
      <c r="CJP149" s="323"/>
      <c r="CJQ149" s="323"/>
      <c r="CJR149" s="323"/>
      <c r="CJS149" s="323"/>
      <c r="CJT149" s="323"/>
      <c r="CJU149" s="323"/>
      <c r="CJV149" s="323"/>
      <c r="CJW149" s="323"/>
      <c r="CJX149" s="323"/>
      <c r="CJY149" s="323"/>
      <c r="CJZ149" s="323"/>
      <c r="CKA149" s="323"/>
      <c r="CKB149" s="323"/>
      <c r="CKC149" s="323"/>
      <c r="CKD149" s="323"/>
      <c r="CKE149" s="323"/>
      <c r="CKF149" s="323"/>
      <c r="CKG149" s="323"/>
      <c r="CKH149" s="323"/>
      <c r="CKI149" s="323"/>
      <c r="CKJ149" s="323"/>
      <c r="CKK149" s="323"/>
      <c r="CKL149" s="323"/>
      <c r="CKM149" s="323"/>
      <c r="CKN149" s="323"/>
      <c r="CKO149" s="323"/>
      <c r="CKP149" s="323"/>
      <c r="CKQ149" s="323"/>
      <c r="CKR149" s="323"/>
      <c r="CKS149" s="323"/>
      <c r="CKT149" s="323"/>
      <c r="CKU149" s="323"/>
      <c r="CKV149" s="323"/>
      <c r="CKW149" s="323"/>
      <c r="CKX149" s="323"/>
      <c r="CKY149" s="323"/>
      <c r="CKZ149" s="323"/>
      <c r="CLA149" s="323"/>
      <c r="CLB149" s="323"/>
      <c r="CLC149" s="323"/>
      <c r="CLD149" s="323"/>
      <c r="CLE149" s="323"/>
      <c r="CLF149" s="323"/>
      <c r="CLG149" s="323"/>
      <c r="CLH149" s="323"/>
      <c r="CLI149" s="323"/>
      <c r="CLJ149" s="323"/>
      <c r="CLK149" s="323"/>
      <c r="CLL149" s="323"/>
      <c r="CLM149" s="323"/>
      <c r="CLN149" s="323"/>
      <c r="CLO149" s="323"/>
      <c r="CLP149" s="323"/>
      <c r="CLQ149" s="323"/>
      <c r="CLR149" s="323"/>
      <c r="CLS149" s="323"/>
      <c r="CLT149" s="323"/>
      <c r="CLU149" s="323"/>
      <c r="CLV149" s="323"/>
      <c r="CLW149" s="323"/>
      <c r="CLX149" s="323"/>
      <c r="CLY149" s="323"/>
      <c r="CLZ149" s="323"/>
      <c r="CMA149" s="323"/>
      <c r="CMB149" s="323"/>
      <c r="CMC149" s="323"/>
      <c r="CMD149" s="323"/>
      <c r="CME149" s="323"/>
      <c r="CMF149" s="323"/>
      <c r="CMG149" s="323"/>
      <c r="CMH149" s="323"/>
      <c r="CMI149" s="323"/>
      <c r="CMJ149" s="323"/>
      <c r="CMK149" s="323"/>
      <c r="CML149" s="323"/>
      <c r="CMM149" s="323"/>
      <c r="CMN149" s="323"/>
      <c r="CMO149" s="323"/>
      <c r="CMP149" s="323"/>
      <c r="CMQ149" s="323"/>
      <c r="CMR149" s="323"/>
      <c r="CMS149" s="323"/>
      <c r="CMT149" s="323"/>
      <c r="CMU149" s="323"/>
      <c r="CMV149" s="323"/>
      <c r="CMW149" s="323"/>
      <c r="CMX149" s="323"/>
      <c r="CMY149" s="323"/>
      <c r="CMZ149" s="323"/>
      <c r="CNA149" s="323"/>
      <c r="CNB149" s="323"/>
      <c r="CNC149" s="323"/>
      <c r="CND149" s="323"/>
      <c r="CNE149" s="323"/>
      <c r="CNF149" s="323"/>
      <c r="CNG149" s="323"/>
      <c r="CNH149" s="323"/>
      <c r="CNI149" s="323"/>
      <c r="CNJ149" s="323"/>
      <c r="CNK149" s="323"/>
      <c r="CNL149" s="323"/>
      <c r="CNM149" s="323"/>
      <c r="CNN149" s="323"/>
      <c r="CNO149" s="323"/>
      <c r="CNP149" s="323"/>
      <c r="CNQ149" s="323"/>
      <c r="CNR149" s="323"/>
      <c r="CNS149" s="323"/>
      <c r="CNT149" s="323"/>
      <c r="CNU149" s="323"/>
      <c r="CNV149" s="323"/>
      <c r="CNW149" s="323"/>
      <c r="CNX149" s="323"/>
      <c r="CNY149" s="323"/>
      <c r="CNZ149" s="323"/>
      <c r="COA149" s="323"/>
      <c r="COB149" s="323"/>
      <c r="COC149" s="323"/>
      <c r="COD149" s="323"/>
      <c r="COE149" s="323"/>
      <c r="COF149" s="323"/>
      <c r="COG149" s="323"/>
      <c r="COH149" s="323"/>
      <c r="COI149" s="323"/>
      <c r="COJ149" s="323"/>
      <c r="COK149" s="323"/>
      <c r="COL149" s="323"/>
      <c r="COM149" s="323"/>
      <c r="CON149" s="323"/>
      <c r="COO149" s="323"/>
      <c r="COP149" s="323"/>
      <c r="COQ149" s="323"/>
      <c r="COR149" s="323"/>
      <c r="COS149" s="323"/>
      <c r="COT149" s="323"/>
      <c r="COU149" s="323"/>
      <c r="COV149" s="323"/>
      <c r="COW149" s="323"/>
      <c r="COX149" s="323"/>
      <c r="COY149" s="323"/>
      <c r="COZ149" s="323"/>
      <c r="CPA149" s="323"/>
      <c r="CPB149" s="323"/>
      <c r="CPC149" s="323"/>
      <c r="CPD149" s="323"/>
      <c r="CPE149" s="323"/>
      <c r="CPF149" s="323"/>
      <c r="CPG149" s="323"/>
      <c r="CPH149" s="323"/>
      <c r="CPI149" s="323"/>
      <c r="CPJ149" s="323"/>
      <c r="CPK149" s="323"/>
      <c r="CPL149" s="323"/>
      <c r="CPM149" s="323"/>
      <c r="CPN149" s="323"/>
      <c r="CPO149" s="323"/>
      <c r="CPP149" s="323"/>
      <c r="CPQ149" s="323"/>
      <c r="CPR149" s="323"/>
      <c r="CPS149" s="323"/>
      <c r="CPT149" s="323"/>
      <c r="CPU149" s="323"/>
      <c r="CPV149" s="323"/>
      <c r="CPW149" s="323"/>
      <c r="CPX149" s="323"/>
      <c r="CPY149" s="323"/>
      <c r="CPZ149" s="323"/>
      <c r="CQA149" s="323"/>
      <c r="CQB149" s="323"/>
      <c r="CQC149" s="323"/>
      <c r="CQD149" s="323"/>
      <c r="CQE149" s="323"/>
      <c r="CQF149" s="323"/>
      <c r="CQG149" s="323"/>
      <c r="CQH149" s="323"/>
      <c r="CQI149" s="323"/>
      <c r="CQJ149" s="323"/>
      <c r="CQK149" s="323"/>
      <c r="CQL149" s="323"/>
      <c r="CQM149" s="323"/>
      <c r="CQN149" s="323"/>
      <c r="CQO149" s="323"/>
      <c r="CQP149" s="323"/>
      <c r="CQQ149" s="323"/>
      <c r="CQR149" s="323"/>
      <c r="CQS149" s="323"/>
      <c r="CQT149" s="323"/>
      <c r="CQU149" s="323"/>
      <c r="CQV149" s="323"/>
      <c r="CQW149" s="323"/>
      <c r="CQX149" s="323"/>
      <c r="CQY149" s="323"/>
      <c r="CQZ149" s="323"/>
      <c r="CRA149" s="323"/>
      <c r="CRB149" s="323"/>
      <c r="CRC149" s="323"/>
      <c r="CRD149" s="323"/>
      <c r="CRE149" s="323"/>
      <c r="CRF149" s="323"/>
      <c r="CRG149" s="323"/>
      <c r="CRH149" s="323"/>
      <c r="CRI149" s="323"/>
      <c r="CRJ149" s="323"/>
      <c r="CRK149" s="323"/>
      <c r="CRL149" s="323"/>
      <c r="CRM149" s="323"/>
      <c r="CRN149" s="323"/>
      <c r="CRO149" s="323"/>
      <c r="CRP149" s="323"/>
      <c r="CRQ149" s="323"/>
      <c r="CRR149" s="323"/>
      <c r="CRS149" s="323"/>
      <c r="CRT149" s="323"/>
      <c r="CRU149" s="323"/>
      <c r="CRV149" s="323"/>
      <c r="CRW149" s="323"/>
      <c r="CRX149" s="323"/>
      <c r="CRY149" s="323"/>
      <c r="CRZ149" s="323"/>
      <c r="CSA149" s="323"/>
      <c r="CSB149" s="323"/>
      <c r="CSC149" s="323"/>
      <c r="CSD149" s="323"/>
      <c r="CSE149" s="323"/>
      <c r="CSF149" s="323"/>
      <c r="CSG149" s="323"/>
      <c r="CSH149" s="323"/>
      <c r="CSI149" s="323"/>
      <c r="CSJ149" s="323"/>
      <c r="CSK149" s="323"/>
      <c r="CSL149" s="323"/>
      <c r="CSM149" s="323"/>
      <c r="CSN149" s="323"/>
      <c r="CSO149" s="323"/>
      <c r="CSP149" s="323"/>
      <c r="CSQ149" s="323"/>
      <c r="CSR149" s="323"/>
      <c r="CSS149" s="323"/>
      <c r="CST149" s="323"/>
      <c r="CSU149" s="323"/>
      <c r="CSV149" s="323"/>
      <c r="CSW149" s="323"/>
      <c r="CSX149" s="323"/>
      <c r="CSY149" s="323"/>
      <c r="CSZ149" s="323"/>
      <c r="CTA149" s="323"/>
      <c r="CTB149" s="323"/>
      <c r="CTC149" s="323"/>
      <c r="CTD149" s="323"/>
      <c r="CTE149" s="323"/>
      <c r="CTF149" s="323"/>
      <c r="CTG149" s="323"/>
      <c r="CTH149" s="323"/>
      <c r="CTI149" s="323"/>
      <c r="CTJ149" s="323"/>
      <c r="CTK149" s="323"/>
      <c r="CTL149" s="323"/>
      <c r="CTM149" s="323"/>
      <c r="CTN149" s="323"/>
      <c r="CTO149" s="323"/>
      <c r="CTP149" s="323"/>
      <c r="CTQ149" s="323"/>
      <c r="CTR149" s="323"/>
      <c r="CTS149" s="323"/>
      <c r="CTT149" s="323"/>
      <c r="CTU149" s="323"/>
      <c r="CTV149" s="323"/>
      <c r="CTW149" s="323"/>
      <c r="CTX149" s="323"/>
      <c r="CTY149" s="323"/>
      <c r="CTZ149" s="323"/>
      <c r="CUA149" s="323"/>
      <c r="CUB149" s="323"/>
      <c r="CUC149" s="323"/>
      <c r="CUD149" s="323"/>
      <c r="CUE149" s="323"/>
      <c r="CUF149" s="323"/>
      <c r="CUG149" s="323"/>
      <c r="CUH149" s="323"/>
      <c r="CUI149" s="323"/>
      <c r="CUJ149" s="323"/>
      <c r="CUK149" s="323"/>
      <c r="CUL149" s="323"/>
      <c r="CUM149" s="323"/>
      <c r="CUN149" s="323"/>
      <c r="CUO149" s="323"/>
      <c r="CUP149" s="323"/>
      <c r="CUQ149" s="323"/>
      <c r="CUR149" s="323"/>
      <c r="CUS149" s="323"/>
      <c r="CUT149" s="323"/>
      <c r="CUU149" s="323"/>
      <c r="CUV149" s="323"/>
      <c r="CUW149" s="323"/>
      <c r="CUX149" s="323"/>
      <c r="CUY149" s="323"/>
      <c r="CUZ149" s="323"/>
      <c r="CVA149" s="323"/>
      <c r="CVB149" s="323"/>
      <c r="CVC149" s="323"/>
      <c r="CVD149" s="323"/>
      <c r="CVE149" s="323"/>
      <c r="CVF149" s="323"/>
      <c r="CVG149" s="323"/>
      <c r="CVH149" s="323"/>
      <c r="CVI149" s="323"/>
      <c r="CVJ149" s="323"/>
      <c r="CVK149" s="323"/>
      <c r="CVL149" s="323"/>
      <c r="CVM149" s="323"/>
      <c r="CVN149" s="323"/>
      <c r="CVO149" s="323"/>
      <c r="CVP149" s="323"/>
      <c r="CVQ149" s="323"/>
      <c r="CVR149" s="323"/>
      <c r="CVS149" s="323"/>
      <c r="CVT149" s="323"/>
      <c r="CVU149" s="323"/>
      <c r="CVV149" s="323"/>
      <c r="CVW149" s="323"/>
      <c r="CVX149" s="323"/>
      <c r="CVY149" s="323"/>
      <c r="CVZ149" s="323"/>
      <c r="CWA149" s="323"/>
      <c r="CWB149" s="323"/>
      <c r="CWC149" s="323"/>
      <c r="CWD149" s="323"/>
      <c r="CWE149" s="323"/>
      <c r="CWF149" s="323"/>
      <c r="CWG149" s="323"/>
      <c r="CWH149" s="323"/>
      <c r="CWI149" s="323"/>
      <c r="CWJ149" s="323"/>
      <c r="CWK149" s="323"/>
      <c r="CWL149" s="323"/>
      <c r="CWM149" s="323"/>
      <c r="CWN149" s="323"/>
      <c r="CWO149" s="323"/>
      <c r="CWP149" s="323"/>
      <c r="CWQ149" s="323"/>
      <c r="CWR149" s="323"/>
      <c r="CWS149" s="323"/>
      <c r="CWT149" s="323"/>
      <c r="CWU149" s="323"/>
      <c r="CWV149" s="323"/>
      <c r="CWW149" s="323"/>
      <c r="CWX149" s="323"/>
      <c r="CWY149" s="323"/>
      <c r="CWZ149" s="323"/>
      <c r="CXA149" s="323"/>
      <c r="CXB149" s="323"/>
      <c r="CXC149" s="323"/>
      <c r="CXD149" s="323"/>
      <c r="CXE149" s="323"/>
      <c r="CXF149" s="323"/>
      <c r="CXG149" s="323"/>
      <c r="CXH149" s="323"/>
      <c r="CXI149" s="323"/>
      <c r="CXJ149" s="323"/>
      <c r="CXK149" s="323"/>
      <c r="CXL149" s="323"/>
      <c r="CXM149" s="323"/>
      <c r="CXN149" s="323"/>
      <c r="CXO149" s="323"/>
      <c r="CXP149" s="323"/>
      <c r="CXQ149" s="323"/>
      <c r="CXR149" s="323"/>
      <c r="CXS149" s="323"/>
      <c r="CXT149" s="323"/>
      <c r="CXU149" s="323"/>
      <c r="CXV149" s="323"/>
      <c r="CXW149" s="323"/>
      <c r="CXX149" s="323"/>
      <c r="CXY149" s="323"/>
      <c r="CXZ149" s="323"/>
      <c r="CYA149" s="323"/>
      <c r="CYB149" s="323"/>
      <c r="CYC149" s="323"/>
      <c r="CYD149" s="323"/>
      <c r="CYE149" s="323"/>
      <c r="CYF149" s="323"/>
      <c r="CYG149" s="323"/>
      <c r="CYH149" s="323"/>
      <c r="CYI149" s="323"/>
      <c r="CYJ149" s="323"/>
      <c r="CYK149" s="323"/>
      <c r="CYL149" s="323"/>
      <c r="CYM149" s="323"/>
      <c r="CYN149" s="323"/>
      <c r="CYO149" s="323"/>
      <c r="CYP149" s="323"/>
      <c r="CYQ149" s="323"/>
      <c r="CYR149" s="323"/>
      <c r="CYS149" s="323"/>
      <c r="CYT149" s="323"/>
      <c r="CYU149" s="323"/>
      <c r="CYV149" s="323"/>
      <c r="CYW149" s="323"/>
      <c r="CYX149" s="323"/>
      <c r="CYY149" s="323"/>
      <c r="CYZ149" s="323"/>
      <c r="CZA149" s="323"/>
      <c r="CZB149" s="323"/>
      <c r="CZC149" s="323"/>
      <c r="CZD149" s="323"/>
      <c r="CZE149" s="323"/>
      <c r="CZF149" s="323"/>
      <c r="CZG149" s="323"/>
      <c r="CZH149" s="323"/>
      <c r="CZI149" s="323"/>
      <c r="CZJ149" s="323"/>
      <c r="CZK149" s="323"/>
      <c r="CZL149" s="323"/>
      <c r="CZM149" s="323"/>
      <c r="CZN149" s="323"/>
      <c r="CZO149" s="323"/>
      <c r="CZP149" s="323"/>
      <c r="CZQ149" s="323"/>
      <c r="CZR149" s="323"/>
      <c r="CZS149" s="323"/>
      <c r="CZT149" s="323"/>
      <c r="CZU149" s="323"/>
      <c r="CZV149" s="323"/>
      <c r="CZW149" s="323"/>
      <c r="CZX149" s="323"/>
      <c r="CZY149" s="323"/>
      <c r="CZZ149" s="323"/>
      <c r="DAA149" s="323"/>
      <c r="DAB149" s="323"/>
      <c r="DAC149" s="323"/>
      <c r="DAD149" s="323"/>
      <c r="DAE149" s="323"/>
      <c r="DAF149" s="323"/>
      <c r="DAG149" s="323"/>
      <c r="DAH149" s="323"/>
      <c r="DAI149" s="323"/>
      <c r="DAJ149" s="323"/>
      <c r="DAK149" s="323"/>
      <c r="DAL149" s="323"/>
      <c r="DAM149" s="323"/>
      <c r="DAN149" s="323"/>
      <c r="DAO149" s="323"/>
      <c r="DAP149" s="323"/>
      <c r="DAQ149" s="323"/>
      <c r="DAR149" s="323"/>
      <c r="DAS149" s="323"/>
      <c r="DAT149" s="323"/>
      <c r="DAU149" s="323"/>
      <c r="DAV149" s="323"/>
      <c r="DAW149" s="323"/>
      <c r="DAX149" s="323"/>
      <c r="DAY149" s="323"/>
      <c r="DAZ149" s="323"/>
      <c r="DBA149" s="323"/>
      <c r="DBB149" s="323"/>
      <c r="DBC149" s="323"/>
      <c r="DBD149" s="323"/>
      <c r="DBE149" s="323"/>
      <c r="DBF149" s="323"/>
      <c r="DBG149" s="323"/>
      <c r="DBH149" s="323"/>
      <c r="DBI149" s="323"/>
      <c r="DBJ149" s="323"/>
      <c r="DBK149" s="323"/>
      <c r="DBL149" s="323"/>
      <c r="DBM149" s="323"/>
      <c r="DBN149" s="323"/>
      <c r="DBO149" s="323"/>
      <c r="DBP149" s="323"/>
      <c r="DBQ149" s="323"/>
      <c r="DBR149" s="323"/>
      <c r="DBS149" s="323"/>
      <c r="DBT149" s="323"/>
      <c r="DBU149" s="323"/>
      <c r="DBV149" s="323"/>
      <c r="DBW149" s="323"/>
      <c r="DBX149" s="323"/>
      <c r="DBY149" s="323"/>
      <c r="DBZ149" s="323"/>
      <c r="DCA149" s="323"/>
      <c r="DCB149" s="323"/>
      <c r="DCC149" s="323"/>
      <c r="DCD149" s="323"/>
      <c r="DCE149" s="323"/>
      <c r="DCF149" s="323"/>
      <c r="DCG149" s="323"/>
      <c r="DCH149" s="323"/>
      <c r="DCI149" s="323"/>
      <c r="DCJ149" s="323"/>
      <c r="DCK149" s="323"/>
      <c r="DCL149" s="323"/>
      <c r="DCM149" s="323"/>
      <c r="DCN149" s="323"/>
      <c r="DCO149" s="323"/>
      <c r="DCP149" s="323"/>
      <c r="DCQ149" s="323"/>
      <c r="DCR149" s="323"/>
      <c r="DCS149" s="323"/>
      <c r="DCT149" s="323"/>
      <c r="DCU149" s="323"/>
      <c r="DCV149" s="323"/>
      <c r="DCW149" s="323"/>
      <c r="DCX149" s="323"/>
      <c r="DCY149" s="323"/>
      <c r="DCZ149" s="323"/>
      <c r="DDA149" s="323"/>
      <c r="DDB149" s="323"/>
      <c r="DDC149" s="323"/>
      <c r="DDD149" s="323"/>
      <c r="DDE149" s="323"/>
      <c r="DDF149" s="323"/>
      <c r="DDG149" s="323"/>
      <c r="DDH149" s="323"/>
      <c r="DDI149" s="323"/>
      <c r="DDJ149" s="323"/>
      <c r="DDK149" s="323"/>
      <c r="DDL149" s="323"/>
      <c r="DDM149" s="323"/>
      <c r="DDN149" s="323"/>
      <c r="DDO149" s="323"/>
      <c r="DDP149" s="323"/>
      <c r="DDQ149" s="323"/>
      <c r="DDR149" s="323"/>
      <c r="DDS149" s="323"/>
      <c r="DDT149" s="323"/>
      <c r="DDU149" s="323"/>
      <c r="DDV149" s="323"/>
      <c r="DDW149" s="323"/>
      <c r="DDX149" s="323"/>
      <c r="DDY149" s="323"/>
      <c r="DDZ149" s="323"/>
      <c r="DEA149" s="323"/>
      <c r="DEB149" s="323"/>
      <c r="DEC149" s="323"/>
      <c r="DED149" s="323"/>
      <c r="DEE149" s="323"/>
      <c r="DEF149" s="323"/>
      <c r="DEG149" s="323"/>
      <c r="DEH149" s="323"/>
      <c r="DEI149" s="323"/>
      <c r="DEJ149" s="323"/>
      <c r="DEK149" s="323"/>
      <c r="DEL149" s="323"/>
      <c r="DEM149" s="323"/>
      <c r="DEN149" s="323"/>
      <c r="DEO149" s="323"/>
      <c r="DEP149" s="323"/>
      <c r="DEQ149" s="323"/>
      <c r="DER149" s="323"/>
      <c r="DES149" s="323"/>
      <c r="DET149" s="323"/>
      <c r="DEU149" s="323"/>
      <c r="DEV149" s="323"/>
      <c r="DEW149" s="323"/>
      <c r="DEX149" s="323"/>
      <c r="DEY149" s="323"/>
      <c r="DEZ149" s="323"/>
      <c r="DFA149" s="323"/>
      <c r="DFB149" s="323"/>
      <c r="DFC149" s="323"/>
      <c r="DFD149" s="323"/>
      <c r="DFE149" s="323"/>
      <c r="DFF149" s="323"/>
      <c r="DFG149" s="323"/>
      <c r="DFH149" s="323"/>
      <c r="DFI149" s="323"/>
      <c r="DFJ149" s="323"/>
      <c r="DFK149" s="323"/>
      <c r="DFL149" s="323"/>
      <c r="DFM149" s="323"/>
      <c r="DFN149" s="323"/>
      <c r="DFO149" s="323"/>
      <c r="DFP149" s="323"/>
      <c r="DFQ149" s="323"/>
      <c r="DFR149" s="323"/>
      <c r="DFS149" s="323"/>
      <c r="DFT149" s="323"/>
      <c r="DFU149" s="323"/>
      <c r="DFV149" s="323"/>
      <c r="DFW149" s="323"/>
      <c r="DFX149" s="323"/>
      <c r="DFY149" s="323"/>
      <c r="DFZ149" s="323"/>
      <c r="DGA149" s="323"/>
      <c r="DGB149" s="323"/>
      <c r="DGC149" s="323"/>
      <c r="DGD149" s="323"/>
      <c r="DGE149" s="323"/>
      <c r="DGF149" s="323"/>
      <c r="DGG149" s="323"/>
      <c r="DGH149" s="323"/>
      <c r="DGI149" s="323"/>
      <c r="DGJ149" s="323"/>
      <c r="DGK149" s="323"/>
      <c r="DGL149" s="323"/>
      <c r="DGM149" s="323"/>
      <c r="DGN149" s="323"/>
      <c r="DGO149" s="323"/>
      <c r="DGP149" s="323"/>
      <c r="DGQ149" s="323"/>
      <c r="DGR149" s="323"/>
      <c r="DGS149" s="323"/>
      <c r="DGT149" s="323"/>
      <c r="DGU149" s="323"/>
      <c r="DGV149" s="323"/>
      <c r="DGW149" s="323"/>
      <c r="DGX149" s="323"/>
      <c r="DGY149" s="323"/>
      <c r="DGZ149" s="323"/>
      <c r="DHA149" s="323"/>
      <c r="DHB149" s="323"/>
      <c r="DHC149" s="323"/>
      <c r="DHD149" s="323"/>
      <c r="DHE149" s="323"/>
      <c r="DHF149" s="323"/>
      <c r="DHG149" s="323"/>
      <c r="DHH149" s="323"/>
      <c r="DHI149" s="323"/>
      <c r="DHJ149" s="323"/>
      <c r="DHK149" s="323"/>
      <c r="DHL149" s="323"/>
      <c r="DHM149" s="323"/>
      <c r="DHN149" s="323"/>
      <c r="DHO149" s="323"/>
      <c r="DHP149" s="323"/>
      <c r="DHQ149" s="323"/>
      <c r="DHR149" s="323"/>
      <c r="DHS149" s="323"/>
      <c r="DHT149" s="323"/>
      <c r="DHU149" s="323"/>
      <c r="DHV149" s="323"/>
      <c r="DHW149" s="323"/>
      <c r="DHX149" s="323"/>
      <c r="DHY149" s="323"/>
      <c r="DHZ149" s="323"/>
      <c r="DIA149" s="323"/>
      <c r="DIB149" s="323"/>
      <c r="DIC149" s="323"/>
      <c r="DID149" s="323"/>
      <c r="DIE149" s="323"/>
      <c r="DIF149" s="323"/>
      <c r="DIG149" s="323"/>
      <c r="DIH149" s="323"/>
      <c r="DII149" s="323"/>
      <c r="DIJ149" s="323"/>
      <c r="DIK149" s="323"/>
      <c r="DIL149" s="323"/>
      <c r="DIM149" s="323"/>
      <c r="DIN149" s="323"/>
      <c r="DIO149" s="323"/>
      <c r="DIP149" s="323"/>
      <c r="DIQ149" s="323"/>
      <c r="DIR149" s="323"/>
      <c r="DIS149" s="323"/>
      <c r="DIT149" s="323"/>
      <c r="DIU149" s="323"/>
      <c r="DIV149" s="323"/>
      <c r="DIW149" s="323"/>
      <c r="DIX149" s="323"/>
      <c r="DIY149" s="323"/>
      <c r="DIZ149" s="323"/>
      <c r="DJA149" s="323"/>
      <c r="DJB149" s="323"/>
      <c r="DJC149" s="323"/>
      <c r="DJD149" s="323"/>
      <c r="DJE149" s="323"/>
      <c r="DJF149" s="323"/>
      <c r="DJG149" s="323"/>
      <c r="DJH149" s="323"/>
      <c r="DJI149" s="323"/>
      <c r="DJJ149" s="323"/>
      <c r="DJK149" s="323"/>
      <c r="DJL149" s="323"/>
      <c r="DJM149" s="323"/>
      <c r="DJN149" s="323"/>
      <c r="DJO149" s="323"/>
      <c r="DJP149" s="323"/>
      <c r="DJQ149" s="323"/>
      <c r="DJR149" s="323"/>
      <c r="DJS149" s="323"/>
      <c r="DJT149" s="323"/>
      <c r="DJU149" s="323"/>
      <c r="DJV149" s="323"/>
      <c r="DJW149" s="323"/>
      <c r="DJX149" s="323"/>
      <c r="DJY149" s="323"/>
      <c r="DJZ149" s="323"/>
      <c r="DKA149" s="323"/>
      <c r="DKB149" s="323"/>
      <c r="DKC149" s="323"/>
      <c r="DKD149" s="323"/>
      <c r="DKE149" s="323"/>
      <c r="DKF149" s="323"/>
      <c r="DKG149" s="323"/>
      <c r="DKH149" s="323"/>
      <c r="DKI149" s="323"/>
      <c r="DKJ149" s="323"/>
      <c r="DKK149" s="323"/>
      <c r="DKL149" s="323"/>
      <c r="DKM149" s="323"/>
      <c r="DKN149" s="323"/>
      <c r="DKO149" s="323"/>
      <c r="DKP149" s="323"/>
      <c r="DKQ149" s="323"/>
      <c r="DKR149" s="323"/>
      <c r="DKS149" s="323"/>
      <c r="DKT149" s="323"/>
      <c r="DKU149" s="323"/>
      <c r="DKV149" s="323"/>
      <c r="DKW149" s="323"/>
      <c r="DKX149" s="323"/>
      <c r="DKY149" s="323"/>
      <c r="DKZ149" s="323"/>
      <c r="DLA149" s="323"/>
      <c r="DLB149" s="323"/>
      <c r="DLC149" s="323"/>
      <c r="DLD149" s="323"/>
      <c r="DLE149" s="323"/>
      <c r="DLF149" s="323"/>
      <c r="DLG149" s="323"/>
      <c r="DLH149" s="323"/>
      <c r="DLI149" s="323"/>
      <c r="DLJ149" s="323"/>
      <c r="DLK149" s="323"/>
      <c r="DLL149" s="323"/>
      <c r="DLM149" s="323"/>
      <c r="DLN149" s="323"/>
      <c r="DLO149" s="323"/>
      <c r="DLP149" s="323"/>
      <c r="DLQ149" s="323"/>
      <c r="DLR149" s="323"/>
      <c r="DLS149" s="323"/>
      <c r="DLT149" s="323"/>
      <c r="DLU149" s="323"/>
      <c r="DLV149" s="323"/>
      <c r="DLW149" s="323"/>
      <c r="DLX149" s="323"/>
      <c r="DLY149" s="323"/>
      <c r="DLZ149" s="323"/>
      <c r="DMA149" s="323"/>
      <c r="DMB149" s="323"/>
      <c r="DMC149" s="323"/>
      <c r="DMD149" s="323"/>
      <c r="DME149" s="323"/>
      <c r="DMF149" s="323"/>
      <c r="DMG149" s="323"/>
      <c r="DMH149" s="323"/>
      <c r="DMI149" s="323"/>
      <c r="DMJ149" s="323"/>
      <c r="DMK149" s="323"/>
      <c r="DML149" s="323"/>
      <c r="DMM149" s="323"/>
      <c r="DMN149" s="323"/>
      <c r="DMO149" s="323"/>
      <c r="DMP149" s="323"/>
      <c r="DMQ149" s="323"/>
      <c r="DMR149" s="323"/>
      <c r="DMS149" s="323"/>
      <c r="DMT149" s="323"/>
      <c r="DMU149" s="323"/>
      <c r="DMV149" s="323"/>
      <c r="DMW149" s="323"/>
      <c r="DMX149" s="323"/>
      <c r="DMY149" s="323"/>
      <c r="DMZ149" s="323"/>
      <c r="DNA149" s="323"/>
      <c r="DNB149" s="323"/>
      <c r="DNC149" s="323"/>
      <c r="DND149" s="323"/>
      <c r="DNE149" s="323"/>
      <c r="DNF149" s="323"/>
      <c r="DNG149" s="323"/>
      <c r="DNH149" s="323"/>
      <c r="DNI149" s="323"/>
      <c r="DNJ149" s="323"/>
      <c r="DNK149" s="323"/>
      <c r="DNL149" s="323"/>
      <c r="DNM149" s="323"/>
      <c r="DNN149" s="323"/>
      <c r="DNO149" s="323"/>
      <c r="DNP149" s="323"/>
      <c r="DNQ149" s="323"/>
      <c r="DNR149" s="323"/>
      <c r="DNS149" s="323"/>
      <c r="DNT149" s="323"/>
      <c r="DNU149" s="323"/>
      <c r="DNV149" s="323"/>
      <c r="DNW149" s="323"/>
      <c r="DNX149" s="323"/>
      <c r="DNY149" s="323"/>
      <c r="DNZ149" s="323"/>
      <c r="DOA149" s="323"/>
      <c r="DOB149" s="323"/>
      <c r="DOC149" s="323"/>
      <c r="DOD149" s="323"/>
      <c r="DOE149" s="323"/>
      <c r="DOF149" s="323"/>
      <c r="DOG149" s="323"/>
      <c r="DOH149" s="323"/>
      <c r="DOI149" s="323"/>
      <c r="DOJ149" s="323"/>
      <c r="DOK149" s="323"/>
      <c r="DOL149" s="323"/>
      <c r="DOM149" s="323"/>
      <c r="DON149" s="323"/>
      <c r="DOO149" s="323"/>
      <c r="DOP149" s="323"/>
      <c r="DOQ149" s="323"/>
      <c r="DOR149" s="323"/>
      <c r="DOS149" s="323"/>
      <c r="DOT149" s="323"/>
      <c r="DOU149" s="323"/>
      <c r="DOV149" s="323"/>
      <c r="DOW149" s="323"/>
      <c r="DOX149" s="323"/>
      <c r="DOY149" s="323"/>
      <c r="DOZ149" s="323"/>
      <c r="DPA149" s="323"/>
      <c r="DPB149" s="323"/>
      <c r="DPC149" s="323"/>
      <c r="DPD149" s="323"/>
      <c r="DPE149" s="323"/>
      <c r="DPF149" s="323"/>
      <c r="DPG149" s="323"/>
      <c r="DPH149" s="323"/>
      <c r="DPI149" s="323"/>
      <c r="DPJ149" s="323"/>
      <c r="DPK149" s="323"/>
      <c r="DPL149" s="323"/>
      <c r="DPM149" s="323"/>
      <c r="DPN149" s="323"/>
      <c r="DPO149" s="323"/>
      <c r="DPP149" s="323"/>
      <c r="DPQ149" s="323"/>
      <c r="DPR149" s="323"/>
      <c r="DPS149" s="323"/>
      <c r="DPT149" s="323"/>
      <c r="DPU149" s="323"/>
      <c r="DPV149" s="323"/>
      <c r="DPW149" s="323"/>
      <c r="DPX149" s="323"/>
      <c r="DPY149" s="323"/>
      <c r="DPZ149" s="323"/>
      <c r="DQA149" s="323"/>
      <c r="DQB149" s="323"/>
      <c r="DQC149" s="323"/>
      <c r="DQD149" s="323"/>
      <c r="DQE149" s="323"/>
      <c r="DQF149" s="323"/>
      <c r="DQG149" s="323"/>
      <c r="DQH149" s="323"/>
      <c r="DQI149" s="323"/>
      <c r="DQJ149" s="323"/>
      <c r="DQK149" s="323"/>
      <c r="DQL149" s="323"/>
      <c r="DQM149" s="323"/>
      <c r="DQN149" s="323"/>
      <c r="DQO149" s="323"/>
      <c r="DQP149" s="323"/>
      <c r="DQQ149" s="323"/>
      <c r="DQR149" s="323"/>
      <c r="DQS149" s="323"/>
      <c r="DQT149" s="323"/>
      <c r="DQU149" s="323"/>
      <c r="DQV149" s="323"/>
      <c r="DQW149" s="323"/>
      <c r="DQX149" s="323"/>
      <c r="DQY149" s="323"/>
      <c r="DQZ149" s="323"/>
      <c r="DRA149" s="323"/>
      <c r="DRB149" s="323"/>
      <c r="DRC149" s="323"/>
      <c r="DRD149" s="323"/>
      <c r="DRE149" s="323"/>
      <c r="DRF149" s="323"/>
      <c r="DRG149" s="323"/>
      <c r="DRH149" s="323"/>
      <c r="DRI149" s="323"/>
      <c r="DRJ149" s="323"/>
      <c r="DRK149" s="323"/>
      <c r="DRL149" s="323"/>
      <c r="DRM149" s="323"/>
      <c r="DRN149" s="323"/>
      <c r="DRO149" s="323"/>
      <c r="DRP149" s="323"/>
      <c r="DRQ149" s="323"/>
      <c r="DRR149" s="323"/>
      <c r="DRS149" s="323"/>
      <c r="DRT149" s="323"/>
      <c r="DRU149" s="323"/>
      <c r="DRV149" s="323"/>
      <c r="DRW149" s="323"/>
      <c r="DRX149" s="323"/>
      <c r="DRY149" s="323"/>
      <c r="DRZ149" s="323"/>
      <c r="DSA149" s="323"/>
      <c r="DSB149" s="323"/>
      <c r="DSC149" s="323"/>
      <c r="DSD149" s="323"/>
      <c r="DSE149" s="323"/>
      <c r="DSF149" s="323"/>
      <c r="DSG149" s="323"/>
      <c r="DSH149" s="323"/>
      <c r="DSI149" s="323"/>
      <c r="DSJ149" s="323"/>
      <c r="DSK149" s="323"/>
      <c r="DSL149" s="323"/>
      <c r="DSM149" s="323"/>
      <c r="DSN149" s="323"/>
      <c r="DSO149" s="323"/>
      <c r="DSP149" s="323"/>
      <c r="DSQ149" s="323"/>
      <c r="DSR149" s="323"/>
      <c r="DSS149" s="323"/>
      <c r="DST149" s="323"/>
      <c r="DSU149" s="323"/>
      <c r="DSV149" s="323"/>
      <c r="DSW149" s="323"/>
      <c r="DSX149" s="323"/>
      <c r="DSY149" s="323"/>
      <c r="DSZ149" s="323"/>
      <c r="DTA149" s="323"/>
      <c r="DTB149" s="323"/>
      <c r="DTC149" s="323"/>
      <c r="DTD149" s="323"/>
      <c r="DTE149" s="323"/>
      <c r="DTF149" s="323"/>
      <c r="DTG149" s="323"/>
      <c r="DTH149" s="323"/>
      <c r="DTI149" s="323"/>
      <c r="DTJ149" s="323"/>
      <c r="DTK149" s="323"/>
      <c r="DTL149" s="323"/>
      <c r="DTM149" s="323"/>
      <c r="DTN149" s="323"/>
      <c r="DTO149" s="323"/>
      <c r="DTP149" s="323"/>
      <c r="DTQ149" s="323"/>
      <c r="DTR149" s="323"/>
      <c r="DTS149" s="323"/>
      <c r="DTT149" s="323"/>
      <c r="DTU149" s="323"/>
      <c r="DTV149" s="323"/>
      <c r="DTW149" s="323"/>
      <c r="DTX149" s="323"/>
      <c r="DTY149" s="323"/>
      <c r="DTZ149" s="323"/>
      <c r="DUA149" s="323"/>
      <c r="DUB149" s="323"/>
      <c r="DUC149" s="323"/>
      <c r="DUD149" s="323"/>
      <c r="DUE149" s="323"/>
      <c r="DUF149" s="323"/>
      <c r="DUG149" s="323"/>
      <c r="DUH149" s="323"/>
      <c r="DUI149" s="323"/>
      <c r="DUJ149" s="323"/>
      <c r="DUK149" s="323"/>
      <c r="DUL149" s="323"/>
      <c r="DUM149" s="323"/>
      <c r="DUN149" s="323"/>
      <c r="DUO149" s="323"/>
      <c r="DUP149" s="323"/>
      <c r="DUQ149" s="323"/>
      <c r="DUR149" s="323"/>
      <c r="DUS149" s="323"/>
      <c r="DUT149" s="323"/>
      <c r="DUU149" s="323"/>
      <c r="DUV149" s="323"/>
      <c r="DUW149" s="323"/>
      <c r="DUX149" s="323"/>
      <c r="DUY149" s="323"/>
      <c r="DUZ149" s="323"/>
      <c r="DVA149" s="323"/>
      <c r="DVB149" s="323"/>
      <c r="DVC149" s="323"/>
      <c r="DVD149" s="323"/>
      <c r="DVE149" s="323"/>
      <c r="DVF149" s="323"/>
      <c r="DVG149" s="323"/>
      <c r="DVH149" s="323"/>
      <c r="DVI149" s="323"/>
      <c r="DVJ149" s="323"/>
      <c r="DVK149" s="323"/>
      <c r="DVL149" s="323"/>
      <c r="DVM149" s="323"/>
      <c r="DVN149" s="323"/>
      <c r="DVO149" s="323"/>
      <c r="DVP149" s="323"/>
      <c r="DVQ149" s="323"/>
      <c r="DVR149" s="323"/>
      <c r="DVS149" s="323"/>
      <c r="DVT149" s="323"/>
      <c r="DVU149" s="323"/>
      <c r="DVV149" s="323"/>
      <c r="DVW149" s="323"/>
      <c r="DVX149" s="323"/>
      <c r="DVY149" s="323"/>
      <c r="DVZ149" s="323"/>
      <c r="DWA149" s="323"/>
      <c r="DWB149" s="323"/>
      <c r="DWC149" s="323"/>
      <c r="DWD149" s="323"/>
      <c r="DWE149" s="323"/>
      <c r="DWF149" s="323"/>
      <c r="DWG149" s="323"/>
      <c r="DWH149" s="323"/>
      <c r="DWI149" s="323"/>
      <c r="DWJ149" s="323"/>
      <c r="DWK149" s="323"/>
      <c r="DWL149" s="323"/>
      <c r="DWM149" s="323"/>
      <c r="DWN149" s="323"/>
      <c r="DWO149" s="323"/>
      <c r="DWP149" s="323"/>
      <c r="DWQ149" s="323"/>
      <c r="DWR149" s="323"/>
      <c r="DWS149" s="323"/>
      <c r="DWT149" s="323"/>
      <c r="DWU149" s="323"/>
      <c r="DWV149" s="323"/>
      <c r="DWW149" s="323"/>
      <c r="DWX149" s="323"/>
      <c r="DWY149" s="323"/>
      <c r="DWZ149" s="323"/>
      <c r="DXA149" s="323"/>
      <c r="DXB149" s="323"/>
      <c r="DXC149" s="323"/>
      <c r="DXD149" s="323"/>
      <c r="DXE149" s="323"/>
      <c r="DXF149" s="323"/>
      <c r="DXG149" s="323"/>
      <c r="DXH149" s="323"/>
      <c r="DXI149" s="323"/>
      <c r="DXJ149" s="323"/>
      <c r="DXK149" s="323"/>
      <c r="DXL149" s="323"/>
      <c r="DXM149" s="323"/>
      <c r="DXN149" s="323"/>
      <c r="DXO149" s="323"/>
      <c r="DXP149" s="323"/>
      <c r="DXQ149" s="323"/>
      <c r="DXR149" s="323"/>
      <c r="DXS149" s="323"/>
      <c r="DXT149" s="323"/>
      <c r="DXU149" s="323"/>
      <c r="DXV149" s="323"/>
      <c r="DXW149" s="323"/>
      <c r="DXX149" s="323"/>
      <c r="DXY149" s="323"/>
      <c r="DXZ149" s="323"/>
      <c r="DYA149" s="323"/>
      <c r="DYB149" s="323"/>
      <c r="DYC149" s="323"/>
      <c r="DYD149" s="323"/>
      <c r="DYE149" s="323"/>
      <c r="DYF149" s="323"/>
      <c r="DYG149" s="323"/>
      <c r="DYH149" s="323"/>
      <c r="DYI149" s="323"/>
      <c r="DYJ149" s="323"/>
      <c r="DYK149" s="323"/>
      <c r="DYL149" s="323"/>
      <c r="DYM149" s="323"/>
      <c r="DYN149" s="323"/>
      <c r="DYO149" s="323"/>
      <c r="DYP149" s="323"/>
      <c r="DYQ149" s="323"/>
      <c r="DYR149" s="323"/>
      <c r="DYS149" s="323"/>
      <c r="DYT149" s="323"/>
      <c r="DYU149" s="323"/>
      <c r="DYV149" s="323"/>
      <c r="DYW149" s="323"/>
      <c r="DYX149" s="323"/>
      <c r="DYY149" s="323"/>
      <c r="DYZ149" s="323"/>
      <c r="DZA149" s="323"/>
      <c r="DZB149" s="323"/>
      <c r="DZC149" s="323"/>
      <c r="DZD149" s="323"/>
      <c r="DZE149" s="323"/>
      <c r="DZF149" s="323"/>
      <c r="DZG149" s="323"/>
      <c r="DZH149" s="323"/>
      <c r="DZI149" s="323"/>
      <c r="DZJ149" s="323"/>
      <c r="DZK149" s="323"/>
      <c r="DZL149" s="323"/>
      <c r="DZM149" s="323"/>
      <c r="DZN149" s="323"/>
      <c r="DZO149" s="323"/>
      <c r="DZP149" s="323"/>
      <c r="DZQ149" s="323"/>
      <c r="DZR149" s="323"/>
      <c r="DZS149" s="323"/>
      <c r="DZT149" s="323"/>
      <c r="DZU149" s="323"/>
      <c r="DZV149" s="323"/>
      <c r="DZW149" s="323"/>
      <c r="DZX149" s="323"/>
      <c r="DZY149" s="323"/>
      <c r="DZZ149" s="323"/>
      <c r="EAA149" s="323"/>
      <c r="EAB149" s="323"/>
      <c r="EAC149" s="323"/>
      <c r="EAD149" s="323"/>
      <c r="EAE149" s="323"/>
      <c r="EAF149" s="323"/>
      <c r="EAG149" s="323"/>
      <c r="EAH149" s="323"/>
      <c r="EAI149" s="323"/>
      <c r="EAJ149" s="323"/>
      <c r="EAK149" s="323"/>
      <c r="EAL149" s="323"/>
      <c r="EAM149" s="323"/>
      <c r="EAN149" s="323"/>
      <c r="EAO149" s="323"/>
      <c r="EAP149" s="323"/>
      <c r="EAQ149" s="323"/>
      <c r="EAR149" s="323"/>
      <c r="EAS149" s="323"/>
      <c r="EAT149" s="323"/>
      <c r="EAU149" s="323"/>
      <c r="EAV149" s="323"/>
      <c r="EAW149" s="323"/>
      <c r="EAX149" s="323"/>
      <c r="EAY149" s="323"/>
      <c r="EAZ149" s="323"/>
      <c r="EBA149" s="323"/>
      <c r="EBB149" s="323"/>
      <c r="EBC149" s="323"/>
      <c r="EBD149" s="323"/>
      <c r="EBE149" s="323"/>
      <c r="EBF149" s="323"/>
      <c r="EBG149" s="323"/>
      <c r="EBH149" s="323"/>
      <c r="EBI149" s="323"/>
      <c r="EBJ149" s="323"/>
      <c r="EBK149" s="323"/>
      <c r="EBL149" s="323"/>
      <c r="EBM149" s="323"/>
      <c r="EBN149" s="323"/>
      <c r="EBO149" s="323"/>
      <c r="EBP149" s="323"/>
      <c r="EBQ149" s="323"/>
      <c r="EBR149" s="323"/>
      <c r="EBS149" s="323"/>
      <c r="EBT149" s="323"/>
      <c r="EBU149" s="323"/>
      <c r="EBV149" s="323"/>
      <c r="EBW149" s="323"/>
      <c r="EBX149" s="323"/>
      <c r="EBY149" s="323"/>
      <c r="EBZ149" s="323"/>
      <c r="ECA149" s="323"/>
      <c r="ECB149" s="323"/>
      <c r="ECC149" s="323"/>
      <c r="ECD149" s="323"/>
      <c r="ECE149" s="323"/>
      <c r="ECF149" s="323"/>
      <c r="ECG149" s="323"/>
      <c r="ECH149" s="323"/>
      <c r="ECI149" s="323"/>
      <c r="ECJ149" s="323"/>
      <c r="ECK149" s="323"/>
      <c r="ECL149" s="323"/>
      <c r="ECM149" s="323"/>
      <c r="ECN149" s="323"/>
      <c r="ECO149" s="323"/>
      <c r="ECP149" s="323"/>
      <c r="ECQ149" s="323"/>
      <c r="ECR149" s="323"/>
      <c r="ECS149" s="323"/>
      <c r="ECT149" s="323"/>
      <c r="ECU149" s="323"/>
      <c r="ECV149" s="323"/>
      <c r="ECW149" s="323"/>
      <c r="ECX149" s="323"/>
      <c r="ECY149" s="323"/>
      <c r="ECZ149" s="323"/>
      <c r="EDA149" s="323"/>
      <c r="EDB149" s="323"/>
      <c r="EDC149" s="323"/>
      <c r="EDD149" s="323"/>
      <c r="EDE149" s="323"/>
      <c r="EDF149" s="323"/>
      <c r="EDG149" s="323"/>
      <c r="EDH149" s="323"/>
      <c r="EDI149" s="323"/>
      <c r="EDJ149" s="323"/>
      <c r="EDK149" s="323"/>
      <c r="EDL149" s="323"/>
      <c r="EDM149" s="323"/>
      <c r="EDN149" s="323"/>
      <c r="EDO149" s="323"/>
      <c r="EDP149" s="323"/>
      <c r="EDQ149" s="323"/>
      <c r="EDR149" s="323"/>
      <c r="EDS149" s="323"/>
      <c r="EDT149" s="323"/>
      <c r="EDU149" s="323"/>
      <c r="EDV149" s="323"/>
      <c r="EDW149" s="323"/>
      <c r="EDX149" s="323"/>
      <c r="EDY149" s="323"/>
      <c r="EDZ149" s="323"/>
      <c r="EEA149" s="323"/>
      <c r="EEB149" s="323"/>
      <c r="EEC149" s="323"/>
      <c r="EED149" s="323"/>
      <c r="EEE149" s="323"/>
      <c r="EEF149" s="323"/>
      <c r="EEG149" s="323"/>
      <c r="EEH149" s="323"/>
      <c r="EEI149" s="323"/>
      <c r="EEJ149" s="323"/>
      <c r="EEK149" s="323"/>
      <c r="EEL149" s="323"/>
      <c r="EEM149" s="323"/>
      <c r="EEN149" s="323"/>
      <c r="EEO149" s="323"/>
      <c r="EEP149" s="323"/>
      <c r="EEQ149" s="323"/>
      <c r="EER149" s="323"/>
      <c r="EES149" s="323"/>
      <c r="EET149" s="323"/>
      <c r="EEU149" s="323"/>
      <c r="EEV149" s="323"/>
      <c r="EEW149" s="323"/>
      <c r="EEX149" s="323"/>
      <c r="EEY149" s="323"/>
      <c r="EEZ149" s="323"/>
      <c r="EFA149" s="323"/>
      <c r="EFB149" s="323"/>
      <c r="EFC149" s="323"/>
      <c r="EFD149" s="323"/>
      <c r="EFE149" s="323"/>
      <c r="EFF149" s="323"/>
      <c r="EFG149" s="323"/>
      <c r="EFH149" s="323"/>
      <c r="EFI149" s="323"/>
      <c r="EFJ149" s="323"/>
      <c r="EFK149" s="323"/>
      <c r="EFL149" s="323"/>
      <c r="EFM149" s="323"/>
      <c r="EFN149" s="323"/>
      <c r="EFO149" s="323"/>
      <c r="EFP149" s="323"/>
      <c r="EFQ149" s="323"/>
      <c r="EFR149" s="323"/>
      <c r="EFS149" s="323"/>
      <c r="EFT149" s="323"/>
      <c r="EFU149" s="323"/>
      <c r="EFV149" s="323"/>
      <c r="EFW149" s="323"/>
      <c r="EFX149" s="323"/>
      <c r="EFY149" s="323"/>
      <c r="EFZ149" s="323"/>
      <c r="EGA149" s="323"/>
      <c r="EGB149" s="323"/>
      <c r="EGC149" s="323"/>
      <c r="EGD149" s="323"/>
      <c r="EGE149" s="323"/>
      <c r="EGF149" s="323"/>
      <c r="EGG149" s="323"/>
      <c r="EGH149" s="323"/>
      <c r="EGI149" s="323"/>
      <c r="EGJ149" s="323"/>
      <c r="EGK149" s="323"/>
      <c r="EGL149" s="323"/>
      <c r="EGM149" s="323"/>
      <c r="EGN149" s="323"/>
      <c r="EGO149" s="323"/>
      <c r="EGP149" s="323"/>
      <c r="EGQ149" s="323"/>
      <c r="EGR149" s="323"/>
      <c r="EGS149" s="323"/>
      <c r="EGT149" s="323"/>
      <c r="EGU149" s="323"/>
      <c r="EGV149" s="323"/>
      <c r="EGW149" s="323"/>
      <c r="EGX149" s="323"/>
      <c r="EGY149" s="323"/>
      <c r="EGZ149" s="323"/>
      <c r="EHA149" s="323"/>
      <c r="EHB149" s="323"/>
      <c r="EHC149" s="323"/>
      <c r="EHD149" s="323"/>
      <c r="EHE149" s="323"/>
      <c r="EHF149" s="323"/>
      <c r="EHG149" s="323"/>
      <c r="EHH149" s="323"/>
      <c r="EHI149" s="323"/>
      <c r="EHJ149" s="323"/>
      <c r="EHK149" s="323"/>
      <c r="EHL149" s="323"/>
      <c r="EHM149" s="323"/>
      <c r="EHN149" s="323"/>
      <c r="EHO149" s="323"/>
      <c r="EHP149" s="323"/>
      <c r="EHQ149" s="323"/>
      <c r="EHR149" s="323"/>
      <c r="EHS149" s="323"/>
      <c r="EHT149" s="323"/>
      <c r="EHU149" s="323"/>
      <c r="EHV149" s="323"/>
      <c r="EHW149" s="323"/>
      <c r="EHX149" s="323"/>
      <c r="EHY149" s="323"/>
      <c r="EHZ149" s="323"/>
      <c r="EIA149" s="323"/>
      <c r="EIB149" s="323"/>
      <c r="EIC149" s="323"/>
      <c r="EID149" s="323"/>
      <c r="EIE149" s="323"/>
      <c r="EIF149" s="323"/>
      <c r="EIG149" s="323"/>
      <c r="EIH149" s="323"/>
      <c r="EII149" s="323"/>
      <c r="EIJ149" s="323"/>
      <c r="EIK149" s="323"/>
      <c r="EIL149" s="323"/>
      <c r="EIM149" s="323"/>
      <c r="EIN149" s="323"/>
      <c r="EIO149" s="323"/>
      <c r="EIP149" s="323"/>
      <c r="EIQ149" s="323"/>
      <c r="EIR149" s="323"/>
      <c r="EIS149" s="323"/>
      <c r="EIT149" s="323"/>
      <c r="EIU149" s="323"/>
      <c r="EIV149" s="323"/>
      <c r="EIW149" s="323"/>
      <c r="EIX149" s="323"/>
      <c r="EIY149" s="323"/>
      <c r="EIZ149" s="323"/>
      <c r="EJA149" s="323"/>
      <c r="EJB149" s="323"/>
      <c r="EJC149" s="323"/>
      <c r="EJD149" s="323"/>
      <c r="EJE149" s="323"/>
      <c r="EJF149" s="323"/>
      <c r="EJG149" s="323"/>
      <c r="EJH149" s="323"/>
      <c r="EJI149" s="323"/>
      <c r="EJJ149" s="323"/>
      <c r="EJK149" s="323"/>
      <c r="EJL149" s="323"/>
      <c r="EJM149" s="323"/>
      <c r="EJN149" s="323"/>
      <c r="EJO149" s="323"/>
      <c r="EJP149" s="323"/>
      <c r="EJQ149" s="323"/>
      <c r="EJR149" s="323"/>
      <c r="EJS149" s="323"/>
      <c r="EJT149" s="323"/>
      <c r="EJU149" s="323"/>
      <c r="EJV149" s="323"/>
      <c r="EJW149" s="323"/>
      <c r="EJX149" s="323"/>
      <c r="EJY149" s="323"/>
      <c r="EJZ149" s="323"/>
      <c r="EKA149" s="323"/>
      <c r="EKB149" s="323"/>
      <c r="EKC149" s="323"/>
      <c r="EKD149" s="323"/>
      <c r="EKE149" s="323"/>
      <c r="EKF149" s="323"/>
      <c r="EKG149" s="323"/>
      <c r="EKH149" s="323"/>
      <c r="EKI149" s="323"/>
      <c r="EKJ149" s="323"/>
      <c r="EKK149" s="323"/>
      <c r="EKL149" s="323"/>
      <c r="EKM149" s="323"/>
      <c r="EKN149" s="323"/>
      <c r="EKO149" s="323"/>
      <c r="EKP149" s="323"/>
      <c r="EKQ149" s="323"/>
      <c r="EKR149" s="323"/>
      <c r="EKS149" s="323"/>
      <c r="EKT149" s="323"/>
      <c r="EKU149" s="323"/>
      <c r="EKV149" s="323"/>
      <c r="EKW149" s="323"/>
      <c r="EKX149" s="323"/>
      <c r="EKY149" s="323"/>
      <c r="EKZ149" s="323"/>
      <c r="ELA149" s="323"/>
      <c r="ELB149" s="323"/>
      <c r="ELC149" s="323"/>
      <c r="ELD149" s="323"/>
      <c r="ELE149" s="323"/>
      <c r="ELF149" s="323"/>
      <c r="ELG149" s="323"/>
      <c r="ELH149" s="323"/>
      <c r="ELI149" s="323"/>
      <c r="ELJ149" s="323"/>
      <c r="ELK149" s="323"/>
      <c r="ELL149" s="323"/>
      <c r="ELM149" s="323"/>
      <c r="ELN149" s="323"/>
      <c r="ELO149" s="323"/>
      <c r="ELP149" s="323"/>
      <c r="ELQ149" s="323"/>
      <c r="ELR149" s="323"/>
      <c r="ELS149" s="323"/>
      <c r="ELT149" s="323"/>
      <c r="ELU149" s="323"/>
      <c r="ELV149" s="323"/>
      <c r="ELW149" s="323"/>
      <c r="ELX149" s="323"/>
      <c r="ELY149" s="323"/>
      <c r="ELZ149" s="323"/>
      <c r="EMA149" s="323"/>
      <c r="EMB149" s="323"/>
      <c r="EMC149" s="323"/>
      <c r="EMD149" s="323"/>
      <c r="EME149" s="323"/>
      <c r="EMF149" s="323"/>
      <c r="EMG149" s="323"/>
      <c r="EMH149" s="323"/>
      <c r="EMI149" s="323"/>
      <c r="EMJ149" s="323"/>
      <c r="EMK149" s="323"/>
      <c r="EML149" s="323"/>
      <c r="EMM149" s="323"/>
      <c r="EMN149" s="323"/>
      <c r="EMO149" s="323"/>
      <c r="EMP149" s="323"/>
      <c r="EMQ149" s="323"/>
      <c r="EMR149" s="323"/>
      <c r="EMS149" s="323"/>
      <c r="EMT149" s="323"/>
      <c r="EMU149" s="323"/>
      <c r="EMV149" s="323"/>
      <c r="EMW149" s="323"/>
      <c r="EMX149" s="323"/>
      <c r="EMY149" s="323"/>
      <c r="EMZ149" s="323"/>
      <c r="ENA149" s="323"/>
      <c r="ENB149" s="323"/>
      <c r="ENC149" s="323"/>
      <c r="END149" s="323"/>
      <c r="ENE149" s="323"/>
      <c r="ENF149" s="323"/>
      <c r="ENG149" s="323"/>
      <c r="ENH149" s="323"/>
      <c r="ENI149" s="323"/>
      <c r="ENJ149" s="323"/>
      <c r="ENK149" s="323"/>
      <c r="ENL149" s="323"/>
      <c r="ENM149" s="323"/>
      <c r="ENN149" s="323"/>
      <c r="ENO149" s="323"/>
      <c r="ENP149" s="323"/>
      <c r="ENQ149" s="323"/>
      <c r="ENR149" s="323"/>
      <c r="ENS149" s="323"/>
      <c r="ENT149" s="323"/>
      <c r="ENU149" s="323"/>
      <c r="ENV149" s="323"/>
      <c r="ENW149" s="323"/>
      <c r="ENX149" s="323"/>
      <c r="ENY149" s="323"/>
      <c r="ENZ149" s="323"/>
      <c r="EOA149" s="323"/>
      <c r="EOB149" s="323"/>
      <c r="EOC149" s="323"/>
      <c r="EOD149" s="323"/>
      <c r="EOE149" s="323"/>
      <c r="EOF149" s="323"/>
      <c r="EOG149" s="323"/>
      <c r="EOH149" s="323"/>
      <c r="EOI149" s="323"/>
      <c r="EOJ149" s="323"/>
      <c r="EOK149" s="323"/>
      <c r="EOL149" s="323"/>
      <c r="EOM149" s="323"/>
      <c r="EON149" s="323"/>
      <c r="EOO149" s="323"/>
      <c r="EOP149" s="323"/>
      <c r="EOQ149" s="323"/>
      <c r="EOR149" s="323"/>
      <c r="EOS149" s="323"/>
      <c r="EOT149" s="323"/>
      <c r="EOU149" s="323"/>
      <c r="EOV149" s="323"/>
      <c r="EOW149" s="323"/>
      <c r="EOX149" s="323"/>
      <c r="EOY149" s="323"/>
      <c r="EOZ149" s="323"/>
      <c r="EPA149" s="323"/>
      <c r="EPB149" s="323"/>
      <c r="EPC149" s="323"/>
      <c r="EPD149" s="323"/>
      <c r="EPE149" s="323"/>
      <c r="EPF149" s="323"/>
      <c r="EPG149" s="323"/>
      <c r="EPH149" s="323"/>
      <c r="EPI149" s="323"/>
      <c r="EPJ149" s="323"/>
      <c r="EPK149" s="323"/>
      <c r="EPL149" s="323"/>
      <c r="EPM149" s="323"/>
      <c r="EPN149" s="323"/>
      <c r="EPO149" s="323"/>
      <c r="EPP149" s="323"/>
      <c r="EPQ149" s="323"/>
      <c r="EPR149" s="323"/>
      <c r="EPS149" s="323"/>
      <c r="EPT149" s="323"/>
      <c r="EPU149" s="323"/>
      <c r="EPV149" s="323"/>
      <c r="EPW149" s="323"/>
      <c r="EPX149" s="323"/>
      <c r="EPY149" s="323"/>
      <c r="EPZ149" s="323"/>
      <c r="EQA149" s="323"/>
      <c r="EQB149" s="323"/>
      <c r="EQC149" s="323"/>
      <c r="EQD149" s="323"/>
      <c r="EQE149" s="323"/>
      <c r="EQF149" s="323"/>
      <c r="EQG149" s="323"/>
      <c r="EQH149" s="323"/>
      <c r="EQI149" s="323"/>
      <c r="EQJ149" s="323"/>
      <c r="EQK149" s="323"/>
      <c r="EQL149" s="323"/>
      <c r="EQM149" s="323"/>
      <c r="EQN149" s="323"/>
      <c r="EQO149" s="323"/>
      <c r="EQP149" s="323"/>
      <c r="EQQ149" s="323"/>
      <c r="EQR149" s="323"/>
      <c r="EQS149" s="323"/>
      <c r="EQT149" s="323"/>
      <c r="EQU149" s="323"/>
      <c r="EQV149" s="323"/>
      <c r="EQW149" s="323"/>
      <c r="EQX149" s="323"/>
      <c r="EQY149" s="323"/>
      <c r="EQZ149" s="323"/>
      <c r="ERA149" s="323"/>
      <c r="ERB149" s="323"/>
      <c r="ERC149" s="323"/>
      <c r="ERD149" s="323"/>
      <c r="ERE149" s="323"/>
      <c r="ERF149" s="323"/>
      <c r="ERG149" s="323"/>
      <c r="ERH149" s="323"/>
      <c r="ERI149" s="323"/>
      <c r="ERJ149" s="323"/>
      <c r="ERK149" s="323"/>
      <c r="ERL149" s="323"/>
      <c r="ERM149" s="323"/>
      <c r="ERN149" s="323"/>
      <c r="ERO149" s="323"/>
      <c r="ERP149" s="323"/>
      <c r="ERQ149" s="323"/>
      <c r="ERR149" s="323"/>
      <c r="ERS149" s="323"/>
      <c r="ERT149" s="323"/>
      <c r="ERU149" s="323"/>
      <c r="ERV149" s="323"/>
      <c r="ERW149" s="323"/>
      <c r="ERX149" s="323"/>
      <c r="ERY149" s="323"/>
      <c r="ERZ149" s="323"/>
      <c r="ESA149" s="323"/>
      <c r="ESB149" s="323"/>
      <c r="ESC149" s="323"/>
      <c r="ESD149" s="323"/>
      <c r="ESE149" s="323"/>
      <c r="ESF149" s="323"/>
      <c r="ESG149" s="323"/>
      <c r="ESH149" s="323"/>
      <c r="ESI149" s="323"/>
      <c r="ESJ149" s="323"/>
      <c r="ESK149" s="323"/>
      <c r="ESL149" s="323"/>
      <c r="ESM149" s="323"/>
      <c r="ESN149" s="323"/>
      <c r="ESO149" s="323"/>
      <c r="ESP149" s="323"/>
      <c r="ESQ149" s="323"/>
      <c r="ESR149" s="323"/>
      <c r="ESS149" s="323"/>
      <c r="EST149" s="323"/>
      <c r="ESU149" s="323"/>
      <c r="ESV149" s="323"/>
      <c r="ESW149" s="323"/>
      <c r="ESX149" s="323"/>
      <c r="ESY149" s="323"/>
      <c r="ESZ149" s="323"/>
      <c r="ETA149" s="323"/>
      <c r="ETB149" s="323"/>
      <c r="ETC149" s="323"/>
      <c r="ETD149" s="323"/>
      <c r="ETE149" s="323"/>
      <c r="ETF149" s="323"/>
      <c r="ETG149" s="323"/>
      <c r="ETH149" s="323"/>
      <c r="ETI149" s="323"/>
      <c r="ETJ149" s="323"/>
      <c r="ETK149" s="323"/>
      <c r="ETL149" s="323"/>
      <c r="ETM149" s="323"/>
      <c r="ETN149" s="323"/>
      <c r="ETO149" s="323"/>
      <c r="ETP149" s="323"/>
      <c r="ETQ149" s="323"/>
      <c r="ETR149" s="323"/>
      <c r="ETS149" s="323"/>
      <c r="ETT149" s="323"/>
      <c r="ETU149" s="323"/>
      <c r="ETV149" s="323"/>
      <c r="ETW149" s="323"/>
      <c r="ETX149" s="323"/>
      <c r="ETY149" s="323"/>
      <c r="ETZ149" s="323"/>
      <c r="EUA149" s="323"/>
      <c r="EUB149" s="323"/>
      <c r="EUC149" s="323"/>
      <c r="EUD149" s="323"/>
      <c r="EUE149" s="323"/>
      <c r="EUF149" s="323"/>
      <c r="EUG149" s="323"/>
      <c r="EUH149" s="323"/>
      <c r="EUI149" s="323"/>
      <c r="EUJ149" s="323"/>
      <c r="EUK149" s="323"/>
      <c r="EUL149" s="323"/>
      <c r="EUM149" s="323"/>
      <c r="EUN149" s="323"/>
      <c r="EUO149" s="323"/>
      <c r="EUP149" s="323"/>
      <c r="EUQ149" s="323"/>
      <c r="EUR149" s="323"/>
      <c r="EUS149" s="323"/>
      <c r="EUT149" s="323"/>
      <c r="EUU149" s="323"/>
      <c r="EUV149" s="323"/>
      <c r="EUW149" s="323"/>
      <c r="EUX149" s="323"/>
      <c r="EUY149" s="323"/>
      <c r="EUZ149" s="323"/>
      <c r="EVA149" s="323"/>
      <c r="EVB149" s="323"/>
      <c r="EVC149" s="323"/>
      <c r="EVD149" s="323"/>
      <c r="EVE149" s="323"/>
      <c r="EVF149" s="323"/>
      <c r="EVG149" s="323"/>
      <c r="EVH149" s="323"/>
      <c r="EVI149" s="323"/>
      <c r="EVJ149" s="323"/>
      <c r="EVK149" s="323"/>
      <c r="EVL149" s="323"/>
      <c r="EVM149" s="323"/>
      <c r="EVN149" s="323"/>
      <c r="EVO149" s="323"/>
      <c r="EVP149" s="323"/>
      <c r="EVQ149" s="323"/>
      <c r="EVR149" s="323"/>
      <c r="EVS149" s="323"/>
      <c r="EVT149" s="323"/>
      <c r="EVU149" s="323"/>
      <c r="EVV149" s="323"/>
      <c r="EVW149" s="323"/>
      <c r="EVX149" s="323"/>
      <c r="EVY149" s="323"/>
      <c r="EVZ149" s="323"/>
      <c r="EWA149" s="323"/>
      <c r="EWB149" s="323"/>
      <c r="EWC149" s="323"/>
      <c r="EWD149" s="323"/>
      <c r="EWE149" s="323"/>
      <c r="EWF149" s="323"/>
      <c r="EWG149" s="323"/>
      <c r="EWH149" s="323"/>
      <c r="EWI149" s="323"/>
      <c r="EWJ149" s="323"/>
      <c r="EWK149" s="323"/>
      <c r="EWL149" s="323"/>
      <c r="EWM149" s="323"/>
      <c r="EWN149" s="323"/>
      <c r="EWO149" s="323"/>
      <c r="EWP149" s="323"/>
      <c r="EWQ149" s="323"/>
      <c r="EWR149" s="323"/>
      <c r="EWS149" s="323"/>
      <c r="EWT149" s="323"/>
      <c r="EWU149" s="323"/>
      <c r="EWV149" s="323"/>
      <c r="EWW149" s="323"/>
      <c r="EWX149" s="323"/>
      <c r="EWY149" s="323"/>
      <c r="EWZ149" s="323"/>
      <c r="EXA149" s="323"/>
      <c r="EXB149" s="323"/>
      <c r="EXC149" s="323"/>
      <c r="EXD149" s="323"/>
      <c r="EXE149" s="323"/>
      <c r="EXF149" s="323"/>
      <c r="EXG149" s="323"/>
      <c r="EXH149" s="323"/>
      <c r="EXI149" s="323"/>
      <c r="EXJ149" s="323"/>
      <c r="EXK149" s="323"/>
      <c r="EXL149" s="323"/>
      <c r="EXM149" s="323"/>
      <c r="EXN149" s="323"/>
      <c r="EXO149" s="323"/>
      <c r="EXP149" s="323"/>
      <c r="EXQ149" s="323"/>
      <c r="EXR149" s="323"/>
      <c r="EXS149" s="323"/>
      <c r="EXT149" s="323"/>
      <c r="EXU149" s="323"/>
      <c r="EXV149" s="323"/>
      <c r="EXW149" s="323"/>
      <c r="EXX149" s="323"/>
      <c r="EXY149" s="323"/>
      <c r="EXZ149" s="323"/>
      <c r="EYA149" s="323"/>
      <c r="EYB149" s="323"/>
      <c r="EYC149" s="323"/>
      <c r="EYD149" s="323"/>
      <c r="EYE149" s="323"/>
      <c r="EYF149" s="323"/>
      <c r="EYG149" s="323"/>
      <c r="EYH149" s="323"/>
      <c r="EYI149" s="323"/>
      <c r="EYJ149" s="323"/>
      <c r="EYK149" s="323"/>
      <c r="EYL149" s="323"/>
      <c r="EYM149" s="323"/>
      <c r="EYN149" s="323"/>
      <c r="EYO149" s="323"/>
      <c r="EYP149" s="323"/>
      <c r="EYQ149" s="323"/>
      <c r="EYR149" s="323"/>
      <c r="EYS149" s="323"/>
      <c r="EYT149" s="323"/>
      <c r="EYU149" s="323"/>
      <c r="EYV149" s="323"/>
      <c r="EYW149" s="323"/>
      <c r="EYX149" s="323"/>
      <c r="EYY149" s="323"/>
      <c r="EYZ149" s="323"/>
      <c r="EZA149" s="323"/>
      <c r="EZB149" s="323"/>
      <c r="EZC149" s="323"/>
      <c r="EZD149" s="323"/>
      <c r="EZE149" s="323"/>
      <c r="EZF149" s="323"/>
      <c r="EZG149" s="323"/>
      <c r="EZH149" s="323"/>
      <c r="EZI149" s="323"/>
      <c r="EZJ149" s="323"/>
      <c r="EZK149" s="323"/>
      <c r="EZL149" s="323"/>
      <c r="EZM149" s="323"/>
      <c r="EZN149" s="323"/>
      <c r="EZO149" s="323"/>
      <c r="EZP149" s="323"/>
      <c r="EZQ149" s="323"/>
      <c r="EZR149" s="323"/>
      <c r="EZS149" s="323"/>
      <c r="EZT149" s="323"/>
      <c r="EZU149" s="323"/>
      <c r="EZV149" s="323"/>
      <c r="EZW149" s="323"/>
      <c r="EZX149" s="323"/>
      <c r="EZY149" s="323"/>
      <c r="EZZ149" s="323"/>
      <c r="FAA149" s="323"/>
      <c r="FAB149" s="323"/>
      <c r="FAC149" s="323"/>
      <c r="FAD149" s="323"/>
      <c r="FAE149" s="323"/>
      <c r="FAF149" s="323"/>
      <c r="FAG149" s="323"/>
      <c r="FAH149" s="323"/>
      <c r="FAI149" s="323"/>
      <c r="FAJ149" s="323"/>
      <c r="FAK149" s="323"/>
      <c r="FAL149" s="323"/>
      <c r="FAM149" s="323"/>
      <c r="FAN149" s="323"/>
      <c r="FAO149" s="323"/>
      <c r="FAP149" s="323"/>
      <c r="FAQ149" s="323"/>
      <c r="FAR149" s="323"/>
      <c r="FAS149" s="323"/>
      <c r="FAT149" s="323"/>
      <c r="FAU149" s="323"/>
      <c r="FAV149" s="323"/>
      <c r="FAW149" s="323"/>
      <c r="FAX149" s="323"/>
      <c r="FAY149" s="323"/>
      <c r="FAZ149" s="323"/>
      <c r="FBA149" s="323"/>
      <c r="FBB149" s="323"/>
      <c r="FBC149" s="323"/>
      <c r="FBD149" s="323"/>
      <c r="FBE149" s="323"/>
      <c r="FBF149" s="323"/>
      <c r="FBG149" s="323"/>
      <c r="FBH149" s="323"/>
      <c r="FBI149" s="323"/>
      <c r="FBJ149" s="323"/>
      <c r="FBK149" s="323"/>
      <c r="FBL149" s="323"/>
      <c r="FBM149" s="323"/>
      <c r="FBN149" s="323"/>
      <c r="FBO149" s="323"/>
      <c r="FBP149" s="323"/>
      <c r="FBQ149" s="323"/>
      <c r="FBR149" s="323"/>
      <c r="FBS149" s="323"/>
      <c r="FBT149" s="323"/>
      <c r="FBU149" s="323"/>
      <c r="FBV149" s="323"/>
      <c r="FBW149" s="323"/>
      <c r="FBX149" s="323"/>
      <c r="FBY149" s="323"/>
      <c r="FBZ149" s="323"/>
      <c r="FCA149" s="323"/>
      <c r="FCB149" s="323"/>
      <c r="FCC149" s="323"/>
      <c r="FCD149" s="323"/>
      <c r="FCE149" s="323"/>
      <c r="FCF149" s="323"/>
      <c r="FCG149" s="323"/>
      <c r="FCH149" s="323"/>
      <c r="FCI149" s="323"/>
      <c r="FCJ149" s="323"/>
      <c r="FCK149" s="323"/>
      <c r="FCL149" s="323"/>
      <c r="FCM149" s="323"/>
      <c r="FCN149" s="323"/>
      <c r="FCO149" s="323"/>
      <c r="FCP149" s="323"/>
      <c r="FCQ149" s="323"/>
      <c r="FCR149" s="323"/>
      <c r="FCS149" s="323"/>
      <c r="FCT149" s="323"/>
      <c r="FCU149" s="323"/>
      <c r="FCV149" s="323"/>
      <c r="FCW149" s="323"/>
      <c r="FCX149" s="323"/>
      <c r="FCY149" s="323"/>
      <c r="FCZ149" s="323"/>
      <c r="FDA149" s="323"/>
      <c r="FDB149" s="323"/>
      <c r="FDC149" s="323"/>
      <c r="FDD149" s="323"/>
      <c r="FDE149" s="323"/>
      <c r="FDF149" s="323"/>
      <c r="FDG149" s="323"/>
      <c r="FDH149" s="323"/>
      <c r="FDI149" s="323"/>
      <c r="FDJ149" s="323"/>
      <c r="FDK149" s="323"/>
      <c r="FDL149" s="323"/>
      <c r="FDM149" s="323"/>
      <c r="FDN149" s="323"/>
      <c r="FDO149" s="323"/>
      <c r="FDP149" s="323"/>
      <c r="FDQ149" s="323"/>
      <c r="FDR149" s="323"/>
      <c r="FDS149" s="323"/>
      <c r="FDT149" s="323"/>
      <c r="FDU149" s="323"/>
      <c r="FDV149" s="323"/>
      <c r="FDW149" s="323"/>
      <c r="FDX149" s="323"/>
      <c r="FDY149" s="323"/>
      <c r="FDZ149" s="323"/>
      <c r="FEA149" s="323"/>
      <c r="FEB149" s="323"/>
      <c r="FEC149" s="323"/>
      <c r="FED149" s="323"/>
      <c r="FEE149" s="323"/>
      <c r="FEF149" s="323"/>
      <c r="FEG149" s="323"/>
      <c r="FEH149" s="323"/>
      <c r="FEI149" s="323"/>
      <c r="FEJ149" s="323"/>
      <c r="FEK149" s="323"/>
      <c r="FEL149" s="323"/>
      <c r="FEM149" s="323"/>
      <c r="FEN149" s="323"/>
      <c r="FEO149" s="323"/>
      <c r="FEP149" s="323"/>
      <c r="FEQ149" s="323"/>
      <c r="FER149" s="323"/>
      <c r="FES149" s="323"/>
      <c r="FET149" s="323"/>
      <c r="FEU149" s="323"/>
      <c r="FEV149" s="323"/>
      <c r="FEW149" s="323"/>
      <c r="FEX149" s="323"/>
      <c r="FEY149" s="323"/>
      <c r="FEZ149" s="323"/>
      <c r="FFA149" s="323"/>
      <c r="FFB149" s="323"/>
      <c r="FFC149" s="323"/>
      <c r="FFD149" s="323"/>
      <c r="FFE149" s="323"/>
      <c r="FFF149" s="323"/>
      <c r="FFG149" s="323"/>
      <c r="FFH149" s="323"/>
      <c r="FFI149" s="323"/>
      <c r="FFJ149" s="323"/>
      <c r="FFK149" s="323"/>
      <c r="FFL149" s="323"/>
      <c r="FFM149" s="323"/>
      <c r="FFN149" s="323"/>
      <c r="FFO149" s="323"/>
      <c r="FFP149" s="323"/>
      <c r="FFQ149" s="323"/>
      <c r="FFR149" s="323"/>
      <c r="FFS149" s="323"/>
      <c r="FFT149" s="323"/>
      <c r="FFU149" s="323"/>
      <c r="FFV149" s="323"/>
      <c r="FFW149" s="323"/>
      <c r="FFX149" s="323"/>
      <c r="FFY149" s="323"/>
      <c r="FFZ149" s="323"/>
      <c r="FGA149" s="323"/>
      <c r="FGB149" s="323"/>
      <c r="FGC149" s="323"/>
      <c r="FGD149" s="323"/>
      <c r="FGE149" s="323"/>
      <c r="FGF149" s="323"/>
      <c r="FGG149" s="323"/>
      <c r="FGH149" s="323"/>
      <c r="FGI149" s="323"/>
      <c r="FGJ149" s="323"/>
      <c r="FGK149" s="323"/>
      <c r="FGL149" s="323"/>
      <c r="FGM149" s="323"/>
      <c r="FGN149" s="323"/>
      <c r="FGO149" s="323"/>
      <c r="FGP149" s="323"/>
      <c r="FGQ149" s="323"/>
      <c r="FGR149" s="323"/>
      <c r="FGS149" s="323"/>
      <c r="FGT149" s="323"/>
      <c r="FGU149" s="323"/>
      <c r="FGV149" s="323"/>
      <c r="FGW149" s="323"/>
      <c r="FGX149" s="323"/>
      <c r="FGY149" s="323"/>
      <c r="FGZ149" s="323"/>
      <c r="FHA149" s="323"/>
      <c r="FHB149" s="323"/>
      <c r="FHC149" s="323"/>
      <c r="FHD149" s="323"/>
      <c r="FHE149" s="323"/>
      <c r="FHF149" s="323"/>
      <c r="FHG149" s="323"/>
      <c r="FHH149" s="323"/>
      <c r="FHI149" s="323"/>
      <c r="FHJ149" s="323"/>
      <c r="FHK149" s="323"/>
      <c r="FHL149" s="323"/>
      <c r="FHM149" s="323"/>
      <c r="FHN149" s="323"/>
      <c r="FHO149" s="323"/>
      <c r="FHP149" s="323"/>
      <c r="FHQ149" s="323"/>
      <c r="FHR149" s="323"/>
      <c r="FHS149" s="323"/>
      <c r="FHT149" s="323"/>
      <c r="FHU149" s="323"/>
      <c r="FHV149" s="323"/>
      <c r="FHW149" s="323"/>
      <c r="FHX149" s="323"/>
      <c r="FHY149" s="323"/>
      <c r="FHZ149" s="323"/>
      <c r="FIA149" s="323"/>
      <c r="FIB149" s="323"/>
      <c r="FIC149" s="323"/>
      <c r="FID149" s="323"/>
      <c r="FIE149" s="323"/>
      <c r="FIF149" s="323"/>
      <c r="FIG149" s="323"/>
      <c r="FIH149" s="323"/>
      <c r="FII149" s="323"/>
      <c r="FIJ149" s="323"/>
      <c r="FIK149" s="323"/>
      <c r="FIL149" s="323"/>
      <c r="FIM149" s="323"/>
      <c r="FIN149" s="323"/>
      <c r="FIO149" s="323"/>
      <c r="FIP149" s="323"/>
      <c r="FIQ149" s="323"/>
      <c r="FIR149" s="323"/>
      <c r="FIS149" s="323"/>
      <c r="FIT149" s="323"/>
      <c r="FIU149" s="323"/>
      <c r="FIV149" s="323"/>
      <c r="FIW149" s="323"/>
      <c r="FIX149" s="323"/>
      <c r="FIY149" s="323"/>
      <c r="FIZ149" s="323"/>
      <c r="FJA149" s="323"/>
      <c r="FJB149" s="323"/>
      <c r="FJC149" s="323"/>
      <c r="FJD149" s="323"/>
      <c r="FJE149" s="323"/>
      <c r="FJF149" s="323"/>
      <c r="FJG149" s="323"/>
      <c r="FJH149" s="323"/>
      <c r="FJI149" s="323"/>
      <c r="FJJ149" s="323"/>
      <c r="FJK149" s="323"/>
      <c r="FJL149" s="323"/>
      <c r="FJM149" s="323"/>
      <c r="FJN149" s="323"/>
      <c r="FJO149" s="323"/>
      <c r="FJP149" s="323"/>
      <c r="FJQ149" s="323"/>
      <c r="FJR149" s="323"/>
      <c r="FJS149" s="323"/>
      <c r="FJT149" s="323"/>
      <c r="FJU149" s="323"/>
      <c r="FJV149" s="323"/>
      <c r="FJW149" s="323"/>
      <c r="FJX149" s="323"/>
      <c r="FJY149" s="323"/>
      <c r="FJZ149" s="323"/>
      <c r="FKA149" s="323"/>
      <c r="FKB149" s="323"/>
      <c r="FKC149" s="323"/>
      <c r="FKD149" s="323"/>
      <c r="FKE149" s="323"/>
      <c r="FKF149" s="323"/>
      <c r="FKG149" s="323"/>
      <c r="FKH149" s="323"/>
      <c r="FKI149" s="323"/>
      <c r="FKJ149" s="323"/>
      <c r="FKK149" s="323"/>
      <c r="FKL149" s="323"/>
      <c r="FKM149" s="323"/>
      <c r="FKN149" s="323"/>
      <c r="FKO149" s="323"/>
      <c r="FKP149" s="323"/>
      <c r="FKQ149" s="323"/>
      <c r="FKR149" s="323"/>
      <c r="FKS149" s="323"/>
      <c r="FKT149" s="323"/>
      <c r="FKU149" s="323"/>
      <c r="FKV149" s="323"/>
      <c r="FKW149" s="323"/>
      <c r="FKX149" s="323"/>
      <c r="FKY149" s="323"/>
      <c r="FKZ149" s="323"/>
      <c r="FLA149" s="323"/>
      <c r="FLB149" s="323"/>
      <c r="FLC149" s="323"/>
      <c r="FLD149" s="323"/>
      <c r="FLE149" s="323"/>
      <c r="FLF149" s="323"/>
      <c r="FLG149" s="323"/>
      <c r="FLH149" s="323"/>
      <c r="FLI149" s="323"/>
      <c r="FLJ149" s="323"/>
      <c r="FLK149" s="323"/>
      <c r="FLL149" s="323"/>
      <c r="FLM149" s="323"/>
      <c r="FLN149" s="323"/>
      <c r="FLO149" s="323"/>
      <c r="FLP149" s="323"/>
      <c r="FLQ149" s="323"/>
      <c r="FLR149" s="323"/>
      <c r="FLS149" s="323"/>
      <c r="FLT149" s="323"/>
      <c r="FLU149" s="323"/>
      <c r="FLV149" s="323"/>
      <c r="FLW149" s="323"/>
      <c r="FLX149" s="323"/>
      <c r="FLY149" s="323"/>
      <c r="FLZ149" s="323"/>
      <c r="FMA149" s="323"/>
      <c r="FMB149" s="323"/>
      <c r="FMC149" s="323"/>
      <c r="FMD149" s="323"/>
      <c r="FME149" s="323"/>
      <c r="FMF149" s="323"/>
      <c r="FMG149" s="323"/>
      <c r="FMH149" s="323"/>
      <c r="FMI149" s="323"/>
      <c r="FMJ149" s="323"/>
      <c r="FMK149" s="323"/>
      <c r="FML149" s="323"/>
      <c r="FMM149" s="323"/>
      <c r="FMN149" s="323"/>
      <c r="FMO149" s="323"/>
      <c r="FMP149" s="323"/>
      <c r="FMQ149" s="323"/>
      <c r="FMR149" s="323"/>
      <c r="FMS149" s="323"/>
      <c r="FMT149" s="323"/>
      <c r="FMU149" s="323"/>
      <c r="FMV149" s="323"/>
      <c r="FMW149" s="323"/>
      <c r="FMX149" s="323"/>
      <c r="FMY149" s="323"/>
      <c r="FMZ149" s="323"/>
      <c r="FNA149" s="323"/>
      <c r="FNB149" s="323"/>
      <c r="FNC149" s="323"/>
      <c r="FND149" s="323"/>
      <c r="FNE149" s="323"/>
      <c r="FNF149" s="323"/>
      <c r="FNG149" s="323"/>
      <c r="FNH149" s="323"/>
      <c r="FNI149" s="323"/>
      <c r="FNJ149" s="323"/>
      <c r="FNK149" s="323"/>
      <c r="FNL149" s="323"/>
      <c r="FNM149" s="323"/>
      <c r="FNN149" s="323"/>
      <c r="FNO149" s="323"/>
      <c r="FNP149" s="323"/>
      <c r="FNQ149" s="323"/>
      <c r="FNR149" s="323"/>
      <c r="FNS149" s="323"/>
      <c r="FNT149" s="323"/>
      <c r="FNU149" s="323"/>
      <c r="FNV149" s="323"/>
      <c r="FNW149" s="323"/>
      <c r="FNX149" s="323"/>
      <c r="FNY149" s="323"/>
      <c r="FNZ149" s="323"/>
      <c r="FOA149" s="323"/>
      <c r="FOB149" s="323"/>
      <c r="FOC149" s="323"/>
      <c r="FOD149" s="323"/>
      <c r="FOE149" s="323"/>
      <c r="FOF149" s="323"/>
      <c r="FOG149" s="323"/>
      <c r="FOH149" s="323"/>
      <c r="FOI149" s="323"/>
      <c r="FOJ149" s="323"/>
      <c r="FOK149" s="323"/>
      <c r="FOL149" s="323"/>
      <c r="FOM149" s="323"/>
      <c r="FON149" s="323"/>
      <c r="FOO149" s="323"/>
      <c r="FOP149" s="323"/>
      <c r="FOQ149" s="323"/>
      <c r="FOR149" s="323"/>
      <c r="FOS149" s="323"/>
      <c r="FOT149" s="323"/>
      <c r="FOU149" s="323"/>
      <c r="FOV149" s="323"/>
      <c r="FOW149" s="323"/>
      <c r="FOX149" s="323"/>
      <c r="FOY149" s="323"/>
      <c r="FOZ149" s="323"/>
      <c r="FPA149" s="323"/>
      <c r="FPB149" s="323"/>
      <c r="FPC149" s="323"/>
      <c r="FPD149" s="323"/>
      <c r="FPE149" s="323"/>
      <c r="FPF149" s="323"/>
      <c r="FPG149" s="323"/>
      <c r="FPH149" s="323"/>
      <c r="FPI149" s="323"/>
      <c r="FPJ149" s="323"/>
      <c r="FPK149" s="323"/>
      <c r="FPL149" s="323"/>
      <c r="FPM149" s="323"/>
      <c r="FPN149" s="323"/>
      <c r="FPO149" s="323"/>
      <c r="FPP149" s="323"/>
      <c r="FPQ149" s="323"/>
      <c r="FPR149" s="323"/>
      <c r="FPS149" s="323"/>
      <c r="FPT149" s="323"/>
      <c r="FPU149" s="323"/>
      <c r="FPV149" s="323"/>
      <c r="FPW149" s="323"/>
      <c r="FPX149" s="323"/>
      <c r="FPY149" s="323"/>
      <c r="FPZ149" s="323"/>
      <c r="FQA149" s="323"/>
      <c r="FQB149" s="323"/>
      <c r="FQC149" s="323"/>
      <c r="FQD149" s="323"/>
      <c r="FQE149" s="323"/>
      <c r="FQF149" s="323"/>
      <c r="FQG149" s="323"/>
      <c r="FQH149" s="323"/>
      <c r="FQI149" s="323"/>
      <c r="FQJ149" s="323"/>
      <c r="FQK149" s="323"/>
      <c r="FQL149" s="323"/>
      <c r="FQM149" s="323"/>
      <c r="FQN149" s="323"/>
      <c r="FQO149" s="323"/>
      <c r="FQP149" s="323"/>
      <c r="FQQ149" s="323"/>
      <c r="FQR149" s="323"/>
      <c r="FQS149" s="323"/>
      <c r="FQT149" s="323"/>
      <c r="FQU149" s="323"/>
      <c r="FQV149" s="323"/>
      <c r="FQW149" s="323"/>
      <c r="FQX149" s="323"/>
      <c r="FQY149" s="323"/>
      <c r="FQZ149" s="323"/>
      <c r="FRA149" s="323"/>
      <c r="FRB149" s="323"/>
      <c r="FRC149" s="323"/>
      <c r="FRD149" s="323"/>
      <c r="FRE149" s="323"/>
      <c r="FRF149" s="323"/>
      <c r="FRG149" s="323"/>
      <c r="FRH149" s="323"/>
      <c r="FRI149" s="323"/>
      <c r="FRJ149" s="323"/>
      <c r="FRK149" s="323"/>
      <c r="FRL149" s="323"/>
      <c r="FRM149" s="323"/>
      <c r="FRN149" s="323"/>
      <c r="FRO149" s="323"/>
      <c r="FRP149" s="323"/>
      <c r="FRQ149" s="323"/>
      <c r="FRR149" s="323"/>
      <c r="FRS149" s="323"/>
      <c r="FRT149" s="323"/>
      <c r="FRU149" s="323"/>
      <c r="FRV149" s="323"/>
      <c r="FRW149" s="323"/>
      <c r="FRX149" s="323"/>
      <c r="FRY149" s="323"/>
      <c r="FRZ149" s="323"/>
      <c r="FSA149" s="323"/>
      <c r="FSB149" s="323"/>
      <c r="FSC149" s="323"/>
      <c r="FSD149" s="323"/>
      <c r="FSE149" s="323"/>
      <c r="FSF149" s="323"/>
      <c r="FSG149" s="323"/>
      <c r="FSH149" s="323"/>
      <c r="FSI149" s="323"/>
      <c r="FSJ149" s="323"/>
      <c r="FSK149" s="323"/>
      <c r="FSL149" s="323"/>
      <c r="FSM149" s="323"/>
      <c r="FSN149" s="323"/>
      <c r="FSO149" s="323"/>
      <c r="FSP149" s="323"/>
      <c r="FSQ149" s="323"/>
      <c r="FSR149" s="323"/>
      <c r="FSS149" s="323"/>
      <c r="FST149" s="323"/>
      <c r="FSU149" s="323"/>
      <c r="FSV149" s="323"/>
      <c r="FSW149" s="323"/>
      <c r="FSX149" s="323"/>
      <c r="FSY149" s="323"/>
      <c r="FSZ149" s="323"/>
      <c r="FTA149" s="323"/>
      <c r="FTB149" s="323"/>
      <c r="FTC149" s="323"/>
      <c r="FTD149" s="323"/>
      <c r="FTE149" s="323"/>
      <c r="FTF149" s="323"/>
      <c r="FTG149" s="323"/>
      <c r="FTH149" s="323"/>
      <c r="FTI149" s="323"/>
      <c r="FTJ149" s="323"/>
      <c r="FTK149" s="323"/>
      <c r="FTL149" s="323"/>
      <c r="FTM149" s="323"/>
      <c r="FTN149" s="323"/>
      <c r="FTO149" s="323"/>
      <c r="FTP149" s="323"/>
      <c r="FTQ149" s="323"/>
      <c r="FTR149" s="323"/>
      <c r="FTS149" s="323"/>
      <c r="FTT149" s="323"/>
      <c r="FTU149" s="323"/>
      <c r="FTV149" s="323"/>
      <c r="FTW149" s="323"/>
      <c r="FTX149" s="323"/>
      <c r="FTY149" s="323"/>
      <c r="FTZ149" s="323"/>
      <c r="FUA149" s="323"/>
      <c r="FUB149" s="323"/>
      <c r="FUC149" s="323"/>
      <c r="FUD149" s="323"/>
      <c r="FUE149" s="323"/>
      <c r="FUF149" s="323"/>
      <c r="FUG149" s="323"/>
      <c r="FUH149" s="323"/>
      <c r="FUI149" s="323"/>
      <c r="FUJ149" s="323"/>
      <c r="FUK149" s="323"/>
      <c r="FUL149" s="323"/>
      <c r="FUM149" s="323"/>
      <c r="FUN149" s="323"/>
      <c r="FUO149" s="323"/>
      <c r="FUP149" s="323"/>
      <c r="FUQ149" s="323"/>
      <c r="FUR149" s="323"/>
      <c r="FUS149" s="323"/>
      <c r="FUT149" s="323"/>
      <c r="FUU149" s="323"/>
      <c r="FUV149" s="323"/>
      <c r="FUW149" s="323"/>
      <c r="FUX149" s="323"/>
      <c r="FUY149" s="323"/>
      <c r="FUZ149" s="323"/>
      <c r="FVA149" s="323"/>
      <c r="FVB149" s="323"/>
      <c r="FVC149" s="323"/>
      <c r="FVD149" s="323"/>
      <c r="FVE149" s="323"/>
      <c r="FVF149" s="323"/>
      <c r="FVG149" s="323"/>
      <c r="FVH149" s="323"/>
      <c r="FVI149" s="323"/>
      <c r="FVJ149" s="323"/>
      <c r="FVK149" s="323"/>
      <c r="FVL149" s="323"/>
      <c r="FVM149" s="323"/>
      <c r="FVN149" s="323"/>
      <c r="FVO149" s="323"/>
      <c r="FVP149" s="323"/>
      <c r="FVQ149" s="323"/>
      <c r="FVR149" s="323"/>
      <c r="FVS149" s="323"/>
      <c r="FVT149" s="323"/>
      <c r="FVU149" s="323"/>
      <c r="FVV149" s="323"/>
      <c r="FVW149" s="323"/>
      <c r="FVX149" s="323"/>
      <c r="FVY149" s="323"/>
      <c r="FVZ149" s="323"/>
      <c r="FWA149" s="323"/>
      <c r="FWB149" s="323"/>
      <c r="FWC149" s="323"/>
      <c r="FWD149" s="323"/>
      <c r="FWE149" s="323"/>
      <c r="FWF149" s="323"/>
      <c r="FWG149" s="323"/>
      <c r="FWH149" s="323"/>
      <c r="FWI149" s="323"/>
      <c r="FWJ149" s="323"/>
      <c r="FWK149" s="323"/>
      <c r="FWL149" s="323"/>
      <c r="FWM149" s="323"/>
      <c r="FWN149" s="323"/>
      <c r="FWO149" s="323"/>
      <c r="FWP149" s="323"/>
      <c r="FWQ149" s="323"/>
      <c r="FWR149" s="323"/>
      <c r="FWS149" s="323"/>
      <c r="FWT149" s="323"/>
      <c r="FWU149" s="323"/>
      <c r="FWV149" s="323"/>
      <c r="FWW149" s="323"/>
      <c r="FWX149" s="323"/>
      <c r="FWY149" s="323"/>
      <c r="FWZ149" s="323"/>
      <c r="FXA149" s="323"/>
      <c r="FXB149" s="323"/>
      <c r="FXC149" s="323"/>
      <c r="FXD149" s="323"/>
      <c r="FXE149" s="323"/>
      <c r="FXF149" s="323"/>
      <c r="FXG149" s="323"/>
      <c r="FXH149" s="323"/>
      <c r="FXI149" s="323"/>
      <c r="FXJ149" s="323"/>
      <c r="FXK149" s="323"/>
      <c r="FXL149" s="323"/>
      <c r="FXM149" s="323"/>
      <c r="FXN149" s="323"/>
      <c r="FXO149" s="323"/>
      <c r="FXP149" s="323"/>
      <c r="FXQ149" s="323"/>
      <c r="FXR149" s="323"/>
      <c r="FXS149" s="323"/>
      <c r="FXT149" s="323"/>
      <c r="FXU149" s="323"/>
      <c r="FXV149" s="323"/>
      <c r="FXW149" s="323"/>
      <c r="FXX149" s="323"/>
      <c r="FXY149" s="323"/>
      <c r="FXZ149" s="323"/>
      <c r="FYA149" s="323"/>
      <c r="FYB149" s="323"/>
      <c r="FYC149" s="323"/>
      <c r="FYD149" s="323"/>
      <c r="FYE149" s="323"/>
      <c r="FYF149" s="323"/>
      <c r="FYG149" s="323"/>
      <c r="FYH149" s="323"/>
      <c r="FYI149" s="323"/>
      <c r="FYJ149" s="323"/>
      <c r="FYK149" s="323"/>
      <c r="FYL149" s="323"/>
      <c r="FYM149" s="323"/>
      <c r="FYN149" s="323"/>
      <c r="FYO149" s="323"/>
      <c r="FYP149" s="323"/>
      <c r="FYQ149" s="323"/>
      <c r="FYR149" s="323"/>
      <c r="FYS149" s="323"/>
      <c r="FYT149" s="323"/>
      <c r="FYU149" s="323"/>
      <c r="FYV149" s="323"/>
      <c r="FYW149" s="323"/>
      <c r="FYX149" s="323"/>
      <c r="FYY149" s="323"/>
      <c r="FYZ149" s="323"/>
      <c r="FZA149" s="323"/>
      <c r="FZB149" s="323"/>
      <c r="FZC149" s="323"/>
      <c r="FZD149" s="323"/>
      <c r="FZE149" s="323"/>
      <c r="FZF149" s="323"/>
      <c r="FZG149" s="323"/>
      <c r="FZH149" s="323"/>
      <c r="FZI149" s="323"/>
      <c r="FZJ149" s="323"/>
      <c r="FZK149" s="323"/>
      <c r="FZL149" s="323"/>
      <c r="FZM149" s="323"/>
      <c r="FZN149" s="323"/>
      <c r="FZO149" s="323"/>
      <c r="FZP149" s="323"/>
      <c r="FZQ149" s="323"/>
      <c r="FZR149" s="323"/>
      <c r="FZS149" s="323"/>
      <c r="FZT149" s="323"/>
      <c r="FZU149" s="323"/>
      <c r="FZV149" s="323"/>
      <c r="FZW149" s="323"/>
      <c r="FZX149" s="323"/>
      <c r="FZY149" s="323"/>
      <c r="FZZ149" s="323"/>
      <c r="GAA149" s="323"/>
      <c r="GAB149" s="323"/>
      <c r="GAC149" s="323"/>
      <c r="GAD149" s="323"/>
      <c r="GAE149" s="323"/>
      <c r="GAF149" s="323"/>
      <c r="GAG149" s="323"/>
      <c r="GAH149" s="323"/>
      <c r="GAI149" s="323"/>
      <c r="GAJ149" s="323"/>
      <c r="GAK149" s="323"/>
      <c r="GAL149" s="323"/>
      <c r="GAM149" s="323"/>
      <c r="GAN149" s="323"/>
      <c r="GAO149" s="323"/>
      <c r="GAP149" s="323"/>
      <c r="GAQ149" s="323"/>
      <c r="GAR149" s="323"/>
      <c r="GAS149" s="323"/>
      <c r="GAT149" s="323"/>
      <c r="GAU149" s="323"/>
      <c r="GAV149" s="323"/>
      <c r="GAW149" s="323"/>
      <c r="GAX149" s="323"/>
      <c r="GAY149" s="323"/>
      <c r="GAZ149" s="323"/>
      <c r="GBA149" s="323"/>
      <c r="GBB149" s="323"/>
      <c r="GBC149" s="323"/>
      <c r="GBD149" s="323"/>
      <c r="GBE149" s="323"/>
      <c r="GBF149" s="323"/>
      <c r="GBG149" s="323"/>
      <c r="GBH149" s="323"/>
      <c r="GBI149" s="323"/>
      <c r="GBJ149" s="323"/>
      <c r="GBK149" s="323"/>
      <c r="GBL149" s="323"/>
      <c r="GBM149" s="323"/>
      <c r="GBN149" s="323"/>
      <c r="GBO149" s="323"/>
      <c r="GBP149" s="323"/>
      <c r="GBQ149" s="323"/>
      <c r="GBR149" s="323"/>
      <c r="GBS149" s="323"/>
      <c r="GBT149" s="323"/>
      <c r="GBU149" s="323"/>
      <c r="GBV149" s="323"/>
      <c r="GBW149" s="323"/>
      <c r="GBX149" s="323"/>
      <c r="GBY149" s="323"/>
      <c r="GBZ149" s="323"/>
      <c r="GCA149" s="323"/>
      <c r="GCB149" s="323"/>
      <c r="GCC149" s="323"/>
      <c r="GCD149" s="323"/>
      <c r="GCE149" s="323"/>
      <c r="GCF149" s="323"/>
      <c r="GCG149" s="323"/>
      <c r="GCH149" s="323"/>
      <c r="GCI149" s="323"/>
      <c r="GCJ149" s="323"/>
      <c r="GCK149" s="323"/>
      <c r="GCL149" s="323"/>
      <c r="GCM149" s="323"/>
      <c r="GCN149" s="323"/>
      <c r="GCO149" s="323"/>
      <c r="GCP149" s="323"/>
      <c r="GCQ149" s="323"/>
      <c r="GCR149" s="323"/>
      <c r="GCS149" s="323"/>
      <c r="GCT149" s="323"/>
      <c r="GCU149" s="323"/>
      <c r="GCV149" s="323"/>
      <c r="GCW149" s="323"/>
      <c r="GCX149" s="323"/>
      <c r="GCY149" s="323"/>
      <c r="GCZ149" s="323"/>
      <c r="GDA149" s="323"/>
      <c r="GDB149" s="323"/>
      <c r="GDC149" s="323"/>
      <c r="GDD149" s="323"/>
      <c r="GDE149" s="323"/>
      <c r="GDF149" s="323"/>
      <c r="GDG149" s="323"/>
      <c r="GDH149" s="323"/>
      <c r="GDI149" s="323"/>
      <c r="GDJ149" s="323"/>
      <c r="GDK149" s="323"/>
      <c r="GDL149" s="323"/>
      <c r="GDM149" s="323"/>
      <c r="GDN149" s="323"/>
      <c r="GDO149" s="323"/>
      <c r="GDP149" s="323"/>
      <c r="GDQ149" s="323"/>
      <c r="GDR149" s="323"/>
      <c r="GDS149" s="323"/>
      <c r="GDT149" s="323"/>
      <c r="GDU149" s="323"/>
      <c r="GDV149" s="323"/>
      <c r="GDW149" s="323"/>
      <c r="GDX149" s="323"/>
      <c r="GDY149" s="323"/>
      <c r="GDZ149" s="323"/>
      <c r="GEA149" s="323"/>
      <c r="GEB149" s="323"/>
      <c r="GEC149" s="323"/>
      <c r="GED149" s="323"/>
      <c r="GEE149" s="323"/>
      <c r="GEF149" s="323"/>
      <c r="GEG149" s="323"/>
      <c r="GEH149" s="323"/>
      <c r="GEI149" s="323"/>
      <c r="GEJ149" s="323"/>
      <c r="GEK149" s="323"/>
      <c r="GEL149" s="323"/>
      <c r="GEM149" s="323"/>
      <c r="GEN149" s="323"/>
      <c r="GEO149" s="323"/>
      <c r="GEP149" s="323"/>
      <c r="GEQ149" s="323"/>
      <c r="GER149" s="323"/>
      <c r="GES149" s="323"/>
      <c r="GET149" s="323"/>
      <c r="GEU149" s="323"/>
      <c r="GEV149" s="323"/>
      <c r="GEW149" s="323"/>
      <c r="GEX149" s="323"/>
      <c r="GEY149" s="323"/>
      <c r="GEZ149" s="323"/>
      <c r="GFA149" s="323"/>
      <c r="GFB149" s="323"/>
      <c r="GFC149" s="323"/>
      <c r="GFD149" s="323"/>
      <c r="GFE149" s="323"/>
      <c r="GFF149" s="323"/>
      <c r="GFG149" s="323"/>
      <c r="GFH149" s="323"/>
      <c r="GFI149" s="323"/>
      <c r="GFJ149" s="323"/>
      <c r="GFK149" s="323"/>
      <c r="GFL149" s="323"/>
      <c r="GFM149" s="323"/>
      <c r="GFN149" s="323"/>
      <c r="GFO149" s="323"/>
      <c r="GFP149" s="323"/>
      <c r="GFQ149" s="323"/>
      <c r="GFR149" s="323"/>
      <c r="GFS149" s="323"/>
      <c r="GFT149" s="323"/>
      <c r="GFU149" s="323"/>
      <c r="GFV149" s="323"/>
      <c r="GFW149" s="323"/>
      <c r="GFX149" s="323"/>
      <c r="GFY149" s="323"/>
      <c r="GFZ149" s="323"/>
      <c r="GGA149" s="323"/>
      <c r="GGB149" s="323"/>
      <c r="GGC149" s="323"/>
      <c r="GGD149" s="323"/>
      <c r="GGE149" s="323"/>
      <c r="GGF149" s="323"/>
      <c r="GGG149" s="323"/>
      <c r="GGH149" s="323"/>
      <c r="GGI149" s="323"/>
      <c r="GGJ149" s="323"/>
      <c r="GGK149" s="323"/>
      <c r="GGL149" s="323"/>
      <c r="GGM149" s="323"/>
      <c r="GGN149" s="323"/>
      <c r="GGO149" s="323"/>
      <c r="GGP149" s="323"/>
      <c r="GGQ149" s="323"/>
      <c r="GGR149" s="323"/>
      <c r="GGS149" s="323"/>
      <c r="GGT149" s="323"/>
      <c r="GGU149" s="323"/>
      <c r="GGV149" s="323"/>
      <c r="GGW149" s="323"/>
      <c r="GGX149" s="323"/>
      <c r="GGY149" s="323"/>
      <c r="GGZ149" s="323"/>
      <c r="GHA149" s="323"/>
      <c r="GHB149" s="323"/>
      <c r="GHC149" s="323"/>
      <c r="GHD149" s="323"/>
      <c r="GHE149" s="323"/>
      <c r="GHF149" s="323"/>
      <c r="GHG149" s="323"/>
      <c r="GHH149" s="323"/>
      <c r="GHI149" s="323"/>
      <c r="GHJ149" s="323"/>
      <c r="GHK149" s="323"/>
      <c r="GHL149" s="323"/>
      <c r="GHM149" s="323"/>
      <c r="GHN149" s="323"/>
      <c r="GHO149" s="323"/>
      <c r="GHP149" s="323"/>
      <c r="GHQ149" s="323"/>
      <c r="GHR149" s="323"/>
      <c r="GHS149" s="323"/>
      <c r="GHT149" s="323"/>
      <c r="GHU149" s="323"/>
      <c r="GHV149" s="323"/>
      <c r="GHW149" s="323"/>
      <c r="GHX149" s="323"/>
      <c r="GHY149" s="323"/>
      <c r="GHZ149" s="323"/>
      <c r="GIA149" s="323"/>
      <c r="GIB149" s="323"/>
      <c r="GIC149" s="323"/>
      <c r="GID149" s="323"/>
      <c r="GIE149" s="323"/>
      <c r="GIF149" s="323"/>
      <c r="GIG149" s="323"/>
      <c r="GIH149" s="323"/>
      <c r="GII149" s="323"/>
      <c r="GIJ149" s="323"/>
      <c r="GIK149" s="323"/>
      <c r="GIL149" s="323"/>
      <c r="GIM149" s="323"/>
      <c r="GIN149" s="323"/>
      <c r="GIO149" s="323"/>
      <c r="GIP149" s="323"/>
      <c r="GIQ149" s="323"/>
      <c r="GIR149" s="323"/>
      <c r="GIS149" s="323"/>
      <c r="GIT149" s="323"/>
      <c r="GIU149" s="323"/>
      <c r="GIV149" s="323"/>
      <c r="GIW149" s="323"/>
      <c r="GIX149" s="323"/>
      <c r="GIY149" s="323"/>
      <c r="GIZ149" s="323"/>
      <c r="GJA149" s="323"/>
      <c r="GJB149" s="323"/>
      <c r="GJC149" s="323"/>
      <c r="GJD149" s="323"/>
      <c r="GJE149" s="323"/>
      <c r="GJF149" s="323"/>
      <c r="GJG149" s="323"/>
      <c r="GJH149" s="323"/>
      <c r="GJI149" s="323"/>
      <c r="GJJ149" s="323"/>
      <c r="GJK149" s="323"/>
      <c r="GJL149" s="323"/>
      <c r="GJM149" s="323"/>
      <c r="GJN149" s="323"/>
      <c r="GJO149" s="323"/>
      <c r="GJP149" s="323"/>
      <c r="GJQ149" s="323"/>
      <c r="GJR149" s="323"/>
      <c r="GJS149" s="323"/>
      <c r="GJT149" s="323"/>
      <c r="GJU149" s="323"/>
      <c r="GJV149" s="323"/>
      <c r="GJW149" s="323"/>
      <c r="GJX149" s="323"/>
      <c r="GJY149" s="323"/>
      <c r="GJZ149" s="323"/>
      <c r="GKA149" s="323"/>
      <c r="GKB149" s="323"/>
      <c r="GKC149" s="323"/>
      <c r="GKD149" s="323"/>
      <c r="GKE149" s="323"/>
      <c r="GKF149" s="323"/>
      <c r="GKG149" s="323"/>
      <c r="GKH149" s="323"/>
      <c r="GKI149" s="323"/>
      <c r="GKJ149" s="323"/>
      <c r="GKK149" s="323"/>
      <c r="GKL149" s="323"/>
      <c r="GKM149" s="323"/>
      <c r="GKN149" s="323"/>
      <c r="GKO149" s="323"/>
      <c r="GKP149" s="323"/>
      <c r="GKQ149" s="323"/>
      <c r="GKR149" s="323"/>
      <c r="GKS149" s="323"/>
      <c r="GKT149" s="323"/>
      <c r="GKU149" s="323"/>
      <c r="GKV149" s="323"/>
      <c r="GKW149" s="323"/>
      <c r="GKX149" s="323"/>
      <c r="GKY149" s="323"/>
      <c r="GKZ149" s="323"/>
      <c r="GLA149" s="323"/>
      <c r="GLB149" s="323"/>
      <c r="GLC149" s="323"/>
      <c r="GLD149" s="323"/>
      <c r="GLE149" s="323"/>
      <c r="GLF149" s="323"/>
      <c r="GLG149" s="323"/>
      <c r="GLH149" s="323"/>
      <c r="GLI149" s="323"/>
      <c r="GLJ149" s="323"/>
      <c r="GLK149" s="323"/>
      <c r="GLL149" s="323"/>
      <c r="GLM149" s="323"/>
      <c r="GLN149" s="323"/>
      <c r="GLO149" s="323"/>
      <c r="GLP149" s="323"/>
      <c r="GLQ149" s="323"/>
      <c r="GLR149" s="323"/>
      <c r="GLS149" s="323"/>
      <c r="GLT149" s="323"/>
      <c r="GLU149" s="323"/>
      <c r="GLV149" s="323"/>
      <c r="GLW149" s="323"/>
      <c r="GLX149" s="323"/>
      <c r="GLY149" s="323"/>
      <c r="GLZ149" s="323"/>
      <c r="GMA149" s="323"/>
      <c r="GMB149" s="323"/>
      <c r="GMC149" s="323"/>
      <c r="GMD149" s="323"/>
      <c r="GME149" s="323"/>
      <c r="GMF149" s="323"/>
      <c r="GMG149" s="323"/>
      <c r="GMH149" s="323"/>
      <c r="GMI149" s="323"/>
      <c r="GMJ149" s="323"/>
      <c r="GMK149" s="323"/>
      <c r="GML149" s="323"/>
      <c r="GMM149" s="323"/>
      <c r="GMN149" s="323"/>
      <c r="GMO149" s="323"/>
      <c r="GMP149" s="323"/>
      <c r="GMQ149" s="323"/>
      <c r="GMR149" s="323"/>
      <c r="GMS149" s="323"/>
      <c r="GMT149" s="323"/>
      <c r="GMU149" s="323"/>
      <c r="GMV149" s="323"/>
      <c r="GMW149" s="323"/>
      <c r="GMX149" s="323"/>
      <c r="GMY149" s="323"/>
      <c r="GMZ149" s="323"/>
      <c r="GNA149" s="323"/>
      <c r="GNB149" s="323"/>
      <c r="GNC149" s="323"/>
      <c r="GND149" s="323"/>
      <c r="GNE149" s="323"/>
      <c r="GNF149" s="323"/>
      <c r="GNG149" s="323"/>
      <c r="GNH149" s="323"/>
      <c r="GNI149" s="323"/>
      <c r="GNJ149" s="323"/>
      <c r="GNK149" s="323"/>
      <c r="GNL149" s="323"/>
      <c r="GNM149" s="323"/>
      <c r="GNN149" s="323"/>
      <c r="GNO149" s="323"/>
      <c r="GNP149" s="323"/>
      <c r="GNQ149" s="323"/>
      <c r="GNR149" s="323"/>
      <c r="GNS149" s="323"/>
      <c r="GNT149" s="323"/>
      <c r="GNU149" s="323"/>
      <c r="GNV149" s="323"/>
      <c r="GNW149" s="323"/>
      <c r="GNX149" s="323"/>
      <c r="GNY149" s="323"/>
      <c r="GNZ149" s="323"/>
      <c r="GOA149" s="323"/>
      <c r="GOB149" s="323"/>
      <c r="GOC149" s="323"/>
      <c r="GOD149" s="323"/>
      <c r="GOE149" s="323"/>
      <c r="GOF149" s="323"/>
      <c r="GOG149" s="323"/>
      <c r="GOH149" s="323"/>
      <c r="GOI149" s="323"/>
      <c r="GOJ149" s="323"/>
      <c r="GOK149" s="323"/>
      <c r="GOL149" s="323"/>
      <c r="GOM149" s="323"/>
      <c r="GON149" s="323"/>
      <c r="GOO149" s="323"/>
      <c r="GOP149" s="323"/>
      <c r="GOQ149" s="323"/>
      <c r="GOR149" s="323"/>
      <c r="GOS149" s="323"/>
      <c r="GOT149" s="323"/>
      <c r="GOU149" s="323"/>
      <c r="GOV149" s="323"/>
      <c r="GOW149" s="323"/>
      <c r="GOX149" s="323"/>
      <c r="GOY149" s="323"/>
      <c r="GOZ149" s="323"/>
      <c r="GPA149" s="323"/>
      <c r="GPB149" s="323"/>
      <c r="GPC149" s="323"/>
      <c r="GPD149" s="323"/>
      <c r="GPE149" s="323"/>
      <c r="GPF149" s="323"/>
      <c r="GPG149" s="323"/>
      <c r="GPH149" s="323"/>
      <c r="GPI149" s="323"/>
      <c r="GPJ149" s="323"/>
      <c r="GPK149" s="323"/>
      <c r="GPL149" s="323"/>
      <c r="GPM149" s="323"/>
      <c r="GPN149" s="323"/>
      <c r="GPO149" s="323"/>
      <c r="GPP149" s="323"/>
      <c r="GPQ149" s="323"/>
      <c r="GPR149" s="323"/>
      <c r="GPS149" s="323"/>
      <c r="GPT149" s="323"/>
      <c r="GPU149" s="323"/>
      <c r="GPV149" s="323"/>
      <c r="GPW149" s="323"/>
      <c r="GPX149" s="323"/>
      <c r="GPY149" s="323"/>
      <c r="GPZ149" s="323"/>
      <c r="GQA149" s="323"/>
      <c r="GQB149" s="323"/>
      <c r="GQC149" s="323"/>
      <c r="GQD149" s="323"/>
      <c r="GQE149" s="323"/>
      <c r="GQF149" s="323"/>
      <c r="GQG149" s="323"/>
      <c r="GQH149" s="323"/>
      <c r="GQI149" s="323"/>
      <c r="GQJ149" s="323"/>
      <c r="GQK149" s="323"/>
      <c r="GQL149" s="323"/>
      <c r="GQM149" s="323"/>
      <c r="GQN149" s="323"/>
      <c r="GQO149" s="323"/>
      <c r="GQP149" s="323"/>
      <c r="GQQ149" s="323"/>
      <c r="GQR149" s="323"/>
      <c r="GQS149" s="323"/>
      <c r="GQT149" s="323"/>
      <c r="GQU149" s="323"/>
      <c r="GQV149" s="323"/>
      <c r="GQW149" s="323"/>
      <c r="GQX149" s="323"/>
      <c r="GQY149" s="323"/>
      <c r="GQZ149" s="323"/>
      <c r="GRA149" s="323"/>
      <c r="GRB149" s="323"/>
      <c r="GRC149" s="323"/>
      <c r="GRD149" s="323"/>
      <c r="GRE149" s="323"/>
      <c r="GRF149" s="323"/>
      <c r="GRG149" s="323"/>
      <c r="GRH149" s="323"/>
      <c r="GRI149" s="323"/>
      <c r="GRJ149" s="323"/>
      <c r="GRK149" s="323"/>
      <c r="GRL149" s="323"/>
      <c r="GRM149" s="323"/>
      <c r="GRN149" s="323"/>
      <c r="GRO149" s="323"/>
      <c r="GRP149" s="323"/>
      <c r="GRQ149" s="323"/>
      <c r="GRR149" s="323"/>
      <c r="GRS149" s="323"/>
      <c r="GRT149" s="323"/>
      <c r="GRU149" s="323"/>
      <c r="GRV149" s="323"/>
      <c r="GRW149" s="323"/>
      <c r="GRX149" s="323"/>
      <c r="GRY149" s="323"/>
      <c r="GRZ149" s="323"/>
      <c r="GSA149" s="323"/>
      <c r="GSB149" s="323"/>
      <c r="GSC149" s="323"/>
      <c r="GSD149" s="323"/>
      <c r="GSE149" s="323"/>
      <c r="GSF149" s="323"/>
      <c r="GSG149" s="323"/>
      <c r="GSH149" s="323"/>
      <c r="GSI149" s="323"/>
      <c r="GSJ149" s="323"/>
      <c r="GSK149" s="323"/>
      <c r="GSL149" s="323"/>
      <c r="GSM149" s="323"/>
      <c r="GSN149" s="323"/>
      <c r="GSO149" s="323"/>
      <c r="GSP149" s="323"/>
      <c r="GSQ149" s="323"/>
      <c r="GSR149" s="323"/>
      <c r="GSS149" s="323"/>
      <c r="GST149" s="323"/>
      <c r="GSU149" s="323"/>
      <c r="GSV149" s="323"/>
      <c r="GSW149" s="323"/>
      <c r="GSX149" s="323"/>
      <c r="GSY149" s="323"/>
      <c r="GSZ149" s="323"/>
      <c r="GTA149" s="323"/>
      <c r="GTB149" s="323"/>
      <c r="GTC149" s="323"/>
      <c r="GTD149" s="323"/>
      <c r="GTE149" s="323"/>
      <c r="GTF149" s="323"/>
      <c r="GTG149" s="323"/>
      <c r="GTH149" s="323"/>
      <c r="GTI149" s="323"/>
      <c r="GTJ149" s="323"/>
      <c r="GTK149" s="323"/>
      <c r="GTL149" s="323"/>
      <c r="GTM149" s="323"/>
      <c r="GTN149" s="323"/>
      <c r="GTO149" s="323"/>
      <c r="GTP149" s="323"/>
      <c r="GTQ149" s="323"/>
      <c r="GTR149" s="323"/>
      <c r="GTS149" s="323"/>
      <c r="GTT149" s="323"/>
      <c r="GTU149" s="323"/>
      <c r="GTV149" s="323"/>
      <c r="GTW149" s="323"/>
      <c r="GTX149" s="323"/>
      <c r="GTY149" s="323"/>
      <c r="GTZ149" s="323"/>
      <c r="GUA149" s="323"/>
      <c r="GUB149" s="323"/>
      <c r="GUC149" s="323"/>
      <c r="GUD149" s="323"/>
      <c r="GUE149" s="323"/>
      <c r="GUF149" s="323"/>
      <c r="GUG149" s="323"/>
      <c r="GUH149" s="323"/>
      <c r="GUI149" s="323"/>
      <c r="GUJ149" s="323"/>
      <c r="GUK149" s="323"/>
      <c r="GUL149" s="323"/>
      <c r="GUM149" s="323"/>
      <c r="GUN149" s="323"/>
      <c r="GUO149" s="323"/>
      <c r="GUP149" s="323"/>
      <c r="GUQ149" s="323"/>
      <c r="GUR149" s="323"/>
      <c r="GUS149" s="323"/>
      <c r="GUT149" s="323"/>
      <c r="GUU149" s="323"/>
      <c r="GUV149" s="323"/>
      <c r="GUW149" s="323"/>
      <c r="GUX149" s="323"/>
      <c r="GUY149" s="323"/>
      <c r="GUZ149" s="323"/>
      <c r="GVA149" s="323"/>
      <c r="GVB149" s="323"/>
      <c r="GVC149" s="323"/>
      <c r="GVD149" s="323"/>
      <c r="GVE149" s="323"/>
      <c r="GVF149" s="323"/>
      <c r="GVG149" s="323"/>
      <c r="GVH149" s="323"/>
      <c r="GVI149" s="323"/>
      <c r="GVJ149" s="323"/>
      <c r="GVK149" s="323"/>
      <c r="GVL149" s="323"/>
      <c r="GVM149" s="323"/>
      <c r="GVN149" s="323"/>
      <c r="GVO149" s="323"/>
      <c r="GVP149" s="323"/>
      <c r="GVQ149" s="323"/>
      <c r="GVR149" s="323"/>
      <c r="GVS149" s="323"/>
      <c r="GVT149" s="323"/>
      <c r="GVU149" s="323"/>
      <c r="GVV149" s="323"/>
      <c r="GVW149" s="323"/>
      <c r="GVX149" s="323"/>
      <c r="GVY149" s="323"/>
      <c r="GVZ149" s="323"/>
      <c r="GWA149" s="323"/>
      <c r="GWB149" s="323"/>
      <c r="GWC149" s="323"/>
      <c r="GWD149" s="323"/>
      <c r="GWE149" s="323"/>
      <c r="GWF149" s="323"/>
      <c r="GWG149" s="323"/>
      <c r="GWH149" s="323"/>
      <c r="GWI149" s="323"/>
      <c r="GWJ149" s="323"/>
      <c r="GWK149" s="323"/>
      <c r="GWL149" s="323"/>
      <c r="GWM149" s="323"/>
      <c r="GWN149" s="323"/>
      <c r="GWO149" s="323"/>
      <c r="GWP149" s="323"/>
      <c r="GWQ149" s="323"/>
      <c r="GWR149" s="323"/>
      <c r="GWS149" s="323"/>
      <c r="GWT149" s="323"/>
      <c r="GWU149" s="323"/>
      <c r="GWV149" s="323"/>
      <c r="GWW149" s="323"/>
      <c r="GWX149" s="323"/>
      <c r="GWY149" s="323"/>
      <c r="GWZ149" s="323"/>
      <c r="GXA149" s="323"/>
      <c r="GXB149" s="323"/>
      <c r="GXC149" s="323"/>
      <c r="GXD149" s="323"/>
      <c r="GXE149" s="323"/>
      <c r="GXF149" s="323"/>
      <c r="GXG149" s="323"/>
      <c r="GXH149" s="323"/>
      <c r="GXI149" s="323"/>
      <c r="GXJ149" s="323"/>
      <c r="GXK149" s="323"/>
      <c r="GXL149" s="323"/>
      <c r="GXM149" s="323"/>
      <c r="GXN149" s="323"/>
      <c r="GXO149" s="323"/>
      <c r="GXP149" s="323"/>
      <c r="GXQ149" s="323"/>
      <c r="GXR149" s="323"/>
      <c r="GXS149" s="323"/>
      <c r="GXT149" s="323"/>
      <c r="GXU149" s="323"/>
      <c r="GXV149" s="323"/>
      <c r="GXW149" s="323"/>
      <c r="GXX149" s="323"/>
      <c r="GXY149" s="323"/>
      <c r="GXZ149" s="323"/>
      <c r="GYA149" s="323"/>
      <c r="GYB149" s="323"/>
      <c r="GYC149" s="323"/>
      <c r="GYD149" s="323"/>
      <c r="GYE149" s="323"/>
      <c r="GYF149" s="323"/>
      <c r="GYG149" s="323"/>
      <c r="GYH149" s="323"/>
      <c r="GYI149" s="323"/>
      <c r="GYJ149" s="323"/>
      <c r="GYK149" s="323"/>
      <c r="GYL149" s="323"/>
      <c r="GYM149" s="323"/>
      <c r="GYN149" s="323"/>
      <c r="GYO149" s="323"/>
      <c r="GYP149" s="323"/>
      <c r="GYQ149" s="323"/>
      <c r="GYR149" s="323"/>
      <c r="GYS149" s="323"/>
      <c r="GYT149" s="323"/>
      <c r="GYU149" s="323"/>
      <c r="GYV149" s="323"/>
      <c r="GYW149" s="323"/>
      <c r="GYX149" s="323"/>
      <c r="GYY149" s="323"/>
      <c r="GYZ149" s="323"/>
      <c r="GZA149" s="323"/>
      <c r="GZB149" s="323"/>
      <c r="GZC149" s="323"/>
      <c r="GZD149" s="323"/>
      <c r="GZE149" s="323"/>
      <c r="GZF149" s="323"/>
      <c r="GZG149" s="323"/>
      <c r="GZH149" s="323"/>
      <c r="GZI149" s="323"/>
      <c r="GZJ149" s="323"/>
      <c r="GZK149" s="323"/>
      <c r="GZL149" s="323"/>
      <c r="GZM149" s="323"/>
      <c r="GZN149" s="323"/>
      <c r="GZO149" s="323"/>
      <c r="GZP149" s="323"/>
      <c r="GZQ149" s="323"/>
      <c r="GZR149" s="323"/>
      <c r="GZS149" s="323"/>
      <c r="GZT149" s="323"/>
      <c r="GZU149" s="323"/>
      <c r="GZV149" s="323"/>
      <c r="GZW149" s="323"/>
      <c r="GZX149" s="323"/>
      <c r="GZY149" s="323"/>
      <c r="GZZ149" s="323"/>
      <c r="HAA149" s="323"/>
      <c r="HAB149" s="323"/>
      <c r="HAC149" s="323"/>
      <c r="HAD149" s="323"/>
      <c r="HAE149" s="323"/>
      <c r="HAF149" s="323"/>
      <c r="HAG149" s="323"/>
      <c r="HAH149" s="323"/>
      <c r="HAI149" s="323"/>
      <c r="HAJ149" s="323"/>
      <c r="HAK149" s="323"/>
      <c r="HAL149" s="323"/>
      <c r="HAM149" s="323"/>
      <c r="HAN149" s="323"/>
      <c r="HAO149" s="323"/>
      <c r="HAP149" s="323"/>
      <c r="HAQ149" s="323"/>
      <c r="HAR149" s="323"/>
      <c r="HAS149" s="323"/>
      <c r="HAT149" s="323"/>
      <c r="HAU149" s="323"/>
      <c r="HAV149" s="323"/>
      <c r="HAW149" s="323"/>
      <c r="HAX149" s="323"/>
      <c r="HAY149" s="323"/>
      <c r="HAZ149" s="323"/>
      <c r="HBA149" s="323"/>
      <c r="HBB149" s="323"/>
      <c r="HBC149" s="323"/>
      <c r="HBD149" s="323"/>
      <c r="HBE149" s="323"/>
      <c r="HBF149" s="323"/>
      <c r="HBG149" s="323"/>
      <c r="HBH149" s="323"/>
      <c r="HBI149" s="323"/>
      <c r="HBJ149" s="323"/>
      <c r="HBK149" s="323"/>
      <c r="HBL149" s="323"/>
      <c r="HBM149" s="323"/>
      <c r="HBN149" s="323"/>
      <c r="HBO149" s="323"/>
      <c r="HBP149" s="323"/>
      <c r="HBQ149" s="323"/>
      <c r="HBR149" s="323"/>
      <c r="HBS149" s="323"/>
      <c r="HBT149" s="323"/>
      <c r="HBU149" s="323"/>
      <c r="HBV149" s="323"/>
      <c r="HBW149" s="323"/>
      <c r="HBX149" s="323"/>
      <c r="HBY149" s="323"/>
      <c r="HBZ149" s="323"/>
      <c r="HCA149" s="323"/>
      <c r="HCB149" s="323"/>
      <c r="HCC149" s="323"/>
      <c r="HCD149" s="323"/>
      <c r="HCE149" s="323"/>
      <c r="HCF149" s="323"/>
      <c r="HCG149" s="323"/>
      <c r="HCH149" s="323"/>
      <c r="HCI149" s="323"/>
      <c r="HCJ149" s="323"/>
      <c r="HCK149" s="323"/>
      <c r="HCL149" s="323"/>
      <c r="HCM149" s="323"/>
      <c r="HCN149" s="323"/>
      <c r="HCO149" s="323"/>
      <c r="HCP149" s="323"/>
      <c r="HCQ149" s="323"/>
      <c r="HCR149" s="323"/>
      <c r="HCS149" s="323"/>
      <c r="HCT149" s="323"/>
      <c r="HCU149" s="323"/>
      <c r="HCV149" s="323"/>
      <c r="HCW149" s="323"/>
      <c r="HCX149" s="323"/>
      <c r="HCY149" s="323"/>
      <c r="HCZ149" s="323"/>
      <c r="HDA149" s="323"/>
      <c r="HDB149" s="323"/>
      <c r="HDC149" s="323"/>
      <c r="HDD149" s="323"/>
      <c r="HDE149" s="323"/>
      <c r="HDF149" s="323"/>
      <c r="HDG149" s="323"/>
      <c r="HDH149" s="323"/>
      <c r="HDI149" s="323"/>
      <c r="HDJ149" s="323"/>
      <c r="HDK149" s="323"/>
      <c r="HDL149" s="323"/>
      <c r="HDM149" s="323"/>
      <c r="HDN149" s="323"/>
      <c r="HDO149" s="323"/>
      <c r="HDP149" s="323"/>
      <c r="HDQ149" s="323"/>
      <c r="HDR149" s="323"/>
      <c r="HDS149" s="323"/>
      <c r="HDT149" s="323"/>
      <c r="HDU149" s="323"/>
      <c r="HDV149" s="323"/>
      <c r="HDW149" s="323"/>
      <c r="HDX149" s="323"/>
      <c r="HDY149" s="323"/>
      <c r="HDZ149" s="323"/>
      <c r="HEA149" s="323"/>
      <c r="HEB149" s="323"/>
      <c r="HEC149" s="323"/>
      <c r="HED149" s="323"/>
      <c r="HEE149" s="323"/>
      <c r="HEF149" s="323"/>
      <c r="HEG149" s="323"/>
      <c r="HEH149" s="323"/>
      <c r="HEI149" s="323"/>
      <c r="HEJ149" s="323"/>
      <c r="HEK149" s="323"/>
      <c r="HEL149" s="323"/>
      <c r="HEM149" s="323"/>
      <c r="HEN149" s="323"/>
      <c r="HEO149" s="323"/>
      <c r="HEP149" s="323"/>
      <c r="HEQ149" s="323"/>
      <c r="HER149" s="323"/>
      <c r="HES149" s="323"/>
      <c r="HET149" s="323"/>
      <c r="HEU149" s="323"/>
      <c r="HEV149" s="323"/>
      <c r="HEW149" s="323"/>
      <c r="HEX149" s="323"/>
      <c r="HEY149" s="323"/>
      <c r="HEZ149" s="323"/>
      <c r="HFA149" s="323"/>
      <c r="HFB149" s="323"/>
      <c r="HFC149" s="323"/>
      <c r="HFD149" s="323"/>
      <c r="HFE149" s="323"/>
      <c r="HFF149" s="323"/>
      <c r="HFG149" s="323"/>
      <c r="HFH149" s="323"/>
      <c r="HFI149" s="323"/>
      <c r="HFJ149" s="323"/>
      <c r="HFK149" s="323"/>
      <c r="HFL149" s="323"/>
      <c r="HFM149" s="323"/>
      <c r="HFN149" s="323"/>
      <c r="HFO149" s="323"/>
      <c r="HFP149" s="323"/>
      <c r="HFQ149" s="323"/>
      <c r="HFR149" s="323"/>
      <c r="HFS149" s="323"/>
      <c r="HFT149" s="323"/>
      <c r="HFU149" s="323"/>
      <c r="HFV149" s="323"/>
      <c r="HFW149" s="323"/>
      <c r="HFX149" s="323"/>
      <c r="HFY149" s="323"/>
      <c r="HFZ149" s="323"/>
      <c r="HGA149" s="323"/>
      <c r="HGB149" s="323"/>
      <c r="HGC149" s="323"/>
      <c r="HGD149" s="323"/>
      <c r="HGE149" s="323"/>
      <c r="HGF149" s="323"/>
      <c r="HGG149" s="323"/>
      <c r="HGH149" s="323"/>
      <c r="HGI149" s="323"/>
      <c r="HGJ149" s="323"/>
      <c r="HGK149" s="323"/>
      <c r="HGL149" s="323"/>
      <c r="HGM149" s="323"/>
      <c r="HGN149" s="323"/>
      <c r="HGO149" s="323"/>
      <c r="HGP149" s="323"/>
      <c r="HGQ149" s="323"/>
      <c r="HGR149" s="323"/>
      <c r="HGS149" s="323"/>
      <c r="HGT149" s="323"/>
      <c r="HGU149" s="323"/>
      <c r="HGV149" s="323"/>
      <c r="HGW149" s="323"/>
      <c r="HGX149" s="323"/>
      <c r="HGY149" s="323"/>
      <c r="HGZ149" s="323"/>
      <c r="HHA149" s="323"/>
      <c r="HHB149" s="323"/>
      <c r="HHC149" s="323"/>
      <c r="HHD149" s="323"/>
      <c r="HHE149" s="323"/>
      <c r="HHF149" s="323"/>
      <c r="HHG149" s="323"/>
      <c r="HHH149" s="323"/>
      <c r="HHI149" s="323"/>
      <c r="HHJ149" s="323"/>
      <c r="HHK149" s="323"/>
      <c r="HHL149" s="323"/>
      <c r="HHM149" s="323"/>
      <c r="HHN149" s="323"/>
      <c r="HHO149" s="323"/>
      <c r="HHP149" s="323"/>
      <c r="HHQ149" s="323"/>
      <c r="HHR149" s="323"/>
      <c r="HHS149" s="323"/>
      <c r="HHT149" s="323"/>
      <c r="HHU149" s="323"/>
      <c r="HHV149" s="323"/>
      <c r="HHW149" s="323"/>
      <c r="HHX149" s="323"/>
      <c r="HHY149" s="323"/>
      <c r="HHZ149" s="323"/>
      <c r="HIA149" s="323"/>
      <c r="HIB149" s="323"/>
      <c r="HIC149" s="323"/>
      <c r="HID149" s="323"/>
      <c r="HIE149" s="323"/>
      <c r="HIF149" s="323"/>
      <c r="HIG149" s="323"/>
      <c r="HIH149" s="323"/>
      <c r="HII149" s="323"/>
      <c r="HIJ149" s="323"/>
      <c r="HIK149" s="323"/>
      <c r="HIL149" s="323"/>
      <c r="HIM149" s="323"/>
      <c r="HIN149" s="323"/>
      <c r="HIO149" s="323"/>
      <c r="HIP149" s="323"/>
      <c r="HIQ149" s="323"/>
      <c r="HIR149" s="323"/>
      <c r="HIS149" s="323"/>
      <c r="HIT149" s="323"/>
      <c r="HIU149" s="323"/>
      <c r="HIV149" s="323"/>
      <c r="HIW149" s="323"/>
      <c r="HIX149" s="323"/>
      <c r="HIY149" s="323"/>
      <c r="HIZ149" s="323"/>
      <c r="HJA149" s="323"/>
      <c r="HJB149" s="323"/>
      <c r="HJC149" s="323"/>
      <c r="HJD149" s="323"/>
      <c r="HJE149" s="323"/>
      <c r="HJF149" s="323"/>
      <c r="HJG149" s="323"/>
      <c r="HJH149" s="323"/>
      <c r="HJI149" s="323"/>
      <c r="HJJ149" s="323"/>
      <c r="HJK149" s="323"/>
      <c r="HJL149" s="323"/>
      <c r="HJM149" s="323"/>
      <c r="HJN149" s="323"/>
      <c r="HJO149" s="323"/>
      <c r="HJP149" s="323"/>
      <c r="HJQ149" s="323"/>
      <c r="HJR149" s="323"/>
      <c r="HJS149" s="323"/>
      <c r="HJT149" s="323"/>
      <c r="HJU149" s="323"/>
      <c r="HJV149" s="323"/>
      <c r="HJW149" s="323"/>
      <c r="HJX149" s="323"/>
      <c r="HJY149" s="323"/>
      <c r="HJZ149" s="323"/>
      <c r="HKA149" s="323"/>
      <c r="HKB149" s="323"/>
      <c r="HKC149" s="323"/>
      <c r="HKD149" s="323"/>
      <c r="HKE149" s="323"/>
      <c r="HKF149" s="323"/>
      <c r="HKG149" s="323"/>
      <c r="HKH149" s="323"/>
      <c r="HKI149" s="323"/>
      <c r="HKJ149" s="323"/>
      <c r="HKK149" s="323"/>
      <c r="HKL149" s="323"/>
      <c r="HKM149" s="323"/>
      <c r="HKN149" s="323"/>
      <c r="HKO149" s="323"/>
      <c r="HKP149" s="323"/>
      <c r="HKQ149" s="323"/>
      <c r="HKR149" s="323"/>
      <c r="HKS149" s="323"/>
      <c r="HKT149" s="323"/>
      <c r="HKU149" s="323"/>
      <c r="HKV149" s="323"/>
      <c r="HKW149" s="323"/>
      <c r="HKX149" s="323"/>
      <c r="HKY149" s="323"/>
      <c r="HKZ149" s="323"/>
      <c r="HLA149" s="323"/>
      <c r="HLB149" s="323"/>
      <c r="HLC149" s="323"/>
      <c r="HLD149" s="323"/>
      <c r="HLE149" s="323"/>
      <c r="HLF149" s="323"/>
      <c r="HLG149" s="323"/>
      <c r="HLH149" s="323"/>
      <c r="HLI149" s="323"/>
      <c r="HLJ149" s="323"/>
      <c r="HLK149" s="323"/>
      <c r="HLL149" s="323"/>
      <c r="HLM149" s="323"/>
      <c r="HLN149" s="323"/>
      <c r="HLO149" s="323"/>
      <c r="HLP149" s="323"/>
      <c r="HLQ149" s="323"/>
      <c r="HLR149" s="323"/>
      <c r="HLS149" s="323"/>
      <c r="HLT149" s="323"/>
      <c r="HLU149" s="323"/>
      <c r="HLV149" s="323"/>
      <c r="HLW149" s="323"/>
      <c r="HLX149" s="323"/>
      <c r="HLY149" s="323"/>
      <c r="HLZ149" s="323"/>
      <c r="HMA149" s="323"/>
      <c r="HMB149" s="323"/>
      <c r="HMC149" s="323"/>
      <c r="HMD149" s="323"/>
      <c r="HME149" s="323"/>
      <c r="HMF149" s="323"/>
      <c r="HMG149" s="323"/>
      <c r="HMH149" s="323"/>
      <c r="HMI149" s="323"/>
      <c r="HMJ149" s="323"/>
      <c r="HMK149" s="323"/>
      <c r="HML149" s="323"/>
      <c r="HMM149" s="323"/>
      <c r="HMN149" s="323"/>
      <c r="HMO149" s="323"/>
      <c r="HMP149" s="323"/>
      <c r="HMQ149" s="323"/>
      <c r="HMR149" s="323"/>
      <c r="HMS149" s="323"/>
      <c r="HMT149" s="323"/>
      <c r="HMU149" s="323"/>
      <c r="HMV149" s="323"/>
      <c r="HMW149" s="323"/>
      <c r="HMX149" s="323"/>
      <c r="HMY149" s="323"/>
      <c r="HMZ149" s="323"/>
      <c r="HNA149" s="323"/>
      <c r="HNB149" s="323"/>
      <c r="HNC149" s="323"/>
      <c r="HND149" s="323"/>
      <c r="HNE149" s="323"/>
      <c r="HNF149" s="323"/>
      <c r="HNG149" s="323"/>
      <c r="HNH149" s="323"/>
      <c r="HNI149" s="323"/>
      <c r="HNJ149" s="323"/>
      <c r="HNK149" s="323"/>
      <c r="HNL149" s="323"/>
      <c r="HNM149" s="323"/>
      <c r="HNN149" s="323"/>
      <c r="HNO149" s="323"/>
      <c r="HNP149" s="323"/>
      <c r="HNQ149" s="323"/>
      <c r="HNR149" s="323"/>
      <c r="HNS149" s="323"/>
      <c r="HNT149" s="323"/>
      <c r="HNU149" s="323"/>
      <c r="HNV149" s="323"/>
      <c r="HNW149" s="323"/>
      <c r="HNX149" s="323"/>
      <c r="HNY149" s="323"/>
      <c r="HNZ149" s="323"/>
      <c r="HOA149" s="323"/>
      <c r="HOB149" s="323"/>
      <c r="HOC149" s="323"/>
      <c r="HOD149" s="323"/>
      <c r="HOE149" s="323"/>
      <c r="HOF149" s="323"/>
      <c r="HOG149" s="323"/>
      <c r="HOH149" s="323"/>
      <c r="HOI149" s="323"/>
      <c r="HOJ149" s="323"/>
      <c r="HOK149" s="323"/>
      <c r="HOL149" s="323"/>
      <c r="HOM149" s="323"/>
      <c r="HON149" s="323"/>
      <c r="HOO149" s="323"/>
      <c r="HOP149" s="323"/>
      <c r="HOQ149" s="323"/>
      <c r="HOR149" s="323"/>
      <c r="HOS149" s="323"/>
      <c r="HOT149" s="323"/>
      <c r="HOU149" s="323"/>
      <c r="HOV149" s="323"/>
      <c r="HOW149" s="323"/>
      <c r="HOX149" s="323"/>
      <c r="HOY149" s="323"/>
      <c r="HOZ149" s="323"/>
      <c r="HPA149" s="323"/>
      <c r="HPB149" s="323"/>
      <c r="HPC149" s="323"/>
      <c r="HPD149" s="323"/>
      <c r="HPE149" s="323"/>
      <c r="HPF149" s="323"/>
      <c r="HPG149" s="323"/>
      <c r="HPH149" s="323"/>
      <c r="HPI149" s="323"/>
      <c r="HPJ149" s="323"/>
      <c r="HPK149" s="323"/>
      <c r="HPL149" s="323"/>
      <c r="HPM149" s="323"/>
      <c r="HPN149" s="323"/>
      <c r="HPO149" s="323"/>
      <c r="HPP149" s="323"/>
      <c r="HPQ149" s="323"/>
      <c r="HPR149" s="323"/>
      <c r="HPS149" s="323"/>
      <c r="HPT149" s="323"/>
      <c r="HPU149" s="323"/>
      <c r="HPV149" s="323"/>
      <c r="HPW149" s="323"/>
      <c r="HPX149" s="323"/>
      <c r="HPY149" s="323"/>
      <c r="HPZ149" s="323"/>
      <c r="HQA149" s="323"/>
      <c r="HQB149" s="323"/>
      <c r="HQC149" s="323"/>
      <c r="HQD149" s="323"/>
      <c r="HQE149" s="323"/>
      <c r="HQF149" s="323"/>
      <c r="HQG149" s="323"/>
      <c r="HQH149" s="323"/>
      <c r="HQI149" s="323"/>
      <c r="HQJ149" s="323"/>
      <c r="HQK149" s="323"/>
      <c r="HQL149" s="323"/>
      <c r="HQM149" s="323"/>
      <c r="HQN149" s="323"/>
      <c r="HQO149" s="323"/>
      <c r="HQP149" s="323"/>
      <c r="HQQ149" s="323"/>
      <c r="HQR149" s="323"/>
      <c r="HQS149" s="323"/>
      <c r="HQT149" s="323"/>
      <c r="HQU149" s="323"/>
      <c r="HQV149" s="323"/>
      <c r="HQW149" s="323"/>
      <c r="HQX149" s="323"/>
      <c r="HQY149" s="323"/>
      <c r="HQZ149" s="323"/>
      <c r="HRA149" s="323"/>
      <c r="HRB149" s="323"/>
      <c r="HRC149" s="323"/>
      <c r="HRD149" s="323"/>
      <c r="HRE149" s="323"/>
      <c r="HRF149" s="323"/>
      <c r="HRG149" s="323"/>
      <c r="HRH149" s="323"/>
      <c r="HRI149" s="323"/>
      <c r="HRJ149" s="323"/>
      <c r="HRK149" s="323"/>
      <c r="HRL149" s="323"/>
      <c r="HRM149" s="323"/>
      <c r="HRN149" s="323"/>
      <c r="HRO149" s="323"/>
      <c r="HRP149" s="323"/>
      <c r="HRQ149" s="323"/>
      <c r="HRR149" s="323"/>
      <c r="HRS149" s="323"/>
      <c r="HRT149" s="323"/>
      <c r="HRU149" s="323"/>
      <c r="HRV149" s="323"/>
      <c r="HRW149" s="323"/>
      <c r="HRX149" s="323"/>
      <c r="HRY149" s="323"/>
      <c r="HRZ149" s="323"/>
      <c r="HSA149" s="323"/>
      <c r="HSB149" s="323"/>
      <c r="HSC149" s="323"/>
      <c r="HSD149" s="323"/>
      <c r="HSE149" s="323"/>
      <c r="HSF149" s="323"/>
      <c r="HSG149" s="323"/>
      <c r="HSH149" s="323"/>
      <c r="HSI149" s="323"/>
      <c r="HSJ149" s="323"/>
      <c r="HSK149" s="323"/>
      <c r="HSL149" s="323"/>
      <c r="HSM149" s="323"/>
      <c r="HSN149" s="323"/>
      <c r="HSO149" s="323"/>
      <c r="HSP149" s="323"/>
      <c r="HSQ149" s="323"/>
      <c r="HSR149" s="323"/>
      <c r="HSS149" s="323"/>
      <c r="HST149" s="323"/>
      <c r="HSU149" s="323"/>
      <c r="HSV149" s="323"/>
      <c r="HSW149" s="323"/>
      <c r="HSX149" s="323"/>
      <c r="HSY149" s="323"/>
      <c r="HSZ149" s="323"/>
      <c r="HTA149" s="323"/>
      <c r="HTB149" s="323"/>
      <c r="HTC149" s="323"/>
      <c r="HTD149" s="323"/>
      <c r="HTE149" s="323"/>
      <c r="HTF149" s="323"/>
      <c r="HTG149" s="323"/>
      <c r="HTH149" s="323"/>
      <c r="HTI149" s="323"/>
      <c r="HTJ149" s="323"/>
      <c r="HTK149" s="323"/>
      <c r="HTL149" s="323"/>
      <c r="HTM149" s="323"/>
      <c r="HTN149" s="323"/>
      <c r="HTO149" s="323"/>
      <c r="HTP149" s="323"/>
      <c r="HTQ149" s="323"/>
      <c r="HTR149" s="323"/>
      <c r="HTS149" s="323"/>
      <c r="HTT149" s="323"/>
      <c r="HTU149" s="323"/>
      <c r="HTV149" s="323"/>
      <c r="HTW149" s="323"/>
      <c r="HTX149" s="323"/>
      <c r="HTY149" s="323"/>
      <c r="HTZ149" s="323"/>
      <c r="HUA149" s="323"/>
      <c r="HUB149" s="323"/>
      <c r="HUC149" s="323"/>
      <c r="HUD149" s="323"/>
      <c r="HUE149" s="323"/>
      <c r="HUF149" s="323"/>
      <c r="HUG149" s="323"/>
      <c r="HUH149" s="323"/>
      <c r="HUI149" s="323"/>
      <c r="HUJ149" s="323"/>
      <c r="HUK149" s="323"/>
      <c r="HUL149" s="323"/>
      <c r="HUM149" s="323"/>
      <c r="HUN149" s="323"/>
      <c r="HUO149" s="323"/>
      <c r="HUP149" s="323"/>
      <c r="HUQ149" s="323"/>
      <c r="HUR149" s="323"/>
      <c r="HUS149" s="323"/>
      <c r="HUT149" s="323"/>
      <c r="HUU149" s="323"/>
      <c r="HUV149" s="323"/>
      <c r="HUW149" s="323"/>
      <c r="HUX149" s="323"/>
      <c r="HUY149" s="323"/>
      <c r="HUZ149" s="323"/>
      <c r="HVA149" s="323"/>
      <c r="HVB149" s="323"/>
      <c r="HVC149" s="323"/>
      <c r="HVD149" s="323"/>
      <c r="HVE149" s="323"/>
      <c r="HVF149" s="323"/>
      <c r="HVG149" s="323"/>
      <c r="HVH149" s="323"/>
      <c r="HVI149" s="323"/>
      <c r="HVJ149" s="323"/>
      <c r="HVK149" s="323"/>
      <c r="HVL149" s="323"/>
      <c r="HVM149" s="323"/>
      <c r="HVN149" s="323"/>
      <c r="HVO149" s="323"/>
      <c r="HVP149" s="323"/>
      <c r="HVQ149" s="323"/>
      <c r="HVR149" s="323"/>
      <c r="HVS149" s="323"/>
      <c r="HVT149" s="323"/>
      <c r="HVU149" s="323"/>
      <c r="HVV149" s="323"/>
      <c r="HVW149" s="323"/>
      <c r="HVX149" s="323"/>
      <c r="HVY149" s="323"/>
      <c r="HVZ149" s="323"/>
      <c r="HWA149" s="323"/>
      <c r="HWB149" s="323"/>
      <c r="HWC149" s="323"/>
      <c r="HWD149" s="323"/>
      <c r="HWE149" s="323"/>
      <c r="HWF149" s="323"/>
      <c r="HWG149" s="323"/>
      <c r="HWH149" s="323"/>
      <c r="HWI149" s="323"/>
      <c r="HWJ149" s="323"/>
      <c r="HWK149" s="323"/>
      <c r="HWL149" s="323"/>
      <c r="HWM149" s="323"/>
      <c r="HWN149" s="323"/>
      <c r="HWO149" s="323"/>
      <c r="HWP149" s="323"/>
      <c r="HWQ149" s="323"/>
      <c r="HWR149" s="323"/>
      <c r="HWS149" s="323"/>
      <c r="HWT149" s="323"/>
      <c r="HWU149" s="323"/>
      <c r="HWV149" s="323"/>
      <c r="HWW149" s="323"/>
      <c r="HWX149" s="323"/>
      <c r="HWY149" s="323"/>
      <c r="HWZ149" s="323"/>
      <c r="HXA149" s="323"/>
      <c r="HXB149" s="323"/>
      <c r="HXC149" s="323"/>
      <c r="HXD149" s="323"/>
      <c r="HXE149" s="323"/>
      <c r="HXF149" s="323"/>
      <c r="HXG149" s="323"/>
      <c r="HXH149" s="323"/>
      <c r="HXI149" s="323"/>
      <c r="HXJ149" s="323"/>
      <c r="HXK149" s="323"/>
      <c r="HXL149" s="323"/>
      <c r="HXM149" s="323"/>
      <c r="HXN149" s="323"/>
      <c r="HXO149" s="323"/>
      <c r="HXP149" s="323"/>
      <c r="HXQ149" s="323"/>
      <c r="HXR149" s="323"/>
      <c r="HXS149" s="323"/>
      <c r="HXT149" s="323"/>
      <c r="HXU149" s="323"/>
      <c r="HXV149" s="323"/>
      <c r="HXW149" s="323"/>
      <c r="HXX149" s="323"/>
      <c r="HXY149" s="323"/>
      <c r="HXZ149" s="323"/>
      <c r="HYA149" s="323"/>
      <c r="HYB149" s="323"/>
      <c r="HYC149" s="323"/>
      <c r="HYD149" s="323"/>
      <c r="HYE149" s="323"/>
      <c r="HYF149" s="323"/>
      <c r="HYG149" s="323"/>
      <c r="HYH149" s="323"/>
      <c r="HYI149" s="323"/>
      <c r="HYJ149" s="323"/>
      <c r="HYK149" s="323"/>
      <c r="HYL149" s="323"/>
      <c r="HYM149" s="323"/>
      <c r="HYN149" s="323"/>
      <c r="HYO149" s="323"/>
      <c r="HYP149" s="323"/>
      <c r="HYQ149" s="323"/>
      <c r="HYR149" s="323"/>
      <c r="HYS149" s="323"/>
      <c r="HYT149" s="323"/>
      <c r="HYU149" s="323"/>
      <c r="HYV149" s="323"/>
      <c r="HYW149" s="323"/>
      <c r="HYX149" s="323"/>
      <c r="HYY149" s="323"/>
      <c r="HYZ149" s="323"/>
      <c r="HZA149" s="323"/>
      <c r="HZB149" s="323"/>
      <c r="HZC149" s="323"/>
      <c r="HZD149" s="323"/>
      <c r="HZE149" s="323"/>
      <c r="HZF149" s="323"/>
      <c r="HZG149" s="323"/>
      <c r="HZH149" s="323"/>
      <c r="HZI149" s="323"/>
      <c r="HZJ149" s="323"/>
      <c r="HZK149" s="323"/>
      <c r="HZL149" s="323"/>
      <c r="HZM149" s="323"/>
      <c r="HZN149" s="323"/>
      <c r="HZO149" s="323"/>
      <c r="HZP149" s="323"/>
      <c r="HZQ149" s="323"/>
      <c r="HZR149" s="323"/>
      <c r="HZS149" s="323"/>
      <c r="HZT149" s="323"/>
      <c r="HZU149" s="323"/>
      <c r="HZV149" s="323"/>
      <c r="HZW149" s="323"/>
      <c r="HZX149" s="323"/>
      <c r="HZY149" s="323"/>
      <c r="HZZ149" s="323"/>
      <c r="IAA149" s="323"/>
      <c r="IAB149" s="323"/>
      <c r="IAC149" s="323"/>
      <c r="IAD149" s="323"/>
      <c r="IAE149" s="323"/>
      <c r="IAF149" s="323"/>
      <c r="IAG149" s="323"/>
      <c r="IAH149" s="323"/>
      <c r="IAI149" s="323"/>
      <c r="IAJ149" s="323"/>
      <c r="IAK149" s="323"/>
      <c r="IAL149" s="323"/>
      <c r="IAM149" s="323"/>
      <c r="IAN149" s="323"/>
      <c r="IAO149" s="323"/>
      <c r="IAP149" s="323"/>
      <c r="IAQ149" s="323"/>
      <c r="IAR149" s="323"/>
      <c r="IAS149" s="323"/>
      <c r="IAT149" s="323"/>
      <c r="IAU149" s="323"/>
      <c r="IAV149" s="323"/>
      <c r="IAW149" s="323"/>
      <c r="IAX149" s="323"/>
      <c r="IAY149" s="323"/>
      <c r="IAZ149" s="323"/>
      <c r="IBA149" s="323"/>
      <c r="IBB149" s="323"/>
      <c r="IBC149" s="323"/>
      <c r="IBD149" s="323"/>
      <c r="IBE149" s="323"/>
      <c r="IBF149" s="323"/>
      <c r="IBG149" s="323"/>
      <c r="IBH149" s="323"/>
      <c r="IBI149" s="323"/>
      <c r="IBJ149" s="323"/>
      <c r="IBK149" s="323"/>
      <c r="IBL149" s="323"/>
      <c r="IBM149" s="323"/>
      <c r="IBN149" s="323"/>
      <c r="IBO149" s="323"/>
      <c r="IBP149" s="323"/>
      <c r="IBQ149" s="323"/>
      <c r="IBR149" s="323"/>
      <c r="IBS149" s="323"/>
      <c r="IBT149" s="323"/>
      <c r="IBU149" s="323"/>
      <c r="IBV149" s="323"/>
      <c r="IBW149" s="323"/>
      <c r="IBX149" s="323"/>
      <c r="IBY149" s="323"/>
      <c r="IBZ149" s="323"/>
      <c r="ICA149" s="323"/>
      <c r="ICB149" s="323"/>
      <c r="ICC149" s="323"/>
      <c r="ICD149" s="323"/>
      <c r="ICE149" s="323"/>
      <c r="ICF149" s="323"/>
      <c r="ICG149" s="323"/>
      <c r="ICH149" s="323"/>
      <c r="ICI149" s="323"/>
      <c r="ICJ149" s="323"/>
      <c r="ICK149" s="323"/>
      <c r="ICL149" s="323"/>
      <c r="ICM149" s="323"/>
      <c r="ICN149" s="323"/>
      <c r="ICO149" s="323"/>
      <c r="ICP149" s="323"/>
      <c r="ICQ149" s="323"/>
      <c r="ICR149" s="323"/>
      <c r="ICS149" s="323"/>
      <c r="ICT149" s="323"/>
      <c r="ICU149" s="323"/>
      <c r="ICV149" s="323"/>
      <c r="ICW149" s="323"/>
      <c r="ICX149" s="323"/>
      <c r="ICY149" s="323"/>
      <c r="ICZ149" s="323"/>
      <c r="IDA149" s="323"/>
      <c r="IDB149" s="323"/>
      <c r="IDC149" s="323"/>
      <c r="IDD149" s="323"/>
      <c r="IDE149" s="323"/>
      <c r="IDF149" s="323"/>
      <c r="IDG149" s="323"/>
      <c r="IDH149" s="323"/>
      <c r="IDI149" s="323"/>
      <c r="IDJ149" s="323"/>
      <c r="IDK149" s="323"/>
      <c r="IDL149" s="323"/>
      <c r="IDM149" s="323"/>
      <c r="IDN149" s="323"/>
      <c r="IDO149" s="323"/>
      <c r="IDP149" s="323"/>
      <c r="IDQ149" s="323"/>
      <c r="IDR149" s="323"/>
      <c r="IDS149" s="323"/>
      <c r="IDT149" s="323"/>
      <c r="IDU149" s="323"/>
      <c r="IDV149" s="323"/>
      <c r="IDW149" s="323"/>
      <c r="IDX149" s="323"/>
      <c r="IDY149" s="323"/>
      <c r="IDZ149" s="323"/>
      <c r="IEA149" s="323"/>
      <c r="IEB149" s="323"/>
      <c r="IEC149" s="323"/>
      <c r="IED149" s="323"/>
      <c r="IEE149" s="323"/>
      <c r="IEF149" s="323"/>
      <c r="IEG149" s="323"/>
      <c r="IEH149" s="323"/>
      <c r="IEI149" s="323"/>
      <c r="IEJ149" s="323"/>
      <c r="IEK149" s="323"/>
      <c r="IEL149" s="323"/>
      <c r="IEM149" s="323"/>
      <c r="IEN149" s="323"/>
      <c r="IEO149" s="323"/>
      <c r="IEP149" s="323"/>
      <c r="IEQ149" s="323"/>
      <c r="IER149" s="323"/>
      <c r="IES149" s="323"/>
      <c r="IET149" s="323"/>
      <c r="IEU149" s="323"/>
      <c r="IEV149" s="323"/>
      <c r="IEW149" s="323"/>
      <c r="IEX149" s="323"/>
      <c r="IEY149" s="323"/>
      <c r="IEZ149" s="323"/>
      <c r="IFA149" s="323"/>
      <c r="IFB149" s="323"/>
      <c r="IFC149" s="323"/>
      <c r="IFD149" s="323"/>
      <c r="IFE149" s="323"/>
      <c r="IFF149" s="323"/>
      <c r="IFG149" s="323"/>
      <c r="IFH149" s="323"/>
      <c r="IFI149" s="323"/>
      <c r="IFJ149" s="323"/>
      <c r="IFK149" s="323"/>
      <c r="IFL149" s="323"/>
      <c r="IFM149" s="323"/>
      <c r="IFN149" s="323"/>
      <c r="IFO149" s="323"/>
      <c r="IFP149" s="323"/>
      <c r="IFQ149" s="323"/>
      <c r="IFR149" s="323"/>
      <c r="IFS149" s="323"/>
      <c r="IFT149" s="323"/>
      <c r="IFU149" s="323"/>
      <c r="IFV149" s="323"/>
      <c r="IFW149" s="323"/>
      <c r="IFX149" s="323"/>
      <c r="IFY149" s="323"/>
      <c r="IFZ149" s="323"/>
      <c r="IGA149" s="323"/>
      <c r="IGB149" s="323"/>
      <c r="IGC149" s="323"/>
      <c r="IGD149" s="323"/>
      <c r="IGE149" s="323"/>
      <c r="IGF149" s="323"/>
      <c r="IGG149" s="323"/>
      <c r="IGH149" s="323"/>
      <c r="IGI149" s="323"/>
      <c r="IGJ149" s="323"/>
      <c r="IGK149" s="323"/>
      <c r="IGL149" s="323"/>
      <c r="IGM149" s="323"/>
      <c r="IGN149" s="323"/>
      <c r="IGO149" s="323"/>
      <c r="IGP149" s="323"/>
      <c r="IGQ149" s="323"/>
      <c r="IGR149" s="323"/>
      <c r="IGS149" s="323"/>
      <c r="IGT149" s="323"/>
      <c r="IGU149" s="323"/>
      <c r="IGV149" s="323"/>
      <c r="IGW149" s="323"/>
      <c r="IGX149" s="323"/>
      <c r="IGY149" s="323"/>
      <c r="IGZ149" s="323"/>
      <c r="IHA149" s="323"/>
      <c r="IHB149" s="323"/>
      <c r="IHC149" s="323"/>
      <c r="IHD149" s="323"/>
      <c r="IHE149" s="323"/>
      <c r="IHF149" s="323"/>
      <c r="IHG149" s="323"/>
      <c r="IHH149" s="323"/>
      <c r="IHI149" s="323"/>
      <c r="IHJ149" s="323"/>
      <c r="IHK149" s="323"/>
      <c r="IHL149" s="323"/>
      <c r="IHM149" s="323"/>
      <c r="IHN149" s="323"/>
      <c r="IHO149" s="323"/>
      <c r="IHP149" s="323"/>
      <c r="IHQ149" s="323"/>
      <c r="IHR149" s="323"/>
      <c r="IHS149" s="323"/>
      <c r="IHT149" s="323"/>
      <c r="IHU149" s="323"/>
      <c r="IHV149" s="323"/>
      <c r="IHW149" s="323"/>
      <c r="IHX149" s="323"/>
      <c r="IHY149" s="323"/>
      <c r="IHZ149" s="323"/>
      <c r="IIA149" s="323"/>
      <c r="IIB149" s="323"/>
      <c r="IIC149" s="323"/>
      <c r="IID149" s="323"/>
      <c r="IIE149" s="323"/>
      <c r="IIF149" s="323"/>
      <c r="IIG149" s="323"/>
      <c r="IIH149" s="323"/>
      <c r="III149" s="323"/>
      <c r="IIJ149" s="323"/>
      <c r="IIK149" s="323"/>
      <c r="IIL149" s="323"/>
      <c r="IIM149" s="323"/>
      <c r="IIN149" s="323"/>
      <c r="IIO149" s="323"/>
      <c r="IIP149" s="323"/>
      <c r="IIQ149" s="323"/>
      <c r="IIR149" s="323"/>
      <c r="IIS149" s="323"/>
      <c r="IIT149" s="323"/>
      <c r="IIU149" s="323"/>
      <c r="IIV149" s="323"/>
      <c r="IIW149" s="323"/>
      <c r="IIX149" s="323"/>
      <c r="IIY149" s="323"/>
      <c r="IIZ149" s="323"/>
      <c r="IJA149" s="323"/>
      <c r="IJB149" s="323"/>
      <c r="IJC149" s="323"/>
      <c r="IJD149" s="323"/>
      <c r="IJE149" s="323"/>
      <c r="IJF149" s="323"/>
      <c r="IJG149" s="323"/>
      <c r="IJH149" s="323"/>
      <c r="IJI149" s="323"/>
      <c r="IJJ149" s="323"/>
      <c r="IJK149" s="323"/>
      <c r="IJL149" s="323"/>
      <c r="IJM149" s="323"/>
      <c r="IJN149" s="323"/>
      <c r="IJO149" s="323"/>
      <c r="IJP149" s="323"/>
      <c r="IJQ149" s="323"/>
      <c r="IJR149" s="323"/>
      <c r="IJS149" s="323"/>
      <c r="IJT149" s="323"/>
      <c r="IJU149" s="323"/>
      <c r="IJV149" s="323"/>
      <c r="IJW149" s="323"/>
      <c r="IJX149" s="323"/>
      <c r="IJY149" s="323"/>
      <c r="IJZ149" s="323"/>
      <c r="IKA149" s="323"/>
      <c r="IKB149" s="323"/>
      <c r="IKC149" s="323"/>
      <c r="IKD149" s="323"/>
      <c r="IKE149" s="323"/>
      <c r="IKF149" s="323"/>
      <c r="IKG149" s="323"/>
      <c r="IKH149" s="323"/>
      <c r="IKI149" s="323"/>
      <c r="IKJ149" s="323"/>
      <c r="IKK149" s="323"/>
      <c r="IKL149" s="323"/>
      <c r="IKM149" s="323"/>
      <c r="IKN149" s="323"/>
      <c r="IKO149" s="323"/>
      <c r="IKP149" s="323"/>
      <c r="IKQ149" s="323"/>
      <c r="IKR149" s="323"/>
      <c r="IKS149" s="323"/>
      <c r="IKT149" s="323"/>
      <c r="IKU149" s="323"/>
      <c r="IKV149" s="323"/>
      <c r="IKW149" s="323"/>
      <c r="IKX149" s="323"/>
      <c r="IKY149" s="323"/>
      <c r="IKZ149" s="323"/>
      <c r="ILA149" s="323"/>
      <c r="ILB149" s="323"/>
      <c r="ILC149" s="323"/>
      <c r="ILD149" s="323"/>
      <c r="ILE149" s="323"/>
      <c r="ILF149" s="323"/>
      <c r="ILG149" s="323"/>
      <c r="ILH149" s="323"/>
      <c r="ILI149" s="323"/>
      <c r="ILJ149" s="323"/>
      <c r="ILK149" s="323"/>
      <c r="ILL149" s="323"/>
      <c r="ILM149" s="323"/>
      <c r="ILN149" s="323"/>
      <c r="ILO149" s="323"/>
      <c r="ILP149" s="323"/>
      <c r="ILQ149" s="323"/>
      <c r="ILR149" s="323"/>
      <c r="ILS149" s="323"/>
      <c r="ILT149" s="323"/>
      <c r="ILU149" s="323"/>
      <c r="ILV149" s="323"/>
      <c r="ILW149" s="323"/>
      <c r="ILX149" s="323"/>
      <c r="ILY149" s="323"/>
      <c r="ILZ149" s="323"/>
      <c r="IMA149" s="323"/>
      <c r="IMB149" s="323"/>
      <c r="IMC149" s="323"/>
      <c r="IMD149" s="323"/>
      <c r="IME149" s="323"/>
      <c r="IMF149" s="323"/>
      <c r="IMG149" s="323"/>
      <c r="IMH149" s="323"/>
      <c r="IMI149" s="323"/>
      <c r="IMJ149" s="323"/>
      <c r="IMK149" s="323"/>
      <c r="IML149" s="323"/>
      <c r="IMM149" s="323"/>
      <c r="IMN149" s="323"/>
      <c r="IMO149" s="323"/>
      <c r="IMP149" s="323"/>
      <c r="IMQ149" s="323"/>
      <c r="IMR149" s="323"/>
      <c r="IMS149" s="323"/>
      <c r="IMT149" s="323"/>
      <c r="IMU149" s="323"/>
      <c r="IMV149" s="323"/>
      <c r="IMW149" s="323"/>
      <c r="IMX149" s="323"/>
      <c r="IMY149" s="323"/>
      <c r="IMZ149" s="323"/>
      <c r="INA149" s="323"/>
      <c r="INB149" s="323"/>
      <c r="INC149" s="323"/>
      <c r="IND149" s="323"/>
      <c r="INE149" s="323"/>
      <c r="INF149" s="323"/>
      <c r="ING149" s="323"/>
      <c r="INH149" s="323"/>
      <c r="INI149" s="323"/>
      <c r="INJ149" s="323"/>
      <c r="INK149" s="323"/>
      <c r="INL149" s="323"/>
      <c r="INM149" s="323"/>
      <c r="INN149" s="323"/>
      <c r="INO149" s="323"/>
      <c r="INP149" s="323"/>
      <c r="INQ149" s="323"/>
      <c r="INR149" s="323"/>
      <c r="INS149" s="323"/>
      <c r="INT149" s="323"/>
      <c r="INU149" s="323"/>
      <c r="INV149" s="323"/>
      <c r="INW149" s="323"/>
      <c r="INX149" s="323"/>
      <c r="INY149" s="323"/>
      <c r="INZ149" s="323"/>
      <c r="IOA149" s="323"/>
      <c r="IOB149" s="323"/>
      <c r="IOC149" s="323"/>
      <c r="IOD149" s="323"/>
      <c r="IOE149" s="323"/>
      <c r="IOF149" s="323"/>
      <c r="IOG149" s="323"/>
      <c r="IOH149" s="323"/>
      <c r="IOI149" s="323"/>
      <c r="IOJ149" s="323"/>
      <c r="IOK149" s="323"/>
      <c r="IOL149" s="323"/>
      <c r="IOM149" s="323"/>
      <c r="ION149" s="323"/>
      <c r="IOO149" s="323"/>
      <c r="IOP149" s="323"/>
      <c r="IOQ149" s="323"/>
      <c r="IOR149" s="323"/>
      <c r="IOS149" s="323"/>
      <c r="IOT149" s="323"/>
      <c r="IOU149" s="323"/>
      <c r="IOV149" s="323"/>
      <c r="IOW149" s="323"/>
      <c r="IOX149" s="323"/>
      <c r="IOY149" s="323"/>
      <c r="IOZ149" s="323"/>
      <c r="IPA149" s="323"/>
      <c r="IPB149" s="323"/>
      <c r="IPC149" s="323"/>
      <c r="IPD149" s="323"/>
      <c r="IPE149" s="323"/>
      <c r="IPF149" s="323"/>
      <c r="IPG149" s="323"/>
      <c r="IPH149" s="323"/>
      <c r="IPI149" s="323"/>
      <c r="IPJ149" s="323"/>
      <c r="IPK149" s="323"/>
      <c r="IPL149" s="323"/>
      <c r="IPM149" s="323"/>
      <c r="IPN149" s="323"/>
      <c r="IPO149" s="323"/>
      <c r="IPP149" s="323"/>
      <c r="IPQ149" s="323"/>
      <c r="IPR149" s="323"/>
      <c r="IPS149" s="323"/>
      <c r="IPT149" s="323"/>
      <c r="IPU149" s="323"/>
      <c r="IPV149" s="323"/>
      <c r="IPW149" s="323"/>
      <c r="IPX149" s="323"/>
      <c r="IPY149" s="323"/>
      <c r="IPZ149" s="323"/>
      <c r="IQA149" s="323"/>
      <c r="IQB149" s="323"/>
      <c r="IQC149" s="323"/>
      <c r="IQD149" s="323"/>
      <c r="IQE149" s="323"/>
      <c r="IQF149" s="323"/>
      <c r="IQG149" s="323"/>
      <c r="IQH149" s="323"/>
      <c r="IQI149" s="323"/>
      <c r="IQJ149" s="323"/>
      <c r="IQK149" s="323"/>
      <c r="IQL149" s="323"/>
      <c r="IQM149" s="323"/>
      <c r="IQN149" s="323"/>
      <c r="IQO149" s="323"/>
      <c r="IQP149" s="323"/>
      <c r="IQQ149" s="323"/>
      <c r="IQR149" s="323"/>
      <c r="IQS149" s="323"/>
      <c r="IQT149" s="323"/>
      <c r="IQU149" s="323"/>
      <c r="IQV149" s="323"/>
      <c r="IQW149" s="323"/>
      <c r="IQX149" s="323"/>
      <c r="IQY149" s="323"/>
      <c r="IQZ149" s="323"/>
      <c r="IRA149" s="323"/>
      <c r="IRB149" s="323"/>
      <c r="IRC149" s="323"/>
      <c r="IRD149" s="323"/>
      <c r="IRE149" s="323"/>
      <c r="IRF149" s="323"/>
      <c r="IRG149" s="323"/>
      <c r="IRH149" s="323"/>
      <c r="IRI149" s="323"/>
      <c r="IRJ149" s="323"/>
      <c r="IRK149" s="323"/>
      <c r="IRL149" s="323"/>
      <c r="IRM149" s="323"/>
      <c r="IRN149" s="323"/>
      <c r="IRO149" s="323"/>
      <c r="IRP149" s="323"/>
      <c r="IRQ149" s="323"/>
      <c r="IRR149" s="323"/>
      <c r="IRS149" s="323"/>
      <c r="IRT149" s="323"/>
      <c r="IRU149" s="323"/>
      <c r="IRV149" s="323"/>
      <c r="IRW149" s="323"/>
      <c r="IRX149" s="323"/>
      <c r="IRY149" s="323"/>
      <c r="IRZ149" s="323"/>
      <c r="ISA149" s="323"/>
      <c r="ISB149" s="323"/>
      <c r="ISC149" s="323"/>
      <c r="ISD149" s="323"/>
      <c r="ISE149" s="323"/>
      <c r="ISF149" s="323"/>
      <c r="ISG149" s="323"/>
      <c r="ISH149" s="323"/>
      <c r="ISI149" s="323"/>
      <c r="ISJ149" s="323"/>
      <c r="ISK149" s="323"/>
      <c r="ISL149" s="323"/>
      <c r="ISM149" s="323"/>
      <c r="ISN149" s="323"/>
      <c r="ISO149" s="323"/>
      <c r="ISP149" s="323"/>
      <c r="ISQ149" s="323"/>
      <c r="ISR149" s="323"/>
      <c r="ISS149" s="323"/>
      <c r="IST149" s="323"/>
      <c r="ISU149" s="323"/>
      <c r="ISV149" s="323"/>
      <c r="ISW149" s="323"/>
      <c r="ISX149" s="323"/>
      <c r="ISY149" s="323"/>
      <c r="ISZ149" s="323"/>
      <c r="ITA149" s="323"/>
      <c r="ITB149" s="323"/>
      <c r="ITC149" s="323"/>
      <c r="ITD149" s="323"/>
      <c r="ITE149" s="323"/>
      <c r="ITF149" s="323"/>
      <c r="ITG149" s="323"/>
      <c r="ITH149" s="323"/>
      <c r="ITI149" s="323"/>
      <c r="ITJ149" s="323"/>
      <c r="ITK149" s="323"/>
      <c r="ITL149" s="323"/>
      <c r="ITM149" s="323"/>
      <c r="ITN149" s="323"/>
      <c r="ITO149" s="323"/>
      <c r="ITP149" s="323"/>
      <c r="ITQ149" s="323"/>
      <c r="ITR149" s="323"/>
      <c r="ITS149" s="323"/>
      <c r="ITT149" s="323"/>
      <c r="ITU149" s="323"/>
      <c r="ITV149" s="323"/>
      <c r="ITW149" s="323"/>
      <c r="ITX149" s="323"/>
      <c r="ITY149" s="323"/>
      <c r="ITZ149" s="323"/>
      <c r="IUA149" s="323"/>
      <c r="IUB149" s="323"/>
      <c r="IUC149" s="323"/>
      <c r="IUD149" s="323"/>
      <c r="IUE149" s="323"/>
      <c r="IUF149" s="323"/>
      <c r="IUG149" s="323"/>
      <c r="IUH149" s="323"/>
      <c r="IUI149" s="323"/>
      <c r="IUJ149" s="323"/>
      <c r="IUK149" s="323"/>
      <c r="IUL149" s="323"/>
      <c r="IUM149" s="323"/>
      <c r="IUN149" s="323"/>
      <c r="IUO149" s="323"/>
      <c r="IUP149" s="323"/>
      <c r="IUQ149" s="323"/>
      <c r="IUR149" s="323"/>
      <c r="IUS149" s="323"/>
      <c r="IUT149" s="323"/>
      <c r="IUU149" s="323"/>
      <c r="IUV149" s="323"/>
      <c r="IUW149" s="323"/>
      <c r="IUX149" s="323"/>
      <c r="IUY149" s="323"/>
      <c r="IUZ149" s="323"/>
      <c r="IVA149" s="323"/>
      <c r="IVB149" s="323"/>
      <c r="IVC149" s="323"/>
      <c r="IVD149" s="323"/>
      <c r="IVE149" s="323"/>
      <c r="IVF149" s="323"/>
      <c r="IVG149" s="323"/>
      <c r="IVH149" s="323"/>
      <c r="IVI149" s="323"/>
      <c r="IVJ149" s="323"/>
      <c r="IVK149" s="323"/>
      <c r="IVL149" s="323"/>
      <c r="IVM149" s="323"/>
      <c r="IVN149" s="323"/>
      <c r="IVO149" s="323"/>
      <c r="IVP149" s="323"/>
      <c r="IVQ149" s="323"/>
      <c r="IVR149" s="323"/>
      <c r="IVS149" s="323"/>
      <c r="IVT149" s="323"/>
      <c r="IVU149" s="323"/>
      <c r="IVV149" s="323"/>
      <c r="IVW149" s="323"/>
      <c r="IVX149" s="323"/>
      <c r="IVY149" s="323"/>
      <c r="IVZ149" s="323"/>
      <c r="IWA149" s="323"/>
      <c r="IWB149" s="323"/>
      <c r="IWC149" s="323"/>
      <c r="IWD149" s="323"/>
      <c r="IWE149" s="323"/>
      <c r="IWF149" s="323"/>
      <c r="IWG149" s="323"/>
      <c r="IWH149" s="323"/>
      <c r="IWI149" s="323"/>
      <c r="IWJ149" s="323"/>
      <c r="IWK149" s="323"/>
      <c r="IWL149" s="323"/>
      <c r="IWM149" s="323"/>
      <c r="IWN149" s="323"/>
      <c r="IWO149" s="323"/>
      <c r="IWP149" s="323"/>
      <c r="IWQ149" s="323"/>
      <c r="IWR149" s="323"/>
      <c r="IWS149" s="323"/>
      <c r="IWT149" s="323"/>
      <c r="IWU149" s="323"/>
      <c r="IWV149" s="323"/>
      <c r="IWW149" s="323"/>
      <c r="IWX149" s="323"/>
      <c r="IWY149" s="323"/>
      <c r="IWZ149" s="323"/>
      <c r="IXA149" s="323"/>
      <c r="IXB149" s="323"/>
      <c r="IXC149" s="323"/>
      <c r="IXD149" s="323"/>
      <c r="IXE149" s="323"/>
      <c r="IXF149" s="323"/>
      <c r="IXG149" s="323"/>
      <c r="IXH149" s="323"/>
      <c r="IXI149" s="323"/>
      <c r="IXJ149" s="323"/>
      <c r="IXK149" s="323"/>
      <c r="IXL149" s="323"/>
      <c r="IXM149" s="323"/>
      <c r="IXN149" s="323"/>
      <c r="IXO149" s="323"/>
      <c r="IXP149" s="323"/>
      <c r="IXQ149" s="323"/>
      <c r="IXR149" s="323"/>
      <c r="IXS149" s="323"/>
      <c r="IXT149" s="323"/>
      <c r="IXU149" s="323"/>
      <c r="IXV149" s="323"/>
      <c r="IXW149" s="323"/>
      <c r="IXX149" s="323"/>
      <c r="IXY149" s="323"/>
      <c r="IXZ149" s="323"/>
      <c r="IYA149" s="323"/>
      <c r="IYB149" s="323"/>
      <c r="IYC149" s="323"/>
      <c r="IYD149" s="323"/>
      <c r="IYE149" s="323"/>
      <c r="IYF149" s="323"/>
      <c r="IYG149" s="323"/>
      <c r="IYH149" s="323"/>
      <c r="IYI149" s="323"/>
      <c r="IYJ149" s="323"/>
      <c r="IYK149" s="323"/>
      <c r="IYL149" s="323"/>
      <c r="IYM149" s="323"/>
      <c r="IYN149" s="323"/>
      <c r="IYO149" s="323"/>
      <c r="IYP149" s="323"/>
      <c r="IYQ149" s="323"/>
      <c r="IYR149" s="323"/>
      <c r="IYS149" s="323"/>
      <c r="IYT149" s="323"/>
      <c r="IYU149" s="323"/>
      <c r="IYV149" s="323"/>
      <c r="IYW149" s="323"/>
      <c r="IYX149" s="323"/>
      <c r="IYY149" s="323"/>
      <c r="IYZ149" s="323"/>
      <c r="IZA149" s="323"/>
      <c r="IZB149" s="323"/>
      <c r="IZC149" s="323"/>
      <c r="IZD149" s="323"/>
      <c r="IZE149" s="323"/>
      <c r="IZF149" s="323"/>
      <c r="IZG149" s="323"/>
      <c r="IZH149" s="323"/>
      <c r="IZI149" s="323"/>
      <c r="IZJ149" s="323"/>
      <c r="IZK149" s="323"/>
      <c r="IZL149" s="323"/>
      <c r="IZM149" s="323"/>
      <c r="IZN149" s="323"/>
      <c r="IZO149" s="323"/>
      <c r="IZP149" s="323"/>
      <c r="IZQ149" s="323"/>
      <c r="IZR149" s="323"/>
      <c r="IZS149" s="323"/>
      <c r="IZT149" s="323"/>
      <c r="IZU149" s="323"/>
      <c r="IZV149" s="323"/>
      <c r="IZW149" s="323"/>
      <c r="IZX149" s="323"/>
      <c r="IZY149" s="323"/>
      <c r="IZZ149" s="323"/>
      <c r="JAA149" s="323"/>
      <c r="JAB149" s="323"/>
      <c r="JAC149" s="323"/>
      <c r="JAD149" s="323"/>
      <c r="JAE149" s="323"/>
      <c r="JAF149" s="323"/>
      <c r="JAG149" s="323"/>
      <c r="JAH149" s="323"/>
      <c r="JAI149" s="323"/>
      <c r="JAJ149" s="323"/>
      <c r="JAK149" s="323"/>
      <c r="JAL149" s="323"/>
      <c r="JAM149" s="323"/>
      <c r="JAN149" s="323"/>
      <c r="JAO149" s="323"/>
      <c r="JAP149" s="323"/>
      <c r="JAQ149" s="323"/>
      <c r="JAR149" s="323"/>
      <c r="JAS149" s="323"/>
      <c r="JAT149" s="323"/>
      <c r="JAU149" s="323"/>
      <c r="JAV149" s="323"/>
      <c r="JAW149" s="323"/>
      <c r="JAX149" s="323"/>
      <c r="JAY149" s="323"/>
      <c r="JAZ149" s="323"/>
      <c r="JBA149" s="323"/>
      <c r="JBB149" s="323"/>
      <c r="JBC149" s="323"/>
      <c r="JBD149" s="323"/>
      <c r="JBE149" s="323"/>
      <c r="JBF149" s="323"/>
      <c r="JBG149" s="323"/>
      <c r="JBH149" s="323"/>
      <c r="JBI149" s="323"/>
      <c r="JBJ149" s="323"/>
      <c r="JBK149" s="323"/>
      <c r="JBL149" s="323"/>
      <c r="JBM149" s="323"/>
      <c r="JBN149" s="323"/>
      <c r="JBO149" s="323"/>
      <c r="JBP149" s="323"/>
      <c r="JBQ149" s="323"/>
      <c r="JBR149" s="323"/>
      <c r="JBS149" s="323"/>
      <c r="JBT149" s="323"/>
      <c r="JBU149" s="323"/>
      <c r="JBV149" s="323"/>
      <c r="JBW149" s="323"/>
      <c r="JBX149" s="323"/>
      <c r="JBY149" s="323"/>
      <c r="JBZ149" s="323"/>
      <c r="JCA149" s="323"/>
      <c r="JCB149" s="323"/>
      <c r="JCC149" s="323"/>
      <c r="JCD149" s="323"/>
      <c r="JCE149" s="323"/>
      <c r="JCF149" s="323"/>
      <c r="JCG149" s="323"/>
      <c r="JCH149" s="323"/>
      <c r="JCI149" s="323"/>
      <c r="JCJ149" s="323"/>
      <c r="JCK149" s="323"/>
      <c r="JCL149" s="323"/>
      <c r="JCM149" s="323"/>
      <c r="JCN149" s="323"/>
      <c r="JCO149" s="323"/>
      <c r="JCP149" s="323"/>
      <c r="JCQ149" s="323"/>
      <c r="JCR149" s="323"/>
      <c r="JCS149" s="323"/>
      <c r="JCT149" s="323"/>
      <c r="JCU149" s="323"/>
      <c r="JCV149" s="323"/>
      <c r="JCW149" s="323"/>
      <c r="JCX149" s="323"/>
      <c r="JCY149" s="323"/>
      <c r="JCZ149" s="323"/>
      <c r="JDA149" s="323"/>
      <c r="JDB149" s="323"/>
      <c r="JDC149" s="323"/>
      <c r="JDD149" s="323"/>
      <c r="JDE149" s="323"/>
      <c r="JDF149" s="323"/>
      <c r="JDG149" s="323"/>
      <c r="JDH149" s="323"/>
      <c r="JDI149" s="323"/>
      <c r="JDJ149" s="323"/>
      <c r="JDK149" s="323"/>
      <c r="JDL149" s="323"/>
      <c r="JDM149" s="323"/>
      <c r="JDN149" s="323"/>
      <c r="JDO149" s="323"/>
      <c r="JDP149" s="323"/>
      <c r="JDQ149" s="323"/>
      <c r="JDR149" s="323"/>
      <c r="JDS149" s="323"/>
      <c r="JDT149" s="323"/>
      <c r="JDU149" s="323"/>
      <c r="JDV149" s="323"/>
      <c r="JDW149" s="323"/>
      <c r="JDX149" s="323"/>
      <c r="JDY149" s="323"/>
      <c r="JDZ149" s="323"/>
      <c r="JEA149" s="323"/>
      <c r="JEB149" s="323"/>
      <c r="JEC149" s="323"/>
      <c r="JED149" s="323"/>
      <c r="JEE149" s="323"/>
      <c r="JEF149" s="323"/>
      <c r="JEG149" s="323"/>
      <c r="JEH149" s="323"/>
      <c r="JEI149" s="323"/>
      <c r="JEJ149" s="323"/>
      <c r="JEK149" s="323"/>
      <c r="JEL149" s="323"/>
      <c r="JEM149" s="323"/>
      <c r="JEN149" s="323"/>
      <c r="JEO149" s="323"/>
      <c r="JEP149" s="323"/>
      <c r="JEQ149" s="323"/>
      <c r="JER149" s="323"/>
      <c r="JES149" s="323"/>
      <c r="JET149" s="323"/>
      <c r="JEU149" s="323"/>
      <c r="JEV149" s="323"/>
      <c r="JEW149" s="323"/>
      <c r="JEX149" s="323"/>
      <c r="JEY149" s="323"/>
      <c r="JEZ149" s="323"/>
      <c r="JFA149" s="323"/>
      <c r="JFB149" s="323"/>
      <c r="JFC149" s="323"/>
      <c r="JFD149" s="323"/>
      <c r="JFE149" s="323"/>
      <c r="JFF149" s="323"/>
      <c r="JFG149" s="323"/>
      <c r="JFH149" s="323"/>
      <c r="JFI149" s="323"/>
      <c r="JFJ149" s="323"/>
      <c r="JFK149" s="323"/>
      <c r="JFL149" s="323"/>
      <c r="JFM149" s="323"/>
      <c r="JFN149" s="323"/>
      <c r="JFO149" s="323"/>
      <c r="JFP149" s="323"/>
      <c r="JFQ149" s="323"/>
      <c r="JFR149" s="323"/>
      <c r="JFS149" s="323"/>
      <c r="JFT149" s="323"/>
      <c r="JFU149" s="323"/>
      <c r="JFV149" s="323"/>
      <c r="JFW149" s="323"/>
      <c r="JFX149" s="323"/>
      <c r="JFY149" s="323"/>
      <c r="JFZ149" s="323"/>
      <c r="JGA149" s="323"/>
      <c r="JGB149" s="323"/>
      <c r="JGC149" s="323"/>
      <c r="JGD149" s="323"/>
      <c r="JGE149" s="323"/>
      <c r="JGF149" s="323"/>
      <c r="JGG149" s="323"/>
      <c r="JGH149" s="323"/>
      <c r="JGI149" s="323"/>
      <c r="JGJ149" s="323"/>
      <c r="JGK149" s="323"/>
      <c r="JGL149" s="323"/>
      <c r="JGM149" s="323"/>
      <c r="JGN149" s="323"/>
      <c r="JGO149" s="323"/>
      <c r="JGP149" s="323"/>
      <c r="JGQ149" s="323"/>
      <c r="JGR149" s="323"/>
      <c r="JGS149" s="323"/>
      <c r="JGT149" s="323"/>
      <c r="JGU149" s="323"/>
      <c r="JGV149" s="323"/>
      <c r="JGW149" s="323"/>
      <c r="JGX149" s="323"/>
      <c r="JGY149" s="323"/>
      <c r="JGZ149" s="323"/>
      <c r="JHA149" s="323"/>
      <c r="JHB149" s="323"/>
      <c r="JHC149" s="323"/>
      <c r="JHD149" s="323"/>
      <c r="JHE149" s="323"/>
      <c r="JHF149" s="323"/>
      <c r="JHG149" s="323"/>
      <c r="JHH149" s="323"/>
      <c r="JHI149" s="323"/>
      <c r="JHJ149" s="323"/>
      <c r="JHK149" s="323"/>
      <c r="JHL149" s="323"/>
      <c r="JHM149" s="323"/>
      <c r="JHN149" s="323"/>
      <c r="JHO149" s="323"/>
      <c r="JHP149" s="323"/>
      <c r="JHQ149" s="323"/>
      <c r="JHR149" s="323"/>
      <c r="JHS149" s="323"/>
      <c r="JHT149" s="323"/>
      <c r="JHU149" s="323"/>
      <c r="JHV149" s="323"/>
      <c r="JHW149" s="323"/>
      <c r="JHX149" s="323"/>
      <c r="JHY149" s="323"/>
      <c r="JHZ149" s="323"/>
      <c r="JIA149" s="323"/>
      <c r="JIB149" s="323"/>
      <c r="JIC149" s="323"/>
      <c r="JID149" s="323"/>
      <c r="JIE149" s="323"/>
      <c r="JIF149" s="323"/>
      <c r="JIG149" s="323"/>
      <c r="JIH149" s="323"/>
      <c r="JII149" s="323"/>
      <c r="JIJ149" s="323"/>
      <c r="JIK149" s="323"/>
      <c r="JIL149" s="323"/>
      <c r="JIM149" s="323"/>
      <c r="JIN149" s="323"/>
      <c r="JIO149" s="323"/>
      <c r="JIP149" s="323"/>
      <c r="JIQ149" s="323"/>
      <c r="JIR149" s="323"/>
      <c r="JIS149" s="323"/>
      <c r="JIT149" s="323"/>
      <c r="JIU149" s="323"/>
      <c r="JIV149" s="323"/>
      <c r="JIW149" s="323"/>
      <c r="JIX149" s="323"/>
      <c r="JIY149" s="323"/>
      <c r="JIZ149" s="323"/>
      <c r="JJA149" s="323"/>
      <c r="JJB149" s="323"/>
      <c r="JJC149" s="323"/>
      <c r="JJD149" s="323"/>
      <c r="JJE149" s="323"/>
      <c r="JJF149" s="323"/>
      <c r="JJG149" s="323"/>
      <c r="JJH149" s="323"/>
      <c r="JJI149" s="323"/>
      <c r="JJJ149" s="323"/>
      <c r="JJK149" s="323"/>
      <c r="JJL149" s="323"/>
      <c r="JJM149" s="323"/>
      <c r="JJN149" s="323"/>
      <c r="JJO149" s="323"/>
      <c r="JJP149" s="323"/>
      <c r="JJQ149" s="323"/>
      <c r="JJR149" s="323"/>
      <c r="JJS149" s="323"/>
      <c r="JJT149" s="323"/>
      <c r="JJU149" s="323"/>
      <c r="JJV149" s="323"/>
      <c r="JJW149" s="323"/>
      <c r="JJX149" s="323"/>
      <c r="JJY149" s="323"/>
      <c r="JJZ149" s="323"/>
      <c r="JKA149" s="323"/>
      <c r="JKB149" s="323"/>
      <c r="JKC149" s="323"/>
      <c r="JKD149" s="323"/>
      <c r="JKE149" s="323"/>
      <c r="JKF149" s="323"/>
      <c r="JKG149" s="323"/>
      <c r="JKH149" s="323"/>
      <c r="JKI149" s="323"/>
      <c r="JKJ149" s="323"/>
      <c r="JKK149" s="323"/>
      <c r="JKL149" s="323"/>
      <c r="JKM149" s="323"/>
      <c r="JKN149" s="323"/>
      <c r="JKO149" s="323"/>
      <c r="JKP149" s="323"/>
      <c r="JKQ149" s="323"/>
      <c r="JKR149" s="323"/>
      <c r="JKS149" s="323"/>
      <c r="JKT149" s="323"/>
      <c r="JKU149" s="323"/>
      <c r="JKV149" s="323"/>
      <c r="JKW149" s="323"/>
      <c r="JKX149" s="323"/>
      <c r="JKY149" s="323"/>
      <c r="JKZ149" s="323"/>
      <c r="JLA149" s="323"/>
      <c r="JLB149" s="323"/>
      <c r="JLC149" s="323"/>
      <c r="JLD149" s="323"/>
      <c r="JLE149" s="323"/>
      <c r="JLF149" s="323"/>
      <c r="JLG149" s="323"/>
      <c r="JLH149" s="323"/>
      <c r="JLI149" s="323"/>
      <c r="JLJ149" s="323"/>
      <c r="JLK149" s="323"/>
      <c r="JLL149" s="323"/>
      <c r="JLM149" s="323"/>
      <c r="JLN149" s="323"/>
      <c r="JLO149" s="323"/>
      <c r="JLP149" s="323"/>
      <c r="JLQ149" s="323"/>
      <c r="JLR149" s="323"/>
      <c r="JLS149" s="323"/>
      <c r="JLT149" s="323"/>
      <c r="JLU149" s="323"/>
      <c r="JLV149" s="323"/>
      <c r="JLW149" s="323"/>
      <c r="JLX149" s="323"/>
      <c r="JLY149" s="323"/>
      <c r="JLZ149" s="323"/>
      <c r="JMA149" s="323"/>
      <c r="JMB149" s="323"/>
      <c r="JMC149" s="323"/>
      <c r="JMD149" s="323"/>
      <c r="JME149" s="323"/>
      <c r="JMF149" s="323"/>
      <c r="JMG149" s="323"/>
      <c r="JMH149" s="323"/>
      <c r="JMI149" s="323"/>
      <c r="JMJ149" s="323"/>
      <c r="JMK149" s="323"/>
      <c r="JML149" s="323"/>
      <c r="JMM149" s="323"/>
      <c r="JMN149" s="323"/>
      <c r="JMO149" s="323"/>
      <c r="JMP149" s="323"/>
      <c r="JMQ149" s="323"/>
      <c r="JMR149" s="323"/>
      <c r="JMS149" s="323"/>
      <c r="JMT149" s="323"/>
      <c r="JMU149" s="323"/>
      <c r="JMV149" s="323"/>
      <c r="JMW149" s="323"/>
      <c r="JMX149" s="323"/>
      <c r="JMY149" s="323"/>
      <c r="JMZ149" s="323"/>
      <c r="JNA149" s="323"/>
      <c r="JNB149" s="323"/>
      <c r="JNC149" s="323"/>
      <c r="JND149" s="323"/>
      <c r="JNE149" s="323"/>
      <c r="JNF149" s="323"/>
      <c r="JNG149" s="323"/>
      <c r="JNH149" s="323"/>
      <c r="JNI149" s="323"/>
      <c r="JNJ149" s="323"/>
      <c r="JNK149" s="323"/>
      <c r="JNL149" s="323"/>
      <c r="JNM149" s="323"/>
      <c r="JNN149" s="323"/>
      <c r="JNO149" s="323"/>
      <c r="JNP149" s="323"/>
      <c r="JNQ149" s="323"/>
      <c r="JNR149" s="323"/>
      <c r="JNS149" s="323"/>
      <c r="JNT149" s="323"/>
      <c r="JNU149" s="323"/>
      <c r="JNV149" s="323"/>
      <c r="JNW149" s="323"/>
      <c r="JNX149" s="323"/>
      <c r="JNY149" s="323"/>
      <c r="JNZ149" s="323"/>
      <c r="JOA149" s="323"/>
      <c r="JOB149" s="323"/>
      <c r="JOC149" s="323"/>
      <c r="JOD149" s="323"/>
      <c r="JOE149" s="323"/>
      <c r="JOF149" s="323"/>
      <c r="JOG149" s="323"/>
      <c r="JOH149" s="323"/>
      <c r="JOI149" s="323"/>
      <c r="JOJ149" s="323"/>
      <c r="JOK149" s="323"/>
      <c r="JOL149" s="323"/>
      <c r="JOM149" s="323"/>
      <c r="JON149" s="323"/>
      <c r="JOO149" s="323"/>
      <c r="JOP149" s="323"/>
      <c r="JOQ149" s="323"/>
      <c r="JOR149" s="323"/>
      <c r="JOS149" s="323"/>
      <c r="JOT149" s="323"/>
      <c r="JOU149" s="323"/>
      <c r="JOV149" s="323"/>
      <c r="JOW149" s="323"/>
      <c r="JOX149" s="323"/>
      <c r="JOY149" s="323"/>
      <c r="JOZ149" s="323"/>
      <c r="JPA149" s="323"/>
      <c r="JPB149" s="323"/>
      <c r="JPC149" s="323"/>
      <c r="JPD149" s="323"/>
      <c r="JPE149" s="323"/>
      <c r="JPF149" s="323"/>
      <c r="JPG149" s="323"/>
      <c r="JPH149" s="323"/>
      <c r="JPI149" s="323"/>
      <c r="JPJ149" s="323"/>
      <c r="JPK149" s="323"/>
      <c r="JPL149" s="323"/>
      <c r="JPM149" s="323"/>
      <c r="JPN149" s="323"/>
      <c r="JPO149" s="323"/>
      <c r="JPP149" s="323"/>
      <c r="JPQ149" s="323"/>
      <c r="JPR149" s="323"/>
      <c r="JPS149" s="323"/>
      <c r="JPT149" s="323"/>
      <c r="JPU149" s="323"/>
      <c r="JPV149" s="323"/>
      <c r="JPW149" s="323"/>
      <c r="JPX149" s="323"/>
      <c r="JPY149" s="323"/>
      <c r="JPZ149" s="323"/>
      <c r="JQA149" s="323"/>
      <c r="JQB149" s="323"/>
      <c r="JQC149" s="323"/>
      <c r="JQD149" s="323"/>
      <c r="JQE149" s="323"/>
      <c r="JQF149" s="323"/>
      <c r="JQG149" s="323"/>
      <c r="JQH149" s="323"/>
      <c r="JQI149" s="323"/>
      <c r="JQJ149" s="323"/>
      <c r="JQK149" s="323"/>
      <c r="JQL149" s="323"/>
      <c r="JQM149" s="323"/>
      <c r="JQN149" s="323"/>
      <c r="JQO149" s="323"/>
      <c r="JQP149" s="323"/>
      <c r="JQQ149" s="323"/>
      <c r="JQR149" s="323"/>
      <c r="JQS149" s="323"/>
      <c r="JQT149" s="323"/>
      <c r="JQU149" s="323"/>
      <c r="JQV149" s="323"/>
      <c r="JQW149" s="323"/>
      <c r="JQX149" s="323"/>
      <c r="JQY149" s="323"/>
      <c r="JQZ149" s="323"/>
      <c r="JRA149" s="323"/>
      <c r="JRB149" s="323"/>
      <c r="JRC149" s="323"/>
      <c r="JRD149" s="323"/>
      <c r="JRE149" s="323"/>
      <c r="JRF149" s="323"/>
      <c r="JRG149" s="323"/>
      <c r="JRH149" s="323"/>
      <c r="JRI149" s="323"/>
      <c r="JRJ149" s="323"/>
      <c r="JRK149" s="323"/>
      <c r="JRL149" s="323"/>
      <c r="JRM149" s="323"/>
      <c r="JRN149" s="323"/>
      <c r="JRO149" s="323"/>
      <c r="JRP149" s="323"/>
      <c r="JRQ149" s="323"/>
      <c r="JRR149" s="323"/>
      <c r="JRS149" s="323"/>
      <c r="JRT149" s="323"/>
      <c r="JRU149" s="323"/>
      <c r="JRV149" s="323"/>
      <c r="JRW149" s="323"/>
      <c r="JRX149" s="323"/>
      <c r="JRY149" s="323"/>
      <c r="JRZ149" s="323"/>
      <c r="JSA149" s="323"/>
      <c r="JSB149" s="323"/>
      <c r="JSC149" s="323"/>
      <c r="JSD149" s="323"/>
      <c r="JSE149" s="323"/>
      <c r="JSF149" s="323"/>
      <c r="JSG149" s="323"/>
      <c r="JSH149" s="323"/>
      <c r="JSI149" s="323"/>
      <c r="JSJ149" s="323"/>
      <c r="JSK149" s="323"/>
      <c r="JSL149" s="323"/>
      <c r="JSM149" s="323"/>
      <c r="JSN149" s="323"/>
      <c r="JSO149" s="323"/>
      <c r="JSP149" s="323"/>
      <c r="JSQ149" s="323"/>
      <c r="JSR149" s="323"/>
      <c r="JSS149" s="323"/>
      <c r="JST149" s="323"/>
      <c r="JSU149" s="323"/>
      <c r="JSV149" s="323"/>
      <c r="JSW149" s="323"/>
      <c r="JSX149" s="323"/>
      <c r="JSY149" s="323"/>
      <c r="JSZ149" s="323"/>
      <c r="JTA149" s="323"/>
      <c r="JTB149" s="323"/>
      <c r="JTC149" s="323"/>
      <c r="JTD149" s="323"/>
      <c r="JTE149" s="323"/>
      <c r="JTF149" s="323"/>
      <c r="JTG149" s="323"/>
      <c r="JTH149" s="323"/>
      <c r="JTI149" s="323"/>
      <c r="JTJ149" s="323"/>
      <c r="JTK149" s="323"/>
      <c r="JTL149" s="323"/>
      <c r="JTM149" s="323"/>
      <c r="JTN149" s="323"/>
      <c r="JTO149" s="323"/>
      <c r="JTP149" s="323"/>
      <c r="JTQ149" s="323"/>
      <c r="JTR149" s="323"/>
      <c r="JTS149" s="323"/>
      <c r="JTT149" s="323"/>
      <c r="JTU149" s="323"/>
      <c r="JTV149" s="323"/>
      <c r="JTW149" s="323"/>
      <c r="JTX149" s="323"/>
      <c r="JTY149" s="323"/>
      <c r="JTZ149" s="323"/>
      <c r="JUA149" s="323"/>
      <c r="JUB149" s="323"/>
      <c r="JUC149" s="323"/>
      <c r="JUD149" s="323"/>
      <c r="JUE149" s="323"/>
      <c r="JUF149" s="323"/>
      <c r="JUG149" s="323"/>
      <c r="JUH149" s="323"/>
      <c r="JUI149" s="323"/>
      <c r="JUJ149" s="323"/>
      <c r="JUK149" s="323"/>
      <c r="JUL149" s="323"/>
      <c r="JUM149" s="323"/>
      <c r="JUN149" s="323"/>
      <c r="JUO149" s="323"/>
      <c r="JUP149" s="323"/>
      <c r="JUQ149" s="323"/>
      <c r="JUR149" s="323"/>
      <c r="JUS149" s="323"/>
      <c r="JUT149" s="323"/>
      <c r="JUU149" s="323"/>
      <c r="JUV149" s="323"/>
      <c r="JUW149" s="323"/>
      <c r="JUX149" s="323"/>
      <c r="JUY149" s="323"/>
      <c r="JUZ149" s="323"/>
      <c r="JVA149" s="323"/>
      <c r="JVB149" s="323"/>
      <c r="JVC149" s="323"/>
      <c r="JVD149" s="323"/>
      <c r="JVE149" s="323"/>
      <c r="JVF149" s="323"/>
      <c r="JVG149" s="323"/>
      <c r="JVH149" s="323"/>
      <c r="JVI149" s="323"/>
      <c r="JVJ149" s="323"/>
      <c r="JVK149" s="323"/>
      <c r="JVL149" s="323"/>
      <c r="JVM149" s="323"/>
      <c r="JVN149" s="323"/>
      <c r="JVO149" s="323"/>
      <c r="JVP149" s="323"/>
      <c r="JVQ149" s="323"/>
      <c r="JVR149" s="323"/>
      <c r="JVS149" s="323"/>
      <c r="JVT149" s="323"/>
      <c r="JVU149" s="323"/>
      <c r="JVV149" s="323"/>
      <c r="JVW149" s="323"/>
      <c r="JVX149" s="323"/>
      <c r="JVY149" s="323"/>
      <c r="JVZ149" s="323"/>
      <c r="JWA149" s="323"/>
      <c r="JWB149" s="323"/>
      <c r="JWC149" s="323"/>
      <c r="JWD149" s="323"/>
      <c r="JWE149" s="323"/>
      <c r="JWF149" s="323"/>
      <c r="JWG149" s="323"/>
      <c r="JWH149" s="323"/>
      <c r="JWI149" s="323"/>
      <c r="JWJ149" s="323"/>
      <c r="JWK149" s="323"/>
      <c r="JWL149" s="323"/>
      <c r="JWM149" s="323"/>
      <c r="JWN149" s="323"/>
      <c r="JWO149" s="323"/>
      <c r="JWP149" s="323"/>
      <c r="JWQ149" s="323"/>
      <c r="JWR149" s="323"/>
      <c r="JWS149" s="323"/>
      <c r="JWT149" s="323"/>
      <c r="JWU149" s="323"/>
      <c r="JWV149" s="323"/>
      <c r="JWW149" s="323"/>
      <c r="JWX149" s="323"/>
      <c r="JWY149" s="323"/>
      <c r="JWZ149" s="323"/>
      <c r="JXA149" s="323"/>
      <c r="JXB149" s="323"/>
      <c r="JXC149" s="323"/>
      <c r="JXD149" s="323"/>
      <c r="JXE149" s="323"/>
      <c r="JXF149" s="323"/>
      <c r="JXG149" s="323"/>
      <c r="JXH149" s="323"/>
      <c r="JXI149" s="323"/>
      <c r="JXJ149" s="323"/>
      <c r="JXK149" s="323"/>
      <c r="JXL149" s="323"/>
      <c r="JXM149" s="323"/>
      <c r="JXN149" s="323"/>
      <c r="JXO149" s="323"/>
      <c r="JXP149" s="323"/>
      <c r="JXQ149" s="323"/>
      <c r="JXR149" s="323"/>
      <c r="JXS149" s="323"/>
      <c r="JXT149" s="323"/>
      <c r="JXU149" s="323"/>
      <c r="JXV149" s="323"/>
      <c r="JXW149" s="323"/>
      <c r="JXX149" s="323"/>
      <c r="JXY149" s="323"/>
      <c r="JXZ149" s="323"/>
      <c r="JYA149" s="323"/>
      <c r="JYB149" s="323"/>
      <c r="JYC149" s="323"/>
      <c r="JYD149" s="323"/>
      <c r="JYE149" s="323"/>
      <c r="JYF149" s="323"/>
      <c r="JYG149" s="323"/>
      <c r="JYH149" s="323"/>
      <c r="JYI149" s="323"/>
      <c r="JYJ149" s="323"/>
      <c r="JYK149" s="323"/>
      <c r="JYL149" s="323"/>
      <c r="JYM149" s="323"/>
      <c r="JYN149" s="323"/>
      <c r="JYO149" s="323"/>
      <c r="JYP149" s="323"/>
      <c r="JYQ149" s="323"/>
      <c r="JYR149" s="323"/>
      <c r="JYS149" s="323"/>
      <c r="JYT149" s="323"/>
      <c r="JYU149" s="323"/>
      <c r="JYV149" s="323"/>
      <c r="JYW149" s="323"/>
      <c r="JYX149" s="323"/>
      <c r="JYY149" s="323"/>
      <c r="JYZ149" s="323"/>
      <c r="JZA149" s="323"/>
      <c r="JZB149" s="323"/>
      <c r="JZC149" s="323"/>
      <c r="JZD149" s="323"/>
      <c r="JZE149" s="323"/>
      <c r="JZF149" s="323"/>
      <c r="JZG149" s="323"/>
      <c r="JZH149" s="323"/>
      <c r="JZI149" s="323"/>
      <c r="JZJ149" s="323"/>
      <c r="JZK149" s="323"/>
      <c r="JZL149" s="323"/>
      <c r="JZM149" s="323"/>
      <c r="JZN149" s="323"/>
      <c r="JZO149" s="323"/>
      <c r="JZP149" s="323"/>
      <c r="JZQ149" s="323"/>
      <c r="JZR149" s="323"/>
      <c r="JZS149" s="323"/>
      <c r="JZT149" s="323"/>
      <c r="JZU149" s="323"/>
      <c r="JZV149" s="323"/>
      <c r="JZW149" s="323"/>
      <c r="JZX149" s="323"/>
      <c r="JZY149" s="323"/>
      <c r="JZZ149" s="323"/>
      <c r="KAA149" s="323"/>
      <c r="KAB149" s="323"/>
      <c r="KAC149" s="323"/>
      <c r="KAD149" s="323"/>
      <c r="KAE149" s="323"/>
      <c r="KAF149" s="323"/>
      <c r="KAG149" s="323"/>
      <c r="KAH149" s="323"/>
      <c r="KAI149" s="323"/>
      <c r="KAJ149" s="323"/>
      <c r="KAK149" s="323"/>
      <c r="KAL149" s="323"/>
      <c r="KAM149" s="323"/>
      <c r="KAN149" s="323"/>
      <c r="KAO149" s="323"/>
      <c r="KAP149" s="323"/>
      <c r="KAQ149" s="323"/>
      <c r="KAR149" s="323"/>
      <c r="KAS149" s="323"/>
      <c r="KAT149" s="323"/>
      <c r="KAU149" s="323"/>
      <c r="KAV149" s="323"/>
      <c r="KAW149" s="323"/>
      <c r="KAX149" s="323"/>
      <c r="KAY149" s="323"/>
      <c r="KAZ149" s="323"/>
      <c r="KBA149" s="323"/>
      <c r="KBB149" s="323"/>
      <c r="KBC149" s="323"/>
      <c r="KBD149" s="323"/>
      <c r="KBE149" s="323"/>
      <c r="KBF149" s="323"/>
      <c r="KBG149" s="323"/>
      <c r="KBH149" s="323"/>
      <c r="KBI149" s="323"/>
      <c r="KBJ149" s="323"/>
      <c r="KBK149" s="323"/>
      <c r="KBL149" s="323"/>
      <c r="KBM149" s="323"/>
      <c r="KBN149" s="323"/>
      <c r="KBO149" s="323"/>
      <c r="KBP149" s="323"/>
      <c r="KBQ149" s="323"/>
      <c r="KBR149" s="323"/>
      <c r="KBS149" s="323"/>
      <c r="KBT149" s="323"/>
      <c r="KBU149" s="323"/>
      <c r="KBV149" s="323"/>
      <c r="KBW149" s="323"/>
      <c r="KBX149" s="323"/>
      <c r="KBY149" s="323"/>
      <c r="KBZ149" s="323"/>
      <c r="KCA149" s="323"/>
      <c r="KCB149" s="323"/>
      <c r="KCC149" s="323"/>
      <c r="KCD149" s="323"/>
      <c r="KCE149" s="323"/>
      <c r="KCF149" s="323"/>
      <c r="KCG149" s="323"/>
      <c r="KCH149" s="323"/>
      <c r="KCI149" s="323"/>
      <c r="KCJ149" s="323"/>
      <c r="KCK149" s="323"/>
      <c r="KCL149" s="323"/>
      <c r="KCM149" s="323"/>
      <c r="KCN149" s="323"/>
      <c r="KCO149" s="323"/>
      <c r="KCP149" s="323"/>
      <c r="KCQ149" s="323"/>
      <c r="KCR149" s="323"/>
      <c r="KCS149" s="323"/>
      <c r="KCT149" s="323"/>
      <c r="KCU149" s="323"/>
      <c r="KCV149" s="323"/>
      <c r="KCW149" s="323"/>
      <c r="KCX149" s="323"/>
      <c r="KCY149" s="323"/>
      <c r="KCZ149" s="323"/>
      <c r="KDA149" s="323"/>
      <c r="KDB149" s="323"/>
      <c r="KDC149" s="323"/>
      <c r="KDD149" s="323"/>
      <c r="KDE149" s="323"/>
      <c r="KDF149" s="323"/>
      <c r="KDG149" s="323"/>
      <c r="KDH149" s="323"/>
      <c r="KDI149" s="323"/>
      <c r="KDJ149" s="323"/>
      <c r="KDK149" s="323"/>
      <c r="KDL149" s="323"/>
      <c r="KDM149" s="323"/>
      <c r="KDN149" s="323"/>
      <c r="KDO149" s="323"/>
      <c r="KDP149" s="323"/>
      <c r="KDQ149" s="323"/>
      <c r="KDR149" s="323"/>
      <c r="KDS149" s="323"/>
      <c r="KDT149" s="323"/>
      <c r="KDU149" s="323"/>
      <c r="KDV149" s="323"/>
      <c r="KDW149" s="323"/>
      <c r="KDX149" s="323"/>
      <c r="KDY149" s="323"/>
      <c r="KDZ149" s="323"/>
      <c r="KEA149" s="323"/>
      <c r="KEB149" s="323"/>
      <c r="KEC149" s="323"/>
      <c r="KED149" s="323"/>
      <c r="KEE149" s="323"/>
      <c r="KEF149" s="323"/>
      <c r="KEG149" s="323"/>
      <c r="KEH149" s="323"/>
      <c r="KEI149" s="323"/>
      <c r="KEJ149" s="323"/>
      <c r="KEK149" s="323"/>
      <c r="KEL149" s="323"/>
      <c r="KEM149" s="323"/>
      <c r="KEN149" s="323"/>
      <c r="KEO149" s="323"/>
      <c r="KEP149" s="323"/>
      <c r="KEQ149" s="323"/>
      <c r="KER149" s="323"/>
      <c r="KES149" s="323"/>
      <c r="KET149" s="323"/>
      <c r="KEU149" s="323"/>
      <c r="KEV149" s="323"/>
      <c r="KEW149" s="323"/>
      <c r="KEX149" s="323"/>
      <c r="KEY149" s="323"/>
      <c r="KEZ149" s="323"/>
      <c r="KFA149" s="323"/>
      <c r="KFB149" s="323"/>
      <c r="KFC149" s="323"/>
      <c r="KFD149" s="323"/>
      <c r="KFE149" s="323"/>
      <c r="KFF149" s="323"/>
      <c r="KFG149" s="323"/>
      <c r="KFH149" s="323"/>
      <c r="KFI149" s="323"/>
      <c r="KFJ149" s="323"/>
      <c r="KFK149" s="323"/>
      <c r="KFL149" s="323"/>
      <c r="KFM149" s="323"/>
      <c r="KFN149" s="323"/>
      <c r="KFO149" s="323"/>
      <c r="KFP149" s="323"/>
      <c r="KFQ149" s="323"/>
      <c r="KFR149" s="323"/>
      <c r="KFS149" s="323"/>
      <c r="KFT149" s="323"/>
      <c r="KFU149" s="323"/>
      <c r="KFV149" s="323"/>
      <c r="KFW149" s="323"/>
      <c r="KFX149" s="323"/>
      <c r="KFY149" s="323"/>
      <c r="KFZ149" s="323"/>
      <c r="KGA149" s="323"/>
      <c r="KGB149" s="323"/>
      <c r="KGC149" s="323"/>
      <c r="KGD149" s="323"/>
      <c r="KGE149" s="323"/>
      <c r="KGF149" s="323"/>
      <c r="KGG149" s="323"/>
      <c r="KGH149" s="323"/>
      <c r="KGI149" s="323"/>
      <c r="KGJ149" s="323"/>
      <c r="KGK149" s="323"/>
      <c r="KGL149" s="323"/>
      <c r="KGM149" s="323"/>
      <c r="KGN149" s="323"/>
      <c r="KGO149" s="323"/>
      <c r="KGP149" s="323"/>
      <c r="KGQ149" s="323"/>
      <c r="KGR149" s="323"/>
      <c r="KGS149" s="323"/>
      <c r="KGT149" s="323"/>
      <c r="KGU149" s="323"/>
      <c r="KGV149" s="323"/>
      <c r="KGW149" s="323"/>
      <c r="KGX149" s="323"/>
      <c r="KGY149" s="323"/>
      <c r="KGZ149" s="323"/>
      <c r="KHA149" s="323"/>
      <c r="KHB149" s="323"/>
      <c r="KHC149" s="323"/>
      <c r="KHD149" s="323"/>
      <c r="KHE149" s="323"/>
      <c r="KHF149" s="323"/>
      <c r="KHG149" s="323"/>
      <c r="KHH149" s="323"/>
      <c r="KHI149" s="323"/>
      <c r="KHJ149" s="323"/>
      <c r="KHK149" s="323"/>
      <c r="KHL149" s="323"/>
      <c r="KHM149" s="323"/>
      <c r="KHN149" s="323"/>
      <c r="KHO149" s="323"/>
      <c r="KHP149" s="323"/>
      <c r="KHQ149" s="323"/>
      <c r="KHR149" s="323"/>
      <c r="KHS149" s="323"/>
      <c r="KHT149" s="323"/>
      <c r="KHU149" s="323"/>
      <c r="KHV149" s="323"/>
      <c r="KHW149" s="323"/>
      <c r="KHX149" s="323"/>
      <c r="KHY149" s="323"/>
      <c r="KHZ149" s="323"/>
      <c r="KIA149" s="323"/>
      <c r="KIB149" s="323"/>
      <c r="KIC149" s="323"/>
      <c r="KID149" s="323"/>
      <c r="KIE149" s="323"/>
      <c r="KIF149" s="323"/>
      <c r="KIG149" s="323"/>
      <c r="KIH149" s="323"/>
      <c r="KII149" s="323"/>
      <c r="KIJ149" s="323"/>
      <c r="KIK149" s="323"/>
      <c r="KIL149" s="323"/>
      <c r="KIM149" s="323"/>
      <c r="KIN149" s="323"/>
      <c r="KIO149" s="323"/>
      <c r="KIP149" s="323"/>
      <c r="KIQ149" s="323"/>
      <c r="KIR149" s="323"/>
      <c r="KIS149" s="323"/>
      <c r="KIT149" s="323"/>
      <c r="KIU149" s="323"/>
      <c r="KIV149" s="323"/>
      <c r="KIW149" s="323"/>
      <c r="KIX149" s="323"/>
      <c r="KIY149" s="323"/>
      <c r="KIZ149" s="323"/>
      <c r="KJA149" s="323"/>
      <c r="KJB149" s="323"/>
      <c r="KJC149" s="323"/>
      <c r="KJD149" s="323"/>
      <c r="KJE149" s="323"/>
      <c r="KJF149" s="323"/>
      <c r="KJG149" s="323"/>
      <c r="KJH149" s="323"/>
      <c r="KJI149" s="323"/>
      <c r="KJJ149" s="323"/>
      <c r="KJK149" s="323"/>
      <c r="KJL149" s="323"/>
      <c r="KJM149" s="323"/>
      <c r="KJN149" s="323"/>
      <c r="KJO149" s="323"/>
      <c r="KJP149" s="323"/>
      <c r="KJQ149" s="323"/>
      <c r="KJR149" s="323"/>
      <c r="KJS149" s="323"/>
      <c r="KJT149" s="323"/>
      <c r="KJU149" s="323"/>
      <c r="KJV149" s="323"/>
      <c r="KJW149" s="323"/>
      <c r="KJX149" s="323"/>
      <c r="KJY149" s="323"/>
      <c r="KJZ149" s="323"/>
      <c r="KKA149" s="323"/>
      <c r="KKB149" s="323"/>
      <c r="KKC149" s="323"/>
      <c r="KKD149" s="323"/>
      <c r="KKE149" s="323"/>
      <c r="KKF149" s="323"/>
      <c r="KKG149" s="323"/>
      <c r="KKH149" s="323"/>
      <c r="KKI149" s="323"/>
      <c r="KKJ149" s="323"/>
      <c r="KKK149" s="323"/>
      <c r="KKL149" s="323"/>
      <c r="KKM149" s="323"/>
      <c r="KKN149" s="323"/>
      <c r="KKO149" s="323"/>
      <c r="KKP149" s="323"/>
      <c r="KKQ149" s="323"/>
      <c r="KKR149" s="323"/>
      <c r="KKS149" s="323"/>
      <c r="KKT149" s="323"/>
      <c r="KKU149" s="323"/>
      <c r="KKV149" s="323"/>
      <c r="KKW149" s="323"/>
      <c r="KKX149" s="323"/>
      <c r="KKY149" s="323"/>
      <c r="KKZ149" s="323"/>
      <c r="KLA149" s="323"/>
      <c r="KLB149" s="323"/>
      <c r="KLC149" s="323"/>
      <c r="KLD149" s="323"/>
      <c r="KLE149" s="323"/>
      <c r="KLF149" s="323"/>
      <c r="KLG149" s="323"/>
      <c r="KLH149" s="323"/>
      <c r="KLI149" s="323"/>
      <c r="KLJ149" s="323"/>
      <c r="KLK149" s="323"/>
      <c r="KLL149" s="323"/>
      <c r="KLM149" s="323"/>
      <c r="KLN149" s="323"/>
      <c r="KLO149" s="323"/>
      <c r="KLP149" s="323"/>
      <c r="KLQ149" s="323"/>
      <c r="KLR149" s="323"/>
      <c r="KLS149" s="323"/>
      <c r="KLT149" s="323"/>
      <c r="KLU149" s="323"/>
      <c r="KLV149" s="323"/>
      <c r="KLW149" s="323"/>
      <c r="KLX149" s="323"/>
      <c r="KLY149" s="323"/>
      <c r="KLZ149" s="323"/>
      <c r="KMA149" s="323"/>
      <c r="KMB149" s="323"/>
      <c r="KMC149" s="323"/>
      <c r="KMD149" s="323"/>
      <c r="KME149" s="323"/>
      <c r="KMF149" s="323"/>
      <c r="KMG149" s="323"/>
      <c r="KMH149" s="323"/>
      <c r="KMI149" s="323"/>
      <c r="KMJ149" s="323"/>
      <c r="KMK149" s="323"/>
      <c r="KML149" s="323"/>
      <c r="KMM149" s="323"/>
      <c r="KMN149" s="323"/>
      <c r="KMO149" s="323"/>
      <c r="KMP149" s="323"/>
      <c r="KMQ149" s="323"/>
      <c r="KMR149" s="323"/>
      <c r="KMS149" s="323"/>
      <c r="KMT149" s="323"/>
      <c r="KMU149" s="323"/>
      <c r="KMV149" s="323"/>
      <c r="KMW149" s="323"/>
      <c r="KMX149" s="323"/>
      <c r="KMY149" s="323"/>
      <c r="KMZ149" s="323"/>
      <c r="KNA149" s="323"/>
      <c r="KNB149" s="323"/>
      <c r="KNC149" s="323"/>
      <c r="KND149" s="323"/>
      <c r="KNE149" s="323"/>
      <c r="KNF149" s="323"/>
      <c r="KNG149" s="323"/>
      <c r="KNH149" s="323"/>
      <c r="KNI149" s="323"/>
      <c r="KNJ149" s="323"/>
      <c r="KNK149" s="323"/>
      <c r="KNL149" s="323"/>
      <c r="KNM149" s="323"/>
      <c r="KNN149" s="323"/>
      <c r="KNO149" s="323"/>
      <c r="KNP149" s="323"/>
      <c r="KNQ149" s="323"/>
      <c r="KNR149" s="323"/>
      <c r="KNS149" s="323"/>
      <c r="KNT149" s="323"/>
      <c r="KNU149" s="323"/>
      <c r="KNV149" s="323"/>
      <c r="KNW149" s="323"/>
      <c r="KNX149" s="323"/>
      <c r="KNY149" s="323"/>
      <c r="KNZ149" s="323"/>
      <c r="KOA149" s="323"/>
      <c r="KOB149" s="323"/>
      <c r="KOC149" s="323"/>
      <c r="KOD149" s="323"/>
      <c r="KOE149" s="323"/>
      <c r="KOF149" s="323"/>
      <c r="KOG149" s="323"/>
      <c r="KOH149" s="323"/>
      <c r="KOI149" s="323"/>
      <c r="KOJ149" s="323"/>
      <c r="KOK149" s="323"/>
      <c r="KOL149" s="323"/>
      <c r="KOM149" s="323"/>
      <c r="KON149" s="323"/>
      <c r="KOO149" s="323"/>
      <c r="KOP149" s="323"/>
      <c r="KOQ149" s="323"/>
      <c r="KOR149" s="323"/>
      <c r="KOS149" s="323"/>
      <c r="KOT149" s="323"/>
      <c r="KOU149" s="323"/>
      <c r="KOV149" s="323"/>
      <c r="KOW149" s="323"/>
      <c r="KOX149" s="323"/>
      <c r="KOY149" s="323"/>
      <c r="KOZ149" s="323"/>
      <c r="KPA149" s="323"/>
      <c r="KPB149" s="323"/>
      <c r="KPC149" s="323"/>
      <c r="KPD149" s="323"/>
      <c r="KPE149" s="323"/>
      <c r="KPF149" s="323"/>
      <c r="KPG149" s="323"/>
      <c r="KPH149" s="323"/>
      <c r="KPI149" s="323"/>
      <c r="KPJ149" s="323"/>
      <c r="KPK149" s="323"/>
      <c r="KPL149" s="323"/>
      <c r="KPM149" s="323"/>
      <c r="KPN149" s="323"/>
      <c r="KPO149" s="323"/>
      <c r="KPP149" s="323"/>
      <c r="KPQ149" s="323"/>
      <c r="KPR149" s="323"/>
      <c r="KPS149" s="323"/>
      <c r="KPT149" s="323"/>
      <c r="KPU149" s="323"/>
      <c r="KPV149" s="323"/>
      <c r="KPW149" s="323"/>
      <c r="KPX149" s="323"/>
      <c r="KPY149" s="323"/>
      <c r="KPZ149" s="323"/>
      <c r="KQA149" s="323"/>
      <c r="KQB149" s="323"/>
      <c r="KQC149" s="323"/>
      <c r="KQD149" s="323"/>
      <c r="KQE149" s="323"/>
      <c r="KQF149" s="323"/>
      <c r="KQG149" s="323"/>
      <c r="KQH149" s="323"/>
      <c r="KQI149" s="323"/>
      <c r="KQJ149" s="323"/>
      <c r="KQK149" s="323"/>
      <c r="KQL149" s="323"/>
      <c r="KQM149" s="323"/>
      <c r="KQN149" s="323"/>
      <c r="KQO149" s="323"/>
      <c r="KQP149" s="323"/>
      <c r="KQQ149" s="323"/>
      <c r="KQR149" s="323"/>
      <c r="KQS149" s="323"/>
      <c r="KQT149" s="323"/>
      <c r="KQU149" s="323"/>
      <c r="KQV149" s="323"/>
      <c r="KQW149" s="323"/>
      <c r="KQX149" s="323"/>
      <c r="KQY149" s="323"/>
      <c r="KQZ149" s="323"/>
      <c r="KRA149" s="323"/>
      <c r="KRB149" s="323"/>
      <c r="KRC149" s="323"/>
      <c r="KRD149" s="323"/>
      <c r="KRE149" s="323"/>
      <c r="KRF149" s="323"/>
      <c r="KRG149" s="323"/>
      <c r="KRH149" s="323"/>
      <c r="KRI149" s="323"/>
      <c r="KRJ149" s="323"/>
      <c r="KRK149" s="323"/>
      <c r="KRL149" s="323"/>
      <c r="KRM149" s="323"/>
      <c r="KRN149" s="323"/>
      <c r="KRO149" s="323"/>
      <c r="KRP149" s="323"/>
      <c r="KRQ149" s="323"/>
      <c r="KRR149" s="323"/>
      <c r="KRS149" s="323"/>
      <c r="KRT149" s="323"/>
      <c r="KRU149" s="323"/>
      <c r="KRV149" s="323"/>
      <c r="KRW149" s="323"/>
      <c r="KRX149" s="323"/>
      <c r="KRY149" s="323"/>
      <c r="KRZ149" s="323"/>
      <c r="KSA149" s="323"/>
      <c r="KSB149" s="323"/>
      <c r="KSC149" s="323"/>
      <c r="KSD149" s="323"/>
      <c r="KSE149" s="323"/>
      <c r="KSF149" s="323"/>
      <c r="KSG149" s="323"/>
      <c r="KSH149" s="323"/>
      <c r="KSI149" s="323"/>
      <c r="KSJ149" s="323"/>
      <c r="KSK149" s="323"/>
      <c r="KSL149" s="323"/>
      <c r="KSM149" s="323"/>
      <c r="KSN149" s="323"/>
      <c r="KSO149" s="323"/>
      <c r="KSP149" s="323"/>
      <c r="KSQ149" s="323"/>
      <c r="KSR149" s="323"/>
      <c r="KSS149" s="323"/>
      <c r="KST149" s="323"/>
      <c r="KSU149" s="323"/>
      <c r="KSV149" s="323"/>
      <c r="KSW149" s="323"/>
      <c r="KSX149" s="323"/>
      <c r="KSY149" s="323"/>
      <c r="KSZ149" s="323"/>
      <c r="KTA149" s="323"/>
      <c r="KTB149" s="323"/>
      <c r="KTC149" s="323"/>
      <c r="KTD149" s="323"/>
      <c r="KTE149" s="323"/>
      <c r="KTF149" s="323"/>
      <c r="KTG149" s="323"/>
      <c r="KTH149" s="323"/>
      <c r="KTI149" s="323"/>
      <c r="KTJ149" s="323"/>
      <c r="KTK149" s="323"/>
      <c r="KTL149" s="323"/>
      <c r="KTM149" s="323"/>
      <c r="KTN149" s="323"/>
      <c r="KTO149" s="323"/>
      <c r="KTP149" s="323"/>
      <c r="KTQ149" s="323"/>
      <c r="KTR149" s="323"/>
      <c r="KTS149" s="323"/>
      <c r="KTT149" s="323"/>
      <c r="KTU149" s="323"/>
      <c r="KTV149" s="323"/>
      <c r="KTW149" s="323"/>
      <c r="KTX149" s="323"/>
      <c r="KTY149" s="323"/>
      <c r="KTZ149" s="323"/>
      <c r="KUA149" s="323"/>
      <c r="KUB149" s="323"/>
      <c r="KUC149" s="323"/>
      <c r="KUD149" s="323"/>
      <c r="KUE149" s="323"/>
      <c r="KUF149" s="323"/>
      <c r="KUG149" s="323"/>
      <c r="KUH149" s="323"/>
      <c r="KUI149" s="323"/>
      <c r="KUJ149" s="323"/>
      <c r="KUK149" s="323"/>
      <c r="KUL149" s="323"/>
      <c r="KUM149" s="323"/>
      <c r="KUN149" s="323"/>
      <c r="KUO149" s="323"/>
      <c r="KUP149" s="323"/>
      <c r="KUQ149" s="323"/>
      <c r="KUR149" s="323"/>
      <c r="KUS149" s="323"/>
      <c r="KUT149" s="323"/>
      <c r="KUU149" s="323"/>
      <c r="KUV149" s="323"/>
      <c r="KUW149" s="323"/>
      <c r="KUX149" s="323"/>
      <c r="KUY149" s="323"/>
      <c r="KUZ149" s="323"/>
      <c r="KVA149" s="323"/>
      <c r="KVB149" s="323"/>
      <c r="KVC149" s="323"/>
      <c r="KVD149" s="323"/>
      <c r="KVE149" s="323"/>
      <c r="KVF149" s="323"/>
      <c r="KVG149" s="323"/>
      <c r="KVH149" s="323"/>
      <c r="KVI149" s="323"/>
      <c r="KVJ149" s="323"/>
      <c r="KVK149" s="323"/>
      <c r="KVL149" s="323"/>
      <c r="KVM149" s="323"/>
      <c r="KVN149" s="323"/>
      <c r="KVO149" s="323"/>
      <c r="KVP149" s="323"/>
      <c r="KVQ149" s="323"/>
      <c r="KVR149" s="323"/>
      <c r="KVS149" s="323"/>
      <c r="KVT149" s="323"/>
      <c r="KVU149" s="323"/>
      <c r="KVV149" s="323"/>
      <c r="KVW149" s="323"/>
      <c r="KVX149" s="323"/>
      <c r="KVY149" s="323"/>
      <c r="KVZ149" s="323"/>
      <c r="KWA149" s="323"/>
      <c r="KWB149" s="323"/>
      <c r="KWC149" s="323"/>
      <c r="KWD149" s="323"/>
      <c r="KWE149" s="323"/>
      <c r="KWF149" s="323"/>
      <c r="KWG149" s="323"/>
      <c r="KWH149" s="323"/>
      <c r="KWI149" s="323"/>
      <c r="KWJ149" s="323"/>
      <c r="KWK149" s="323"/>
      <c r="KWL149" s="323"/>
      <c r="KWM149" s="323"/>
      <c r="KWN149" s="323"/>
      <c r="KWO149" s="323"/>
      <c r="KWP149" s="323"/>
      <c r="KWQ149" s="323"/>
      <c r="KWR149" s="323"/>
      <c r="KWS149" s="323"/>
      <c r="KWT149" s="323"/>
      <c r="KWU149" s="323"/>
      <c r="KWV149" s="323"/>
      <c r="KWW149" s="323"/>
      <c r="KWX149" s="323"/>
      <c r="KWY149" s="323"/>
      <c r="KWZ149" s="323"/>
      <c r="KXA149" s="323"/>
      <c r="KXB149" s="323"/>
      <c r="KXC149" s="323"/>
      <c r="KXD149" s="323"/>
      <c r="KXE149" s="323"/>
      <c r="KXF149" s="323"/>
      <c r="KXG149" s="323"/>
      <c r="KXH149" s="323"/>
      <c r="KXI149" s="323"/>
      <c r="KXJ149" s="323"/>
      <c r="KXK149" s="323"/>
      <c r="KXL149" s="323"/>
      <c r="KXM149" s="323"/>
      <c r="KXN149" s="323"/>
      <c r="KXO149" s="323"/>
      <c r="KXP149" s="323"/>
      <c r="KXQ149" s="323"/>
      <c r="KXR149" s="323"/>
      <c r="KXS149" s="323"/>
      <c r="KXT149" s="323"/>
      <c r="KXU149" s="323"/>
      <c r="KXV149" s="323"/>
      <c r="KXW149" s="323"/>
      <c r="KXX149" s="323"/>
      <c r="KXY149" s="323"/>
      <c r="KXZ149" s="323"/>
      <c r="KYA149" s="323"/>
      <c r="KYB149" s="323"/>
      <c r="KYC149" s="323"/>
      <c r="KYD149" s="323"/>
      <c r="KYE149" s="323"/>
      <c r="KYF149" s="323"/>
      <c r="KYG149" s="323"/>
      <c r="KYH149" s="323"/>
      <c r="KYI149" s="323"/>
      <c r="KYJ149" s="323"/>
      <c r="KYK149" s="323"/>
      <c r="KYL149" s="323"/>
      <c r="KYM149" s="323"/>
      <c r="KYN149" s="323"/>
      <c r="KYO149" s="323"/>
      <c r="KYP149" s="323"/>
      <c r="KYQ149" s="323"/>
      <c r="KYR149" s="323"/>
      <c r="KYS149" s="323"/>
      <c r="KYT149" s="323"/>
      <c r="KYU149" s="323"/>
      <c r="KYV149" s="323"/>
      <c r="KYW149" s="323"/>
      <c r="KYX149" s="323"/>
      <c r="KYY149" s="323"/>
      <c r="KYZ149" s="323"/>
      <c r="KZA149" s="323"/>
      <c r="KZB149" s="323"/>
      <c r="KZC149" s="323"/>
      <c r="KZD149" s="323"/>
      <c r="KZE149" s="323"/>
      <c r="KZF149" s="323"/>
      <c r="KZG149" s="323"/>
      <c r="KZH149" s="323"/>
      <c r="KZI149" s="323"/>
      <c r="KZJ149" s="323"/>
      <c r="KZK149" s="323"/>
      <c r="KZL149" s="323"/>
      <c r="KZM149" s="323"/>
      <c r="KZN149" s="323"/>
      <c r="KZO149" s="323"/>
      <c r="KZP149" s="323"/>
      <c r="KZQ149" s="323"/>
      <c r="KZR149" s="323"/>
      <c r="KZS149" s="323"/>
      <c r="KZT149" s="323"/>
      <c r="KZU149" s="323"/>
      <c r="KZV149" s="323"/>
      <c r="KZW149" s="323"/>
      <c r="KZX149" s="323"/>
      <c r="KZY149" s="323"/>
      <c r="KZZ149" s="323"/>
      <c r="LAA149" s="323"/>
      <c r="LAB149" s="323"/>
      <c r="LAC149" s="323"/>
      <c r="LAD149" s="323"/>
      <c r="LAE149" s="323"/>
      <c r="LAF149" s="323"/>
      <c r="LAG149" s="323"/>
      <c r="LAH149" s="323"/>
      <c r="LAI149" s="323"/>
      <c r="LAJ149" s="323"/>
      <c r="LAK149" s="323"/>
      <c r="LAL149" s="323"/>
      <c r="LAM149" s="323"/>
      <c r="LAN149" s="323"/>
      <c r="LAO149" s="323"/>
      <c r="LAP149" s="323"/>
      <c r="LAQ149" s="323"/>
      <c r="LAR149" s="323"/>
      <c r="LAS149" s="323"/>
      <c r="LAT149" s="323"/>
      <c r="LAU149" s="323"/>
      <c r="LAV149" s="323"/>
      <c r="LAW149" s="323"/>
      <c r="LAX149" s="323"/>
      <c r="LAY149" s="323"/>
      <c r="LAZ149" s="323"/>
      <c r="LBA149" s="323"/>
      <c r="LBB149" s="323"/>
      <c r="LBC149" s="323"/>
      <c r="LBD149" s="323"/>
      <c r="LBE149" s="323"/>
      <c r="LBF149" s="323"/>
      <c r="LBG149" s="323"/>
      <c r="LBH149" s="323"/>
      <c r="LBI149" s="323"/>
      <c r="LBJ149" s="323"/>
      <c r="LBK149" s="323"/>
      <c r="LBL149" s="323"/>
      <c r="LBM149" s="323"/>
      <c r="LBN149" s="323"/>
      <c r="LBO149" s="323"/>
      <c r="LBP149" s="323"/>
      <c r="LBQ149" s="323"/>
      <c r="LBR149" s="323"/>
      <c r="LBS149" s="323"/>
      <c r="LBT149" s="323"/>
      <c r="LBU149" s="323"/>
      <c r="LBV149" s="323"/>
      <c r="LBW149" s="323"/>
      <c r="LBX149" s="323"/>
      <c r="LBY149" s="323"/>
      <c r="LBZ149" s="323"/>
      <c r="LCA149" s="323"/>
      <c r="LCB149" s="323"/>
      <c r="LCC149" s="323"/>
      <c r="LCD149" s="323"/>
      <c r="LCE149" s="323"/>
      <c r="LCF149" s="323"/>
      <c r="LCG149" s="323"/>
      <c r="LCH149" s="323"/>
      <c r="LCI149" s="323"/>
      <c r="LCJ149" s="323"/>
      <c r="LCK149" s="323"/>
      <c r="LCL149" s="323"/>
      <c r="LCM149" s="323"/>
      <c r="LCN149" s="323"/>
      <c r="LCO149" s="323"/>
      <c r="LCP149" s="323"/>
      <c r="LCQ149" s="323"/>
      <c r="LCR149" s="323"/>
      <c r="LCS149" s="323"/>
      <c r="LCT149" s="323"/>
      <c r="LCU149" s="323"/>
      <c r="LCV149" s="323"/>
      <c r="LCW149" s="323"/>
      <c r="LCX149" s="323"/>
      <c r="LCY149" s="323"/>
      <c r="LCZ149" s="323"/>
      <c r="LDA149" s="323"/>
      <c r="LDB149" s="323"/>
      <c r="LDC149" s="323"/>
      <c r="LDD149" s="323"/>
      <c r="LDE149" s="323"/>
      <c r="LDF149" s="323"/>
      <c r="LDG149" s="323"/>
      <c r="LDH149" s="323"/>
      <c r="LDI149" s="323"/>
      <c r="LDJ149" s="323"/>
      <c r="LDK149" s="323"/>
      <c r="LDL149" s="323"/>
      <c r="LDM149" s="323"/>
      <c r="LDN149" s="323"/>
      <c r="LDO149" s="323"/>
      <c r="LDP149" s="323"/>
      <c r="LDQ149" s="323"/>
      <c r="LDR149" s="323"/>
      <c r="LDS149" s="323"/>
      <c r="LDT149" s="323"/>
      <c r="LDU149" s="323"/>
      <c r="LDV149" s="323"/>
      <c r="LDW149" s="323"/>
      <c r="LDX149" s="323"/>
      <c r="LDY149" s="323"/>
      <c r="LDZ149" s="323"/>
      <c r="LEA149" s="323"/>
      <c r="LEB149" s="323"/>
      <c r="LEC149" s="323"/>
      <c r="LED149" s="323"/>
      <c r="LEE149" s="323"/>
      <c r="LEF149" s="323"/>
      <c r="LEG149" s="323"/>
      <c r="LEH149" s="323"/>
      <c r="LEI149" s="323"/>
      <c r="LEJ149" s="323"/>
      <c r="LEK149" s="323"/>
      <c r="LEL149" s="323"/>
      <c r="LEM149" s="323"/>
      <c r="LEN149" s="323"/>
      <c r="LEO149" s="323"/>
      <c r="LEP149" s="323"/>
      <c r="LEQ149" s="323"/>
      <c r="LER149" s="323"/>
      <c r="LES149" s="323"/>
      <c r="LET149" s="323"/>
      <c r="LEU149" s="323"/>
      <c r="LEV149" s="323"/>
      <c r="LEW149" s="323"/>
      <c r="LEX149" s="323"/>
      <c r="LEY149" s="323"/>
      <c r="LEZ149" s="323"/>
      <c r="LFA149" s="323"/>
      <c r="LFB149" s="323"/>
      <c r="LFC149" s="323"/>
      <c r="LFD149" s="323"/>
      <c r="LFE149" s="323"/>
      <c r="LFF149" s="323"/>
      <c r="LFG149" s="323"/>
      <c r="LFH149" s="323"/>
      <c r="LFI149" s="323"/>
      <c r="LFJ149" s="323"/>
      <c r="LFK149" s="323"/>
      <c r="LFL149" s="323"/>
      <c r="LFM149" s="323"/>
      <c r="LFN149" s="323"/>
      <c r="LFO149" s="323"/>
      <c r="LFP149" s="323"/>
      <c r="LFQ149" s="323"/>
      <c r="LFR149" s="323"/>
      <c r="LFS149" s="323"/>
      <c r="LFT149" s="323"/>
      <c r="LFU149" s="323"/>
      <c r="LFV149" s="323"/>
      <c r="LFW149" s="323"/>
      <c r="LFX149" s="323"/>
      <c r="LFY149" s="323"/>
      <c r="LFZ149" s="323"/>
      <c r="LGA149" s="323"/>
      <c r="LGB149" s="323"/>
      <c r="LGC149" s="323"/>
      <c r="LGD149" s="323"/>
      <c r="LGE149" s="323"/>
      <c r="LGF149" s="323"/>
      <c r="LGG149" s="323"/>
      <c r="LGH149" s="323"/>
      <c r="LGI149" s="323"/>
      <c r="LGJ149" s="323"/>
      <c r="LGK149" s="323"/>
      <c r="LGL149" s="323"/>
      <c r="LGM149" s="323"/>
      <c r="LGN149" s="323"/>
      <c r="LGO149" s="323"/>
      <c r="LGP149" s="323"/>
      <c r="LGQ149" s="323"/>
      <c r="LGR149" s="323"/>
      <c r="LGS149" s="323"/>
      <c r="LGT149" s="323"/>
      <c r="LGU149" s="323"/>
      <c r="LGV149" s="323"/>
      <c r="LGW149" s="323"/>
      <c r="LGX149" s="323"/>
      <c r="LGY149" s="323"/>
      <c r="LGZ149" s="323"/>
      <c r="LHA149" s="323"/>
      <c r="LHB149" s="323"/>
      <c r="LHC149" s="323"/>
      <c r="LHD149" s="323"/>
      <c r="LHE149" s="323"/>
      <c r="LHF149" s="323"/>
      <c r="LHG149" s="323"/>
      <c r="LHH149" s="323"/>
      <c r="LHI149" s="323"/>
      <c r="LHJ149" s="323"/>
      <c r="LHK149" s="323"/>
      <c r="LHL149" s="323"/>
      <c r="LHM149" s="323"/>
      <c r="LHN149" s="323"/>
      <c r="LHO149" s="323"/>
      <c r="LHP149" s="323"/>
      <c r="LHQ149" s="323"/>
      <c r="LHR149" s="323"/>
      <c r="LHS149" s="323"/>
      <c r="LHT149" s="323"/>
      <c r="LHU149" s="323"/>
      <c r="LHV149" s="323"/>
      <c r="LHW149" s="323"/>
      <c r="LHX149" s="323"/>
      <c r="LHY149" s="323"/>
      <c r="LHZ149" s="323"/>
      <c r="LIA149" s="323"/>
      <c r="LIB149" s="323"/>
      <c r="LIC149" s="323"/>
      <c r="LID149" s="323"/>
      <c r="LIE149" s="323"/>
      <c r="LIF149" s="323"/>
      <c r="LIG149" s="323"/>
      <c r="LIH149" s="323"/>
      <c r="LII149" s="323"/>
      <c r="LIJ149" s="323"/>
      <c r="LIK149" s="323"/>
      <c r="LIL149" s="323"/>
      <c r="LIM149" s="323"/>
      <c r="LIN149" s="323"/>
      <c r="LIO149" s="323"/>
      <c r="LIP149" s="323"/>
      <c r="LIQ149" s="323"/>
      <c r="LIR149" s="323"/>
      <c r="LIS149" s="323"/>
      <c r="LIT149" s="323"/>
      <c r="LIU149" s="323"/>
      <c r="LIV149" s="323"/>
      <c r="LIW149" s="323"/>
      <c r="LIX149" s="323"/>
      <c r="LIY149" s="323"/>
      <c r="LIZ149" s="323"/>
      <c r="LJA149" s="323"/>
      <c r="LJB149" s="323"/>
      <c r="LJC149" s="323"/>
      <c r="LJD149" s="323"/>
      <c r="LJE149" s="323"/>
      <c r="LJF149" s="323"/>
      <c r="LJG149" s="323"/>
      <c r="LJH149" s="323"/>
      <c r="LJI149" s="323"/>
      <c r="LJJ149" s="323"/>
      <c r="LJK149" s="323"/>
      <c r="LJL149" s="323"/>
      <c r="LJM149" s="323"/>
      <c r="LJN149" s="323"/>
      <c r="LJO149" s="323"/>
      <c r="LJP149" s="323"/>
      <c r="LJQ149" s="323"/>
      <c r="LJR149" s="323"/>
      <c r="LJS149" s="323"/>
      <c r="LJT149" s="323"/>
      <c r="LJU149" s="323"/>
      <c r="LJV149" s="323"/>
      <c r="LJW149" s="323"/>
      <c r="LJX149" s="323"/>
      <c r="LJY149" s="323"/>
      <c r="LJZ149" s="323"/>
      <c r="LKA149" s="323"/>
      <c r="LKB149" s="323"/>
      <c r="LKC149" s="323"/>
      <c r="LKD149" s="323"/>
      <c r="LKE149" s="323"/>
      <c r="LKF149" s="323"/>
      <c r="LKG149" s="323"/>
      <c r="LKH149" s="323"/>
      <c r="LKI149" s="323"/>
      <c r="LKJ149" s="323"/>
      <c r="LKK149" s="323"/>
      <c r="LKL149" s="323"/>
      <c r="LKM149" s="323"/>
      <c r="LKN149" s="323"/>
      <c r="LKO149" s="323"/>
      <c r="LKP149" s="323"/>
      <c r="LKQ149" s="323"/>
      <c r="LKR149" s="323"/>
      <c r="LKS149" s="323"/>
      <c r="LKT149" s="323"/>
      <c r="LKU149" s="323"/>
      <c r="LKV149" s="323"/>
      <c r="LKW149" s="323"/>
      <c r="LKX149" s="323"/>
      <c r="LKY149" s="323"/>
      <c r="LKZ149" s="323"/>
      <c r="LLA149" s="323"/>
      <c r="LLB149" s="323"/>
      <c r="LLC149" s="323"/>
      <c r="LLD149" s="323"/>
      <c r="LLE149" s="323"/>
      <c r="LLF149" s="323"/>
      <c r="LLG149" s="323"/>
      <c r="LLH149" s="323"/>
      <c r="LLI149" s="323"/>
      <c r="LLJ149" s="323"/>
      <c r="LLK149" s="323"/>
      <c r="LLL149" s="323"/>
      <c r="LLM149" s="323"/>
      <c r="LLN149" s="323"/>
      <c r="LLO149" s="323"/>
      <c r="LLP149" s="323"/>
      <c r="LLQ149" s="323"/>
      <c r="LLR149" s="323"/>
      <c r="LLS149" s="323"/>
      <c r="LLT149" s="323"/>
      <c r="LLU149" s="323"/>
      <c r="LLV149" s="323"/>
      <c r="LLW149" s="323"/>
      <c r="LLX149" s="323"/>
      <c r="LLY149" s="323"/>
      <c r="LLZ149" s="323"/>
      <c r="LMA149" s="323"/>
      <c r="LMB149" s="323"/>
      <c r="LMC149" s="323"/>
      <c r="LMD149" s="323"/>
      <c r="LME149" s="323"/>
      <c r="LMF149" s="323"/>
      <c r="LMG149" s="323"/>
      <c r="LMH149" s="323"/>
      <c r="LMI149" s="323"/>
      <c r="LMJ149" s="323"/>
      <c r="LMK149" s="323"/>
      <c r="LML149" s="323"/>
      <c r="LMM149" s="323"/>
      <c r="LMN149" s="323"/>
      <c r="LMO149" s="323"/>
      <c r="LMP149" s="323"/>
      <c r="LMQ149" s="323"/>
      <c r="LMR149" s="323"/>
      <c r="LMS149" s="323"/>
      <c r="LMT149" s="323"/>
      <c r="LMU149" s="323"/>
      <c r="LMV149" s="323"/>
      <c r="LMW149" s="323"/>
      <c r="LMX149" s="323"/>
      <c r="LMY149" s="323"/>
      <c r="LMZ149" s="323"/>
      <c r="LNA149" s="323"/>
      <c r="LNB149" s="323"/>
      <c r="LNC149" s="323"/>
      <c r="LND149" s="323"/>
      <c r="LNE149" s="323"/>
      <c r="LNF149" s="323"/>
      <c r="LNG149" s="323"/>
      <c r="LNH149" s="323"/>
      <c r="LNI149" s="323"/>
      <c r="LNJ149" s="323"/>
      <c r="LNK149" s="323"/>
      <c r="LNL149" s="323"/>
      <c r="LNM149" s="323"/>
      <c r="LNN149" s="323"/>
      <c r="LNO149" s="323"/>
      <c r="LNP149" s="323"/>
      <c r="LNQ149" s="323"/>
      <c r="LNR149" s="323"/>
      <c r="LNS149" s="323"/>
      <c r="LNT149" s="323"/>
      <c r="LNU149" s="323"/>
      <c r="LNV149" s="323"/>
      <c r="LNW149" s="323"/>
      <c r="LNX149" s="323"/>
      <c r="LNY149" s="323"/>
      <c r="LNZ149" s="323"/>
      <c r="LOA149" s="323"/>
      <c r="LOB149" s="323"/>
      <c r="LOC149" s="323"/>
      <c r="LOD149" s="323"/>
      <c r="LOE149" s="323"/>
      <c r="LOF149" s="323"/>
      <c r="LOG149" s="323"/>
      <c r="LOH149" s="323"/>
      <c r="LOI149" s="323"/>
      <c r="LOJ149" s="323"/>
      <c r="LOK149" s="323"/>
      <c r="LOL149" s="323"/>
      <c r="LOM149" s="323"/>
      <c r="LON149" s="323"/>
      <c r="LOO149" s="323"/>
      <c r="LOP149" s="323"/>
      <c r="LOQ149" s="323"/>
      <c r="LOR149" s="323"/>
      <c r="LOS149" s="323"/>
      <c r="LOT149" s="323"/>
      <c r="LOU149" s="323"/>
      <c r="LOV149" s="323"/>
      <c r="LOW149" s="323"/>
      <c r="LOX149" s="323"/>
      <c r="LOY149" s="323"/>
      <c r="LOZ149" s="323"/>
      <c r="LPA149" s="323"/>
      <c r="LPB149" s="323"/>
      <c r="LPC149" s="323"/>
      <c r="LPD149" s="323"/>
      <c r="LPE149" s="323"/>
      <c r="LPF149" s="323"/>
      <c r="LPG149" s="323"/>
      <c r="LPH149" s="323"/>
      <c r="LPI149" s="323"/>
      <c r="LPJ149" s="323"/>
      <c r="LPK149" s="323"/>
      <c r="LPL149" s="323"/>
      <c r="LPM149" s="323"/>
      <c r="LPN149" s="323"/>
      <c r="LPO149" s="323"/>
      <c r="LPP149" s="323"/>
      <c r="LPQ149" s="323"/>
      <c r="LPR149" s="323"/>
      <c r="LPS149" s="323"/>
      <c r="LPT149" s="323"/>
      <c r="LPU149" s="323"/>
      <c r="LPV149" s="323"/>
      <c r="LPW149" s="323"/>
      <c r="LPX149" s="323"/>
      <c r="LPY149" s="323"/>
      <c r="LPZ149" s="323"/>
      <c r="LQA149" s="323"/>
      <c r="LQB149" s="323"/>
      <c r="LQC149" s="323"/>
      <c r="LQD149" s="323"/>
      <c r="LQE149" s="323"/>
      <c r="LQF149" s="323"/>
      <c r="LQG149" s="323"/>
      <c r="LQH149" s="323"/>
      <c r="LQI149" s="323"/>
      <c r="LQJ149" s="323"/>
      <c r="LQK149" s="323"/>
      <c r="LQL149" s="323"/>
      <c r="LQM149" s="323"/>
      <c r="LQN149" s="323"/>
      <c r="LQO149" s="323"/>
      <c r="LQP149" s="323"/>
      <c r="LQQ149" s="323"/>
      <c r="LQR149" s="323"/>
      <c r="LQS149" s="323"/>
      <c r="LQT149" s="323"/>
      <c r="LQU149" s="323"/>
      <c r="LQV149" s="323"/>
      <c r="LQW149" s="323"/>
      <c r="LQX149" s="323"/>
      <c r="LQY149" s="323"/>
      <c r="LQZ149" s="323"/>
      <c r="LRA149" s="323"/>
      <c r="LRB149" s="323"/>
      <c r="LRC149" s="323"/>
      <c r="LRD149" s="323"/>
      <c r="LRE149" s="323"/>
      <c r="LRF149" s="323"/>
      <c r="LRG149" s="323"/>
      <c r="LRH149" s="323"/>
      <c r="LRI149" s="323"/>
      <c r="LRJ149" s="323"/>
      <c r="LRK149" s="323"/>
      <c r="LRL149" s="323"/>
      <c r="LRM149" s="323"/>
      <c r="LRN149" s="323"/>
      <c r="LRO149" s="323"/>
      <c r="LRP149" s="323"/>
      <c r="LRQ149" s="323"/>
      <c r="LRR149" s="323"/>
      <c r="LRS149" s="323"/>
      <c r="LRT149" s="323"/>
      <c r="LRU149" s="323"/>
      <c r="LRV149" s="323"/>
      <c r="LRW149" s="323"/>
      <c r="LRX149" s="323"/>
      <c r="LRY149" s="323"/>
      <c r="LRZ149" s="323"/>
      <c r="LSA149" s="323"/>
      <c r="LSB149" s="323"/>
      <c r="LSC149" s="323"/>
      <c r="LSD149" s="323"/>
      <c r="LSE149" s="323"/>
      <c r="LSF149" s="323"/>
      <c r="LSG149" s="323"/>
      <c r="LSH149" s="323"/>
      <c r="LSI149" s="323"/>
      <c r="LSJ149" s="323"/>
      <c r="LSK149" s="323"/>
      <c r="LSL149" s="323"/>
      <c r="LSM149" s="323"/>
      <c r="LSN149" s="323"/>
      <c r="LSO149" s="323"/>
      <c r="LSP149" s="323"/>
      <c r="LSQ149" s="323"/>
      <c r="LSR149" s="323"/>
      <c r="LSS149" s="323"/>
      <c r="LST149" s="323"/>
      <c r="LSU149" s="323"/>
      <c r="LSV149" s="323"/>
      <c r="LSW149" s="323"/>
      <c r="LSX149" s="323"/>
      <c r="LSY149" s="323"/>
      <c r="LSZ149" s="323"/>
      <c r="LTA149" s="323"/>
      <c r="LTB149" s="323"/>
      <c r="LTC149" s="323"/>
      <c r="LTD149" s="323"/>
      <c r="LTE149" s="323"/>
      <c r="LTF149" s="323"/>
      <c r="LTG149" s="323"/>
      <c r="LTH149" s="323"/>
      <c r="LTI149" s="323"/>
      <c r="LTJ149" s="323"/>
      <c r="LTK149" s="323"/>
      <c r="LTL149" s="323"/>
      <c r="LTM149" s="323"/>
      <c r="LTN149" s="323"/>
      <c r="LTO149" s="323"/>
      <c r="LTP149" s="323"/>
      <c r="LTQ149" s="323"/>
      <c r="LTR149" s="323"/>
      <c r="LTS149" s="323"/>
      <c r="LTT149" s="323"/>
      <c r="LTU149" s="323"/>
      <c r="LTV149" s="323"/>
      <c r="LTW149" s="323"/>
      <c r="LTX149" s="323"/>
      <c r="LTY149" s="323"/>
      <c r="LTZ149" s="323"/>
      <c r="LUA149" s="323"/>
      <c r="LUB149" s="323"/>
      <c r="LUC149" s="323"/>
      <c r="LUD149" s="323"/>
      <c r="LUE149" s="323"/>
      <c r="LUF149" s="323"/>
      <c r="LUG149" s="323"/>
      <c r="LUH149" s="323"/>
      <c r="LUI149" s="323"/>
      <c r="LUJ149" s="323"/>
      <c r="LUK149" s="323"/>
      <c r="LUL149" s="323"/>
      <c r="LUM149" s="323"/>
      <c r="LUN149" s="323"/>
      <c r="LUO149" s="323"/>
      <c r="LUP149" s="323"/>
      <c r="LUQ149" s="323"/>
      <c r="LUR149" s="323"/>
      <c r="LUS149" s="323"/>
      <c r="LUT149" s="323"/>
      <c r="LUU149" s="323"/>
      <c r="LUV149" s="323"/>
      <c r="LUW149" s="323"/>
      <c r="LUX149" s="323"/>
      <c r="LUY149" s="323"/>
      <c r="LUZ149" s="323"/>
      <c r="LVA149" s="323"/>
      <c r="LVB149" s="323"/>
      <c r="LVC149" s="323"/>
      <c r="LVD149" s="323"/>
      <c r="LVE149" s="323"/>
      <c r="LVF149" s="323"/>
      <c r="LVG149" s="323"/>
      <c r="LVH149" s="323"/>
      <c r="LVI149" s="323"/>
      <c r="LVJ149" s="323"/>
      <c r="LVK149" s="323"/>
      <c r="LVL149" s="323"/>
      <c r="LVM149" s="323"/>
      <c r="LVN149" s="323"/>
      <c r="LVO149" s="323"/>
      <c r="LVP149" s="323"/>
      <c r="LVQ149" s="323"/>
      <c r="LVR149" s="323"/>
      <c r="LVS149" s="323"/>
      <c r="LVT149" s="323"/>
      <c r="LVU149" s="323"/>
      <c r="LVV149" s="323"/>
      <c r="LVW149" s="323"/>
      <c r="LVX149" s="323"/>
      <c r="LVY149" s="323"/>
      <c r="LVZ149" s="323"/>
      <c r="LWA149" s="323"/>
      <c r="LWB149" s="323"/>
      <c r="LWC149" s="323"/>
      <c r="LWD149" s="323"/>
      <c r="LWE149" s="323"/>
      <c r="LWF149" s="323"/>
      <c r="LWG149" s="323"/>
      <c r="LWH149" s="323"/>
      <c r="LWI149" s="323"/>
      <c r="LWJ149" s="323"/>
      <c r="LWK149" s="323"/>
      <c r="LWL149" s="323"/>
      <c r="LWM149" s="323"/>
      <c r="LWN149" s="323"/>
      <c r="LWO149" s="323"/>
      <c r="LWP149" s="323"/>
      <c r="LWQ149" s="323"/>
      <c r="LWR149" s="323"/>
      <c r="LWS149" s="323"/>
      <c r="LWT149" s="323"/>
      <c r="LWU149" s="323"/>
      <c r="LWV149" s="323"/>
      <c r="LWW149" s="323"/>
      <c r="LWX149" s="323"/>
      <c r="LWY149" s="323"/>
      <c r="LWZ149" s="323"/>
      <c r="LXA149" s="323"/>
      <c r="LXB149" s="323"/>
      <c r="LXC149" s="323"/>
      <c r="LXD149" s="323"/>
      <c r="LXE149" s="323"/>
      <c r="LXF149" s="323"/>
      <c r="LXG149" s="323"/>
      <c r="LXH149" s="323"/>
      <c r="LXI149" s="323"/>
      <c r="LXJ149" s="323"/>
      <c r="LXK149" s="323"/>
      <c r="LXL149" s="323"/>
      <c r="LXM149" s="323"/>
      <c r="LXN149" s="323"/>
      <c r="LXO149" s="323"/>
      <c r="LXP149" s="323"/>
      <c r="LXQ149" s="323"/>
      <c r="LXR149" s="323"/>
      <c r="LXS149" s="323"/>
      <c r="LXT149" s="323"/>
      <c r="LXU149" s="323"/>
      <c r="LXV149" s="323"/>
      <c r="LXW149" s="323"/>
      <c r="LXX149" s="323"/>
      <c r="LXY149" s="323"/>
      <c r="LXZ149" s="323"/>
      <c r="LYA149" s="323"/>
      <c r="LYB149" s="323"/>
      <c r="LYC149" s="323"/>
      <c r="LYD149" s="323"/>
      <c r="LYE149" s="323"/>
      <c r="LYF149" s="323"/>
      <c r="LYG149" s="323"/>
      <c r="LYH149" s="323"/>
      <c r="LYI149" s="323"/>
      <c r="LYJ149" s="323"/>
      <c r="LYK149" s="323"/>
      <c r="LYL149" s="323"/>
      <c r="LYM149" s="323"/>
      <c r="LYN149" s="323"/>
      <c r="LYO149" s="323"/>
      <c r="LYP149" s="323"/>
      <c r="LYQ149" s="323"/>
      <c r="LYR149" s="323"/>
      <c r="LYS149" s="323"/>
      <c r="LYT149" s="323"/>
      <c r="LYU149" s="323"/>
      <c r="LYV149" s="323"/>
      <c r="LYW149" s="323"/>
      <c r="LYX149" s="323"/>
      <c r="LYY149" s="323"/>
      <c r="LYZ149" s="323"/>
      <c r="LZA149" s="323"/>
      <c r="LZB149" s="323"/>
      <c r="LZC149" s="323"/>
      <c r="LZD149" s="323"/>
      <c r="LZE149" s="323"/>
      <c r="LZF149" s="323"/>
      <c r="LZG149" s="323"/>
      <c r="LZH149" s="323"/>
      <c r="LZI149" s="323"/>
      <c r="LZJ149" s="323"/>
      <c r="LZK149" s="323"/>
      <c r="LZL149" s="323"/>
      <c r="LZM149" s="323"/>
      <c r="LZN149" s="323"/>
      <c r="LZO149" s="323"/>
      <c r="LZP149" s="323"/>
      <c r="LZQ149" s="323"/>
      <c r="LZR149" s="323"/>
      <c r="LZS149" s="323"/>
      <c r="LZT149" s="323"/>
      <c r="LZU149" s="323"/>
      <c r="LZV149" s="323"/>
      <c r="LZW149" s="323"/>
      <c r="LZX149" s="323"/>
      <c r="LZY149" s="323"/>
      <c r="LZZ149" s="323"/>
      <c r="MAA149" s="323"/>
      <c r="MAB149" s="323"/>
      <c r="MAC149" s="323"/>
      <c r="MAD149" s="323"/>
      <c r="MAE149" s="323"/>
      <c r="MAF149" s="323"/>
      <c r="MAG149" s="323"/>
      <c r="MAH149" s="323"/>
      <c r="MAI149" s="323"/>
      <c r="MAJ149" s="323"/>
      <c r="MAK149" s="323"/>
      <c r="MAL149" s="323"/>
      <c r="MAM149" s="323"/>
      <c r="MAN149" s="323"/>
      <c r="MAO149" s="323"/>
      <c r="MAP149" s="323"/>
      <c r="MAQ149" s="323"/>
      <c r="MAR149" s="323"/>
      <c r="MAS149" s="323"/>
      <c r="MAT149" s="323"/>
      <c r="MAU149" s="323"/>
      <c r="MAV149" s="323"/>
      <c r="MAW149" s="323"/>
      <c r="MAX149" s="323"/>
      <c r="MAY149" s="323"/>
      <c r="MAZ149" s="323"/>
      <c r="MBA149" s="323"/>
      <c r="MBB149" s="323"/>
      <c r="MBC149" s="323"/>
      <c r="MBD149" s="323"/>
      <c r="MBE149" s="323"/>
      <c r="MBF149" s="323"/>
      <c r="MBG149" s="323"/>
      <c r="MBH149" s="323"/>
      <c r="MBI149" s="323"/>
      <c r="MBJ149" s="323"/>
      <c r="MBK149" s="323"/>
      <c r="MBL149" s="323"/>
      <c r="MBM149" s="323"/>
      <c r="MBN149" s="323"/>
      <c r="MBO149" s="323"/>
      <c r="MBP149" s="323"/>
      <c r="MBQ149" s="323"/>
      <c r="MBR149" s="323"/>
      <c r="MBS149" s="323"/>
      <c r="MBT149" s="323"/>
      <c r="MBU149" s="323"/>
      <c r="MBV149" s="323"/>
      <c r="MBW149" s="323"/>
      <c r="MBX149" s="323"/>
      <c r="MBY149" s="323"/>
      <c r="MBZ149" s="323"/>
      <c r="MCA149" s="323"/>
      <c r="MCB149" s="323"/>
      <c r="MCC149" s="323"/>
      <c r="MCD149" s="323"/>
      <c r="MCE149" s="323"/>
      <c r="MCF149" s="323"/>
      <c r="MCG149" s="323"/>
      <c r="MCH149" s="323"/>
      <c r="MCI149" s="323"/>
      <c r="MCJ149" s="323"/>
      <c r="MCK149" s="323"/>
      <c r="MCL149" s="323"/>
      <c r="MCM149" s="323"/>
      <c r="MCN149" s="323"/>
      <c r="MCO149" s="323"/>
      <c r="MCP149" s="323"/>
      <c r="MCQ149" s="323"/>
      <c r="MCR149" s="323"/>
      <c r="MCS149" s="323"/>
      <c r="MCT149" s="323"/>
      <c r="MCU149" s="323"/>
      <c r="MCV149" s="323"/>
      <c r="MCW149" s="323"/>
      <c r="MCX149" s="323"/>
      <c r="MCY149" s="323"/>
      <c r="MCZ149" s="323"/>
      <c r="MDA149" s="323"/>
      <c r="MDB149" s="323"/>
      <c r="MDC149" s="323"/>
      <c r="MDD149" s="323"/>
      <c r="MDE149" s="323"/>
      <c r="MDF149" s="323"/>
      <c r="MDG149" s="323"/>
      <c r="MDH149" s="323"/>
      <c r="MDI149" s="323"/>
      <c r="MDJ149" s="323"/>
      <c r="MDK149" s="323"/>
      <c r="MDL149" s="323"/>
      <c r="MDM149" s="323"/>
      <c r="MDN149" s="323"/>
      <c r="MDO149" s="323"/>
      <c r="MDP149" s="323"/>
      <c r="MDQ149" s="323"/>
      <c r="MDR149" s="323"/>
      <c r="MDS149" s="323"/>
      <c r="MDT149" s="323"/>
      <c r="MDU149" s="323"/>
      <c r="MDV149" s="323"/>
      <c r="MDW149" s="323"/>
      <c r="MDX149" s="323"/>
      <c r="MDY149" s="323"/>
      <c r="MDZ149" s="323"/>
      <c r="MEA149" s="323"/>
      <c r="MEB149" s="323"/>
      <c r="MEC149" s="323"/>
      <c r="MED149" s="323"/>
      <c r="MEE149" s="323"/>
      <c r="MEF149" s="323"/>
      <c r="MEG149" s="323"/>
      <c r="MEH149" s="323"/>
      <c r="MEI149" s="323"/>
      <c r="MEJ149" s="323"/>
      <c r="MEK149" s="323"/>
      <c r="MEL149" s="323"/>
      <c r="MEM149" s="323"/>
      <c r="MEN149" s="323"/>
      <c r="MEO149" s="323"/>
      <c r="MEP149" s="323"/>
      <c r="MEQ149" s="323"/>
      <c r="MER149" s="323"/>
      <c r="MES149" s="323"/>
      <c r="MET149" s="323"/>
      <c r="MEU149" s="323"/>
      <c r="MEV149" s="323"/>
      <c r="MEW149" s="323"/>
      <c r="MEX149" s="323"/>
      <c r="MEY149" s="323"/>
      <c r="MEZ149" s="323"/>
      <c r="MFA149" s="323"/>
      <c r="MFB149" s="323"/>
      <c r="MFC149" s="323"/>
      <c r="MFD149" s="323"/>
      <c r="MFE149" s="323"/>
      <c r="MFF149" s="323"/>
      <c r="MFG149" s="323"/>
      <c r="MFH149" s="323"/>
      <c r="MFI149" s="323"/>
      <c r="MFJ149" s="323"/>
      <c r="MFK149" s="323"/>
      <c r="MFL149" s="323"/>
      <c r="MFM149" s="323"/>
      <c r="MFN149" s="323"/>
      <c r="MFO149" s="323"/>
      <c r="MFP149" s="323"/>
      <c r="MFQ149" s="323"/>
      <c r="MFR149" s="323"/>
      <c r="MFS149" s="323"/>
      <c r="MFT149" s="323"/>
      <c r="MFU149" s="323"/>
      <c r="MFV149" s="323"/>
      <c r="MFW149" s="323"/>
      <c r="MFX149" s="323"/>
      <c r="MFY149" s="323"/>
      <c r="MFZ149" s="323"/>
      <c r="MGA149" s="323"/>
      <c r="MGB149" s="323"/>
      <c r="MGC149" s="323"/>
      <c r="MGD149" s="323"/>
      <c r="MGE149" s="323"/>
      <c r="MGF149" s="323"/>
      <c r="MGG149" s="323"/>
      <c r="MGH149" s="323"/>
      <c r="MGI149" s="323"/>
      <c r="MGJ149" s="323"/>
      <c r="MGK149" s="323"/>
      <c r="MGL149" s="323"/>
      <c r="MGM149" s="323"/>
      <c r="MGN149" s="323"/>
      <c r="MGO149" s="323"/>
      <c r="MGP149" s="323"/>
      <c r="MGQ149" s="323"/>
      <c r="MGR149" s="323"/>
      <c r="MGS149" s="323"/>
      <c r="MGT149" s="323"/>
      <c r="MGU149" s="323"/>
      <c r="MGV149" s="323"/>
      <c r="MGW149" s="323"/>
      <c r="MGX149" s="323"/>
      <c r="MGY149" s="323"/>
      <c r="MGZ149" s="323"/>
      <c r="MHA149" s="323"/>
      <c r="MHB149" s="323"/>
      <c r="MHC149" s="323"/>
      <c r="MHD149" s="323"/>
      <c r="MHE149" s="323"/>
      <c r="MHF149" s="323"/>
      <c r="MHG149" s="323"/>
      <c r="MHH149" s="323"/>
      <c r="MHI149" s="323"/>
      <c r="MHJ149" s="323"/>
      <c r="MHK149" s="323"/>
      <c r="MHL149" s="323"/>
      <c r="MHM149" s="323"/>
      <c r="MHN149" s="323"/>
      <c r="MHO149" s="323"/>
      <c r="MHP149" s="323"/>
      <c r="MHQ149" s="323"/>
      <c r="MHR149" s="323"/>
      <c r="MHS149" s="323"/>
      <c r="MHT149" s="323"/>
      <c r="MHU149" s="323"/>
      <c r="MHV149" s="323"/>
      <c r="MHW149" s="323"/>
      <c r="MHX149" s="323"/>
      <c r="MHY149" s="323"/>
      <c r="MHZ149" s="323"/>
      <c r="MIA149" s="323"/>
      <c r="MIB149" s="323"/>
      <c r="MIC149" s="323"/>
      <c r="MID149" s="323"/>
      <c r="MIE149" s="323"/>
      <c r="MIF149" s="323"/>
      <c r="MIG149" s="323"/>
      <c r="MIH149" s="323"/>
      <c r="MII149" s="323"/>
      <c r="MIJ149" s="323"/>
      <c r="MIK149" s="323"/>
      <c r="MIL149" s="323"/>
      <c r="MIM149" s="323"/>
      <c r="MIN149" s="323"/>
      <c r="MIO149" s="323"/>
      <c r="MIP149" s="323"/>
      <c r="MIQ149" s="323"/>
      <c r="MIR149" s="323"/>
      <c r="MIS149" s="323"/>
      <c r="MIT149" s="323"/>
      <c r="MIU149" s="323"/>
      <c r="MIV149" s="323"/>
      <c r="MIW149" s="323"/>
      <c r="MIX149" s="323"/>
      <c r="MIY149" s="323"/>
      <c r="MIZ149" s="323"/>
      <c r="MJA149" s="323"/>
      <c r="MJB149" s="323"/>
      <c r="MJC149" s="323"/>
      <c r="MJD149" s="323"/>
      <c r="MJE149" s="323"/>
      <c r="MJF149" s="323"/>
      <c r="MJG149" s="323"/>
      <c r="MJH149" s="323"/>
      <c r="MJI149" s="323"/>
      <c r="MJJ149" s="323"/>
      <c r="MJK149" s="323"/>
      <c r="MJL149" s="323"/>
      <c r="MJM149" s="323"/>
      <c r="MJN149" s="323"/>
      <c r="MJO149" s="323"/>
      <c r="MJP149" s="323"/>
      <c r="MJQ149" s="323"/>
      <c r="MJR149" s="323"/>
      <c r="MJS149" s="323"/>
      <c r="MJT149" s="323"/>
      <c r="MJU149" s="323"/>
      <c r="MJV149" s="323"/>
      <c r="MJW149" s="323"/>
      <c r="MJX149" s="323"/>
      <c r="MJY149" s="323"/>
      <c r="MJZ149" s="323"/>
      <c r="MKA149" s="323"/>
      <c r="MKB149" s="323"/>
      <c r="MKC149" s="323"/>
      <c r="MKD149" s="323"/>
      <c r="MKE149" s="323"/>
      <c r="MKF149" s="323"/>
      <c r="MKG149" s="323"/>
      <c r="MKH149" s="323"/>
      <c r="MKI149" s="323"/>
      <c r="MKJ149" s="323"/>
      <c r="MKK149" s="323"/>
      <c r="MKL149" s="323"/>
      <c r="MKM149" s="323"/>
      <c r="MKN149" s="323"/>
      <c r="MKO149" s="323"/>
      <c r="MKP149" s="323"/>
      <c r="MKQ149" s="323"/>
      <c r="MKR149" s="323"/>
      <c r="MKS149" s="323"/>
      <c r="MKT149" s="323"/>
      <c r="MKU149" s="323"/>
      <c r="MKV149" s="323"/>
      <c r="MKW149" s="323"/>
      <c r="MKX149" s="323"/>
      <c r="MKY149" s="323"/>
      <c r="MKZ149" s="323"/>
      <c r="MLA149" s="323"/>
      <c r="MLB149" s="323"/>
      <c r="MLC149" s="323"/>
      <c r="MLD149" s="323"/>
      <c r="MLE149" s="323"/>
      <c r="MLF149" s="323"/>
      <c r="MLG149" s="323"/>
      <c r="MLH149" s="323"/>
      <c r="MLI149" s="323"/>
      <c r="MLJ149" s="323"/>
      <c r="MLK149" s="323"/>
      <c r="MLL149" s="323"/>
      <c r="MLM149" s="323"/>
      <c r="MLN149" s="323"/>
      <c r="MLO149" s="323"/>
      <c r="MLP149" s="323"/>
      <c r="MLQ149" s="323"/>
      <c r="MLR149" s="323"/>
      <c r="MLS149" s="323"/>
      <c r="MLT149" s="323"/>
      <c r="MLU149" s="323"/>
      <c r="MLV149" s="323"/>
      <c r="MLW149" s="323"/>
      <c r="MLX149" s="323"/>
      <c r="MLY149" s="323"/>
      <c r="MLZ149" s="323"/>
      <c r="MMA149" s="323"/>
      <c r="MMB149" s="323"/>
      <c r="MMC149" s="323"/>
      <c r="MMD149" s="323"/>
      <c r="MME149" s="323"/>
      <c r="MMF149" s="323"/>
      <c r="MMG149" s="323"/>
      <c r="MMH149" s="323"/>
      <c r="MMI149" s="323"/>
      <c r="MMJ149" s="323"/>
      <c r="MMK149" s="323"/>
      <c r="MML149" s="323"/>
      <c r="MMM149" s="323"/>
      <c r="MMN149" s="323"/>
      <c r="MMO149" s="323"/>
      <c r="MMP149" s="323"/>
      <c r="MMQ149" s="323"/>
      <c r="MMR149" s="323"/>
      <c r="MMS149" s="323"/>
      <c r="MMT149" s="323"/>
      <c r="MMU149" s="323"/>
      <c r="MMV149" s="323"/>
      <c r="MMW149" s="323"/>
      <c r="MMX149" s="323"/>
      <c r="MMY149" s="323"/>
      <c r="MMZ149" s="323"/>
      <c r="MNA149" s="323"/>
      <c r="MNB149" s="323"/>
      <c r="MNC149" s="323"/>
      <c r="MND149" s="323"/>
      <c r="MNE149" s="323"/>
      <c r="MNF149" s="323"/>
      <c r="MNG149" s="323"/>
      <c r="MNH149" s="323"/>
      <c r="MNI149" s="323"/>
      <c r="MNJ149" s="323"/>
      <c r="MNK149" s="323"/>
      <c r="MNL149" s="323"/>
      <c r="MNM149" s="323"/>
      <c r="MNN149" s="323"/>
      <c r="MNO149" s="323"/>
      <c r="MNP149" s="323"/>
      <c r="MNQ149" s="323"/>
      <c r="MNR149" s="323"/>
      <c r="MNS149" s="323"/>
      <c r="MNT149" s="323"/>
      <c r="MNU149" s="323"/>
      <c r="MNV149" s="323"/>
      <c r="MNW149" s="323"/>
      <c r="MNX149" s="323"/>
      <c r="MNY149" s="323"/>
      <c r="MNZ149" s="323"/>
      <c r="MOA149" s="323"/>
      <c r="MOB149" s="323"/>
      <c r="MOC149" s="323"/>
      <c r="MOD149" s="323"/>
      <c r="MOE149" s="323"/>
      <c r="MOF149" s="323"/>
      <c r="MOG149" s="323"/>
      <c r="MOH149" s="323"/>
      <c r="MOI149" s="323"/>
      <c r="MOJ149" s="323"/>
      <c r="MOK149" s="323"/>
      <c r="MOL149" s="323"/>
      <c r="MOM149" s="323"/>
      <c r="MON149" s="323"/>
      <c r="MOO149" s="323"/>
      <c r="MOP149" s="323"/>
      <c r="MOQ149" s="323"/>
      <c r="MOR149" s="323"/>
      <c r="MOS149" s="323"/>
      <c r="MOT149" s="323"/>
      <c r="MOU149" s="323"/>
      <c r="MOV149" s="323"/>
      <c r="MOW149" s="323"/>
      <c r="MOX149" s="323"/>
      <c r="MOY149" s="323"/>
      <c r="MOZ149" s="323"/>
      <c r="MPA149" s="323"/>
      <c r="MPB149" s="323"/>
      <c r="MPC149" s="323"/>
      <c r="MPD149" s="323"/>
      <c r="MPE149" s="323"/>
      <c r="MPF149" s="323"/>
      <c r="MPG149" s="323"/>
      <c r="MPH149" s="323"/>
      <c r="MPI149" s="323"/>
      <c r="MPJ149" s="323"/>
      <c r="MPK149" s="323"/>
      <c r="MPL149" s="323"/>
      <c r="MPM149" s="323"/>
      <c r="MPN149" s="323"/>
      <c r="MPO149" s="323"/>
      <c r="MPP149" s="323"/>
      <c r="MPQ149" s="323"/>
      <c r="MPR149" s="323"/>
      <c r="MPS149" s="323"/>
      <c r="MPT149" s="323"/>
      <c r="MPU149" s="323"/>
      <c r="MPV149" s="323"/>
      <c r="MPW149" s="323"/>
      <c r="MPX149" s="323"/>
      <c r="MPY149" s="323"/>
      <c r="MPZ149" s="323"/>
      <c r="MQA149" s="323"/>
      <c r="MQB149" s="323"/>
      <c r="MQC149" s="323"/>
      <c r="MQD149" s="323"/>
      <c r="MQE149" s="323"/>
      <c r="MQF149" s="323"/>
      <c r="MQG149" s="323"/>
      <c r="MQH149" s="323"/>
      <c r="MQI149" s="323"/>
      <c r="MQJ149" s="323"/>
      <c r="MQK149" s="323"/>
      <c r="MQL149" s="323"/>
      <c r="MQM149" s="323"/>
      <c r="MQN149" s="323"/>
      <c r="MQO149" s="323"/>
      <c r="MQP149" s="323"/>
      <c r="MQQ149" s="323"/>
      <c r="MQR149" s="323"/>
      <c r="MQS149" s="323"/>
      <c r="MQT149" s="323"/>
      <c r="MQU149" s="323"/>
      <c r="MQV149" s="323"/>
      <c r="MQW149" s="323"/>
      <c r="MQX149" s="323"/>
      <c r="MQY149" s="323"/>
      <c r="MQZ149" s="323"/>
      <c r="MRA149" s="323"/>
      <c r="MRB149" s="323"/>
      <c r="MRC149" s="323"/>
      <c r="MRD149" s="323"/>
      <c r="MRE149" s="323"/>
      <c r="MRF149" s="323"/>
      <c r="MRG149" s="323"/>
      <c r="MRH149" s="323"/>
      <c r="MRI149" s="323"/>
      <c r="MRJ149" s="323"/>
      <c r="MRK149" s="323"/>
      <c r="MRL149" s="323"/>
      <c r="MRM149" s="323"/>
      <c r="MRN149" s="323"/>
      <c r="MRO149" s="323"/>
      <c r="MRP149" s="323"/>
      <c r="MRQ149" s="323"/>
      <c r="MRR149" s="323"/>
      <c r="MRS149" s="323"/>
      <c r="MRT149" s="323"/>
      <c r="MRU149" s="323"/>
      <c r="MRV149" s="323"/>
      <c r="MRW149" s="323"/>
      <c r="MRX149" s="323"/>
      <c r="MRY149" s="323"/>
      <c r="MRZ149" s="323"/>
      <c r="MSA149" s="323"/>
      <c r="MSB149" s="323"/>
      <c r="MSC149" s="323"/>
      <c r="MSD149" s="323"/>
      <c r="MSE149" s="323"/>
      <c r="MSF149" s="323"/>
      <c r="MSG149" s="323"/>
      <c r="MSH149" s="323"/>
      <c r="MSI149" s="323"/>
      <c r="MSJ149" s="323"/>
      <c r="MSK149" s="323"/>
      <c r="MSL149" s="323"/>
      <c r="MSM149" s="323"/>
      <c r="MSN149" s="323"/>
      <c r="MSO149" s="323"/>
      <c r="MSP149" s="323"/>
      <c r="MSQ149" s="323"/>
      <c r="MSR149" s="323"/>
      <c r="MSS149" s="323"/>
      <c r="MST149" s="323"/>
      <c r="MSU149" s="323"/>
      <c r="MSV149" s="323"/>
      <c r="MSW149" s="323"/>
      <c r="MSX149" s="323"/>
      <c r="MSY149" s="323"/>
      <c r="MSZ149" s="323"/>
      <c r="MTA149" s="323"/>
      <c r="MTB149" s="323"/>
      <c r="MTC149" s="323"/>
      <c r="MTD149" s="323"/>
      <c r="MTE149" s="323"/>
      <c r="MTF149" s="323"/>
      <c r="MTG149" s="323"/>
      <c r="MTH149" s="323"/>
      <c r="MTI149" s="323"/>
      <c r="MTJ149" s="323"/>
      <c r="MTK149" s="323"/>
      <c r="MTL149" s="323"/>
      <c r="MTM149" s="323"/>
      <c r="MTN149" s="323"/>
      <c r="MTO149" s="323"/>
      <c r="MTP149" s="323"/>
      <c r="MTQ149" s="323"/>
      <c r="MTR149" s="323"/>
      <c r="MTS149" s="323"/>
      <c r="MTT149" s="323"/>
      <c r="MTU149" s="323"/>
      <c r="MTV149" s="323"/>
      <c r="MTW149" s="323"/>
      <c r="MTX149" s="323"/>
      <c r="MTY149" s="323"/>
      <c r="MTZ149" s="323"/>
      <c r="MUA149" s="323"/>
      <c r="MUB149" s="323"/>
      <c r="MUC149" s="323"/>
      <c r="MUD149" s="323"/>
      <c r="MUE149" s="323"/>
      <c r="MUF149" s="323"/>
      <c r="MUG149" s="323"/>
      <c r="MUH149" s="323"/>
      <c r="MUI149" s="323"/>
      <c r="MUJ149" s="323"/>
      <c r="MUK149" s="323"/>
      <c r="MUL149" s="323"/>
      <c r="MUM149" s="323"/>
      <c r="MUN149" s="323"/>
      <c r="MUO149" s="323"/>
      <c r="MUP149" s="323"/>
      <c r="MUQ149" s="323"/>
      <c r="MUR149" s="323"/>
      <c r="MUS149" s="323"/>
      <c r="MUT149" s="323"/>
      <c r="MUU149" s="323"/>
      <c r="MUV149" s="323"/>
      <c r="MUW149" s="323"/>
      <c r="MUX149" s="323"/>
      <c r="MUY149" s="323"/>
      <c r="MUZ149" s="323"/>
      <c r="MVA149" s="323"/>
      <c r="MVB149" s="323"/>
      <c r="MVC149" s="323"/>
      <c r="MVD149" s="323"/>
      <c r="MVE149" s="323"/>
      <c r="MVF149" s="323"/>
      <c r="MVG149" s="323"/>
      <c r="MVH149" s="323"/>
      <c r="MVI149" s="323"/>
      <c r="MVJ149" s="323"/>
      <c r="MVK149" s="323"/>
      <c r="MVL149" s="323"/>
      <c r="MVM149" s="323"/>
      <c r="MVN149" s="323"/>
      <c r="MVO149" s="323"/>
      <c r="MVP149" s="323"/>
      <c r="MVQ149" s="323"/>
      <c r="MVR149" s="323"/>
      <c r="MVS149" s="323"/>
      <c r="MVT149" s="323"/>
      <c r="MVU149" s="323"/>
      <c r="MVV149" s="323"/>
      <c r="MVW149" s="323"/>
      <c r="MVX149" s="323"/>
      <c r="MVY149" s="323"/>
      <c r="MVZ149" s="323"/>
      <c r="MWA149" s="323"/>
      <c r="MWB149" s="323"/>
      <c r="MWC149" s="323"/>
      <c r="MWD149" s="323"/>
      <c r="MWE149" s="323"/>
      <c r="MWF149" s="323"/>
      <c r="MWG149" s="323"/>
      <c r="MWH149" s="323"/>
      <c r="MWI149" s="323"/>
      <c r="MWJ149" s="323"/>
      <c r="MWK149" s="323"/>
      <c r="MWL149" s="323"/>
      <c r="MWM149" s="323"/>
      <c r="MWN149" s="323"/>
      <c r="MWO149" s="323"/>
      <c r="MWP149" s="323"/>
      <c r="MWQ149" s="323"/>
      <c r="MWR149" s="323"/>
      <c r="MWS149" s="323"/>
      <c r="MWT149" s="323"/>
      <c r="MWU149" s="323"/>
      <c r="MWV149" s="323"/>
      <c r="MWW149" s="323"/>
      <c r="MWX149" s="323"/>
      <c r="MWY149" s="323"/>
      <c r="MWZ149" s="323"/>
      <c r="MXA149" s="323"/>
      <c r="MXB149" s="323"/>
      <c r="MXC149" s="323"/>
      <c r="MXD149" s="323"/>
      <c r="MXE149" s="323"/>
      <c r="MXF149" s="323"/>
      <c r="MXG149" s="323"/>
      <c r="MXH149" s="323"/>
      <c r="MXI149" s="323"/>
      <c r="MXJ149" s="323"/>
      <c r="MXK149" s="323"/>
      <c r="MXL149" s="323"/>
      <c r="MXM149" s="323"/>
      <c r="MXN149" s="323"/>
      <c r="MXO149" s="323"/>
      <c r="MXP149" s="323"/>
      <c r="MXQ149" s="323"/>
      <c r="MXR149" s="323"/>
      <c r="MXS149" s="323"/>
      <c r="MXT149" s="323"/>
      <c r="MXU149" s="323"/>
      <c r="MXV149" s="323"/>
      <c r="MXW149" s="323"/>
      <c r="MXX149" s="323"/>
      <c r="MXY149" s="323"/>
      <c r="MXZ149" s="323"/>
      <c r="MYA149" s="323"/>
      <c r="MYB149" s="323"/>
      <c r="MYC149" s="323"/>
      <c r="MYD149" s="323"/>
      <c r="MYE149" s="323"/>
      <c r="MYF149" s="323"/>
      <c r="MYG149" s="323"/>
      <c r="MYH149" s="323"/>
      <c r="MYI149" s="323"/>
      <c r="MYJ149" s="323"/>
      <c r="MYK149" s="323"/>
      <c r="MYL149" s="323"/>
      <c r="MYM149" s="323"/>
      <c r="MYN149" s="323"/>
      <c r="MYO149" s="323"/>
      <c r="MYP149" s="323"/>
      <c r="MYQ149" s="323"/>
      <c r="MYR149" s="323"/>
      <c r="MYS149" s="323"/>
      <c r="MYT149" s="323"/>
      <c r="MYU149" s="323"/>
      <c r="MYV149" s="323"/>
      <c r="MYW149" s="323"/>
      <c r="MYX149" s="323"/>
      <c r="MYY149" s="323"/>
      <c r="MYZ149" s="323"/>
      <c r="MZA149" s="323"/>
      <c r="MZB149" s="323"/>
      <c r="MZC149" s="323"/>
      <c r="MZD149" s="323"/>
      <c r="MZE149" s="323"/>
      <c r="MZF149" s="323"/>
      <c r="MZG149" s="323"/>
      <c r="MZH149" s="323"/>
      <c r="MZI149" s="323"/>
      <c r="MZJ149" s="323"/>
      <c r="MZK149" s="323"/>
      <c r="MZL149" s="323"/>
      <c r="MZM149" s="323"/>
      <c r="MZN149" s="323"/>
      <c r="MZO149" s="323"/>
      <c r="MZP149" s="323"/>
      <c r="MZQ149" s="323"/>
      <c r="MZR149" s="323"/>
      <c r="MZS149" s="323"/>
      <c r="MZT149" s="323"/>
      <c r="MZU149" s="323"/>
      <c r="MZV149" s="323"/>
      <c r="MZW149" s="323"/>
      <c r="MZX149" s="323"/>
      <c r="MZY149" s="323"/>
      <c r="MZZ149" s="323"/>
      <c r="NAA149" s="323"/>
      <c r="NAB149" s="323"/>
      <c r="NAC149" s="323"/>
      <c r="NAD149" s="323"/>
      <c r="NAE149" s="323"/>
      <c r="NAF149" s="323"/>
      <c r="NAG149" s="323"/>
      <c r="NAH149" s="323"/>
      <c r="NAI149" s="323"/>
      <c r="NAJ149" s="323"/>
      <c r="NAK149" s="323"/>
      <c r="NAL149" s="323"/>
      <c r="NAM149" s="323"/>
      <c r="NAN149" s="323"/>
      <c r="NAO149" s="323"/>
      <c r="NAP149" s="323"/>
      <c r="NAQ149" s="323"/>
      <c r="NAR149" s="323"/>
      <c r="NAS149" s="323"/>
      <c r="NAT149" s="323"/>
      <c r="NAU149" s="323"/>
      <c r="NAV149" s="323"/>
      <c r="NAW149" s="323"/>
      <c r="NAX149" s="323"/>
      <c r="NAY149" s="323"/>
      <c r="NAZ149" s="323"/>
      <c r="NBA149" s="323"/>
      <c r="NBB149" s="323"/>
      <c r="NBC149" s="323"/>
      <c r="NBD149" s="323"/>
      <c r="NBE149" s="323"/>
      <c r="NBF149" s="323"/>
      <c r="NBG149" s="323"/>
      <c r="NBH149" s="323"/>
      <c r="NBI149" s="323"/>
      <c r="NBJ149" s="323"/>
      <c r="NBK149" s="323"/>
      <c r="NBL149" s="323"/>
      <c r="NBM149" s="323"/>
      <c r="NBN149" s="323"/>
      <c r="NBO149" s="323"/>
      <c r="NBP149" s="323"/>
      <c r="NBQ149" s="323"/>
      <c r="NBR149" s="323"/>
      <c r="NBS149" s="323"/>
      <c r="NBT149" s="323"/>
      <c r="NBU149" s="323"/>
      <c r="NBV149" s="323"/>
      <c r="NBW149" s="323"/>
      <c r="NBX149" s="323"/>
      <c r="NBY149" s="323"/>
      <c r="NBZ149" s="323"/>
      <c r="NCA149" s="323"/>
      <c r="NCB149" s="323"/>
      <c r="NCC149" s="323"/>
      <c r="NCD149" s="323"/>
      <c r="NCE149" s="323"/>
      <c r="NCF149" s="323"/>
      <c r="NCG149" s="323"/>
      <c r="NCH149" s="323"/>
      <c r="NCI149" s="323"/>
      <c r="NCJ149" s="323"/>
      <c r="NCK149" s="323"/>
      <c r="NCL149" s="323"/>
      <c r="NCM149" s="323"/>
      <c r="NCN149" s="323"/>
      <c r="NCO149" s="323"/>
      <c r="NCP149" s="323"/>
      <c r="NCQ149" s="323"/>
      <c r="NCR149" s="323"/>
      <c r="NCS149" s="323"/>
      <c r="NCT149" s="323"/>
      <c r="NCU149" s="323"/>
      <c r="NCV149" s="323"/>
      <c r="NCW149" s="323"/>
      <c r="NCX149" s="323"/>
      <c r="NCY149" s="323"/>
      <c r="NCZ149" s="323"/>
      <c r="NDA149" s="323"/>
      <c r="NDB149" s="323"/>
      <c r="NDC149" s="323"/>
      <c r="NDD149" s="323"/>
      <c r="NDE149" s="323"/>
      <c r="NDF149" s="323"/>
      <c r="NDG149" s="323"/>
      <c r="NDH149" s="323"/>
      <c r="NDI149" s="323"/>
      <c r="NDJ149" s="323"/>
      <c r="NDK149" s="323"/>
      <c r="NDL149" s="323"/>
      <c r="NDM149" s="323"/>
      <c r="NDN149" s="323"/>
      <c r="NDO149" s="323"/>
      <c r="NDP149" s="323"/>
      <c r="NDQ149" s="323"/>
      <c r="NDR149" s="323"/>
      <c r="NDS149" s="323"/>
      <c r="NDT149" s="323"/>
      <c r="NDU149" s="323"/>
      <c r="NDV149" s="323"/>
      <c r="NDW149" s="323"/>
      <c r="NDX149" s="323"/>
      <c r="NDY149" s="323"/>
      <c r="NDZ149" s="323"/>
      <c r="NEA149" s="323"/>
      <c r="NEB149" s="323"/>
      <c r="NEC149" s="323"/>
      <c r="NED149" s="323"/>
      <c r="NEE149" s="323"/>
      <c r="NEF149" s="323"/>
      <c r="NEG149" s="323"/>
      <c r="NEH149" s="323"/>
      <c r="NEI149" s="323"/>
      <c r="NEJ149" s="323"/>
      <c r="NEK149" s="323"/>
      <c r="NEL149" s="323"/>
      <c r="NEM149" s="323"/>
      <c r="NEN149" s="323"/>
      <c r="NEO149" s="323"/>
      <c r="NEP149" s="323"/>
      <c r="NEQ149" s="323"/>
      <c r="NER149" s="323"/>
      <c r="NES149" s="323"/>
      <c r="NET149" s="323"/>
      <c r="NEU149" s="323"/>
      <c r="NEV149" s="323"/>
      <c r="NEW149" s="323"/>
      <c r="NEX149" s="323"/>
      <c r="NEY149" s="323"/>
      <c r="NEZ149" s="323"/>
      <c r="NFA149" s="323"/>
      <c r="NFB149" s="323"/>
      <c r="NFC149" s="323"/>
      <c r="NFD149" s="323"/>
      <c r="NFE149" s="323"/>
      <c r="NFF149" s="323"/>
      <c r="NFG149" s="323"/>
      <c r="NFH149" s="323"/>
      <c r="NFI149" s="323"/>
      <c r="NFJ149" s="323"/>
      <c r="NFK149" s="323"/>
      <c r="NFL149" s="323"/>
      <c r="NFM149" s="323"/>
      <c r="NFN149" s="323"/>
      <c r="NFO149" s="323"/>
      <c r="NFP149" s="323"/>
      <c r="NFQ149" s="323"/>
      <c r="NFR149" s="323"/>
      <c r="NFS149" s="323"/>
      <c r="NFT149" s="323"/>
      <c r="NFU149" s="323"/>
      <c r="NFV149" s="323"/>
      <c r="NFW149" s="323"/>
      <c r="NFX149" s="323"/>
      <c r="NFY149" s="323"/>
      <c r="NFZ149" s="323"/>
      <c r="NGA149" s="323"/>
      <c r="NGB149" s="323"/>
      <c r="NGC149" s="323"/>
      <c r="NGD149" s="323"/>
      <c r="NGE149" s="323"/>
      <c r="NGF149" s="323"/>
      <c r="NGG149" s="323"/>
      <c r="NGH149" s="323"/>
      <c r="NGI149" s="323"/>
      <c r="NGJ149" s="323"/>
      <c r="NGK149" s="323"/>
      <c r="NGL149" s="323"/>
      <c r="NGM149" s="323"/>
      <c r="NGN149" s="323"/>
      <c r="NGO149" s="323"/>
      <c r="NGP149" s="323"/>
      <c r="NGQ149" s="323"/>
      <c r="NGR149" s="323"/>
      <c r="NGS149" s="323"/>
      <c r="NGT149" s="323"/>
      <c r="NGU149" s="323"/>
      <c r="NGV149" s="323"/>
      <c r="NGW149" s="323"/>
      <c r="NGX149" s="323"/>
      <c r="NGY149" s="323"/>
      <c r="NGZ149" s="323"/>
      <c r="NHA149" s="323"/>
      <c r="NHB149" s="323"/>
      <c r="NHC149" s="323"/>
      <c r="NHD149" s="323"/>
      <c r="NHE149" s="323"/>
      <c r="NHF149" s="323"/>
      <c r="NHG149" s="323"/>
      <c r="NHH149" s="323"/>
      <c r="NHI149" s="323"/>
      <c r="NHJ149" s="323"/>
      <c r="NHK149" s="323"/>
      <c r="NHL149" s="323"/>
      <c r="NHM149" s="323"/>
      <c r="NHN149" s="323"/>
      <c r="NHO149" s="323"/>
      <c r="NHP149" s="323"/>
      <c r="NHQ149" s="323"/>
      <c r="NHR149" s="323"/>
      <c r="NHS149" s="323"/>
      <c r="NHT149" s="323"/>
      <c r="NHU149" s="323"/>
      <c r="NHV149" s="323"/>
      <c r="NHW149" s="323"/>
      <c r="NHX149" s="323"/>
      <c r="NHY149" s="323"/>
      <c r="NHZ149" s="323"/>
      <c r="NIA149" s="323"/>
      <c r="NIB149" s="323"/>
      <c r="NIC149" s="323"/>
      <c r="NID149" s="323"/>
      <c r="NIE149" s="323"/>
      <c r="NIF149" s="323"/>
      <c r="NIG149" s="323"/>
      <c r="NIH149" s="323"/>
      <c r="NII149" s="323"/>
      <c r="NIJ149" s="323"/>
      <c r="NIK149" s="323"/>
      <c r="NIL149" s="323"/>
      <c r="NIM149" s="323"/>
      <c r="NIN149" s="323"/>
      <c r="NIO149" s="323"/>
      <c r="NIP149" s="323"/>
      <c r="NIQ149" s="323"/>
      <c r="NIR149" s="323"/>
      <c r="NIS149" s="323"/>
      <c r="NIT149" s="323"/>
      <c r="NIU149" s="323"/>
      <c r="NIV149" s="323"/>
      <c r="NIW149" s="323"/>
      <c r="NIX149" s="323"/>
      <c r="NIY149" s="323"/>
      <c r="NIZ149" s="323"/>
      <c r="NJA149" s="323"/>
      <c r="NJB149" s="323"/>
      <c r="NJC149" s="323"/>
      <c r="NJD149" s="323"/>
      <c r="NJE149" s="323"/>
      <c r="NJF149" s="323"/>
      <c r="NJG149" s="323"/>
      <c r="NJH149" s="323"/>
      <c r="NJI149" s="323"/>
      <c r="NJJ149" s="323"/>
      <c r="NJK149" s="323"/>
      <c r="NJL149" s="323"/>
      <c r="NJM149" s="323"/>
      <c r="NJN149" s="323"/>
      <c r="NJO149" s="323"/>
      <c r="NJP149" s="323"/>
      <c r="NJQ149" s="323"/>
      <c r="NJR149" s="323"/>
      <c r="NJS149" s="323"/>
      <c r="NJT149" s="323"/>
      <c r="NJU149" s="323"/>
      <c r="NJV149" s="323"/>
      <c r="NJW149" s="323"/>
      <c r="NJX149" s="323"/>
      <c r="NJY149" s="323"/>
      <c r="NJZ149" s="323"/>
      <c r="NKA149" s="323"/>
      <c r="NKB149" s="323"/>
      <c r="NKC149" s="323"/>
      <c r="NKD149" s="323"/>
      <c r="NKE149" s="323"/>
      <c r="NKF149" s="323"/>
      <c r="NKG149" s="323"/>
      <c r="NKH149" s="323"/>
      <c r="NKI149" s="323"/>
      <c r="NKJ149" s="323"/>
      <c r="NKK149" s="323"/>
      <c r="NKL149" s="323"/>
      <c r="NKM149" s="323"/>
      <c r="NKN149" s="323"/>
      <c r="NKO149" s="323"/>
      <c r="NKP149" s="323"/>
      <c r="NKQ149" s="323"/>
      <c r="NKR149" s="323"/>
      <c r="NKS149" s="323"/>
      <c r="NKT149" s="323"/>
      <c r="NKU149" s="323"/>
      <c r="NKV149" s="323"/>
      <c r="NKW149" s="323"/>
      <c r="NKX149" s="323"/>
      <c r="NKY149" s="323"/>
      <c r="NKZ149" s="323"/>
      <c r="NLA149" s="323"/>
      <c r="NLB149" s="323"/>
      <c r="NLC149" s="323"/>
      <c r="NLD149" s="323"/>
      <c r="NLE149" s="323"/>
      <c r="NLF149" s="323"/>
      <c r="NLG149" s="323"/>
      <c r="NLH149" s="323"/>
      <c r="NLI149" s="323"/>
      <c r="NLJ149" s="323"/>
      <c r="NLK149" s="323"/>
      <c r="NLL149" s="323"/>
      <c r="NLM149" s="323"/>
      <c r="NLN149" s="323"/>
      <c r="NLO149" s="323"/>
      <c r="NLP149" s="323"/>
      <c r="NLQ149" s="323"/>
      <c r="NLR149" s="323"/>
      <c r="NLS149" s="323"/>
      <c r="NLT149" s="323"/>
      <c r="NLU149" s="323"/>
      <c r="NLV149" s="323"/>
      <c r="NLW149" s="323"/>
      <c r="NLX149" s="323"/>
      <c r="NLY149" s="323"/>
      <c r="NLZ149" s="323"/>
      <c r="NMA149" s="323"/>
      <c r="NMB149" s="323"/>
      <c r="NMC149" s="323"/>
      <c r="NMD149" s="323"/>
      <c r="NME149" s="323"/>
      <c r="NMF149" s="323"/>
      <c r="NMG149" s="323"/>
      <c r="NMH149" s="323"/>
      <c r="NMI149" s="323"/>
      <c r="NMJ149" s="323"/>
      <c r="NMK149" s="323"/>
      <c r="NML149" s="323"/>
      <c r="NMM149" s="323"/>
      <c r="NMN149" s="323"/>
      <c r="NMO149" s="323"/>
      <c r="NMP149" s="323"/>
      <c r="NMQ149" s="323"/>
      <c r="NMR149" s="323"/>
      <c r="NMS149" s="323"/>
      <c r="NMT149" s="323"/>
      <c r="NMU149" s="323"/>
      <c r="NMV149" s="323"/>
      <c r="NMW149" s="323"/>
      <c r="NMX149" s="323"/>
      <c r="NMY149" s="323"/>
      <c r="NMZ149" s="323"/>
      <c r="NNA149" s="323"/>
      <c r="NNB149" s="323"/>
      <c r="NNC149" s="323"/>
      <c r="NND149" s="323"/>
      <c r="NNE149" s="323"/>
      <c r="NNF149" s="323"/>
      <c r="NNG149" s="323"/>
      <c r="NNH149" s="323"/>
      <c r="NNI149" s="323"/>
      <c r="NNJ149" s="323"/>
      <c r="NNK149" s="323"/>
      <c r="NNL149" s="323"/>
      <c r="NNM149" s="323"/>
      <c r="NNN149" s="323"/>
      <c r="NNO149" s="323"/>
      <c r="NNP149" s="323"/>
      <c r="NNQ149" s="323"/>
      <c r="NNR149" s="323"/>
      <c r="NNS149" s="323"/>
      <c r="NNT149" s="323"/>
      <c r="NNU149" s="323"/>
      <c r="NNV149" s="323"/>
      <c r="NNW149" s="323"/>
      <c r="NNX149" s="323"/>
      <c r="NNY149" s="323"/>
      <c r="NNZ149" s="323"/>
      <c r="NOA149" s="323"/>
      <c r="NOB149" s="323"/>
      <c r="NOC149" s="323"/>
      <c r="NOD149" s="323"/>
      <c r="NOE149" s="323"/>
      <c r="NOF149" s="323"/>
      <c r="NOG149" s="323"/>
      <c r="NOH149" s="323"/>
      <c r="NOI149" s="323"/>
      <c r="NOJ149" s="323"/>
      <c r="NOK149" s="323"/>
      <c r="NOL149" s="323"/>
      <c r="NOM149" s="323"/>
      <c r="NON149" s="323"/>
      <c r="NOO149" s="323"/>
      <c r="NOP149" s="323"/>
      <c r="NOQ149" s="323"/>
      <c r="NOR149" s="323"/>
      <c r="NOS149" s="323"/>
      <c r="NOT149" s="323"/>
      <c r="NOU149" s="323"/>
      <c r="NOV149" s="323"/>
      <c r="NOW149" s="323"/>
      <c r="NOX149" s="323"/>
      <c r="NOY149" s="323"/>
      <c r="NOZ149" s="323"/>
      <c r="NPA149" s="323"/>
      <c r="NPB149" s="323"/>
      <c r="NPC149" s="323"/>
      <c r="NPD149" s="323"/>
      <c r="NPE149" s="323"/>
      <c r="NPF149" s="323"/>
      <c r="NPG149" s="323"/>
      <c r="NPH149" s="323"/>
      <c r="NPI149" s="323"/>
      <c r="NPJ149" s="323"/>
      <c r="NPK149" s="323"/>
      <c r="NPL149" s="323"/>
      <c r="NPM149" s="323"/>
      <c r="NPN149" s="323"/>
      <c r="NPO149" s="323"/>
      <c r="NPP149" s="323"/>
      <c r="NPQ149" s="323"/>
      <c r="NPR149" s="323"/>
      <c r="NPS149" s="323"/>
      <c r="NPT149" s="323"/>
      <c r="NPU149" s="323"/>
      <c r="NPV149" s="323"/>
      <c r="NPW149" s="323"/>
      <c r="NPX149" s="323"/>
      <c r="NPY149" s="323"/>
      <c r="NPZ149" s="323"/>
      <c r="NQA149" s="323"/>
      <c r="NQB149" s="323"/>
      <c r="NQC149" s="323"/>
      <c r="NQD149" s="323"/>
      <c r="NQE149" s="323"/>
      <c r="NQF149" s="323"/>
      <c r="NQG149" s="323"/>
      <c r="NQH149" s="323"/>
      <c r="NQI149" s="323"/>
      <c r="NQJ149" s="323"/>
      <c r="NQK149" s="323"/>
      <c r="NQL149" s="323"/>
      <c r="NQM149" s="323"/>
      <c r="NQN149" s="323"/>
      <c r="NQO149" s="323"/>
      <c r="NQP149" s="323"/>
      <c r="NQQ149" s="323"/>
      <c r="NQR149" s="323"/>
      <c r="NQS149" s="323"/>
      <c r="NQT149" s="323"/>
      <c r="NQU149" s="323"/>
      <c r="NQV149" s="323"/>
      <c r="NQW149" s="323"/>
      <c r="NQX149" s="323"/>
      <c r="NQY149" s="323"/>
      <c r="NQZ149" s="323"/>
      <c r="NRA149" s="323"/>
      <c r="NRB149" s="323"/>
      <c r="NRC149" s="323"/>
      <c r="NRD149" s="323"/>
      <c r="NRE149" s="323"/>
      <c r="NRF149" s="323"/>
      <c r="NRG149" s="323"/>
      <c r="NRH149" s="323"/>
      <c r="NRI149" s="323"/>
      <c r="NRJ149" s="323"/>
      <c r="NRK149" s="323"/>
      <c r="NRL149" s="323"/>
      <c r="NRM149" s="323"/>
      <c r="NRN149" s="323"/>
      <c r="NRO149" s="323"/>
      <c r="NRP149" s="323"/>
      <c r="NRQ149" s="323"/>
      <c r="NRR149" s="323"/>
      <c r="NRS149" s="323"/>
      <c r="NRT149" s="323"/>
      <c r="NRU149" s="323"/>
      <c r="NRV149" s="323"/>
      <c r="NRW149" s="323"/>
      <c r="NRX149" s="323"/>
      <c r="NRY149" s="323"/>
      <c r="NRZ149" s="323"/>
      <c r="NSA149" s="323"/>
      <c r="NSB149" s="323"/>
      <c r="NSC149" s="323"/>
      <c r="NSD149" s="323"/>
      <c r="NSE149" s="323"/>
      <c r="NSF149" s="323"/>
      <c r="NSG149" s="323"/>
      <c r="NSH149" s="323"/>
      <c r="NSI149" s="323"/>
      <c r="NSJ149" s="323"/>
      <c r="NSK149" s="323"/>
      <c r="NSL149" s="323"/>
      <c r="NSM149" s="323"/>
      <c r="NSN149" s="323"/>
      <c r="NSO149" s="323"/>
      <c r="NSP149" s="323"/>
      <c r="NSQ149" s="323"/>
      <c r="NSR149" s="323"/>
      <c r="NSS149" s="323"/>
      <c r="NST149" s="323"/>
      <c r="NSU149" s="323"/>
      <c r="NSV149" s="323"/>
      <c r="NSW149" s="323"/>
      <c r="NSX149" s="323"/>
      <c r="NSY149" s="323"/>
      <c r="NSZ149" s="323"/>
      <c r="NTA149" s="323"/>
      <c r="NTB149" s="323"/>
      <c r="NTC149" s="323"/>
      <c r="NTD149" s="323"/>
      <c r="NTE149" s="323"/>
      <c r="NTF149" s="323"/>
      <c r="NTG149" s="323"/>
      <c r="NTH149" s="323"/>
      <c r="NTI149" s="323"/>
      <c r="NTJ149" s="323"/>
      <c r="NTK149" s="323"/>
      <c r="NTL149" s="323"/>
      <c r="NTM149" s="323"/>
      <c r="NTN149" s="323"/>
      <c r="NTO149" s="323"/>
      <c r="NTP149" s="323"/>
      <c r="NTQ149" s="323"/>
      <c r="NTR149" s="323"/>
      <c r="NTS149" s="323"/>
      <c r="NTT149" s="323"/>
      <c r="NTU149" s="323"/>
      <c r="NTV149" s="323"/>
      <c r="NTW149" s="323"/>
      <c r="NTX149" s="323"/>
      <c r="NTY149" s="323"/>
      <c r="NTZ149" s="323"/>
      <c r="NUA149" s="323"/>
      <c r="NUB149" s="323"/>
      <c r="NUC149" s="323"/>
      <c r="NUD149" s="323"/>
      <c r="NUE149" s="323"/>
      <c r="NUF149" s="323"/>
      <c r="NUG149" s="323"/>
      <c r="NUH149" s="323"/>
      <c r="NUI149" s="323"/>
      <c r="NUJ149" s="323"/>
      <c r="NUK149" s="323"/>
      <c r="NUL149" s="323"/>
      <c r="NUM149" s="323"/>
      <c r="NUN149" s="323"/>
      <c r="NUO149" s="323"/>
      <c r="NUP149" s="323"/>
      <c r="NUQ149" s="323"/>
      <c r="NUR149" s="323"/>
      <c r="NUS149" s="323"/>
      <c r="NUT149" s="323"/>
      <c r="NUU149" s="323"/>
      <c r="NUV149" s="323"/>
      <c r="NUW149" s="323"/>
      <c r="NUX149" s="323"/>
      <c r="NUY149" s="323"/>
      <c r="NUZ149" s="323"/>
      <c r="NVA149" s="323"/>
      <c r="NVB149" s="323"/>
      <c r="NVC149" s="323"/>
      <c r="NVD149" s="323"/>
      <c r="NVE149" s="323"/>
      <c r="NVF149" s="323"/>
      <c r="NVG149" s="323"/>
      <c r="NVH149" s="323"/>
      <c r="NVI149" s="323"/>
      <c r="NVJ149" s="323"/>
      <c r="NVK149" s="323"/>
      <c r="NVL149" s="323"/>
      <c r="NVM149" s="323"/>
      <c r="NVN149" s="323"/>
      <c r="NVO149" s="323"/>
      <c r="NVP149" s="323"/>
      <c r="NVQ149" s="323"/>
      <c r="NVR149" s="323"/>
      <c r="NVS149" s="323"/>
      <c r="NVT149" s="323"/>
      <c r="NVU149" s="323"/>
      <c r="NVV149" s="323"/>
      <c r="NVW149" s="323"/>
      <c r="NVX149" s="323"/>
      <c r="NVY149" s="323"/>
      <c r="NVZ149" s="323"/>
      <c r="NWA149" s="323"/>
      <c r="NWB149" s="323"/>
      <c r="NWC149" s="323"/>
      <c r="NWD149" s="323"/>
      <c r="NWE149" s="323"/>
      <c r="NWF149" s="323"/>
      <c r="NWG149" s="323"/>
      <c r="NWH149" s="323"/>
      <c r="NWI149" s="323"/>
      <c r="NWJ149" s="323"/>
      <c r="NWK149" s="323"/>
      <c r="NWL149" s="323"/>
      <c r="NWM149" s="323"/>
      <c r="NWN149" s="323"/>
      <c r="NWO149" s="323"/>
      <c r="NWP149" s="323"/>
      <c r="NWQ149" s="323"/>
      <c r="NWR149" s="323"/>
      <c r="NWS149" s="323"/>
      <c r="NWT149" s="323"/>
      <c r="NWU149" s="323"/>
      <c r="NWV149" s="323"/>
      <c r="NWW149" s="323"/>
      <c r="NWX149" s="323"/>
      <c r="NWY149" s="323"/>
      <c r="NWZ149" s="323"/>
      <c r="NXA149" s="323"/>
      <c r="NXB149" s="323"/>
      <c r="NXC149" s="323"/>
      <c r="NXD149" s="323"/>
      <c r="NXE149" s="323"/>
      <c r="NXF149" s="323"/>
      <c r="NXG149" s="323"/>
      <c r="NXH149" s="323"/>
      <c r="NXI149" s="323"/>
      <c r="NXJ149" s="323"/>
      <c r="NXK149" s="323"/>
      <c r="NXL149" s="323"/>
      <c r="NXM149" s="323"/>
      <c r="NXN149" s="323"/>
      <c r="NXO149" s="323"/>
      <c r="NXP149" s="323"/>
      <c r="NXQ149" s="323"/>
      <c r="NXR149" s="323"/>
      <c r="NXS149" s="323"/>
      <c r="NXT149" s="323"/>
      <c r="NXU149" s="323"/>
      <c r="NXV149" s="323"/>
      <c r="NXW149" s="323"/>
      <c r="NXX149" s="323"/>
      <c r="NXY149" s="323"/>
      <c r="NXZ149" s="323"/>
      <c r="NYA149" s="323"/>
      <c r="NYB149" s="323"/>
      <c r="NYC149" s="323"/>
      <c r="NYD149" s="323"/>
      <c r="NYE149" s="323"/>
      <c r="NYF149" s="323"/>
      <c r="NYG149" s="323"/>
      <c r="NYH149" s="323"/>
      <c r="NYI149" s="323"/>
      <c r="NYJ149" s="323"/>
      <c r="NYK149" s="323"/>
      <c r="NYL149" s="323"/>
      <c r="NYM149" s="323"/>
      <c r="NYN149" s="323"/>
      <c r="NYO149" s="323"/>
      <c r="NYP149" s="323"/>
      <c r="NYQ149" s="323"/>
      <c r="NYR149" s="323"/>
      <c r="NYS149" s="323"/>
      <c r="NYT149" s="323"/>
      <c r="NYU149" s="323"/>
      <c r="NYV149" s="323"/>
      <c r="NYW149" s="323"/>
      <c r="NYX149" s="323"/>
      <c r="NYY149" s="323"/>
      <c r="NYZ149" s="323"/>
      <c r="NZA149" s="323"/>
      <c r="NZB149" s="323"/>
      <c r="NZC149" s="323"/>
      <c r="NZD149" s="323"/>
      <c r="NZE149" s="323"/>
      <c r="NZF149" s="323"/>
      <c r="NZG149" s="323"/>
      <c r="NZH149" s="323"/>
      <c r="NZI149" s="323"/>
      <c r="NZJ149" s="323"/>
      <c r="NZK149" s="323"/>
      <c r="NZL149" s="323"/>
      <c r="NZM149" s="323"/>
      <c r="NZN149" s="323"/>
      <c r="NZO149" s="323"/>
      <c r="NZP149" s="323"/>
      <c r="NZQ149" s="323"/>
      <c r="NZR149" s="323"/>
      <c r="NZS149" s="323"/>
      <c r="NZT149" s="323"/>
      <c r="NZU149" s="323"/>
      <c r="NZV149" s="323"/>
      <c r="NZW149" s="323"/>
      <c r="NZX149" s="323"/>
      <c r="NZY149" s="323"/>
      <c r="NZZ149" s="323"/>
      <c r="OAA149" s="323"/>
      <c r="OAB149" s="323"/>
      <c r="OAC149" s="323"/>
      <c r="OAD149" s="323"/>
      <c r="OAE149" s="323"/>
      <c r="OAF149" s="323"/>
      <c r="OAG149" s="323"/>
      <c r="OAH149" s="323"/>
      <c r="OAI149" s="323"/>
      <c r="OAJ149" s="323"/>
      <c r="OAK149" s="323"/>
      <c r="OAL149" s="323"/>
      <c r="OAM149" s="323"/>
      <c r="OAN149" s="323"/>
      <c r="OAO149" s="323"/>
      <c r="OAP149" s="323"/>
      <c r="OAQ149" s="323"/>
      <c r="OAR149" s="323"/>
      <c r="OAS149" s="323"/>
      <c r="OAT149" s="323"/>
      <c r="OAU149" s="323"/>
      <c r="OAV149" s="323"/>
      <c r="OAW149" s="323"/>
      <c r="OAX149" s="323"/>
      <c r="OAY149" s="323"/>
      <c r="OAZ149" s="323"/>
      <c r="OBA149" s="323"/>
      <c r="OBB149" s="323"/>
      <c r="OBC149" s="323"/>
      <c r="OBD149" s="323"/>
      <c r="OBE149" s="323"/>
      <c r="OBF149" s="323"/>
      <c r="OBG149" s="323"/>
      <c r="OBH149" s="323"/>
      <c r="OBI149" s="323"/>
      <c r="OBJ149" s="323"/>
      <c r="OBK149" s="323"/>
      <c r="OBL149" s="323"/>
      <c r="OBM149" s="323"/>
      <c r="OBN149" s="323"/>
      <c r="OBO149" s="323"/>
      <c r="OBP149" s="323"/>
      <c r="OBQ149" s="323"/>
      <c r="OBR149" s="323"/>
      <c r="OBS149" s="323"/>
      <c r="OBT149" s="323"/>
      <c r="OBU149" s="323"/>
      <c r="OBV149" s="323"/>
      <c r="OBW149" s="323"/>
      <c r="OBX149" s="323"/>
      <c r="OBY149" s="323"/>
      <c r="OBZ149" s="323"/>
      <c r="OCA149" s="323"/>
      <c r="OCB149" s="323"/>
      <c r="OCC149" s="323"/>
      <c r="OCD149" s="323"/>
      <c r="OCE149" s="323"/>
      <c r="OCF149" s="323"/>
      <c r="OCG149" s="323"/>
      <c r="OCH149" s="323"/>
      <c r="OCI149" s="323"/>
      <c r="OCJ149" s="323"/>
      <c r="OCK149" s="323"/>
      <c r="OCL149" s="323"/>
      <c r="OCM149" s="323"/>
      <c r="OCN149" s="323"/>
      <c r="OCO149" s="323"/>
      <c r="OCP149" s="323"/>
      <c r="OCQ149" s="323"/>
      <c r="OCR149" s="323"/>
      <c r="OCS149" s="323"/>
      <c r="OCT149" s="323"/>
      <c r="OCU149" s="323"/>
      <c r="OCV149" s="323"/>
      <c r="OCW149" s="323"/>
      <c r="OCX149" s="323"/>
      <c r="OCY149" s="323"/>
      <c r="OCZ149" s="323"/>
      <c r="ODA149" s="323"/>
      <c r="ODB149" s="323"/>
      <c r="ODC149" s="323"/>
      <c r="ODD149" s="323"/>
      <c r="ODE149" s="323"/>
      <c r="ODF149" s="323"/>
      <c r="ODG149" s="323"/>
      <c r="ODH149" s="323"/>
      <c r="ODI149" s="323"/>
      <c r="ODJ149" s="323"/>
      <c r="ODK149" s="323"/>
      <c r="ODL149" s="323"/>
      <c r="ODM149" s="323"/>
      <c r="ODN149" s="323"/>
      <c r="ODO149" s="323"/>
      <c r="ODP149" s="323"/>
      <c r="ODQ149" s="323"/>
      <c r="ODR149" s="323"/>
      <c r="ODS149" s="323"/>
      <c r="ODT149" s="323"/>
      <c r="ODU149" s="323"/>
      <c r="ODV149" s="323"/>
      <c r="ODW149" s="323"/>
      <c r="ODX149" s="323"/>
      <c r="ODY149" s="323"/>
      <c r="ODZ149" s="323"/>
      <c r="OEA149" s="323"/>
      <c r="OEB149" s="323"/>
      <c r="OEC149" s="323"/>
      <c r="OED149" s="323"/>
      <c r="OEE149" s="323"/>
      <c r="OEF149" s="323"/>
      <c r="OEG149" s="323"/>
      <c r="OEH149" s="323"/>
      <c r="OEI149" s="323"/>
      <c r="OEJ149" s="323"/>
      <c r="OEK149" s="323"/>
      <c r="OEL149" s="323"/>
      <c r="OEM149" s="323"/>
      <c r="OEN149" s="323"/>
      <c r="OEO149" s="323"/>
      <c r="OEP149" s="323"/>
      <c r="OEQ149" s="323"/>
      <c r="OER149" s="323"/>
      <c r="OES149" s="323"/>
      <c r="OET149" s="323"/>
      <c r="OEU149" s="323"/>
      <c r="OEV149" s="323"/>
      <c r="OEW149" s="323"/>
      <c r="OEX149" s="323"/>
      <c r="OEY149" s="323"/>
      <c r="OEZ149" s="323"/>
      <c r="OFA149" s="323"/>
      <c r="OFB149" s="323"/>
      <c r="OFC149" s="323"/>
      <c r="OFD149" s="323"/>
      <c r="OFE149" s="323"/>
      <c r="OFF149" s="323"/>
      <c r="OFG149" s="323"/>
      <c r="OFH149" s="323"/>
      <c r="OFI149" s="323"/>
      <c r="OFJ149" s="323"/>
      <c r="OFK149" s="323"/>
      <c r="OFL149" s="323"/>
      <c r="OFM149" s="323"/>
      <c r="OFN149" s="323"/>
      <c r="OFO149" s="323"/>
      <c r="OFP149" s="323"/>
      <c r="OFQ149" s="323"/>
      <c r="OFR149" s="323"/>
      <c r="OFS149" s="323"/>
      <c r="OFT149" s="323"/>
      <c r="OFU149" s="323"/>
      <c r="OFV149" s="323"/>
      <c r="OFW149" s="323"/>
      <c r="OFX149" s="323"/>
      <c r="OFY149" s="323"/>
      <c r="OFZ149" s="323"/>
      <c r="OGA149" s="323"/>
      <c r="OGB149" s="323"/>
      <c r="OGC149" s="323"/>
      <c r="OGD149" s="323"/>
      <c r="OGE149" s="323"/>
      <c r="OGF149" s="323"/>
      <c r="OGG149" s="323"/>
      <c r="OGH149" s="323"/>
      <c r="OGI149" s="323"/>
      <c r="OGJ149" s="323"/>
      <c r="OGK149" s="323"/>
      <c r="OGL149" s="323"/>
      <c r="OGM149" s="323"/>
      <c r="OGN149" s="323"/>
      <c r="OGO149" s="323"/>
      <c r="OGP149" s="323"/>
      <c r="OGQ149" s="323"/>
      <c r="OGR149" s="323"/>
      <c r="OGS149" s="323"/>
      <c r="OGT149" s="323"/>
      <c r="OGU149" s="323"/>
      <c r="OGV149" s="323"/>
      <c r="OGW149" s="323"/>
      <c r="OGX149" s="323"/>
      <c r="OGY149" s="323"/>
      <c r="OGZ149" s="323"/>
      <c r="OHA149" s="323"/>
      <c r="OHB149" s="323"/>
      <c r="OHC149" s="323"/>
      <c r="OHD149" s="323"/>
      <c r="OHE149" s="323"/>
      <c r="OHF149" s="323"/>
      <c r="OHG149" s="323"/>
      <c r="OHH149" s="323"/>
      <c r="OHI149" s="323"/>
      <c r="OHJ149" s="323"/>
      <c r="OHK149" s="323"/>
      <c r="OHL149" s="323"/>
      <c r="OHM149" s="323"/>
      <c r="OHN149" s="323"/>
      <c r="OHO149" s="323"/>
      <c r="OHP149" s="323"/>
      <c r="OHQ149" s="323"/>
      <c r="OHR149" s="323"/>
      <c r="OHS149" s="323"/>
      <c r="OHT149" s="323"/>
      <c r="OHU149" s="323"/>
      <c r="OHV149" s="323"/>
      <c r="OHW149" s="323"/>
      <c r="OHX149" s="323"/>
      <c r="OHY149" s="323"/>
      <c r="OHZ149" s="323"/>
      <c r="OIA149" s="323"/>
      <c r="OIB149" s="323"/>
      <c r="OIC149" s="323"/>
      <c r="OID149" s="323"/>
      <c r="OIE149" s="323"/>
      <c r="OIF149" s="323"/>
      <c r="OIG149" s="323"/>
      <c r="OIH149" s="323"/>
      <c r="OII149" s="323"/>
      <c r="OIJ149" s="323"/>
      <c r="OIK149" s="323"/>
      <c r="OIL149" s="323"/>
      <c r="OIM149" s="323"/>
      <c r="OIN149" s="323"/>
      <c r="OIO149" s="323"/>
      <c r="OIP149" s="323"/>
      <c r="OIQ149" s="323"/>
      <c r="OIR149" s="323"/>
      <c r="OIS149" s="323"/>
      <c r="OIT149" s="323"/>
      <c r="OIU149" s="323"/>
      <c r="OIV149" s="323"/>
      <c r="OIW149" s="323"/>
      <c r="OIX149" s="323"/>
      <c r="OIY149" s="323"/>
      <c r="OIZ149" s="323"/>
      <c r="OJA149" s="323"/>
      <c r="OJB149" s="323"/>
      <c r="OJC149" s="323"/>
      <c r="OJD149" s="323"/>
      <c r="OJE149" s="323"/>
      <c r="OJF149" s="323"/>
      <c r="OJG149" s="323"/>
      <c r="OJH149" s="323"/>
      <c r="OJI149" s="323"/>
      <c r="OJJ149" s="323"/>
      <c r="OJK149" s="323"/>
      <c r="OJL149" s="323"/>
      <c r="OJM149" s="323"/>
      <c r="OJN149" s="323"/>
      <c r="OJO149" s="323"/>
      <c r="OJP149" s="323"/>
      <c r="OJQ149" s="323"/>
      <c r="OJR149" s="323"/>
      <c r="OJS149" s="323"/>
      <c r="OJT149" s="323"/>
      <c r="OJU149" s="323"/>
      <c r="OJV149" s="323"/>
      <c r="OJW149" s="323"/>
      <c r="OJX149" s="323"/>
      <c r="OJY149" s="323"/>
      <c r="OJZ149" s="323"/>
      <c r="OKA149" s="323"/>
      <c r="OKB149" s="323"/>
      <c r="OKC149" s="323"/>
      <c r="OKD149" s="323"/>
      <c r="OKE149" s="323"/>
      <c r="OKF149" s="323"/>
      <c r="OKG149" s="323"/>
      <c r="OKH149" s="323"/>
      <c r="OKI149" s="323"/>
      <c r="OKJ149" s="323"/>
      <c r="OKK149" s="323"/>
      <c r="OKL149" s="323"/>
      <c r="OKM149" s="323"/>
      <c r="OKN149" s="323"/>
      <c r="OKO149" s="323"/>
      <c r="OKP149" s="323"/>
      <c r="OKQ149" s="323"/>
      <c r="OKR149" s="323"/>
      <c r="OKS149" s="323"/>
      <c r="OKT149" s="323"/>
      <c r="OKU149" s="323"/>
      <c r="OKV149" s="323"/>
      <c r="OKW149" s="323"/>
      <c r="OKX149" s="323"/>
      <c r="OKY149" s="323"/>
      <c r="OKZ149" s="323"/>
      <c r="OLA149" s="323"/>
      <c r="OLB149" s="323"/>
      <c r="OLC149" s="323"/>
      <c r="OLD149" s="323"/>
      <c r="OLE149" s="323"/>
      <c r="OLF149" s="323"/>
      <c r="OLG149" s="323"/>
      <c r="OLH149" s="323"/>
      <c r="OLI149" s="323"/>
      <c r="OLJ149" s="323"/>
      <c r="OLK149" s="323"/>
      <c r="OLL149" s="323"/>
      <c r="OLM149" s="323"/>
      <c r="OLN149" s="323"/>
      <c r="OLO149" s="323"/>
      <c r="OLP149" s="323"/>
      <c r="OLQ149" s="323"/>
      <c r="OLR149" s="323"/>
      <c r="OLS149" s="323"/>
      <c r="OLT149" s="323"/>
      <c r="OLU149" s="323"/>
      <c r="OLV149" s="323"/>
      <c r="OLW149" s="323"/>
      <c r="OLX149" s="323"/>
      <c r="OLY149" s="323"/>
      <c r="OLZ149" s="323"/>
      <c r="OMA149" s="323"/>
      <c r="OMB149" s="323"/>
      <c r="OMC149" s="323"/>
      <c r="OMD149" s="323"/>
      <c r="OME149" s="323"/>
      <c r="OMF149" s="323"/>
      <c r="OMG149" s="323"/>
      <c r="OMH149" s="323"/>
      <c r="OMI149" s="323"/>
      <c r="OMJ149" s="323"/>
      <c r="OMK149" s="323"/>
      <c r="OML149" s="323"/>
      <c r="OMM149" s="323"/>
      <c r="OMN149" s="323"/>
      <c r="OMO149" s="323"/>
      <c r="OMP149" s="323"/>
      <c r="OMQ149" s="323"/>
      <c r="OMR149" s="323"/>
      <c r="OMS149" s="323"/>
      <c r="OMT149" s="323"/>
      <c r="OMU149" s="323"/>
      <c r="OMV149" s="323"/>
      <c r="OMW149" s="323"/>
      <c r="OMX149" s="323"/>
      <c r="OMY149" s="323"/>
      <c r="OMZ149" s="323"/>
      <c r="ONA149" s="323"/>
      <c r="ONB149" s="323"/>
      <c r="ONC149" s="323"/>
      <c r="OND149" s="323"/>
      <c r="ONE149" s="323"/>
      <c r="ONF149" s="323"/>
      <c r="ONG149" s="323"/>
      <c r="ONH149" s="323"/>
      <c r="ONI149" s="323"/>
      <c r="ONJ149" s="323"/>
      <c r="ONK149" s="323"/>
      <c r="ONL149" s="323"/>
      <c r="ONM149" s="323"/>
      <c r="ONN149" s="323"/>
      <c r="ONO149" s="323"/>
      <c r="ONP149" s="323"/>
      <c r="ONQ149" s="323"/>
      <c r="ONR149" s="323"/>
      <c r="ONS149" s="323"/>
      <c r="ONT149" s="323"/>
      <c r="ONU149" s="323"/>
      <c r="ONV149" s="323"/>
      <c r="ONW149" s="323"/>
      <c r="ONX149" s="323"/>
      <c r="ONY149" s="323"/>
      <c r="ONZ149" s="323"/>
      <c r="OOA149" s="323"/>
      <c r="OOB149" s="323"/>
      <c r="OOC149" s="323"/>
      <c r="OOD149" s="323"/>
      <c r="OOE149" s="323"/>
      <c r="OOF149" s="323"/>
      <c r="OOG149" s="323"/>
      <c r="OOH149" s="323"/>
      <c r="OOI149" s="323"/>
      <c r="OOJ149" s="323"/>
      <c r="OOK149" s="323"/>
      <c r="OOL149" s="323"/>
      <c r="OOM149" s="323"/>
      <c r="OON149" s="323"/>
      <c r="OOO149" s="323"/>
      <c r="OOP149" s="323"/>
      <c r="OOQ149" s="323"/>
      <c r="OOR149" s="323"/>
      <c r="OOS149" s="323"/>
      <c r="OOT149" s="323"/>
      <c r="OOU149" s="323"/>
      <c r="OOV149" s="323"/>
      <c r="OOW149" s="323"/>
      <c r="OOX149" s="323"/>
      <c r="OOY149" s="323"/>
      <c r="OOZ149" s="323"/>
      <c r="OPA149" s="323"/>
      <c r="OPB149" s="323"/>
      <c r="OPC149" s="323"/>
      <c r="OPD149" s="323"/>
      <c r="OPE149" s="323"/>
      <c r="OPF149" s="323"/>
      <c r="OPG149" s="323"/>
      <c r="OPH149" s="323"/>
      <c r="OPI149" s="323"/>
      <c r="OPJ149" s="323"/>
      <c r="OPK149" s="323"/>
      <c r="OPL149" s="323"/>
      <c r="OPM149" s="323"/>
      <c r="OPN149" s="323"/>
      <c r="OPO149" s="323"/>
      <c r="OPP149" s="323"/>
      <c r="OPQ149" s="323"/>
      <c r="OPR149" s="323"/>
      <c r="OPS149" s="323"/>
      <c r="OPT149" s="323"/>
      <c r="OPU149" s="323"/>
      <c r="OPV149" s="323"/>
      <c r="OPW149" s="323"/>
      <c r="OPX149" s="323"/>
      <c r="OPY149" s="323"/>
      <c r="OPZ149" s="323"/>
      <c r="OQA149" s="323"/>
      <c r="OQB149" s="323"/>
      <c r="OQC149" s="323"/>
      <c r="OQD149" s="323"/>
      <c r="OQE149" s="323"/>
      <c r="OQF149" s="323"/>
      <c r="OQG149" s="323"/>
      <c r="OQH149" s="323"/>
      <c r="OQI149" s="323"/>
      <c r="OQJ149" s="323"/>
      <c r="OQK149" s="323"/>
      <c r="OQL149" s="323"/>
      <c r="OQM149" s="323"/>
      <c r="OQN149" s="323"/>
      <c r="OQO149" s="323"/>
      <c r="OQP149" s="323"/>
      <c r="OQQ149" s="323"/>
      <c r="OQR149" s="323"/>
      <c r="OQS149" s="323"/>
      <c r="OQT149" s="323"/>
      <c r="OQU149" s="323"/>
      <c r="OQV149" s="323"/>
      <c r="OQW149" s="323"/>
      <c r="OQX149" s="323"/>
      <c r="OQY149" s="323"/>
      <c r="OQZ149" s="323"/>
      <c r="ORA149" s="323"/>
      <c r="ORB149" s="323"/>
      <c r="ORC149" s="323"/>
      <c r="ORD149" s="323"/>
      <c r="ORE149" s="323"/>
      <c r="ORF149" s="323"/>
      <c r="ORG149" s="323"/>
      <c r="ORH149" s="323"/>
      <c r="ORI149" s="323"/>
      <c r="ORJ149" s="323"/>
      <c r="ORK149" s="323"/>
      <c r="ORL149" s="323"/>
      <c r="ORM149" s="323"/>
      <c r="ORN149" s="323"/>
      <c r="ORO149" s="323"/>
      <c r="ORP149" s="323"/>
      <c r="ORQ149" s="323"/>
      <c r="ORR149" s="323"/>
      <c r="ORS149" s="323"/>
      <c r="ORT149" s="323"/>
      <c r="ORU149" s="323"/>
      <c r="ORV149" s="323"/>
      <c r="ORW149" s="323"/>
      <c r="ORX149" s="323"/>
      <c r="ORY149" s="323"/>
      <c r="ORZ149" s="323"/>
      <c r="OSA149" s="323"/>
      <c r="OSB149" s="323"/>
      <c r="OSC149" s="323"/>
      <c r="OSD149" s="323"/>
      <c r="OSE149" s="323"/>
      <c r="OSF149" s="323"/>
      <c r="OSG149" s="323"/>
      <c r="OSH149" s="323"/>
      <c r="OSI149" s="323"/>
      <c r="OSJ149" s="323"/>
      <c r="OSK149" s="323"/>
      <c r="OSL149" s="323"/>
      <c r="OSM149" s="323"/>
      <c r="OSN149" s="323"/>
      <c r="OSO149" s="323"/>
      <c r="OSP149" s="323"/>
      <c r="OSQ149" s="323"/>
      <c r="OSR149" s="323"/>
      <c r="OSS149" s="323"/>
      <c r="OST149" s="323"/>
      <c r="OSU149" s="323"/>
      <c r="OSV149" s="323"/>
      <c r="OSW149" s="323"/>
      <c r="OSX149" s="323"/>
      <c r="OSY149" s="323"/>
      <c r="OSZ149" s="323"/>
      <c r="OTA149" s="323"/>
      <c r="OTB149" s="323"/>
      <c r="OTC149" s="323"/>
      <c r="OTD149" s="323"/>
      <c r="OTE149" s="323"/>
      <c r="OTF149" s="323"/>
      <c r="OTG149" s="323"/>
      <c r="OTH149" s="323"/>
      <c r="OTI149" s="323"/>
      <c r="OTJ149" s="323"/>
      <c r="OTK149" s="323"/>
      <c r="OTL149" s="323"/>
      <c r="OTM149" s="323"/>
      <c r="OTN149" s="323"/>
      <c r="OTO149" s="323"/>
      <c r="OTP149" s="323"/>
      <c r="OTQ149" s="323"/>
      <c r="OTR149" s="323"/>
      <c r="OTS149" s="323"/>
      <c r="OTT149" s="323"/>
      <c r="OTU149" s="323"/>
      <c r="OTV149" s="323"/>
      <c r="OTW149" s="323"/>
      <c r="OTX149" s="323"/>
      <c r="OTY149" s="323"/>
      <c r="OTZ149" s="323"/>
      <c r="OUA149" s="323"/>
      <c r="OUB149" s="323"/>
      <c r="OUC149" s="323"/>
      <c r="OUD149" s="323"/>
      <c r="OUE149" s="323"/>
      <c r="OUF149" s="323"/>
      <c r="OUG149" s="323"/>
      <c r="OUH149" s="323"/>
      <c r="OUI149" s="323"/>
      <c r="OUJ149" s="323"/>
      <c r="OUK149" s="323"/>
      <c r="OUL149" s="323"/>
      <c r="OUM149" s="323"/>
      <c r="OUN149" s="323"/>
      <c r="OUO149" s="323"/>
      <c r="OUP149" s="323"/>
      <c r="OUQ149" s="323"/>
      <c r="OUR149" s="323"/>
      <c r="OUS149" s="323"/>
      <c r="OUT149" s="323"/>
      <c r="OUU149" s="323"/>
      <c r="OUV149" s="323"/>
      <c r="OUW149" s="323"/>
      <c r="OUX149" s="323"/>
      <c r="OUY149" s="323"/>
      <c r="OUZ149" s="323"/>
      <c r="OVA149" s="323"/>
      <c r="OVB149" s="323"/>
      <c r="OVC149" s="323"/>
      <c r="OVD149" s="323"/>
      <c r="OVE149" s="323"/>
      <c r="OVF149" s="323"/>
      <c r="OVG149" s="323"/>
      <c r="OVH149" s="323"/>
      <c r="OVI149" s="323"/>
      <c r="OVJ149" s="323"/>
      <c r="OVK149" s="323"/>
      <c r="OVL149" s="323"/>
      <c r="OVM149" s="323"/>
      <c r="OVN149" s="323"/>
      <c r="OVO149" s="323"/>
      <c r="OVP149" s="323"/>
      <c r="OVQ149" s="323"/>
      <c r="OVR149" s="323"/>
      <c r="OVS149" s="323"/>
      <c r="OVT149" s="323"/>
      <c r="OVU149" s="323"/>
      <c r="OVV149" s="323"/>
      <c r="OVW149" s="323"/>
      <c r="OVX149" s="323"/>
      <c r="OVY149" s="323"/>
      <c r="OVZ149" s="323"/>
      <c r="OWA149" s="323"/>
      <c r="OWB149" s="323"/>
      <c r="OWC149" s="323"/>
      <c r="OWD149" s="323"/>
      <c r="OWE149" s="323"/>
      <c r="OWF149" s="323"/>
      <c r="OWG149" s="323"/>
      <c r="OWH149" s="323"/>
      <c r="OWI149" s="323"/>
      <c r="OWJ149" s="323"/>
      <c r="OWK149" s="323"/>
      <c r="OWL149" s="323"/>
      <c r="OWM149" s="323"/>
      <c r="OWN149" s="323"/>
      <c r="OWO149" s="323"/>
      <c r="OWP149" s="323"/>
      <c r="OWQ149" s="323"/>
      <c r="OWR149" s="323"/>
      <c r="OWS149" s="323"/>
      <c r="OWT149" s="323"/>
      <c r="OWU149" s="323"/>
      <c r="OWV149" s="323"/>
      <c r="OWW149" s="323"/>
      <c r="OWX149" s="323"/>
      <c r="OWY149" s="323"/>
      <c r="OWZ149" s="323"/>
      <c r="OXA149" s="323"/>
      <c r="OXB149" s="323"/>
      <c r="OXC149" s="323"/>
      <c r="OXD149" s="323"/>
      <c r="OXE149" s="323"/>
      <c r="OXF149" s="323"/>
      <c r="OXG149" s="323"/>
      <c r="OXH149" s="323"/>
      <c r="OXI149" s="323"/>
      <c r="OXJ149" s="323"/>
      <c r="OXK149" s="323"/>
      <c r="OXL149" s="323"/>
      <c r="OXM149" s="323"/>
      <c r="OXN149" s="323"/>
      <c r="OXO149" s="323"/>
      <c r="OXP149" s="323"/>
      <c r="OXQ149" s="323"/>
      <c r="OXR149" s="323"/>
      <c r="OXS149" s="323"/>
      <c r="OXT149" s="323"/>
      <c r="OXU149" s="323"/>
      <c r="OXV149" s="323"/>
      <c r="OXW149" s="323"/>
      <c r="OXX149" s="323"/>
      <c r="OXY149" s="323"/>
      <c r="OXZ149" s="323"/>
      <c r="OYA149" s="323"/>
      <c r="OYB149" s="323"/>
      <c r="OYC149" s="323"/>
      <c r="OYD149" s="323"/>
      <c r="OYE149" s="323"/>
      <c r="OYF149" s="323"/>
      <c r="OYG149" s="323"/>
      <c r="OYH149" s="323"/>
      <c r="OYI149" s="323"/>
      <c r="OYJ149" s="323"/>
      <c r="OYK149" s="323"/>
      <c r="OYL149" s="323"/>
      <c r="OYM149" s="323"/>
      <c r="OYN149" s="323"/>
      <c r="OYO149" s="323"/>
      <c r="OYP149" s="323"/>
      <c r="OYQ149" s="323"/>
      <c r="OYR149" s="323"/>
      <c r="OYS149" s="323"/>
      <c r="OYT149" s="323"/>
      <c r="OYU149" s="323"/>
      <c r="OYV149" s="323"/>
      <c r="OYW149" s="323"/>
      <c r="OYX149" s="323"/>
      <c r="OYY149" s="323"/>
      <c r="OYZ149" s="323"/>
      <c r="OZA149" s="323"/>
      <c r="OZB149" s="323"/>
      <c r="OZC149" s="323"/>
      <c r="OZD149" s="323"/>
      <c r="OZE149" s="323"/>
      <c r="OZF149" s="323"/>
      <c r="OZG149" s="323"/>
      <c r="OZH149" s="323"/>
      <c r="OZI149" s="323"/>
      <c r="OZJ149" s="323"/>
      <c r="OZK149" s="323"/>
      <c r="OZL149" s="323"/>
      <c r="OZM149" s="323"/>
      <c r="OZN149" s="323"/>
      <c r="OZO149" s="323"/>
      <c r="OZP149" s="323"/>
      <c r="OZQ149" s="323"/>
      <c r="OZR149" s="323"/>
      <c r="OZS149" s="323"/>
      <c r="OZT149" s="323"/>
      <c r="OZU149" s="323"/>
      <c r="OZV149" s="323"/>
      <c r="OZW149" s="323"/>
      <c r="OZX149" s="323"/>
      <c r="OZY149" s="323"/>
      <c r="OZZ149" s="323"/>
      <c r="PAA149" s="323"/>
      <c r="PAB149" s="323"/>
      <c r="PAC149" s="323"/>
      <c r="PAD149" s="323"/>
      <c r="PAE149" s="323"/>
      <c r="PAF149" s="323"/>
      <c r="PAG149" s="323"/>
      <c r="PAH149" s="323"/>
      <c r="PAI149" s="323"/>
      <c r="PAJ149" s="323"/>
      <c r="PAK149" s="323"/>
      <c r="PAL149" s="323"/>
      <c r="PAM149" s="323"/>
      <c r="PAN149" s="323"/>
      <c r="PAO149" s="323"/>
      <c r="PAP149" s="323"/>
      <c r="PAQ149" s="323"/>
      <c r="PAR149" s="323"/>
      <c r="PAS149" s="323"/>
      <c r="PAT149" s="323"/>
      <c r="PAU149" s="323"/>
      <c r="PAV149" s="323"/>
      <c r="PAW149" s="323"/>
      <c r="PAX149" s="323"/>
      <c r="PAY149" s="323"/>
      <c r="PAZ149" s="323"/>
      <c r="PBA149" s="323"/>
      <c r="PBB149" s="323"/>
      <c r="PBC149" s="323"/>
      <c r="PBD149" s="323"/>
      <c r="PBE149" s="323"/>
      <c r="PBF149" s="323"/>
      <c r="PBG149" s="323"/>
      <c r="PBH149" s="323"/>
      <c r="PBI149" s="323"/>
      <c r="PBJ149" s="323"/>
      <c r="PBK149" s="323"/>
      <c r="PBL149" s="323"/>
      <c r="PBM149" s="323"/>
      <c r="PBN149" s="323"/>
      <c r="PBO149" s="323"/>
      <c r="PBP149" s="323"/>
      <c r="PBQ149" s="323"/>
      <c r="PBR149" s="323"/>
      <c r="PBS149" s="323"/>
      <c r="PBT149" s="323"/>
      <c r="PBU149" s="323"/>
      <c r="PBV149" s="323"/>
      <c r="PBW149" s="323"/>
      <c r="PBX149" s="323"/>
      <c r="PBY149" s="323"/>
      <c r="PBZ149" s="323"/>
      <c r="PCA149" s="323"/>
      <c r="PCB149" s="323"/>
      <c r="PCC149" s="323"/>
      <c r="PCD149" s="323"/>
      <c r="PCE149" s="323"/>
      <c r="PCF149" s="323"/>
      <c r="PCG149" s="323"/>
      <c r="PCH149" s="323"/>
      <c r="PCI149" s="323"/>
      <c r="PCJ149" s="323"/>
      <c r="PCK149" s="323"/>
      <c r="PCL149" s="323"/>
      <c r="PCM149" s="323"/>
      <c r="PCN149" s="323"/>
      <c r="PCO149" s="323"/>
      <c r="PCP149" s="323"/>
      <c r="PCQ149" s="323"/>
      <c r="PCR149" s="323"/>
      <c r="PCS149" s="323"/>
      <c r="PCT149" s="323"/>
      <c r="PCU149" s="323"/>
      <c r="PCV149" s="323"/>
      <c r="PCW149" s="323"/>
      <c r="PCX149" s="323"/>
      <c r="PCY149" s="323"/>
      <c r="PCZ149" s="323"/>
      <c r="PDA149" s="323"/>
      <c r="PDB149" s="323"/>
      <c r="PDC149" s="323"/>
      <c r="PDD149" s="323"/>
      <c r="PDE149" s="323"/>
      <c r="PDF149" s="323"/>
      <c r="PDG149" s="323"/>
      <c r="PDH149" s="323"/>
      <c r="PDI149" s="323"/>
      <c r="PDJ149" s="323"/>
      <c r="PDK149" s="323"/>
      <c r="PDL149" s="323"/>
      <c r="PDM149" s="323"/>
      <c r="PDN149" s="323"/>
      <c r="PDO149" s="323"/>
      <c r="PDP149" s="323"/>
      <c r="PDQ149" s="323"/>
      <c r="PDR149" s="323"/>
      <c r="PDS149" s="323"/>
      <c r="PDT149" s="323"/>
      <c r="PDU149" s="323"/>
      <c r="PDV149" s="323"/>
      <c r="PDW149" s="323"/>
      <c r="PDX149" s="323"/>
      <c r="PDY149" s="323"/>
      <c r="PDZ149" s="323"/>
      <c r="PEA149" s="323"/>
      <c r="PEB149" s="323"/>
      <c r="PEC149" s="323"/>
      <c r="PED149" s="323"/>
      <c r="PEE149" s="323"/>
      <c r="PEF149" s="323"/>
      <c r="PEG149" s="323"/>
      <c r="PEH149" s="323"/>
      <c r="PEI149" s="323"/>
      <c r="PEJ149" s="323"/>
      <c r="PEK149" s="323"/>
      <c r="PEL149" s="323"/>
      <c r="PEM149" s="323"/>
      <c r="PEN149" s="323"/>
      <c r="PEO149" s="323"/>
      <c r="PEP149" s="323"/>
      <c r="PEQ149" s="323"/>
      <c r="PER149" s="323"/>
      <c r="PES149" s="323"/>
      <c r="PET149" s="323"/>
      <c r="PEU149" s="323"/>
      <c r="PEV149" s="323"/>
      <c r="PEW149" s="323"/>
      <c r="PEX149" s="323"/>
      <c r="PEY149" s="323"/>
      <c r="PEZ149" s="323"/>
      <c r="PFA149" s="323"/>
      <c r="PFB149" s="323"/>
      <c r="PFC149" s="323"/>
      <c r="PFD149" s="323"/>
      <c r="PFE149" s="323"/>
      <c r="PFF149" s="323"/>
      <c r="PFG149" s="323"/>
      <c r="PFH149" s="323"/>
      <c r="PFI149" s="323"/>
      <c r="PFJ149" s="323"/>
      <c r="PFK149" s="323"/>
      <c r="PFL149" s="323"/>
      <c r="PFM149" s="323"/>
      <c r="PFN149" s="323"/>
      <c r="PFO149" s="323"/>
      <c r="PFP149" s="323"/>
      <c r="PFQ149" s="323"/>
      <c r="PFR149" s="323"/>
      <c r="PFS149" s="323"/>
      <c r="PFT149" s="323"/>
      <c r="PFU149" s="323"/>
      <c r="PFV149" s="323"/>
      <c r="PFW149" s="323"/>
      <c r="PFX149" s="323"/>
      <c r="PFY149" s="323"/>
      <c r="PFZ149" s="323"/>
      <c r="PGA149" s="323"/>
      <c r="PGB149" s="323"/>
      <c r="PGC149" s="323"/>
      <c r="PGD149" s="323"/>
      <c r="PGE149" s="323"/>
      <c r="PGF149" s="323"/>
      <c r="PGG149" s="323"/>
      <c r="PGH149" s="323"/>
      <c r="PGI149" s="323"/>
      <c r="PGJ149" s="323"/>
      <c r="PGK149" s="323"/>
      <c r="PGL149" s="323"/>
      <c r="PGM149" s="323"/>
      <c r="PGN149" s="323"/>
      <c r="PGO149" s="323"/>
      <c r="PGP149" s="323"/>
      <c r="PGQ149" s="323"/>
      <c r="PGR149" s="323"/>
      <c r="PGS149" s="323"/>
      <c r="PGT149" s="323"/>
      <c r="PGU149" s="323"/>
      <c r="PGV149" s="323"/>
      <c r="PGW149" s="323"/>
      <c r="PGX149" s="323"/>
      <c r="PGY149" s="323"/>
      <c r="PGZ149" s="323"/>
      <c r="PHA149" s="323"/>
      <c r="PHB149" s="323"/>
      <c r="PHC149" s="323"/>
      <c r="PHD149" s="323"/>
      <c r="PHE149" s="323"/>
      <c r="PHF149" s="323"/>
      <c r="PHG149" s="323"/>
      <c r="PHH149" s="323"/>
      <c r="PHI149" s="323"/>
      <c r="PHJ149" s="323"/>
      <c r="PHK149" s="323"/>
      <c r="PHL149" s="323"/>
      <c r="PHM149" s="323"/>
      <c r="PHN149" s="323"/>
      <c r="PHO149" s="323"/>
      <c r="PHP149" s="323"/>
      <c r="PHQ149" s="323"/>
      <c r="PHR149" s="323"/>
      <c r="PHS149" s="323"/>
      <c r="PHT149" s="323"/>
      <c r="PHU149" s="323"/>
      <c r="PHV149" s="323"/>
      <c r="PHW149" s="323"/>
      <c r="PHX149" s="323"/>
      <c r="PHY149" s="323"/>
      <c r="PHZ149" s="323"/>
      <c r="PIA149" s="323"/>
      <c r="PIB149" s="323"/>
      <c r="PIC149" s="323"/>
      <c r="PID149" s="323"/>
      <c r="PIE149" s="323"/>
      <c r="PIF149" s="323"/>
      <c r="PIG149" s="323"/>
      <c r="PIH149" s="323"/>
      <c r="PII149" s="323"/>
      <c r="PIJ149" s="323"/>
      <c r="PIK149" s="323"/>
      <c r="PIL149" s="323"/>
      <c r="PIM149" s="323"/>
      <c r="PIN149" s="323"/>
      <c r="PIO149" s="323"/>
      <c r="PIP149" s="323"/>
      <c r="PIQ149" s="323"/>
      <c r="PIR149" s="323"/>
      <c r="PIS149" s="323"/>
      <c r="PIT149" s="323"/>
      <c r="PIU149" s="323"/>
      <c r="PIV149" s="323"/>
      <c r="PIW149" s="323"/>
      <c r="PIX149" s="323"/>
      <c r="PIY149" s="323"/>
      <c r="PIZ149" s="323"/>
      <c r="PJA149" s="323"/>
      <c r="PJB149" s="323"/>
      <c r="PJC149" s="323"/>
      <c r="PJD149" s="323"/>
      <c r="PJE149" s="323"/>
      <c r="PJF149" s="323"/>
      <c r="PJG149" s="323"/>
      <c r="PJH149" s="323"/>
      <c r="PJI149" s="323"/>
      <c r="PJJ149" s="323"/>
      <c r="PJK149" s="323"/>
      <c r="PJL149" s="323"/>
      <c r="PJM149" s="323"/>
      <c r="PJN149" s="323"/>
      <c r="PJO149" s="323"/>
      <c r="PJP149" s="323"/>
      <c r="PJQ149" s="323"/>
      <c r="PJR149" s="323"/>
      <c r="PJS149" s="323"/>
      <c r="PJT149" s="323"/>
      <c r="PJU149" s="323"/>
      <c r="PJV149" s="323"/>
      <c r="PJW149" s="323"/>
      <c r="PJX149" s="323"/>
      <c r="PJY149" s="323"/>
      <c r="PJZ149" s="323"/>
      <c r="PKA149" s="323"/>
      <c r="PKB149" s="323"/>
      <c r="PKC149" s="323"/>
      <c r="PKD149" s="323"/>
      <c r="PKE149" s="323"/>
      <c r="PKF149" s="323"/>
      <c r="PKG149" s="323"/>
      <c r="PKH149" s="323"/>
      <c r="PKI149" s="323"/>
      <c r="PKJ149" s="323"/>
      <c r="PKK149" s="323"/>
      <c r="PKL149" s="323"/>
      <c r="PKM149" s="323"/>
      <c r="PKN149" s="323"/>
      <c r="PKO149" s="323"/>
      <c r="PKP149" s="323"/>
      <c r="PKQ149" s="323"/>
      <c r="PKR149" s="323"/>
      <c r="PKS149" s="323"/>
      <c r="PKT149" s="323"/>
      <c r="PKU149" s="323"/>
      <c r="PKV149" s="323"/>
      <c r="PKW149" s="323"/>
      <c r="PKX149" s="323"/>
      <c r="PKY149" s="323"/>
      <c r="PKZ149" s="323"/>
      <c r="PLA149" s="323"/>
      <c r="PLB149" s="323"/>
      <c r="PLC149" s="323"/>
      <c r="PLD149" s="323"/>
      <c r="PLE149" s="323"/>
      <c r="PLF149" s="323"/>
      <c r="PLG149" s="323"/>
      <c r="PLH149" s="323"/>
      <c r="PLI149" s="323"/>
      <c r="PLJ149" s="323"/>
      <c r="PLK149" s="323"/>
      <c r="PLL149" s="323"/>
      <c r="PLM149" s="323"/>
      <c r="PLN149" s="323"/>
      <c r="PLO149" s="323"/>
      <c r="PLP149" s="323"/>
      <c r="PLQ149" s="323"/>
      <c r="PLR149" s="323"/>
      <c r="PLS149" s="323"/>
      <c r="PLT149" s="323"/>
      <c r="PLU149" s="323"/>
      <c r="PLV149" s="323"/>
      <c r="PLW149" s="323"/>
      <c r="PLX149" s="323"/>
      <c r="PLY149" s="323"/>
      <c r="PLZ149" s="323"/>
      <c r="PMA149" s="323"/>
      <c r="PMB149" s="323"/>
      <c r="PMC149" s="323"/>
      <c r="PMD149" s="323"/>
      <c r="PME149" s="323"/>
      <c r="PMF149" s="323"/>
      <c r="PMG149" s="323"/>
      <c r="PMH149" s="323"/>
      <c r="PMI149" s="323"/>
      <c r="PMJ149" s="323"/>
      <c r="PMK149" s="323"/>
      <c r="PML149" s="323"/>
      <c r="PMM149" s="323"/>
      <c r="PMN149" s="323"/>
      <c r="PMO149" s="323"/>
      <c r="PMP149" s="323"/>
      <c r="PMQ149" s="323"/>
      <c r="PMR149" s="323"/>
      <c r="PMS149" s="323"/>
      <c r="PMT149" s="323"/>
      <c r="PMU149" s="323"/>
      <c r="PMV149" s="323"/>
      <c r="PMW149" s="323"/>
      <c r="PMX149" s="323"/>
      <c r="PMY149" s="323"/>
      <c r="PMZ149" s="323"/>
      <c r="PNA149" s="323"/>
      <c r="PNB149" s="323"/>
      <c r="PNC149" s="323"/>
      <c r="PND149" s="323"/>
      <c r="PNE149" s="323"/>
      <c r="PNF149" s="323"/>
      <c r="PNG149" s="323"/>
      <c r="PNH149" s="323"/>
      <c r="PNI149" s="323"/>
      <c r="PNJ149" s="323"/>
      <c r="PNK149" s="323"/>
      <c r="PNL149" s="323"/>
      <c r="PNM149" s="323"/>
      <c r="PNN149" s="323"/>
      <c r="PNO149" s="323"/>
      <c r="PNP149" s="323"/>
      <c r="PNQ149" s="323"/>
      <c r="PNR149" s="323"/>
      <c r="PNS149" s="323"/>
      <c r="PNT149" s="323"/>
      <c r="PNU149" s="323"/>
      <c r="PNV149" s="323"/>
      <c r="PNW149" s="323"/>
      <c r="PNX149" s="323"/>
      <c r="PNY149" s="323"/>
      <c r="PNZ149" s="323"/>
      <c r="POA149" s="323"/>
      <c r="POB149" s="323"/>
      <c r="POC149" s="323"/>
      <c r="POD149" s="323"/>
      <c r="POE149" s="323"/>
      <c r="POF149" s="323"/>
      <c r="POG149" s="323"/>
      <c r="POH149" s="323"/>
      <c r="POI149" s="323"/>
      <c r="POJ149" s="323"/>
      <c r="POK149" s="323"/>
      <c r="POL149" s="323"/>
      <c r="POM149" s="323"/>
      <c r="PON149" s="323"/>
      <c r="POO149" s="323"/>
      <c r="POP149" s="323"/>
      <c r="POQ149" s="323"/>
      <c r="POR149" s="323"/>
      <c r="POS149" s="323"/>
      <c r="POT149" s="323"/>
      <c r="POU149" s="323"/>
      <c r="POV149" s="323"/>
      <c r="POW149" s="323"/>
      <c r="POX149" s="323"/>
      <c r="POY149" s="323"/>
      <c r="POZ149" s="323"/>
      <c r="PPA149" s="323"/>
      <c r="PPB149" s="323"/>
      <c r="PPC149" s="323"/>
      <c r="PPD149" s="323"/>
      <c r="PPE149" s="323"/>
      <c r="PPF149" s="323"/>
      <c r="PPG149" s="323"/>
      <c r="PPH149" s="323"/>
      <c r="PPI149" s="323"/>
      <c r="PPJ149" s="323"/>
      <c r="PPK149" s="323"/>
      <c r="PPL149" s="323"/>
      <c r="PPM149" s="323"/>
      <c r="PPN149" s="323"/>
      <c r="PPO149" s="323"/>
      <c r="PPP149" s="323"/>
      <c r="PPQ149" s="323"/>
      <c r="PPR149" s="323"/>
      <c r="PPS149" s="323"/>
      <c r="PPT149" s="323"/>
      <c r="PPU149" s="323"/>
      <c r="PPV149" s="323"/>
      <c r="PPW149" s="323"/>
      <c r="PPX149" s="323"/>
      <c r="PPY149" s="323"/>
      <c r="PPZ149" s="323"/>
      <c r="PQA149" s="323"/>
      <c r="PQB149" s="323"/>
      <c r="PQC149" s="323"/>
      <c r="PQD149" s="323"/>
      <c r="PQE149" s="323"/>
      <c r="PQF149" s="323"/>
      <c r="PQG149" s="323"/>
      <c r="PQH149" s="323"/>
      <c r="PQI149" s="323"/>
      <c r="PQJ149" s="323"/>
      <c r="PQK149" s="323"/>
      <c r="PQL149" s="323"/>
      <c r="PQM149" s="323"/>
      <c r="PQN149" s="323"/>
      <c r="PQO149" s="323"/>
      <c r="PQP149" s="323"/>
      <c r="PQQ149" s="323"/>
      <c r="PQR149" s="323"/>
      <c r="PQS149" s="323"/>
      <c r="PQT149" s="323"/>
      <c r="PQU149" s="323"/>
      <c r="PQV149" s="323"/>
      <c r="PQW149" s="323"/>
      <c r="PQX149" s="323"/>
      <c r="PQY149" s="323"/>
      <c r="PQZ149" s="323"/>
      <c r="PRA149" s="323"/>
      <c r="PRB149" s="323"/>
      <c r="PRC149" s="323"/>
      <c r="PRD149" s="323"/>
      <c r="PRE149" s="323"/>
      <c r="PRF149" s="323"/>
      <c r="PRG149" s="323"/>
      <c r="PRH149" s="323"/>
      <c r="PRI149" s="323"/>
      <c r="PRJ149" s="323"/>
      <c r="PRK149" s="323"/>
      <c r="PRL149" s="323"/>
      <c r="PRM149" s="323"/>
      <c r="PRN149" s="323"/>
      <c r="PRO149" s="323"/>
      <c r="PRP149" s="323"/>
      <c r="PRQ149" s="323"/>
      <c r="PRR149" s="323"/>
      <c r="PRS149" s="323"/>
      <c r="PRT149" s="323"/>
      <c r="PRU149" s="323"/>
      <c r="PRV149" s="323"/>
      <c r="PRW149" s="323"/>
      <c r="PRX149" s="323"/>
      <c r="PRY149" s="323"/>
      <c r="PRZ149" s="323"/>
      <c r="PSA149" s="323"/>
      <c r="PSB149" s="323"/>
      <c r="PSC149" s="323"/>
      <c r="PSD149" s="323"/>
      <c r="PSE149" s="323"/>
      <c r="PSF149" s="323"/>
      <c r="PSG149" s="323"/>
      <c r="PSH149" s="323"/>
      <c r="PSI149" s="323"/>
      <c r="PSJ149" s="323"/>
      <c r="PSK149" s="323"/>
      <c r="PSL149" s="323"/>
      <c r="PSM149" s="323"/>
      <c r="PSN149" s="323"/>
      <c r="PSO149" s="323"/>
      <c r="PSP149" s="323"/>
      <c r="PSQ149" s="323"/>
      <c r="PSR149" s="323"/>
      <c r="PSS149" s="323"/>
      <c r="PST149" s="323"/>
      <c r="PSU149" s="323"/>
      <c r="PSV149" s="323"/>
      <c r="PSW149" s="323"/>
      <c r="PSX149" s="323"/>
      <c r="PSY149" s="323"/>
      <c r="PSZ149" s="323"/>
      <c r="PTA149" s="323"/>
      <c r="PTB149" s="323"/>
      <c r="PTC149" s="323"/>
      <c r="PTD149" s="323"/>
      <c r="PTE149" s="323"/>
      <c r="PTF149" s="323"/>
      <c r="PTG149" s="323"/>
      <c r="PTH149" s="323"/>
      <c r="PTI149" s="323"/>
      <c r="PTJ149" s="323"/>
      <c r="PTK149" s="323"/>
      <c r="PTL149" s="323"/>
      <c r="PTM149" s="323"/>
      <c r="PTN149" s="323"/>
      <c r="PTO149" s="323"/>
      <c r="PTP149" s="323"/>
      <c r="PTQ149" s="323"/>
      <c r="PTR149" s="323"/>
      <c r="PTS149" s="323"/>
      <c r="PTT149" s="323"/>
      <c r="PTU149" s="323"/>
      <c r="PTV149" s="323"/>
      <c r="PTW149" s="323"/>
      <c r="PTX149" s="323"/>
      <c r="PTY149" s="323"/>
      <c r="PTZ149" s="323"/>
      <c r="PUA149" s="323"/>
      <c r="PUB149" s="323"/>
      <c r="PUC149" s="323"/>
      <c r="PUD149" s="323"/>
      <c r="PUE149" s="323"/>
      <c r="PUF149" s="323"/>
      <c r="PUG149" s="323"/>
      <c r="PUH149" s="323"/>
      <c r="PUI149" s="323"/>
      <c r="PUJ149" s="323"/>
      <c r="PUK149" s="323"/>
      <c r="PUL149" s="323"/>
      <c r="PUM149" s="323"/>
      <c r="PUN149" s="323"/>
      <c r="PUO149" s="323"/>
      <c r="PUP149" s="323"/>
      <c r="PUQ149" s="323"/>
      <c r="PUR149" s="323"/>
      <c r="PUS149" s="323"/>
      <c r="PUT149" s="323"/>
      <c r="PUU149" s="323"/>
      <c r="PUV149" s="323"/>
      <c r="PUW149" s="323"/>
      <c r="PUX149" s="323"/>
      <c r="PUY149" s="323"/>
      <c r="PUZ149" s="323"/>
      <c r="PVA149" s="323"/>
      <c r="PVB149" s="323"/>
      <c r="PVC149" s="323"/>
      <c r="PVD149" s="323"/>
      <c r="PVE149" s="323"/>
      <c r="PVF149" s="323"/>
      <c r="PVG149" s="323"/>
      <c r="PVH149" s="323"/>
      <c r="PVI149" s="323"/>
      <c r="PVJ149" s="323"/>
      <c r="PVK149" s="323"/>
      <c r="PVL149" s="323"/>
      <c r="PVM149" s="323"/>
      <c r="PVN149" s="323"/>
      <c r="PVO149" s="323"/>
      <c r="PVP149" s="323"/>
      <c r="PVQ149" s="323"/>
      <c r="PVR149" s="323"/>
      <c r="PVS149" s="323"/>
      <c r="PVT149" s="323"/>
      <c r="PVU149" s="323"/>
      <c r="PVV149" s="323"/>
      <c r="PVW149" s="323"/>
      <c r="PVX149" s="323"/>
      <c r="PVY149" s="323"/>
      <c r="PVZ149" s="323"/>
      <c r="PWA149" s="323"/>
      <c r="PWB149" s="323"/>
      <c r="PWC149" s="323"/>
      <c r="PWD149" s="323"/>
      <c r="PWE149" s="323"/>
      <c r="PWF149" s="323"/>
      <c r="PWG149" s="323"/>
      <c r="PWH149" s="323"/>
      <c r="PWI149" s="323"/>
      <c r="PWJ149" s="323"/>
      <c r="PWK149" s="323"/>
      <c r="PWL149" s="323"/>
      <c r="PWM149" s="323"/>
      <c r="PWN149" s="323"/>
      <c r="PWO149" s="323"/>
      <c r="PWP149" s="323"/>
      <c r="PWQ149" s="323"/>
      <c r="PWR149" s="323"/>
      <c r="PWS149" s="323"/>
      <c r="PWT149" s="323"/>
      <c r="PWU149" s="323"/>
      <c r="PWV149" s="323"/>
      <c r="PWW149" s="323"/>
      <c r="PWX149" s="323"/>
      <c r="PWY149" s="323"/>
      <c r="PWZ149" s="323"/>
      <c r="PXA149" s="323"/>
      <c r="PXB149" s="323"/>
      <c r="PXC149" s="323"/>
      <c r="PXD149" s="323"/>
      <c r="PXE149" s="323"/>
      <c r="PXF149" s="323"/>
      <c r="PXG149" s="323"/>
      <c r="PXH149" s="323"/>
      <c r="PXI149" s="323"/>
      <c r="PXJ149" s="323"/>
      <c r="PXK149" s="323"/>
      <c r="PXL149" s="323"/>
      <c r="PXM149" s="323"/>
      <c r="PXN149" s="323"/>
      <c r="PXO149" s="323"/>
      <c r="PXP149" s="323"/>
      <c r="PXQ149" s="323"/>
      <c r="PXR149" s="323"/>
      <c r="PXS149" s="323"/>
      <c r="PXT149" s="323"/>
      <c r="PXU149" s="323"/>
      <c r="PXV149" s="323"/>
      <c r="PXW149" s="323"/>
      <c r="PXX149" s="323"/>
      <c r="PXY149" s="323"/>
      <c r="PXZ149" s="323"/>
      <c r="PYA149" s="323"/>
      <c r="PYB149" s="323"/>
      <c r="PYC149" s="323"/>
      <c r="PYD149" s="323"/>
      <c r="PYE149" s="323"/>
      <c r="PYF149" s="323"/>
      <c r="PYG149" s="323"/>
      <c r="PYH149" s="323"/>
      <c r="PYI149" s="323"/>
      <c r="PYJ149" s="323"/>
      <c r="PYK149" s="323"/>
      <c r="PYL149" s="323"/>
      <c r="PYM149" s="323"/>
      <c r="PYN149" s="323"/>
      <c r="PYO149" s="323"/>
      <c r="PYP149" s="323"/>
      <c r="PYQ149" s="323"/>
      <c r="PYR149" s="323"/>
      <c r="PYS149" s="323"/>
      <c r="PYT149" s="323"/>
      <c r="PYU149" s="323"/>
      <c r="PYV149" s="323"/>
      <c r="PYW149" s="323"/>
      <c r="PYX149" s="323"/>
      <c r="PYY149" s="323"/>
      <c r="PYZ149" s="323"/>
      <c r="PZA149" s="323"/>
      <c r="PZB149" s="323"/>
      <c r="PZC149" s="323"/>
      <c r="PZD149" s="323"/>
      <c r="PZE149" s="323"/>
      <c r="PZF149" s="323"/>
      <c r="PZG149" s="323"/>
      <c r="PZH149" s="323"/>
      <c r="PZI149" s="323"/>
      <c r="PZJ149" s="323"/>
      <c r="PZK149" s="323"/>
      <c r="PZL149" s="323"/>
      <c r="PZM149" s="323"/>
      <c r="PZN149" s="323"/>
      <c r="PZO149" s="323"/>
      <c r="PZP149" s="323"/>
      <c r="PZQ149" s="323"/>
      <c r="PZR149" s="323"/>
      <c r="PZS149" s="323"/>
      <c r="PZT149" s="323"/>
      <c r="PZU149" s="323"/>
      <c r="PZV149" s="323"/>
      <c r="PZW149" s="323"/>
      <c r="PZX149" s="323"/>
      <c r="PZY149" s="323"/>
      <c r="PZZ149" s="323"/>
      <c r="QAA149" s="323"/>
      <c r="QAB149" s="323"/>
      <c r="QAC149" s="323"/>
      <c r="QAD149" s="323"/>
      <c r="QAE149" s="323"/>
      <c r="QAF149" s="323"/>
      <c r="QAG149" s="323"/>
      <c r="QAH149" s="323"/>
      <c r="QAI149" s="323"/>
      <c r="QAJ149" s="323"/>
      <c r="QAK149" s="323"/>
      <c r="QAL149" s="323"/>
      <c r="QAM149" s="323"/>
      <c r="QAN149" s="323"/>
      <c r="QAO149" s="323"/>
      <c r="QAP149" s="323"/>
      <c r="QAQ149" s="323"/>
      <c r="QAR149" s="323"/>
      <c r="QAS149" s="323"/>
      <c r="QAT149" s="323"/>
      <c r="QAU149" s="323"/>
      <c r="QAV149" s="323"/>
      <c r="QAW149" s="323"/>
      <c r="QAX149" s="323"/>
      <c r="QAY149" s="323"/>
      <c r="QAZ149" s="323"/>
      <c r="QBA149" s="323"/>
      <c r="QBB149" s="323"/>
      <c r="QBC149" s="323"/>
      <c r="QBD149" s="323"/>
      <c r="QBE149" s="323"/>
      <c r="QBF149" s="323"/>
      <c r="QBG149" s="323"/>
      <c r="QBH149" s="323"/>
      <c r="QBI149" s="323"/>
      <c r="QBJ149" s="323"/>
      <c r="QBK149" s="323"/>
      <c r="QBL149" s="323"/>
      <c r="QBM149" s="323"/>
      <c r="QBN149" s="323"/>
      <c r="QBO149" s="323"/>
      <c r="QBP149" s="323"/>
      <c r="QBQ149" s="323"/>
      <c r="QBR149" s="323"/>
      <c r="QBS149" s="323"/>
      <c r="QBT149" s="323"/>
      <c r="QBU149" s="323"/>
      <c r="QBV149" s="323"/>
      <c r="QBW149" s="323"/>
      <c r="QBX149" s="323"/>
      <c r="QBY149" s="323"/>
      <c r="QBZ149" s="323"/>
      <c r="QCA149" s="323"/>
      <c r="QCB149" s="323"/>
      <c r="QCC149" s="323"/>
      <c r="QCD149" s="323"/>
      <c r="QCE149" s="323"/>
      <c r="QCF149" s="323"/>
      <c r="QCG149" s="323"/>
      <c r="QCH149" s="323"/>
      <c r="QCI149" s="323"/>
      <c r="QCJ149" s="323"/>
      <c r="QCK149" s="323"/>
      <c r="QCL149" s="323"/>
      <c r="QCM149" s="323"/>
      <c r="QCN149" s="323"/>
      <c r="QCO149" s="323"/>
      <c r="QCP149" s="323"/>
      <c r="QCQ149" s="323"/>
      <c r="QCR149" s="323"/>
      <c r="QCS149" s="323"/>
      <c r="QCT149" s="323"/>
      <c r="QCU149" s="323"/>
      <c r="QCV149" s="323"/>
      <c r="QCW149" s="323"/>
      <c r="QCX149" s="323"/>
      <c r="QCY149" s="323"/>
      <c r="QCZ149" s="323"/>
      <c r="QDA149" s="323"/>
      <c r="QDB149" s="323"/>
      <c r="QDC149" s="323"/>
      <c r="QDD149" s="323"/>
      <c r="QDE149" s="323"/>
      <c r="QDF149" s="323"/>
      <c r="QDG149" s="323"/>
      <c r="QDH149" s="323"/>
      <c r="QDI149" s="323"/>
      <c r="QDJ149" s="323"/>
      <c r="QDK149" s="323"/>
      <c r="QDL149" s="323"/>
      <c r="QDM149" s="323"/>
      <c r="QDN149" s="323"/>
      <c r="QDO149" s="323"/>
      <c r="QDP149" s="323"/>
      <c r="QDQ149" s="323"/>
      <c r="QDR149" s="323"/>
      <c r="QDS149" s="323"/>
      <c r="QDT149" s="323"/>
      <c r="QDU149" s="323"/>
      <c r="QDV149" s="323"/>
      <c r="QDW149" s="323"/>
      <c r="QDX149" s="323"/>
      <c r="QDY149" s="323"/>
      <c r="QDZ149" s="323"/>
      <c r="QEA149" s="323"/>
      <c r="QEB149" s="323"/>
      <c r="QEC149" s="323"/>
      <c r="QED149" s="323"/>
      <c r="QEE149" s="323"/>
      <c r="QEF149" s="323"/>
      <c r="QEG149" s="323"/>
      <c r="QEH149" s="323"/>
      <c r="QEI149" s="323"/>
      <c r="QEJ149" s="323"/>
      <c r="QEK149" s="323"/>
      <c r="QEL149" s="323"/>
      <c r="QEM149" s="323"/>
      <c r="QEN149" s="323"/>
      <c r="QEO149" s="323"/>
      <c r="QEP149" s="323"/>
      <c r="QEQ149" s="323"/>
      <c r="QER149" s="323"/>
      <c r="QES149" s="323"/>
      <c r="QET149" s="323"/>
      <c r="QEU149" s="323"/>
      <c r="QEV149" s="323"/>
      <c r="QEW149" s="323"/>
      <c r="QEX149" s="323"/>
      <c r="QEY149" s="323"/>
      <c r="QEZ149" s="323"/>
      <c r="QFA149" s="323"/>
      <c r="QFB149" s="323"/>
      <c r="QFC149" s="323"/>
      <c r="QFD149" s="323"/>
      <c r="QFE149" s="323"/>
      <c r="QFF149" s="323"/>
      <c r="QFG149" s="323"/>
      <c r="QFH149" s="323"/>
      <c r="QFI149" s="323"/>
      <c r="QFJ149" s="323"/>
      <c r="QFK149" s="323"/>
      <c r="QFL149" s="323"/>
      <c r="QFM149" s="323"/>
      <c r="QFN149" s="323"/>
      <c r="QFO149" s="323"/>
      <c r="QFP149" s="323"/>
      <c r="QFQ149" s="323"/>
      <c r="QFR149" s="323"/>
      <c r="QFS149" s="323"/>
      <c r="QFT149" s="323"/>
      <c r="QFU149" s="323"/>
      <c r="QFV149" s="323"/>
      <c r="QFW149" s="323"/>
      <c r="QFX149" s="323"/>
      <c r="QFY149" s="323"/>
      <c r="QFZ149" s="323"/>
      <c r="QGA149" s="323"/>
      <c r="QGB149" s="323"/>
      <c r="QGC149" s="323"/>
      <c r="QGD149" s="323"/>
      <c r="QGE149" s="323"/>
      <c r="QGF149" s="323"/>
      <c r="QGG149" s="323"/>
      <c r="QGH149" s="323"/>
      <c r="QGI149" s="323"/>
      <c r="QGJ149" s="323"/>
      <c r="QGK149" s="323"/>
      <c r="QGL149" s="323"/>
      <c r="QGM149" s="323"/>
      <c r="QGN149" s="323"/>
      <c r="QGO149" s="323"/>
      <c r="QGP149" s="323"/>
      <c r="QGQ149" s="323"/>
      <c r="QGR149" s="323"/>
      <c r="QGS149" s="323"/>
      <c r="QGT149" s="323"/>
      <c r="QGU149" s="323"/>
      <c r="QGV149" s="323"/>
      <c r="QGW149" s="323"/>
      <c r="QGX149" s="323"/>
      <c r="QGY149" s="323"/>
      <c r="QGZ149" s="323"/>
      <c r="QHA149" s="323"/>
      <c r="QHB149" s="323"/>
      <c r="QHC149" s="323"/>
      <c r="QHD149" s="323"/>
      <c r="QHE149" s="323"/>
      <c r="QHF149" s="323"/>
      <c r="QHG149" s="323"/>
      <c r="QHH149" s="323"/>
      <c r="QHI149" s="323"/>
      <c r="QHJ149" s="323"/>
      <c r="QHK149" s="323"/>
      <c r="QHL149" s="323"/>
      <c r="QHM149" s="323"/>
      <c r="QHN149" s="323"/>
      <c r="QHO149" s="323"/>
      <c r="QHP149" s="323"/>
      <c r="QHQ149" s="323"/>
      <c r="QHR149" s="323"/>
      <c r="QHS149" s="323"/>
      <c r="QHT149" s="323"/>
      <c r="QHU149" s="323"/>
      <c r="QHV149" s="323"/>
      <c r="QHW149" s="323"/>
      <c r="QHX149" s="323"/>
      <c r="QHY149" s="323"/>
      <c r="QHZ149" s="323"/>
      <c r="QIA149" s="323"/>
      <c r="QIB149" s="323"/>
      <c r="QIC149" s="323"/>
      <c r="QID149" s="323"/>
      <c r="QIE149" s="323"/>
      <c r="QIF149" s="323"/>
      <c r="QIG149" s="323"/>
      <c r="QIH149" s="323"/>
      <c r="QII149" s="323"/>
      <c r="QIJ149" s="323"/>
      <c r="QIK149" s="323"/>
      <c r="QIL149" s="323"/>
      <c r="QIM149" s="323"/>
      <c r="QIN149" s="323"/>
      <c r="QIO149" s="323"/>
      <c r="QIP149" s="323"/>
      <c r="QIQ149" s="323"/>
      <c r="QIR149" s="323"/>
      <c r="QIS149" s="323"/>
      <c r="QIT149" s="323"/>
      <c r="QIU149" s="323"/>
      <c r="QIV149" s="323"/>
      <c r="QIW149" s="323"/>
      <c r="QIX149" s="323"/>
      <c r="QIY149" s="323"/>
      <c r="QIZ149" s="323"/>
      <c r="QJA149" s="323"/>
      <c r="QJB149" s="323"/>
      <c r="QJC149" s="323"/>
      <c r="QJD149" s="323"/>
      <c r="QJE149" s="323"/>
      <c r="QJF149" s="323"/>
      <c r="QJG149" s="323"/>
      <c r="QJH149" s="323"/>
      <c r="QJI149" s="323"/>
      <c r="QJJ149" s="323"/>
      <c r="QJK149" s="323"/>
      <c r="QJL149" s="323"/>
      <c r="QJM149" s="323"/>
      <c r="QJN149" s="323"/>
      <c r="QJO149" s="323"/>
      <c r="QJP149" s="323"/>
      <c r="QJQ149" s="323"/>
      <c r="QJR149" s="323"/>
      <c r="QJS149" s="323"/>
      <c r="QJT149" s="323"/>
      <c r="QJU149" s="323"/>
      <c r="QJV149" s="323"/>
      <c r="QJW149" s="323"/>
      <c r="QJX149" s="323"/>
      <c r="QJY149" s="323"/>
      <c r="QJZ149" s="323"/>
      <c r="QKA149" s="323"/>
      <c r="QKB149" s="323"/>
      <c r="QKC149" s="323"/>
      <c r="QKD149" s="323"/>
      <c r="QKE149" s="323"/>
      <c r="QKF149" s="323"/>
      <c r="QKG149" s="323"/>
      <c r="QKH149" s="323"/>
      <c r="QKI149" s="323"/>
      <c r="QKJ149" s="323"/>
      <c r="QKK149" s="323"/>
      <c r="QKL149" s="323"/>
      <c r="QKM149" s="323"/>
      <c r="QKN149" s="323"/>
      <c r="QKO149" s="323"/>
      <c r="QKP149" s="323"/>
      <c r="QKQ149" s="323"/>
      <c r="QKR149" s="323"/>
      <c r="QKS149" s="323"/>
      <c r="QKT149" s="323"/>
      <c r="QKU149" s="323"/>
      <c r="QKV149" s="323"/>
      <c r="QKW149" s="323"/>
      <c r="QKX149" s="323"/>
      <c r="QKY149" s="323"/>
      <c r="QKZ149" s="323"/>
      <c r="QLA149" s="323"/>
      <c r="QLB149" s="323"/>
      <c r="QLC149" s="323"/>
      <c r="QLD149" s="323"/>
      <c r="QLE149" s="323"/>
      <c r="QLF149" s="323"/>
      <c r="QLG149" s="323"/>
      <c r="QLH149" s="323"/>
      <c r="QLI149" s="323"/>
      <c r="QLJ149" s="323"/>
      <c r="QLK149" s="323"/>
      <c r="QLL149" s="323"/>
      <c r="QLM149" s="323"/>
      <c r="QLN149" s="323"/>
      <c r="QLO149" s="323"/>
      <c r="QLP149" s="323"/>
      <c r="QLQ149" s="323"/>
      <c r="QLR149" s="323"/>
      <c r="QLS149" s="323"/>
      <c r="QLT149" s="323"/>
      <c r="QLU149" s="323"/>
      <c r="QLV149" s="323"/>
      <c r="QLW149" s="323"/>
      <c r="QLX149" s="323"/>
      <c r="QLY149" s="323"/>
      <c r="QLZ149" s="323"/>
      <c r="QMA149" s="323"/>
      <c r="QMB149" s="323"/>
      <c r="QMC149" s="323"/>
      <c r="QMD149" s="323"/>
      <c r="QME149" s="323"/>
      <c r="QMF149" s="323"/>
      <c r="QMG149" s="323"/>
      <c r="QMH149" s="323"/>
      <c r="QMI149" s="323"/>
      <c r="QMJ149" s="323"/>
      <c r="QMK149" s="323"/>
      <c r="QML149" s="323"/>
      <c r="QMM149" s="323"/>
      <c r="QMN149" s="323"/>
      <c r="QMO149" s="323"/>
      <c r="QMP149" s="323"/>
      <c r="QMQ149" s="323"/>
      <c r="QMR149" s="323"/>
      <c r="QMS149" s="323"/>
      <c r="QMT149" s="323"/>
      <c r="QMU149" s="323"/>
      <c r="QMV149" s="323"/>
      <c r="QMW149" s="323"/>
      <c r="QMX149" s="323"/>
      <c r="QMY149" s="323"/>
      <c r="QMZ149" s="323"/>
      <c r="QNA149" s="323"/>
      <c r="QNB149" s="323"/>
      <c r="QNC149" s="323"/>
      <c r="QND149" s="323"/>
      <c r="QNE149" s="323"/>
      <c r="QNF149" s="323"/>
      <c r="QNG149" s="323"/>
      <c r="QNH149" s="323"/>
      <c r="QNI149" s="323"/>
      <c r="QNJ149" s="323"/>
      <c r="QNK149" s="323"/>
      <c r="QNL149" s="323"/>
      <c r="QNM149" s="323"/>
      <c r="QNN149" s="323"/>
      <c r="QNO149" s="323"/>
      <c r="QNP149" s="323"/>
      <c r="QNQ149" s="323"/>
      <c r="QNR149" s="323"/>
      <c r="QNS149" s="323"/>
      <c r="QNT149" s="323"/>
      <c r="QNU149" s="323"/>
      <c r="QNV149" s="323"/>
      <c r="QNW149" s="323"/>
      <c r="QNX149" s="323"/>
      <c r="QNY149" s="323"/>
      <c r="QNZ149" s="323"/>
      <c r="QOA149" s="323"/>
      <c r="QOB149" s="323"/>
      <c r="QOC149" s="323"/>
      <c r="QOD149" s="323"/>
      <c r="QOE149" s="323"/>
      <c r="QOF149" s="323"/>
      <c r="QOG149" s="323"/>
      <c r="QOH149" s="323"/>
      <c r="QOI149" s="323"/>
      <c r="QOJ149" s="323"/>
      <c r="QOK149" s="323"/>
      <c r="QOL149" s="323"/>
      <c r="QOM149" s="323"/>
      <c r="QON149" s="323"/>
      <c r="QOO149" s="323"/>
      <c r="QOP149" s="323"/>
      <c r="QOQ149" s="323"/>
      <c r="QOR149" s="323"/>
      <c r="QOS149" s="323"/>
      <c r="QOT149" s="323"/>
      <c r="QOU149" s="323"/>
      <c r="QOV149" s="323"/>
      <c r="QOW149" s="323"/>
      <c r="QOX149" s="323"/>
      <c r="QOY149" s="323"/>
      <c r="QOZ149" s="323"/>
      <c r="QPA149" s="323"/>
      <c r="QPB149" s="323"/>
      <c r="QPC149" s="323"/>
      <c r="QPD149" s="323"/>
      <c r="QPE149" s="323"/>
      <c r="QPF149" s="323"/>
      <c r="QPG149" s="323"/>
      <c r="QPH149" s="323"/>
      <c r="QPI149" s="323"/>
      <c r="QPJ149" s="323"/>
      <c r="QPK149" s="323"/>
      <c r="QPL149" s="323"/>
      <c r="QPM149" s="323"/>
      <c r="QPN149" s="323"/>
      <c r="QPO149" s="323"/>
      <c r="QPP149" s="323"/>
      <c r="QPQ149" s="323"/>
      <c r="QPR149" s="323"/>
      <c r="QPS149" s="323"/>
      <c r="QPT149" s="323"/>
      <c r="QPU149" s="323"/>
      <c r="QPV149" s="323"/>
      <c r="QPW149" s="323"/>
      <c r="QPX149" s="323"/>
      <c r="QPY149" s="323"/>
      <c r="QPZ149" s="323"/>
      <c r="QQA149" s="323"/>
      <c r="QQB149" s="323"/>
      <c r="QQC149" s="323"/>
      <c r="QQD149" s="323"/>
      <c r="QQE149" s="323"/>
      <c r="QQF149" s="323"/>
      <c r="QQG149" s="323"/>
      <c r="QQH149" s="323"/>
      <c r="QQI149" s="323"/>
      <c r="QQJ149" s="323"/>
      <c r="QQK149" s="323"/>
      <c r="QQL149" s="323"/>
      <c r="QQM149" s="323"/>
      <c r="QQN149" s="323"/>
      <c r="QQO149" s="323"/>
      <c r="QQP149" s="323"/>
      <c r="QQQ149" s="323"/>
      <c r="QQR149" s="323"/>
      <c r="QQS149" s="323"/>
      <c r="QQT149" s="323"/>
      <c r="QQU149" s="323"/>
      <c r="QQV149" s="323"/>
      <c r="QQW149" s="323"/>
      <c r="QQX149" s="323"/>
      <c r="QQY149" s="323"/>
      <c r="QQZ149" s="323"/>
      <c r="QRA149" s="323"/>
      <c r="QRB149" s="323"/>
      <c r="QRC149" s="323"/>
      <c r="QRD149" s="323"/>
      <c r="QRE149" s="323"/>
      <c r="QRF149" s="323"/>
      <c r="QRG149" s="323"/>
      <c r="QRH149" s="323"/>
      <c r="QRI149" s="323"/>
      <c r="QRJ149" s="323"/>
      <c r="QRK149" s="323"/>
      <c r="QRL149" s="323"/>
      <c r="QRM149" s="323"/>
      <c r="QRN149" s="323"/>
      <c r="QRO149" s="323"/>
      <c r="QRP149" s="323"/>
      <c r="QRQ149" s="323"/>
      <c r="QRR149" s="323"/>
      <c r="QRS149" s="323"/>
      <c r="QRT149" s="323"/>
      <c r="QRU149" s="323"/>
      <c r="QRV149" s="323"/>
      <c r="QRW149" s="323"/>
      <c r="QRX149" s="323"/>
      <c r="QRY149" s="323"/>
      <c r="QRZ149" s="323"/>
      <c r="QSA149" s="323"/>
      <c r="QSB149" s="323"/>
      <c r="QSC149" s="323"/>
      <c r="QSD149" s="323"/>
      <c r="QSE149" s="323"/>
      <c r="QSF149" s="323"/>
      <c r="QSG149" s="323"/>
      <c r="QSH149" s="323"/>
      <c r="QSI149" s="323"/>
      <c r="QSJ149" s="323"/>
      <c r="QSK149" s="323"/>
      <c r="QSL149" s="323"/>
      <c r="QSM149" s="323"/>
      <c r="QSN149" s="323"/>
      <c r="QSO149" s="323"/>
      <c r="QSP149" s="323"/>
      <c r="QSQ149" s="323"/>
      <c r="QSR149" s="323"/>
      <c r="QSS149" s="323"/>
      <c r="QST149" s="323"/>
      <c r="QSU149" s="323"/>
      <c r="QSV149" s="323"/>
      <c r="QSW149" s="323"/>
      <c r="QSX149" s="323"/>
      <c r="QSY149" s="323"/>
      <c r="QSZ149" s="323"/>
      <c r="QTA149" s="323"/>
      <c r="QTB149" s="323"/>
      <c r="QTC149" s="323"/>
      <c r="QTD149" s="323"/>
      <c r="QTE149" s="323"/>
      <c r="QTF149" s="323"/>
      <c r="QTG149" s="323"/>
      <c r="QTH149" s="323"/>
      <c r="QTI149" s="323"/>
      <c r="QTJ149" s="323"/>
      <c r="QTK149" s="323"/>
      <c r="QTL149" s="323"/>
      <c r="QTM149" s="323"/>
      <c r="QTN149" s="323"/>
      <c r="QTO149" s="323"/>
      <c r="QTP149" s="323"/>
      <c r="QTQ149" s="323"/>
      <c r="QTR149" s="323"/>
      <c r="QTS149" s="323"/>
      <c r="QTT149" s="323"/>
      <c r="QTU149" s="323"/>
      <c r="QTV149" s="323"/>
      <c r="QTW149" s="323"/>
      <c r="QTX149" s="323"/>
      <c r="QTY149" s="323"/>
      <c r="QTZ149" s="323"/>
      <c r="QUA149" s="323"/>
      <c r="QUB149" s="323"/>
      <c r="QUC149" s="323"/>
      <c r="QUD149" s="323"/>
      <c r="QUE149" s="323"/>
      <c r="QUF149" s="323"/>
      <c r="QUG149" s="323"/>
      <c r="QUH149" s="323"/>
      <c r="QUI149" s="323"/>
      <c r="QUJ149" s="323"/>
      <c r="QUK149" s="323"/>
      <c r="QUL149" s="323"/>
      <c r="QUM149" s="323"/>
      <c r="QUN149" s="323"/>
      <c r="QUO149" s="323"/>
      <c r="QUP149" s="323"/>
      <c r="QUQ149" s="323"/>
      <c r="QUR149" s="323"/>
      <c r="QUS149" s="323"/>
      <c r="QUT149" s="323"/>
      <c r="QUU149" s="323"/>
      <c r="QUV149" s="323"/>
      <c r="QUW149" s="323"/>
      <c r="QUX149" s="323"/>
      <c r="QUY149" s="323"/>
      <c r="QUZ149" s="323"/>
      <c r="QVA149" s="323"/>
      <c r="QVB149" s="323"/>
      <c r="QVC149" s="323"/>
      <c r="QVD149" s="323"/>
      <c r="QVE149" s="323"/>
      <c r="QVF149" s="323"/>
      <c r="QVG149" s="323"/>
      <c r="QVH149" s="323"/>
      <c r="QVI149" s="323"/>
      <c r="QVJ149" s="323"/>
      <c r="QVK149" s="323"/>
      <c r="QVL149" s="323"/>
      <c r="QVM149" s="323"/>
      <c r="QVN149" s="323"/>
      <c r="QVO149" s="323"/>
      <c r="QVP149" s="323"/>
      <c r="QVQ149" s="323"/>
      <c r="QVR149" s="323"/>
      <c r="QVS149" s="323"/>
      <c r="QVT149" s="323"/>
      <c r="QVU149" s="323"/>
      <c r="QVV149" s="323"/>
      <c r="QVW149" s="323"/>
      <c r="QVX149" s="323"/>
      <c r="QVY149" s="323"/>
      <c r="QVZ149" s="323"/>
      <c r="QWA149" s="323"/>
      <c r="QWB149" s="323"/>
      <c r="QWC149" s="323"/>
      <c r="QWD149" s="323"/>
      <c r="QWE149" s="323"/>
      <c r="QWF149" s="323"/>
      <c r="QWG149" s="323"/>
      <c r="QWH149" s="323"/>
      <c r="QWI149" s="323"/>
      <c r="QWJ149" s="323"/>
      <c r="QWK149" s="323"/>
      <c r="QWL149" s="323"/>
      <c r="QWM149" s="323"/>
      <c r="QWN149" s="323"/>
      <c r="QWO149" s="323"/>
      <c r="QWP149" s="323"/>
      <c r="QWQ149" s="323"/>
      <c r="QWR149" s="323"/>
      <c r="QWS149" s="323"/>
      <c r="QWT149" s="323"/>
      <c r="QWU149" s="323"/>
      <c r="QWV149" s="323"/>
      <c r="QWW149" s="323"/>
      <c r="QWX149" s="323"/>
      <c r="QWY149" s="323"/>
      <c r="QWZ149" s="323"/>
      <c r="QXA149" s="323"/>
      <c r="QXB149" s="323"/>
      <c r="QXC149" s="323"/>
      <c r="QXD149" s="323"/>
      <c r="QXE149" s="323"/>
      <c r="QXF149" s="323"/>
      <c r="QXG149" s="323"/>
      <c r="QXH149" s="323"/>
      <c r="QXI149" s="323"/>
      <c r="QXJ149" s="323"/>
      <c r="QXK149" s="323"/>
      <c r="QXL149" s="323"/>
      <c r="QXM149" s="323"/>
      <c r="QXN149" s="323"/>
      <c r="QXO149" s="323"/>
      <c r="QXP149" s="323"/>
      <c r="QXQ149" s="323"/>
      <c r="QXR149" s="323"/>
      <c r="QXS149" s="323"/>
      <c r="QXT149" s="323"/>
      <c r="QXU149" s="323"/>
      <c r="QXV149" s="323"/>
      <c r="QXW149" s="323"/>
      <c r="QXX149" s="323"/>
      <c r="QXY149" s="323"/>
      <c r="QXZ149" s="323"/>
      <c r="QYA149" s="323"/>
      <c r="QYB149" s="323"/>
      <c r="QYC149" s="323"/>
      <c r="QYD149" s="323"/>
      <c r="QYE149" s="323"/>
      <c r="QYF149" s="323"/>
      <c r="QYG149" s="323"/>
      <c r="QYH149" s="323"/>
      <c r="QYI149" s="323"/>
      <c r="QYJ149" s="323"/>
      <c r="QYK149" s="323"/>
      <c r="QYL149" s="323"/>
      <c r="QYM149" s="323"/>
      <c r="QYN149" s="323"/>
      <c r="QYO149" s="323"/>
      <c r="QYP149" s="323"/>
      <c r="QYQ149" s="323"/>
      <c r="QYR149" s="323"/>
      <c r="QYS149" s="323"/>
      <c r="QYT149" s="323"/>
      <c r="QYU149" s="323"/>
      <c r="QYV149" s="323"/>
      <c r="QYW149" s="323"/>
      <c r="QYX149" s="323"/>
      <c r="QYY149" s="323"/>
      <c r="QYZ149" s="323"/>
      <c r="QZA149" s="323"/>
      <c r="QZB149" s="323"/>
      <c r="QZC149" s="323"/>
      <c r="QZD149" s="323"/>
      <c r="QZE149" s="323"/>
      <c r="QZF149" s="323"/>
      <c r="QZG149" s="323"/>
      <c r="QZH149" s="323"/>
      <c r="QZI149" s="323"/>
      <c r="QZJ149" s="323"/>
      <c r="QZK149" s="323"/>
      <c r="QZL149" s="323"/>
      <c r="QZM149" s="323"/>
      <c r="QZN149" s="323"/>
      <c r="QZO149" s="323"/>
      <c r="QZP149" s="323"/>
      <c r="QZQ149" s="323"/>
      <c r="QZR149" s="323"/>
      <c r="QZS149" s="323"/>
      <c r="QZT149" s="323"/>
      <c r="QZU149" s="323"/>
      <c r="QZV149" s="323"/>
      <c r="QZW149" s="323"/>
      <c r="QZX149" s="323"/>
      <c r="QZY149" s="323"/>
      <c r="QZZ149" s="323"/>
      <c r="RAA149" s="323"/>
      <c r="RAB149" s="323"/>
      <c r="RAC149" s="323"/>
      <c r="RAD149" s="323"/>
      <c r="RAE149" s="323"/>
      <c r="RAF149" s="323"/>
      <c r="RAG149" s="323"/>
      <c r="RAH149" s="323"/>
      <c r="RAI149" s="323"/>
      <c r="RAJ149" s="323"/>
      <c r="RAK149" s="323"/>
      <c r="RAL149" s="323"/>
      <c r="RAM149" s="323"/>
      <c r="RAN149" s="323"/>
      <c r="RAO149" s="323"/>
      <c r="RAP149" s="323"/>
      <c r="RAQ149" s="323"/>
      <c r="RAR149" s="323"/>
      <c r="RAS149" s="323"/>
      <c r="RAT149" s="323"/>
      <c r="RAU149" s="323"/>
      <c r="RAV149" s="323"/>
      <c r="RAW149" s="323"/>
      <c r="RAX149" s="323"/>
      <c r="RAY149" s="323"/>
      <c r="RAZ149" s="323"/>
      <c r="RBA149" s="323"/>
      <c r="RBB149" s="323"/>
      <c r="RBC149" s="323"/>
      <c r="RBD149" s="323"/>
      <c r="RBE149" s="323"/>
      <c r="RBF149" s="323"/>
      <c r="RBG149" s="323"/>
      <c r="RBH149" s="323"/>
      <c r="RBI149" s="323"/>
      <c r="RBJ149" s="323"/>
      <c r="RBK149" s="323"/>
      <c r="RBL149" s="323"/>
      <c r="RBM149" s="323"/>
      <c r="RBN149" s="323"/>
      <c r="RBO149" s="323"/>
      <c r="RBP149" s="323"/>
      <c r="RBQ149" s="323"/>
      <c r="RBR149" s="323"/>
      <c r="RBS149" s="323"/>
      <c r="RBT149" s="323"/>
      <c r="RBU149" s="323"/>
      <c r="RBV149" s="323"/>
      <c r="RBW149" s="323"/>
      <c r="RBX149" s="323"/>
      <c r="RBY149" s="323"/>
      <c r="RBZ149" s="323"/>
      <c r="RCA149" s="323"/>
      <c r="RCB149" s="323"/>
      <c r="RCC149" s="323"/>
      <c r="RCD149" s="323"/>
      <c r="RCE149" s="323"/>
      <c r="RCF149" s="323"/>
      <c r="RCG149" s="323"/>
      <c r="RCH149" s="323"/>
      <c r="RCI149" s="323"/>
      <c r="RCJ149" s="323"/>
      <c r="RCK149" s="323"/>
      <c r="RCL149" s="323"/>
      <c r="RCM149" s="323"/>
      <c r="RCN149" s="323"/>
      <c r="RCO149" s="323"/>
      <c r="RCP149" s="323"/>
      <c r="RCQ149" s="323"/>
      <c r="RCR149" s="323"/>
      <c r="RCS149" s="323"/>
      <c r="RCT149" s="323"/>
      <c r="RCU149" s="323"/>
      <c r="RCV149" s="323"/>
      <c r="RCW149" s="323"/>
      <c r="RCX149" s="323"/>
      <c r="RCY149" s="323"/>
      <c r="RCZ149" s="323"/>
      <c r="RDA149" s="323"/>
      <c r="RDB149" s="323"/>
      <c r="RDC149" s="323"/>
      <c r="RDD149" s="323"/>
      <c r="RDE149" s="323"/>
      <c r="RDF149" s="323"/>
      <c r="RDG149" s="323"/>
      <c r="RDH149" s="323"/>
      <c r="RDI149" s="323"/>
      <c r="RDJ149" s="323"/>
      <c r="RDK149" s="323"/>
      <c r="RDL149" s="323"/>
      <c r="RDM149" s="323"/>
      <c r="RDN149" s="323"/>
      <c r="RDO149" s="323"/>
      <c r="RDP149" s="323"/>
      <c r="RDQ149" s="323"/>
      <c r="RDR149" s="323"/>
      <c r="RDS149" s="323"/>
      <c r="RDT149" s="323"/>
      <c r="RDU149" s="323"/>
      <c r="RDV149" s="323"/>
      <c r="RDW149" s="323"/>
      <c r="RDX149" s="323"/>
      <c r="RDY149" s="323"/>
      <c r="RDZ149" s="323"/>
      <c r="REA149" s="323"/>
      <c r="REB149" s="323"/>
      <c r="REC149" s="323"/>
      <c r="RED149" s="323"/>
      <c r="REE149" s="323"/>
      <c r="REF149" s="323"/>
      <c r="REG149" s="323"/>
      <c r="REH149" s="323"/>
      <c r="REI149" s="323"/>
      <c r="REJ149" s="323"/>
      <c r="REK149" s="323"/>
      <c r="REL149" s="323"/>
      <c r="REM149" s="323"/>
      <c r="REN149" s="323"/>
      <c r="REO149" s="323"/>
      <c r="REP149" s="323"/>
      <c r="REQ149" s="323"/>
      <c r="RER149" s="323"/>
      <c r="RES149" s="323"/>
      <c r="RET149" s="323"/>
      <c r="REU149" s="323"/>
      <c r="REV149" s="323"/>
      <c r="REW149" s="323"/>
      <c r="REX149" s="323"/>
      <c r="REY149" s="323"/>
      <c r="REZ149" s="323"/>
      <c r="RFA149" s="323"/>
      <c r="RFB149" s="323"/>
      <c r="RFC149" s="323"/>
      <c r="RFD149" s="323"/>
      <c r="RFE149" s="323"/>
      <c r="RFF149" s="323"/>
      <c r="RFG149" s="323"/>
      <c r="RFH149" s="323"/>
      <c r="RFI149" s="323"/>
      <c r="RFJ149" s="323"/>
      <c r="RFK149" s="323"/>
      <c r="RFL149" s="323"/>
      <c r="RFM149" s="323"/>
      <c r="RFN149" s="323"/>
      <c r="RFO149" s="323"/>
      <c r="RFP149" s="323"/>
      <c r="RFQ149" s="323"/>
      <c r="RFR149" s="323"/>
      <c r="RFS149" s="323"/>
      <c r="RFT149" s="323"/>
      <c r="RFU149" s="323"/>
      <c r="RFV149" s="323"/>
      <c r="RFW149" s="323"/>
      <c r="RFX149" s="323"/>
      <c r="RFY149" s="323"/>
      <c r="RFZ149" s="323"/>
      <c r="RGA149" s="323"/>
      <c r="RGB149" s="323"/>
      <c r="RGC149" s="323"/>
      <c r="RGD149" s="323"/>
      <c r="RGE149" s="323"/>
      <c r="RGF149" s="323"/>
      <c r="RGG149" s="323"/>
      <c r="RGH149" s="323"/>
      <c r="RGI149" s="323"/>
      <c r="RGJ149" s="323"/>
      <c r="RGK149" s="323"/>
      <c r="RGL149" s="323"/>
      <c r="RGM149" s="323"/>
      <c r="RGN149" s="323"/>
      <c r="RGO149" s="323"/>
      <c r="RGP149" s="323"/>
      <c r="RGQ149" s="323"/>
      <c r="RGR149" s="323"/>
      <c r="RGS149" s="323"/>
      <c r="RGT149" s="323"/>
      <c r="RGU149" s="323"/>
      <c r="RGV149" s="323"/>
      <c r="RGW149" s="323"/>
      <c r="RGX149" s="323"/>
      <c r="RGY149" s="323"/>
      <c r="RGZ149" s="323"/>
      <c r="RHA149" s="323"/>
      <c r="RHB149" s="323"/>
      <c r="RHC149" s="323"/>
      <c r="RHD149" s="323"/>
      <c r="RHE149" s="323"/>
      <c r="RHF149" s="323"/>
      <c r="RHG149" s="323"/>
      <c r="RHH149" s="323"/>
      <c r="RHI149" s="323"/>
      <c r="RHJ149" s="323"/>
      <c r="RHK149" s="323"/>
      <c r="RHL149" s="323"/>
      <c r="RHM149" s="323"/>
      <c r="RHN149" s="323"/>
      <c r="RHO149" s="323"/>
      <c r="RHP149" s="323"/>
      <c r="RHQ149" s="323"/>
      <c r="RHR149" s="323"/>
      <c r="RHS149" s="323"/>
      <c r="RHT149" s="323"/>
      <c r="RHU149" s="323"/>
      <c r="RHV149" s="323"/>
      <c r="RHW149" s="323"/>
      <c r="RHX149" s="323"/>
      <c r="RHY149" s="323"/>
      <c r="RHZ149" s="323"/>
      <c r="RIA149" s="323"/>
      <c r="RIB149" s="323"/>
      <c r="RIC149" s="323"/>
      <c r="RID149" s="323"/>
      <c r="RIE149" s="323"/>
      <c r="RIF149" s="323"/>
      <c r="RIG149" s="323"/>
      <c r="RIH149" s="323"/>
      <c r="RII149" s="323"/>
      <c r="RIJ149" s="323"/>
      <c r="RIK149" s="323"/>
      <c r="RIL149" s="323"/>
      <c r="RIM149" s="323"/>
      <c r="RIN149" s="323"/>
      <c r="RIO149" s="323"/>
      <c r="RIP149" s="323"/>
      <c r="RIQ149" s="323"/>
      <c r="RIR149" s="323"/>
      <c r="RIS149" s="323"/>
      <c r="RIT149" s="323"/>
      <c r="RIU149" s="323"/>
      <c r="RIV149" s="323"/>
      <c r="RIW149" s="323"/>
      <c r="RIX149" s="323"/>
      <c r="RIY149" s="323"/>
      <c r="RIZ149" s="323"/>
      <c r="RJA149" s="323"/>
      <c r="RJB149" s="323"/>
      <c r="RJC149" s="323"/>
      <c r="RJD149" s="323"/>
      <c r="RJE149" s="323"/>
      <c r="RJF149" s="323"/>
      <c r="RJG149" s="323"/>
      <c r="RJH149" s="323"/>
      <c r="RJI149" s="323"/>
      <c r="RJJ149" s="323"/>
      <c r="RJK149" s="323"/>
      <c r="RJL149" s="323"/>
      <c r="RJM149" s="323"/>
      <c r="RJN149" s="323"/>
      <c r="RJO149" s="323"/>
      <c r="RJP149" s="323"/>
      <c r="RJQ149" s="323"/>
      <c r="RJR149" s="323"/>
      <c r="RJS149" s="323"/>
      <c r="RJT149" s="323"/>
      <c r="RJU149" s="323"/>
      <c r="RJV149" s="323"/>
      <c r="RJW149" s="323"/>
      <c r="RJX149" s="323"/>
      <c r="RJY149" s="323"/>
      <c r="RJZ149" s="323"/>
      <c r="RKA149" s="323"/>
      <c r="RKB149" s="323"/>
      <c r="RKC149" s="323"/>
      <c r="RKD149" s="323"/>
      <c r="RKE149" s="323"/>
      <c r="RKF149" s="323"/>
      <c r="RKG149" s="323"/>
      <c r="RKH149" s="323"/>
      <c r="RKI149" s="323"/>
      <c r="RKJ149" s="323"/>
      <c r="RKK149" s="323"/>
      <c r="RKL149" s="323"/>
      <c r="RKM149" s="323"/>
      <c r="RKN149" s="323"/>
      <c r="RKO149" s="323"/>
      <c r="RKP149" s="323"/>
      <c r="RKQ149" s="323"/>
      <c r="RKR149" s="323"/>
      <c r="RKS149" s="323"/>
      <c r="RKT149" s="323"/>
      <c r="RKU149" s="323"/>
      <c r="RKV149" s="323"/>
      <c r="RKW149" s="323"/>
      <c r="RKX149" s="323"/>
      <c r="RKY149" s="323"/>
      <c r="RKZ149" s="323"/>
      <c r="RLA149" s="323"/>
      <c r="RLB149" s="323"/>
      <c r="RLC149" s="323"/>
      <c r="RLD149" s="323"/>
      <c r="RLE149" s="323"/>
      <c r="RLF149" s="323"/>
      <c r="RLG149" s="323"/>
      <c r="RLH149" s="323"/>
      <c r="RLI149" s="323"/>
      <c r="RLJ149" s="323"/>
      <c r="RLK149" s="323"/>
      <c r="RLL149" s="323"/>
      <c r="RLM149" s="323"/>
      <c r="RLN149" s="323"/>
      <c r="RLO149" s="323"/>
      <c r="RLP149" s="323"/>
      <c r="RLQ149" s="323"/>
      <c r="RLR149" s="323"/>
      <c r="RLS149" s="323"/>
      <c r="RLT149" s="323"/>
      <c r="RLU149" s="323"/>
      <c r="RLV149" s="323"/>
      <c r="RLW149" s="323"/>
      <c r="RLX149" s="323"/>
      <c r="RLY149" s="323"/>
      <c r="RLZ149" s="323"/>
      <c r="RMA149" s="323"/>
      <c r="RMB149" s="323"/>
      <c r="RMC149" s="323"/>
      <c r="RMD149" s="323"/>
      <c r="RME149" s="323"/>
      <c r="RMF149" s="323"/>
      <c r="RMG149" s="323"/>
      <c r="RMH149" s="323"/>
      <c r="RMI149" s="323"/>
      <c r="RMJ149" s="323"/>
      <c r="RMK149" s="323"/>
      <c r="RML149" s="323"/>
      <c r="RMM149" s="323"/>
      <c r="RMN149" s="323"/>
      <c r="RMO149" s="323"/>
      <c r="RMP149" s="323"/>
      <c r="RMQ149" s="323"/>
      <c r="RMR149" s="323"/>
      <c r="RMS149" s="323"/>
      <c r="RMT149" s="323"/>
      <c r="RMU149" s="323"/>
      <c r="RMV149" s="323"/>
      <c r="RMW149" s="323"/>
      <c r="RMX149" s="323"/>
      <c r="RMY149" s="323"/>
      <c r="RMZ149" s="323"/>
      <c r="RNA149" s="323"/>
      <c r="RNB149" s="323"/>
      <c r="RNC149" s="323"/>
      <c r="RND149" s="323"/>
      <c r="RNE149" s="323"/>
      <c r="RNF149" s="323"/>
      <c r="RNG149" s="323"/>
      <c r="RNH149" s="323"/>
      <c r="RNI149" s="323"/>
      <c r="RNJ149" s="323"/>
      <c r="RNK149" s="323"/>
      <c r="RNL149" s="323"/>
      <c r="RNM149" s="323"/>
      <c r="RNN149" s="323"/>
      <c r="RNO149" s="323"/>
      <c r="RNP149" s="323"/>
      <c r="RNQ149" s="323"/>
      <c r="RNR149" s="323"/>
      <c r="RNS149" s="323"/>
      <c r="RNT149" s="323"/>
      <c r="RNU149" s="323"/>
      <c r="RNV149" s="323"/>
      <c r="RNW149" s="323"/>
      <c r="RNX149" s="323"/>
      <c r="RNY149" s="323"/>
      <c r="RNZ149" s="323"/>
      <c r="ROA149" s="323"/>
      <c r="ROB149" s="323"/>
      <c r="ROC149" s="323"/>
      <c r="ROD149" s="323"/>
      <c r="ROE149" s="323"/>
      <c r="ROF149" s="323"/>
      <c r="ROG149" s="323"/>
      <c r="ROH149" s="323"/>
      <c r="ROI149" s="323"/>
      <c r="ROJ149" s="323"/>
      <c r="ROK149" s="323"/>
      <c r="ROL149" s="323"/>
      <c r="ROM149" s="323"/>
      <c r="RON149" s="323"/>
      <c r="ROO149" s="323"/>
      <c r="ROP149" s="323"/>
      <c r="ROQ149" s="323"/>
      <c r="ROR149" s="323"/>
      <c r="ROS149" s="323"/>
      <c r="ROT149" s="323"/>
      <c r="ROU149" s="323"/>
      <c r="ROV149" s="323"/>
      <c r="ROW149" s="323"/>
      <c r="ROX149" s="323"/>
      <c r="ROY149" s="323"/>
      <c r="ROZ149" s="323"/>
      <c r="RPA149" s="323"/>
      <c r="RPB149" s="323"/>
      <c r="RPC149" s="323"/>
      <c r="RPD149" s="323"/>
      <c r="RPE149" s="323"/>
      <c r="RPF149" s="323"/>
      <c r="RPG149" s="323"/>
      <c r="RPH149" s="323"/>
      <c r="RPI149" s="323"/>
      <c r="RPJ149" s="323"/>
      <c r="RPK149" s="323"/>
      <c r="RPL149" s="323"/>
      <c r="RPM149" s="323"/>
      <c r="RPN149" s="323"/>
      <c r="RPO149" s="323"/>
      <c r="RPP149" s="323"/>
      <c r="RPQ149" s="323"/>
      <c r="RPR149" s="323"/>
      <c r="RPS149" s="323"/>
      <c r="RPT149" s="323"/>
      <c r="RPU149" s="323"/>
      <c r="RPV149" s="323"/>
      <c r="RPW149" s="323"/>
      <c r="RPX149" s="323"/>
      <c r="RPY149" s="323"/>
      <c r="RPZ149" s="323"/>
      <c r="RQA149" s="323"/>
      <c r="RQB149" s="323"/>
      <c r="RQC149" s="323"/>
      <c r="RQD149" s="323"/>
      <c r="RQE149" s="323"/>
      <c r="RQF149" s="323"/>
      <c r="RQG149" s="323"/>
      <c r="RQH149" s="323"/>
      <c r="RQI149" s="323"/>
      <c r="RQJ149" s="323"/>
      <c r="RQK149" s="323"/>
      <c r="RQL149" s="323"/>
      <c r="RQM149" s="323"/>
      <c r="RQN149" s="323"/>
      <c r="RQO149" s="323"/>
      <c r="RQP149" s="323"/>
      <c r="RQQ149" s="323"/>
      <c r="RQR149" s="323"/>
      <c r="RQS149" s="323"/>
      <c r="RQT149" s="323"/>
      <c r="RQU149" s="323"/>
      <c r="RQV149" s="323"/>
      <c r="RQW149" s="323"/>
      <c r="RQX149" s="323"/>
      <c r="RQY149" s="323"/>
      <c r="RQZ149" s="323"/>
      <c r="RRA149" s="323"/>
      <c r="RRB149" s="323"/>
      <c r="RRC149" s="323"/>
      <c r="RRD149" s="323"/>
      <c r="RRE149" s="323"/>
      <c r="RRF149" s="323"/>
      <c r="RRG149" s="323"/>
      <c r="RRH149" s="323"/>
      <c r="RRI149" s="323"/>
      <c r="RRJ149" s="323"/>
      <c r="RRK149" s="323"/>
      <c r="RRL149" s="323"/>
      <c r="RRM149" s="323"/>
      <c r="RRN149" s="323"/>
      <c r="RRO149" s="323"/>
      <c r="RRP149" s="323"/>
      <c r="RRQ149" s="323"/>
      <c r="RRR149" s="323"/>
      <c r="RRS149" s="323"/>
      <c r="RRT149" s="323"/>
      <c r="RRU149" s="323"/>
      <c r="RRV149" s="323"/>
      <c r="RRW149" s="323"/>
      <c r="RRX149" s="323"/>
      <c r="RRY149" s="323"/>
      <c r="RRZ149" s="323"/>
      <c r="RSA149" s="323"/>
      <c r="RSB149" s="323"/>
      <c r="RSC149" s="323"/>
      <c r="RSD149" s="323"/>
      <c r="RSE149" s="323"/>
      <c r="RSF149" s="323"/>
      <c r="RSG149" s="323"/>
      <c r="RSH149" s="323"/>
      <c r="RSI149" s="323"/>
      <c r="RSJ149" s="323"/>
      <c r="RSK149" s="323"/>
      <c r="RSL149" s="323"/>
      <c r="RSM149" s="323"/>
      <c r="RSN149" s="323"/>
      <c r="RSO149" s="323"/>
      <c r="RSP149" s="323"/>
      <c r="RSQ149" s="323"/>
      <c r="RSR149" s="323"/>
      <c r="RSS149" s="323"/>
      <c r="RST149" s="323"/>
      <c r="RSU149" s="323"/>
      <c r="RSV149" s="323"/>
      <c r="RSW149" s="323"/>
      <c r="RSX149" s="323"/>
      <c r="RSY149" s="323"/>
      <c r="RSZ149" s="323"/>
      <c r="RTA149" s="323"/>
      <c r="RTB149" s="323"/>
      <c r="RTC149" s="323"/>
      <c r="RTD149" s="323"/>
      <c r="RTE149" s="323"/>
      <c r="RTF149" s="323"/>
      <c r="RTG149" s="323"/>
      <c r="RTH149" s="323"/>
      <c r="RTI149" s="323"/>
      <c r="RTJ149" s="323"/>
      <c r="RTK149" s="323"/>
      <c r="RTL149" s="323"/>
      <c r="RTM149" s="323"/>
      <c r="RTN149" s="323"/>
      <c r="RTO149" s="323"/>
      <c r="RTP149" s="323"/>
      <c r="RTQ149" s="323"/>
      <c r="RTR149" s="323"/>
      <c r="RTS149" s="323"/>
      <c r="RTT149" s="323"/>
      <c r="RTU149" s="323"/>
      <c r="RTV149" s="323"/>
      <c r="RTW149" s="323"/>
      <c r="RTX149" s="323"/>
      <c r="RTY149" s="323"/>
      <c r="RTZ149" s="323"/>
      <c r="RUA149" s="323"/>
      <c r="RUB149" s="323"/>
      <c r="RUC149" s="323"/>
      <c r="RUD149" s="323"/>
      <c r="RUE149" s="323"/>
      <c r="RUF149" s="323"/>
      <c r="RUG149" s="323"/>
      <c r="RUH149" s="323"/>
      <c r="RUI149" s="323"/>
      <c r="RUJ149" s="323"/>
      <c r="RUK149" s="323"/>
      <c r="RUL149" s="323"/>
      <c r="RUM149" s="323"/>
      <c r="RUN149" s="323"/>
      <c r="RUO149" s="323"/>
      <c r="RUP149" s="323"/>
      <c r="RUQ149" s="323"/>
      <c r="RUR149" s="323"/>
      <c r="RUS149" s="323"/>
      <c r="RUT149" s="323"/>
      <c r="RUU149" s="323"/>
      <c r="RUV149" s="323"/>
      <c r="RUW149" s="323"/>
      <c r="RUX149" s="323"/>
      <c r="RUY149" s="323"/>
      <c r="RUZ149" s="323"/>
      <c r="RVA149" s="323"/>
      <c r="RVB149" s="323"/>
      <c r="RVC149" s="323"/>
      <c r="RVD149" s="323"/>
      <c r="RVE149" s="323"/>
      <c r="RVF149" s="323"/>
      <c r="RVG149" s="323"/>
      <c r="RVH149" s="323"/>
      <c r="RVI149" s="323"/>
      <c r="RVJ149" s="323"/>
      <c r="RVK149" s="323"/>
      <c r="RVL149" s="323"/>
      <c r="RVM149" s="323"/>
      <c r="RVN149" s="323"/>
      <c r="RVO149" s="323"/>
      <c r="RVP149" s="323"/>
      <c r="RVQ149" s="323"/>
      <c r="RVR149" s="323"/>
      <c r="RVS149" s="323"/>
      <c r="RVT149" s="323"/>
      <c r="RVU149" s="323"/>
      <c r="RVV149" s="323"/>
      <c r="RVW149" s="323"/>
      <c r="RVX149" s="323"/>
      <c r="RVY149" s="323"/>
      <c r="RVZ149" s="323"/>
      <c r="RWA149" s="323"/>
      <c r="RWB149" s="323"/>
      <c r="RWC149" s="323"/>
      <c r="RWD149" s="323"/>
      <c r="RWE149" s="323"/>
      <c r="RWF149" s="323"/>
      <c r="RWG149" s="323"/>
      <c r="RWH149" s="323"/>
      <c r="RWI149" s="323"/>
      <c r="RWJ149" s="323"/>
      <c r="RWK149" s="323"/>
      <c r="RWL149" s="323"/>
      <c r="RWM149" s="323"/>
      <c r="RWN149" s="323"/>
      <c r="RWO149" s="323"/>
      <c r="RWP149" s="323"/>
      <c r="RWQ149" s="323"/>
      <c r="RWR149" s="323"/>
      <c r="RWS149" s="323"/>
      <c r="RWT149" s="323"/>
      <c r="RWU149" s="323"/>
      <c r="RWV149" s="323"/>
      <c r="RWW149" s="323"/>
      <c r="RWX149" s="323"/>
      <c r="RWY149" s="323"/>
      <c r="RWZ149" s="323"/>
      <c r="RXA149" s="323"/>
      <c r="RXB149" s="323"/>
      <c r="RXC149" s="323"/>
      <c r="RXD149" s="323"/>
      <c r="RXE149" s="323"/>
      <c r="RXF149" s="323"/>
      <c r="RXG149" s="323"/>
      <c r="RXH149" s="323"/>
      <c r="RXI149" s="323"/>
      <c r="RXJ149" s="323"/>
      <c r="RXK149" s="323"/>
      <c r="RXL149" s="323"/>
      <c r="RXM149" s="323"/>
      <c r="RXN149" s="323"/>
      <c r="RXO149" s="323"/>
      <c r="RXP149" s="323"/>
      <c r="RXQ149" s="323"/>
      <c r="RXR149" s="323"/>
      <c r="RXS149" s="323"/>
      <c r="RXT149" s="323"/>
      <c r="RXU149" s="323"/>
      <c r="RXV149" s="323"/>
      <c r="RXW149" s="323"/>
      <c r="RXX149" s="323"/>
      <c r="RXY149" s="323"/>
      <c r="RXZ149" s="323"/>
      <c r="RYA149" s="323"/>
      <c r="RYB149" s="323"/>
      <c r="RYC149" s="323"/>
      <c r="RYD149" s="323"/>
      <c r="RYE149" s="323"/>
      <c r="RYF149" s="323"/>
      <c r="RYG149" s="323"/>
      <c r="RYH149" s="323"/>
      <c r="RYI149" s="323"/>
      <c r="RYJ149" s="323"/>
      <c r="RYK149" s="323"/>
      <c r="RYL149" s="323"/>
      <c r="RYM149" s="323"/>
      <c r="RYN149" s="323"/>
      <c r="RYO149" s="323"/>
      <c r="RYP149" s="323"/>
      <c r="RYQ149" s="323"/>
      <c r="RYR149" s="323"/>
      <c r="RYS149" s="323"/>
      <c r="RYT149" s="323"/>
      <c r="RYU149" s="323"/>
      <c r="RYV149" s="323"/>
      <c r="RYW149" s="323"/>
      <c r="RYX149" s="323"/>
      <c r="RYY149" s="323"/>
      <c r="RYZ149" s="323"/>
      <c r="RZA149" s="323"/>
      <c r="RZB149" s="323"/>
      <c r="RZC149" s="323"/>
      <c r="RZD149" s="323"/>
      <c r="RZE149" s="323"/>
      <c r="RZF149" s="323"/>
      <c r="RZG149" s="323"/>
      <c r="RZH149" s="323"/>
      <c r="RZI149" s="323"/>
      <c r="RZJ149" s="323"/>
      <c r="RZK149" s="323"/>
      <c r="RZL149" s="323"/>
      <c r="RZM149" s="323"/>
      <c r="RZN149" s="323"/>
      <c r="RZO149" s="323"/>
      <c r="RZP149" s="323"/>
      <c r="RZQ149" s="323"/>
      <c r="RZR149" s="323"/>
      <c r="RZS149" s="323"/>
      <c r="RZT149" s="323"/>
      <c r="RZU149" s="323"/>
      <c r="RZV149" s="323"/>
      <c r="RZW149" s="323"/>
      <c r="RZX149" s="323"/>
      <c r="RZY149" s="323"/>
      <c r="RZZ149" s="323"/>
      <c r="SAA149" s="323"/>
      <c r="SAB149" s="323"/>
      <c r="SAC149" s="323"/>
      <c r="SAD149" s="323"/>
      <c r="SAE149" s="323"/>
      <c r="SAF149" s="323"/>
      <c r="SAG149" s="323"/>
      <c r="SAH149" s="323"/>
      <c r="SAI149" s="323"/>
      <c r="SAJ149" s="323"/>
      <c r="SAK149" s="323"/>
      <c r="SAL149" s="323"/>
      <c r="SAM149" s="323"/>
      <c r="SAN149" s="323"/>
      <c r="SAO149" s="323"/>
      <c r="SAP149" s="323"/>
      <c r="SAQ149" s="323"/>
      <c r="SAR149" s="323"/>
      <c r="SAS149" s="323"/>
      <c r="SAT149" s="323"/>
      <c r="SAU149" s="323"/>
      <c r="SAV149" s="323"/>
      <c r="SAW149" s="323"/>
      <c r="SAX149" s="323"/>
      <c r="SAY149" s="323"/>
      <c r="SAZ149" s="323"/>
      <c r="SBA149" s="323"/>
      <c r="SBB149" s="323"/>
      <c r="SBC149" s="323"/>
      <c r="SBD149" s="323"/>
      <c r="SBE149" s="323"/>
      <c r="SBF149" s="323"/>
      <c r="SBG149" s="323"/>
      <c r="SBH149" s="323"/>
      <c r="SBI149" s="323"/>
      <c r="SBJ149" s="323"/>
      <c r="SBK149" s="323"/>
      <c r="SBL149" s="323"/>
      <c r="SBM149" s="323"/>
      <c r="SBN149" s="323"/>
      <c r="SBO149" s="323"/>
      <c r="SBP149" s="323"/>
      <c r="SBQ149" s="323"/>
      <c r="SBR149" s="323"/>
      <c r="SBS149" s="323"/>
      <c r="SBT149" s="323"/>
      <c r="SBU149" s="323"/>
      <c r="SBV149" s="323"/>
      <c r="SBW149" s="323"/>
      <c r="SBX149" s="323"/>
      <c r="SBY149" s="323"/>
      <c r="SBZ149" s="323"/>
      <c r="SCA149" s="323"/>
      <c r="SCB149" s="323"/>
      <c r="SCC149" s="323"/>
      <c r="SCD149" s="323"/>
      <c r="SCE149" s="323"/>
      <c r="SCF149" s="323"/>
      <c r="SCG149" s="323"/>
      <c r="SCH149" s="323"/>
      <c r="SCI149" s="323"/>
      <c r="SCJ149" s="323"/>
      <c r="SCK149" s="323"/>
      <c r="SCL149" s="323"/>
      <c r="SCM149" s="323"/>
      <c r="SCN149" s="323"/>
      <c r="SCO149" s="323"/>
      <c r="SCP149" s="323"/>
      <c r="SCQ149" s="323"/>
      <c r="SCR149" s="323"/>
      <c r="SCS149" s="323"/>
      <c r="SCT149" s="323"/>
      <c r="SCU149" s="323"/>
      <c r="SCV149" s="323"/>
      <c r="SCW149" s="323"/>
      <c r="SCX149" s="323"/>
      <c r="SCY149" s="323"/>
      <c r="SCZ149" s="323"/>
      <c r="SDA149" s="323"/>
      <c r="SDB149" s="323"/>
      <c r="SDC149" s="323"/>
      <c r="SDD149" s="323"/>
      <c r="SDE149" s="323"/>
      <c r="SDF149" s="323"/>
      <c r="SDG149" s="323"/>
      <c r="SDH149" s="323"/>
      <c r="SDI149" s="323"/>
      <c r="SDJ149" s="323"/>
      <c r="SDK149" s="323"/>
      <c r="SDL149" s="323"/>
      <c r="SDM149" s="323"/>
      <c r="SDN149" s="323"/>
      <c r="SDO149" s="323"/>
      <c r="SDP149" s="323"/>
      <c r="SDQ149" s="323"/>
      <c r="SDR149" s="323"/>
      <c r="SDS149" s="323"/>
      <c r="SDT149" s="323"/>
      <c r="SDU149" s="323"/>
      <c r="SDV149" s="323"/>
      <c r="SDW149" s="323"/>
      <c r="SDX149" s="323"/>
      <c r="SDY149" s="323"/>
      <c r="SDZ149" s="323"/>
      <c r="SEA149" s="323"/>
      <c r="SEB149" s="323"/>
      <c r="SEC149" s="323"/>
      <c r="SED149" s="323"/>
      <c r="SEE149" s="323"/>
      <c r="SEF149" s="323"/>
      <c r="SEG149" s="323"/>
      <c r="SEH149" s="323"/>
      <c r="SEI149" s="323"/>
      <c r="SEJ149" s="323"/>
      <c r="SEK149" s="323"/>
      <c r="SEL149" s="323"/>
      <c r="SEM149" s="323"/>
      <c r="SEN149" s="323"/>
      <c r="SEO149" s="323"/>
      <c r="SEP149" s="323"/>
      <c r="SEQ149" s="323"/>
      <c r="SER149" s="323"/>
      <c r="SES149" s="323"/>
      <c r="SET149" s="323"/>
      <c r="SEU149" s="323"/>
      <c r="SEV149" s="323"/>
      <c r="SEW149" s="323"/>
      <c r="SEX149" s="323"/>
      <c r="SEY149" s="323"/>
      <c r="SEZ149" s="323"/>
      <c r="SFA149" s="323"/>
      <c r="SFB149" s="323"/>
      <c r="SFC149" s="323"/>
      <c r="SFD149" s="323"/>
      <c r="SFE149" s="323"/>
      <c r="SFF149" s="323"/>
      <c r="SFG149" s="323"/>
      <c r="SFH149" s="323"/>
      <c r="SFI149" s="323"/>
      <c r="SFJ149" s="323"/>
      <c r="SFK149" s="323"/>
      <c r="SFL149" s="323"/>
      <c r="SFM149" s="323"/>
      <c r="SFN149" s="323"/>
      <c r="SFO149" s="323"/>
      <c r="SFP149" s="323"/>
      <c r="SFQ149" s="323"/>
      <c r="SFR149" s="323"/>
      <c r="SFS149" s="323"/>
      <c r="SFT149" s="323"/>
      <c r="SFU149" s="323"/>
      <c r="SFV149" s="323"/>
      <c r="SFW149" s="323"/>
      <c r="SFX149" s="323"/>
      <c r="SFY149" s="323"/>
      <c r="SFZ149" s="323"/>
      <c r="SGA149" s="323"/>
      <c r="SGB149" s="323"/>
      <c r="SGC149" s="323"/>
      <c r="SGD149" s="323"/>
      <c r="SGE149" s="323"/>
      <c r="SGF149" s="323"/>
      <c r="SGG149" s="323"/>
      <c r="SGH149" s="323"/>
      <c r="SGI149" s="323"/>
      <c r="SGJ149" s="323"/>
      <c r="SGK149" s="323"/>
      <c r="SGL149" s="323"/>
      <c r="SGM149" s="323"/>
      <c r="SGN149" s="323"/>
      <c r="SGO149" s="323"/>
      <c r="SGP149" s="323"/>
      <c r="SGQ149" s="323"/>
      <c r="SGR149" s="323"/>
      <c r="SGS149" s="323"/>
      <c r="SGT149" s="323"/>
      <c r="SGU149" s="323"/>
      <c r="SGV149" s="323"/>
      <c r="SGW149" s="323"/>
      <c r="SGX149" s="323"/>
      <c r="SGY149" s="323"/>
      <c r="SGZ149" s="323"/>
      <c r="SHA149" s="323"/>
      <c r="SHB149" s="323"/>
      <c r="SHC149" s="323"/>
      <c r="SHD149" s="323"/>
      <c r="SHE149" s="323"/>
      <c r="SHF149" s="323"/>
      <c r="SHG149" s="323"/>
      <c r="SHH149" s="323"/>
      <c r="SHI149" s="323"/>
      <c r="SHJ149" s="323"/>
      <c r="SHK149" s="323"/>
      <c r="SHL149" s="323"/>
      <c r="SHM149" s="323"/>
      <c r="SHN149" s="323"/>
      <c r="SHO149" s="323"/>
      <c r="SHP149" s="323"/>
      <c r="SHQ149" s="323"/>
      <c r="SHR149" s="323"/>
      <c r="SHS149" s="323"/>
      <c r="SHT149" s="323"/>
      <c r="SHU149" s="323"/>
      <c r="SHV149" s="323"/>
      <c r="SHW149" s="323"/>
      <c r="SHX149" s="323"/>
      <c r="SHY149" s="323"/>
      <c r="SHZ149" s="323"/>
      <c r="SIA149" s="323"/>
      <c r="SIB149" s="323"/>
      <c r="SIC149" s="323"/>
      <c r="SID149" s="323"/>
      <c r="SIE149" s="323"/>
      <c r="SIF149" s="323"/>
      <c r="SIG149" s="323"/>
      <c r="SIH149" s="323"/>
      <c r="SII149" s="323"/>
      <c r="SIJ149" s="323"/>
      <c r="SIK149" s="323"/>
      <c r="SIL149" s="323"/>
      <c r="SIM149" s="323"/>
      <c r="SIN149" s="323"/>
      <c r="SIO149" s="323"/>
      <c r="SIP149" s="323"/>
      <c r="SIQ149" s="323"/>
      <c r="SIR149" s="323"/>
      <c r="SIS149" s="323"/>
      <c r="SIT149" s="323"/>
      <c r="SIU149" s="323"/>
      <c r="SIV149" s="323"/>
      <c r="SIW149" s="323"/>
      <c r="SIX149" s="323"/>
      <c r="SIY149" s="323"/>
      <c r="SIZ149" s="323"/>
      <c r="SJA149" s="323"/>
      <c r="SJB149" s="323"/>
      <c r="SJC149" s="323"/>
      <c r="SJD149" s="323"/>
      <c r="SJE149" s="323"/>
      <c r="SJF149" s="323"/>
      <c r="SJG149" s="323"/>
      <c r="SJH149" s="323"/>
      <c r="SJI149" s="323"/>
      <c r="SJJ149" s="323"/>
      <c r="SJK149" s="323"/>
      <c r="SJL149" s="323"/>
      <c r="SJM149" s="323"/>
      <c r="SJN149" s="323"/>
      <c r="SJO149" s="323"/>
      <c r="SJP149" s="323"/>
      <c r="SJQ149" s="323"/>
      <c r="SJR149" s="323"/>
      <c r="SJS149" s="323"/>
      <c r="SJT149" s="323"/>
      <c r="SJU149" s="323"/>
      <c r="SJV149" s="323"/>
      <c r="SJW149" s="323"/>
      <c r="SJX149" s="323"/>
      <c r="SJY149" s="323"/>
      <c r="SJZ149" s="323"/>
      <c r="SKA149" s="323"/>
      <c r="SKB149" s="323"/>
      <c r="SKC149" s="323"/>
      <c r="SKD149" s="323"/>
      <c r="SKE149" s="323"/>
      <c r="SKF149" s="323"/>
      <c r="SKG149" s="323"/>
      <c r="SKH149" s="323"/>
      <c r="SKI149" s="323"/>
      <c r="SKJ149" s="323"/>
      <c r="SKK149" s="323"/>
      <c r="SKL149" s="323"/>
      <c r="SKM149" s="323"/>
      <c r="SKN149" s="323"/>
      <c r="SKO149" s="323"/>
      <c r="SKP149" s="323"/>
      <c r="SKQ149" s="323"/>
      <c r="SKR149" s="323"/>
      <c r="SKS149" s="323"/>
      <c r="SKT149" s="323"/>
      <c r="SKU149" s="323"/>
      <c r="SKV149" s="323"/>
      <c r="SKW149" s="323"/>
      <c r="SKX149" s="323"/>
      <c r="SKY149" s="323"/>
      <c r="SKZ149" s="323"/>
      <c r="SLA149" s="323"/>
      <c r="SLB149" s="323"/>
      <c r="SLC149" s="323"/>
      <c r="SLD149" s="323"/>
      <c r="SLE149" s="323"/>
      <c r="SLF149" s="323"/>
      <c r="SLG149" s="323"/>
      <c r="SLH149" s="323"/>
      <c r="SLI149" s="323"/>
      <c r="SLJ149" s="323"/>
      <c r="SLK149" s="323"/>
      <c r="SLL149" s="323"/>
      <c r="SLM149" s="323"/>
      <c r="SLN149" s="323"/>
      <c r="SLO149" s="323"/>
      <c r="SLP149" s="323"/>
      <c r="SLQ149" s="323"/>
      <c r="SLR149" s="323"/>
      <c r="SLS149" s="323"/>
      <c r="SLT149" s="323"/>
      <c r="SLU149" s="323"/>
      <c r="SLV149" s="323"/>
      <c r="SLW149" s="323"/>
      <c r="SLX149" s="323"/>
      <c r="SLY149" s="323"/>
      <c r="SLZ149" s="323"/>
      <c r="SMA149" s="323"/>
      <c r="SMB149" s="323"/>
      <c r="SMC149" s="323"/>
      <c r="SMD149" s="323"/>
      <c r="SME149" s="323"/>
      <c r="SMF149" s="323"/>
      <c r="SMG149" s="323"/>
      <c r="SMH149" s="323"/>
      <c r="SMI149" s="323"/>
      <c r="SMJ149" s="323"/>
      <c r="SMK149" s="323"/>
      <c r="SML149" s="323"/>
      <c r="SMM149" s="323"/>
      <c r="SMN149" s="323"/>
      <c r="SMO149" s="323"/>
      <c r="SMP149" s="323"/>
      <c r="SMQ149" s="323"/>
      <c r="SMR149" s="323"/>
      <c r="SMS149" s="323"/>
      <c r="SMT149" s="323"/>
      <c r="SMU149" s="323"/>
      <c r="SMV149" s="323"/>
      <c r="SMW149" s="323"/>
      <c r="SMX149" s="323"/>
      <c r="SMY149" s="323"/>
      <c r="SMZ149" s="323"/>
      <c r="SNA149" s="323"/>
      <c r="SNB149" s="323"/>
      <c r="SNC149" s="323"/>
      <c r="SND149" s="323"/>
      <c r="SNE149" s="323"/>
      <c r="SNF149" s="323"/>
      <c r="SNG149" s="323"/>
      <c r="SNH149" s="323"/>
      <c r="SNI149" s="323"/>
      <c r="SNJ149" s="323"/>
      <c r="SNK149" s="323"/>
      <c r="SNL149" s="323"/>
      <c r="SNM149" s="323"/>
      <c r="SNN149" s="323"/>
      <c r="SNO149" s="323"/>
      <c r="SNP149" s="323"/>
      <c r="SNQ149" s="323"/>
      <c r="SNR149" s="323"/>
      <c r="SNS149" s="323"/>
      <c r="SNT149" s="323"/>
      <c r="SNU149" s="323"/>
      <c r="SNV149" s="323"/>
      <c r="SNW149" s="323"/>
      <c r="SNX149" s="323"/>
      <c r="SNY149" s="323"/>
      <c r="SNZ149" s="323"/>
      <c r="SOA149" s="323"/>
      <c r="SOB149" s="323"/>
      <c r="SOC149" s="323"/>
      <c r="SOD149" s="323"/>
      <c r="SOE149" s="323"/>
      <c r="SOF149" s="323"/>
      <c r="SOG149" s="323"/>
      <c r="SOH149" s="323"/>
      <c r="SOI149" s="323"/>
      <c r="SOJ149" s="323"/>
      <c r="SOK149" s="323"/>
      <c r="SOL149" s="323"/>
      <c r="SOM149" s="323"/>
      <c r="SON149" s="323"/>
      <c r="SOO149" s="323"/>
      <c r="SOP149" s="323"/>
      <c r="SOQ149" s="323"/>
      <c r="SOR149" s="323"/>
      <c r="SOS149" s="323"/>
      <c r="SOT149" s="323"/>
      <c r="SOU149" s="323"/>
      <c r="SOV149" s="323"/>
      <c r="SOW149" s="323"/>
      <c r="SOX149" s="323"/>
      <c r="SOY149" s="323"/>
      <c r="SOZ149" s="323"/>
      <c r="SPA149" s="323"/>
      <c r="SPB149" s="323"/>
      <c r="SPC149" s="323"/>
      <c r="SPD149" s="323"/>
      <c r="SPE149" s="323"/>
      <c r="SPF149" s="323"/>
      <c r="SPG149" s="323"/>
      <c r="SPH149" s="323"/>
      <c r="SPI149" s="323"/>
      <c r="SPJ149" s="323"/>
      <c r="SPK149" s="323"/>
      <c r="SPL149" s="323"/>
      <c r="SPM149" s="323"/>
      <c r="SPN149" s="323"/>
      <c r="SPO149" s="323"/>
      <c r="SPP149" s="323"/>
      <c r="SPQ149" s="323"/>
      <c r="SPR149" s="323"/>
      <c r="SPS149" s="323"/>
      <c r="SPT149" s="323"/>
      <c r="SPU149" s="323"/>
      <c r="SPV149" s="323"/>
      <c r="SPW149" s="323"/>
      <c r="SPX149" s="323"/>
      <c r="SPY149" s="323"/>
      <c r="SPZ149" s="323"/>
      <c r="SQA149" s="323"/>
      <c r="SQB149" s="323"/>
      <c r="SQC149" s="323"/>
      <c r="SQD149" s="323"/>
      <c r="SQE149" s="323"/>
      <c r="SQF149" s="323"/>
      <c r="SQG149" s="323"/>
      <c r="SQH149" s="323"/>
      <c r="SQI149" s="323"/>
      <c r="SQJ149" s="323"/>
      <c r="SQK149" s="323"/>
      <c r="SQL149" s="323"/>
      <c r="SQM149" s="323"/>
      <c r="SQN149" s="323"/>
      <c r="SQO149" s="323"/>
      <c r="SQP149" s="323"/>
      <c r="SQQ149" s="323"/>
      <c r="SQR149" s="323"/>
      <c r="SQS149" s="323"/>
      <c r="SQT149" s="323"/>
      <c r="SQU149" s="323"/>
      <c r="SQV149" s="323"/>
      <c r="SQW149" s="323"/>
      <c r="SQX149" s="323"/>
      <c r="SQY149" s="323"/>
      <c r="SQZ149" s="323"/>
      <c r="SRA149" s="323"/>
      <c r="SRB149" s="323"/>
      <c r="SRC149" s="323"/>
      <c r="SRD149" s="323"/>
      <c r="SRE149" s="323"/>
      <c r="SRF149" s="323"/>
      <c r="SRG149" s="323"/>
      <c r="SRH149" s="323"/>
      <c r="SRI149" s="323"/>
      <c r="SRJ149" s="323"/>
      <c r="SRK149" s="323"/>
      <c r="SRL149" s="323"/>
      <c r="SRM149" s="323"/>
      <c r="SRN149" s="323"/>
      <c r="SRO149" s="323"/>
      <c r="SRP149" s="323"/>
      <c r="SRQ149" s="323"/>
      <c r="SRR149" s="323"/>
      <c r="SRS149" s="323"/>
      <c r="SRT149" s="323"/>
      <c r="SRU149" s="323"/>
      <c r="SRV149" s="323"/>
      <c r="SRW149" s="323"/>
      <c r="SRX149" s="323"/>
      <c r="SRY149" s="323"/>
      <c r="SRZ149" s="323"/>
      <c r="SSA149" s="323"/>
      <c r="SSB149" s="323"/>
      <c r="SSC149" s="323"/>
      <c r="SSD149" s="323"/>
      <c r="SSE149" s="323"/>
      <c r="SSF149" s="323"/>
      <c r="SSG149" s="323"/>
      <c r="SSH149" s="323"/>
      <c r="SSI149" s="323"/>
      <c r="SSJ149" s="323"/>
      <c r="SSK149" s="323"/>
      <c r="SSL149" s="323"/>
      <c r="SSM149" s="323"/>
      <c r="SSN149" s="323"/>
      <c r="SSO149" s="323"/>
      <c r="SSP149" s="323"/>
      <c r="SSQ149" s="323"/>
      <c r="SSR149" s="323"/>
      <c r="SSS149" s="323"/>
      <c r="SST149" s="323"/>
      <c r="SSU149" s="323"/>
      <c r="SSV149" s="323"/>
      <c r="SSW149" s="323"/>
      <c r="SSX149" s="323"/>
      <c r="SSY149" s="323"/>
      <c r="SSZ149" s="323"/>
      <c r="STA149" s="323"/>
      <c r="STB149" s="323"/>
      <c r="STC149" s="323"/>
      <c r="STD149" s="323"/>
      <c r="STE149" s="323"/>
      <c r="STF149" s="323"/>
      <c r="STG149" s="323"/>
      <c r="STH149" s="323"/>
      <c r="STI149" s="323"/>
      <c r="STJ149" s="323"/>
      <c r="STK149" s="323"/>
      <c r="STL149" s="323"/>
      <c r="STM149" s="323"/>
      <c r="STN149" s="323"/>
      <c r="STO149" s="323"/>
      <c r="STP149" s="323"/>
      <c r="STQ149" s="323"/>
      <c r="STR149" s="323"/>
      <c r="STS149" s="323"/>
      <c r="STT149" s="323"/>
      <c r="STU149" s="323"/>
      <c r="STV149" s="323"/>
      <c r="STW149" s="323"/>
      <c r="STX149" s="323"/>
      <c r="STY149" s="323"/>
      <c r="STZ149" s="323"/>
      <c r="SUA149" s="323"/>
      <c r="SUB149" s="323"/>
      <c r="SUC149" s="323"/>
      <c r="SUD149" s="323"/>
      <c r="SUE149" s="323"/>
      <c r="SUF149" s="323"/>
      <c r="SUG149" s="323"/>
      <c r="SUH149" s="323"/>
      <c r="SUI149" s="323"/>
      <c r="SUJ149" s="323"/>
      <c r="SUK149" s="323"/>
      <c r="SUL149" s="323"/>
      <c r="SUM149" s="323"/>
      <c r="SUN149" s="323"/>
      <c r="SUO149" s="323"/>
      <c r="SUP149" s="323"/>
      <c r="SUQ149" s="323"/>
      <c r="SUR149" s="323"/>
      <c r="SUS149" s="323"/>
      <c r="SUT149" s="323"/>
      <c r="SUU149" s="323"/>
      <c r="SUV149" s="323"/>
      <c r="SUW149" s="323"/>
      <c r="SUX149" s="323"/>
      <c r="SUY149" s="323"/>
      <c r="SUZ149" s="323"/>
      <c r="SVA149" s="323"/>
      <c r="SVB149" s="323"/>
      <c r="SVC149" s="323"/>
      <c r="SVD149" s="323"/>
      <c r="SVE149" s="323"/>
      <c r="SVF149" s="323"/>
      <c r="SVG149" s="323"/>
      <c r="SVH149" s="323"/>
      <c r="SVI149" s="323"/>
      <c r="SVJ149" s="323"/>
      <c r="SVK149" s="323"/>
      <c r="SVL149" s="323"/>
      <c r="SVM149" s="323"/>
      <c r="SVN149" s="323"/>
      <c r="SVO149" s="323"/>
      <c r="SVP149" s="323"/>
      <c r="SVQ149" s="323"/>
      <c r="SVR149" s="323"/>
      <c r="SVS149" s="323"/>
      <c r="SVT149" s="323"/>
      <c r="SVU149" s="323"/>
      <c r="SVV149" s="323"/>
      <c r="SVW149" s="323"/>
      <c r="SVX149" s="323"/>
      <c r="SVY149" s="323"/>
      <c r="SVZ149" s="323"/>
      <c r="SWA149" s="323"/>
      <c r="SWB149" s="323"/>
      <c r="SWC149" s="323"/>
      <c r="SWD149" s="323"/>
      <c r="SWE149" s="323"/>
      <c r="SWF149" s="323"/>
      <c r="SWG149" s="323"/>
      <c r="SWH149" s="323"/>
      <c r="SWI149" s="323"/>
      <c r="SWJ149" s="323"/>
      <c r="SWK149" s="323"/>
      <c r="SWL149" s="323"/>
      <c r="SWM149" s="323"/>
      <c r="SWN149" s="323"/>
      <c r="SWO149" s="323"/>
      <c r="SWP149" s="323"/>
      <c r="SWQ149" s="323"/>
      <c r="SWR149" s="323"/>
      <c r="SWS149" s="323"/>
      <c r="SWT149" s="323"/>
      <c r="SWU149" s="323"/>
      <c r="SWV149" s="323"/>
      <c r="SWW149" s="323"/>
      <c r="SWX149" s="323"/>
      <c r="SWY149" s="323"/>
      <c r="SWZ149" s="323"/>
      <c r="SXA149" s="323"/>
      <c r="SXB149" s="323"/>
      <c r="SXC149" s="323"/>
      <c r="SXD149" s="323"/>
      <c r="SXE149" s="323"/>
      <c r="SXF149" s="323"/>
      <c r="SXG149" s="323"/>
      <c r="SXH149" s="323"/>
      <c r="SXI149" s="323"/>
      <c r="SXJ149" s="323"/>
      <c r="SXK149" s="323"/>
      <c r="SXL149" s="323"/>
      <c r="SXM149" s="323"/>
      <c r="SXN149" s="323"/>
      <c r="SXO149" s="323"/>
      <c r="SXP149" s="323"/>
      <c r="SXQ149" s="323"/>
      <c r="SXR149" s="323"/>
      <c r="SXS149" s="323"/>
      <c r="SXT149" s="323"/>
      <c r="SXU149" s="323"/>
      <c r="SXV149" s="323"/>
      <c r="SXW149" s="323"/>
      <c r="SXX149" s="323"/>
      <c r="SXY149" s="323"/>
      <c r="SXZ149" s="323"/>
      <c r="SYA149" s="323"/>
      <c r="SYB149" s="323"/>
      <c r="SYC149" s="323"/>
      <c r="SYD149" s="323"/>
      <c r="SYE149" s="323"/>
      <c r="SYF149" s="323"/>
      <c r="SYG149" s="323"/>
      <c r="SYH149" s="323"/>
      <c r="SYI149" s="323"/>
      <c r="SYJ149" s="323"/>
      <c r="SYK149" s="323"/>
      <c r="SYL149" s="323"/>
      <c r="SYM149" s="323"/>
      <c r="SYN149" s="323"/>
      <c r="SYO149" s="323"/>
      <c r="SYP149" s="323"/>
      <c r="SYQ149" s="323"/>
      <c r="SYR149" s="323"/>
      <c r="SYS149" s="323"/>
      <c r="SYT149" s="323"/>
      <c r="SYU149" s="323"/>
      <c r="SYV149" s="323"/>
      <c r="SYW149" s="323"/>
      <c r="SYX149" s="323"/>
      <c r="SYY149" s="323"/>
      <c r="SYZ149" s="323"/>
      <c r="SZA149" s="323"/>
      <c r="SZB149" s="323"/>
      <c r="SZC149" s="323"/>
      <c r="SZD149" s="323"/>
      <c r="SZE149" s="323"/>
      <c r="SZF149" s="323"/>
      <c r="SZG149" s="323"/>
      <c r="SZH149" s="323"/>
      <c r="SZI149" s="323"/>
      <c r="SZJ149" s="323"/>
      <c r="SZK149" s="323"/>
      <c r="SZL149" s="323"/>
      <c r="SZM149" s="323"/>
      <c r="SZN149" s="323"/>
      <c r="SZO149" s="323"/>
      <c r="SZP149" s="323"/>
      <c r="SZQ149" s="323"/>
      <c r="SZR149" s="323"/>
      <c r="SZS149" s="323"/>
      <c r="SZT149" s="323"/>
      <c r="SZU149" s="323"/>
      <c r="SZV149" s="323"/>
      <c r="SZW149" s="323"/>
      <c r="SZX149" s="323"/>
      <c r="SZY149" s="323"/>
      <c r="SZZ149" s="323"/>
      <c r="TAA149" s="323"/>
      <c r="TAB149" s="323"/>
      <c r="TAC149" s="323"/>
      <c r="TAD149" s="323"/>
      <c r="TAE149" s="323"/>
      <c r="TAF149" s="323"/>
      <c r="TAG149" s="323"/>
      <c r="TAH149" s="323"/>
      <c r="TAI149" s="323"/>
      <c r="TAJ149" s="323"/>
      <c r="TAK149" s="323"/>
      <c r="TAL149" s="323"/>
      <c r="TAM149" s="323"/>
      <c r="TAN149" s="323"/>
      <c r="TAO149" s="323"/>
      <c r="TAP149" s="323"/>
      <c r="TAQ149" s="323"/>
      <c r="TAR149" s="323"/>
      <c r="TAS149" s="323"/>
      <c r="TAT149" s="323"/>
      <c r="TAU149" s="323"/>
      <c r="TAV149" s="323"/>
      <c r="TAW149" s="323"/>
      <c r="TAX149" s="323"/>
      <c r="TAY149" s="323"/>
      <c r="TAZ149" s="323"/>
      <c r="TBA149" s="323"/>
      <c r="TBB149" s="323"/>
      <c r="TBC149" s="323"/>
      <c r="TBD149" s="323"/>
      <c r="TBE149" s="323"/>
      <c r="TBF149" s="323"/>
      <c r="TBG149" s="323"/>
      <c r="TBH149" s="323"/>
      <c r="TBI149" s="323"/>
      <c r="TBJ149" s="323"/>
      <c r="TBK149" s="323"/>
      <c r="TBL149" s="323"/>
      <c r="TBM149" s="323"/>
      <c r="TBN149" s="323"/>
      <c r="TBO149" s="323"/>
      <c r="TBP149" s="323"/>
      <c r="TBQ149" s="323"/>
      <c r="TBR149" s="323"/>
      <c r="TBS149" s="323"/>
      <c r="TBT149" s="323"/>
      <c r="TBU149" s="323"/>
      <c r="TBV149" s="323"/>
      <c r="TBW149" s="323"/>
      <c r="TBX149" s="323"/>
      <c r="TBY149" s="323"/>
      <c r="TBZ149" s="323"/>
      <c r="TCA149" s="323"/>
      <c r="TCB149" s="323"/>
      <c r="TCC149" s="323"/>
      <c r="TCD149" s="323"/>
      <c r="TCE149" s="323"/>
      <c r="TCF149" s="323"/>
      <c r="TCG149" s="323"/>
      <c r="TCH149" s="323"/>
      <c r="TCI149" s="323"/>
      <c r="TCJ149" s="323"/>
      <c r="TCK149" s="323"/>
      <c r="TCL149" s="323"/>
      <c r="TCM149" s="323"/>
      <c r="TCN149" s="323"/>
      <c r="TCO149" s="323"/>
      <c r="TCP149" s="323"/>
      <c r="TCQ149" s="323"/>
      <c r="TCR149" s="323"/>
      <c r="TCS149" s="323"/>
      <c r="TCT149" s="323"/>
      <c r="TCU149" s="323"/>
      <c r="TCV149" s="323"/>
      <c r="TCW149" s="323"/>
      <c r="TCX149" s="323"/>
      <c r="TCY149" s="323"/>
      <c r="TCZ149" s="323"/>
      <c r="TDA149" s="323"/>
      <c r="TDB149" s="323"/>
      <c r="TDC149" s="323"/>
      <c r="TDD149" s="323"/>
      <c r="TDE149" s="323"/>
      <c r="TDF149" s="323"/>
      <c r="TDG149" s="323"/>
      <c r="TDH149" s="323"/>
      <c r="TDI149" s="323"/>
      <c r="TDJ149" s="323"/>
      <c r="TDK149" s="323"/>
      <c r="TDL149" s="323"/>
      <c r="TDM149" s="323"/>
      <c r="TDN149" s="323"/>
      <c r="TDO149" s="323"/>
      <c r="TDP149" s="323"/>
      <c r="TDQ149" s="323"/>
      <c r="TDR149" s="323"/>
      <c r="TDS149" s="323"/>
      <c r="TDT149" s="323"/>
      <c r="TDU149" s="323"/>
      <c r="TDV149" s="323"/>
      <c r="TDW149" s="323"/>
      <c r="TDX149" s="323"/>
      <c r="TDY149" s="323"/>
      <c r="TDZ149" s="323"/>
      <c r="TEA149" s="323"/>
      <c r="TEB149" s="323"/>
      <c r="TEC149" s="323"/>
      <c r="TED149" s="323"/>
      <c r="TEE149" s="323"/>
      <c r="TEF149" s="323"/>
      <c r="TEG149" s="323"/>
      <c r="TEH149" s="323"/>
      <c r="TEI149" s="323"/>
      <c r="TEJ149" s="323"/>
      <c r="TEK149" s="323"/>
      <c r="TEL149" s="323"/>
      <c r="TEM149" s="323"/>
      <c r="TEN149" s="323"/>
      <c r="TEO149" s="323"/>
      <c r="TEP149" s="323"/>
      <c r="TEQ149" s="323"/>
      <c r="TER149" s="323"/>
      <c r="TES149" s="323"/>
      <c r="TET149" s="323"/>
      <c r="TEU149" s="323"/>
      <c r="TEV149" s="323"/>
      <c r="TEW149" s="323"/>
      <c r="TEX149" s="323"/>
      <c r="TEY149" s="323"/>
      <c r="TEZ149" s="323"/>
      <c r="TFA149" s="323"/>
      <c r="TFB149" s="323"/>
      <c r="TFC149" s="323"/>
      <c r="TFD149" s="323"/>
      <c r="TFE149" s="323"/>
      <c r="TFF149" s="323"/>
      <c r="TFG149" s="323"/>
      <c r="TFH149" s="323"/>
      <c r="TFI149" s="323"/>
      <c r="TFJ149" s="323"/>
      <c r="TFK149" s="323"/>
      <c r="TFL149" s="323"/>
      <c r="TFM149" s="323"/>
      <c r="TFN149" s="323"/>
      <c r="TFO149" s="323"/>
      <c r="TFP149" s="323"/>
      <c r="TFQ149" s="323"/>
      <c r="TFR149" s="323"/>
      <c r="TFS149" s="323"/>
      <c r="TFT149" s="323"/>
      <c r="TFU149" s="323"/>
      <c r="TFV149" s="323"/>
      <c r="TFW149" s="323"/>
      <c r="TFX149" s="323"/>
      <c r="TFY149" s="323"/>
      <c r="TFZ149" s="323"/>
      <c r="TGA149" s="323"/>
      <c r="TGB149" s="323"/>
      <c r="TGC149" s="323"/>
      <c r="TGD149" s="323"/>
      <c r="TGE149" s="323"/>
      <c r="TGF149" s="323"/>
      <c r="TGG149" s="323"/>
      <c r="TGH149" s="323"/>
      <c r="TGI149" s="323"/>
      <c r="TGJ149" s="323"/>
      <c r="TGK149" s="323"/>
      <c r="TGL149" s="323"/>
      <c r="TGM149" s="323"/>
      <c r="TGN149" s="323"/>
      <c r="TGO149" s="323"/>
      <c r="TGP149" s="323"/>
      <c r="TGQ149" s="323"/>
      <c r="TGR149" s="323"/>
      <c r="TGS149" s="323"/>
      <c r="TGT149" s="323"/>
      <c r="TGU149" s="323"/>
      <c r="TGV149" s="323"/>
      <c r="TGW149" s="323"/>
      <c r="TGX149" s="323"/>
      <c r="TGY149" s="323"/>
      <c r="TGZ149" s="323"/>
      <c r="THA149" s="323"/>
      <c r="THB149" s="323"/>
      <c r="THC149" s="323"/>
      <c r="THD149" s="323"/>
      <c r="THE149" s="323"/>
      <c r="THF149" s="323"/>
      <c r="THG149" s="323"/>
      <c r="THH149" s="323"/>
      <c r="THI149" s="323"/>
      <c r="THJ149" s="323"/>
      <c r="THK149" s="323"/>
      <c r="THL149" s="323"/>
      <c r="THM149" s="323"/>
      <c r="THN149" s="323"/>
      <c r="THO149" s="323"/>
      <c r="THP149" s="323"/>
      <c r="THQ149" s="323"/>
      <c r="THR149" s="323"/>
      <c r="THS149" s="323"/>
      <c r="THT149" s="323"/>
      <c r="THU149" s="323"/>
      <c r="THV149" s="323"/>
      <c r="THW149" s="323"/>
      <c r="THX149" s="323"/>
      <c r="THY149" s="323"/>
      <c r="THZ149" s="323"/>
      <c r="TIA149" s="323"/>
      <c r="TIB149" s="323"/>
      <c r="TIC149" s="323"/>
      <c r="TID149" s="323"/>
      <c r="TIE149" s="323"/>
      <c r="TIF149" s="323"/>
      <c r="TIG149" s="323"/>
      <c r="TIH149" s="323"/>
      <c r="TII149" s="323"/>
      <c r="TIJ149" s="323"/>
      <c r="TIK149" s="323"/>
      <c r="TIL149" s="323"/>
      <c r="TIM149" s="323"/>
      <c r="TIN149" s="323"/>
      <c r="TIO149" s="323"/>
      <c r="TIP149" s="323"/>
      <c r="TIQ149" s="323"/>
      <c r="TIR149" s="323"/>
      <c r="TIS149" s="323"/>
      <c r="TIT149" s="323"/>
      <c r="TIU149" s="323"/>
      <c r="TIV149" s="323"/>
      <c r="TIW149" s="323"/>
      <c r="TIX149" s="323"/>
      <c r="TIY149" s="323"/>
      <c r="TIZ149" s="323"/>
      <c r="TJA149" s="323"/>
      <c r="TJB149" s="323"/>
      <c r="TJC149" s="323"/>
      <c r="TJD149" s="323"/>
      <c r="TJE149" s="323"/>
      <c r="TJF149" s="323"/>
      <c r="TJG149" s="323"/>
      <c r="TJH149" s="323"/>
      <c r="TJI149" s="323"/>
      <c r="TJJ149" s="323"/>
      <c r="TJK149" s="323"/>
      <c r="TJL149" s="323"/>
      <c r="TJM149" s="323"/>
      <c r="TJN149" s="323"/>
      <c r="TJO149" s="323"/>
      <c r="TJP149" s="323"/>
      <c r="TJQ149" s="323"/>
      <c r="TJR149" s="323"/>
      <c r="TJS149" s="323"/>
      <c r="TJT149" s="323"/>
      <c r="TJU149" s="323"/>
      <c r="TJV149" s="323"/>
      <c r="TJW149" s="323"/>
      <c r="TJX149" s="323"/>
      <c r="TJY149" s="323"/>
      <c r="TJZ149" s="323"/>
      <c r="TKA149" s="323"/>
      <c r="TKB149" s="323"/>
      <c r="TKC149" s="323"/>
      <c r="TKD149" s="323"/>
      <c r="TKE149" s="323"/>
      <c r="TKF149" s="323"/>
      <c r="TKG149" s="323"/>
      <c r="TKH149" s="323"/>
      <c r="TKI149" s="323"/>
      <c r="TKJ149" s="323"/>
      <c r="TKK149" s="323"/>
      <c r="TKL149" s="323"/>
      <c r="TKM149" s="323"/>
      <c r="TKN149" s="323"/>
      <c r="TKO149" s="323"/>
      <c r="TKP149" s="323"/>
      <c r="TKQ149" s="323"/>
      <c r="TKR149" s="323"/>
      <c r="TKS149" s="323"/>
      <c r="TKT149" s="323"/>
      <c r="TKU149" s="323"/>
      <c r="TKV149" s="323"/>
      <c r="TKW149" s="323"/>
      <c r="TKX149" s="323"/>
      <c r="TKY149" s="323"/>
      <c r="TKZ149" s="323"/>
      <c r="TLA149" s="323"/>
      <c r="TLB149" s="323"/>
      <c r="TLC149" s="323"/>
      <c r="TLD149" s="323"/>
      <c r="TLE149" s="323"/>
      <c r="TLF149" s="323"/>
      <c r="TLG149" s="323"/>
      <c r="TLH149" s="323"/>
      <c r="TLI149" s="323"/>
      <c r="TLJ149" s="323"/>
      <c r="TLK149" s="323"/>
      <c r="TLL149" s="323"/>
      <c r="TLM149" s="323"/>
      <c r="TLN149" s="323"/>
      <c r="TLO149" s="323"/>
      <c r="TLP149" s="323"/>
      <c r="TLQ149" s="323"/>
      <c r="TLR149" s="323"/>
      <c r="TLS149" s="323"/>
      <c r="TLT149" s="323"/>
      <c r="TLU149" s="323"/>
      <c r="TLV149" s="323"/>
      <c r="TLW149" s="323"/>
      <c r="TLX149" s="323"/>
      <c r="TLY149" s="323"/>
      <c r="TLZ149" s="323"/>
      <c r="TMA149" s="323"/>
      <c r="TMB149" s="323"/>
      <c r="TMC149" s="323"/>
      <c r="TMD149" s="323"/>
      <c r="TME149" s="323"/>
      <c r="TMF149" s="323"/>
      <c r="TMG149" s="323"/>
      <c r="TMH149" s="323"/>
      <c r="TMI149" s="323"/>
      <c r="TMJ149" s="323"/>
      <c r="TMK149" s="323"/>
      <c r="TML149" s="323"/>
      <c r="TMM149" s="323"/>
      <c r="TMN149" s="323"/>
      <c r="TMO149" s="323"/>
      <c r="TMP149" s="323"/>
      <c r="TMQ149" s="323"/>
      <c r="TMR149" s="323"/>
      <c r="TMS149" s="323"/>
      <c r="TMT149" s="323"/>
      <c r="TMU149" s="323"/>
      <c r="TMV149" s="323"/>
      <c r="TMW149" s="323"/>
      <c r="TMX149" s="323"/>
      <c r="TMY149" s="323"/>
      <c r="TMZ149" s="323"/>
      <c r="TNA149" s="323"/>
      <c r="TNB149" s="323"/>
      <c r="TNC149" s="323"/>
      <c r="TND149" s="323"/>
      <c r="TNE149" s="323"/>
      <c r="TNF149" s="323"/>
      <c r="TNG149" s="323"/>
      <c r="TNH149" s="323"/>
      <c r="TNI149" s="323"/>
      <c r="TNJ149" s="323"/>
      <c r="TNK149" s="323"/>
      <c r="TNL149" s="323"/>
      <c r="TNM149" s="323"/>
      <c r="TNN149" s="323"/>
      <c r="TNO149" s="323"/>
      <c r="TNP149" s="323"/>
      <c r="TNQ149" s="323"/>
      <c r="TNR149" s="323"/>
      <c r="TNS149" s="323"/>
      <c r="TNT149" s="323"/>
      <c r="TNU149" s="323"/>
      <c r="TNV149" s="323"/>
      <c r="TNW149" s="323"/>
      <c r="TNX149" s="323"/>
      <c r="TNY149" s="323"/>
      <c r="TNZ149" s="323"/>
      <c r="TOA149" s="323"/>
      <c r="TOB149" s="323"/>
      <c r="TOC149" s="323"/>
      <c r="TOD149" s="323"/>
      <c r="TOE149" s="323"/>
      <c r="TOF149" s="323"/>
      <c r="TOG149" s="323"/>
      <c r="TOH149" s="323"/>
      <c r="TOI149" s="323"/>
      <c r="TOJ149" s="323"/>
      <c r="TOK149" s="323"/>
      <c r="TOL149" s="323"/>
      <c r="TOM149" s="323"/>
      <c r="TON149" s="323"/>
      <c r="TOO149" s="323"/>
      <c r="TOP149" s="323"/>
      <c r="TOQ149" s="323"/>
      <c r="TOR149" s="323"/>
      <c r="TOS149" s="323"/>
      <c r="TOT149" s="323"/>
      <c r="TOU149" s="323"/>
      <c r="TOV149" s="323"/>
      <c r="TOW149" s="323"/>
      <c r="TOX149" s="323"/>
      <c r="TOY149" s="323"/>
      <c r="TOZ149" s="323"/>
      <c r="TPA149" s="323"/>
      <c r="TPB149" s="323"/>
      <c r="TPC149" s="323"/>
      <c r="TPD149" s="323"/>
      <c r="TPE149" s="323"/>
      <c r="TPF149" s="323"/>
      <c r="TPG149" s="323"/>
      <c r="TPH149" s="323"/>
      <c r="TPI149" s="323"/>
      <c r="TPJ149" s="323"/>
      <c r="TPK149" s="323"/>
      <c r="TPL149" s="323"/>
      <c r="TPM149" s="323"/>
      <c r="TPN149" s="323"/>
      <c r="TPO149" s="323"/>
      <c r="TPP149" s="323"/>
      <c r="TPQ149" s="323"/>
      <c r="TPR149" s="323"/>
      <c r="TPS149" s="323"/>
      <c r="TPT149" s="323"/>
      <c r="TPU149" s="323"/>
      <c r="TPV149" s="323"/>
      <c r="TPW149" s="323"/>
      <c r="TPX149" s="323"/>
      <c r="TPY149" s="323"/>
      <c r="TPZ149" s="323"/>
      <c r="TQA149" s="323"/>
      <c r="TQB149" s="323"/>
      <c r="TQC149" s="323"/>
      <c r="TQD149" s="323"/>
      <c r="TQE149" s="323"/>
      <c r="TQF149" s="323"/>
      <c r="TQG149" s="323"/>
      <c r="TQH149" s="323"/>
      <c r="TQI149" s="323"/>
      <c r="TQJ149" s="323"/>
      <c r="TQK149" s="323"/>
      <c r="TQL149" s="323"/>
      <c r="TQM149" s="323"/>
      <c r="TQN149" s="323"/>
      <c r="TQO149" s="323"/>
      <c r="TQP149" s="323"/>
      <c r="TQQ149" s="323"/>
      <c r="TQR149" s="323"/>
      <c r="TQS149" s="323"/>
      <c r="TQT149" s="323"/>
      <c r="TQU149" s="323"/>
      <c r="TQV149" s="323"/>
      <c r="TQW149" s="323"/>
      <c r="TQX149" s="323"/>
      <c r="TQY149" s="323"/>
      <c r="TQZ149" s="323"/>
      <c r="TRA149" s="323"/>
      <c r="TRB149" s="323"/>
      <c r="TRC149" s="323"/>
      <c r="TRD149" s="323"/>
      <c r="TRE149" s="323"/>
      <c r="TRF149" s="323"/>
      <c r="TRG149" s="323"/>
      <c r="TRH149" s="323"/>
      <c r="TRI149" s="323"/>
      <c r="TRJ149" s="323"/>
      <c r="TRK149" s="323"/>
      <c r="TRL149" s="323"/>
      <c r="TRM149" s="323"/>
      <c r="TRN149" s="323"/>
      <c r="TRO149" s="323"/>
      <c r="TRP149" s="323"/>
      <c r="TRQ149" s="323"/>
      <c r="TRR149" s="323"/>
      <c r="TRS149" s="323"/>
      <c r="TRT149" s="323"/>
      <c r="TRU149" s="323"/>
      <c r="TRV149" s="323"/>
      <c r="TRW149" s="323"/>
      <c r="TRX149" s="323"/>
      <c r="TRY149" s="323"/>
      <c r="TRZ149" s="323"/>
      <c r="TSA149" s="323"/>
      <c r="TSB149" s="323"/>
      <c r="TSC149" s="323"/>
      <c r="TSD149" s="323"/>
      <c r="TSE149" s="323"/>
      <c r="TSF149" s="323"/>
      <c r="TSG149" s="323"/>
      <c r="TSH149" s="323"/>
      <c r="TSI149" s="323"/>
      <c r="TSJ149" s="323"/>
      <c r="TSK149" s="323"/>
      <c r="TSL149" s="323"/>
      <c r="TSM149" s="323"/>
      <c r="TSN149" s="323"/>
      <c r="TSO149" s="323"/>
      <c r="TSP149" s="323"/>
      <c r="TSQ149" s="323"/>
      <c r="TSR149" s="323"/>
      <c r="TSS149" s="323"/>
      <c r="TST149" s="323"/>
      <c r="TSU149" s="323"/>
      <c r="TSV149" s="323"/>
      <c r="TSW149" s="323"/>
      <c r="TSX149" s="323"/>
      <c r="TSY149" s="323"/>
      <c r="TSZ149" s="323"/>
      <c r="TTA149" s="323"/>
      <c r="TTB149" s="323"/>
      <c r="TTC149" s="323"/>
      <c r="TTD149" s="323"/>
      <c r="TTE149" s="323"/>
      <c r="TTF149" s="323"/>
      <c r="TTG149" s="323"/>
      <c r="TTH149" s="323"/>
      <c r="TTI149" s="323"/>
      <c r="TTJ149" s="323"/>
      <c r="TTK149" s="323"/>
      <c r="TTL149" s="323"/>
      <c r="TTM149" s="323"/>
      <c r="TTN149" s="323"/>
      <c r="TTO149" s="323"/>
      <c r="TTP149" s="323"/>
      <c r="TTQ149" s="323"/>
      <c r="TTR149" s="323"/>
      <c r="TTS149" s="323"/>
      <c r="TTT149" s="323"/>
      <c r="TTU149" s="323"/>
      <c r="TTV149" s="323"/>
      <c r="TTW149" s="323"/>
      <c r="TTX149" s="323"/>
      <c r="TTY149" s="323"/>
      <c r="TTZ149" s="323"/>
      <c r="TUA149" s="323"/>
      <c r="TUB149" s="323"/>
      <c r="TUC149" s="323"/>
      <c r="TUD149" s="323"/>
      <c r="TUE149" s="323"/>
      <c r="TUF149" s="323"/>
      <c r="TUG149" s="323"/>
      <c r="TUH149" s="323"/>
      <c r="TUI149" s="323"/>
      <c r="TUJ149" s="323"/>
      <c r="TUK149" s="323"/>
      <c r="TUL149" s="323"/>
      <c r="TUM149" s="323"/>
      <c r="TUN149" s="323"/>
      <c r="TUO149" s="323"/>
      <c r="TUP149" s="323"/>
      <c r="TUQ149" s="323"/>
      <c r="TUR149" s="323"/>
      <c r="TUS149" s="323"/>
      <c r="TUT149" s="323"/>
      <c r="TUU149" s="323"/>
      <c r="TUV149" s="323"/>
      <c r="TUW149" s="323"/>
      <c r="TUX149" s="323"/>
      <c r="TUY149" s="323"/>
      <c r="TUZ149" s="323"/>
      <c r="TVA149" s="323"/>
      <c r="TVB149" s="323"/>
      <c r="TVC149" s="323"/>
      <c r="TVD149" s="323"/>
      <c r="TVE149" s="323"/>
      <c r="TVF149" s="323"/>
      <c r="TVG149" s="323"/>
      <c r="TVH149" s="323"/>
      <c r="TVI149" s="323"/>
      <c r="TVJ149" s="323"/>
      <c r="TVK149" s="323"/>
      <c r="TVL149" s="323"/>
      <c r="TVM149" s="323"/>
      <c r="TVN149" s="323"/>
      <c r="TVO149" s="323"/>
      <c r="TVP149" s="323"/>
      <c r="TVQ149" s="323"/>
      <c r="TVR149" s="323"/>
      <c r="TVS149" s="323"/>
      <c r="TVT149" s="323"/>
      <c r="TVU149" s="323"/>
      <c r="TVV149" s="323"/>
      <c r="TVW149" s="323"/>
      <c r="TVX149" s="323"/>
      <c r="TVY149" s="323"/>
      <c r="TVZ149" s="323"/>
      <c r="TWA149" s="323"/>
      <c r="TWB149" s="323"/>
      <c r="TWC149" s="323"/>
      <c r="TWD149" s="323"/>
      <c r="TWE149" s="323"/>
      <c r="TWF149" s="323"/>
      <c r="TWG149" s="323"/>
      <c r="TWH149" s="323"/>
      <c r="TWI149" s="323"/>
      <c r="TWJ149" s="323"/>
      <c r="TWK149" s="323"/>
      <c r="TWL149" s="323"/>
      <c r="TWM149" s="323"/>
      <c r="TWN149" s="323"/>
      <c r="TWO149" s="323"/>
      <c r="TWP149" s="323"/>
      <c r="TWQ149" s="323"/>
      <c r="TWR149" s="323"/>
      <c r="TWS149" s="323"/>
      <c r="TWT149" s="323"/>
      <c r="TWU149" s="323"/>
      <c r="TWV149" s="323"/>
      <c r="TWW149" s="323"/>
      <c r="TWX149" s="323"/>
      <c r="TWY149" s="323"/>
      <c r="TWZ149" s="323"/>
      <c r="TXA149" s="323"/>
      <c r="TXB149" s="323"/>
      <c r="TXC149" s="323"/>
      <c r="TXD149" s="323"/>
      <c r="TXE149" s="323"/>
      <c r="TXF149" s="323"/>
      <c r="TXG149" s="323"/>
      <c r="TXH149" s="323"/>
      <c r="TXI149" s="323"/>
      <c r="TXJ149" s="323"/>
      <c r="TXK149" s="323"/>
      <c r="TXL149" s="323"/>
      <c r="TXM149" s="323"/>
      <c r="TXN149" s="323"/>
      <c r="TXO149" s="323"/>
      <c r="TXP149" s="323"/>
      <c r="TXQ149" s="323"/>
      <c r="TXR149" s="323"/>
      <c r="TXS149" s="323"/>
      <c r="TXT149" s="323"/>
      <c r="TXU149" s="323"/>
      <c r="TXV149" s="323"/>
      <c r="TXW149" s="323"/>
      <c r="TXX149" s="323"/>
      <c r="TXY149" s="323"/>
      <c r="TXZ149" s="323"/>
      <c r="TYA149" s="323"/>
      <c r="TYB149" s="323"/>
      <c r="TYC149" s="323"/>
      <c r="TYD149" s="323"/>
      <c r="TYE149" s="323"/>
      <c r="TYF149" s="323"/>
      <c r="TYG149" s="323"/>
      <c r="TYH149" s="323"/>
      <c r="TYI149" s="323"/>
      <c r="TYJ149" s="323"/>
      <c r="TYK149" s="323"/>
      <c r="TYL149" s="323"/>
      <c r="TYM149" s="323"/>
      <c r="TYN149" s="323"/>
      <c r="TYO149" s="323"/>
      <c r="TYP149" s="323"/>
      <c r="TYQ149" s="323"/>
      <c r="TYR149" s="323"/>
      <c r="TYS149" s="323"/>
      <c r="TYT149" s="323"/>
      <c r="TYU149" s="323"/>
      <c r="TYV149" s="323"/>
      <c r="TYW149" s="323"/>
      <c r="TYX149" s="323"/>
      <c r="TYY149" s="323"/>
      <c r="TYZ149" s="323"/>
      <c r="TZA149" s="323"/>
      <c r="TZB149" s="323"/>
      <c r="TZC149" s="323"/>
      <c r="TZD149" s="323"/>
      <c r="TZE149" s="323"/>
      <c r="TZF149" s="323"/>
      <c r="TZG149" s="323"/>
      <c r="TZH149" s="323"/>
      <c r="TZI149" s="323"/>
      <c r="TZJ149" s="323"/>
      <c r="TZK149" s="323"/>
      <c r="TZL149" s="323"/>
      <c r="TZM149" s="323"/>
      <c r="TZN149" s="323"/>
      <c r="TZO149" s="323"/>
      <c r="TZP149" s="323"/>
      <c r="TZQ149" s="323"/>
      <c r="TZR149" s="323"/>
      <c r="TZS149" s="323"/>
      <c r="TZT149" s="323"/>
      <c r="TZU149" s="323"/>
      <c r="TZV149" s="323"/>
      <c r="TZW149" s="323"/>
      <c r="TZX149" s="323"/>
      <c r="TZY149" s="323"/>
      <c r="TZZ149" s="323"/>
      <c r="UAA149" s="323"/>
      <c r="UAB149" s="323"/>
      <c r="UAC149" s="323"/>
      <c r="UAD149" s="323"/>
      <c r="UAE149" s="323"/>
      <c r="UAF149" s="323"/>
      <c r="UAG149" s="323"/>
      <c r="UAH149" s="323"/>
      <c r="UAI149" s="323"/>
      <c r="UAJ149" s="323"/>
      <c r="UAK149" s="323"/>
      <c r="UAL149" s="323"/>
      <c r="UAM149" s="323"/>
      <c r="UAN149" s="323"/>
      <c r="UAO149" s="323"/>
      <c r="UAP149" s="323"/>
      <c r="UAQ149" s="323"/>
      <c r="UAR149" s="323"/>
      <c r="UAS149" s="323"/>
      <c r="UAT149" s="323"/>
      <c r="UAU149" s="323"/>
      <c r="UAV149" s="323"/>
      <c r="UAW149" s="323"/>
      <c r="UAX149" s="323"/>
      <c r="UAY149" s="323"/>
      <c r="UAZ149" s="323"/>
      <c r="UBA149" s="323"/>
      <c r="UBB149" s="323"/>
      <c r="UBC149" s="323"/>
      <c r="UBD149" s="323"/>
      <c r="UBE149" s="323"/>
      <c r="UBF149" s="323"/>
      <c r="UBG149" s="323"/>
      <c r="UBH149" s="323"/>
      <c r="UBI149" s="323"/>
      <c r="UBJ149" s="323"/>
      <c r="UBK149" s="323"/>
      <c r="UBL149" s="323"/>
      <c r="UBM149" s="323"/>
      <c r="UBN149" s="323"/>
      <c r="UBO149" s="323"/>
      <c r="UBP149" s="323"/>
      <c r="UBQ149" s="323"/>
      <c r="UBR149" s="323"/>
      <c r="UBS149" s="323"/>
      <c r="UBT149" s="323"/>
      <c r="UBU149" s="323"/>
      <c r="UBV149" s="323"/>
      <c r="UBW149" s="323"/>
      <c r="UBX149" s="323"/>
      <c r="UBY149" s="323"/>
      <c r="UBZ149" s="323"/>
      <c r="UCA149" s="323"/>
      <c r="UCB149" s="323"/>
      <c r="UCC149" s="323"/>
      <c r="UCD149" s="323"/>
      <c r="UCE149" s="323"/>
      <c r="UCF149" s="323"/>
      <c r="UCG149" s="323"/>
      <c r="UCH149" s="323"/>
      <c r="UCI149" s="323"/>
      <c r="UCJ149" s="323"/>
      <c r="UCK149" s="323"/>
      <c r="UCL149" s="323"/>
      <c r="UCM149" s="323"/>
      <c r="UCN149" s="323"/>
      <c r="UCO149" s="323"/>
      <c r="UCP149" s="323"/>
      <c r="UCQ149" s="323"/>
      <c r="UCR149" s="323"/>
      <c r="UCS149" s="323"/>
      <c r="UCT149" s="323"/>
      <c r="UCU149" s="323"/>
      <c r="UCV149" s="323"/>
      <c r="UCW149" s="323"/>
      <c r="UCX149" s="323"/>
      <c r="UCY149" s="323"/>
      <c r="UCZ149" s="323"/>
      <c r="UDA149" s="323"/>
      <c r="UDB149" s="323"/>
      <c r="UDC149" s="323"/>
      <c r="UDD149" s="323"/>
      <c r="UDE149" s="323"/>
      <c r="UDF149" s="323"/>
      <c r="UDG149" s="323"/>
      <c r="UDH149" s="323"/>
      <c r="UDI149" s="323"/>
      <c r="UDJ149" s="323"/>
      <c r="UDK149" s="323"/>
      <c r="UDL149" s="323"/>
      <c r="UDM149" s="323"/>
      <c r="UDN149" s="323"/>
      <c r="UDO149" s="323"/>
      <c r="UDP149" s="323"/>
      <c r="UDQ149" s="323"/>
      <c r="UDR149" s="323"/>
      <c r="UDS149" s="323"/>
      <c r="UDT149" s="323"/>
      <c r="UDU149" s="323"/>
      <c r="UDV149" s="323"/>
      <c r="UDW149" s="323"/>
      <c r="UDX149" s="323"/>
      <c r="UDY149" s="323"/>
      <c r="UDZ149" s="323"/>
      <c r="UEA149" s="323"/>
      <c r="UEB149" s="323"/>
      <c r="UEC149" s="323"/>
      <c r="UED149" s="323"/>
      <c r="UEE149" s="323"/>
      <c r="UEF149" s="323"/>
      <c r="UEG149" s="323"/>
      <c r="UEH149" s="323"/>
      <c r="UEI149" s="323"/>
      <c r="UEJ149" s="323"/>
      <c r="UEK149" s="323"/>
      <c r="UEL149" s="323"/>
      <c r="UEM149" s="323"/>
      <c r="UEN149" s="323"/>
      <c r="UEO149" s="323"/>
      <c r="UEP149" s="323"/>
      <c r="UEQ149" s="323"/>
      <c r="UER149" s="323"/>
      <c r="UES149" s="323"/>
      <c r="UET149" s="323"/>
      <c r="UEU149" s="323"/>
      <c r="UEV149" s="323"/>
      <c r="UEW149" s="323"/>
      <c r="UEX149" s="323"/>
      <c r="UEY149" s="323"/>
      <c r="UEZ149" s="323"/>
      <c r="UFA149" s="323"/>
      <c r="UFB149" s="323"/>
      <c r="UFC149" s="323"/>
      <c r="UFD149" s="323"/>
      <c r="UFE149" s="323"/>
      <c r="UFF149" s="323"/>
      <c r="UFG149" s="323"/>
      <c r="UFH149" s="323"/>
      <c r="UFI149" s="323"/>
      <c r="UFJ149" s="323"/>
      <c r="UFK149" s="323"/>
      <c r="UFL149" s="323"/>
      <c r="UFM149" s="323"/>
      <c r="UFN149" s="323"/>
      <c r="UFO149" s="323"/>
      <c r="UFP149" s="323"/>
      <c r="UFQ149" s="323"/>
      <c r="UFR149" s="323"/>
      <c r="UFS149" s="323"/>
      <c r="UFT149" s="323"/>
      <c r="UFU149" s="323"/>
      <c r="UFV149" s="323"/>
      <c r="UFW149" s="323"/>
      <c r="UFX149" s="323"/>
      <c r="UFY149" s="323"/>
      <c r="UFZ149" s="323"/>
      <c r="UGA149" s="323"/>
      <c r="UGB149" s="323"/>
      <c r="UGC149" s="323"/>
      <c r="UGD149" s="323"/>
      <c r="UGE149" s="323"/>
      <c r="UGF149" s="323"/>
      <c r="UGG149" s="323"/>
      <c r="UGH149" s="323"/>
      <c r="UGI149" s="323"/>
      <c r="UGJ149" s="323"/>
      <c r="UGK149" s="323"/>
      <c r="UGL149" s="323"/>
      <c r="UGM149" s="323"/>
      <c r="UGN149" s="323"/>
      <c r="UGO149" s="323"/>
      <c r="UGP149" s="323"/>
      <c r="UGQ149" s="323"/>
      <c r="UGR149" s="323"/>
      <c r="UGS149" s="323"/>
      <c r="UGT149" s="323"/>
      <c r="UGU149" s="323"/>
      <c r="UGV149" s="323"/>
      <c r="UGW149" s="323"/>
      <c r="UGX149" s="323"/>
      <c r="UGY149" s="323"/>
      <c r="UGZ149" s="323"/>
      <c r="UHA149" s="323"/>
      <c r="UHB149" s="323"/>
      <c r="UHC149" s="323"/>
      <c r="UHD149" s="323"/>
      <c r="UHE149" s="323"/>
      <c r="UHF149" s="323"/>
      <c r="UHG149" s="323"/>
      <c r="UHH149" s="323"/>
      <c r="UHI149" s="323"/>
      <c r="UHJ149" s="323"/>
      <c r="UHK149" s="323"/>
      <c r="UHL149" s="323"/>
      <c r="UHM149" s="323"/>
      <c r="UHN149" s="323"/>
      <c r="UHO149" s="323"/>
      <c r="UHP149" s="323"/>
      <c r="UHQ149" s="323"/>
      <c r="UHR149" s="323"/>
      <c r="UHS149" s="323"/>
      <c r="UHT149" s="323"/>
      <c r="UHU149" s="323"/>
      <c r="UHV149" s="323"/>
      <c r="UHW149" s="323"/>
      <c r="UHX149" s="323"/>
      <c r="UHY149" s="323"/>
      <c r="UHZ149" s="323"/>
      <c r="UIA149" s="323"/>
      <c r="UIB149" s="323"/>
      <c r="UIC149" s="323"/>
      <c r="UID149" s="323"/>
      <c r="UIE149" s="323"/>
      <c r="UIF149" s="323"/>
      <c r="UIG149" s="323"/>
      <c r="UIH149" s="323"/>
      <c r="UII149" s="323"/>
      <c r="UIJ149" s="323"/>
      <c r="UIK149" s="323"/>
      <c r="UIL149" s="323"/>
      <c r="UIM149" s="323"/>
      <c r="UIN149" s="323"/>
      <c r="UIO149" s="323"/>
      <c r="UIP149" s="323"/>
      <c r="UIQ149" s="323"/>
      <c r="UIR149" s="323"/>
      <c r="UIS149" s="323"/>
      <c r="UIT149" s="323"/>
      <c r="UIU149" s="323"/>
      <c r="UIV149" s="323"/>
      <c r="UIW149" s="323"/>
      <c r="UIX149" s="323"/>
      <c r="UIY149" s="323"/>
      <c r="UIZ149" s="323"/>
      <c r="UJA149" s="323"/>
      <c r="UJB149" s="323"/>
      <c r="UJC149" s="323"/>
      <c r="UJD149" s="323"/>
      <c r="UJE149" s="323"/>
      <c r="UJF149" s="323"/>
      <c r="UJG149" s="323"/>
      <c r="UJH149" s="323"/>
      <c r="UJI149" s="323"/>
      <c r="UJJ149" s="323"/>
      <c r="UJK149" s="323"/>
      <c r="UJL149" s="323"/>
      <c r="UJM149" s="323"/>
      <c r="UJN149" s="323"/>
      <c r="UJO149" s="323"/>
      <c r="UJP149" s="323"/>
      <c r="UJQ149" s="323"/>
      <c r="UJR149" s="323"/>
      <c r="UJS149" s="323"/>
      <c r="UJT149" s="323"/>
      <c r="UJU149" s="323"/>
      <c r="UJV149" s="323"/>
      <c r="UJW149" s="323"/>
      <c r="UJX149" s="323"/>
      <c r="UJY149" s="323"/>
      <c r="UJZ149" s="323"/>
      <c r="UKA149" s="323"/>
      <c r="UKB149" s="323"/>
      <c r="UKC149" s="323"/>
      <c r="UKD149" s="323"/>
      <c r="UKE149" s="323"/>
      <c r="UKF149" s="323"/>
      <c r="UKG149" s="323"/>
      <c r="UKH149" s="323"/>
      <c r="UKI149" s="323"/>
      <c r="UKJ149" s="323"/>
      <c r="UKK149" s="323"/>
      <c r="UKL149" s="323"/>
      <c r="UKM149" s="323"/>
      <c r="UKN149" s="323"/>
      <c r="UKO149" s="323"/>
      <c r="UKP149" s="323"/>
      <c r="UKQ149" s="323"/>
      <c r="UKR149" s="323"/>
      <c r="UKS149" s="323"/>
      <c r="UKT149" s="323"/>
      <c r="UKU149" s="323"/>
      <c r="UKV149" s="323"/>
      <c r="UKW149" s="323"/>
      <c r="UKX149" s="323"/>
      <c r="UKY149" s="323"/>
      <c r="UKZ149" s="323"/>
      <c r="ULA149" s="323"/>
      <c r="ULB149" s="323"/>
      <c r="ULC149" s="323"/>
      <c r="ULD149" s="323"/>
      <c r="ULE149" s="323"/>
      <c r="ULF149" s="323"/>
      <c r="ULG149" s="323"/>
      <c r="ULH149" s="323"/>
      <c r="ULI149" s="323"/>
      <c r="ULJ149" s="323"/>
      <c r="ULK149" s="323"/>
      <c r="ULL149" s="323"/>
      <c r="ULM149" s="323"/>
      <c r="ULN149" s="323"/>
      <c r="ULO149" s="323"/>
      <c r="ULP149" s="323"/>
      <c r="ULQ149" s="323"/>
      <c r="ULR149" s="323"/>
      <c r="ULS149" s="323"/>
      <c r="ULT149" s="323"/>
      <c r="ULU149" s="323"/>
      <c r="ULV149" s="323"/>
      <c r="ULW149" s="323"/>
      <c r="ULX149" s="323"/>
      <c r="ULY149" s="323"/>
      <c r="ULZ149" s="323"/>
      <c r="UMA149" s="323"/>
      <c r="UMB149" s="323"/>
      <c r="UMC149" s="323"/>
      <c r="UMD149" s="323"/>
      <c r="UME149" s="323"/>
      <c r="UMF149" s="323"/>
      <c r="UMG149" s="323"/>
      <c r="UMH149" s="323"/>
      <c r="UMI149" s="323"/>
      <c r="UMJ149" s="323"/>
      <c r="UMK149" s="323"/>
      <c r="UML149" s="323"/>
      <c r="UMM149" s="323"/>
      <c r="UMN149" s="323"/>
      <c r="UMO149" s="323"/>
      <c r="UMP149" s="323"/>
      <c r="UMQ149" s="323"/>
      <c r="UMR149" s="323"/>
      <c r="UMS149" s="323"/>
      <c r="UMT149" s="323"/>
      <c r="UMU149" s="323"/>
      <c r="UMV149" s="323"/>
      <c r="UMW149" s="323"/>
      <c r="UMX149" s="323"/>
      <c r="UMY149" s="323"/>
      <c r="UMZ149" s="323"/>
      <c r="UNA149" s="323"/>
      <c r="UNB149" s="323"/>
      <c r="UNC149" s="323"/>
      <c r="UND149" s="323"/>
      <c r="UNE149" s="323"/>
      <c r="UNF149" s="323"/>
      <c r="UNG149" s="323"/>
      <c r="UNH149" s="323"/>
      <c r="UNI149" s="323"/>
      <c r="UNJ149" s="323"/>
      <c r="UNK149" s="323"/>
      <c r="UNL149" s="323"/>
      <c r="UNM149" s="323"/>
      <c r="UNN149" s="323"/>
      <c r="UNO149" s="323"/>
      <c r="UNP149" s="323"/>
      <c r="UNQ149" s="323"/>
      <c r="UNR149" s="323"/>
      <c r="UNS149" s="323"/>
      <c r="UNT149" s="323"/>
      <c r="UNU149" s="323"/>
      <c r="UNV149" s="323"/>
      <c r="UNW149" s="323"/>
      <c r="UNX149" s="323"/>
      <c r="UNY149" s="323"/>
      <c r="UNZ149" s="323"/>
      <c r="UOA149" s="323"/>
      <c r="UOB149" s="323"/>
      <c r="UOC149" s="323"/>
      <c r="UOD149" s="323"/>
      <c r="UOE149" s="323"/>
      <c r="UOF149" s="323"/>
      <c r="UOG149" s="323"/>
      <c r="UOH149" s="323"/>
      <c r="UOI149" s="323"/>
      <c r="UOJ149" s="323"/>
      <c r="UOK149" s="323"/>
      <c r="UOL149" s="323"/>
      <c r="UOM149" s="323"/>
      <c r="UON149" s="323"/>
      <c r="UOO149" s="323"/>
      <c r="UOP149" s="323"/>
      <c r="UOQ149" s="323"/>
      <c r="UOR149" s="323"/>
      <c r="UOS149" s="323"/>
      <c r="UOT149" s="323"/>
      <c r="UOU149" s="323"/>
      <c r="UOV149" s="323"/>
      <c r="UOW149" s="323"/>
      <c r="UOX149" s="323"/>
      <c r="UOY149" s="323"/>
      <c r="UOZ149" s="323"/>
      <c r="UPA149" s="323"/>
      <c r="UPB149" s="323"/>
      <c r="UPC149" s="323"/>
      <c r="UPD149" s="323"/>
      <c r="UPE149" s="323"/>
      <c r="UPF149" s="323"/>
      <c r="UPG149" s="323"/>
      <c r="UPH149" s="323"/>
      <c r="UPI149" s="323"/>
      <c r="UPJ149" s="323"/>
      <c r="UPK149" s="323"/>
      <c r="UPL149" s="323"/>
      <c r="UPM149" s="323"/>
      <c r="UPN149" s="323"/>
      <c r="UPO149" s="323"/>
      <c r="UPP149" s="323"/>
      <c r="UPQ149" s="323"/>
      <c r="UPR149" s="323"/>
      <c r="UPS149" s="323"/>
      <c r="UPT149" s="323"/>
      <c r="UPU149" s="323"/>
      <c r="UPV149" s="323"/>
      <c r="UPW149" s="323"/>
      <c r="UPX149" s="323"/>
      <c r="UPY149" s="323"/>
      <c r="UPZ149" s="323"/>
      <c r="UQA149" s="323"/>
      <c r="UQB149" s="323"/>
      <c r="UQC149" s="323"/>
      <c r="UQD149" s="323"/>
      <c r="UQE149" s="323"/>
      <c r="UQF149" s="323"/>
      <c r="UQG149" s="323"/>
      <c r="UQH149" s="323"/>
      <c r="UQI149" s="323"/>
      <c r="UQJ149" s="323"/>
      <c r="UQK149" s="323"/>
      <c r="UQL149" s="323"/>
      <c r="UQM149" s="323"/>
      <c r="UQN149" s="323"/>
      <c r="UQO149" s="323"/>
      <c r="UQP149" s="323"/>
      <c r="UQQ149" s="323"/>
      <c r="UQR149" s="323"/>
      <c r="UQS149" s="323"/>
      <c r="UQT149" s="323"/>
      <c r="UQU149" s="323"/>
      <c r="UQV149" s="323"/>
      <c r="UQW149" s="323"/>
      <c r="UQX149" s="323"/>
      <c r="UQY149" s="323"/>
      <c r="UQZ149" s="323"/>
      <c r="URA149" s="323"/>
      <c r="URB149" s="323"/>
      <c r="URC149" s="323"/>
      <c r="URD149" s="323"/>
      <c r="URE149" s="323"/>
      <c r="URF149" s="323"/>
      <c r="URG149" s="323"/>
      <c r="URH149" s="323"/>
      <c r="URI149" s="323"/>
      <c r="URJ149" s="323"/>
      <c r="URK149" s="323"/>
      <c r="URL149" s="323"/>
      <c r="URM149" s="323"/>
      <c r="URN149" s="323"/>
      <c r="URO149" s="323"/>
      <c r="URP149" s="323"/>
      <c r="URQ149" s="323"/>
      <c r="URR149" s="323"/>
      <c r="URS149" s="323"/>
      <c r="URT149" s="323"/>
      <c r="URU149" s="323"/>
      <c r="URV149" s="323"/>
      <c r="URW149" s="323"/>
      <c r="URX149" s="323"/>
      <c r="URY149" s="323"/>
      <c r="URZ149" s="323"/>
      <c r="USA149" s="323"/>
      <c r="USB149" s="323"/>
      <c r="USC149" s="323"/>
      <c r="USD149" s="323"/>
      <c r="USE149" s="323"/>
      <c r="USF149" s="323"/>
      <c r="USG149" s="323"/>
      <c r="USH149" s="323"/>
      <c r="USI149" s="323"/>
      <c r="USJ149" s="323"/>
      <c r="USK149" s="323"/>
      <c r="USL149" s="323"/>
      <c r="USM149" s="323"/>
      <c r="USN149" s="323"/>
      <c r="USO149" s="323"/>
      <c r="USP149" s="323"/>
      <c r="USQ149" s="323"/>
      <c r="USR149" s="323"/>
      <c r="USS149" s="323"/>
      <c r="UST149" s="323"/>
      <c r="USU149" s="323"/>
      <c r="USV149" s="323"/>
      <c r="USW149" s="323"/>
      <c r="USX149" s="323"/>
      <c r="USY149" s="323"/>
      <c r="USZ149" s="323"/>
      <c r="UTA149" s="323"/>
      <c r="UTB149" s="323"/>
      <c r="UTC149" s="323"/>
      <c r="UTD149" s="323"/>
      <c r="UTE149" s="323"/>
      <c r="UTF149" s="323"/>
      <c r="UTG149" s="323"/>
      <c r="UTH149" s="323"/>
      <c r="UTI149" s="323"/>
      <c r="UTJ149" s="323"/>
      <c r="UTK149" s="323"/>
      <c r="UTL149" s="323"/>
      <c r="UTM149" s="323"/>
      <c r="UTN149" s="323"/>
      <c r="UTO149" s="323"/>
      <c r="UTP149" s="323"/>
      <c r="UTQ149" s="323"/>
      <c r="UTR149" s="323"/>
      <c r="UTS149" s="323"/>
      <c r="UTT149" s="323"/>
      <c r="UTU149" s="323"/>
      <c r="UTV149" s="323"/>
      <c r="UTW149" s="323"/>
      <c r="UTX149" s="323"/>
      <c r="UTY149" s="323"/>
      <c r="UTZ149" s="323"/>
      <c r="UUA149" s="323"/>
      <c r="UUB149" s="323"/>
      <c r="UUC149" s="323"/>
      <c r="UUD149" s="323"/>
      <c r="UUE149" s="323"/>
      <c r="UUF149" s="323"/>
      <c r="UUG149" s="323"/>
      <c r="UUH149" s="323"/>
      <c r="UUI149" s="323"/>
      <c r="UUJ149" s="323"/>
      <c r="UUK149" s="323"/>
      <c r="UUL149" s="323"/>
      <c r="UUM149" s="323"/>
      <c r="UUN149" s="323"/>
      <c r="UUO149" s="323"/>
      <c r="UUP149" s="323"/>
      <c r="UUQ149" s="323"/>
      <c r="UUR149" s="323"/>
      <c r="UUS149" s="323"/>
      <c r="UUT149" s="323"/>
      <c r="UUU149" s="323"/>
      <c r="UUV149" s="323"/>
      <c r="UUW149" s="323"/>
      <c r="UUX149" s="323"/>
      <c r="UUY149" s="323"/>
      <c r="UUZ149" s="323"/>
      <c r="UVA149" s="323"/>
      <c r="UVB149" s="323"/>
      <c r="UVC149" s="323"/>
      <c r="UVD149" s="323"/>
      <c r="UVE149" s="323"/>
      <c r="UVF149" s="323"/>
      <c r="UVG149" s="323"/>
      <c r="UVH149" s="323"/>
      <c r="UVI149" s="323"/>
      <c r="UVJ149" s="323"/>
      <c r="UVK149" s="323"/>
      <c r="UVL149" s="323"/>
      <c r="UVM149" s="323"/>
      <c r="UVN149" s="323"/>
      <c r="UVO149" s="323"/>
      <c r="UVP149" s="323"/>
      <c r="UVQ149" s="323"/>
      <c r="UVR149" s="323"/>
      <c r="UVS149" s="323"/>
      <c r="UVT149" s="323"/>
      <c r="UVU149" s="323"/>
      <c r="UVV149" s="323"/>
      <c r="UVW149" s="323"/>
      <c r="UVX149" s="323"/>
      <c r="UVY149" s="323"/>
      <c r="UVZ149" s="323"/>
      <c r="UWA149" s="323"/>
      <c r="UWB149" s="323"/>
      <c r="UWC149" s="323"/>
      <c r="UWD149" s="323"/>
      <c r="UWE149" s="323"/>
      <c r="UWF149" s="323"/>
      <c r="UWG149" s="323"/>
      <c r="UWH149" s="323"/>
      <c r="UWI149" s="323"/>
      <c r="UWJ149" s="323"/>
      <c r="UWK149" s="323"/>
      <c r="UWL149" s="323"/>
      <c r="UWM149" s="323"/>
      <c r="UWN149" s="323"/>
      <c r="UWO149" s="323"/>
      <c r="UWP149" s="323"/>
      <c r="UWQ149" s="323"/>
      <c r="UWR149" s="323"/>
      <c r="UWS149" s="323"/>
      <c r="UWT149" s="323"/>
      <c r="UWU149" s="323"/>
      <c r="UWV149" s="323"/>
      <c r="UWW149" s="323"/>
      <c r="UWX149" s="323"/>
      <c r="UWY149" s="323"/>
      <c r="UWZ149" s="323"/>
      <c r="UXA149" s="323"/>
      <c r="UXB149" s="323"/>
      <c r="UXC149" s="323"/>
      <c r="UXD149" s="323"/>
      <c r="UXE149" s="323"/>
      <c r="UXF149" s="323"/>
      <c r="UXG149" s="323"/>
      <c r="UXH149" s="323"/>
      <c r="UXI149" s="323"/>
      <c r="UXJ149" s="323"/>
      <c r="UXK149" s="323"/>
      <c r="UXL149" s="323"/>
      <c r="UXM149" s="323"/>
      <c r="UXN149" s="323"/>
      <c r="UXO149" s="323"/>
      <c r="UXP149" s="323"/>
      <c r="UXQ149" s="323"/>
      <c r="UXR149" s="323"/>
      <c r="UXS149" s="323"/>
      <c r="UXT149" s="323"/>
      <c r="UXU149" s="323"/>
      <c r="UXV149" s="323"/>
      <c r="UXW149" s="323"/>
      <c r="UXX149" s="323"/>
      <c r="UXY149" s="323"/>
      <c r="UXZ149" s="323"/>
      <c r="UYA149" s="323"/>
      <c r="UYB149" s="323"/>
      <c r="UYC149" s="323"/>
      <c r="UYD149" s="323"/>
      <c r="UYE149" s="323"/>
      <c r="UYF149" s="323"/>
      <c r="UYG149" s="323"/>
      <c r="UYH149" s="323"/>
      <c r="UYI149" s="323"/>
      <c r="UYJ149" s="323"/>
      <c r="UYK149" s="323"/>
      <c r="UYL149" s="323"/>
      <c r="UYM149" s="323"/>
      <c r="UYN149" s="323"/>
      <c r="UYO149" s="323"/>
      <c r="UYP149" s="323"/>
      <c r="UYQ149" s="323"/>
      <c r="UYR149" s="323"/>
      <c r="UYS149" s="323"/>
      <c r="UYT149" s="323"/>
      <c r="UYU149" s="323"/>
      <c r="UYV149" s="323"/>
      <c r="UYW149" s="323"/>
      <c r="UYX149" s="323"/>
      <c r="UYY149" s="323"/>
      <c r="UYZ149" s="323"/>
      <c r="UZA149" s="323"/>
      <c r="UZB149" s="323"/>
      <c r="UZC149" s="323"/>
      <c r="UZD149" s="323"/>
      <c r="UZE149" s="323"/>
      <c r="UZF149" s="323"/>
      <c r="UZG149" s="323"/>
      <c r="UZH149" s="323"/>
      <c r="UZI149" s="323"/>
      <c r="UZJ149" s="323"/>
      <c r="UZK149" s="323"/>
      <c r="UZL149" s="323"/>
      <c r="UZM149" s="323"/>
      <c r="UZN149" s="323"/>
      <c r="UZO149" s="323"/>
      <c r="UZP149" s="323"/>
      <c r="UZQ149" s="323"/>
      <c r="UZR149" s="323"/>
      <c r="UZS149" s="323"/>
      <c r="UZT149" s="323"/>
      <c r="UZU149" s="323"/>
      <c r="UZV149" s="323"/>
      <c r="UZW149" s="323"/>
      <c r="UZX149" s="323"/>
      <c r="UZY149" s="323"/>
      <c r="UZZ149" s="323"/>
      <c r="VAA149" s="323"/>
      <c r="VAB149" s="323"/>
      <c r="VAC149" s="323"/>
      <c r="VAD149" s="323"/>
      <c r="VAE149" s="323"/>
      <c r="VAF149" s="323"/>
      <c r="VAG149" s="323"/>
      <c r="VAH149" s="323"/>
      <c r="VAI149" s="323"/>
      <c r="VAJ149" s="323"/>
      <c r="VAK149" s="323"/>
      <c r="VAL149" s="323"/>
      <c r="VAM149" s="323"/>
      <c r="VAN149" s="323"/>
      <c r="VAO149" s="323"/>
      <c r="VAP149" s="323"/>
      <c r="VAQ149" s="323"/>
      <c r="VAR149" s="323"/>
      <c r="VAS149" s="323"/>
      <c r="VAT149" s="323"/>
      <c r="VAU149" s="323"/>
      <c r="VAV149" s="323"/>
      <c r="VAW149" s="323"/>
      <c r="VAX149" s="323"/>
      <c r="VAY149" s="323"/>
      <c r="VAZ149" s="323"/>
      <c r="VBA149" s="323"/>
      <c r="VBB149" s="323"/>
      <c r="VBC149" s="323"/>
      <c r="VBD149" s="323"/>
      <c r="VBE149" s="323"/>
      <c r="VBF149" s="323"/>
      <c r="VBG149" s="323"/>
      <c r="VBH149" s="323"/>
      <c r="VBI149" s="323"/>
      <c r="VBJ149" s="323"/>
      <c r="VBK149" s="323"/>
      <c r="VBL149" s="323"/>
      <c r="VBM149" s="323"/>
      <c r="VBN149" s="323"/>
      <c r="VBO149" s="323"/>
      <c r="VBP149" s="323"/>
      <c r="VBQ149" s="323"/>
      <c r="VBR149" s="323"/>
      <c r="VBS149" s="323"/>
      <c r="VBT149" s="323"/>
      <c r="VBU149" s="323"/>
      <c r="VBV149" s="323"/>
      <c r="VBW149" s="323"/>
      <c r="VBX149" s="323"/>
      <c r="VBY149" s="323"/>
      <c r="VBZ149" s="323"/>
      <c r="VCA149" s="323"/>
      <c r="VCB149" s="323"/>
      <c r="VCC149" s="323"/>
      <c r="VCD149" s="323"/>
      <c r="VCE149" s="323"/>
      <c r="VCF149" s="323"/>
      <c r="VCG149" s="323"/>
      <c r="VCH149" s="323"/>
      <c r="VCI149" s="323"/>
      <c r="VCJ149" s="323"/>
      <c r="VCK149" s="323"/>
      <c r="VCL149" s="323"/>
      <c r="VCM149" s="323"/>
      <c r="VCN149" s="323"/>
      <c r="VCO149" s="323"/>
      <c r="VCP149" s="323"/>
      <c r="VCQ149" s="323"/>
      <c r="VCR149" s="323"/>
      <c r="VCS149" s="323"/>
      <c r="VCT149" s="323"/>
      <c r="VCU149" s="323"/>
      <c r="VCV149" s="323"/>
      <c r="VCW149" s="323"/>
      <c r="VCX149" s="323"/>
      <c r="VCY149" s="323"/>
      <c r="VCZ149" s="323"/>
      <c r="VDA149" s="323"/>
      <c r="VDB149" s="323"/>
      <c r="VDC149" s="323"/>
      <c r="VDD149" s="323"/>
      <c r="VDE149" s="323"/>
      <c r="VDF149" s="323"/>
      <c r="VDG149" s="323"/>
      <c r="VDH149" s="323"/>
      <c r="VDI149" s="323"/>
      <c r="VDJ149" s="323"/>
      <c r="VDK149" s="323"/>
      <c r="VDL149" s="323"/>
      <c r="VDM149" s="323"/>
      <c r="VDN149" s="323"/>
      <c r="VDO149" s="323"/>
      <c r="VDP149" s="323"/>
      <c r="VDQ149" s="323"/>
      <c r="VDR149" s="323"/>
      <c r="VDS149" s="323"/>
      <c r="VDT149" s="323"/>
      <c r="VDU149" s="323"/>
      <c r="VDV149" s="323"/>
      <c r="VDW149" s="323"/>
      <c r="VDX149" s="323"/>
      <c r="VDY149" s="323"/>
      <c r="VDZ149" s="323"/>
      <c r="VEA149" s="323"/>
      <c r="VEB149" s="323"/>
      <c r="VEC149" s="323"/>
      <c r="VED149" s="323"/>
      <c r="VEE149" s="323"/>
      <c r="VEF149" s="323"/>
      <c r="VEG149" s="323"/>
      <c r="VEH149" s="323"/>
      <c r="VEI149" s="323"/>
      <c r="VEJ149" s="323"/>
      <c r="VEK149" s="323"/>
      <c r="VEL149" s="323"/>
      <c r="VEM149" s="323"/>
      <c r="VEN149" s="323"/>
      <c r="VEO149" s="323"/>
      <c r="VEP149" s="323"/>
      <c r="VEQ149" s="323"/>
      <c r="VER149" s="323"/>
      <c r="VES149" s="323"/>
      <c r="VET149" s="323"/>
      <c r="VEU149" s="323"/>
      <c r="VEV149" s="323"/>
      <c r="VEW149" s="323"/>
      <c r="VEX149" s="323"/>
      <c r="VEY149" s="323"/>
      <c r="VEZ149" s="323"/>
      <c r="VFA149" s="323"/>
      <c r="VFB149" s="323"/>
      <c r="VFC149" s="323"/>
      <c r="VFD149" s="323"/>
      <c r="VFE149" s="323"/>
      <c r="VFF149" s="323"/>
      <c r="VFG149" s="323"/>
      <c r="VFH149" s="323"/>
      <c r="VFI149" s="323"/>
      <c r="VFJ149" s="323"/>
      <c r="VFK149" s="323"/>
      <c r="VFL149" s="323"/>
      <c r="VFM149" s="323"/>
      <c r="VFN149" s="323"/>
      <c r="VFO149" s="323"/>
      <c r="VFP149" s="323"/>
      <c r="VFQ149" s="323"/>
      <c r="VFR149" s="323"/>
      <c r="VFS149" s="323"/>
      <c r="VFT149" s="323"/>
      <c r="VFU149" s="323"/>
      <c r="VFV149" s="323"/>
      <c r="VFW149" s="323"/>
      <c r="VFX149" s="323"/>
      <c r="VFY149" s="323"/>
      <c r="VFZ149" s="323"/>
      <c r="VGA149" s="323"/>
      <c r="VGB149" s="323"/>
      <c r="VGC149" s="323"/>
      <c r="VGD149" s="323"/>
      <c r="VGE149" s="323"/>
      <c r="VGF149" s="323"/>
      <c r="VGG149" s="323"/>
      <c r="VGH149" s="323"/>
      <c r="VGI149" s="323"/>
      <c r="VGJ149" s="323"/>
      <c r="VGK149" s="323"/>
      <c r="VGL149" s="323"/>
      <c r="VGM149" s="323"/>
      <c r="VGN149" s="323"/>
      <c r="VGO149" s="323"/>
      <c r="VGP149" s="323"/>
      <c r="VGQ149" s="323"/>
      <c r="VGR149" s="323"/>
      <c r="VGS149" s="323"/>
      <c r="VGT149" s="323"/>
      <c r="VGU149" s="323"/>
      <c r="VGV149" s="323"/>
      <c r="VGW149" s="323"/>
      <c r="VGX149" s="323"/>
      <c r="VGY149" s="323"/>
      <c r="VGZ149" s="323"/>
      <c r="VHA149" s="323"/>
      <c r="VHB149" s="323"/>
      <c r="VHC149" s="323"/>
      <c r="VHD149" s="323"/>
      <c r="VHE149" s="323"/>
      <c r="VHF149" s="323"/>
      <c r="VHG149" s="323"/>
      <c r="VHH149" s="323"/>
      <c r="VHI149" s="323"/>
      <c r="VHJ149" s="323"/>
      <c r="VHK149" s="323"/>
      <c r="VHL149" s="323"/>
      <c r="VHM149" s="323"/>
      <c r="VHN149" s="323"/>
      <c r="VHO149" s="323"/>
      <c r="VHP149" s="323"/>
      <c r="VHQ149" s="323"/>
      <c r="VHR149" s="323"/>
      <c r="VHS149" s="323"/>
      <c r="VHT149" s="323"/>
      <c r="VHU149" s="323"/>
      <c r="VHV149" s="323"/>
      <c r="VHW149" s="323"/>
      <c r="VHX149" s="323"/>
      <c r="VHY149" s="323"/>
      <c r="VHZ149" s="323"/>
      <c r="VIA149" s="323"/>
      <c r="VIB149" s="323"/>
      <c r="VIC149" s="323"/>
      <c r="VID149" s="323"/>
      <c r="VIE149" s="323"/>
      <c r="VIF149" s="323"/>
      <c r="VIG149" s="323"/>
      <c r="VIH149" s="323"/>
      <c r="VII149" s="323"/>
      <c r="VIJ149" s="323"/>
      <c r="VIK149" s="323"/>
      <c r="VIL149" s="323"/>
      <c r="VIM149" s="323"/>
      <c r="VIN149" s="323"/>
      <c r="VIO149" s="323"/>
      <c r="VIP149" s="323"/>
      <c r="VIQ149" s="323"/>
      <c r="VIR149" s="323"/>
      <c r="VIS149" s="323"/>
      <c r="VIT149" s="323"/>
      <c r="VIU149" s="323"/>
      <c r="VIV149" s="323"/>
      <c r="VIW149" s="323"/>
      <c r="VIX149" s="323"/>
      <c r="VIY149" s="323"/>
      <c r="VIZ149" s="323"/>
      <c r="VJA149" s="323"/>
      <c r="VJB149" s="323"/>
      <c r="VJC149" s="323"/>
      <c r="VJD149" s="323"/>
      <c r="VJE149" s="323"/>
      <c r="VJF149" s="323"/>
      <c r="VJG149" s="323"/>
      <c r="VJH149" s="323"/>
      <c r="VJI149" s="323"/>
      <c r="VJJ149" s="323"/>
      <c r="VJK149" s="323"/>
      <c r="VJL149" s="323"/>
      <c r="VJM149" s="323"/>
      <c r="VJN149" s="323"/>
      <c r="VJO149" s="323"/>
      <c r="VJP149" s="323"/>
      <c r="VJQ149" s="323"/>
      <c r="VJR149" s="323"/>
      <c r="VJS149" s="323"/>
      <c r="VJT149" s="323"/>
      <c r="VJU149" s="323"/>
      <c r="VJV149" s="323"/>
      <c r="VJW149" s="323"/>
      <c r="VJX149" s="323"/>
      <c r="VJY149" s="323"/>
      <c r="VJZ149" s="323"/>
      <c r="VKA149" s="323"/>
      <c r="VKB149" s="323"/>
      <c r="VKC149" s="323"/>
      <c r="VKD149" s="323"/>
      <c r="VKE149" s="323"/>
      <c r="VKF149" s="323"/>
      <c r="VKG149" s="323"/>
      <c r="VKH149" s="323"/>
      <c r="VKI149" s="323"/>
      <c r="VKJ149" s="323"/>
      <c r="VKK149" s="323"/>
      <c r="VKL149" s="323"/>
      <c r="VKM149" s="323"/>
      <c r="VKN149" s="323"/>
      <c r="VKO149" s="323"/>
      <c r="VKP149" s="323"/>
      <c r="VKQ149" s="323"/>
      <c r="VKR149" s="323"/>
      <c r="VKS149" s="323"/>
      <c r="VKT149" s="323"/>
      <c r="VKU149" s="323"/>
      <c r="VKV149" s="323"/>
      <c r="VKW149" s="323"/>
      <c r="VKX149" s="323"/>
      <c r="VKY149" s="323"/>
      <c r="VKZ149" s="323"/>
      <c r="VLA149" s="323"/>
      <c r="VLB149" s="323"/>
      <c r="VLC149" s="323"/>
      <c r="VLD149" s="323"/>
      <c r="VLE149" s="323"/>
      <c r="VLF149" s="323"/>
      <c r="VLG149" s="323"/>
      <c r="VLH149" s="323"/>
      <c r="VLI149" s="323"/>
      <c r="VLJ149" s="323"/>
      <c r="VLK149" s="323"/>
      <c r="VLL149" s="323"/>
      <c r="VLM149" s="323"/>
      <c r="VLN149" s="323"/>
      <c r="VLO149" s="323"/>
      <c r="VLP149" s="323"/>
      <c r="VLQ149" s="323"/>
      <c r="VLR149" s="323"/>
      <c r="VLS149" s="323"/>
      <c r="VLT149" s="323"/>
      <c r="VLU149" s="323"/>
      <c r="VLV149" s="323"/>
      <c r="VLW149" s="323"/>
      <c r="VLX149" s="323"/>
      <c r="VLY149" s="323"/>
      <c r="VLZ149" s="323"/>
      <c r="VMA149" s="323"/>
      <c r="VMB149" s="323"/>
      <c r="VMC149" s="323"/>
      <c r="VMD149" s="323"/>
      <c r="VME149" s="323"/>
      <c r="VMF149" s="323"/>
      <c r="VMG149" s="323"/>
      <c r="VMH149" s="323"/>
      <c r="VMI149" s="323"/>
      <c r="VMJ149" s="323"/>
      <c r="VMK149" s="323"/>
      <c r="VML149" s="323"/>
      <c r="VMM149" s="323"/>
      <c r="VMN149" s="323"/>
      <c r="VMO149" s="323"/>
      <c r="VMP149" s="323"/>
      <c r="VMQ149" s="323"/>
      <c r="VMR149" s="323"/>
      <c r="VMS149" s="323"/>
      <c r="VMT149" s="323"/>
      <c r="VMU149" s="323"/>
      <c r="VMV149" s="323"/>
      <c r="VMW149" s="323"/>
      <c r="VMX149" s="323"/>
      <c r="VMY149" s="323"/>
      <c r="VMZ149" s="323"/>
      <c r="VNA149" s="323"/>
      <c r="VNB149" s="323"/>
      <c r="VNC149" s="323"/>
      <c r="VND149" s="323"/>
      <c r="VNE149" s="323"/>
      <c r="VNF149" s="323"/>
      <c r="VNG149" s="323"/>
      <c r="VNH149" s="323"/>
      <c r="VNI149" s="323"/>
      <c r="VNJ149" s="323"/>
      <c r="VNK149" s="323"/>
      <c r="VNL149" s="323"/>
      <c r="VNM149" s="323"/>
      <c r="VNN149" s="323"/>
      <c r="VNO149" s="323"/>
      <c r="VNP149" s="323"/>
      <c r="VNQ149" s="323"/>
      <c r="VNR149" s="323"/>
      <c r="VNS149" s="323"/>
      <c r="VNT149" s="323"/>
      <c r="VNU149" s="323"/>
      <c r="VNV149" s="323"/>
      <c r="VNW149" s="323"/>
      <c r="VNX149" s="323"/>
      <c r="VNY149" s="323"/>
      <c r="VNZ149" s="323"/>
      <c r="VOA149" s="323"/>
      <c r="VOB149" s="323"/>
      <c r="VOC149" s="323"/>
      <c r="VOD149" s="323"/>
      <c r="VOE149" s="323"/>
      <c r="VOF149" s="323"/>
      <c r="VOG149" s="323"/>
      <c r="VOH149" s="323"/>
      <c r="VOI149" s="323"/>
      <c r="VOJ149" s="323"/>
      <c r="VOK149" s="323"/>
      <c r="VOL149" s="323"/>
      <c r="VOM149" s="323"/>
      <c r="VON149" s="323"/>
      <c r="VOO149" s="323"/>
      <c r="VOP149" s="323"/>
      <c r="VOQ149" s="323"/>
      <c r="VOR149" s="323"/>
      <c r="VOS149" s="323"/>
      <c r="VOT149" s="323"/>
      <c r="VOU149" s="323"/>
      <c r="VOV149" s="323"/>
      <c r="VOW149" s="323"/>
      <c r="VOX149" s="323"/>
      <c r="VOY149" s="323"/>
      <c r="VOZ149" s="323"/>
      <c r="VPA149" s="323"/>
      <c r="VPB149" s="323"/>
      <c r="VPC149" s="323"/>
      <c r="VPD149" s="323"/>
      <c r="VPE149" s="323"/>
      <c r="VPF149" s="323"/>
      <c r="VPG149" s="323"/>
      <c r="VPH149" s="323"/>
      <c r="VPI149" s="323"/>
      <c r="VPJ149" s="323"/>
      <c r="VPK149" s="323"/>
      <c r="VPL149" s="323"/>
      <c r="VPM149" s="323"/>
      <c r="VPN149" s="323"/>
      <c r="VPO149" s="323"/>
      <c r="VPP149" s="323"/>
      <c r="VPQ149" s="323"/>
      <c r="VPR149" s="323"/>
      <c r="VPS149" s="323"/>
      <c r="VPT149" s="323"/>
      <c r="VPU149" s="323"/>
      <c r="VPV149" s="323"/>
      <c r="VPW149" s="323"/>
      <c r="VPX149" s="323"/>
      <c r="VPY149" s="323"/>
      <c r="VPZ149" s="323"/>
      <c r="VQA149" s="323"/>
      <c r="VQB149" s="323"/>
      <c r="VQC149" s="323"/>
      <c r="VQD149" s="323"/>
      <c r="VQE149" s="323"/>
      <c r="VQF149" s="323"/>
      <c r="VQG149" s="323"/>
      <c r="VQH149" s="323"/>
      <c r="VQI149" s="323"/>
      <c r="VQJ149" s="323"/>
      <c r="VQK149" s="323"/>
      <c r="VQL149" s="323"/>
      <c r="VQM149" s="323"/>
      <c r="VQN149" s="323"/>
      <c r="VQO149" s="323"/>
      <c r="VQP149" s="323"/>
      <c r="VQQ149" s="323"/>
      <c r="VQR149" s="323"/>
      <c r="VQS149" s="323"/>
      <c r="VQT149" s="323"/>
      <c r="VQU149" s="323"/>
      <c r="VQV149" s="323"/>
      <c r="VQW149" s="323"/>
      <c r="VQX149" s="323"/>
      <c r="VQY149" s="323"/>
      <c r="VQZ149" s="323"/>
      <c r="VRA149" s="323"/>
      <c r="VRB149" s="323"/>
      <c r="VRC149" s="323"/>
      <c r="VRD149" s="323"/>
      <c r="VRE149" s="323"/>
      <c r="VRF149" s="323"/>
      <c r="VRG149" s="323"/>
      <c r="VRH149" s="323"/>
      <c r="VRI149" s="323"/>
      <c r="VRJ149" s="323"/>
      <c r="VRK149" s="323"/>
      <c r="VRL149" s="323"/>
      <c r="VRM149" s="323"/>
      <c r="VRN149" s="323"/>
      <c r="VRO149" s="323"/>
      <c r="VRP149" s="323"/>
      <c r="VRQ149" s="323"/>
      <c r="VRR149" s="323"/>
      <c r="VRS149" s="323"/>
      <c r="VRT149" s="323"/>
      <c r="VRU149" s="323"/>
      <c r="VRV149" s="323"/>
      <c r="VRW149" s="323"/>
      <c r="VRX149" s="323"/>
      <c r="VRY149" s="323"/>
      <c r="VRZ149" s="323"/>
      <c r="VSA149" s="323"/>
      <c r="VSB149" s="323"/>
      <c r="VSC149" s="323"/>
      <c r="VSD149" s="323"/>
      <c r="VSE149" s="323"/>
      <c r="VSF149" s="323"/>
      <c r="VSG149" s="323"/>
      <c r="VSH149" s="323"/>
      <c r="VSI149" s="323"/>
      <c r="VSJ149" s="323"/>
      <c r="VSK149" s="323"/>
      <c r="VSL149" s="323"/>
      <c r="VSM149" s="323"/>
      <c r="VSN149" s="323"/>
      <c r="VSO149" s="323"/>
      <c r="VSP149" s="323"/>
      <c r="VSQ149" s="323"/>
      <c r="VSR149" s="323"/>
      <c r="VSS149" s="323"/>
      <c r="VST149" s="323"/>
      <c r="VSU149" s="323"/>
      <c r="VSV149" s="323"/>
      <c r="VSW149" s="323"/>
      <c r="VSX149" s="323"/>
      <c r="VSY149" s="323"/>
      <c r="VSZ149" s="323"/>
      <c r="VTA149" s="323"/>
      <c r="VTB149" s="323"/>
      <c r="VTC149" s="323"/>
      <c r="VTD149" s="323"/>
      <c r="VTE149" s="323"/>
      <c r="VTF149" s="323"/>
      <c r="VTG149" s="323"/>
      <c r="VTH149" s="323"/>
      <c r="VTI149" s="323"/>
      <c r="VTJ149" s="323"/>
      <c r="VTK149" s="323"/>
      <c r="VTL149" s="323"/>
      <c r="VTM149" s="323"/>
      <c r="VTN149" s="323"/>
      <c r="VTO149" s="323"/>
      <c r="VTP149" s="323"/>
      <c r="VTQ149" s="323"/>
      <c r="VTR149" s="323"/>
      <c r="VTS149" s="323"/>
      <c r="VTT149" s="323"/>
      <c r="VTU149" s="323"/>
      <c r="VTV149" s="323"/>
      <c r="VTW149" s="323"/>
      <c r="VTX149" s="323"/>
      <c r="VTY149" s="323"/>
      <c r="VTZ149" s="323"/>
      <c r="VUA149" s="323"/>
      <c r="VUB149" s="323"/>
      <c r="VUC149" s="323"/>
      <c r="VUD149" s="323"/>
      <c r="VUE149" s="323"/>
      <c r="VUF149" s="323"/>
      <c r="VUG149" s="323"/>
      <c r="VUH149" s="323"/>
      <c r="VUI149" s="323"/>
      <c r="VUJ149" s="323"/>
      <c r="VUK149" s="323"/>
      <c r="VUL149" s="323"/>
      <c r="VUM149" s="323"/>
      <c r="VUN149" s="323"/>
      <c r="VUO149" s="323"/>
      <c r="VUP149" s="323"/>
      <c r="VUQ149" s="323"/>
      <c r="VUR149" s="323"/>
      <c r="VUS149" s="323"/>
      <c r="VUT149" s="323"/>
      <c r="VUU149" s="323"/>
      <c r="VUV149" s="323"/>
      <c r="VUW149" s="323"/>
      <c r="VUX149" s="323"/>
      <c r="VUY149" s="323"/>
      <c r="VUZ149" s="323"/>
      <c r="VVA149" s="323"/>
      <c r="VVB149" s="323"/>
      <c r="VVC149" s="323"/>
      <c r="VVD149" s="323"/>
      <c r="VVE149" s="323"/>
      <c r="VVF149" s="323"/>
      <c r="VVG149" s="323"/>
      <c r="VVH149" s="323"/>
      <c r="VVI149" s="323"/>
      <c r="VVJ149" s="323"/>
      <c r="VVK149" s="323"/>
      <c r="VVL149" s="323"/>
      <c r="VVM149" s="323"/>
      <c r="VVN149" s="323"/>
      <c r="VVO149" s="323"/>
      <c r="VVP149" s="323"/>
      <c r="VVQ149" s="323"/>
      <c r="VVR149" s="323"/>
      <c r="VVS149" s="323"/>
      <c r="VVT149" s="323"/>
      <c r="VVU149" s="323"/>
      <c r="VVV149" s="323"/>
      <c r="VVW149" s="323"/>
      <c r="VVX149" s="323"/>
      <c r="VVY149" s="323"/>
      <c r="VVZ149" s="323"/>
      <c r="VWA149" s="323"/>
      <c r="VWB149" s="323"/>
      <c r="VWC149" s="323"/>
      <c r="VWD149" s="323"/>
      <c r="VWE149" s="323"/>
      <c r="VWF149" s="323"/>
      <c r="VWG149" s="323"/>
      <c r="VWH149" s="323"/>
      <c r="VWI149" s="323"/>
      <c r="VWJ149" s="323"/>
      <c r="VWK149" s="323"/>
      <c r="VWL149" s="323"/>
      <c r="VWM149" s="323"/>
      <c r="VWN149" s="323"/>
      <c r="VWO149" s="323"/>
      <c r="VWP149" s="323"/>
      <c r="VWQ149" s="323"/>
      <c r="VWR149" s="323"/>
      <c r="VWS149" s="323"/>
      <c r="VWT149" s="323"/>
      <c r="VWU149" s="323"/>
      <c r="VWV149" s="323"/>
      <c r="VWW149" s="323"/>
      <c r="VWX149" s="323"/>
      <c r="VWY149" s="323"/>
      <c r="VWZ149" s="323"/>
      <c r="VXA149" s="323"/>
      <c r="VXB149" s="323"/>
      <c r="VXC149" s="323"/>
      <c r="VXD149" s="323"/>
      <c r="VXE149" s="323"/>
      <c r="VXF149" s="323"/>
      <c r="VXG149" s="323"/>
      <c r="VXH149" s="323"/>
      <c r="VXI149" s="323"/>
      <c r="VXJ149" s="323"/>
      <c r="VXK149" s="323"/>
      <c r="VXL149" s="323"/>
      <c r="VXM149" s="323"/>
      <c r="VXN149" s="323"/>
      <c r="VXO149" s="323"/>
      <c r="VXP149" s="323"/>
      <c r="VXQ149" s="323"/>
      <c r="VXR149" s="323"/>
      <c r="VXS149" s="323"/>
      <c r="VXT149" s="323"/>
      <c r="VXU149" s="323"/>
      <c r="VXV149" s="323"/>
      <c r="VXW149" s="323"/>
      <c r="VXX149" s="323"/>
      <c r="VXY149" s="323"/>
      <c r="VXZ149" s="323"/>
      <c r="VYA149" s="323"/>
      <c r="VYB149" s="323"/>
      <c r="VYC149" s="323"/>
      <c r="VYD149" s="323"/>
      <c r="VYE149" s="323"/>
      <c r="VYF149" s="323"/>
      <c r="VYG149" s="323"/>
      <c r="VYH149" s="323"/>
      <c r="VYI149" s="323"/>
      <c r="VYJ149" s="323"/>
      <c r="VYK149" s="323"/>
      <c r="VYL149" s="323"/>
      <c r="VYM149" s="323"/>
      <c r="VYN149" s="323"/>
      <c r="VYO149" s="323"/>
      <c r="VYP149" s="323"/>
      <c r="VYQ149" s="323"/>
      <c r="VYR149" s="323"/>
      <c r="VYS149" s="323"/>
      <c r="VYT149" s="323"/>
      <c r="VYU149" s="323"/>
      <c r="VYV149" s="323"/>
      <c r="VYW149" s="323"/>
      <c r="VYX149" s="323"/>
      <c r="VYY149" s="323"/>
      <c r="VYZ149" s="323"/>
      <c r="VZA149" s="323"/>
      <c r="VZB149" s="323"/>
      <c r="VZC149" s="323"/>
      <c r="VZD149" s="323"/>
      <c r="VZE149" s="323"/>
      <c r="VZF149" s="323"/>
      <c r="VZG149" s="323"/>
      <c r="VZH149" s="323"/>
      <c r="VZI149" s="323"/>
      <c r="VZJ149" s="323"/>
      <c r="VZK149" s="323"/>
      <c r="VZL149" s="323"/>
      <c r="VZM149" s="323"/>
      <c r="VZN149" s="323"/>
      <c r="VZO149" s="323"/>
      <c r="VZP149" s="323"/>
      <c r="VZQ149" s="323"/>
      <c r="VZR149" s="323"/>
      <c r="VZS149" s="323"/>
      <c r="VZT149" s="323"/>
      <c r="VZU149" s="323"/>
      <c r="VZV149" s="323"/>
      <c r="VZW149" s="323"/>
      <c r="VZX149" s="323"/>
      <c r="VZY149" s="323"/>
      <c r="VZZ149" s="323"/>
      <c r="WAA149" s="323"/>
      <c r="WAB149" s="323"/>
      <c r="WAC149" s="323"/>
      <c r="WAD149" s="323"/>
      <c r="WAE149" s="323"/>
      <c r="WAF149" s="323"/>
      <c r="WAG149" s="323"/>
      <c r="WAH149" s="323"/>
      <c r="WAI149" s="323"/>
      <c r="WAJ149" s="323"/>
      <c r="WAK149" s="323"/>
      <c r="WAL149" s="323"/>
      <c r="WAM149" s="323"/>
      <c r="WAN149" s="323"/>
      <c r="WAO149" s="323"/>
      <c r="WAP149" s="323"/>
      <c r="WAQ149" s="323"/>
      <c r="WAR149" s="323"/>
      <c r="WAS149" s="323"/>
      <c r="WAT149" s="323"/>
      <c r="WAU149" s="323"/>
      <c r="WAV149" s="323"/>
      <c r="WAW149" s="323"/>
      <c r="WAX149" s="323"/>
      <c r="WAY149" s="323"/>
      <c r="WAZ149" s="323"/>
      <c r="WBA149" s="323"/>
      <c r="WBB149" s="323"/>
      <c r="WBC149" s="323"/>
      <c r="WBD149" s="323"/>
      <c r="WBE149" s="323"/>
      <c r="WBF149" s="323"/>
      <c r="WBG149" s="323"/>
      <c r="WBH149" s="323"/>
      <c r="WBI149" s="323"/>
      <c r="WBJ149" s="323"/>
      <c r="WBK149" s="323"/>
      <c r="WBL149" s="323"/>
      <c r="WBM149" s="323"/>
      <c r="WBN149" s="323"/>
      <c r="WBO149" s="323"/>
      <c r="WBP149" s="323"/>
      <c r="WBQ149" s="323"/>
      <c r="WBR149" s="323"/>
      <c r="WBS149" s="323"/>
      <c r="WBT149" s="323"/>
      <c r="WBU149" s="323"/>
      <c r="WBV149" s="323"/>
      <c r="WBW149" s="323"/>
      <c r="WBX149" s="323"/>
      <c r="WBY149" s="323"/>
      <c r="WBZ149" s="323"/>
      <c r="WCA149" s="323"/>
      <c r="WCB149" s="323"/>
      <c r="WCC149" s="323"/>
      <c r="WCD149" s="323"/>
      <c r="WCE149" s="323"/>
      <c r="WCF149" s="323"/>
      <c r="WCG149" s="323"/>
      <c r="WCH149" s="323"/>
      <c r="WCI149" s="323"/>
      <c r="WCJ149" s="323"/>
      <c r="WCK149" s="323"/>
      <c r="WCL149" s="323"/>
      <c r="WCM149" s="323"/>
      <c r="WCN149" s="323"/>
      <c r="WCO149" s="323"/>
      <c r="WCP149" s="323"/>
      <c r="WCQ149" s="323"/>
      <c r="WCR149" s="323"/>
      <c r="WCS149" s="323"/>
      <c r="WCT149" s="323"/>
      <c r="WCU149" s="323"/>
      <c r="WCV149" s="323"/>
      <c r="WCW149" s="323"/>
      <c r="WCX149" s="323"/>
      <c r="WCY149" s="323"/>
      <c r="WCZ149" s="323"/>
      <c r="WDA149" s="323"/>
      <c r="WDB149" s="323"/>
      <c r="WDC149" s="323"/>
      <c r="WDD149" s="323"/>
      <c r="WDE149" s="323"/>
      <c r="WDF149" s="323"/>
      <c r="WDG149" s="323"/>
      <c r="WDH149" s="323"/>
      <c r="WDI149" s="323"/>
      <c r="WDJ149" s="323"/>
      <c r="WDK149" s="323"/>
      <c r="WDL149" s="323"/>
      <c r="WDM149" s="323"/>
      <c r="WDN149" s="323"/>
      <c r="WDO149" s="323"/>
      <c r="WDP149" s="323"/>
      <c r="WDQ149" s="323"/>
      <c r="WDR149" s="323"/>
      <c r="WDS149" s="323"/>
      <c r="WDT149" s="323"/>
      <c r="WDU149" s="323"/>
      <c r="WDV149" s="323"/>
      <c r="WDW149" s="323"/>
      <c r="WDX149" s="323"/>
      <c r="WDY149" s="323"/>
      <c r="WDZ149" s="323"/>
      <c r="WEA149" s="323"/>
      <c r="WEB149" s="323"/>
      <c r="WEC149" s="323"/>
      <c r="WED149" s="323"/>
      <c r="WEE149" s="323"/>
      <c r="WEF149" s="323"/>
      <c r="WEG149" s="323"/>
      <c r="WEH149" s="323"/>
      <c r="WEI149" s="323"/>
      <c r="WEJ149" s="323"/>
      <c r="WEK149" s="323"/>
      <c r="WEL149" s="323"/>
      <c r="WEM149" s="323"/>
      <c r="WEN149" s="323"/>
      <c r="WEO149" s="323"/>
      <c r="WEP149" s="323"/>
      <c r="WEQ149" s="323"/>
      <c r="WER149" s="323"/>
      <c r="WES149" s="323"/>
      <c r="WET149" s="323"/>
      <c r="WEU149" s="323"/>
      <c r="WEV149" s="323"/>
      <c r="WEW149" s="323"/>
      <c r="WEX149" s="323"/>
      <c r="WEY149" s="323"/>
      <c r="WEZ149" s="323"/>
      <c r="WFA149" s="323"/>
      <c r="WFB149" s="323"/>
      <c r="WFC149" s="323"/>
      <c r="WFD149" s="323"/>
      <c r="WFE149" s="323"/>
      <c r="WFF149" s="323"/>
      <c r="WFG149" s="323"/>
      <c r="WFH149" s="323"/>
      <c r="WFI149" s="323"/>
      <c r="WFJ149" s="323"/>
      <c r="WFK149" s="323"/>
      <c r="WFL149" s="323"/>
      <c r="WFM149" s="323"/>
      <c r="WFN149" s="323"/>
      <c r="WFO149" s="323"/>
      <c r="WFP149" s="323"/>
      <c r="WFQ149" s="323"/>
      <c r="WFR149" s="323"/>
      <c r="WFS149" s="323"/>
      <c r="WFT149" s="323"/>
      <c r="WFU149" s="323"/>
      <c r="WFV149" s="323"/>
      <c r="WFW149" s="323"/>
      <c r="WFX149" s="323"/>
      <c r="WFY149" s="323"/>
      <c r="WFZ149" s="323"/>
      <c r="WGA149" s="323"/>
      <c r="WGB149" s="323"/>
      <c r="WGC149" s="323"/>
      <c r="WGD149" s="323"/>
      <c r="WGE149" s="323"/>
      <c r="WGF149" s="323"/>
      <c r="WGG149" s="323"/>
      <c r="WGH149" s="323"/>
      <c r="WGI149" s="323"/>
      <c r="WGJ149" s="323"/>
      <c r="WGK149" s="323"/>
      <c r="WGL149" s="323"/>
      <c r="WGM149" s="323"/>
      <c r="WGN149" s="323"/>
      <c r="WGO149" s="323"/>
      <c r="WGP149" s="323"/>
      <c r="WGQ149" s="323"/>
      <c r="WGR149" s="323"/>
      <c r="WGS149" s="323"/>
      <c r="WGT149" s="323"/>
      <c r="WGU149" s="323"/>
      <c r="WGV149" s="323"/>
      <c r="WGW149" s="323"/>
      <c r="WGX149" s="323"/>
      <c r="WGY149" s="323"/>
      <c r="WGZ149" s="323"/>
      <c r="WHA149" s="323"/>
      <c r="WHB149" s="323"/>
      <c r="WHC149" s="323"/>
      <c r="WHD149" s="323"/>
      <c r="WHE149" s="323"/>
      <c r="WHF149" s="323"/>
      <c r="WHG149" s="323"/>
      <c r="WHH149" s="323"/>
      <c r="WHI149" s="323"/>
      <c r="WHJ149" s="323"/>
      <c r="WHK149" s="323"/>
      <c r="WHL149" s="323"/>
      <c r="WHM149" s="323"/>
      <c r="WHN149" s="323"/>
      <c r="WHO149" s="323"/>
      <c r="WHP149" s="323"/>
      <c r="WHQ149" s="323"/>
      <c r="WHR149" s="323"/>
      <c r="WHS149" s="323"/>
      <c r="WHT149" s="323"/>
      <c r="WHU149" s="323"/>
      <c r="WHV149" s="323"/>
      <c r="WHW149" s="323"/>
      <c r="WHX149" s="323"/>
      <c r="WHY149" s="323"/>
      <c r="WHZ149" s="323"/>
      <c r="WIA149" s="323"/>
      <c r="WIB149" s="323"/>
      <c r="WIC149" s="323"/>
      <c r="WID149" s="323"/>
      <c r="WIE149" s="323"/>
      <c r="WIF149" s="323"/>
      <c r="WIG149" s="323"/>
      <c r="WIH149" s="323"/>
      <c r="WII149" s="323"/>
      <c r="WIJ149" s="323"/>
      <c r="WIK149" s="323"/>
      <c r="WIL149" s="323"/>
      <c r="WIM149" s="323"/>
      <c r="WIN149" s="323"/>
      <c r="WIO149" s="323"/>
      <c r="WIP149" s="323"/>
      <c r="WIQ149" s="323"/>
      <c r="WIR149" s="323"/>
      <c r="WIS149" s="323"/>
      <c r="WIT149" s="323"/>
      <c r="WIU149" s="323"/>
      <c r="WIV149" s="323"/>
      <c r="WIW149" s="323"/>
      <c r="WIX149" s="323"/>
      <c r="WIY149" s="323"/>
      <c r="WIZ149" s="323"/>
      <c r="WJA149" s="323"/>
      <c r="WJB149" s="323"/>
      <c r="WJC149" s="323"/>
      <c r="WJD149" s="323"/>
      <c r="WJE149" s="323"/>
      <c r="WJF149" s="323"/>
      <c r="WJG149" s="323"/>
      <c r="WJH149" s="323"/>
      <c r="WJI149" s="323"/>
      <c r="WJJ149" s="323"/>
      <c r="WJK149" s="323"/>
      <c r="WJL149" s="323"/>
      <c r="WJM149" s="323"/>
      <c r="WJN149" s="323"/>
      <c r="WJO149" s="323"/>
      <c r="WJP149" s="323"/>
      <c r="WJQ149" s="323"/>
      <c r="WJR149" s="323"/>
      <c r="WJS149" s="323"/>
      <c r="WJT149" s="323"/>
      <c r="WJU149" s="323"/>
      <c r="WJV149" s="323"/>
      <c r="WJW149" s="323"/>
      <c r="WJX149" s="323"/>
      <c r="WJY149" s="323"/>
      <c r="WJZ149" s="323"/>
      <c r="WKA149" s="323"/>
      <c r="WKB149" s="323"/>
      <c r="WKC149" s="323"/>
      <c r="WKD149" s="323"/>
      <c r="WKE149" s="323"/>
      <c r="WKF149" s="323"/>
      <c r="WKG149" s="323"/>
      <c r="WKH149" s="323"/>
      <c r="WKI149" s="323"/>
      <c r="WKJ149" s="323"/>
      <c r="WKK149" s="323"/>
      <c r="WKL149" s="323"/>
      <c r="WKM149" s="323"/>
      <c r="WKN149" s="323"/>
      <c r="WKO149" s="323"/>
      <c r="WKP149" s="323"/>
      <c r="WKQ149" s="323"/>
      <c r="WKR149" s="323"/>
      <c r="WKS149" s="323"/>
      <c r="WKT149" s="323"/>
      <c r="WKU149" s="323"/>
      <c r="WKV149" s="323"/>
      <c r="WKW149" s="323"/>
      <c r="WKX149" s="323"/>
      <c r="WKY149" s="323"/>
      <c r="WKZ149" s="323"/>
      <c r="WLA149" s="323"/>
      <c r="WLB149" s="323"/>
      <c r="WLC149" s="323"/>
      <c r="WLD149" s="323"/>
      <c r="WLE149" s="323"/>
      <c r="WLF149" s="323"/>
      <c r="WLG149" s="323"/>
      <c r="WLH149" s="323"/>
      <c r="WLI149" s="323"/>
      <c r="WLJ149" s="323"/>
      <c r="WLK149" s="323"/>
      <c r="WLL149" s="323"/>
      <c r="WLM149" s="323"/>
      <c r="WLN149" s="323"/>
      <c r="WLO149" s="323"/>
      <c r="WLP149" s="323"/>
      <c r="WLQ149" s="323"/>
      <c r="WLR149" s="323"/>
      <c r="WLS149" s="323"/>
      <c r="WLT149" s="323"/>
      <c r="WLU149" s="323"/>
      <c r="WLV149" s="323"/>
      <c r="WLW149" s="323"/>
      <c r="WLX149" s="323"/>
      <c r="WLY149" s="323"/>
      <c r="WLZ149" s="323"/>
      <c r="WMA149" s="323"/>
      <c r="WMB149" s="323"/>
      <c r="WMC149" s="323"/>
      <c r="WMD149" s="323"/>
      <c r="WME149" s="323"/>
      <c r="WMF149" s="323"/>
      <c r="WMG149" s="323"/>
      <c r="WMH149" s="323"/>
      <c r="WMI149" s="323"/>
      <c r="WMJ149" s="323"/>
      <c r="WMK149" s="323"/>
      <c r="WML149" s="323"/>
      <c r="WMM149" s="323"/>
      <c r="WMN149" s="323"/>
      <c r="WMO149" s="323"/>
      <c r="WMP149" s="323"/>
      <c r="WMQ149" s="323"/>
      <c r="WMR149" s="323"/>
      <c r="WMS149" s="323"/>
      <c r="WMT149" s="323"/>
      <c r="WMU149" s="323"/>
      <c r="WMV149" s="323"/>
      <c r="WMW149" s="323"/>
      <c r="WMX149" s="323"/>
      <c r="WMY149" s="323"/>
      <c r="WMZ149" s="323"/>
      <c r="WNA149" s="323"/>
      <c r="WNB149" s="323"/>
      <c r="WNC149" s="323"/>
      <c r="WND149" s="323"/>
      <c r="WNE149" s="323"/>
      <c r="WNF149" s="323"/>
      <c r="WNG149" s="323"/>
      <c r="WNH149" s="323"/>
      <c r="WNI149" s="323"/>
      <c r="WNJ149" s="323"/>
      <c r="WNK149" s="323"/>
      <c r="WNL149" s="323"/>
      <c r="WNM149" s="323"/>
      <c r="WNN149" s="323"/>
      <c r="WNO149" s="323"/>
      <c r="WNP149" s="323"/>
      <c r="WNQ149" s="323"/>
      <c r="WNR149" s="323"/>
      <c r="WNS149" s="323"/>
      <c r="WNT149" s="323"/>
      <c r="WNU149" s="323"/>
      <c r="WNV149" s="323"/>
      <c r="WNW149" s="323"/>
      <c r="WNX149" s="323"/>
      <c r="WNY149" s="323"/>
      <c r="WNZ149" s="323"/>
      <c r="WOA149" s="323"/>
      <c r="WOB149" s="323"/>
      <c r="WOC149" s="323"/>
      <c r="WOD149" s="323"/>
      <c r="WOE149" s="323"/>
      <c r="WOF149" s="323"/>
      <c r="WOG149" s="323"/>
      <c r="WOH149" s="323"/>
      <c r="WOI149" s="323"/>
      <c r="WOJ149" s="323"/>
      <c r="WOK149" s="323"/>
      <c r="WOL149" s="323"/>
      <c r="WOM149" s="323"/>
      <c r="WON149" s="323"/>
      <c r="WOO149" s="323"/>
      <c r="WOP149" s="323"/>
      <c r="WOQ149" s="323"/>
      <c r="WOR149" s="323"/>
      <c r="WOS149" s="323"/>
      <c r="WOT149" s="323"/>
      <c r="WOU149" s="323"/>
      <c r="WOV149" s="323"/>
      <c r="WOW149" s="323"/>
      <c r="WOX149" s="323"/>
      <c r="WOY149" s="323"/>
      <c r="WOZ149" s="323"/>
      <c r="WPA149" s="323"/>
      <c r="WPB149" s="323"/>
      <c r="WPC149" s="323"/>
      <c r="WPD149" s="323"/>
      <c r="WPE149" s="323"/>
      <c r="WPF149" s="323"/>
      <c r="WPG149" s="323"/>
      <c r="WPH149" s="323"/>
      <c r="WPI149" s="323"/>
      <c r="WPJ149" s="323"/>
      <c r="WPK149" s="323"/>
      <c r="WPL149" s="323"/>
      <c r="WPM149" s="323"/>
      <c r="WPN149" s="323"/>
      <c r="WPO149" s="323"/>
      <c r="WPP149" s="323"/>
      <c r="WPQ149" s="323"/>
      <c r="WPR149" s="323"/>
      <c r="WPS149" s="323"/>
      <c r="WPT149" s="323"/>
      <c r="WPU149" s="323"/>
      <c r="WPV149" s="323"/>
      <c r="WPW149" s="323"/>
      <c r="WPX149" s="323"/>
      <c r="WPY149" s="323"/>
      <c r="WPZ149" s="323"/>
      <c r="WQA149" s="323"/>
      <c r="WQB149" s="323"/>
      <c r="WQC149" s="323"/>
      <c r="WQD149" s="323"/>
      <c r="WQE149" s="323"/>
      <c r="WQF149" s="323"/>
      <c r="WQG149" s="323"/>
      <c r="WQH149" s="323"/>
      <c r="WQI149" s="323"/>
      <c r="WQJ149" s="323"/>
      <c r="WQK149" s="323"/>
      <c r="WQL149" s="323"/>
      <c r="WQM149" s="323"/>
      <c r="WQN149" s="323"/>
      <c r="WQO149" s="323"/>
      <c r="WQP149" s="323"/>
      <c r="WQQ149" s="323"/>
      <c r="WQR149" s="323"/>
      <c r="WQS149" s="323"/>
      <c r="WQT149" s="323"/>
      <c r="WQU149" s="323"/>
      <c r="WQV149" s="323"/>
      <c r="WQW149" s="323"/>
      <c r="WQX149" s="323"/>
      <c r="WQY149" s="323"/>
      <c r="WQZ149" s="323"/>
      <c r="WRA149" s="323"/>
      <c r="WRB149" s="323"/>
      <c r="WRC149" s="323"/>
      <c r="WRD149" s="323"/>
      <c r="WRE149" s="323"/>
      <c r="WRF149" s="323"/>
      <c r="WRG149" s="323"/>
      <c r="WRH149" s="323"/>
      <c r="WRI149" s="323"/>
      <c r="WRJ149" s="323"/>
      <c r="WRK149" s="323"/>
      <c r="WRL149" s="323"/>
      <c r="WRM149" s="323"/>
      <c r="WRN149" s="323"/>
      <c r="WRO149" s="323"/>
      <c r="WRP149" s="323"/>
      <c r="WRQ149" s="323"/>
      <c r="WRR149" s="323"/>
      <c r="WRS149" s="323"/>
      <c r="WRT149" s="323"/>
      <c r="WRU149" s="323"/>
      <c r="WRV149" s="323"/>
      <c r="WRW149" s="323"/>
      <c r="WRX149" s="323"/>
      <c r="WRY149" s="323"/>
      <c r="WRZ149" s="323"/>
      <c r="WSA149" s="323"/>
      <c r="WSB149" s="323"/>
      <c r="WSC149" s="323"/>
      <c r="WSD149" s="323"/>
      <c r="WSE149" s="323"/>
      <c r="WSF149" s="323"/>
      <c r="WSG149" s="323"/>
      <c r="WSH149" s="323"/>
      <c r="WSI149" s="323"/>
      <c r="WSJ149" s="323"/>
      <c r="WSK149" s="323"/>
      <c r="WSL149" s="323"/>
      <c r="WSM149" s="323"/>
      <c r="WSN149" s="323"/>
      <c r="WSO149" s="323"/>
      <c r="WSP149" s="323"/>
      <c r="WSQ149" s="323"/>
      <c r="WSR149" s="323"/>
      <c r="WSS149" s="323"/>
      <c r="WST149" s="323"/>
      <c r="WSU149" s="323"/>
      <c r="WSV149" s="323"/>
      <c r="WSW149" s="323"/>
      <c r="WSX149" s="323"/>
      <c r="WSY149" s="323"/>
      <c r="WSZ149" s="323"/>
      <c r="WTA149" s="323"/>
      <c r="WTB149" s="323"/>
      <c r="WTC149" s="323"/>
      <c r="WTD149" s="323"/>
      <c r="WTE149" s="323"/>
      <c r="WTF149" s="323"/>
      <c r="WTG149" s="323"/>
      <c r="WTH149" s="323"/>
      <c r="WTI149" s="323"/>
      <c r="WTJ149" s="323"/>
      <c r="WTK149" s="323"/>
      <c r="WTL149" s="323"/>
      <c r="WTM149" s="323"/>
      <c r="WTN149" s="323"/>
      <c r="WTO149" s="323"/>
      <c r="WTP149" s="323"/>
      <c r="WTQ149" s="323"/>
      <c r="WTR149" s="323"/>
      <c r="WTS149" s="323"/>
      <c r="WTT149" s="323"/>
      <c r="WTU149" s="323"/>
      <c r="WTV149" s="323"/>
      <c r="WTW149" s="323"/>
      <c r="WTX149" s="323"/>
      <c r="WTY149" s="323"/>
      <c r="WTZ149" s="323"/>
      <c r="WUA149" s="323"/>
      <c r="WUB149" s="323"/>
      <c r="WUC149" s="323"/>
      <c r="WUD149" s="323"/>
      <c r="WUE149" s="323"/>
      <c r="WUF149" s="323"/>
      <c r="WUG149" s="323"/>
      <c r="WUH149" s="323"/>
      <c r="WUI149" s="323"/>
      <c r="WUJ149" s="323"/>
      <c r="WUK149" s="323"/>
      <c r="WUL149" s="323"/>
      <c r="WUM149" s="323"/>
      <c r="WUN149" s="323"/>
      <c r="WUO149" s="323"/>
      <c r="WUP149" s="323"/>
      <c r="WUQ149" s="323"/>
      <c r="WUR149" s="323"/>
      <c r="WUS149" s="323"/>
      <c r="WUT149" s="323"/>
      <c r="WUU149" s="323"/>
      <c r="WUV149" s="323"/>
      <c r="WUW149" s="323"/>
      <c r="WUX149" s="323"/>
      <c r="WUY149" s="323"/>
      <c r="WUZ149" s="323"/>
      <c r="WVA149" s="323"/>
      <c r="WVB149" s="323"/>
      <c r="WVC149" s="323"/>
      <c r="WVD149" s="323"/>
      <c r="WVE149" s="323"/>
      <c r="WVF149" s="323"/>
      <c r="WVG149" s="323"/>
      <c r="WVH149" s="323"/>
      <c r="WVI149" s="323"/>
      <c r="WVJ149" s="323"/>
      <c r="WVK149" s="323"/>
      <c r="WVL149" s="323"/>
      <c r="WVM149" s="323"/>
      <c r="WVN149" s="323"/>
      <c r="WVO149" s="323"/>
      <c r="WVP149" s="323"/>
      <c r="WVQ149" s="323"/>
      <c r="WVR149" s="323"/>
      <c r="WVS149" s="323"/>
      <c r="WVT149" s="323"/>
      <c r="WVU149" s="323"/>
      <c r="WVV149" s="323"/>
      <c r="WVW149" s="323"/>
      <c r="WVX149" s="323"/>
      <c r="WVY149" s="323"/>
      <c r="WVZ149" s="323"/>
      <c r="WWA149" s="323"/>
      <c r="WWB149" s="323"/>
      <c r="WWC149" s="323"/>
      <c r="WWD149" s="323"/>
      <c r="WWE149" s="323"/>
      <c r="WWF149" s="323"/>
      <c r="WWG149" s="323"/>
      <c r="WWH149" s="323"/>
      <c r="WWI149" s="323"/>
      <c r="WWJ149" s="323"/>
      <c r="WWK149" s="323"/>
      <c r="WWL149" s="323"/>
      <c r="WWM149" s="323"/>
      <c r="WWN149" s="323"/>
      <c r="WWO149" s="323"/>
      <c r="WWP149" s="323"/>
      <c r="WWQ149" s="323"/>
      <c r="WWR149" s="323"/>
      <c r="WWS149" s="323"/>
      <c r="WWT149" s="323"/>
      <c r="WWU149" s="323"/>
      <c r="WWV149" s="323"/>
      <c r="WWW149" s="323"/>
      <c r="WWX149" s="323"/>
      <c r="WWY149" s="323"/>
      <c r="WWZ149" s="323"/>
      <c r="WXA149" s="323"/>
      <c r="WXB149" s="323"/>
      <c r="WXC149" s="323"/>
      <c r="WXD149" s="323"/>
      <c r="WXE149" s="323"/>
      <c r="WXF149" s="323"/>
      <c r="WXG149" s="323"/>
      <c r="WXH149" s="323"/>
      <c r="WXI149" s="323"/>
      <c r="WXJ149" s="323"/>
      <c r="WXK149" s="323"/>
      <c r="WXL149" s="323"/>
      <c r="WXM149" s="323"/>
      <c r="WXN149" s="323"/>
      <c r="WXO149" s="323"/>
      <c r="WXP149" s="323"/>
      <c r="WXQ149" s="323"/>
      <c r="WXR149" s="323"/>
      <c r="WXS149" s="323"/>
      <c r="WXT149" s="323"/>
      <c r="WXU149" s="323"/>
      <c r="WXV149" s="323"/>
      <c r="WXW149" s="323"/>
      <c r="WXX149" s="323"/>
      <c r="WXY149" s="323"/>
      <c r="WXZ149" s="323"/>
      <c r="WYA149" s="323"/>
      <c r="WYB149" s="323"/>
      <c r="WYC149" s="323"/>
      <c r="WYD149" s="323"/>
      <c r="WYE149" s="323"/>
      <c r="WYF149" s="323"/>
      <c r="WYG149" s="323"/>
      <c r="WYH149" s="323"/>
      <c r="WYI149" s="323"/>
      <c r="WYJ149" s="323"/>
      <c r="WYK149" s="323"/>
      <c r="WYL149" s="323"/>
      <c r="WYM149" s="323"/>
      <c r="WYN149" s="323"/>
      <c r="WYO149" s="323"/>
      <c r="WYP149" s="323"/>
      <c r="WYQ149" s="323"/>
      <c r="WYR149" s="323"/>
      <c r="WYS149" s="323"/>
      <c r="WYT149" s="323"/>
      <c r="WYU149" s="323"/>
      <c r="WYV149" s="323"/>
      <c r="WYW149" s="323"/>
      <c r="WYX149" s="323"/>
      <c r="WYY149" s="323"/>
      <c r="WYZ149" s="323"/>
      <c r="WZA149" s="323"/>
      <c r="WZB149" s="323"/>
      <c r="WZC149" s="323"/>
      <c r="WZD149" s="323"/>
      <c r="WZE149" s="323"/>
      <c r="WZF149" s="323"/>
      <c r="WZG149" s="323"/>
      <c r="WZH149" s="323"/>
      <c r="WZI149" s="323"/>
      <c r="WZJ149" s="323"/>
      <c r="WZK149" s="323"/>
      <c r="WZL149" s="323"/>
      <c r="WZM149" s="323"/>
      <c r="WZN149" s="323"/>
      <c r="WZO149" s="323"/>
      <c r="WZP149" s="323"/>
      <c r="WZQ149" s="323"/>
      <c r="WZR149" s="323"/>
      <c r="WZS149" s="323"/>
      <c r="WZT149" s="323"/>
      <c r="WZU149" s="323"/>
      <c r="WZV149" s="323"/>
      <c r="WZW149" s="323"/>
      <c r="WZX149" s="323"/>
      <c r="WZY149" s="323"/>
      <c r="WZZ149" s="323"/>
      <c r="XAA149" s="323"/>
      <c r="XAB149" s="323"/>
      <c r="XAC149" s="323"/>
      <c r="XAD149" s="323"/>
      <c r="XAE149" s="323"/>
      <c r="XAF149" s="323"/>
      <c r="XAG149" s="323"/>
      <c r="XAH149" s="323"/>
      <c r="XAI149" s="323"/>
      <c r="XAJ149" s="323"/>
      <c r="XAK149" s="323"/>
      <c r="XAL149" s="323"/>
      <c r="XAM149" s="323"/>
      <c r="XAN149" s="323"/>
      <c r="XAO149" s="323"/>
      <c r="XAP149" s="323"/>
      <c r="XAQ149" s="323"/>
      <c r="XAR149" s="323"/>
      <c r="XAS149" s="323"/>
      <c r="XAT149" s="323"/>
      <c r="XAU149" s="323"/>
      <c r="XAV149" s="323"/>
      <c r="XAW149" s="323"/>
      <c r="XAX149" s="323"/>
      <c r="XAY149" s="323"/>
      <c r="XAZ149" s="323"/>
      <c r="XBA149" s="323"/>
      <c r="XBB149" s="323"/>
      <c r="XBC149" s="323"/>
      <c r="XBD149" s="323"/>
      <c r="XBE149" s="323"/>
      <c r="XBF149" s="323"/>
      <c r="XBG149" s="323"/>
      <c r="XBH149" s="323"/>
      <c r="XBI149" s="323"/>
      <c r="XBJ149" s="323"/>
      <c r="XBK149" s="323"/>
      <c r="XBL149" s="323"/>
      <c r="XBM149" s="323"/>
      <c r="XBN149" s="323"/>
      <c r="XBO149" s="323"/>
      <c r="XBP149" s="323"/>
      <c r="XBQ149" s="323"/>
      <c r="XBR149" s="323"/>
      <c r="XBS149" s="323"/>
      <c r="XBT149" s="323"/>
      <c r="XBU149" s="323"/>
      <c r="XBV149" s="323"/>
      <c r="XBW149" s="323"/>
      <c r="XBX149" s="323"/>
      <c r="XBY149" s="323"/>
      <c r="XBZ149" s="323"/>
      <c r="XCA149" s="323"/>
      <c r="XCB149" s="323"/>
      <c r="XCC149" s="323"/>
      <c r="XCD149" s="323"/>
      <c r="XCE149" s="323"/>
      <c r="XCF149" s="323"/>
      <c r="XCG149" s="323"/>
      <c r="XCH149" s="323"/>
      <c r="XCI149" s="323"/>
      <c r="XCJ149" s="323"/>
      <c r="XCK149" s="323"/>
      <c r="XCL149" s="323"/>
      <c r="XCM149" s="323"/>
      <c r="XCN149" s="323"/>
      <c r="XCO149" s="323"/>
      <c r="XCP149" s="323"/>
      <c r="XCQ149" s="323"/>
      <c r="XCR149" s="323"/>
      <c r="XCS149" s="323"/>
      <c r="XCT149" s="323"/>
      <c r="XCU149" s="323"/>
      <c r="XCV149" s="323"/>
      <c r="XCW149" s="323"/>
      <c r="XCX149" s="323"/>
      <c r="XCY149" s="323"/>
      <c r="XCZ149" s="323"/>
      <c r="XDA149" s="323"/>
      <c r="XDB149" s="323"/>
      <c r="XDC149" s="323"/>
      <c r="XDD149" s="323"/>
      <c r="XDE149" s="323"/>
      <c r="XDF149" s="323"/>
      <c r="XDG149" s="323"/>
      <c r="XDH149" s="323"/>
      <c r="XDI149" s="323"/>
      <c r="XDJ149" s="323"/>
      <c r="XDK149" s="323"/>
      <c r="XDL149" s="323"/>
      <c r="XDM149" s="323"/>
      <c r="XDN149" s="323"/>
      <c r="XDO149" s="323"/>
      <c r="XDP149" s="323"/>
      <c r="XDQ149" s="323"/>
      <c r="XDR149" s="323"/>
      <c r="XDS149" s="323"/>
      <c r="XDT149" s="323"/>
      <c r="XDU149" s="323"/>
      <c r="XDV149" s="323"/>
      <c r="XDW149" s="323"/>
      <c r="XDX149" s="323"/>
      <c r="XDY149" s="323"/>
      <c r="XDZ149" s="323"/>
      <c r="XEA149" s="323"/>
      <c r="XEB149" s="323"/>
      <c r="XEC149" s="323"/>
      <c r="XED149" s="323"/>
      <c r="XEE149" s="323"/>
      <c r="XEF149" s="323"/>
      <c r="XEG149" s="323"/>
      <c r="XEH149" s="323"/>
      <c r="XEI149" s="323"/>
      <c r="XEJ149" s="323"/>
      <c r="XEK149" s="323"/>
      <c r="XEL149" s="323"/>
      <c r="XEM149" s="323"/>
      <c r="XEN149" s="323"/>
      <c r="XEO149" s="323"/>
      <c r="XEP149" s="323"/>
      <c r="XEQ149" s="323"/>
      <c r="XER149" s="323"/>
      <c r="XES149" s="323"/>
      <c r="XET149" s="323"/>
      <c r="XEU149" s="323"/>
      <c r="XEV149" s="323"/>
      <c r="XEW149" s="323"/>
      <c r="XEX149" s="323"/>
      <c r="XEY149" s="323"/>
      <c r="XEZ149" s="323"/>
      <c r="XFA149" s="323"/>
      <c r="XFB149" s="323"/>
    </row>
    <row r="150" spans="1:16382" ht="16.5" customHeight="1">
      <c r="A150" s="574"/>
      <c r="B150" s="575"/>
      <c r="C150" s="529" t="s">
        <v>1134</v>
      </c>
      <c r="D150" s="530"/>
      <c r="E150" s="530"/>
      <c r="F150" s="531"/>
      <c r="G150" s="323"/>
      <c r="H150" s="323"/>
      <c r="I150" s="323"/>
      <c r="J150" s="323"/>
      <c r="K150" s="323"/>
      <c r="L150" s="323"/>
      <c r="M150" s="323"/>
      <c r="N150" s="323"/>
      <c r="O150" s="323"/>
      <c r="P150" s="323"/>
      <c r="Q150" s="323"/>
      <c r="R150" s="323"/>
      <c r="S150" s="323"/>
      <c r="T150" s="323"/>
      <c r="U150" s="323"/>
      <c r="V150" s="323"/>
      <c r="W150" s="323"/>
      <c r="X150" s="323"/>
      <c r="Y150" s="323"/>
      <c r="Z150" s="323"/>
      <c r="AA150" s="323"/>
      <c r="AB150" s="323"/>
      <c r="AC150" s="323"/>
      <c r="AD150" s="323"/>
      <c r="AE150" s="323"/>
      <c r="AF150" s="323"/>
      <c r="AG150" s="323"/>
      <c r="AH150" s="323"/>
      <c r="AI150" s="323"/>
      <c r="AJ150" s="323"/>
      <c r="AK150" s="323"/>
      <c r="AL150" s="323"/>
      <c r="AM150" s="323"/>
      <c r="AN150" s="323"/>
      <c r="AO150" s="323"/>
      <c r="AP150" s="323"/>
      <c r="AQ150" s="323"/>
      <c r="AR150" s="323"/>
      <c r="AS150" s="323"/>
      <c r="AT150" s="323"/>
      <c r="AU150" s="323"/>
      <c r="AV150" s="323"/>
      <c r="AW150" s="323"/>
      <c r="AX150" s="323"/>
      <c r="AY150" s="323"/>
      <c r="AZ150" s="323"/>
      <c r="BA150" s="323"/>
      <c r="BB150" s="323"/>
      <c r="BC150" s="323"/>
      <c r="BD150" s="323"/>
      <c r="BE150" s="323"/>
      <c r="BF150" s="323"/>
      <c r="BG150" s="323"/>
      <c r="BH150" s="323"/>
      <c r="BI150" s="323"/>
      <c r="BJ150" s="323"/>
      <c r="BK150" s="323"/>
      <c r="BL150" s="323"/>
      <c r="BM150" s="323"/>
      <c r="BN150" s="323"/>
      <c r="BO150" s="323"/>
      <c r="BP150" s="323"/>
      <c r="BQ150" s="323"/>
      <c r="BR150" s="323"/>
      <c r="BS150" s="323"/>
      <c r="BT150" s="323"/>
      <c r="BU150" s="323"/>
      <c r="BV150" s="323"/>
      <c r="BW150" s="323"/>
      <c r="BX150" s="323"/>
      <c r="BY150" s="323"/>
      <c r="BZ150" s="323"/>
      <c r="CA150" s="323"/>
      <c r="CB150" s="323"/>
      <c r="CC150" s="323"/>
      <c r="CD150" s="323"/>
      <c r="CE150" s="323"/>
      <c r="CF150" s="323"/>
      <c r="CG150" s="323"/>
      <c r="CH150" s="323"/>
      <c r="CI150" s="323"/>
      <c r="CJ150" s="323"/>
      <c r="CK150" s="323"/>
      <c r="CL150" s="323"/>
      <c r="CM150" s="323"/>
      <c r="CN150" s="323"/>
      <c r="CO150" s="323"/>
      <c r="CP150" s="323"/>
      <c r="CQ150" s="323"/>
      <c r="CR150" s="323"/>
      <c r="CS150" s="323"/>
      <c r="CT150" s="323"/>
      <c r="CU150" s="323"/>
      <c r="CV150" s="323"/>
      <c r="CW150" s="323"/>
      <c r="CX150" s="323"/>
      <c r="CY150" s="323"/>
      <c r="CZ150" s="323"/>
      <c r="DA150" s="323"/>
      <c r="DB150" s="323"/>
      <c r="DC150" s="323"/>
      <c r="DD150" s="323"/>
      <c r="DE150" s="323"/>
      <c r="DF150" s="323"/>
      <c r="DG150" s="323"/>
      <c r="DH150" s="323"/>
      <c r="DI150" s="323"/>
      <c r="DJ150" s="323"/>
      <c r="DK150" s="323"/>
      <c r="DL150" s="323"/>
      <c r="DM150" s="323"/>
      <c r="DN150" s="323"/>
      <c r="DO150" s="323"/>
      <c r="DP150" s="323"/>
      <c r="DQ150" s="323"/>
      <c r="DR150" s="323"/>
      <c r="DS150" s="323"/>
      <c r="DT150" s="323"/>
      <c r="DU150" s="323"/>
      <c r="DV150" s="323"/>
      <c r="DW150" s="323"/>
      <c r="DX150" s="323"/>
      <c r="DY150" s="323"/>
      <c r="DZ150" s="323"/>
      <c r="EA150" s="323"/>
      <c r="EB150" s="323"/>
      <c r="EC150" s="323"/>
      <c r="ED150" s="323"/>
      <c r="EE150" s="323"/>
      <c r="EF150" s="323"/>
      <c r="EG150" s="323"/>
      <c r="EH150" s="323"/>
      <c r="EI150" s="323"/>
      <c r="EJ150" s="323"/>
      <c r="EK150" s="323"/>
      <c r="EL150" s="323"/>
      <c r="EM150" s="323"/>
      <c r="EN150" s="323"/>
      <c r="EO150" s="323"/>
      <c r="EP150" s="323"/>
      <c r="EQ150" s="323"/>
      <c r="ER150" s="323"/>
      <c r="ES150" s="323"/>
      <c r="ET150" s="323"/>
      <c r="EU150" s="323"/>
      <c r="EV150" s="323"/>
      <c r="EW150" s="323"/>
      <c r="EX150" s="323"/>
      <c r="EY150" s="323"/>
      <c r="EZ150" s="323"/>
      <c r="FA150" s="323"/>
      <c r="FB150" s="323"/>
      <c r="FC150" s="323"/>
      <c r="FD150" s="323"/>
      <c r="FE150" s="323"/>
      <c r="FF150" s="323"/>
      <c r="FG150" s="323"/>
      <c r="FH150" s="323"/>
      <c r="FI150" s="323"/>
      <c r="FJ150" s="323"/>
      <c r="FK150" s="323"/>
      <c r="FL150" s="323"/>
      <c r="FM150" s="323"/>
      <c r="FN150" s="323"/>
      <c r="FO150" s="323"/>
      <c r="FP150" s="323"/>
      <c r="FQ150" s="323"/>
      <c r="FR150" s="323"/>
      <c r="FS150" s="323"/>
      <c r="FT150" s="323"/>
      <c r="FU150" s="323"/>
      <c r="FV150" s="323"/>
      <c r="FW150" s="323"/>
      <c r="FX150" s="323"/>
      <c r="FY150" s="323"/>
      <c r="FZ150" s="323"/>
      <c r="GA150" s="323"/>
      <c r="GB150" s="323"/>
      <c r="GC150" s="323"/>
      <c r="GD150" s="323"/>
      <c r="GE150" s="323"/>
      <c r="GF150" s="323"/>
      <c r="GG150" s="323"/>
      <c r="GH150" s="323"/>
      <c r="GI150" s="323"/>
      <c r="GJ150" s="323"/>
      <c r="GK150" s="323"/>
      <c r="GL150" s="323"/>
      <c r="GM150" s="323"/>
      <c r="GN150" s="323"/>
      <c r="GO150" s="323"/>
      <c r="GP150" s="323"/>
      <c r="GQ150" s="323"/>
      <c r="GR150" s="323"/>
      <c r="GS150" s="323"/>
      <c r="GT150" s="323"/>
      <c r="GU150" s="323"/>
      <c r="GV150" s="323"/>
      <c r="GW150" s="323"/>
      <c r="GX150" s="323"/>
      <c r="GY150" s="323"/>
      <c r="GZ150" s="323"/>
      <c r="HA150" s="323"/>
      <c r="HB150" s="323"/>
      <c r="HC150" s="323"/>
      <c r="HD150" s="323"/>
      <c r="HE150" s="323"/>
      <c r="HF150" s="323"/>
      <c r="HG150" s="323"/>
      <c r="HH150" s="323"/>
      <c r="HI150" s="323"/>
      <c r="HJ150" s="323"/>
      <c r="HK150" s="323"/>
      <c r="HL150" s="323"/>
      <c r="HM150" s="323"/>
      <c r="HN150" s="323"/>
      <c r="HO150" s="323"/>
      <c r="HP150" s="323"/>
      <c r="HQ150" s="323"/>
      <c r="HR150" s="323"/>
      <c r="HS150" s="323"/>
      <c r="HT150" s="323"/>
      <c r="HU150" s="323"/>
      <c r="HV150" s="323"/>
      <c r="HW150" s="323"/>
      <c r="HX150" s="323"/>
      <c r="HY150" s="323"/>
      <c r="HZ150" s="323"/>
      <c r="IA150" s="323"/>
      <c r="IB150" s="323"/>
      <c r="IC150" s="323"/>
      <c r="ID150" s="323"/>
      <c r="IE150" s="323"/>
      <c r="IF150" s="323"/>
      <c r="IG150" s="323"/>
      <c r="IH150" s="323"/>
      <c r="II150" s="323"/>
      <c r="IJ150" s="323"/>
      <c r="IK150" s="323"/>
      <c r="IL150" s="323"/>
      <c r="IM150" s="323"/>
      <c r="IN150" s="323"/>
      <c r="IO150" s="323"/>
      <c r="IP150" s="323"/>
      <c r="IQ150" s="323"/>
      <c r="IR150" s="323"/>
      <c r="IS150" s="323"/>
      <c r="IT150" s="323"/>
      <c r="IU150" s="323"/>
      <c r="IV150" s="323"/>
      <c r="IW150" s="323"/>
      <c r="IX150" s="323"/>
      <c r="IY150" s="323"/>
      <c r="IZ150" s="323"/>
      <c r="JA150" s="323"/>
      <c r="JB150" s="323"/>
      <c r="JC150" s="323"/>
      <c r="JD150" s="323"/>
      <c r="JE150" s="323"/>
      <c r="JF150" s="323"/>
      <c r="JG150" s="323"/>
      <c r="JH150" s="323"/>
      <c r="JI150" s="323"/>
      <c r="JJ150" s="323"/>
      <c r="JK150" s="323"/>
      <c r="JL150" s="323"/>
      <c r="JM150" s="323"/>
      <c r="JN150" s="323"/>
      <c r="JO150" s="323"/>
      <c r="JP150" s="323"/>
      <c r="JQ150" s="323"/>
      <c r="JR150" s="323"/>
      <c r="JS150" s="323"/>
      <c r="JT150" s="323"/>
      <c r="JU150" s="323"/>
      <c r="JV150" s="323"/>
      <c r="JW150" s="323"/>
      <c r="JX150" s="323"/>
      <c r="JY150" s="323"/>
      <c r="JZ150" s="323"/>
      <c r="KA150" s="323"/>
      <c r="KB150" s="323"/>
      <c r="KC150" s="323"/>
      <c r="KD150" s="323"/>
      <c r="KE150" s="323"/>
      <c r="KF150" s="323"/>
      <c r="KG150" s="323"/>
      <c r="KH150" s="323"/>
      <c r="KI150" s="323"/>
      <c r="KJ150" s="323"/>
      <c r="KK150" s="323"/>
      <c r="KL150" s="323"/>
      <c r="KM150" s="323"/>
      <c r="KN150" s="323"/>
      <c r="KO150" s="323"/>
      <c r="KP150" s="323"/>
      <c r="KQ150" s="323"/>
      <c r="KR150" s="323"/>
      <c r="KS150" s="323"/>
      <c r="KT150" s="323"/>
      <c r="KU150" s="323"/>
      <c r="KV150" s="323"/>
      <c r="KW150" s="323"/>
      <c r="KX150" s="323"/>
      <c r="KY150" s="323"/>
      <c r="KZ150" s="323"/>
      <c r="LA150" s="323"/>
      <c r="LB150" s="323"/>
      <c r="LC150" s="323"/>
      <c r="LD150" s="323"/>
      <c r="LE150" s="323"/>
      <c r="LF150" s="323"/>
      <c r="LG150" s="323"/>
      <c r="LH150" s="323"/>
      <c r="LI150" s="323"/>
      <c r="LJ150" s="323"/>
      <c r="LK150" s="323"/>
      <c r="LL150" s="323"/>
      <c r="LM150" s="323"/>
      <c r="LN150" s="323"/>
      <c r="LO150" s="323"/>
      <c r="LP150" s="323"/>
      <c r="LQ150" s="323"/>
      <c r="LR150" s="323"/>
      <c r="LS150" s="323"/>
      <c r="LT150" s="323"/>
      <c r="LU150" s="323"/>
      <c r="LV150" s="323"/>
      <c r="LW150" s="323"/>
      <c r="LX150" s="323"/>
      <c r="LY150" s="323"/>
      <c r="LZ150" s="323"/>
      <c r="MA150" s="323"/>
      <c r="MB150" s="323"/>
      <c r="MC150" s="323"/>
      <c r="MD150" s="323"/>
      <c r="ME150" s="323"/>
      <c r="MF150" s="323"/>
      <c r="MG150" s="323"/>
      <c r="MH150" s="323"/>
      <c r="MI150" s="323"/>
      <c r="MJ150" s="323"/>
      <c r="MK150" s="323"/>
      <c r="ML150" s="323"/>
      <c r="MM150" s="323"/>
      <c r="MN150" s="323"/>
      <c r="MO150" s="323"/>
      <c r="MP150" s="323"/>
      <c r="MQ150" s="323"/>
      <c r="MR150" s="323"/>
      <c r="MS150" s="323"/>
      <c r="MT150" s="323"/>
      <c r="MU150" s="323"/>
      <c r="MV150" s="323"/>
      <c r="MW150" s="323"/>
      <c r="MX150" s="323"/>
      <c r="MY150" s="323"/>
      <c r="MZ150" s="323"/>
      <c r="NA150" s="323"/>
      <c r="NB150" s="323"/>
      <c r="NC150" s="323"/>
      <c r="ND150" s="323"/>
      <c r="NE150" s="323"/>
      <c r="NF150" s="323"/>
      <c r="NG150" s="323"/>
      <c r="NH150" s="323"/>
      <c r="NI150" s="323"/>
      <c r="NJ150" s="323"/>
      <c r="NK150" s="323"/>
      <c r="NL150" s="323"/>
      <c r="NM150" s="323"/>
      <c r="NN150" s="323"/>
      <c r="NO150" s="323"/>
      <c r="NP150" s="323"/>
      <c r="NQ150" s="323"/>
      <c r="NR150" s="323"/>
      <c r="NS150" s="323"/>
      <c r="NT150" s="323"/>
      <c r="NU150" s="323"/>
      <c r="NV150" s="323"/>
      <c r="NW150" s="323"/>
      <c r="NX150" s="323"/>
      <c r="NY150" s="323"/>
      <c r="NZ150" s="323"/>
      <c r="OA150" s="323"/>
      <c r="OB150" s="323"/>
      <c r="OC150" s="323"/>
      <c r="OD150" s="323"/>
      <c r="OE150" s="323"/>
      <c r="OF150" s="323"/>
      <c r="OG150" s="323"/>
      <c r="OH150" s="323"/>
      <c r="OI150" s="323"/>
      <c r="OJ150" s="323"/>
      <c r="OK150" s="323"/>
      <c r="OL150" s="323"/>
      <c r="OM150" s="323"/>
      <c r="ON150" s="323"/>
      <c r="OO150" s="323"/>
      <c r="OP150" s="323"/>
      <c r="OQ150" s="323"/>
      <c r="OR150" s="323"/>
      <c r="OS150" s="323"/>
      <c r="OT150" s="323"/>
      <c r="OU150" s="323"/>
      <c r="OV150" s="323"/>
      <c r="OW150" s="323"/>
      <c r="OX150" s="323"/>
      <c r="OY150" s="323"/>
      <c r="OZ150" s="323"/>
      <c r="PA150" s="323"/>
      <c r="PB150" s="323"/>
      <c r="PC150" s="323"/>
      <c r="PD150" s="323"/>
      <c r="PE150" s="323"/>
      <c r="PF150" s="323"/>
      <c r="PG150" s="323"/>
      <c r="PH150" s="323"/>
      <c r="PI150" s="323"/>
      <c r="PJ150" s="323"/>
      <c r="PK150" s="323"/>
      <c r="PL150" s="323"/>
      <c r="PM150" s="323"/>
      <c r="PN150" s="323"/>
      <c r="PO150" s="323"/>
      <c r="PP150" s="323"/>
      <c r="PQ150" s="323"/>
      <c r="PR150" s="323"/>
      <c r="PS150" s="323"/>
      <c r="PT150" s="323"/>
      <c r="PU150" s="323"/>
      <c r="PV150" s="323"/>
      <c r="PW150" s="323"/>
      <c r="PX150" s="323"/>
      <c r="PY150" s="323"/>
      <c r="PZ150" s="323"/>
      <c r="QA150" s="323"/>
      <c r="QB150" s="323"/>
      <c r="QC150" s="323"/>
      <c r="QD150" s="323"/>
      <c r="QE150" s="323"/>
      <c r="QF150" s="323"/>
      <c r="QG150" s="323"/>
      <c r="QH150" s="323"/>
      <c r="QI150" s="323"/>
      <c r="QJ150" s="323"/>
      <c r="QK150" s="323"/>
      <c r="QL150" s="323"/>
      <c r="QM150" s="323"/>
      <c r="QN150" s="323"/>
      <c r="QO150" s="323"/>
      <c r="QP150" s="323"/>
      <c r="QQ150" s="323"/>
      <c r="QR150" s="323"/>
      <c r="QS150" s="323"/>
      <c r="QT150" s="323"/>
      <c r="QU150" s="323"/>
      <c r="QV150" s="323"/>
      <c r="QW150" s="323"/>
      <c r="QX150" s="323"/>
      <c r="QY150" s="323"/>
      <c r="QZ150" s="323"/>
      <c r="RA150" s="323"/>
      <c r="RB150" s="323"/>
      <c r="RC150" s="323"/>
      <c r="RD150" s="323"/>
      <c r="RE150" s="323"/>
      <c r="RF150" s="323"/>
      <c r="RG150" s="323"/>
      <c r="RH150" s="323"/>
      <c r="RI150" s="323"/>
      <c r="RJ150" s="323"/>
      <c r="RK150" s="323"/>
      <c r="RL150" s="323"/>
      <c r="RM150" s="323"/>
      <c r="RN150" s="323"/>
      <c r="RO150" s="323"/>
      <c r="RP150" s="323"/>
      <c r="RQ150" s="323"/>
      <c r="RR150" s="323"/>
      <c r="RS150" s="323"/>
      <c r="RT150" s="323"/>
      <c r="RU150" s="323"/>
      <c r="RV150" s="323"/>
      <c r="RW150" s="323"/>
      <c r="RX150" s="323"/>
      <c r="RY150" s="323"/>
      <c r="RZ150" s="323"/>
      <c r="SA150" s="323"/>
      <c r="SB150" s="323"/>
      <c r="SC150" s="323"/>
      <c r="SD150" s="323"/>
      <c r="SE150" s="323"/>
      <c r="SF150" s="323"/>
      <c r="SG150" s="323"/>
      <c r="SH150" s="323"/>
      <c r="SI150" s="323"/>
      <c r="SJ150" s="323"/>
      <c r="SK150" s="323"/>
      <c r="SL150" s="323"/>
      <c r="SM150" s="323"/>
      <c r="SN150" s="323"/>
      <c r="SO150" s="323"/>
      <c r="SP150" s="323"/>
      <c r="SQ150" s="323"/>
      <c r="SR150" s="323"/>
      <c r="SS150" s="323"/>
      <c r="ST150" s="323"/>
      <c r="SU150" s="323"/>
      <c r="SV150" s="323"/>
      <c r="SW150" s="323"/>
      <c r="SX150" s="323"/>
      <c r="SY150" s="323"/>
      <c r="SZ150" s="323"/>
      <c r="TA150" s="323"/>
      <c r="TB150" s="323"/>
      <c r="TC150" s="323"/>
      <c r="TD150" s="323"/>
      <c r="TE150" s="323"/>
      <c r="TF150" s="323"/>
      <c r="TG150" s="323"/>
      <c r="TH150" s="323"/>
      <c r="TI150" s="323"/>
      <c r="TJ150" s="323"/>
      <c r="TK150" s="323"/>
      <c r="TL150" s="323"/>
      <c r="TM150" s="323"/>
      <c r="TN150" s="323"/>
      <c r="TO150" s="323"/>
      <c r="TP150" s="323"/>
      <c r="TQ150" s="323"/>
      <c r="TR150" s="323"/>
      <c r="TS150" s="323"/>
      <c r="TT150" s="323"/>
      <c r="TU150" s="323"/>
      <c r="TV150" s="323"/>
      <c r="TW150" s="323"/>
      <c r="TX150" s="323"/>
      <c r="TY150" s="323"/>
      <c r="TZ150" s="323"/>
      <c r="UA150" s="323"/>
      <c r="UB150" s="323"/>
      <c r="UC150" s="323"/>
      <c r="UD150" s="323"/>
      <c r="UE150" s="323"/>
      <c r="UF150" s="323"/>
      <c r="UG150" s="323"/>
      <c r="UH150" s="323"/>
      <c r="UI150" s="323"/>
      <c r="UJ150" s="323"/>
      <c r="UK150" s="323"/>
      <c r="UL150" s="323"/>
      <c r="UM150" s="323"/>
      <c r="UN150" s="323"/>
      <c r="UO150" s="323"/>
      <c r="UP150" s="323"/>
      <c r="UQ150" s="323"/>
      <c r="UR150" s="323"/>
      <c r="US150" s="323"/>
      <c r="UT150" s="323"/>
      <c r="UU150" s="323"/>
      <c r="UV150" s="323"/>
      <c r="UW150" s="323"/>
      <c r="UX150" s="323"/>
      <c r="UY150" s="323"/>
      <c r="UZ150" s="323"/>
      <c r="VA150" s="323"/>
      <c r="VB150" s="323"/>
      <c r="VC150" s="323"/>
      <c r="VD150" s="323"/>
      <c r="VE150" s="323"/>
      <c r="VF150" s="323"/>
      <c r="VG150" s="323"/>
      <c r="VH150" s="323"/>
      <c r="VI150" s="323"/>
      <c r="VJ150" s="323"/>
      <c r="VK150" s="323"/>
      <c r="VL150" s="323"/>
      <c r="VM150" s="323"/>
      <c r="VN150" s="323"/>
      <c r="VO150" s="323"/>
      <c r="VP150" s="323"/>
      <c r="VQ150" s="323"/>
      <c r="VR150" s="323"/>
      <c r="VS150" s="323"/>
      <c r="VT150" s="323"/>
      <c r="VU150" s="323"/>
      <c r="VV150" s="323"/>
      <c r="VW150" s="323"/>
      <c r="VX150" s="323"/>
      <c r="VY150" s="323"/>
      <c r="VZ150" s="323"/>
      <c r="WA150" s="323"/>
      <c r="WB150" s="323"/>
      <c r="WC150" s="323"/>
      <c r="WD150" s="323"/>
      <c r="WE150" s="323"/>
      <c r="WF150" s="323"/>
      <c r="WG150" s="323"/>
      <c r="WH150" s="323"/>
      <c r="WI150" s="323"/>
      <c r="WJ150" s="323"/>
      <c r="WK150" s="323"/>
      <c r="WL150" s="323"/>
      <c r="WM150" s="323"/>
      <c r="WN150" s="323"/>
      <c r="WO150" s="323"/>
      <c r="WP150" s="323"/>
      <c r="WQ150" s="323"/>
      <c r="WR150" s="323"/>
      <c r="WS150" s="323"/>
      <c r="WT150" s="323"/>
      <c r="WU150" s="323"/>
      <c r="WV150" s="323"/>
      <c r="WW150" s="323"/>
      <c r="WX150" s="323"/>
      <c r="WY150" s="323"/>
      <c r="WZ150" s="323"/>
      <c r="XA150" s="323"/>
      <c r="XB150" s="323"/>
      <c r="XC150" s="323"/>
      <c r="XD150" s="323"/>
      <c r="XE150" s="323"/>
      <c r="XF150" s="323"/>
      <c r="XG150" s="323"/>
      <c r="XH150" s="323"/>
      <c r="XI150" s="323"/>
      <c r="XJ150" s="323"/>
      <c r="XK150" s="323"/>
      <c r="XL150" s="323"/>
      <c r="XM150" s="323"/>
      <c r="XN150" s="323"/>
      <c r="XO150" s="323"/>
      <c r="XP150" s="323"/>
      <c r="XQ150" s="323"/>
      <c r="XR150" s="323"/>
      <c r="XS150" s="323"/>
      <c r="XT150" s="323"/>
      <c r="XU150" s="323"/>
      <c r="XV150" s="323"/>
      <c r="XW150" s="323"/>
      <c r="XX150" s="323"/>
      <c r="XY150" s="323"/>
      <c r="XZ150" s="323"/>
      <c r="YA150" s="323"/>
      <c r="YB150" s="323"/>
      <c r="YC150" s="323"/>
      <c r="YD150" s="323"/>
      <c r="YE150" s="323"/>
      <c r="YF150" s="323"/>
      <c r="YG150" s="323"/>
      <c r="YH150" s="323"/>
      <c r="YI150" s="323"/>
      <c r="YJ150" s="323"/>
      <c r="YK150" s="323"/>
      <c r="YL150" s="323"/>
      <c r="YM150" s="323"/>
      <c r="YN150" s="323"/>
      <c r="YO150" s="323"/>
      <c r="YP150" s="323"/>
      <c r="YQ150" s="323"/>
      <c r="YR150" s="323"/>
      <c r="YS150" s="323"/>
      <c r="YT150" s="323"/>
      <c r="YU150" s="323"/>
      <c r="YV150" s="323"/>
      <c r="YW150" s="323"/>
      <c r="YX150" s="323"/>
      <c r="YY150" s="323"/>
      <c r="YZ150" s="323"/>
      <c r="ZA150" s="323"/>
      <c r="ZB150" s="323"/>
      <c r="ZC150" s="323"/>
      <c r="ZD150" s="323"/>
      <c r="ZE150" s="323"/>
      <c r="ZF150" s="323"/>
      <c r="ZG150" s="323"/>
      <c r="ZH150" s="323"/>
      <c r="ZI150" s="323"/>
      <c r="ZJ150" s="323"/>
      <c r="ZK150" s="323"/>
      <c r="ZL150" s="323"/>
      <c r="ZM150" s="323"/>
      <c r="ZN150" s="323"/>
      <c r="ZO150" s="323"/>
      <c r="ZP150" s="323"/>
      <c r="ZQ150" s="323"/>
      <c r="ZR150" s="323"/>
      <c r="ZS150" s="323"/>
      <c r="ZT150" s="323"/>
      <c r="ZU150" s="323"/>
      <c r="ZV150" s="323"/>
      <c r="ZW150" s="323"/>
      <c r="ZX150" s="323"/>
      <c r="ZY150" s="323"/>
      <c r="ZZ150" s="323"/>
      <c r="AAA150" s="323"/>
      <c r="AAB150" s="323"/>
      <c r="AAC150" s="323"/>
      <c r="AAD150" s="323"/>
      <c r="AAE150" s="323"/>
      <c r="AAF150" s="323"/>
      <c r="AAG150" s="323"/>
      <c r="AAH150" s="323"/>
      <c r="AAI150" s="323"/>
      <c r="AAJ150" s="323"/>
      <c r="AAK150" s="323"/>
      <c r="AAL150" s="323"/>
      <c r="AAM150" s="323"/>
      <c r="AAN150" s="323"/>
      <c r="AAO150" s="323"/>
      <c r="AAP150" s="323"/>
      <c r="AAQ150" s="323"/>
      <c r="AAR150" s="323"/>
      <c r="AAS150" s="323"/>
      <c r="AAT150" s="323"/>
      <c r="AAU150" s="323"/>
      <c r="AAV150" s="323"/>
      <c r="AAW150" s="323"/>
      <c r="AAX150" s="323"/>
      <c r="AAY150" s="323"/>
      <c r="AAZ150" s="323"/>
      <c r="ABA150" s="323"/>
      <c r="ABB150" s="323"/>
      <c r="ABC150" s="323"/>
      <c r="ABD150" s="323"/>
      <c r="ABE150" s="323"/>
      <c r="ABF150" s="323"/>
      <c r="ABG150" s="323"/>
      <c r="ABH150" s="323"/>
      <c r="ABI150" s="323"/>
      <c r="ABJ150" s="323"/>
      <c r="ABK150" s="323"/>
      <c r="ABL150" s="323"/>
      <c r="ABM150" s="323"/>
      <c r="ABN150" s="323"/>
      <c r="ABO150" s="323"/>
      <c r="ABP150" s="323"/>
      <c r="ABQ150" s="323"/>
      <c r="ABR150" s="323"/>
      <c r="ABS150" s="323"/>
      <c r="ABT150" s="323"/>
      <c r="ABU150" s="323"/>
      <c r="ABV150" s="323"/>
      <c r="ABW150" s="323"/>
      <c r="ABX150" s="323"/>
      <c r="ABY150" s="323"/>
      <c r="ABZ150" s="323"/>
      <c r="ACA150" s="323"/>
      <c r="ACB150" s="323"/>
      <c r="ACC150" s="323"/>
      <c r="ACD150" s="323"/>
      <c r="ACE150" s="323"/>
      <c r="ACF150" s="323"/>
      <c r="ACG150" s="323"/>
      <c r="ACH150" s="323"/>
      <c r="ACI150" s="323"/>
      <c r="ACJ150" s="323"/>
      <c r="ACK150" s="323"/>
      <c r="ACL150" s="323"/>
      <c r="ACM150" s="323"/>
      <c r="ACN150" s="323"/>
      <c r="ACO150" s="323"/>
      <c r="ACP150" s="323"/>
      <c r="ACQ150" s="323"/>
      <c r="ACR150" s="323"/>
      <c r="ACS150" s="323"/>
      <c r="ACT150" s="323"/>
      <c r="ACU150" s="323"/>
      <c r="ACV150" s="323"/>
      <c r="ACW150" s="323"/>
      <c r="ACX150" s="323"/>
      <c r="ACY150" s="323"/>
      <c r="ACZ150" s="323"/>
      <c r="ADA150" s="323"/>
      <c r="ADB150" s="323"/>
      <c r="ADC150" s="323"/>
      <c r="ADD150" s="323"/>
      <c r="ADE150" s="323"/>
      <c r="ADF150" s="323"/>
      <c r="ADG150" s="323"/>
      <c r="ADH150" s="323"/>
      <c r="ADI150" s="323"/>
      <c r="ADJ150" s="323"/>
      <c r="ADK150" s="323"/>
      <c r="ADL150" s="323"/>
      <c r="ADM150" s="323"/>
      <c r="ADN150" s="323"/>
      <c r="ADO150" s="323"/>
      <c r="ADP150" s="323"/>
      <c r="ADQ150" s="323"/>
      <c r="ADR150" s="323"/>
      <c r="ADS150" s="323"/>
      <c r="ADT150" s="323"/>
      <c r="ADU150" s="323"/>
      <c r="ADV150" s="323"/>
      <c r="ADW150" s="323"/>
      <c r="ADX150" s="323"/>
      <c r="ADY150" s="323"/>
      <c r="ADZ150" s="323"/>
      <c r="AEA150" s="323"/>
      <c r="AEB150" s="323"/>
      <c r="AEC150" s="323"/>
      <c r="AED150" s="323"/>
      <c r="AEE150" s="323"/>
      <c r="AEF150" s="323"/>
      <c r="AEG150" s="323"/>
      <c r="AEH150" s="323"/>
      <c r="AEI150" s="323"/>
      <c r="AEJ150" s="323"/>
      <c r="AEK150" s="323"/>
      <c r="AEL150" s="323"/>
      <c r="AEM150" s="323"/>
      <c r="AEN150" s="323"/>
      <c r="AEO150" s="323"/>
      <c r="AEP150" s="323"/>
      <c r="AEQ150" s="323"/>
      <c r="AER150" s="323"/>
      <c r="AES150" s="323"/>
      <c r="AET150" s="323"/>
      <c r="AEU150" s="323"/>
      <c r="AEV150" s="323"/>
      <c r="AEW150" s="323"/>
      <c r="AEX150" s="323"/>
      <c r="AEY150" s="323"/>
      <c r="AEZ150" s="323"/>
      <c r="AFA150" s="323"/>
      <c r="AFB150" s="323"/>
      <c r="AFC150" s="323"/>
      <c r="AFD150" s="323"/>
      <c r="AFE150" s="323"/>
      <c r="AFF150" s="323"/>
      <c r="AFG150" s="323"/>
      <c r="AFH150" s="323"/>
      <c r="AFI150" s="323"/>
      <c r="AFJ150" s="323"/>
      <c r="AFK150" s="323"/>
      <c r="AFL150" s="323"/>
      <c r="AFM150" s="323"/>
      <c r="AFN150" s="323"/>
      <c r="AFO150" s="323"/>
      <c r="AFP150" s="323"/>
      <c r="AFQ150" s="323"/>
      <c r="AFR150" s="323"/>
      <c r="AFS150" s="323"/>
      <c r="AFT150" s="323"/>
      <c r="AFU150" s="323"/>
      <c r="AFV150" s="323"/>
      <c r="AFW150" s="323"/>
      <c r="AFX150" s="323"/>
      <c r="AFY150" s="323"/>
      <c r="AFZ150" s="323"/>
      <c r="AGA150" s="323"/>
      <c r="AGB150" s="323"/>
      <c r="AGC150" s="323"/>
      <c r="AGD150" s="323"/>
      <c r="AGE150" s="323"/>
      <c r="AGF150" s="323"/>
      <c r="AGG150" s="323"/>
      <c r="AGH150" s="323"/>
      <c r="AGI150" s="323"/>
      <c r="AGJ150" s="323"/>
      <c r="AGK150" s="323"/>
      <c r="AGL150" s="323"/>
      <c r="AGM150" s="323"/>
      <c r="AGN150" s="323"/>
      <c r="AGO150" s="323"/>
      <c r="AGP150" s="323"/>
      <c r="AGQ150" s="323"/>
      <c r="AGR150" s="323"/>
      <c r="AGS150" s="323"/>
      <c r="AGT150" s="323"/>
      <c r="AGU150" s="323"/>
      <c r="AGV150" s="323"/>
      <c r="AGW150" s="323"/>
      <c r="AGX150" s="323"/>
      <c r="AGY150" s="323"/>
      <c r="AGZ150" s="323"/>
      <c r="AHA150" s="323"/>
      <c r="AHB150" s="323"/>
      <c r="AHC150" s="323"/>
      <c r="AHD150" s="323"/>
      <c r="AHE150" s="323"/>
      <c r="AHF150" s="323"/>
      <c r="AHG150" s="323"/>
      <c r="AHH150" s="323"/>
      <c r="AHI150" s="323"/>
      <c r="AHJ150" s="323"/>
      <c r="AHK150" s="323"/>
      <c r="AHL150" s="323"/>
      <c r="AHM150" s="323"/>
      <c r="AHN150" s="323"/>
      <c r="AHO150" s="323"/>
      <c r="AHP150" s="323"/>
      <c r="AHQ150" s="323"/>
      <c r="AHR150" s="323"/>
      <c r="AHS150" s="323"/>
      <c r="AHT150" s="323"/>
      <c r="AHU150" s="323"/>
      <c r="AHV150" s="323"/>
      <c r="AHW150" s="323"/>
      <c r="AHX150" s="323"/>
      <c r="AHY150" s="323"/>
      <c r="AHZ150" s="323"/>
      <c r="AIA150" s="323"/>
      <c r="AIB150" s="323"/>
      <c r="AIC150" s="323"/>
      <c r="AID150" s="323"/>
      <c r="AIE150" s="323"/>
      <c r="AIF150" s="323"/>
      <c r="AIG150" s="323"/>
      <c r="AIH150" s="323"/>
      <c r="AII150" s="323"/>
      <c r="AIJ150" s="323"/>
      <c r="AIK150" s="323"/>
      <c r="AIL150" s="323"/>
      <c r="AIM150" s="323"/>
      <c r="AIN150" s="323"/>
      <c r="AIO150" s="323"/>
      <c r="AIP150" s="323"/>
      <c r="AIQ150" s="323"/>
      <c r="AIR150" s="323"/>
      <c r="AIS150" s="323"/>
      <c r="AIT150" s="323"/>
      <c r="AIU150" s="323"/>
      <c r="AIV150" s="323"/>
      <c r="AIW150" s="323"/>
      <c r="AIX150" s="323"/>
      <c r="AIY150" s="323"/>
      <c r="AIZ150" s="323"/>
      <c r="AJA150" s="323"/>
      <c r="AJB150" s="323"/>
      <c r="AJC150" s="323"/>
      <c r="AJD150" s="323"/>
      <c r="AJE150" s="323"/>
      <c r="AJF150" s="323"/>
      <c r="AJG150" s="323"/>
      <c r="AJH150" s="323"/>
      <c r="AJI150" s="323"/>
      <c r="AJJ150" s="323"/>
      <c r="AJK150" s="323"/>
      <c r="AJL150" s="323"/>
      <c r="AJM150" s="323"/>
      <c r="AJN150" s="323"/>
      <c r="AJO150" s="323"/>
      <c r="AJP150" s="323"/>
      <c r="AJQ150" s="323"/>
      <c r="AJR150" s="323"/>
      <c r="AJS150" s="323"/>
      <c r="AJT150" s="323"/>
      <c r="AJU150" s="323"/>
      <c r="AJV150" s="323"/>
      <c r="AJW150" s="323"/>
      <c r="AJX150" s="323"/>
      <c r="AJY150" s="323"/>
      <c r="AJZ150" s="323"/>
      <c r="AKA150" s="323"/>
      <c r="AKB150" s="323"/>
      <c r="AKC150" s="323"/>
      <c r="AKD150" s="323"/>
      <c r="AKE150" s="323"/>
      <c r="AKF150" s="323"/>
      <c r="AKG150" s="323"/>
      <c r="AKH150" s="323"/>
      <c r="AKI150" s="323"/>
      <c r="AKJ150" s="323"/>
      <c r="AKK150" s="323"/>
      <c r="AKL150" s="323"/>
      <c r="AKM150" s="323"/>
      <c r="AKN150" s="323"/>
      <c r="AKO150" s="323"/>
      <c r="AKP150" s="323"/>
      <c r="AKQ150" s="323"/>
      <c r="AKR150" s="323"/>
      <c r="AKS150" s="323"/>
      <c r="AKT150" s="323"/>
      <c r="AKU150" s="323"/>
      <c r="AKV150" s="323"/>
      <c r="AKW150" s="323"/>
      <c r="AKX150" s="323"/>
      <c r="AKY150" s="323"/>
      <c r="AKZ150" s="323"/>
      <c r="ALA150" s="323"/>
      <c r="ALB150" s="323"/>
      <c r="ALC150" s="323"/>
      <c r="ALD150" s="323"/>
      <c r="ALE150" s="323"/>
      <c r="ALF150" s="323"/>
      <c r="ALG150" s="323"/>
      <c r="ALH150" s="323"/>
      <c r="ALI150" s="323"/>
      <c r="ALJ150" s="323"/>
      <c r="ALK150" s="323"/>
      <c r="ALL150" s="323"/>
      <c r="ALM150" s="323"/>
      <c r="ALN150" s="323"/>
      <c r="ALO150" s="323"/>
      <c r="ALP150" s="323"/>
      <c r="ALQ150" s="323"/>
      <c r="ALR150" s="323"/>
      <c r="ALS150" s="323"/>
      <c r="ALT150" s="323"/>
      <c r="ALU150" s="323"/>
      <c r="ALV150" s="323"/>
      <c r="ALW150" s="323"/>
      <c r="ALX150" s="323"/>
      <c r="ALY150" s="323"/>
      <c r="ALZ150" s="323"/>
      <c r="AMA150" s="323"/>
      <c r="AMB150" s="323"/>
      <c r="AMC150" s="323"/>
      <c r="AMD150" s="323"/>
      <c r="AME150" s="323"/>
      <c r="AMF150" s="323"/>
      <c r="AMG150" s="323"/>
      <c r="AMH150" s="323"/>
      <c r="AMI150" s="323"/>
      <c r="AMJ150" s="323"/>
      <c r="AMK150" s="323"/>
      <c r="AML150" s="323"/>
      <c r="AMM150" s="323"/>
      <c r="AMN150" s="323"/>
      <c r="AMO150" s="323"/>
      <c r="AMP150" s="323"/>
      <c r="AMQ150" s="323"/>
      <c r="AMR150" s="323"/>
      <c r="AMS150" s="323"/>
      <c r="AMT150" s="323"/>
      <c r="AMU150" s="323"/>
      <c r="AMV150" s="323"/>
      <c r="AMW150" s="323"/>
      <c r="AMX150" s="323"/>
      <c r="AMY150" s="323"/>
      <c r="AMZ150" s="323"/>
      <c r="ANA150" s="323"/>
      <c r="ANB150" s="323"/>
      <c r="ANC150" s="323"/>
      <c r="AND150" s="323"/>
      <c r="ANE150" s="323"/>
      <c r="ANF150" s="323"/>
      <c r="ANG150" s="323"/>
      <c r="ANH150" s="323"/>
      <c r="ANI150" s="323"/>
      <c r="ANJ150" s="323"/>
      <c r="ANK150" s="323"/>
      <c r="ANL150" s="323"/>
      <c r="ANM150" s="323"/>
      <c r="ANN150" s="323"/>
      <c r="ANO150" s="323"/>
      <c r="ANP150" s="323"/>
      <c r="ANQ150" s="323"/>
      <c r="ANR150" s="323"/>
      <c r="ANS150" s="323"/>
      <c r="ANT150" s="323"/>
      <c r="ANU150" s="323"/>
      <c r="ANV150" s="323"/>
      <c r="ANW150" s="323"/>
      <c r="ANX150" s="323"/>
      <c r="ANY150" s="323"/>
      <c r="ANZ150" s="323"/>
      <c r="AOA150" s="323"/>
      <c r="AOB150" s="323"/>
      <c r="AOC150" s="323"/>
      <c r="AOD150" s="323"/>
      <c r="AOE150" s="323"/>
      <c r="AOF150" s="323"/>
      <c r="AOG150" s="323"/>
      <c r="AOH150" s="323"/>
      <c r="AOI150" s="323"/>
      <c r="AOJ150" s="323"/>
      <c r="AOK150" s="323"/>
      <c r="AOL150" s="323"/>
      <c r="AOM150" s="323"/>
      <c r="AON150" s="323"/>
      <c r="AOO150" s="323"/>
      <c r="AOP150" s="323"/>
      <c r="AOQ150" s="323"/>
      <c r="AOR150" s="323"/>
      <c r="AOS150" s="323"/>
      <c r="AOT150" s="323"/>
      <c r="AOU150" s="323"/>
      <c r="AOV150" s="323"/>
      <c r="AOW150" s="323"/>
      <c r="AOX150" s="323"/>
      <c r="AOY150" s="323"/>
      <c r="AOZ150" s="323"/>
      <c r="APA150" s="323"/>
      <c r="APB150" s="323"/>
      <c r="APC150" s="323"/>
      <c r="APD150" s="323"/>
      <c r="APE150" s="323"/>
      <c r="APF150" s="323"/>
      <c r="APG150" s="323"/>
      <c r="APH150" s="323"/>
      <c r="API150" s="323"/>
      <c r="APJ150" s="323"/>
      <c r="APK150" s="323"/>
      <c r="APL150" s="323"/>
      <c r="APM150" s="323"/>
      <c r="APN150" s="323"/>
      <c r="APO150" s="323"/>
      <c r="APP150" s="323"/>
      <c r="APQ150" s="323"/>
      <c r="APR150" s="323"/>
      <c r="APS150" s="323"/>
      <c r="APT150" s="323"/>
      <c r="APU150" s="323"/>
      <c r="APV150" s="323"/>
      <c r="APW150" s="323"/>
      <c r="APX150" s="323"/>
      <c r="APY150" s="323"/>
      <c r="APZ150" s="323"/>
      <c r="AQA150" s="323"/>
      <c r="AQB150" s="323"/>
      <c r="AQC150" s="323"/>
      <c r="AQD150" s="323"/>
      <c r="AQE150" s="323"/>
      <c r="AQF150" s="323"/>
      <c r="AQG150" s="323"/>
      <c r="AQH150" s="323"/>
      <c r="AQI150" s="323"/>
      <c r="AQJ150" s="323"/>
      <c r="AQK150" s="323"/>
      <c r="AQL150" s="323"/>
      <c r="AQM150" s="323"/>
      <c r="AQN150" s="323"/>
      <c r="AQO150" s="323"/>
      <c r="AQP150" s="323"/>
      <c r="AQQ150" s="323"/>
      <c r="AQR150" s="323"/>
      <c r="AQS150" s="323"/>
      <c r="AQT150" s="323"/>
      <c r="AQU150" s="323"/>
      <c r="AQV150" s="323"/>
      <c r="AQW150" s="323"/>
      <c r="AQX150" s="323"/>
      <c r="AQY150" s="323"/>
      <c r="AQZ150" s="323"/>
      <c r="ARA150" s="323"/>
      <c r="ARB150" s="323"/>
      <c r="ARC150" s="323"/>
      <c r="ARD150" s="323"/>
      <c r="ARE150" s="323"/>
      <c r="ARF150" s="323"/>
      <c r="ARG150" s="323"/>
      <c r="ARH150" s="323"/>
      <c r="ARI150" s="323"/>
      <c r="ARJ150" s="323"/>
      <c r="ARK150" s="323"/>
      <c r="ARL150" s="323"/>
      <c r="ARM150" s="323"/>
      <c r="ARN150" s="323"/>
      <c r="ARO150" s="323"/>
      <c r="ARP150" s="323"/>
      <c r="ARQ150" s="323"/>
      <c r="ARR150" s="323"/>
      <c r="ARS150" s="323"/>
      <c r="ART150" s="323"/>
      <c r="ARU150" s="323"/>
      <c r="ARV150" s="323"/>
      <c r="ARW150" s="323"/>
      <c r="ARX150" s="323"/>
      <c r="ARY150" s="323"/>
      <c r="ARZ150" s="323"/>
      <c r="ASA150" s="323"/>
      <c r="ASB150" s="323"/>
      <c r="ASC150" s="323"/>
      <c r="ASD150" s="323"/>
      <c r="ASE150" s="323"/>
      <c r="ASF150" s="323"/>
      <c r="ASG150" s="323"/>
      <c r="ASH150" s="323"/>
      <c r="ASI150" s="323"/>
      <c r="ASJ150" s="323"/>
      <c r="ASK150" s="323"/>
      <c r="ASL150" s="323"/>
      <c r="ASM150" s="323"/>
      <c r="ASN150" s="323"/>
      <c r="ASO150" s="323"/>
      <c r="ASP150" s="323"/>
      <c r="ASQ150" s="323"/>
      <c r="ASR150" s="323"/>
      <c r="ASS150" s="323"/>
      <c r="AST150" s="323"/>
      <c r="ASU150" s="323"/>
      <c r="ASV150" s="323"/>
      <c r="ASW150" s="323"/>
      <c r="ASX150" s="323"/>
      <c r="ASY150" s="323"/>
      <c r="ASZ150" s="323"/>
      <c r="ATA150" s="323"/>
      <c r="ATB150" s="323"/>
      <c r="ATC150" s="323"/>
      <c r="ATD150" s="323"/>
      <c r="ATE150" s="323"/>
      <c r="ATF150" s="323"/>
      <c r="ATG150" s="323"/>
      <c r="ATH150" s="323"/>
      <c r="ATI150" s="323"/>
      <c r="ATJ150" s="323"/>
      <c r="ATK150" s="323"/>
      <c r="ATL150" s="323"/>
      <c r="ATM150" s="323"/>
      <c r="ATN150" s="323"/>
      <c r="ATO150" s="323"/>
      <c r="ATP150" s="323"/>
      <c r="ATQ150" s="323"/>
      <c r="ATR150" s="323"/>
      <c r="ATS150" s="323"/>
      <c r="ATT150" s="323"/>
      <c r="ATU150" s="323"/>
      <c r="ATV150" s="323"/>
      <c r="ATW150" s="323"/>
      <c r="ATX150" s="323"/>
      <c r="ATY150" s="323"/>
      <c r="ATZ150" s="323"/>
      <c r="AUA150" s="323"/>
      <c r="AUB150" s="323"/>
      <c r="AUC150" s="323"/>
      <c r="AUD150" s="323"/>
      <c r="AUE150" s="323"/>
      <c r="AUF150" s="323"/>
      <c r="AUG150" s="323"/>
      <c r="AUH150" s="323"/>
      <c r="AUI150" s="323"/>
      <c r="AUJ150" s="323"/>
      <c r="AUK150" s="323"/>
      <c r="AUL150" s="323"/>
      <c r="AUM150" s="323"/>
      <c r="AUN150" s="323"/>
      <c r="AUO150" s="323"/>
      <c r="AUP150" s="323"/>
      <c r="AUQ150" s="323"/>
      <c r="AUR150" s="323"/>
      <c r="AUS150" s="323"/>
      <c r="AUT150" s="323"/>
      <c r="AUU150" s="323"/>
      <c r="AUV150" s="323"/>
      <c r="AUW150" s="323"/>
      <c r="AUX150" s="323"/>
      <c r="AUY150" s="323"/>
      <c r="AUZ150" s="323"/>
      <c r="AVA150" s="323"/>
      <c r="AVB150" s="323"/>
      <c r="AVC150" s="323"/>
      <c r="AVD150" s="323"/>
      <c r="AVE150" s="323"/>
      <c r="AVF150" s="323"/>
      <c r="AVG150" s="323"/>
      <c r="AVH150" s="323"/>
      <c r="AVI150" s="323"/>
      <c r="AVJ150" s="323"/>
      <c r="AVK150" s="323"/>
      <c r="AVL150" s="323"/>
      <c r="AVM150" s="323"/>
      <c r="AVN150" s="323"/>
      <c r="AVO150" s="323"/>
      <c r="AVP150" s="323"/>
      <c r="AVQ150" s="323"/>
      <c r="AVR150" s="323"/>
      <c r="AVS150" s="323"/>
      <c r="AVT150" s="323"/>
      <c r="AVU150" s="323"/>
      <c r="AVV150" s="323"/>
      <c r="AVW150" s="323"/>
      <c r="AVX150" s="323"/>
      <c r="AVY150" s="323"/>
      <c r="AVZ150" s="323"/>
      <c r="AWA150" s="323"/>
      <c r="AWB150" s="323"/>
      <c r="AWC150" s="323"/>
      <c r="AWD150" s="323"/>
      <c r="AWE150" s="323"/>
      <c r="AWF150" s="323"/>
      <c r="AWG150" s="323"/>
      <c r="AWH150" s="323"/>
      <c r="AWI150" s="323"/>
      <c r="AWJ150" s="323"/>
      <c r="AWK150" s="323"/>
      <c r="AWL150" s="323"/>
      <c r="AWM150" s="323"/>
      <c r="AWN150" s="323"/>
      <c r="AWO150" s="323"/>
      <c r="AWP150" s="323"/>
      <c r="AWQ150" s="323"/>
      <c r="AWR150" s="323"/>
      <c r="AWS150" s="323"/>
      <c r="AWT150" s="323"/>
      <c r="AWU150" s="323"/>
      <c r="AWV150" s="323"/>
      <c r="AWW150" s="323"/>
      <c r="AWX150" s="323"/>
      <c r="AWY150" s="323"/>
      <c r="AWZ150" s="323"/>
      <c r="AXA150" s="323"/>
      <c r="AXB150" s="323"/>
      <c r="AXC150" s="323"/>
      <c r="AXD150" s="323"/>
      <c r="AXE150" s="323"/>
      <c r="AXF150" s="323"/>
      <c r="AXG150" s="323"/>
      <c r="AXH150" s="323"/>
      <c r="AXI150" s="323"/>
      <c r="AXJ150" s="323"/>
      <c r="AXK150" s="323"/>
      <c r="AXL150" s="323"/>
      <c r="AXM150" s="323"/>
      <c r="AXN150" s="323"/>
      <c r="AXO150" s="323"/>
      <c r="AXP150" s="323"/>
      <c r="AXQ150" s="323"/>
      <c r="AXR150" s="323"/>
      <c r="AXS150" s="323"/>
      <c r="AXT150" s="323"/>
      <c r="AXU150" s="323"/>
      <c r="AXV150" s="323"/>
      <c r="AXW150" s="323"/>
      <c r="AXX150" s="323"/>
      <c r="AXY150" s="323"/>
      <c r="AXZ150" s="323"/>
      <c r="AYA150" s="323"/>
      <c r="AYB150" s="323"/>
      <c r="AYC150" s="323"/>
      <c r="AYD150" s="323"/>
      <c r="AYE150" s="323"/>
      <c r="AYF150" s="323"/>
      <c r="AYG150" s="323"/>
      <c r="AYH150" s="323"/>
      <c r="AYI150" s="323"/>
      <c r="AYJ150" s="323"/>
      <c r="AYK150" s="323"/>
      <c r="AYL150" s="323"/>
      <c r="AYM150" s="323"/>
      <c r="AYN150" s="323"/>
      <c r="AYO150" s="323"/>
      <c r="AYP150" s="323"/>
      <c r="AYQ150" s="323"/>
      <c r="AYR150" s="323"/>
      <c r="AYS150" s="323"/>
      <c r="AYT150" s="323"/>
      <c r="AYU150" s="323"/>
      <c r="AYV150" s="323"/>
      <c r="AYW150" s="323"/>
      <c r="AYX150" s="323"/>
      <c r="AYY150" s="323"/>
      <c r="AYZ150" s="323"/>
      <c r="AZA150" s="323"/>
      <c r="AZB150" s="323"/>
      <c r="AZC150" s="323"/>
      <c r="AZD150" s="323"/>
      <c r="AZE150" s="323"/>
      <c r="AZF150" s="323"/>
      <c r="AZG150" s="323"/>
      <c r="AZH150" s="323"/>
      <c r="AZI150" s="323"/>
      <c r="AZJ150" s="323"/>
      <c r="AZK150" s="323"/>
      <c r="AZL150" s="323"/>
      <c r="AZM150" s="323"/>
      <c r="AZN150" s="323"/>
      <c r="AZO150" s="323"/>
      <c r="AZP150" s="323"/>
      <c r="AZQ150" s="323"/>
      <c r="AZR150" s="323"/>
      <c r="AZS150" s="323"/>
      <c r="AZT150" s="323"/>
      <c r="AZU150" s="323"/>
      <c r="AZV150" s="323"/>
      <c r="AZW150" s="323"/>
      <c r="AZX150" s="323"/>
      <c r="AZY150" s="323"/>
      <c r="AZZ150" s="323"/>
      <c r="BAA150" s="323"/>
      <c r="BAB150" s="323"/>
      <c r="BAC150" s="323"/>
      <c r="BAD150" s="323"/>
      <c r="BAE150" s="323"/>
      <c r="BAF150" s="323"/>
      <c r="BAG150" s="323"/>
      <c r="BAH150" s="323"/>
      <c r="BAI150" s="323"/>
      <c r="BAJ150" s="323"/>
      <c r="BAK150" s="323"/>
      <c r="BAL150" s="323"/>
      <c r="BAM150" s="323"/>
      <c r="BAN150" s="323"/>
      <c r="BAO150" s="323"/>
      <c r="BAP150" s="323"/>
      <c r="BAQ150" s="323"/>
      <c r="BAR150" s="323"/>
      <c r="BAS150" s="323"/>
      <c r="BAT150" s="323"/>
      <c r="BAU150" s="323"/>
      <c r="BAV150" s="323"/>
      <c r="BAW150" s="323"/>
      <c r="BAX150" s="323"/>
      <c r="BAY150" s="323"/>
      <c r="BAZ150" s="323"/>
      <c r="BBA150" s="323"/>
      <c r="BBB150" s="323"/>
      <c r="BBC150" s="323"/>
      <c r="BBD150" s="323"/>
      <c r="BBE150" s="323"/>
      <c r="BBF150" s="323"/>
      <c r="BBG150" s="323"/>
      <c r="BBH150" s="323"/>
      <c r="BBI150" s="323"/>
      <c r="BBJ150" s="323"/>
      <c r="BBK150" s="323"/>
      <c r="BBL150" s="323"/>
      <c r="BBM150" s="323"/>
      <c r="BBN150" s="323"/>
      <c r="BBO150" s="323"/>
      <c r="BBP150" s="323"/>
      <c r="BBQ150" s="323"/>
      <c r="BBR150" s="323"/>
      <c r="BBS150" s="323"/>
      <c r="BBT150" s="323"/>
      <c r="BBU150" s="323"/>
      <c r="BBV150" s="323"/>
      <c r="BBW150" s="323"/>
      <c r="BBX150" s="323"/>
      <c r="BBY150" s="323"/>
      <c r="BBZ150" s="323"/>
      <c r="BCA150" s="323"/>
      <c r="BCB150" s="323"/>
      <c r="BCC150" s="323"/>
      <c r="BCD150" s="323"/>
      <c r="BCE150" s="323"/>
      <c r="BCF150" s="323"/>
      <c r="BCG150" s="323"/>
      <c r="BCH150" s="323"/>
      <c r="BCI150" s="323"/>
      <c r="BCJ150" s="323"/>
      <c r="BCK150" s="323"/>
      <c r="BCL150" s="323"/>
      <c r="BCM150" s="323"/>
      <c r="BCN150" s="323"/>
      <c r="BCO150" s="323"/>
      <c r="BCP150" s="323"/>
      <c r="BCQ150" s="323"/>
      <c r="BCR150" s="323"/>
      <c r="BCS150" s="323"/>
      <c r="BCT150" s="323"/>
      <c r="BCU150" s="323"/>
      <c r="BCV150" s="323"/>
      <c r="BCW150" s="323"/>
      <c r="BCX150" s="323"/>
      <c r="BCY150" s="323"/>
      <c r="BCZ150" s="323"/>
      <c r="BDA150" s="323"/>
      <c r="BDB150" s="323"/>
      <c r="BDC150" s="323"/>
      <c r="BDD150" s="323"/>
      <c r="BDE150" s="323"/>
      <c r="BDF150" s="323"/>
      <c r="BDG150" s="323"/>
      <c r="BDH150" s="323"/>
      <c r="BDI150" s="323"/>
      <c r="BDJ150" s="323"/>
      <c r="BDK150" s="323"/>
      <c r="BDL150" s="323"/>
      <c r="BDM150" s="323"/>
      <c r="BDN150" s="323"/>
      <c r="BDO150" s="323"/>
      <c r="BDP150" s="323"/>
      <c r="BDQ150" s="323"/>
      <c r="BDR150" s="323"/>
      <c r="BDS150" s="323"/>
      <c r="BDT150" s="323"/>
      <c r="BDU150" s="323"/>
      <c r="BDV150" s="323"/>
      <c r="BDW150" s="323"/>
      <c r="BDX150" s="323"/>
      <c r="BDY150" s="323"/>
      <c r="BDZ150" s="323"/>
      <c r="BEA150" s="323"/>
      <c r="BEB150" s="323"/>
      <c r="BEC150" s="323"/>
      <c r="BED150" s="323"/>
      <c r="BEE150" s="323"/>
      <c r="BEF150" s="323"/>
      <c r="BEG150" s="323"/>
      <c r="BEH150" s="323"/>
      <c r="BEI150" s="323"/>
      <c r="BEJ150" s="323"/>
      <c r="BEK150" s="323"/>
      <c r="BEL150" s="323"/>
      <c r="BEM150" s="323"/>
      <c r="BEN150" s="323"/>
      <c r="BEO150" s="323"/>
      <c r="BEP150" s="323"/>
      <c r="BEQ150" s="323"/>
      <c r="BER150" s="323"/>
      <c r="BES150" s="323"/>
      <c r="BET150" s="323"/>
      <c r="BEU150" s="323"/>
      <c r="BEV150" s="323"/>
      <c r="BEW150" s="323"/>
      <c r="BEX150" s="323"/>
      <c r="BEY150" s="323"/>
      <c r="BEZ150" s="323"/>
      <c r="BFA150" s="323"/>
      <c r="BFB150" s="323"/>
      <c r="BFC150" s="323"/>
      <c r="BFD150" s="323"/>
      <c r="BFE150" s="323"/>
      <c r="BFF150" s="323"/>
      <c r="BFG150" s="323"/>
      <c r="BFH150" s="323"/>
      <c r="BFI150" s="323"/>
      <c r="BFJ150" s="323"/>
      <c r="BFK150" s="323"/>
      <c r="BFL150" s="323"/>
      <c r="BFM150" s="323"/>
      <c r="BFN150" s="323"/>
      <c r="BFO150" s="323"/>
      <c r="BFP150" s="323"/>
      <c r="BFQ150" s="323"/>
      <c r="BFR150" s="323"/>
      <c r="BFS150" s="323"/>
      <c r="BFT150" s="323"/>
      <c r="BFU150" s="323"/>
      <c r="BFV150" s="323"/>
      <c r="BFW150" s="323"/>
      <c r="BFX150" s="323"/>
      <c r="BFY150" s="323"/>
      <c r="BFZ150" s="323"/>
      <c r="BGA150" s="323"/>
      <c r="BGB150" s="323"/>
      <c r="BGC150" s="323"/>
      <c r="BGD150" s="323"/>
      <c r="BGE150" s="323"/>
      <c r="BGF150" s="323"/>
      <c r="BGG150" s="323"/>
      <c r="BGH150" s="323"/>
      <c r="BGI150" s="323"/>
      <c r="BGJ150" s="323"/>
      <c r="BGK150" s="323"/>
      <c r="BGL150" s="323"/>
      <c r="BGM150" s="323"/>
      <c r="BGN150" s="323"/>
      <c r="BGO150" s="323"/>
      <c r="BGP150" s="323"/>
      <c r="BGQ150" s="323"/>
      <c r="BGR150" s="323"/>
      <c r="BGS150" s="323"/>
      <c r="BGT150" s="323"/>
      <c r="BGU150" s="323"/>
      <c r="BGV150" s="323"/>
      <c r="BGW150" s="323"/>
      <c r="BGX150" s="323"/>
      <c r="BGY150" s="323"/>
      <c r="BGZ150" s="323"/>
      <c r="BHA150" s="323"/>
      <c r="BHB150" s="323"/>
      <c r="BHC150" s="323"/>
      <c r="BHD150" s="323"/>
      <c r="BHE150" s="323"/>
      <c r="BHF150" s="323"/>
      <c r="BHG150" s="323"/>
      <c r="BHH150" s="323"/>
      <c r="BHI150" s="323"/>
      <c r="BHJ150" s="323"/>
      <c r="BHK150" s="323"/>
      <c r="BHL150" s="323"/>
      <c r="BHM150" s="323"/>
      <c r="BHN150" s="323"/>
      <c r="BHO150" s="323"/>
      <c r="BHP150" s="323"/>
      <c r="BHQ150" s="323"/>
      <c r="BHR150" s="323"/>
      <c r="BHS150" s="323"/>
      <c r="BHT150" s="323"/>
      <c r="BHU150" s="323"/>
      <c r="BHV150" s="323"/>
      <c r="BHW150" s="323"/>
      <c r="BHX150" s="323"/>
      <c r="BHY150" s="323"/>
      <c r="BHZ150" s="323"/>
      <c r="BIA150" s="323"/>
      <c r="BIB150" s="323"/>
      <c r="BIC150" s="323"/>
      <c r="BID150" s="323"/>
      <c r="BIE150" s="323"/>
      <c r="BIF150" s="323"/>
      <c r="BIG150" s="323"/>
      <c r="BIH150" s="323"/>
      <c r="BII150" s="323"/>
      <c r="BIJ150" s="323"/>
      <c r="BIK150" s="323"/>
      <c r="BIL150" s="323"/>
      <c r="BIM150" s="323"/>
      <c r="BIN150" s="323"/>
      <c r="BIO150" s="323"/>
      <c r="BIP150" s="323"/>
      <c r="BIQ150" s="323"/>
      <c r="BIR150" s="323"/>
      <c r="BIS150" s="323"/>
      <c r="BIT150" s="323"/>
      <c r="BIU150" s="323"/>
      <c r="BIV150" s="323"/>
      <c r="BIW150" s="323"/>
      <c r="BIX150" s="323"/>
      <c r="BIY150" s="323"/>
      <c r="BIZ150" s="323"/>
      <c r="BJA150" s="323"/>
      <c r="BJB150" s="323"/>
      <c r="BJC150" s="323"/>
      <c r="BJD150" s="323"/>
      <c r="BJE150" s="323"/>
      <c r="BJF150" s="323"/>
      <c r="BJG150" s="323"/>
      <c r="BJH150" s="323"/>
      <c r="BJI150" s="323"/>
      <c r="BJJ150" s="323"/>
      <c r="BJK150" s="323"/>
      <c r="BJL150" s="323"/>
      <c r="BJM150" s="323"/>
      <c r="BJN150" s="323"/>
      <c r="BJO150" s="323"/>
      <c r="BJP150" s="323"/>
      <c r="BJQ150" s="323"/>
      <c r="BJR150" s="323"/>
      <c r="BJS150" s="323"/>
      <c r="BJT150" s="323"/>
      <c r="BJU150" s="323"/>
      <c r="BJV150" s="323"/>
      <c r="BJW150" s="323"/>
      <c r="BJX150" s="323"/>
      <c r="BJY150" s="323"/>
      <c r="BJZ150" s="323"/>
      <c r="BKA150" s="323"/>
      <c r="BKB150" s="323"/>
      <c r="BKC150" s="323"/>
      <c r="BKD150" s="323"/>
      <c r="BKE150" s="323"/>
      <c r="BKF150" s="323"/>
      <c r="BKG150" s="323"/>
      <c r="BKH150" s="323"/>
      <c r="BKI150" s="323"/>
      <c r="BKJ150" s="323"/>
      <c r="BKK150" s="323"/>
      <c r="BKL150" s="323"/>
      <c r="BKM150" s="323"/>
      <c r="BKN150" s="323"/>
      <c r="BKO150" s="323"/>
      <c r="BKP150" s="323"/>
      <c r="BKQ150" s="323"/>
      <c r="BKR150" s="323"/>
      <c r="BKS150" s="323"/>
      <c r="BKT150" s="323"/>
      <c r="BKU150" s="323"/>
      <c r="BKV150" s="323"/>
      <c r="BKW150" s="323"/>
      <c r="BKX150" s="323"/>
      <c r="BKY150" s="323"/>
      <c r="BKZ150" s="323"/>
      <c r="BLA150" s="323"/>
      <c r="BLB150" s="323"/>
      <c r="BLC150" s="323"/>
      <c r="BLD150" s="323"/>
      <c r="BLE150" s="323"/>
      <c r="BLF150" s="323"/>
      <c r="BLG150" s="323"/>
      <c r="BLH150" s="323"/>
      <c r="BLI150" s="323"/>
      <c r="BLJ150" s="323"/>
      <c r="BLK150" s="323"/>
      <c r="BLL150" s="323"/>
      <c r="BLM150" s="323"/>
      <c r="BLN150" s="323"/>
      <c r="BLO150" s="323"/>
      <c r="BLP150" s="323"/>
      <c r="BLQ150" s="323"/>
      <c r="BLR150" s="323"/>
      <c r="BLS150" s="323"/>
      <c r="BLT150" s="323"/>
      <c r="BLU150" s="323"/>
      <c r="BLV150" s="323"/>
      <c r="BLW150" s="323"/>
      <c r="BLX150" s="323"/>
      <c r="BLY150" s="323"/>
      <c r="BLZ150" s="323"/>
      <c r="BMA150" s="323"/>
      <c r="BMB150" s="323"/>
      <c r="BMC150" s="323"/>
      <c r="BMD150" s="323"/>
      <c r="BME150" s="323"/>
      <c r="BMF150" s="323"/>
      <c r="BMG150" s="323"/>
      <c r="BMH150" s="323"/>
      <c r="BMI150" s="323"/>
      <c r="BMJ150" s="323"/>
      <c r="BMK150" s="323"/>
      <c r="BML150" s="323"/>
      <c r="BMM150" s="323"/>
      <c r="BMN150" s="323"/>
      <c r="BMO150" s="323"/>
      <c r="BMP150" s="323"/>
      <c r="BMQ150" s="323"/>
      <c r="BMR150" s="323"/>
      <c r="BMS150" s="323"/>
      <c r="BMT150" s="323"/>
      <c r="BMU150" s="323"/>
      <c r="BMV150" s="323"/>
      <c r="BMW150" s="323"/>
      <c r="BMX150" s="323"/>
      <c r="BMY150" s="323"/>
      <c r="BMZ150" s="323"/>
      <c r="BNA150" s="323"/>
      <c r="BNB150" s="323"/>
      <c r="BNC150" s="323"/>
      <c r="BND150" s="323"/>
      <c r="BNE150" s="323"/>
      <c r="BNF150" s="323"/>
      <c r="BNG150" s="323"/>
      <c r="BNH150" s="323"/>
      <c r="BNI150" s="323"/>
      <c r="BNJ150" s="323"/>
      <c r="BNK150" s="323"/>
      <c r="BNL150" s="323"/>
      <c r="BNM150" s="323"/>
      <c r="BNN150" s="323"/>
      <c r="BNO150" s="323"/>
      <c r="BNP150" s="323"/>
      <c r="BNQ150" s="323"/>
      <c r="BNR150" s="323"/>
      <c r="BNS150" s="323"/>
      <c r="BNT150" s="323"/>
      <c r="BNU150" s="323"/>
      <c r="BNV150" s="323"/>
      <c r="BNW150" s="323"/>
      <c r="BNX150" s="323"/>
      <c r="BNY150" s="323"/>
      <c r="BNZ150" s="323"/>
      <c r="BOA150" s="323"/>
      <c r="BOB150" s="323"/>
      <c r="BOC150" s="323"/>
      <c r="BOD150" s="323"/>
      <c r="BOE150" s="323"/>
      <c r="BOF150" s="323"/>
      <c r="BOG150" s="323"/>
      <c r="BOH150" s="323"/>
      <c r="BOI150" s="323"/>
      <c r="BOJ150" s="323"/>
      <c r="BOK150" s="323"/>
      <c r="BOL150" s="323"/>
      <c r="BOM150" s="323"/>
      <c r="BON150" s="323"/>
      <c r="BOO150" s="323"/>
      <c r="BOP150" s="323"/>
      <c r="BOQ150" s="323"/>
      <c r="BOR150" s="323"/>
      <c r="BOS150" s="323"/>
      <c r="BOT150" s="323"/>
      <c r="BOU150" s="323"/>
      <c r="BOV150" s="323"/>
      <c r="BOW150" s="323"/>
      <c r="BOX150" s="323"/>
      <c r="BOY150" s="323"/>
      <c r="BOZ150" s="323"/>
      <c r="BPA150" s="323"/>
      <c r="BPB150" s="323"/>
      <c r="BPC150" s="323"/>
      <c r="BPD150" s="323"/>
      <c r="BPE150" s="323"/>
      <c r="BPF150" s="323"/>
      <c r="BPG150" s="323"/>
      <c r="BPH150" s="323"/>
      <c r="BPI150" s="323"/>
      <c r="BPJ150" s="323"/>
      <c r="BPK150" s="323"/>
      <c r="BPL150" s="323"/>
      <c r="BPM150" s="323"/>
      <c r="BPN150" s="323"/>
      <c r="BPO150" s="323"/>
      <c r="BPP150" s="323"/>
      <c r="BPQ150" s="323"/>
      <c r="BPR150" s="323"/>
      <c r="BPS150" s="323"/>
      <c r="BPT150" s="323"/>
      <c r="BPU150" s="323"/>
      <c r="BPV150" s="323"/>
      <c r="BPW150" s="323"/>
      <c r="BPX150" s="323"/>
      <c r="BPY150" s="323"/>
      <c r="BPZ150" s="323"/>
      <c r="BQA150" s="323"/>
      <c r="BQB150" s="323"/>
      <c r="BQC150" s="323"/>
      <c r="BQD150" s="323"/>
      <c r="BQE150" s="323"/>
      <c r="BQF150" s="323"/>
      <c r="BQG150" s="323"/>
      <c r="BQH150" s="323"/>
      <c r="BQI150" s="323"/>
      <c r="BQJ150" s="323"/>
      <c r="BQK150" s="323"/>
      <c r="BQL150" s="323"/>
      <c r="BQM150" s="323"/>
      <c r="BQN150" s="323"/>
      <c r="BQO150" s="323"/>
      <c r="BQP150" s="323"/>
      <c r="BQQ150" s="323"/>
      <c r="BQR150" s="323"/>
      <c r="BQS150" s="323"/>
      <c r="BQT150" s="323"/>
      <c r="BQU150" s="323"/>
      <c r="BQV150" s="323"/>
      <c r="BQW150" s="323"/>
      <c r="BQX150" s="323"/>
      <c r="BQY150" s="323"/>
      <c r="BQZ150" s="323"/>
      <c r="BRA150" s="323"/>
      <c r="BRB150" s="323"/>
      <c r="BRC150" s="323"/>
      <c r="BRD150" s="323"/>
      <c r="BRE150" s="323"/>
      <c r="BRF150" s="323"/>
      <c r="BRG150" s="323"/>
      <c r="BRH150" s="323"/>
      <c r="BRI150" s="323"/>
      <c r="BRJ150" s="323"/>
      <c r="BRK150" s="323"/>
      <c r="BRL150" s="323"/>
      <c r="BRM150" s="323"/>
      <c r="BRN150" s="323"/>
      <c r="BRO150" s="323"/>
      <c r="BRP150" s="323"/>
      <c r="BRQ150" s="323"/>
      <c r="BRR150" s="323"/>
      <c r="BRS150" s="323"/>
      <c r="BRT150" s="323"/>
      <c r="BRU150" s="323"/>
      <c r="BRV150" s="323"/>
      <c r="BRW150" s="323"/>
      <c r="BRX150" s="323"/>
      <c r="BRY150" s="323"/>
      <c r="BRZ150" s="323"/>
      <c r="BSA150" s="323"/>
      <c r="BSB150" s="323"/>
      <c r="BSC150" s="323"/>
      <c r="BSD150" s="323"/>
      <c r="BSE150" s="323"/>
      <c r="BSF150" s="323"/>
      <c r="BSG150" s="323"/>
      <c r="BSH150" s="323"/>
      <c r="BSI150" s="323"/>
      <c r="BSJ150" s="323"/>
      <c r="BSK150" s="323"/>
      <c r="BSL150" s="323"/>
      <c r="BSM150" s="323"/>
      <c r="BSN150" s="323"/>
      <c r="BSO150" s="323"/>
      <c r="BSP150" s="323"/>
      <c r="BSQ150" s="323"/>
      <c r="BSR150" s="323"/>
      <c r="BSS150" s="323"/>
      <c r="BST150" s="323"/>
      <c r="BSU150" s="323"/>
      <c r="BSV150" s="323"/>
      <c r="BSW150" s="323"/>
      <c r="BSX150" s="323"/>
      <c r="BSY150" s="323"/>
      <c r="BSZ150" s="323"/>
      <c r="BTA150" s="323"/>
      <c r="BTB150" s="323"/>
      <c r="BTC150" s="323"/>
      <c r="BTD150" s="323"/>
      <c r="BTE150" s="323"/>
      <c r="BTF150" s="323"/>
      <c r="BTG150" s="323"/>
      <c r="BTH150" s="323"/>
      <c r="BTI150" s="323"/>
      <c r="BTJ150" s="323"/>
      <c r="BTK150" s="323"/>
      <c r="BTL150" s="323"/>
      <c r="BTM150" s="323"/>
      <c r="BTN150" s="323"/>
      <c r="BTO150" s="323"/>
      <c r="BTP150" s="323"/>
      <c r="BTQ150" s="323"/>
      <c r="BTR150" s="323"/>
      <c r="BTS150" s="323"/>
      <c r="BTT150" s="323"/>
      <c r="BTU150" s="323"/>
      <c r="BTV150" s="323"/>
      <c r="BTW150" s="323"/>
      <c r="BTX150" s="323"/>
      <c r="BTY150" s="323"/>
      <c r="BTZ150" s="323"/>
      <c r="BUA150" s="323"/>
      <c r="BUB150" s="323"/>
      <c r="BUC150" s="323"/>
      <c r="BUD150" s="323"/>
      <c r="BUE150" s="323"/>
      <c r="BUF150" s="323"/>
      <c r="BUG150" s="323"/>
      <c r="BUH150" s="323"/>
      <c r="BUI150" s="323"/>
      <c r="BUJ150" s="323"/>
      <c r="BUK150" s="323"/>
      <c r="BUL150" s="323"/>
      <c r="BUM150" s="323"/>
      <c r="BUN150" s="323"/>
      <c r="BUO150" s="323"/>
      <c r="BUP150" s="323"/>
      <c r="BUQ150" s="323"/>
      <c r="BUR150" s="323"/>
      <c r="BUS150" s="323"/>
      <c r="BUT150" s="323"/>
      <c r="BUU150" s="323"/>
      <c r="BUV150" s="323"/>
      <c r="BUW150" s="323"/>
      <c r="BUX150" s="323"/>
      <c r="BUY150" s="323"/>
      <c r="BUZ150" s="323"/>
      <c r="BVA150" s="323"/>
      <c r="BVB150" s="323"/>
      <c r="BVC150" s="323"/>
      <c r="BVD150" s="323"/>
      <c r="BVE150" s="323"/>
      <c r="BVF150" s="323"/>
      <c r="BVG150" s="323"/>
      <c r="BVH150" s="323"/>
      <c r="BVI150" s="323"/>
      <c r="BVJ150" s="323"/>
      <c r="BVK150" s="323"/>
      <c r="BVL150" s="323"/>
      <c r="BVM150" s="323"/>
      <c r="BVN150" s="323"/>
      <c r="BVO150" s="323"/>
      <c r="BVP150" s="323"/>
      <c r="BVQ150" s="323"/>
      <c r="BVR150" s="323"/>
      <c r="BVS150" s="323"/>
      <c r="BVT150" s="323"/>
      <c r="BVU150" s="323"/>
      <c r="BVV150" s="323"/>
      <c r="BVW150" s="323"/>
      <c r="BVX150" s="323"/>
      <c r="BVY150" s="323"/>
      <c r="BVZ150" s="323"/>
      <c r="BWA150" s="323"/>
      <c r="BWB150" s="323"/>
      <c r="BWC150" s="323"/>
      <c r="BWD150" s="323"/>
      <c r="BWE150" s="323"/>
      <c r="BWF150" s="323"/>
      <c r="BWG150" s="323"/>
      <c r="BWH150" s="323"/>
      <c r="BWI150" s="323"/>
      <c r="BWJ150" s="323"/>
      <c r="BWK150" s="323"/>
      <c r="BWL150" s="323"/>
      <c r="BWM150" s="323"/>
      <c r="BWN150" s="323"/>
      <c r="BWO150" s="323"/>
      <c r="BWP150" s="323"/>
      <c r="BWQ150" s="323"/>
      <c r="BWR150" s="323"/>
      <c r="BWS150" s="323"/>
      <c r="BWT150" s="323"/>
      <c r="BWU150" s="323"/>
      <c r="BWV150" s="323"/>
      <c r="BWW150" s="323"/>
      <c r="BWX150" s="323"/>
      <c r="BWY150" s="323"/>
      <c r="BWZ150" s="323"/>
      <c r="BXA150" s="323"/>
      <c r="BXB150" s="323"/>
      <c r="BXC150" s="323"/>
      <c r="BXD150" s="323"/>
      <c r="BXE150" s="323"/>
      <c r="BXF150" s="323"/>
      <c r="BXG150" s="323"/>
      <c r="BXH150" s="323"/>
      <c r="BXI150" s="323"/>
      <c r="BXJ150" s="323"/>
      <c r="BXK150" s="323"/>
      <c r="BXL150" s="323"/>
      <c r="BXM150" s="323"/>
      <c r="BXN150" s="323"/>
      <c r="BXO150" s="323"/>
      <c r="BXP150" s="323"/>
      <c r="BXQ150" s="323"/>
      <c r="BXR150" s="323"/>
      <c r="BXS150" s="323"/>
      <c r="BXT150" s="323"/>
      <c r="BXU150" s="323"/>
      <c r="BXV150" s="323"/>
      <c r="BXW150" s="323"/>
      <c r="BXX150" s="323"/>
      <c r="BXY150" s="323"/>
      <c r="BXZ150" s="323"/>
      <c r="BYA150" s="323"/>
      <c r="BYB150" s="323"/>
      <c r="BYC150" s="323"/>
      <c r="BYD150" s="323"/>
      <c r="BYE150" s="323"/>
      <c r="BYF150" s="323"/>
      <c r="BYG150" s="323"/>
      <c r="BYH150" s="323"/>
      <c r="BYI150" s="323"/>
      <c r="BYJ150" s="323"/>
      <c r="BYK150" s="323"/>
      <c r="BYL150" s="323"/>
      <c r="BYM150" s="323"/>
      <c r="BYN150" s="323"/>
      <c r="BYO150" s="323"/>
      <c r="BYP150" s="323"/>
      <c r="BYQ150" s="323"/>
      <c r="BYR150" s="323"/>
      <c r="BYS150" s="323"/>
      <c r="BYT150" s="323"/>
      <c r="BYU150" s="323"/>
      <c r="BYV150" s="323"/>
      <c r="BYW150" s="323"/>
      <c r="BYX150" s="323"/>
      <c r="BYY150" s="323"/>
      <c r="BYZ150" s="323"/>
      <c r="BZA150" s="323"/>
      <c r="BZB150" s="323"/>
      <c r="BZC150" s="323"/>
      <c r="BZD150" s="323"/>
      <c r="BZE150" s="323"/>
      <c r="BZF150" s="323"/>
      <c r="BZG150" s="323"/>
      <c r="BZH150" s="323"/>
      <c r="BZI150" s="323"/>
      <c r="BZJ150" s="323"/>
      <c r="BZK150" s="323"/>
      <c r="BZL150" s="323"/>
      <c r="BZM150" s="323"/>
      <c r="BZN150" s="323"/>
      <c r="BZO150" s="323"/>
      <c r="BZP150" s="323"/>
      <c r="BZQ150" s="323"/>
      <c r="BZR150" s="323"/>
      <c r="BZS150" s="323"/>
      <c r="BZT150" s="323"/>
      <c r="BZU150" s="323"/>
      <c r="BZV150" s="323"/>
      <c r="BZW150" s="323"/>
      <c r="BZX150" s="323"/>
      <c r="BZY150" s="323"/>
      <c r="BZZ150" s="323"/>
      <c r="CAA150" s="323"/>
      <c r="CAB150" s="323"/>
      <c r="CAC150" s="323"/>
      <c r="CAD150" s="323"/>
      <c r="CAE150" s="323"/>
      <c r="CAF150" s="323"/>
      <c r="CAG150" s="323"/>
      <c r="CAH150" s="323"/>
      <c r="CAI150" s="323"/>
      <c r="CAJ150" s="323"/>
      <c r="CAK150" s="323"/>
      <c r="CAL150" s="323"/>
      <c r="CAM150" s="323"/>
      <c r="CAN150" s="323"/>
      <c r="CAO150" s="323"/>
      <c r="CAP150" s="323"/>
      <c r="CAQ150" s="323"/>
      <c r="CAR150" s="323"/>
      <c r="CAS150" s="323"/>
      <c r="CAT150" s="323"/>
      <c r="CAU150" s="323"/>
      <c r="CAV150" s="323"/>
      <c r="CAW150" s="323"/>
      <c r="CAX150" s="323"/>
      <c r="CAY150" s="323"/>
      <c r="CAZ150" s="323"/>
      <c r="CBA150" s="323"/>
      <c r="CBB150" s="323"/>
      <c r="CBC150" s="323"/>
      <c r="CBD150" s="323"/>
      <c r="CBE150" s="323"/>
      <c r="CBF150" s="323"/>
      <c r="CBG150" s="323"/>
      <c r="CBH150" s="323"/>
      <c r="CBI150" s="323"/>
      <c r="CBJ150" s="323"/>
      <c r="CBK150" s="323"/>
      <c r="CBL150" s="323"/>
      <c r="CBM150" s="323"/>
      <c r="CBN150" s="323"/>
      <c r="CBO150" s="323"/>
      <c r="CBP150" s="323"/>
      <c r="CBQ150" s="323"/>
      <c r="CBR150" s="323"/>
      <c r="CBS150" s="323"/>
      <c r="CBT150" s="323"/>
      <c r="CBU150" s="323"/>
      <c r="CBV150" s="323"/>
      <c r="CBW150" s="323"/>
      <c r="CBX150" s="323"/>
      <c r="CBY150" s="323"/>
      <c r="CBZ150" s="323"/>
      <c r="CCA150" s="323"/>
      <c r="CCB150" s="323"/>
      <c r="CCC150" s="323"/>
      <c r="CCD150" s="323"/>
      <c r="CCE150" s="323"/>
      <c r="CCF150" s="323"/>
      <c r="CCG150" s="323"/>
      <c r="CCH150" s="323"/>
      <c r="CCI150" s="323"/>
      <c r="CCJ150" s="323"/>
      <c r="CCK150" s="323"/>
      <c r="CCL150" s="323"/>
      <c r="CCM150" s="323"/>
      <c r="CCN150" s="323"/>
      <c r="CCO150" s="323"/>
      <c r="CCP150" s="323"/>
      <c r="CCQ150" s="323"/>
      <c r="CCR150" s="323"/>
      <c r="CCS150" s="323"/>
      <c r="CCT150" s="323"/>
      <c r="CCU150" s="323"/>
      <c r="CCV150" s="323"/>
      <c r="CCW150" s="323"/>
      <c r="CCX150" s="323"/>
      <c r="CCY150" s="323"/>
      <c r="CCZ150" s="323"/>
      <c r="CDA150" s="323"/>
      <c r="CDB150" s="323"/>
      <c r="CDC150" s="323"/>
      <c r="CDD150" s="323"/>
      <c r="CDE150" s="323"/>
      <c r="CDF150" s="323"/>
      <c r="CDG150" s="323"/>
      <c r="CDH150" s="323"/>
      <c r="CDI150" s="323"/>
      <c r="CDJ150" s="323"/>
      <c r="CDK150" s="323"/>
      <c r="CDL150" s="323"/>
      <c r="CDM150" s="323"/>
      <c r="CDN150" s="323"/>
      <c r="CDO150" s="323"/>
      <c r="CDP150" s="323"/>
      <c r="CDQ150" s="323"/>
      <c r="CDR150" s="323"/>
      <c r="CDS150" s="323"/>
      <c r="CDT150" s="323"/>
      <c r="CDU150" s="323"/>
      <c r="CDV150" s="323"/>
      <c r="CDW150" s="323"/>
      <c r="CDX150" s="323"/>
      <c r="CDY150" s="323"/>
      <c r="CDZ150" s="323"/>
      <c r="CEA150" s="323"/>
      <c r="CEB150" s="323"/>
      <c r="CEC150" s="323"/>
      <c r="CED150" s="323"/>
      <c r="CEE150" s="323"/>
      <c r="CEF150" s="323"/>
      <c r="CEG150" s="323"/>
      <c r="CEH150" s="323"/>
      <c r="CEI150" s="323"/>
      <c r="CEJ150" s="323"/>
      <c r="CEK150" s="323"/>
      <c r="CEL150" s="323"/>
      <c r="CEM150" s="323"/>
      <c r="CEN150" s="323"/>
      <c r="CEO150" s="323"/>
      <c r="CEP150" s="323"/>
      <c r="CEQ150" s="323"/>
      <c r="CER150" s="323"/>
      <c r="CES150" s="323"/>
      <c r="CET150" s="323"/>
      <c r="CEU150" s="323"/>
      <c r="CEV150" s="323"/>
      <c r="CEW150" s="323"/>
      <c r="CEX150" s="323"/>
      <c r="CEY150" s="323"/>
      <c r="CEZ150" s="323"/>
      <c r="CFA150" s="323"/>
      <c r="CFB150" s="323"/>
      <c r="CFC150" s="323"/>
      <c r="CFD150" s="323"/>
      <c r="CFE150" s="323"/>
      <c r="CFF150" s="323"/>
      <c r="CFG150" s="323"/>
      <c r="CFH150" s="323"/>
      <c r="CFI150" s="323"/>
      <c r="CFJ150" s="323"/>
      <c r="CFK150" s="323"/>
      <c r="CFL150" s="323"/>
      <c r="CFM150" s="323"/>
      <c r="CFN150" s="323"/>
      <c r="CFO150" s="323"/>
      <c r="CFP150" s="323"/>
      <c r="CFQ150" s="323"/>
      <c r="CFR150" s="323"/>
      <c r="CFS150" s="323"/>
      <c r="CFT150" s="323"/>
      <c r="CFU150" s="323"/>
      <c r="CFV150" s="323"/>
      <c r="CFW150" s="323"/>
      <c r="CFX150" s="323"/>
      <c r="CFY150" s="323"/>
      <c r="CFZ150" s="323"/>
      <c r="CGA150" s="323"/>
      <c r="CGB150" s="323"/>
      <c r="CGC150" s="323"/>
      <c r="CGD150" s="323"/>
      <c r="CGE150" s="323"/>
      <c r="CGF150" s="323"/>
      <c r="CGG150" s="323"/>
      <c r="CGH150" s="323"/>
      <c r="CGI150" s="323"/>
      <c r="CGJ150" s="323"/>
      <c r="CGK150" s="323"/>
      <c r="CGL150" s="323"/>
      <c r="CGM150" s="323"/>
      <c r="CGN150" s="323"/>
      <c r="CGO150" s="323"/>
      <c r="CGP150" s="323"/>
      <c r="CGQ150" s="323"/>
      <c r="CGR150" s="323"/>
      <c r="CGS150" s="323"/>
      <c r="CGT150" s="323"/>
      <c r="CGU150" s="323"/>
      <c r="CGV150" s="323"/>
      <c r="CGW150" s="323"/>
      <c r="CGX150" s="323"/>
      <c r="CGY150" s="323"/>
      <c r="CGZ150" s="323"/>
      <c r="CHA150" s="323"/>
      <c r="CHB150" s="323"/>
      <c r="CHC150" s="323"/>
      <c r="CHD150" s="323"/>
      <c r="CHE150" s="323"/>
      <c r="CHF150" s="323"/>
      <c r="CHG150" s="323"/>
      <c r="CHH150" s="323"/>
      <c r="CHI150" s="323"/>
      <c r="CHJ150" s="323"/>
      <c r="CHK150" s="323"/>
      <c r="CHL150" s="323"/>
      <c r="CHM150" s="323"/>
      <c r="CHN150" s="323"/>
      <c r="CHO150" s="323"/>
      <c r="CHP150" s="323"/>
      <c r="CHQ150" s="323"/>
      <c r="CHR150" s="323"/>
      <c r="CHS150" s="323"/>
      <c r="CHT150" s="323"/>
      <c r="CHU150" s="323"/>
      <c r="CHV150" s="323"/>
      <c r="CHW150" s="323"/>
      <c r="CHX150" s="323"/>
      <c r="CHY150" s="323"/>
      <c r="CHZ150" s="323"/>
      <c r="CIA150" s="323"/>
      <c r="CIB150" s="323"/>
      <c r="CIC150" s="323"/>
      <c r="CID150" s="323"/>
      <c r="CIE150" s="323"/>
      <c r="CIF150" s="323"/>
      <c r="CIG150" s="323"/>
      <c r="CIH150" s="323"/>
      <c r="CII150" s="323"/>
      <c r="CIJ150" s="323"/>
      <c r="CIK150" s="323"/>
      <c r="CIL150" s="323"/>
      <c r="CIM150" s="323"/>
      <c r="CIN150" s="323"/>
      <c r="CIO150" s="323"/>
      <c r="CIP150" s="323"/>
      <c r="CIQ150" s="323"/>
      <c r="CIR150" s="323"/>
      <c r="CIS150" s="323"/>
      <c r="CIT150" s="323"/>
      <c r="CIU150" s="323"/>
      <c r="CIV150" s="323"/>
      <c r="CIW150" s="323"/>
      <c r="CIX150" s="323"/>
      <c r="CIY150" s="323"/>
      <c r="CIZ150" s="323"/>
      <c r="CJA150" s="323"/>
      <c r="CJB150" s="323"/>
      <c r="CJC150" s="323"/>
      <c r="CJD150" s="323"/>
      <c r="CJE150" s="323"/>
      <c r="CJF150" s="323"/>
      <c r="CJG150" s="323"/>
      <c r="CJH150" s="323"/>
      <c r="CJI150" s="323"/>
      <c r="CJJ150" s="323"/>
      <c r="CJK150" s="323"/>
      <c r="CJL150" s="323"/>
      <c r="CJM150" s="323"/>
      <c r="CJN150" s="323"/>
      <c r="CJO150" s="323"/>
      <c r="CJP150" s="323"/>
      <c r="CJQ150" s="323"/>
      <c r="CJR150" s="323"/>
      <c r="CJS150" s="323"/>
      <c r="CJT150" s="323"/>
      <c r="CJU150" s="323"/>
      <c r="CJV150" s="323"/>
      <c r="CJW150" s="323"/>
      <c r="CJX150" s="323"/>
      <c r="CJY150" s="323"/>
      <c r="CJZ150" s="323"/>
      <c r="CKA150" s="323"/>
      <c r="CKB150" s="323"/>
      <c r="CKC150" s="323"/>
      <c r="CKD150" s="323"/>
      <c r="CKE150" s="323"/>
      <c r="CKF150" s="323"/>
      <c r="CKG150" s="323"/>
      <c r="CKH150" s="323"/>
      <c r="CKI150" s="323"/>
      <c r="CKJ150" s="323"/>
      <c r="CKK150" s="323"/>
      <c r="CKL150" s="323"/>
      <c r="CKM150" s="323"/>
      <c r="CKN150" s="323"/>
      <c r="CKO150" s="323"/>
      <c r="CKP150" s="323"/>
      <c r="CKQ150" s="323"/>
      <c r="CKR150" s="323"/>
      <c r="CKS150" s="323"/>
      <c r="CKT150" s="323"/>
      <c r="CKU150" s="323"/>
      <c r="CKV150" s="323"/>
      <c r="CKW150" s="323"/>
      <c r="CKX150" s="323"/>
      <c r="CKY150" s="323"/>
      <c r="CKZ150" s="323"/>
      <c r="CLA150" s="323"/>
      <c r="CLB150" s="323"/>
      <c r="CLC150" s="323"/>
      <c r="CLD150" s="323"/>
      <c r="CLE150" s="323"/>
      <c r="CLF150" s="323"/>
      <c r="CLG150" s="323"/>
      <c r="CLH150" s="323"/>
      <c r="CLI150" s="323"/>
      <c r="CLJ150" s="323"/>
      <c r="CLK150" s="323"/>
      <c r="CLL150" s="323"/>
      <c r="CLM150" s="323"/>
      <c r="CLN150" s="323"/>
      <c r="CLO150" s="323"/>
      <c r="CLP150" s="323"/>
      <c r="CLQ150" s="323"/>
      <c r="CLR150" s="323"/>
      <c r="CLS150" s="323"/>
      <c r="CLT150" s="323"/>
      <c r="CLU150" s="323"/>
      <c r="CLV150" s="323"/>
      <c r="CLW150" s="323"/>
      <c r="CLX150" s="323"/>
      <c r="CLY150" s="323"/>
      <c r="CLZ150" s="323"/>
      <c r="CMA150" s="323"/>
      <c r="CMB150" s="323"/>
      <c r="CMC150" s="323"/>
      <c r="CMD150" s="323"/>
      <c r="CME150" s="323"/>
      <c r="CMF150" s="323"/>
      <c r="CMG150" s="323"/>
      <c r="CMH150" s="323"/>
      <c r="CMI150" s="323"/>
      <c r="CMJ150" s="323"/>
      <c r="CMK150" s="323"/>
      <c r="CML150" s="323"/>
      <c r="CMM150" s="323"/>
      <c r="CMN150" s="323"/>
      <c r="CMO150" s="323"/>
      <c r="CMP150" s="323"/>
      <c r="CMQ150" s="323"/>
      <c r="CMR150" s="323"/>
      <c r="CMS150" s="323"/>
      <c r="CMT150" s="323"/>
      <c r="CMU150" s="323"/>
      <c r="CMV150" s="323"/>
      <c r="CMW150" s="323"/>
      <c r="CMX150" s="323"/>
      <c r="CMY150" s="323"/>
      <c r="CMZ150" s="323"/>
      <c r="CNA150" s="323"/>
      <c r="CNB150" s="323"/>
      <c r="CNC150" s="323"/>
      <c r="CND150" s="323"/>
      <c r="CNE150" s="323"/>
      <c r="CNF150" s="323"/>
      <c r="CNG150" s="323"/>
      <c r="CNH150" s="323"/>
      <c r="CNI150" s="323"/>
      <c r="CNJ150" s="323"/>
      <c r="CNK150" s="323"/>
      <c r="CNL150" s="323"/>
      <c r="CNM150" s="323"/>
      <c r="CNN150" s="323"/>
      <c r="CNO150" s="323"/>
      <c r="CNP150" s="323"/>
      <c r="CNQ150" s="323"/>
      <c r="CNR150" s="323"/>
      <c r="CNS150" s="323"/>
      <c r="CNT150" s="323"/>
      <c r="CNU150" s="323"/>
      <c r="CNV150" s="323"/>
      <c r="CNW150" s="323"/>
      <c r="CNX150" s="323"/>
      <c r="CNY150" s="323"/>
      <c r="CNZ150" s="323"/>
      <c r="COA150" s="323"/>
      <c r="COB150" s="323"/>
      <c r="COC150" s="323"/>
      <c r="COD150" s="323"/>
      <c r="COE150" s="323"/>
      <c r="COF150" s="323"/>
      <c r="COG150" s="323"/>
      <c r="COH150" s="323"/>
      <c r="COI150" s="323"/>
      <c r="COJ150" s="323"/>
      <c r="COK150" s="323"/>
      <c r="COL150" s="323"/>
      <c r="COM150" s="323"/>
      <c r="CON150" s="323"/>
      <c r="COO150" s="323"/>
      <c r="COP150" s="323"/>
      <c r="COQ150" s="323"/>
      <c r="COR150" s="323"/>
      <c r="COS150" s="323"/>
      <c r="COT150" s="323"/>
      <c r="COU150" s="323"/>
      <c r="COV150" s="323"/>
      <c r="COW150" s="323"/>
      <c r="COX150" s="323"/>
      <c r="COY150" s="323"/>
      <c r="COZ150" s="323"/>
      <c r="CPA150" s="323"/>
      <c r="CPB150" s="323"/>
      <c r="CPC150" s="323"/>
      <c r="CPD150" s="323"/>
      <c r="CPE150" s="323"/>
      <c r="CPF150" s="323"/>
      <c r="CPG150" s="323"/>
      <c r="CPH150" s="323"/>
      <c r="CPI150" s="323"/>
      <c r="CPJ150" s="323"/>
      <c r="CPK150" s="323"/>
      <c r="CPL150" s="323"/>
      <c r="CPM150" s="323"/>
      <c r="CPN150" s="323"/>
      <c r="CPO150" s="323"/>
      <c r="CPP150" s="323"/>
      <c r="CPQ150" s="323"/>
      <c r="CPR150" s="323"/>
      <c r="CPS150" s="323"/>
      <c r="CPT150" s="323"/>
      <c r="CPU150" s="323"/>
      <c r="CPV150" s="323"/>
      <c r="CPW150" s="323"/>
      <c r="CPX150" s="323"/>
      <c r="CPY150" s="323"/>
      <c r="CPZ150" s="323"/>
      <c r="CQA150" s="323"/>
      <c r="CQB150" s="323"/>
      <c r="CQC150" s="323"/>
      <c r="CQD150" s="323"/>
      <c r="CQE150" s="323"/>
      <c r="CQF150" s="323"/>
      <c r="CQG150" s="323"/>
      <c r="CQH150" s="323"/>
      <c r="CQI150" s="323"/>
      <c r="CQJ150" s="323"/>
      <c r="CQK150" s="323"/>
      <c r="CQL150" s="323"/>
      <c r="CQM150" s="323"/>
      <c r="CQN150" s="323"/>
      <c r="CQO150" s="323"/>
      <c r="CQP150" s="323"/>
      <c r="CQQ150" s="323"/>
      <c r="CQR150" s="323"/>
      <c r="CQS150" s="323"/>
      <c r="CQT150" s="323"/>
      <c r="CQU150" s="323"/>
      <c r="CQV150" s="323"/>
      <c r="CQW150" s="323"/>
      <c r="CQX150" s="323"/>
      <c r="CQY150" s="323"/>
      <c r="CQZ150" s="323"/>
      <c r="CRA150" s="323"/>
      <c r="CRB150" s="323"/>
      <c r="CRC150" s="323"/>
      <c r="CRD150" s="323"/>
      <c r="CRE150" s="323"/>
      <c r="CRF150" s="323"/>
      <c r="CRG150" s="323"/>
      <c r="CRH150" s="323"/>
      <c r="CRI150" s="323"/>
      <c r="CRJ150" s="323"/>
      <c r="CRK150" s="323"/>
      <c r="CRL150" s="323"/>
      <c r="CRM150" s="323"/>
      <c r="CRN150" s="323"/>
      <c r="CRO150" s="323"/>
      <c r="CRP150" s="323"/>
      <c r="CRQ150" s="323"/>
      <c r="CRR150" s="323"/>
      <c r="CRS150" s="323"/>
      <c r="CRT150" s="323"/>
      <c r="CRU150" s="323"/>
      <c r="CRV150" s="323"/>
      <c r="CRW150" s="323"/>
      <c r="CRX150" s="323"/>
      <c r="CRY150" s="323"/>
      <c r="CRZ150" s="323"/>
      <c r="CSA150" s="323"/>
      <c r="CSB150" s="323"/>
      <c r="CSC150" s="323"/>
      <c r="CSD150" s="323"/>
      <c r="CSE150" s="323"/>
      <c r="CSF150" s="323"/>
      <c r="CSG150" s="323"/>
      <c r="CSH150" s="323"/>
      <c r="CSI150" s="323"/>
      <c r="CSJ150" s="323"/>
      <c r="CSK150" s="323"/>
      <c r="CSL150" s="323"/>
      <c r="CSM150" s="323"/>
      <c r="CSN150" s="323"/>
      <c r="CSO150" s="323"/>
      <c r="CSP150" s="323"/>
      <c r="CSQ150" s="323"/>
      <c r="CSR150" s="323"/>
      <c r="CSS150" s="323"/>
      <c r="CST150" s="323"/>
      <c r="CSU150" s="323"/>
      <c r="CSV150" s="323"/>
      <c r="CSW150" s="323"/>
      <c r="CSX150" s="323"/>
      <c r="CSY150" s="323"/>
      <c r="CSZ150" s="323"/>
      <c r="CTA150" s="323"/>
      <c r="CTB150" s="323"/>
      <c r="CTC150" s="323"/>
      <c r="CTD150" s="323"/>
      <c r="CTE150" s="323"/>
      <c r="CTF150" s="323"/>
      <c r="CTG150" s="323"/>
      <c r="CTH150" s="323"/>
      <c r="CTI150" s="323"/>
      <c r="CTJ150" s="323"/>
      <c r="CTK150" s="323"/>
      <c r="CTL150" s="323"/>
      <c r="CTM150" s="323"/>
      <c r="CTN150" s="323"/>
      <c r="CTO150" s="323"/>
      <c r="CTP150" s="323"/>
      <c r="CTQ150" s="323"/>
      <c r="CTR150" s="323"/>
      <c r="CTS150" s="323"/>
      <c r="CTT150" s="323"/>
      <c r="CTU150" s="323"/>
      <c r="CTV150" s="323"/>
      <c r="CTW150" s="323"/>
      <c r="CTX150" s="323"/>
      <c r="CTY150" s="323"/>
      <c r="CTZ150" s="323"/>
      <c r="CUA150" s="323"/>
      <c r="CUB150" s="323"/>
      <c r="CUC150" s="323"/>
      <c r="CUD150" s="323"/>
      <c r="CUE150" s="323"/>
      <c r="CUF150" s="323"/>
      <c r="CUG150" s="323"/>
      <c r="CUH150" s="323"/>
      <c r="CUI150" s="323"/>
      <c r="CUJ150" s="323"/>
      <c r="CUK150" s="323"/>
      <c r="CUL150" s="323"/>
      <c r="CUM150" s="323"/>
      <c r="CUN150" s="323"/>
      <c r="CUO150" s="323"/>
      <c r="CUP150" s="323"/>
      <c r="CUQ150" s="323"/>
      <c r="CUR150" s="323"/>
      <c r="CUS150" s="323"/>
      <c r="CUT150" s="323"/>
      <c r="CUU150" s="323"/>
      <c r="CUV150" s="323"/>
      <c r="CUW150" s="323"/>
      <c r="CUX150" s="323"/>
      <c r="CUY150" s="323"/>
      <c r="CUZ150" s="323"/>
      <c r="CVA150" s="323"/>
      <c r="CVB150" s="323"/>
      <c r="CVC150" s="323"/>
      <c r="CVD150" s="323"/>
      <c r="CVE150" s="323"/>
      <c r="CVF150" s="323"/>
      <c r="CVG150" s="323"/>
      <c r="CVH150" s="323"/>
      <c r="CVI150" s="323"/>
      <c r="CVJ150" s="323"/>
      <c r="CVK150" s="323"/>
      <c r="CVL150" s="323"/>
      <c r="CVM150" s="323"/>
      <c r="CVN150" s="323"/>
      <c r="CVO150" s="323"/>
      <c r="CVP150" s="323"/>
      <c r="CVQ150" s="323"/>
      <c r="CVR150" s="323"/>
      <c r="CVS150" s="323"/>
      <c r="CVT150" s="323"/>
      <c r="CVU150" s="323"/>
      <c r="CVV150" s="323"/>
      <c r="CVW150" s="323"/>
      <c r="CVX150" s="323"/>
      <c r="CVY150" s="323"/>
      <c r="CVZ150" s="323"/>
      <c r="CWA150" s="323"/>
      <c r="CWB150" s="323"/>
      <c r="CWC150" s="323"/>
      <c r="CWD150" s="323"/>
      <c r="CWE150" s="323"/>
      <c r="CWF150" s="323"/>
      <c r="CWG150" s="323"/>
      <c r="CWH150" s="323"/>
      <c r="CWI150" s="323"/>
      <c r="CWJ150" s="323"/>
      <c r="CWK150" s="323"/>
      <c r="CWL150" s="323"/>
      <c r="CWM150" s="323"/>
      <c r="CWN150" s="323"/>
      <c r="CWO150" s="323"/>
      <c r="CWP150" s="323"/>
      <c r="CWQ150" s="323"/>
      <c r="CWR150" s="323"/>
      <c r="CWS150" s="323"/>
      <c r="CWT150" s="323"/>
      <c r="CWU150" s="323"/>
      <c r="CWV150" s="323"/>
      <c r="CWW150" s="323"/>
      <c r="CWX150" s="323"/>
      <c r="CWY150" s="323"/>
      <c r="CWZ150" s="323"/>
      <c r="CXA150" s="323"/>
      <c r="CXB150" s="323"/>
      <c r="CXC150" s="323"/>
      <c r="CXD150" s="323"/>
      <c r="CXE150" s="323"/>
      <c r="CXF150" s="323"/>
      <c r="CXG150" s="323"/>
      <c r="CXH150" s="323"/>
      <c r="CXI150" s="323"/>
      <c r="CXJ150" s="323"/>
      <c r="CXK150" s="323"/>
      <c r="CXL150" s="323"/>
      <c r="CXM150" s="323"/>
      <c r="CXN150" s="323"/>
      <c r="CXO150" s="323"/>
      <c r="CXP150" s="323"/>
      <c r="CXQ150" s="323"/>
      <c r="CXR150" s="323"/>
      <c r="CXS150" s="323"/>
      <c r="CXT150" s="323"/>
      <c r="CXU150" s="323"/>
      <c r="CXV150" s="323"/>
      <c r="CXW150" s="323"/>
      <c r="CXX150" s="323"/>
      <c r="CXY150" s="323"/>
      <c r="CXZ150" s="323"/>
      <c r="CYA150" s="323"/>
      <c r="CYB150" s="323"/>
      <c r="CYC150" s="323"/>
      <c r="CYD150" s="323"/>
      <c r="CYE150" s="323"/>
      <c r="CYF150" s="323"/>
      <c r="CYG150" s="323"/>
      <c r="CYH150" s="323"/>
      <c r="CYI150" s="323"/>
      <c r="CYJ150" s="323"/>
      <c r="CYK150" s="323"/>
      <c r="CYL150" s="323"/>
      <c r="CYM150" s="323"/>
      <c r="CYN150" s="323"/>
      <c r="CYO150" s="323"/>
      <c r="CYP150" s="323"/>
      <c r="CYQ150" s="323"/>
      <c r="CYR150" s="323"/>
      <c r="CYS150" s="323"/>
      <c r="CYT150" s="323"/>
      <c r="CYU150" s="323"/>
      <c r="CYV150" s="323"/>
      <c r="CYW150" s="323"/>
      <c r="CYX150" s="323"/>
      <c r="CYY150" s="323"/>
      <c r="CYZ150" s="323"/>
      <c r="CZA150" s="323"/>
      <c r="CZB150" s="323"/>
      <c r="CZC150" s="323"/>
      <c r="CZD150" s="323"/>
      <c r="CZE150" s="323"/>
      <c r="CZF150" s="323"/>
      <c r="CZG150" s="323"/>
      <c r="CZH150" s="323"/>
      <c r="CZI150" s="323"/>
      <c r="CZJ150" s="323"/>
      <c r="CZK150" s="323"/>
      <c r="CZL150" s="323"/>
      <c r="CZM150" s="323"/>
      <c r="CZN150" s="323"/>
      <c r="CZO150" s="323"/>
      <c r="CZP150" s="323"/>
      <c r="CZQ150" s="323"/>
      <c r="CZR150" s="323"/>
      <c r="CZS150" s="323"/>
      <c r="CZT150" s="323"/>
      <c r="CZU150" s="323"/>
      <c r="CZV150" s="323"/>
      <c r="CZW150" s="323"/>
      <c r="CZX150" s="323"/>
      <c r="CZY150" s="323"/>
      <c r="CZZ150" s="323"/>
      <c r="DAA150" s="323"/>
      <c r="DAB150" s="323"/>
      <c r="DAC150" s="323"/>
      <c r="DAD150" s="323"/>
      <c r="DAE150" s="323"/>
      <c r="DAF150" s="323"/>
      <c r="DAG150" s="323"/>
      <c r="DAH150" s="323"/>
      <c r="DAI150" s="323"/>
      <c r="DAJ150" s="323"/>
      <c r="DAK150" s="323"/>
      <c r="DAL150" s="323"/>
      <c r="DAM150" s="323"/>
      <c r="DAN150" s="323"/>
      <c r="DAO150" s="323"/>
      <c r="DAP150" s="323"/>
      <c r="DAQ150" s="323"/>
      <c r="DAR150" s="323"/>
      <c r="DAS150" s="323"/>
      <c r="DAT150" s="323"/>
      <c r="DAU150" s="323"/>
      <c r="DAV150" s="323"/>
      <c r="DAW150" s="323"/>
      <c r="DAX150" s="323"/>
      <c r="DAY150" s="323"/>
      <c r="DAZ150" s="323"/>
      <c r="DBA150" s="323"/>
      <c r="DBB150" s="323"/>
      <c r="DBC150" s="323"/>
      <c r="DBD150" s="323"/>
      <c r="DBE150" s="323"/>
      <c r="DBF150" s="323"/>
      <c r="DBG150" s="323"/>
      <c r="DBH150" s="323"/>
      <c r="DBI150" s="323"/>
      <c r="DBJ150" s="323"/>
      <c r="DBK150" s="323"/>
      <c r="DBL150" s="323"/>
      <c r="DBM150" s="323"/>
      <c r="DBN150" s="323"/>
      <c r="DBO150" s="323"/>
      <c r="DBP150" s="323"/>
      <c r="DBQ150" s="323"/>
      <c r="DBR150" s="323"/>
      <c r="DBS150" s="323"/>
      <c r="DBT150" s="323"/>
      <c r="DBU150" s="323"/>
      <c r="DBV150" s="323"/>
      <c r="DBW150" s="323"/>
      <c r="DBX150" s="323"/>
      <c r="DBY150" s="323"/>
      <c r="DBZ150" s="323"/>
      <c r="DCA150" s="323"/>
      <c r="DCB150" s="323"/>
      <c r="DCC150" s="323"/>
      <c r="DCD150" s="323"/>
      <c r="DCE150" s="323"/>
      <c r="DCF150" s="323"/>
      <c r="DCG150" s="323"/>
      <c r="DCH150" s="323"/>
      <c r="DCI150" s="323"/>
      <c r="DCJ150" s="323"/>
      <c r="DCK150" s="323"/>
      <c r="DCL150" s="323"/>
      <c r="DCM150" s="323"/>
      <c r="DCN150" s="323"/>
      <c r="DCO150" s="323"/>
      <c r="DCP150" s="323"/>
      <c r="DCQ150" s="323"/>
      <c r="DCR150" s="323"/>
      <c r="DCS150" s="323"/>
      <c r="DCT150" s="323"/>
      <c r="DCU150" s="323"/>
      <c r="DCV150" s="323"/>
      <c r="DCW150" s="323"/>
      <c r="DCX150" s="323"/>
      <c r="DCY150" s="323"/>
      <c r="DCZ150" s="323"/>
      <c r="DDA150" s="323"/>
      <c r="DDB150" s="323"/>
      <c r="DDC150" s="323"/>
      <c r="DDD150" s="323"/>
      <c r="DDE150" s="323"/>
      <c r="DDF150" s="323"/>
      <c r="DDG150" s="323"/>
      <c r="DDH150" s="323"/>
      <c r="DDI150" s="323"/>
      <c r="DDJ150" s="323"/>
      <c r="DDK150" s="323"/>
      <c r="DDL150" s="323"/>
      <c r="DDM150" s="323"/>
      <c r="DDN150" s="323"/>
      <c r="DDO150" s="323"/>
      <c r="DDP150" s="323"/>
      <c r="DDQ150" s="323"/>
      <c r="DDR150" s="323"/>
      <c r="DDS150" s="323"/>
      <c r="DDT150" s="323"/>
      <c r="DDU150" s="323"/>
      <c r="DDV150" s="323"/>
      <c r="DDW150" s="323"/>
      <c r="DDX150" s="323"/>
      <c r="DDY150" s="323"/>
      <c r="DDZ150" s="323"/>
      <c r="DEA150" s="323"/>
      <c r="DEB150" s="323"/>
      <c r="DEC150" s="323"/>
      <c r="DED150" s="323"/>
      <c r="DEE150" s="323"/>
      <c r="DEF150" s="323"/>
      <c r="DEG150" s="323"/>
      <c r="DEH150" s="323"/>
      <c r="DEI150" s="323"/>
      <c r="DEJ150" s="323"/>
      <c r="DEK150" s="323"/>
      <c r="DEL150" s="323"/>
      <c r="DEM150" s="323"/>
      <c r="DEN150" s="323"/>
      <c r="DEO150" s="323"/>
      <c r="DEP150" s="323"/>
      <c r="DEQ150" s="323"/>
      <c r="DER150" s="323"/>
      <c r="DES150" s="323"/>
      <c r="DET150" s="323"/>
      <c r="DEU150" s="323"/>
      <c r="DEV150" s="323"/>
      <c r="DEW150" s="323"/>
      <c r="DEX150" s="323"/>
      <c r="DEY150" s="323"/>
      <c r="DEZ150" s="323"/>
      <c r="DFA150" s="323"/>
      <c r="DFB150" s="323"/>
      <c r="DFC150" s="323"/>
      <c r="DFD150" s="323"/>
      <c r="DFE150" s="323"/>
      <c r="DFF150" s="323"/>
      <c r="DFG150" s="323"/>
      <c r="DFH150" s="323"/>
      <c r="DFI150" s="323"/>
      <c r="DFJ150" s="323"/>
      <c r="DFK150" s="323"/>
      <c r="DFL150" s="323"/>
      <c r="DFM150" s="323"/>
      <c r="DFN150" s="323"/>
      <c r="DFO150" s="323"/>
      <c r="DFP150" s="323"/>
      <c r="DFQ150" s="323"/>
      <c r="DFR150" s="323"/>
      <c r="DFS150" s="323"/>
      <c r="DFT150" s="323"/>
      <c r="DFU150" s="323"/>
      <c r="DFV150" s="323"/>
      <c r="DFW150" s="323"/>
      <c r="DFX150" s="323"/>
      <c r="DFY150" s="323"/>
      <c r="DFZ150" s="323"/>
      <c r="DGA150" s="323"/>
      <c r="DGB150" s="323"/>
      <c r="DGC150" s="323"/>
      <c r="DGD150" s="323"/>
      <c r="DGE150" s="323"/>
      <c r="DGF150" s="323"/>
      <c r="DGG150" s="323"/>
      <c r="DGH150" s="323"/>
      <c r="DGI150" s="323"/>
      <c r="DGJ150" s="323"/>
      <c r="DGK150" s="323"/>
      <c r="DGL150" s="323"/>
      <c r="DGM150" s="323"/>
      <c r="DGN150" s="323"/>
      <c r="DGO150" s="323"/>
      <c r="DGP150" s="323"/>
      <c r="DGQ150" s="323"/>
      <c r="DGR150" s="323"/>
      <c r="DGS150" s="323"/>
      <c r="DGT150" s="323"/>
      <c r="DGU150" s="323"/>
      <c r="DGV150" s="323"/>
      <c r="DGW150" s="323"/>
      <c r="DGX150" s="323"/>
      <c r="DGY150" s="323"/>
      <c r="DGZ150" s="323"/>
      <c r="DHA150" s="323"/>
      <c r="DHB150" s="323"/>
      <c r="DHC150" s="323"/>
      <c r="DHD150" s="323"/>
      <c r="DHE150" s="323"/>
      <c r="DHF150" s="323"/>
      <c r="DHG150" s="323"/>
      <c r="DHH150" s="323"/>
      <c r="DHI150" s="323"/>
      <c r="DHJ150" s="323"/>
      <c r="DHK150" s="323"/>
      <c r="DHL150" s="323"/>
      <c r="DHM150" s="323"/>
      <c r="DHN150" s="323"/>
      <c r="DHO150" s="323"/>
      <c r="DHP150" s="323"/>
      <c r="DHQ150" s="323"/>
      <c r="DHR150" s="323"/>
      <c r="DHS150" s="323"/>
      <c r="DHT150" s="323"/>
      <c r="DHU150" s="323"/>
      <c r="DHV150" s="323"/>
      <c r="DHW150" s="323"/>
      <c r="DHX150" s="323"/>
      <c r="DHY150" s="323"/>
      <c r="DHZ150" s="323"/>
      <c r="DIA150" s="323"/>
      <c r="DIB150" s="323"/>
      <c r="DIC150" s="323"/>
      <c r="DID150" s="323"/>
      <c r="DIE150" s="323"/>
      <c r="DIF150" s="323"/>
      <c r="DIG150" s="323"/>
      <c r="DIH150" s="323"/>
      <c r="DII150" s="323"/>
      <c r="DIJ150" s="323"/>
      <c r="DIK150" s="323"/>
      <c r="DIL150" s="323"/>
      <c r="DIM150" s="323"/>
      <c r="DIN150" s="323"/>
      <c r="DIO150" s="323"/>
      <c r="DIP150" s="323"/>
      <c r="DIQ150" s="323"/>
      <c r="DIR150" s="323"/>
      <c r="DIS150" s="323"/>
      <c r="DIT150" s="323"/>
      <c r="DIU150" s="323"/>
      <c r="DIV150" s="323"/>
      <c r="DIW150" s="323"/>
      <c r="DIX150" s="323"/>
      <c r="DIY150" s="323"/>
      <c r="DIZ150" s="323"/>
      <c r="DJA150" s="323"/>
      <c r="DJB150" s="323"/>
      <c r="DJC150" s="323"/>
      <c r="DJD150" s="323"/>
      <c r="DJE150" s="323"/>
      <c r="DJF150" s="323"/>
      <c r="DJG150" s="323"/>
      <c r="DJH150" s="323"/>
      <c r="DJI150" s="323"/>
      <c r="DJJ150" s="323"/>
      <c r="DJK150" s="323"/>
      <c r="DJL150" s="323"/>
      <c r="DJM150" s="323"/>
      <c r="DJN150" s="323"/>
      <c r="DJO150" s="323"/>
      <c r="DJP150" s="323"/>
      <c r="DJQ150" s="323"/>
      <c r="DJR150" s="323"/>
      <c r="DJS150" s="323"/>
      <c r="DJT150" s="323"/>
      <c r="DJU150" s="323"/>
      <c r="DJV150" s="323"/>
      <c r="DJW150" s="323"/>
      <c r="DJX150" s="323"/>
      <c r="DJY150" s="323"/>
      <c r="DJZ150" s="323"/>
      <c r="DKA150" s="323"/>
      <c r="DKB150" s="323"/>
      <c r="DKC150" s="323"/>
      <c r="DKD150" s="323"/>
      <c r="DKE150" s="323"/>
      <c r="DKF150" s="323"/>
      <c r="DKG150" s="323"/>
      <c r="DKH150" s="323"/>
      <c r="DKI150" s="323"/>
      <c r="DKJ150" s="323"/>
      <c r="DKK150" s="323"/>
      <c r="DKL150" s="323"/>
      <c r="DKM150" s="323"/>
      <c r="DKN150" s="323"/>
      <c r="DKO150" s="323"/>
      <c r="DKP150" s="323"/>
      <c r="DKQ150" s="323"/>
      <c r="DKR150" s="323"/>
      <c r="DKS150" s="323"/>
      <c r="DKT150" s="323"/>
      <c r="DKU150" s="323"/>
      <c r="DKV150" s="323"/>
      <c r="DKW150" s="323"/>
      <c r="DKX150" s="323"/>
      <c r="DKY150" s="323"/>
      <c r="DKZ150" s="323"/>
      <c r="DLA150" s="323"/>
      <c r="DLB150" s="323"/>
      <c r="DLC150" s="323"/>
      <c r="DLD150" s="323"/>
      <c r="DLE150" s="323"/>
      <c r="DLF150" s="323"/>
      <c r="DLG150" s="323"/>
      <c r="DLH150" s="323"/>
      <c r="DLI150" s="323"/>
      <c r="DLJ150" s="323"/>
      <c r="DLK150" s="323"/>
      <c r="DLL150" s="323"/>
      <c r="DLM150" s="323"/>
      <c r="DLN150" s="323"/>
      <c r="DLO150" s="323"/>
      <c r="DLP150" s="323"/>
      <c r="DLQ150" s="323"/>
      <c r="DLR150" s="323"/>
      <c r="DLS150" s="323"/>
      <c r="DLT150" s="323"/>
      <c r="DLU150" s="323"/>
      <c r="DLV150" s="323"/>
      <c r="DLW150" s="323"/>
      <c r="DLX150" s="323"/>
      <c r="DLY150" s="323"/>
      <c r="DLZ150" s="323"/>
      <c r="DMA150" s="323"/>
      <c r="DMB150" s="323"/>
      <c r="DMC150" s="323"/>
      <c r="DMD150" s="323"/>
      <c r="DME150" s="323"/>
      <c r="DMF150" s="323"/>
      <c r="DMG150" s="323"/>
      <c r="DMH150" s="323"/>
      <c r="DMI150" s="323"/>
      <c r="DMJ150" s="323"/>
      <c r="DMK150" s="323"/>
      <c r="DML150" s="323"/>
      <c r="DMM150" s="323"/>
      <c r="DMN150" s="323"/>
      <c r="DMO150" s="323"/>
      <c r="DMP150" s="323"/>
      <c r="DMQ150" s="323"/>
      <c r="DMR150" s="323"/>
      <c r="DMS150" s="323"/>
      <c r="DMT150" s="323"/>
      <c r="DMU150" s="323"/>
      <c r="DMV150" s="323"/>
      <c r="DMW150" s="323"/>
      <c r="DMX150" s="323"/>
      <c r="DMY150" s="323"/>
      <c r="DMZ150" s="323"/>
      <c r="DNA150" s="323"/>
      <c r="DNB150" s="323"/>
      <c r="DNC150" s="323"/>
      <c r="DND150" s="323"/>
      <c r="DNE150" s="323"/>
      <c r="DNF150" s="323"/>
      <c r="DNG150" s="323"/>
      <c r="DNH150" s="323"/>
      <c r="DNI150" s="323"/>
      <c r="DNJ150" s="323"/>
      <c r="DNK150" s="323"/>
      <c r="DNL150" s="323"/>
      <c r="DNM150" s="323"/>
      <c r="DNN150" s="323"/>
      <c r="DNO150" s="323"/>
      <c r="DNP150" s="323"/>
      <c r="DNQ150" s="323"/>
      <c r="DNR150" s="323"/>
      <c r="DNS150" s="323"/>
      <c r="DNT150" s="323"/>
      <c r="DNU150" s="323"/>
      <c r="DNV150" s="323"/>
      <c r="DNW150" s="323"/>
      <c r="DNX150" s="323"/>
      <c r="DNY150" s="323"/>
      <c r="DNZ150" s="323"/>
      <c r="DOA150" s="323"/>
      <c r="DOB150" s="323"/>
      <c r="DOC150" s="323"/>
      <c r="DOD150" s="323"/>
      <c r="DOE150" s="323"/>
      <c r="DOF150" s="323"/>
      <c r="DOG150" s="323"/>
      <c r="DOH150" s="323"/>
      <c r="DOI150" s="323"/>
      <c r="DOJ150" s="323"/>
      <c r="DOK150" s="323"/>
      <c r="DOL150" s="323"/>
      <c r="DOM150" s="323"/>
      <c r="DON150" s="323"/>
      <c r="DOO150" s="323"/>
      <c r="DOP150" s="323"/>
      <c r="DOQ150" s="323"/>
      <c r="DOR150" s="323"/>
      <c r="DOS150" s="323"/>
      <c r="DOT150" s="323"/>
      <c r="DOU150" s="323"/>
      <c r="DOV150" s="323"/>
      <c r="DOW150" s="323"/>
      <c r="DOX150" s="323"/>
      <c r="DOY150" s="323"/>
      <c r="DOZ150" s="323"/>
      <c r="DPA150" s="323"/>
      <c r="DPB150" s="323"/>
      <c r="DPC150" s="323"/>
      <c r="DPD150" s="323"/>
      <c r="DPE150" s="323"/>
      <c r="DPF150" s="323"/>
      <c r="DPG150" s="323"/>
      <c r="DPH150" s="323"/>
      <c r="DPI150" s="323"/>
      <c r="DPJ150" s="323"/>
      <c r="DPK150" s="323"/>
      <c r="DPL150" s="323"/>
      <c r="DPM150" s="323"/>
      <c r="DPN150" s="323"/>
      <c r="DPO150" s="323"/>
      <c r="DPP150" s="323"/>
      <c r="DPQ150" s="323"/>
      <c r="DPR150" s="323"/>
      <c r="DPS150" s="323"/>
      <c r="DPT150" s="323"/>
      <c r="DPU150" s="323"/>
      <c r="DPV150" s="323"/>
      <c r="DPW150" s="323"/>
      <c r="DPX150" s="323"/>
      <c r="DPY150" s="323"/>
      <c r="DPZ150" s="323"/>
      <c r="DQA150" s="323"/>
      <c r="DQB150" s="323"/>
      <c r="DQC150" s="323"/>
      <c r="DQD150" s="323"/>
      <c r="DQE150" s="323"/>
      <c r="DQF150" s="323"/>
      <c r="DQG150" s="323"/>
      <c r="DQH150" s="323"/>
      <c r="DQI150" s="323"/>
      <c r="DQJ150" s="323"/>
      <c r="DQK150" s="323"/>
      <c r="DQL150" s="323"/>
      <c r="DQM150" s="323"/>
      <c r="DQN150" s="323"/>
      <c r="DQO150" s="323"/>
      <c r="DQP150" s="323"/>
      <c r="DQQ150" s="323"/>
      <c r="DQR150" s="323"/>
      <c r="DQS150" s="323"/>
      <c r="DQT150" s="323"/>
      <c r="DQU150" s="323"/>
      <c r="DQV150" s="323"/>
      <c r="DQW150" s="323"/>
      <c r="DQX150" s="323"/>
      <c r="DQY150" s="323"/>
      <c r="DQZ150" s="323"/>
      <c r="DRA150" s="323"/>
      <c r="DRB150" s="323"/>
      <c r="DRC150" s="323"/>
      <c r="DRD150" s="323"/>
      <c r="DRE150" s="323"/>
      <c r="DRF150" s="323"/>
      <c r="DRG150" s="323"/>
      <c r="DRH150" s="323"/>
      <c r="DRI150" s="323"/>
      <c r="DRJ150" s="323"/>
      <c r="DRK150" s="323"/>
      <c r="DRL150" s="323"/>
      <c r="DRM150" s="323"/>
      <c r="DRN150" s="323"/>
      <c r="DRO150" s="323"/>
      <c r="DRP150" s="323"/>
      <c r="DRQ150" s="323"/>
      <c r="DRR150" s="323"/>
      <c r="DRS150" s="323"/>
      <c r="DRT150" s="323"/>
      <c r="DRU150" s="323"/>
      <c r="DRV150" s="323"/>
      <c r="DRW150" s="323"/>
      <c r="DRX150" s="323"/>
      <c r="DRY150" s="323"/>
      <c r="DRZ150" s="323"/>
      <c r="DSA150" s="323"/>
      <c r="DSB150" s="323"/>
      <c r="DSC150" s="323"/>
      <c r="DSD150" s="323"/>
      <c r="DSE150" s="323"/>
      <c r="DSF150" s="323"/>
      <c r="DSG150" s="323"/>
      <c r="DSH150" s="323"/>
      <c r="DSI150" s="323"/>
      <c r="DSJ150" s="323"/>
      <c r="DSK150" s="323"/>
      <c r="DSL150" s="323"/>
      <c r="DSM150" s="323"/>
      <c r="DSN150" s="323"/>
      <c r="DSO150" s="323"/>
      <c r="DSP150" s="323"/>
      <c r="DSQ150" s="323"/>
      <c r="DSR150" s="323"/>
      <c r="DSS150" s="323"/>
      <c r="DST150" s="323"/>
      <c r="DSU150" s="323"/>
      <c r="DSV150" s="323"/>
      <c r="DSW150" s="323"/>
      <c r="DSX150" s="323"/>
      <c r="DSY150" s="323"/>
      <c r="DSZ150" s="323"/>
      <c r="DTA150" s="323"/>
      <c r="DTB150" s="323"/>
      <c r="DTC150" s="323"/>
      <c r="DTD150" s="323"/>
      <c r="DTE150" s="323"/>
      <c r="DTF150" s="323"/>
      <c r="DTG150" s="323"/>
      <c r="DTH150" s="323"/>
      <c r="DTI150" s="323"/>
      <c r="DTJ150" s="323"/>
      <c r="DTK150" s="323"/>
      <c r="DTL150" s="323"/>
      <c r="DTM150" s="323"/>
      <c r="DTN150" s="323"/>
      <c r="DTO150" s="323"/>
      <c r="DTP150" s="323"/>
      <c r="DTQ150" s="323"/>
      <c r="DTR150" s="323"/>
      <c r="DTS150" s="323"/>
      <c r="DTT150" s="323"/>
      <c r="DTU150" s="323"/>
      <c r="DTV150" s="323"/>
      <c r="DTW150" s="323"/>
      <c r="DTX150" s="323"/>
      <c r="DTY150" s="323"/>
      <c r="DTZ150" s="323"/>
      <c r="DUA150" s="323"/>
      <c r="DUB150" s="323"/>
      <c r="DUC150" s="323"/>
      <c r="DUD150" s="323"/>
      <c r="DUE150" s="323"/>
      <c r="DUF150" s="323"/>
      <c r="DUG150" s="323"/>
      <c r="DUH150" s="323"/>
      <c r="DUI150" s="323"/>
      <c r="DUJ150" s="323"/>
      <c r="DUK150" s="323"/>
      <c r="DUL150" s="323"/>
      <c r="DUM150" s="323"/>
      <c r="DUN150" s="323"/>
      <c r="DUO150" s="323"/>
      <c r="DUP150" s="323"/>
      <c r="DUQ150" s="323"/>
      <c r="DUR150" s="323"/>
      <c r="DUS150" s="323"/>
      <c r="DUT150" s="323"/>
      <c r="DUU150" s="323"/>
      <c r="DUV150" s="323"/>
      <c r="DUW150" s="323"/>
      <c r="DUX150" s="323"/>
      <c r="DUY150" s="323"/>
      <c r="DUZ150" s="323"/>
      <c r="DVA150" s="323"/>
      <c r="DVB150" s="323"/>
      <c r="DVC150" s="323"/>
      <c r="DVD150" s="323"/>
      <c r="DVE150" s="323"/>
      <c r="DVF150" s="323"/>
      <c r="DVG150" s="323"/>
      <c r="DVH150" s="323"/>
      <c r="DVI150" s="323"/>
      <c r="DVJ150" s="323"/>
      <c r="DVK150" s="323"/>
      <c r="DVL150" s="323"/>
      <c r="DVM150" s="323"/>
      <c r="DVN150" s="323"/>
      <c r="DVO150" s="323"/>
      <c r="DVP150" s="323"/>
      <c r="DVQ150" s="323"/>
      <c r="DVR150" s="323"/>
      <c r="DVS150" s="323"/>
      <c r="DVT150" s="323"/>
      <c r="DVU150" s="323"/>
      <c r="DVV150" s="323"/>
      <c r="DVW150" s="323"/>
      <c r="DVX150" s="323"/>
      <c r="DVY150" s="323"/>
      <c r="DVZ150" s="323"/>
      <c r="DWA150" s="323"/>
      <c r="DWB150" s="323"/>
      <c r="DWC150" s="323"/>
      <c r="DWD150" s="323"/>
      <c r="DWE150" s="323"/>
      <c r="DWF150" s="323"/>
      <c r="DWG150" s="323"/>
      <c r="DWH150" s="323"/>
      <c r="DWI150" s="323"/>
      <c r="DWJ150" s="323"/>
      <c r="DWK150" s="323"/>
      <c r="DWL150" s="323"/>
      <c r="DWM150" s="323"/>
      <c r="DWN150" s="323"/>
      <c r="DWO150" s="323"/>
      <c r="DWP150" s="323"/>
      <c r="DWQ150" s="323"/>
      <c r="DWR150" s="323"/>
      <c r="DWS150" s="323"/>
      <c r="DWT150" s="323"/>
      <c r="DWU150" s="323"/>
      <c r="DWV150" s="323"/>
      <c r="DWW150" s="323"/>
      <c r="DWX150" s="323"/>
      <c r="DWY150" s="323"/>
      <c r="DWZ150" s="323"/>
      <c r="DXA150" s="323"/>
      <c r="DXB150" s="323"/>
      <c r="DXC150" s="323"/>
      <c r="DXD150" s="323"/>
      <c r="DXE150" s="323"/>
      <c r="DXF150" s="323"/>
      <c r="DXG150" s="323"/>
      <c r="DXH150" s="323"/>
      <c r="DXI150" s="323"/>
      <c r="DXJ150" s="323"/>
      <c r="DXK150" s="323"/>
      <c r="DXL150" s="323"/>
      <c r="DXM150" s="323"/>
      <c r="DXN150" s="323"/>
      <c r="DXO150" s="323"/>
      <c r="DXP150" s="323"/>
      <c r="DXQ150" s="323"/>
      <c r="DXR150" s="323"/>
      <c r="DXS150" s="323"/>
      <c r="DXT150" s="323"/>
      <c r="DXU150" s="323"/>
      <c r="DXV150" s="323"/>
      <c r="DXW150" s="323"/>
      <c r="DXX150" s="323"/>
      <c r="DXY150" s="323"/>
      <c r="DXZ150" s="323"/>
      <c r="DYA150" s="323"/>
      <c r="DYB150" s="323"/>
      <c r="DYC150" s="323"/>
      <c r="DYD150" s="323"/>
      <c r="DYE150" s="323"/>
      <c r="DYF150" s="323"/>
      <c r="DYG150" s="323"/>
      <c r="DYH150" s="323"/>
      <c r="DYI150" s="323"/>
      <c r="DYJ150" s="323"/>
      <c r="DYK150" s="323"/>
      <c r="DYL150" s="323"/>
      <c r="DYM150" s="323"/>
      <c r="DYN150" s="323"/>
      <c r="DYO150" s="323"/>
      <c r="DYP150" s="323"/>
      <c r="DYQ150" s="323"/>
      <c r="DYR150" s="323"/>
      <c r="DYS150" s="323"/>
      <c r="DYT150" s="323"/>
      <c r="DYU150" s="323"/>
      <c r="DYV150" s="323"/>
      <c r="DYW150" s="323"/>
      <c r="DYX150" s="323"/>
      <c r="DYY150" s="323"/>
      <c r="DYZ150" s="323"/>
      <c r="DZA150" s="323"/>
      <c r="DZB150" s="323"/>
      <c r="DZC150" s="323"/>
      <c r="DZD150" s="323"/>
      <c r="DZE150" s="323"/>
      <c r="DZF150" s="323"/>
      <c r="DZG150" s="323"/>
      <c r="DZH150" s="323"/>
      <c r="DZI150" s="323"/>
      <c r="DZJ150" s="323"/>
      <c r="DZK150" s="323"/>
      <c r="DZL150" s="323"/>
      <c r="DZM150" s="323"/>
      <c r="DZN150" s="323"/>
      <c r="DZO150" s="323"/>
      <c r="DZP150" s="323"/>
      <c r="DZQ150" s="323"/>
      <c r="DZR150" s="323"/>
      <c r="DZS150" s="323"/>
      <c r="DZT150" s="323"/>
      <c r="DZU150" s="323"/>
      <c r="DZV150" s="323"/>
      <c r="DZW150" s="323"/>
      <c r="DZX150" s="323"/>
      <c r="DZY150" s="323"/>
      <c r="DZZ150" s="323"/>
      <c r="EAA150" s="323"/>
      <c r="EAB150" s="323"/>
      <c r="EAC150" s="323"/>
      <c r="EAD150" s="323"/>
      <c r="EAE150" s="323"/>
      <c r="EAF150" s="323"/>
      <c r="EAG150" s="323"/>
      <c r="EAH150" s="323"/>
      <c r="EAI150" s="323"/>
      <c r="EAJ150" s="323"/>
      <c r="EAK150" s="323"/>
      <c r="EAL150" s="323"/>
      <c r="EAM150" s="323"/>
      <c r="EAN150" s="323"/>
      <c r="EAO150" s="323"/>
      <c r="EAP150" s="323"/>
      <c r="EAQ150" s="323"/>
      <c r="EAR150" s="323"/>
      <c r="EAS150" s="323"/>
      <c r="EAT150" s="323"/>
      <c r="EAU150" s="323"/>
      <c r="EAV150" s="323"/>
      <c r="EAW150" s="323"/>
      <c r="EAX150" s="323"/>
      <c r="EAY150" s="323"/>
      <c r="EAZ150" s="323"/>
      <c r="EBA150" s="323"/>
      <c r="EBB150" s="323"/>
      <c r="EBC150" s="323"/>
      <c r="EBD150" s="323"/>
      <c r="EBE150" s="323"/>
      <c r="EBF150" s="323"/>
      <c r="EBG150" s="323"/>
      <c r="EBH150" s="323"/>
      <c r="EBI150" s="323"/>
      <c r="EBJ150" s="323"/>
      <c r="EBK150" s="323"/>
      <c r="EBL150" s="323"/>
      <c r="EBM150" s="323"/>
      <c r="EBN150" s="323"/>
      <c r="EBO150" s="323"/>
      <c r="EBP150" s="323"/>
      <c r="EBQ150" s="323"/>
      <c r="EBR150" s="323"/>
      <c r="EBS150" s="323"/>
      <c r="EBT150" s="323"/>
      <c r="EBU150" s="323"/>
      <c r="EBV150" s="323"/>
      <c r="EBW150" s="323"/>
      <c r="EBX150" s="323"/>
      <c r="EBY150" s="323"/>
      <c r="EBZ150" s="323"/>
      <c r="ECA150" s="323"/>
      <c r="ECB150" s="323"/>
      <c r="ECC150" s="323"/>
      <c r="ECD150" s="323"/>
      <c r="ECE150" s="323"/>
      <c r="ECF150" s="323"/>
      <c r="ECG150" s="323"/>
      <c r="ECH150" s="323"/>
      <c r="ECI150" s="323"/>
      <c r="ECJ150" s="323"/>
      <c r="ECK150" s="323"/>
      <c r="ECL150" s="323"/>
      <c r="ECM150" s="323"/>
      <c r="ECN150" s="323"/>
      <c r="ECO150" s="323"/>
      <c r="ECP150" s="323"/>
      <c r="ECQ150" s="323"/>
      <c r="ECR150" s="323"/>
      <c r="ECS150" s="323"/>
      <c r="ECT150" s="323"/>
      <c r="ECU150" s="323"/>
      <c r="ECV150" s="323"/>
      <c r="ECW150" s="323"/>
      <c r="ECX150" s="323"/>
      <c r="ECY150" s="323"/>
      <c r="ECZ150" s="323"/>
      <c r="EDA150" s="323"/>
      <c r="EDB150" s="323"/>
      <c r="EDC150" s="323"/>
      <c r="EDD150" s="323"/>
      <c r="EDE150" s="323"/>
      <c r="EDF150" s="323"/>
      <c r="EDG150" s="323"/>
      <c r="EDH150" s="323"/>
      <c r="EDI150" s="323"/>
      <c r="EDJ150" s="323"/>
      <c r="EDK150" s="323"/>
      <c r="EDL150" s="323"/>
      <c r="EDM150" s="323"/>
      <c r="EDN150" s="323"/>
      <c r="EDO150" s="323"/>
      <c r="EDP150" s="323"/>
      <c r="EDQ150" s="323"/>
      <c r="EDR150" s="323"/>
      <c r="EDS150" s="323"/>
      <c r="EDT150" s="323"/>
      <c r="EDU150" s="323"/>
      <c r="EDV150" s="323"/>
      <c r="EDW150" s="323"/>
      <c r="EDX150" s="323"/>
      <c r="EDY150" s="323"/>
      <c r="EDZ150" s="323"/>
      <c r="EEA150" s="323"/>
      <c r="EEB150" s="323"/>
      <c r="EEC150" s="323"/>
      <c r="EED150" s="323"/>
      <c r="EEE150" s="323"/>
      <c r="EEF150" s="323"/>
      <c r="EEG150" s="323"/>
      <c r="EEH150" s="323"/>
      <c r="EEI150" s="323"/>
      <c r="EEJ150" s="323"/>
      <c r="EEK150" s="323"/>
      <c r="EEL150" s="323"/>
      <c r="EEM150" s="323"/>
      <c r="EEN150" s="323"/>
      <c r="EEO150" s="323"/>
      <c r="EEP150" s="323"/>
      <c r="EEQ150" s="323"/>
      <c r="EER150" s="323"/>
      <c r="EES150" s="323"/>
      <c r="EET150" s="323"/>
      <c r="EEU150" s="323"/>
      <c r="EEV150" s="323"/>
      <c r="EEW150" s="323"/>
      <c r="EEX150" s="323"/>
      <c r="EEY150" s="323"/>
      <c r="EEZ150" s="323"/>
      <c r="EFA150" s="323"/>
      <c r="EFB150" s="323"/>
      <c r="EFC150" s="323"/>
      <c r="EFD150" s="323"/>
      <c r="EFE150" s="323"/>
      <c r="EFF150" s="323"/>
      <c r="EFG150" s="323"/>
      <c r="EFH150" s="323"/>
      <c r="EFI150" s="323"/>
      <c r="EFJ150" s="323"/>
      <c r="EFK150" s="323"/>
      <c r="EFL150" s="323"/>
      <c r="EFM150" s="323"/>
      <c r="EFN150" s="323"/>
      <c r="EFO150" s="323"/>
      <c r="EFP150" s="323"/>
      <c r="EFQ150" s="323"/>
      <c r="EFR150" s="323"/>
      <c r="EFS150" s="323"/>
      <c r="EFT150" s="323"/>
      <c r="EFU150" s="323"/>
      <c r="EFV150" s="323"/>
      <c r="EFW150" s="323"/>
      <c r="EFX150" s="323"/>
      <c r="EFY150" s="323"/>
      <c r="EFZ150" s="323"/>
      <c r="EGA150" s="323"/>
      <c r="EGB150" s="323"/>
      <c r="EGC150" s="323"/>
      <c r="EGD150" s="323"/>
      <c r="EGE150" s="323"/>
      <c r="EGF150" s="323"/>
      <c r="EGG150" s="323"/>
      <c r="EGH150" s="323"/>
      <c r="EGI150" s="323"/>
      <c r="EGJ150" s="323"/>
      <c r="EGK150" s="323"/>
      <c r="EGL150" s="323"/>
      <c r="EGM150" s="323"/>
      <c r="EGN150" s="323"/>
      <c r="EGO150" s="323"/>
      <c r="EGP150" s="323"/>
      <c r="EGQ150" s="323"/>
      <c r="EGR150" s="323"/>
      <c r="EGS150" s="323"/>
      <c r="EGT150" s="323"/>
      <c r="EGU150" s="323"/>
      <c r="EGV150" s="323"/>
      <c r="EGW150" s="323"/>
      <c r="EGX150" s="323"/>
      <c r="EGY150" s="323"/>
      <c r="EGZ150" s="323"/>
      <c r="EHA150" s="323"/>
      <c r="EHB150" s="323"/>
      <c r="EHC150" s="323"/>
      <c r="EHD150" s="323"/>
      <c r="EHE150" s="323"/>
      <c r="EHF150" s="323"/>
      <c r="EHG150" s="323"/>
      <c r="EHH150" s="323"/>
      <c r="EHI150" s="323"/>
      <c r="EHJ150" s="323"/>
      <c r="EHK150" s="323"/>
      <c r="EHL150" s="323"/>
      <c r="EHM150" s="323"/>
      <c r="EHN150" s="323"/>
      <c r="EHO150" s="323"/>
      <c r="EHP150" s="323"/>
      <c r="EHQ150" s="323"/>
      <c r="EHR150" s="323"/>
      <c r="EHS150" s="323"/>
      <c r="EHT150" s="323"/>
      <c r="EHU150" s="323"/>
      <c r="EHV150" s="323"/>
      <c r="EHW150" s="323"/>
      <c r="EHX150" s="323"/>
      <c r="EHY150" s="323"/>
      <c r="EHZ150" s="323"/>
      <c r="EIA150" s="323"/>
      <c r="EIB150" s="323"/>
      <c r="EIC150" s="323"/>
      <c r="EID150" s="323"/>
      <c r="EIE150" s="323"/>
      <c r="EIF150" s="323"/>
      <c r="EIG150" s="323"/>
      <c r="EIH150" s="323"/>
      <c r="EII150" s="323"/>
      <c r="EIJ150" s="323"/>
      <c r="EIK150" s="323"/>
      <c r="EIL150" s="323"/>
      <c r="EIM150" s="323"/>
      <c r="EIN150" s="323"/>
      <c r="EIO150" s="323"/>
      <c r="EIP150" s="323"/>
      <c r="EIQ150" s="323"/>
      <c r="EIR150" s="323"/>
      <c r="EIS150" s="323"/>
      <c r="EIT150" s="323"/>
      <c r="EIU150" s="323"/>
      <c r="EIV150" s="323"/>
      <c r="EIW150" s="323"/>
      <c r="EIX150" s="323"/>
      <c r="EIY150" s="323"/>
      <c r="EIZ150" s="323"/>
      <c r="EJA150" s="323"/>
      <c r="EJB150" s="323"/>
      <c r="EJC150" s="323"/>
      <c r="EJD150" s="323"/>
      <c r="EJE150" s="323"/>
      <c r="EJF150" s="323"/>
      <c r="EJG150" s="323"/>
      <c r="EJH150" s="323"/>
      <c r="EJI150" s="323"/>
      <c r="EJJ150" s="323"/>
      <c r="EJK150" s="323"/>
      <c r="EJL150" s="323"/>
      <c r="EJM150" s="323"/>
      <c r="EJN150" s="323"/>
      <c r="EJO150" s="323"/>
      <c r="EJP150" s="323"/>
      <c r="EJQ150" s="323"/>
      <c r="EJR150" s="323"/>
      <c r="EJS150" s="323"/>
      <c r="EJT150" s="323"/>
      <c r="EJU150" s="323"/>
      <c r="EJV150" s="323"/>
      <c r="EJW150" s="323"/>
      <c r="EJX150" s="323"/>
      <c r="EJY150" s="323"/>
      <c r="EJZ150" s="323"/>
      <c r="EKA150" s="323"/>
      <c r="EKB150" s="323"/>
      <c r="EKC150" s="323"/>
      <c r="EKD150" s="323"/>
      <c r="EKE150" s="323"/>
      <c r="EKF150" s="323"/>
      <c r="EKG150" s="323"/>
      <c r="EKH150" s="323"/>
      <c r="EKI150" s="323"/>
      <c r="EKJ150" s="323"/>
      <c r="EKK150" s="323"/>
      <c r="EKL150" s="323"/>
      <c r="EKM150" s="323"/>
      <c r="EKN150" s="323"/>
      <c r="EKO150" s="323"/>
      <c r="EKP150" s="323"/>
      <c r="EKQ150" s="323"/>
      <c r="EKR150" s="323"/>
      <c r="EKS150" s="323"/>
      <c r="EKT150" s="323"/>
      <c r="EKU150" s="323"/>
      <c r="EKV150" s="323"/>
      <c r="EKW150" s="323"/>
      <c r="EKX150" s="323"/>
      <c r="EKY150" s="323"/>
      <c r="EKZ150" s="323"/>
      <c r="ELA150" s="323"/>
      <c r="ELB150" s="323"/>
      <c r="ELC150" s="323"/>
      <c r="ELD150" s="323"/>
      <c r="ELE150" s="323"/>
      <c r="ELF150" s="323"/>
      <c r="ELG150" s="323"/>
      <c r="ELH150" s="323"/>
      <c r="ELI150" s="323"/>
      <c r="ELJ150" s="323"/>
      <c r="ELK150" s="323"/>
      <c r="ELL150" s="323"/>
      <c r="ELM150" s="323"/>
      <c r="ELN150" s="323"/>
      <c r="ELO150" s="323"/>
      <c r="ELP150" s="323"/>
      <c r="ELQ150" s="323"/>
      <c r="ELR150" s="323"/>
      <c r="ELS150" s="323"/>
      <c r="ELT150" s="323"/>
      <c r="ELU150" s="323"/>
      <c r="ELV150" s="323"/>
      <c r="ELW150" s="323"/>
      <c r="ELX150" s="323"/>
      <c r="ELY150" s="323"/>
      <c r="ELZ150" s="323"/>
      <c r="EMA150" s="323"/>
      <c r="EMB150" s="323"/>
      <c r="EMC150" s="323"/>
      <c r="EMD150" s="323"/>
      <c r="EME150" s="323"/>
      <c r="EMF150" s="323"/>
      <c r="EMG150" s="323"/>
      <c r="EMH150" s="323"/>
      <c r="EMI150" s="323"/>
      <c r="EMJ150" s="323"/>
      <c r="EMK150" s="323"/>
      <c r="EML150" s="323"/>
      <c r="EMM150" s="323"/>
      <c r="EMN150" s="323"/>
      <c r="EMO150" s="323"/>
      <c r="EMP150" s="323"/>
      <c r="EMQ150" s="323"/>
      <c r="EMR150" s="323"/>
      <c r="EMS150" s="323"/>
      <c r="EMT150" s="323"/>
      <c r="EMU150" s="323"/>
      <c r="EMV150" s="323"/>
      <c r="EMW150" s="323"/>
      <c r="EMX150" s="323"/>
      <c r="EMY150" s="323"/>
      <c r="EMZ150" s="323"/>
      <c r="ENA150" s="323"/>
      <c r="ENB150" s="323"/>
      <c r="ENC150" s="323"/>
      <c r="END150" s="323"/>
      <c r="ENE150" s="323"/>
      <c r="ENF150" s="323"/>
      <c r="ENG150" s="323"/>
      <c r="ENH150" s="323"/>
      <c r="ENI150" s="323"/>
      <c r="ENJ150" s="323"/>
      <c r="ENK150" s="323"/>
      <c r="ENL150" s="323"/>
      <c r="ENM150" s="323"/>
      <c r="ENN150" s="323"/>
      <c r="ENO150" s="323"/>
      <c r="ENP150" s="323"/>
      <c r="ENQ150" s="323"/>
      <c r="ENR150" s="323"/>
      <c r="ENS150" s="323"/>
      <c r="ENT150" s="323"/>
      <c r="ENU150" s="323"/>
      <c r="ENV150" s="323"/>
      <c r="ENW150" s="323"/>
      <c r="ENX150" s="323"/>
      <c r="ENY150" s="323"/>
      <c r="ENZ150" s="323"/>
      <c r="EOA150" s="323"/>
      <c r="EOB150" s="323"/>
      <c r="EOC150" s="323"/>
      <c r="EOD150" s="323"/>
      <c r="EOE150" s="323"/>
      <c r="EOF150" s="323"/>
      <c r="EOG150" s="323"/>
      <c r="EOH150" s="323"/>
      <c r="EOI150" s="323"/>
      <c r="EOJ150" s="323"/>
      <c r="EOK150" s="323"/>
      <c r="EOL150" s="323"/>
      <c r="EOM150" s="323"/>
      <c r="EON150" s="323"/>
      <c r="EOO150" s="323"/>
      <c r="EOP150" s="323"/>
      <c r="EOQ150" s="323"/>
      <c r="EOR150" s="323"/>
      <c r="EOS150" s="323"/>
      <c r="EOT150" s="323"/>
      <c r="EOU150" s="323"/>
      <c r="EOV150" s="323"/>
      <c r="EOW150" s="323"/>
      <c r="EOX150" s="323"/>
      <c r="EOY150" s="323"/>
      <c r="EOZ150" s="323"/>
      <c r="EPA150" s="323"/>
      <c r="EPB150" s="323"/>
      <c r="EPC150" s="323"/>
      <c r="EPD150" s="323"/>
      <c r="EPE150" s="323"/>
      <c r="EPF150" s="323"/>
      <c r="EPG150" s="323"/>
      <c r="EPH150" s="323"/>
      <c r="EPI150" s="323"/>
      <c r="EPJ150" s="323"/>
      <c r="EPK150" s="323"/>
      <c r="EPL150" s="323"/>
      <c r="EPM150" s="323"/>
      <c r="EPN150" s="323"/>
      <c r="EPO150" s="323"/>
      <c r="EPP150" s="323"/>
      <c r="EPQ150" s="323"/>
      <c r="EPR150" s="323"/>
      <c r="EPS150" s="323"/>
      <c r="EPT150" s="323"/>
      <c r="EPU150" s="323"/>
      <c r="EPV150" s="323"/>
      <c r="EPW150" s="323"/>
      <c r="EPX150" s="323"/>
      <c r="EPY150" s="323"/>
      <c r="EPZ150" s="323"/>
      <c r="EQA150" s="323"/>
      <c r="EQB150" s="323"/>
      <c r="EQC150" s="323"/>
      <c r="EQD150" s="323"/>
      <c r="EQE150" s="323"/>
      <c r="EQF150" s="323"/>
      <c r="EQG150" s="323"/>
      <c r="EQH150" s="323"/>
      <c r="EQI150" s="323"/>
      <c r="EQJ150" s="323"/>
      <c r="EQK150" s="323"/>
      <c r="EQL150" s="323"/>
      <c r="EQM150" s="323"/>
      <c r="EQN150" s="323"/>
      <c r="EQO150" s="323"/>
      <c r="EQP150" s="323"/>
      <c r="EQQ150" s="323"/>
      <c r="EQR150" s="323"/>
      <c r="EQS150" s="323"/>
      <c r="EQT150" s="323"/>
      <c r="EQU150" s="323"/>
      <c r="EQV150" s="323"/>
      <c r="EQW150" s="323"/>
      <c r="EQX150" s="323"/>
      <c r="EQY150" s="323"/>
      <c r="EQZ150" s="323"/>
      <c r="ERA150" s="323"/>
      <c r="ERB150" s="323"/>
      <c r="ERC150" s="323"/>
      <c r="ERD150" s="323"/>
      <c r="ERE150" s="323"/>
      <c r="ERF150" s="323"/>
      <c r="ERG150" s="323"/>
      <c r="ERH150" s="323"/>
      <c r="ERI150" s="323"/>
      <c r="ERJ150" s="323"/>
      <c r="ERK150" s="323"/>
      <c r="ERL150" s="323"/>
      <c r="ERM150" s="323"/>
      <c r="ERN150" s="323"/>
      <c r="ERO150" s="323"/>
      <c r="ERP150" s="323"/>
      <c r="ERQ150" s="323"/>
      <c r="ERR150" s="323"/>
      <c r="ERS150" s="323"/>
      <c r="ERT150" s="323"/>
      <c r="ERU150" s="323"/>
      <c r="ERV150" s="323"/>
      <c r="ERW150" s="323"/>
      <c r="ERX150" s="323"/>
      <c r="ERY150" s="323"/>
      <c r="ERZ150" s="323"/>
      <c r="ESA150" s="323"/>
      <c r="ESB150" s="323"/>
      <c r="ESC150" s="323"/>
      <c r="ESD150" s="323"/>
      <c r="ESE150" s="323"/>
      <c r="ESF150" s="323"/>
      <c r="ESG150" s="323"/>
      <c r="ESH150" s="323"/>
      <c r="ESI150" s="323"/>
      <c r="ESJ150" s="323"/>
      <c r="ESK150" s="323"/>
      <c r="ESL150" s="323"/>
      <c r="ESM150" s="323"/>
      <c r="ESN150" s="323"/>
      <c r="ESO150" s="323"/>
      <c r="ESP150" s="323"/>
      <c r="ESQ150" s="323"/>
      <c r="ESR150" s="323"/>
      <c r="ESS150" s="323"/>
      <c r="EST150" s="323"/>
      <c r="ESU150" s="323"/>
      <c r="ESV150" s="323"/>
      <c r="ESW150" s="323"/>
      <c r="ESX150" s="323"/>
      <c r="ESY150" s="323"/>
      <c r="ESZ150" s="323"/>
      <c r="ETA150" s="323"/>
      <c r="ETB150" s="323"/>
      <c r="ETC150" s="323"/>
      <c r="ETD150" s="323"/>
      <c r="ETE150" s="323"/>
      <c r="ETF150" s="323"/>
      <c r="ETG150" s="323"/>
      <c r="ETH150" s="323"/>
      <c r="ETI150" s="323"/>
      <c r="ETJ150" s="323"/>
      <c r="ETK150" s="323"/>
      <c r="ETL150" s="323"/>
      <c r="ETM150" s="323"/>
      <c r="ETN150" s="323"/>
      <c r="ETO150" s="323"/>
      <c r="ETP150" s="323"/>
      <c r="ETQ150" s="323"/>
      <c r="ETR150" s="323"/>
      <c r="ETS150" s="323"/>
      <c r="ETT150" s="323"/>
      <c r="ETU150" s="323"/>
      <c r="ETV150" s="323"/>
      <c r="ETW150" s="323"/>
      <c r="ETX150" s="323"/>
      <c r="ETY150" s="323"/>
      <c r="ETZ150" s="323"/>
      <c r="EUA150" s="323"/>
      <c r="EUB150" s="323"/>
      <c r="EUC150" s="323"/>
      <c r="EUD150" s="323"/>
      <c r="EUE150" s="323"/>
      <c r="EUF150" s="323"/>
      <c r="EUG150" s="323"/>
      <c r="EUH150" s="323"/>
      <c r="EUI150" s="323"/>
      <c r="EUJ150" s="323"/>
      <c r="EUK150" s="323"/>
      <c r="EUL150" s="323"/>
      <c r="EUM150" s="323"/>
      <c r="EUN150" s="323"/>
      <c r="EUO150" s="323"/>
      <c r="EUP150" s="323"/>
      <c r="EUQ150" s="323"/>
      <c r="EUR150" s="323"/>
      <c r="EUS150" s="323"/>
      <c r="EUT150" s="323"/>
      <c r="EUU150" s="323"/>
      <c r="EUV150" s="323"/>
      <c r="EUW150" s="323"/>
      <c r="EUX150" s="323"/>
      <c r="EUY150" s="323"/>
      <c r="EUZ150" s="323"/>
      <c r="EVA150" s="323"/>
      <c r="EVB150" s="323"/>
      <c r="EVC150" s="323"/>
      <c r="EVD150" s="323"/>
      <c r="EVE150" s="323"/>
      <c r="EVF150" s="323"/>
      <c r="EVG150" s="323"/>
      <c r="EVH150" s="323"/>
      <c r="EVI150" s="323"/>
      <c r="EVJ150" s="323"/>
      <c r="EVK150" s="323"/>
      <c r="EVL150" s="323"/>
      <c r="EVM150" s="323"/>
      <c r="EVN150" s="323"/>
      <c r="EVO150" s="323"/>
      <c r="EVP150" s="323"/>
      <c r="EVQ150" s="323"/>
      <c r="EVR150" s="323"/>
      <c r="EVS150" s="323"/>
      <c r="EVT150" s="323"/>
      <c r="EVU150" s="323"/>
      <c r="EVV150" s="323"/>
      <c r="EVW150" s="323"/>
      <c r="EVX150" s="323"/>
      <c r="EVY150" s="323"/>
      <c r="EVZ150" s="323"/>
      <c r="EWA150" s="323"/>
      <c r="EWB150" s="323"/>
      <c r="EWC150" s="323"/>
      <c r="EWD150" s="323"/>
      <c r="EWE150" s="323"/>
      <c r="EWF150" s="323"/>
      <c r="EWG150" s="323"/>
      <c r="EWH150" s="323"/>
      <c r="EWI150" s="323"/>
      <c r="EWJ150" s="323"/>
      <c r="EWK150" s="323"/>
      <c r="EWL150" s="323"/>
      <c r="EWM150" s="323"/>
      <c r="EWN150" s="323"/>
      <c r="EWO150" s="323"/>
      <c r="EWP150" s="323"/>
      <c r="EWQ150" s="323"/>
      <c r="EWR150" s="323"/>
      <c r="EWS150" s="323"/>
      <c r="EWT150" s="323"/>
      <c r="EWU150" s="323"/>
      <c r="EWV150" s="323"/>
      <c r="EWW150" s="323"/>
      <c r="EWX150" s="323"/>
      <c r="EWY150" s="323"/>
      <c r="EWZ150" s="323"/>
      <c r="EXA150" s="323"/>
      <c r="EXB150" s="323"/>
      <c r="EXC150" s="323"/>
      <c r="EXD150" s="323"/>
      <c r="EXE150" s="323"/>
      <c r="EXF150" s="323"/>
      <c r="EXG150" s="323"/>
      <c r="EXH150" s="323"/>
      <c r="EXI150" s="323"/>
      <c r="EXJ150" s="323"/>
      <c r="EXK150" s="323"/>
      <c r="EXL150" s="323"/>
      <c r="EXM150" s="323"/>
      <c r="EXN150" s="323"/>
      <c r="EXO150" s="323"/>
      <c r="EXP150" s="323"/>
      <c r="EXQ150" s="323"/>
      <c r="EXR150" s="323"/>
      <c r="EXS150" s="323"/>
      <c r="EXT150" s="323"/>
      <c r="EXU150" s="323"/>
      <c r="EXV150" s="323"/>
      <c r="EXW150" s="323"/>
      <c r="EXX150" s="323"/>
      <c r="EXY150" s="323"/>
      <c r="EXZ150" s="323"/>
      <c r="EYA150" s="323"/>
      <c r="EYB150" s="323"/>
      <c r="EYC150" s="323"/>
      <c r="EYD150" s="323"/>
      <c r="EYE150" s="323"/>
      <c r="EYF150" s="323"/>
      <c r="EYG150" s="323"/>
      <c r="EYH150" s="323"/>
      <c r="EYI150" s="323"/>
      <c r="EYJ150" s="323"/>
      <c r="EYK150" s="323"/>
      <c r="EYL150" s="323"/>
      <c r="EYM150" s="323"/>
      <c r="EYN150" s="323"/>
      <c r="EYO150" s="323"/>
      <c r="EYP150" s="323"/>
      <c r="EYQ150" s="323"/>
      <c r="EYR150" s="323"/>
      <c r="EYS150" s="323"/>
      <c r="EYT150" s="323"/>
      <c r="EYU150" s="323"/>
      <c r="EYV150" s="323"/>
      <c r="EYW150" s="323"/>
      <c r="EYX150" s="323"/>
      <c r="EYY150" s="323"/>
      <c r="EYZ150" s="323"/>
      <c r="EZA150" s="323"/>
      <c r="EZB150" s="323"/>
      <c r="EZC150" s="323"/>
      <c r="EZD150" s="323"/>
      <c r="EZE150" s="323"/>
      <c r="EZF150" s="323"/>
      <c r="EZG150" s="323"/>
      <c r="EZH150" s="323"/>
      <c r="EZI150" s="323"/>
      <c r="EZJ150" s="323"/>
      <c r="EZK150" s="323"/>
      <c r="EZL150" s="323"/>
      <c r="EZM150" s="323"/>
      <c r="EZN150" s="323"/>
      <c r="EZO150" s="323"/>
      <c r="EZP150" s="323"/>
      <c r="EZQ150" s="323"/>
      <c r="EZR150" s="323"/>
      <c r="EZS150" s="323"/>
      <c r="EZT150" s="323"/>
      <c r="EZU150" s="323"/>
      <c r="EZV150" s="323"/>
      <c r="EZW150" s="323"/>
      <c r="EZX150" s="323"/>
      <c r="EZY150" s="323"/>
      <c r="EZZ150" s="323"/>
      <c r="FAA150" s="323"/>
      <c r="FAB150" s="323"/>
      <c r="FAC150" s="323"/>
      <c r="FAD150" s="323"/>
      <c r="FAE150" s="323"/>
      <c r="FAF150" s="323"/>
      <c r="FAG150" s="323"/>
      <c r="FAH150" s="323"/>
      <c r="FAI150" s="323"/>
      <c r="FAJ150" s="323"/>
      <c r="FAK150" s="323"/>
      <c r="FAL150" s="323"/>
      <c r="FAM150" s="323"/>
      <c r="FAN150" s="323"/>
      <c r="FAO150" s="323"/>
      <c r="FAP150" s="323"/>
      <c r="FAQ150" s="323"/>
      <c r="FAR150" s="323"/>
      <c r="FAS150" s="323"/>
      <c r="FAT150" s="323"/>
      <c r="FAU150" s="323"/>
      <c r="FAV150" s="323"/>
      <c r="FAW150" s="323"/>
      <c r="FAX150" s="323"/>
      <c r="FAY150" s="323"/>
      <c r="FAZ150" s="323"/>
      <c r="FBA150" s="323"/>
      <c r="FBB150" s="323"/>
      <c r="FBC150" s="323"/>
      <c r="FBD150" s="323"/>
      <c r="FBE150" s="323"/>
      <c r="FBF150" s="323"/>
      <c r="FBG150" s="323"/>
      <c r="FBH150" s="323"/>
      <c r="FBI150" s="323"/>
      <c r="FBJ150" s="323"/>
      <c r="FBK150" s="323"/>
      <c r="FBL150" s="323"/>
      <c r="FBM150" s="323"/>
      <c r="FBN150" s="323"/>
      <c r="FBO150" s="323"/>
      <c r="FBP150" s="323"/>
      <c r="FBQ150" s="323"/>
      <c r="FBR150" s="323"/>
      <c r="FBS150" s="323"/>
      <c r="FBT150" s="323"/>
      <c r="FBU150" s="323"/>
      <c r="FBV150" s="323"/>
      <c r="FBW150" s="323"/>
      <c r="FBX150" s="323"/>
      <c r="FBY150" s="323"/>
      <c r="FBZ150" s="323"/>
      <c r="FCA150" s="323"/>
      <c r="FCB150" s="323"/>
      <c r="FCC150" s="323"/>
      <c r="FCD150" s="323"/>
      <c r="FCE150" s="323"/>
      <c r="FCF150" s="323"/>
      <c r="FCG150" s="323"/>
      <c r="FCH150" s="323"/>
      <c r="FCI150" s="323"/>
      <c r="FCJ150" s="323"/>
      <c r="FCK150" s="323"/>
      <c r="FCL150" s="323"/>
      <c r="FCM150" s="323"/>
      <c r="FCN150" s="323"/>
      <c r="FCO150" s="323"/>
      <c r="FCP150" s="323"/>
      <c r="FCQ150" s="323"/>
      <c r="FCR150" s="323"/>
      <c r="FCS150" s="323"/>
      <c r="FCT150" s="323"/>
      <c r="FCU150" s="323"/>
      <c r="FCV150" s="323"/>
      <c r="FCW150" s="323"/>
      <c r="FCX150" s="323"/>
      <c r="FCY150" s="323"/>
      <c r="FCZ150" s="323"/>
      <c r="FDA150" s="323"/>
      <c r="FDB150" s="323"/>
      <c r="FDC150" s="323"/>
      <c r="FDD150" s="323"/>
      <c r="FDE150" s="323"/>
      <c r="FDF150" s="323"/>
      <c r="FDG150" s="323"/>
      <c r="FDH150" s="323"/>
      <c r="FDI150" s="323"/>
      <c r="FDJ150" s="323"/>
      <c r="FDK150" s="323"/>
      <c r="FDL150" s="323"/>
      <c r="FDM150" s="323"/>
      <c r="FDN150" s="323"/>
      <c r="FDO150" s="323"/>
      <c r="FDP150" s="323"/>
      <c r="FDQ150" s="323"/>
      <c r="FDR150" s="323"/>
      <c r="FDS150" s="323"/>
      <c r="FDT150" s="323"/>
      <c r="FDU150" s="323"/>
      <c r="FDV150" s="323"/>
      <c r="FDW150" s="323"/>
      <c r="FDX150" s="323"/>
      <c r="FDY150" s="323"/>
      <c r="FDZ150" s="323"/>
      <c r="FEA150" s="323"/>
      <c r="FEB150" s="323"/>
      <c r="FEC150" s="323"/>
      <c r="FED150" s="323"/>
      <c r="FEE150" s="323"/>
      <c r="FEF150" s="323"/>
      <c r="FEG150" s="323"/>
      <c r="FEH150" s="323"/>
      <c r="FEI150" s="323"/>
      <c r="FEJ150" s="323"/>
      <c r="FEK150" s="323"/>
      <c r="FEL150" s="323"/>
      <c r="FEM150" s="323"/>
      <c r="FEN150" s="323"/>
      <c r="FEO150" s="323"/>
      <c r="FEP150" s="323"/>
      <c r="FEQ150" s="323"/>
      <c r="FER150" s="323"/>
      <c r="FES150" s="323"/>
      <c r="FET150" s="323"/>
      <c r="FEU150" s="323"/>
      <c r="FEV150" s="323"/>
      <c r="FEW150" s="323"/>
      <c r="FEX150" s="323"/>
      <c r="FEY150" s="323"/>
      <c r="FEZ150" s="323"/>
      <c r="FFA150" s="323"/>
      <c r="FFB150" s="323"/>
      <c r="FFC150" s="323"/>
      <c r="FFD150" s="323"/>
      <c r="FFE150" s="323"/>
      <c r="FFF150" s="323"/>
      <c r="FFG150" s="323"/>
      <c r="FFH150" s="323"/>
      <c r="FFI150" s="323"/>
      <c r="FFJ150" s="323"/>
      <c r="FFK150" s="323"/>
      <c r="FFL150" s="323"/>
      <c r="FFM150" s="323"/>
      <c r="FFN150" s="323"/>
      <c r="FFO150" s="323"/>
      <c r="FFP150" s="323"/>
      <c r="FFQ150" s="323"/>
      <c r="FFR150" s="323"/>
      <c r="FFS150" s="323"/>
      <c r="FFT150" s="323"/>
      <c r="FFU150" s="323"/>
      <c r="FFV150" s="323"/>
      <c r="FFW150" s="323"/>
      <c r="FFX150" s="323"/>
      <c r="FFY150" s="323"/>
      <c r="FFZ150" s="323"/>
      <c r="FGA150" s="323"/>
      <c r="FGB150" s="323"/>
      <c r="FGC150" s="323"/>
      <c r="FGD150" s="323"/>
      <c r="FGE150" s="323"/>
      <c r="FGF150" s="323"/>
      <c r="FGG150" s="323"/>
      <c r="FGH150" s="323"/>
      <c r="FGI150" s="323"/>
      <c r="FGJ150" s="323"/>
      <c r="FGK150" s="323"/>
      <c r="FGL150" s="323"/>
      <c r="FGM150" s="323"/>
      <c r="FGN150" s="323"/>
      <c r="FGO150" s="323"/>
      <c r="FGP150" s="323"/>
      <c r="FGQ150" s="323"/>
      <c r="FGR150" s="323"/>
      <c r="FGS150" s="323"/>
      <c r="FGT150" s="323"/>
      <c r="FGU150" s="323"/>
      <c r="FGV150" s="323"/>
      <c r="FGW150" s="323"/>
      <c r="FGX150" s="323"/>
      <c r="FGY150" s="323"/>
      <c r="FGZ150" s="323"/>
      <c r="FHA150" s="323"/>
      <c r="FHB150" s="323"/>
      <c r="FHC150" s="323"/>
      <c r="FHD150" s="323"/>
      <c r="FHE150" s="323"/>
      <c r="FHF150" s="323"/>
      <c r="FHG150" s="323"/>
      <c r="FHH150" s="323"/>
      <c r="FHI150" s="323"/>
      <c r="FHJ150" s="323"/>
      <c r="FHK150" s="323"/>
      <c r="FHL150" s="323"/>
      <c r="FHM150" s="323"/>
      <c r="FHN150" s="323"/>
      <c r="FHO150" s="323"/>
      <c r="FHP150" s="323"/>
      <c r="FHQ150" s="323"/>
      <c r="FHR150" s="323"/>
      <c r="FHS150" s="323"/>
      <c r="FHT150" s="323"/>
      <c r="FHU150" s="323"/>
      <c r="FHV150" s="323"/>
      <c r="FHW150" s="323"/>
      <c r="FHX150" s="323"/>
      <c r="FHY150" s="323"/>
      <c r="FHZ150" s="323"/>
      <c r="FIA150" s="323"/>
      <c r="FIB150" s="323"/>
      <c r="FIC150" s="323"/>
      <c r="FID150" s="323"/>
      <c r="FIE150" s="323"/>
      <c r="FIF150" s="323"/>
      <c r="FIG150" s="323"/>
      <c r="FIH150" s="323"/>
      <c r="FII150" s="323"/>
      <c r="FIJ150" s="323"/>
      <c r="FIK150" s="323"/>
      <c r="FIL150" s="323"/>
      <c r="FIM150" s="323"/>
      <c r="FIN150" s="323"/>
      <c r="FIO150" s="323"/>
      <c r="FIP150" s="323"/>
      <c r="FIQ150" s="323"/>
      <c r="FIR150" s="323"/>
      <c r="FIS150" s="323"/>
      <c r="FIT150" s="323"/>
      <c r="FIU150" s="323"/>
      <c r="FIV150" s="323"/>
      <c r="FIW150" s="323"/>
      <c r="FIX150" s="323"/>
      <c r="FIY150" s="323"/>
      <c r="FIZ150" s="323"/>
      <c r="FJA150" s="323"/>
      <c r="FJB150" s="323"/>
      <c r="FJC150" s="323"/>
      <c r="FJD150" s="323"/>
      <c r="FJE150" s="323"/>
      <c r="FJF150" s="323"/>
      <c r="FJG150" s="323"/>
      <c r="FJH150" s="323"/>
      <c r="FJI150" s="323"/>
      <c r="FJJ150" s="323"/>
      <c r="FJK150" s="323"/>
      <c r="FJL150" s="323"/>
      <c r="FJM150" s="323"/>
      <c r="FJN150" s="323"/>
      <c r="FJO150" s="323"/>
      <c r="FJP150" s="323"/>
      <c r="FJQ150" s="323"/>
      <c r="FJR150" s="323"/>
      <c r="FJS150" s="323"/>
      <c r="FJT150" s="323"/>
      <c r="FJU150" s="323"/>
      <c r="FJV150" s="323"/>
      <c r="FJW150" s="323"/>
      <c r="FJX150" s="323"/>
      <c r="FJY150" s="323"/>
      <c r="FJZ150" s="323"/>
      <c r="FKA150" s="323"/>
      <c r="FKB150" s="323"/>
      <c r="FKC150" s="323"/>
      <c r="FKD150" s="323"/>
      <c r="FKE150" s="323"/>
      <c r="FKF150" s="323"/>
      <c r="FKG150" s="323"/>
      <c r="FKH150" s="323"/>
      <c r="FKI150" s="323"/>
      <c r="FKJ150" s="323"/>
      <c r="FKK150" s="323"/>
      <c r="FKL150" s="323"/>
      <c r="FKM150" s="323"/>
      <c r="FKN150" s="323"/>
      <c r="FKO150" s="323"/>
      <c r="FKP150" s="323"/>
      <c r="FKQ150" s="323"/>
      <c r="FKR150" s="323"/>
      <c r="FKS150" s="323"/>
      <c r="FKT150" s="323"/>
      <c r="FKU150" s="323"/>
      <c r="FKV150" s="323"/>
      <c r="FKW150" s="323"/>
      <c r="FKX150" s="323"/>
      <c r="FKY150" s="323"/>
      <c r="FKZ150" s="323"/>
      <c r="FLA150" s="323"/>
      <c r="FLB150" s="323"/>
      <c r="FLC150" s="323"/>
      <c r="FLD150" s="323"/>
      <c r="FLE150" s="323"/>
      <c r="FLF150" s="323"/>
      <c r="FLG150" s="323"/>
      <c r="FLH150" s="323"/>
      <c r="FLI150" s="323"/>
      <c r="FLJ150" s="323"/>
      <c r="FLK150" s="323"/>
      <c r="FLL150" s="323"/>
      <c r="FLM150" s="323"/>
      <c r="FLN150" s="323"/>
      <c r="FLO150" s="323"/>
      <c r="FLP150" s="323"/>
      <c r="FLQ150" s="323"/>
      <c r="FLR150" s="323"/>
      <c r="FLS150" s="323"/>
      <c r="FLT150" s="323"/>
      <c r="FLU150" s="323"/>
      <c r="FLV150" s="323"/>
      <c r="FLW150" s="323"/>
      <c r="FLX150" s="323"/>
      <c r="FLY150" s="323"/>
      <c r="FLZ150" s="323"/>
      <c r="FMA150" s="323"/>
      <c r="FMB150" s="323"/>
      <c r="FMC150" s="323"/>
      <c r="FMD150" s="323"/>
      <c r="FME150" s="323"/>
      <c r="FMF150" s="323"/>
      <c r="FMG150" s="323"/>
      <c r="FMH150" s="323"/>
      <c r="FMI150" s="323"/>
      <c r="FMJ150" s="323"/>
      <c r="FMK150" s="323"/>
      <c r="FML150" s="323"/>
      <c r="FMM150" s="323"/>
      <c r="FMN150" s="323"/>
      <c r="FMO150" s="323"/>
      <c r="FMP150" s="323"/>
      <c r="FMQ150" s="323"/>
      <c r="FMR150" s="323"/>
      <c r="FMS150" s="323"/>
      <c r="FMT150" s="323"/>
      <c r="FMU150" s="323"/>
      <c r="FMV150" s="323"/>
      <c r="FMW150" s="323"/>
      <c r="FMX150" s="323"/>
      <c r="FMY150" s="323"/>
      <c r="FMZ150" s="323"/>
      <c r="FNA150" s="323"/>
      <c r="FNB150" s="323"/>
      <c r="FNC150" s="323"/>
      <c r="FND150" s="323"/>
      <c r="FNE150" s="323"/>
      <c r="FNF150" s="323"/>
      <c r="FNG150" s="323"/>
      <c r="FNH150" s="323"/>
      <c r="FNI150" s="323"/>
      <c r="FNJ150" s="323"/>
      <c r="FNK150" s="323"/>
      <c r="FNL150" s="323"/>
      <c r="FNM150" s="323"/>
      <c r="FNN150" s="323"/>
      <c r="FNO150" s="323"/>
      <c r="FNP150" s="323"/>
      <c r="FNQ150" s="323"/>
      <c r="FNR150" s="323"/>
      <c r="FNS150" s="323"/>
      <c r="FNT150" s="323"/>
      <c r="FNU150" s="323"/>
      <c r="FNV150" s="323"/>
      <c r="FNW150" s="323"/>
      <c r="FNX150" s="323"/>
      <c r="FNY150" s="323"/>
      <c r="FNZ150" s="323"/>
      <c r="FOA150" s="323"/>
      <c r="FOB150" s="323"/>
      <c r="FOC150" s="323"/>
      <c r="FOD150" s="323"/>
      <c r="FOE150" s="323"/>
      <c r="FOF150" s="323"/>
      <c r="FOG150" s="323"/>
      <c r="FOH150" s="323"/>
      <c r="FOI150" s="323"/>
      <c r="FOJ150" s="323"/>
      <c r="FOK150" s="323"/>
      <c r="FOL150" s="323"/>
      <c r="FOM150" s="323"/>
      <c r="FON150" s="323"/>
      <c r="FOO150" s="323"/>
      <c r="FOP150" s="323"/>
      <c r="FOQ150" s="323"/>
      <c r="FOR150" s="323"/>
      <c r="FOS150" s="323"/>
      <c r="FOT150" s="323"/>
      <c r="FOU150" s="323"/>
      <c r="FOV150" s="323"/>
      <c r="FOW150" s="323"/>
      <c r="FOX150" s="323"/>
      <c r="FOY150" s="323"/>
      <c r="FOZ150" s="323"/>
      <c r="FPA150" s="323"/>
      <c r="FPB150" s="323"/>
      <c r="FPC150" s="323"/>
      <c r="FPD150" s="323"/>
      <c r="FPE150" s="323"/>
      <c r="FPF150" s="323"/>
      <c r="FPG150" s="323"/>
      <c r="FPH150" s="323"/>
      <c r="FPI150" s="323"/>
      <c r="FPJ150" s="323"/>
      <c r="FPK150" s="323"/>
      <c r="FPL150" s="323"/>
      <c r="FPM150" s="323"/>
      <c r="FPN150" s="323"/>
      <c r="FPO150" s="323"/>
      <c r="FPP150" s="323"/>
      <c r="FPQ150" s="323"/>
      <c r="FPR150" s="323"/>
      <c r="FPS150" s="323"/>
      <c r="FPT150" s="323"/>
      <c r="FPU150" s="323"/>
      <c r="FPV150" s="323"/>
      <c r="FPW150" s="323"/>
      <c r="FPX150" s="323"/>
      <c r="FPY150" s="323"/>
      <c r="FPZ150" s="323"/>
      <c r="FQA150" s="323"/>
      <c r="FQB150" s="323"/>
      <c r="FQC150" s="323"/>
      <c r="FQD150" s="323"/>
      <c r="FQE150" s="323"/>
      <c r="FQF150" s="323"/>
      <c r="FQG150" s="323"/>
      <c r="FQH150" s="323"/>
      <c r="FQI150" s="323"/>
      <c r="FQJ150" s="323"/>
      <c r="FQK150" s="323"/>
      <c r="FQL150" s="323"/>
      <c r="FQM150" s="323"/>
      <c r="FQN150" s="323"/>
      <c r="FQO150" s="323"/>
      <c r="FQP150" s="323"/>
      <c r="FQQ150" s="323"/>
      <c r="FQR150" s="323"/>
      <c r="FQS150" s="323"/>
      <c r="FQT150" s="323"/>
      <c r="FQU150" s="323"/>
      <c r="FQV150" s="323"/>
      <c r="FQW150" s="323"/>
      <c r="FQX150" s="323"/>
      <c r="FQY150" s="323"/>
      <c r="FQZ150" s="323"/>
      <c r="FRA150" s="323"/>
      <c r="FRB150" s="323"/>
      <c r="FRC150" s="323"/>
      <c r="FRD150" s="323"/>
      <c r="FRE150" s="323"/>
      <c r="FRF150" s="323"/>
      <c r="FRG150" s="323"/>
      <c r="FRH150" s="323"/>
      <c r="FRI150" s="323"/>
      <c r="FRJ150" s="323"/>
      <c r="FRK150" s="323"/>
      <c r="FRL150" s="323"/>
      <c r="FRM150" s="323"/>
      <c r="FRN150" s="323"/>
      <c r="FRO150" s="323"/>
      <c r="FRP150" s="323"/>
      <c r="FRQ150" s="323"/>
      <c r="FRR150" s="323"/>
      <c r="FRS150" s="323"/>
      <c r="FRT150" s="323"/>
      <c r="FRU150" s="323"/>
      <c r="FRV150" s="323"/>
      <c r="FRW150" s="323"/>
      <c r="FRX150" s="323"/>
      <c r="FRY150" s="323"/>
      <c r="FRZ150" s="323"/>
      <c r="FSA150" s="323"/>
      <c r="FSB150" s="323"/>
      <c r="FSC150" s="323"/>
      <c r="FSD150" s="323"/>
      <c r="FSE150" s="323"/>
      <c r="FSF150" s="323"/>
      <c r="FSG150" s="323"/>
      <c r="FSH150" s="323"/>
      <c r="FSI150" s="323"/>
      <c r="FSJ150" s="323"/>
      <c r="FSK150" s="323"/>
      <c r="FSL150" s="323"/>
      <c r="FSM150" s="323"/>
      <c r="FSN150" s="323"/>
      <c r="FSO150" s="323"/>
      <c r="FSP150" s="323"/>
      <c r="FSQ150" s="323"/>
      <c r="FSR150" s="323"/>
      <c r="FSS150" s="323"/>
      <c r="FST150" s="323"/>
      <c r="FSU150" s="323"/>
      <c r="FSV150" s="323"/>
      <c r="FSW150" s="323"/>
      <c r="FSX150" s="323"/>
      <c r="FSY150" s="323"/>
      <c r="FSZ150" s="323"/>
      <c r="FTA150" s="323"/>
      <c r="FTB150" s="323"/>
      <c r="FTC150" s="323"/>
      <c r="FTD150" s="323"/>
      <c r="FTE150" s="323"/>
      <c r="FTF150" s="323"/>
      <c r="FTG150" s="323"/>
      <c r="FTH150" s="323"/>
      <c r="FTI150" s="323"/>
      <c r="FTJ150" s="323"/>
      <c r="FTK150" s="323"/>
      <c r="FTL150" s="323"/>
      <c r="FTM150" s="323"/>
      <c r="FTN150" s="323"/>
      <c r="FTO150" s="323"/>
      <c r="FTP150" s="323"/>
      <c r="FTQ150" s="323"/>
      <c r="FTR150" s="323"/>
      <c r="FTS150" s="323"/>
      <c r="FTT150" s="323"/>
      <c r="FTU150" s="323"/>
      <c r="FTV150" s="323"/>
      <c r="FTW150" s="323"/>
      <c r="FTX150" s="323"/>
      <c r="FTY150" s="323"/>
      <c r="FTZ150" s="323"/>
      <c r="FUA150" s="323"/>
      <c r="FUB150" s="323"/>
      <c r="FUC150" s="323"/>
      <c r="FUD150" s="323"/>
      <c r="FUE150" s="323"/>
      <c r="FUF150" s="323"/>
      <c r="FUG150" s="323"/>
      <c r="FUH150" s="323"/>
      <c r="FUI150" s="323"/>
      <c r="FUJ150" s="323"/>
      <c r="FUK150" s="323"/>
      <c r="FUL150" s="323"/>
      <c r="FUM150" s="323"/>
      <c r="FUN150" s="323"/>
      <c r="FUO150" s="323"/>
      <c r="FUP150" s="323"/>
      <c r="FUQ150" s="323"/>
      <c r="FUR150" s="323"/>
      <c r="FUS150" s="323"/>
      <c r="FUT150" s="323"/>
      <c r="FUU150" s="323"/>
      <c r="FUV150" s="323"/>
      <c r="FUW150" s="323"/>
      <c r="FUX150" s="323"/>
      <c r="FUY150" s="323"/>
      <c r="FUZ150" s="323"/>
      <c r="FVA150" s="323"/>
      <c r="FVB150" s="323"/>
      <c r="FVC150" s="323"/>
      <c r="FVD150" s="323"/>
      <c r="FVE150" s="323"/>
      <c r="FVF150" s="323"/>
      <c r="FVG150" s="323"/>
      <c r="FVH150" s="323"/>
      <c r="FVI150" s="323"/>
      <c r="FVJ150" s="323"/>
      <c r="FVK150" s="323"/>
      <c r="FVL150" s="323"/>
      <c r="FVM150" s="323"/>
      <c r="FVN150" s="323"/>
      <c r="FVO150" s="323"/>
      <c r="FVP150" s="323"/>
      <c r="FVQ150" s="323"/>
      <c r="FVR150" s="323"/>
      <c r="FVS150" s="323"/>
      <c r="FVT150" s="323"/>
      <c r="FVU150" s="323"/>
      <c r="FVV150" s="323"/>
      <c r="FVW150" s="323"/>
      <c r="FVX150" s="323"/>
      <c r="FVY150" s="323"/>
      <c r="FVZ150" s="323"/>
      <c r="FWA150" s="323"/>
      <c r="FWB150" s="323"/>
      <c r="FWC150" s="323"/>
      <c r="FWD150" s="323"/>
      <c r="FWE150" s="323"/>
      <c r="FWF150" s="323"/>
      <c r="FWG150" s="323"/>
      <c r="FWH150" s="323"/>
      <c r="FWI150" s="323"/>
      <c r="FWJ150" s="323"/>
      <c r="FWK150" s="323"/>
      <c r="FWL150" s="323"/>
      <c r="FWM150" s="323"/>
      <c r="FWN150" s="323"/>
      <c r="FWO150" s="323"/>
      <c r="FWP150" s="323"/>
      <c r="FWQ150" s="323"/>
      <c r="FWR150" s="323"/>
      <c r="FWS150" s="323"/>
      <c r="FWT150" s="323"/>
      <c r="FWU150" s="323"/>
      <c r="FWV150" s="323"/>
      <c r="FWW150" s="323"/>
      <c r="FWX150" s="323"/>
      <c r="FWY150" s="323"/>
      <c r="FWZ150" s="323"/>
      <c r="FXA150" s="323"/>
      <c r="FXB150" s="323"/>
      <c r="FXC150" s="323"/>
      <c r="FXD150" s="323"/>
      <c r="FXE150" s="323"/>
      <c r="FXF150" s="323"/>
      <c r="FXG150" s="323"/>
      <c r="FXH150" s="323"/>
      <c r="FXI150" s="323"/>
      <c r="FXJ150" s="323"/>
      <c r="FXK150" s="323"/>
      <c r="FXL150" s="323"/>
      <c r="FXM150" s="323"/>
      <c r="FXN150" s="323"/>
      <c r="FXO150" s="323"/>
      <c r="FXP150" s="323"/>
      <c r="FXQ150" s="323"/>
      <c r="FXR150" s="323"/>
      <c r="FXS150" s="323"/>
      <c r="FXT150" s="323"/>
      <c r="FXU150" s="323"/>
      <c r="FXV150" s="323"/>
      <c r="FXW150" s="323"/>
      <c r="FXX150" s="323"/>
      <c r="FXY150" s="323"/>
      <c r="FXZ150" s="323"/>
      <c r="FYA150" s="323"/>
      <c r="FYB150" s="323"/>
      <c r="FYC150" s="323"/>
      <c r="FYD150" s="323"/>
      <c r="FYE150" s="323"/>
      <c r="FYF150" s="323"/>
      <c r="FYG150" s="323"/>
      <c r="FYH150" s="323"/>
      <c r="FYI150" s="323"/>
      <c r="FYJ150" s="323"/>
      <c r="FYK150" s="323"/>
      <c r="FYL150" s="323"/>
      <c r="FYM150" s="323"/>
      <c r="FYN150" s="323"/>
      <c r="FYO150" s="323"/>
      <c r="FYP150" s="323"/>
      <c r="FYQ150" s="323"/>
      <c r="FYR150" s="323"/>
      <c r="FYS150" s="323"/>
      <c r="FYT150" s="323"/>
      <c r="FYU150" s="323"/>
      <c r="FYV150" s="323"/>
      <c r="FYW150" s="323"/>
      <c r="FYX150" s="323"/>
      <c r="FYY150" s="323"/>
      <c r="FYZ150" s="323"/>
      <c r="FZA150" s="323"/>
      <c r="FZB150" s="323"/>
      <c r="FZC150" s="323"/>
      <c r="FZD150" s="323"/>
      <c r="FZE150" s="323"/>
      <c r="FZF150" s="323"/>
      <c r="FZG150" s="323"/>
      <c r="FZH150" s="323"/>
      <c r="FZI150" s="323"/>
      <c r="FZJ150" s="323"/>
      <c r="FZK150" s="323"/>
      <c r="FZL150" s="323"/>
      <c r="FZM150" s="323"/>
      <c r="FZN150" s="323"/>
      <c r="FZO150" s="323"/>
      <c r="FZP150" s="323"/>
      <c r="FZQ150" s="323"/>
      <c r="FZR150" s="323"/>
      <c r="FZS150" s="323"/>
      <c r="FZT150" s="323"/>
      <c r="FZU150" s="323"/>
      <c r="FZV150" s="323"/>
      <c r="FZW150" s="323"/>
      <c r="FZX150" s="323"/>
      <c r="FZY150" s="323"/>
      <c r="FZZ150" s="323"/>
      <c r="GAA150" s="323"/>
      <c r="GAB150" s="323"/>
      <c r="GAC150" s="323"/>
      <c r="GAD150" s="323"/>
      <c r="GAE150" s="323"/>
      <c r="GAF150" s="323"/>
      <c r="GAG150" s="323"/>
      <c r="GAH150" s="323"/>
      <c r="GAI150" s="323"/>
      <c r="GAJ150" s="323"/>
      <c r="GAK150" s="323"/>
      <c r="GAL150" s="323"/>
      <c r="GAM150" s="323"/>
      <c r="GAN150" s="323"/>
      <c r="GAO150" s="323"/>
      <c r="GAP150" s="323"/>
      <c r="GAQ150" s="323"/>
      <c r="GAR150" s="323"/>
      <c r="GAS150" s="323"/>
      <c r="GAT150" s="323"/>
      <c r="GAU150" s="323"/>
      <c r="GAV150" s="323"/>
      <c r="GAW150" s="323"/>
      <c r="GAX150" s="323"/>
      <c r="GAY150" s="323"/>
      <c r="GAZ150" s="323"/>
      <c r="GBA150" s="323"/>
      <c r="GBB150" s="323"/>
      <c r="GBC150" s="323"/>
      <c r="GBD150" s="323"/>
      <c r="GBE150" s="323"/>
      <c r="GBF150" s="323"/>
      <c r="GBG150" s="323"/>
      <c r="GBH150" s="323"/>
      <c r="GBI150" s="323"/>
      <c r="GBJ150" s="323"/>
      <c r="GBK150" s="323"/>
      <c r="GBL150" s="323"/>
      <c r="GBM150" s="323"/>
      <c r="GBN150" s="323"/>
      <c r="GBO150" s="323"/>
      <c r="GBP150" s="323"/>
      <c r="GBQ150" s="323"/>
      <c r="GBR150" s="323"/>
      <c r="GBS150" s="323"/>
      <c r="GBT150" s="323"/>
      <c r="GBU150" s="323"/>
      <c r="GBV150" s="323"/>
      <c r="GBW150" s="323"/>
      <c r="GBX150" s="323"/>
      <c r="GBY150" s="323"/>
      <c r="GBZ150" s="323"/>
      <c r="GCA150" s="323"/>
      <c r="GCB150" s="323"/>
      <c r="GCC150" s="323"/>
      <c r="GCD150" s="323"/>
      <c r="GCE150" s="323"/>
      <c r="GCF150" s="323"/>
      <c r="GCG150" s="323"/>
      <c r="GCH150" s="323"/>
      <c r="GCI150" s="323"/>
      <c r="GCJ150" s="323"/>
      <c r="GCK150" s="323"/>
      <c r="GCL150" s="323"/>
      <c r="GCM150" s="323"/>
      <c r="GCN150" s="323"/>
      <c r="GCO150" s="323"/>
      <c r="GCP150" s="323"/>
      <c r="GCQ150" s="323"/>
      <c r="GCR150" s="323"/>
      <c r="GCS150" s="323"/>
      <c r="GCT150" s="323"/>
      <c r="GCU150" s="323"/>
      <c r="GCV150" s="323"/>
      <c r="GCW150" s="323"/>
      <c r="GCX150" s="323"/>
      <c r="GCY150" s="323"/>
      <c r="GCZ150" s="323"/>
      <c r="GDA150" s="323"/>
      <c r="GDB150" s="323"/>
      <c r="GDC150" s="323"/>
      <c r="GDD150" s="323"/>
      <c r="GDE150" s="323"/>
      <c r="GDF150" s="323"/>
      <c r="GDG150" s="323"/>
      <c r="GDH150" s="323"/>
      <c r="GDI150" s="323"/>
      <c r="GDJ150" s="323"/>
      <c r="GDK150" s="323"/>
      <c r="GDL150" s="323"/>
      <c r="GDM150" s="323"/>
      <c r="GDN150" s="323"/>
      <c r="GDO150" s="323"/>
      <c r="GDP150" s="323"/>
      <c r="GDQ150" s="323"/>
      <c r="GDR150" s="323"/>
      <c r="GDS150" s="323"/>
      <c r="GDT150" s="323"/>
      <c r="GDU150" s="323"/>
      <c r="GDV150" s="323"/>
      <c r="GDW150" s="323"/>
      <c r="GDX150" s="323"/>
      <c r="GDY150" s="323"/>
      <c r="GDZ150" s="323"/>
      <c r="GEA150" s="323"/>
      <c r="GEB150" s="323"/>
      <c r="GEC150" s="323"/>
      <c r="GED150" s="323"/>
      <c r="GEE150" s="323"/>
      <c r="GEF150" s="323"/>
      <c r="GEG150" s="323"/>
      <c r="GEH150" s="323"/>
      <c r="GEI150" s="323"/>
      <c r="GEJ150" s="323"/>
      <c r="GEK150" s="323"/>
      <c r="GEL150" s="323"/>
      <c r="GEM150" s="323"/>
      <c r="GEN150" s="323"/>
      <c r="GEO150" s="323"/>
      <c r="GEP150" s="323"/>
      <c r="GEQ150" s="323"/>
      <c r="GER150" s="323"/>
      <c r="GES150" s="323"/>
      <c r="GET150" s="323"/>
      <c r="GEU150" s="323"/>
      <c r="GEV150" s="323"/>
      <c r="GEW150" s="323"/>
      <c r="GEX150" s="323"/>
      <c r="GEY150" s="323"/>
      <c r="GEZ150" s="323"/>
      <c r="GFA150" s="323"/>
      <c r="GFB150" s="323"/>
      <c r="GFC150" s="323"/>
      <c r="GFD150" s="323"/>
      <c r="GFE150" s="323"/>
      <c r="GFF150" s="323"/>
      <c r="GFG150" s="323"/>
      <c r="GFH150" s="323"/>
      <c r="GFI150" s="323"/>
      <c r="GFJ150" s="323"/>
      <c r="GFK150" s="323"/>
      <c r="GFL150" s="323"/>
      <c r="GFM150" s="323"/>
      <c r="GFN150" s="323"/>
      <c r="GFO150" s="323"/>
      <c r="GFP150" s="323"/>
      <c r="GFQ150" s="323"/>
      <c r="GFR150" s="323"/>
      <c r="GFS150" s="323"/>
      <c r="GFT150" s="323"/>
      <c r="GFU150" s="323"/>
      <c r="GFV150" s="323"/>
      <c r="GFW150" s="323"/>
      <c r="GFX150" s="323"/>
      <c r="GFY150" s="323"/>
      <c r="GFZ150" s="323"/>
      <c r="GGA150" s="323"/>
      <c r="GGB150" s="323"/>
      <c r="GGC150" s="323"/>
      <c r="GGD150" s="323"/>
      <c r="GGE150" s="323"/>
      <c r="GGF150" s="323"/>
      <c r="GGG150" s="323"/>
      <c r="GGH150" s="323"/>
      <c r="GGI150" s="323"/>
      <c r="GGJ150" s="323"/>
      <c r="GGK150" s="323"/>
      <c r="GGL150" s="323"/>
      <c r="GGM150" s="323"/>
      <c r="GGN150" s="323"/>
      <c r="GGO150" s="323"/>
      <c r="GGP150" s="323"/>
      <c r="GGQ150" s="323"/>
      <c r="GGR150" s="323"/>
      <c r="GGS150" s="323"/>
      <c r="GGT150" s="323"/>
      <c r="GGU150" s="323"/>
      <c r="GGV150" s="323"/>
      <c r="GGW150" s="323"/>
      <c r="GGX150" s="323"/>
      <c r="GGY150" s="323"/>
      <c r="GGZ150" s="323"/>
      <c r="GHA150" s="323"/>
      <c r="GHB150" s="323"/>
      <c r="GHC150" s="323"/>
      <c r="GHD150" s="323"/>
      <c r="GHE150" s="323"/>
      <c r="GHF150" s="323"/>
      <c r="GHG150" s="323"/>
      <c r="GHH150" s="323"/>
      <c r="GHI150" s="323"/>
      <c r="GHJ150" s="323"/>
      <c r="GHK150" s="323"/>
      <c r="GHL150" s="323"/>
      <c r="GHM150" s="323"/>
      <c r="GHN150" s="323"/>
      <c r="GHO150" s="323"/>
      <c r="GHP150" s="323"/>
      <c r="GHQ150" s="323"/>
      <c r="GHR150" s="323"/>
      <c r="GHS150" s="323"/>
      <c r="GHT150" s="323"/>
      <c r="GHU150" s="323"/>
      <c r="GHV150" s="323"/>
      <c r="GHW150" s="323"/>
      <c r="GHX150" s="323"/>
      <c r="GHY150" s="323"/>
      <c r="GHZ150" s="323"/>
      <c r="GIA150" s="323"/>
      <c r="GIB150" s="323"/>
      <c r="GIC150" s="323"/>
      <c r="GID150" s="323"/>
      <c r="GIE150" s="323"/>
      <c r="GIF150" s="323"/>
      <c r="GIG150" s="323"/>
      <c r="GIH150" s="323"/>
      <c r="GII150" s="323"/>
      <c r="GIJ150" s="323"/>
      <c r="GIK150" s="323"/>
      <c r="GIL150" s="323"/>
      <c r="GIM150" s="323"/>
      <c r="GIN150" s="323"/>
      <c r="GIO150" s="323"/>
      <c r="GIP150" s="323"/>
      <c r="GIQ150" s="323"/>
      <c r="GIR150" s="323"/>
      <c r="GIS150" s="323"/>
      <c r="GIT150" s="323"/>
      <c r="GIU150" s="323"/>
      <c r="GIV150" s="323"/>
      <c r="GIW150" s="323"/>
      <c r="GIX150" s="323"/>
      <c r="GIY150" s="323"/>
      <c r="GIZ150" s="323"/>
      <c r="GJA150" s="323"/>
      <c r="GJB150" s="323"/>
      <c r="GJC150" s="323"/>
      <c r="GJD150" s="323"/>
      <c r="GJE150" s="323"/>
      <c r="GJF150" s="323"/>
      <c r="GJG150" s="323"/>
      <c r="GJH150" s="323"/>
      <c r="GJI150" s="323"/>
      <c r="GJJ150" s="323"/>
      <c r="GJK150" s="323"/>
      <c r="GJL150" s="323"/>
      <c r="GJM150" s="323"/>
      <c r="GJN150" s="323"/>
      <c r="GJO150" s="323"/>
      <c r="GJP150" s="323"/>
      <c r="GJQ150" s="323"/>
      <c r="GJR150" s="323"/>
      <c r="GJS150" s="323"/>
      <c r="GJT150" s="323"/>
      <c r="GJU150" s="323"/>
      <c r="GJV150" s="323"/>
      <c r="GJW150" s="323"/>
      <c r="GJX150" s="323"/>
      <c r="GJY150" s="323"/>
      <c r="GJZ150" s="323"/>
      <c r="GKA150" s="323"/>
      <c r="GKB150" s="323"/>
      <c r="GKC150" s="323"/>
      <c r="GKD150" s="323"/>
      <c r="GKE150" s="323"/>
      <c r="GKF150" s="323"/>
      <c r="GKG150" s="323"/>
      <c r="GKH150" s="323"/>
      <c r="GKI150" s="323"/>
      <c r="GKJ150" s="323"/>
      <c r="GKK150" s="323"/>
      <c r="GKL150" s="323"/>
      <c r="GKM150" s="323"/>
      <c r="GKN150" s="323"/>
      <c r="GKO150" s="323"/>
      <c r="GKP150" s="323"/>
      <c r="GKQ150" s="323"/>
      <c r="GKR150" s="323"/>
      <c r="GKS150" s="323"/>
      <c r="GKT150" s="323"/>
      <c r="GKU150" s="323"/>
      <c r="GKV150" s="323"/>
      <c r="GKW150" s="323"/>
      <c r="GKX150" s="323"/>
      <c r="GKY150" s="323"/>
      <c r="GKZ150" s="323"/>
      <c r="GLA150" s="323"/>
      <c r="GLB150" s="323"/>
      <c r="GLC150" s="323"/>
      <c r="GLD150" s="323"/>
      <c r="GLE150" s="323"/>
      <c r="GLF150" s="323"/>
      <c r="GLG150" s="323"/>
      <c r="GLH150" s="323"/>
      <c r="GLI150" s="323"/>
      <c r="GLJ150" s="323"/>
      <c r="GLK150" s="323"/>
      <c r="GLL150" s="323"/>
      <c r="GLM150" s="323"/>
      <c r="GLN150" s="323"/>
      <c r="GLO150" s="323"/>
      <c r="GLP150" s="323"/>
      <c r="GLQ150" s="323"/>
      <c r="GLR150" s="323"/>
      <c r="GLS150" s="323"/>
      <c r="GLT150" s="323"/>
      <c r="GLU150" s="323"/>
      <c r="GLV150" s="323"/>
      <c r="GLW150" s="323"/>
      <c r="GLX150" s="323"/>
      <c r="GLY150" s="323"/>
      <c r="GLZ150" s="323"/>
      <c r="GMA150" s="323"/>
      <c r="GMB150" s="323"/>
      <c r="GMC150" s="323"/>
      <c r="GMD150" s="323"/>
      <c r="GME150" s="323"/>
      <c r="GMF150" s="323"/>
      <c r="GMG150" s="323"/>
      <c r="GMH150" s="323"/>
      <c r="GMI150" s="323"/>
      <c r="GMJ150" s="323"/>
      <c r="GMK150" s="323"/>
      <c r="GML150" s="323"/>
      <c r="GMM150" s="323"/>
      <c r="GMN150" s="323"/>
      <c r="GMO150" s="323"/>
      <c r="GMP150" s="323"/>
      <c r="GMQ150" s="323"/>
      <c r="GMR150" s="323"/>
      <c r="GMS150" s="323"/>
      <c r="GMT150" s="323"/>
      <c r="GMU150" s="323"/>
      <c r="GMV150" s="323"/>
      <c r="GMW150" s="323"/>
      <c r="GMX150" s="323"/>
      <c r="GMY150" s="323"/>
      <c r="GMZ150" s="323"/>
      <c r="GNA150" s="323"/>
      <c r="GNB150" s="323"/>
      <c r="GNC150" s="323"/>
      <c r="GND150" s="323"/>
      <c r="GNE150" s="323"/>
      <c r="GNF150" s="323"/>
      <c r="GNG150" s="323"/>
      <c r="GNH150" s="323"/>
      <c r="GNI150" s="323"/>
      <c r="GNJ150" s="323"/>
      <c r="GNK150" s="323"/>
      <c r="GNL150" s="323"/>
      <c r="GNM150" s="323"/>
      <c r="GNN150" s="323"/>
      <c r="GNO150" s="323"/>
      <c r="GNP150" s="323"/>
      <c r="GNQ150" s="323"/>
      <c r="GNR150" s="323"/>
      <c r="GNS150" s="323"/>
      <c r="GNT150" s="323"/>
      <c r="GNU150" s="323"/>
      <c r="GNV150" s="323"/>
      <c r="GNW150" s="323"/>
      <c r="GNX150" s="323"/>
      <c r="GNY150" s="323"/>
      <c r="GNZ150" s="323"/>
      <c r="GOA150" s="323"/>
      <c r="GOB150" s="323"/>
      <c r="GOC150" s="323"/>
      <c r="GOD150" s="323"/>
      <c r="GOE150" s="323"/>
      <c r="GOF150" s="323"/>
      <c r="GOG150" s="323"/>
      <c r="GOH150" s="323"/>
      <c r="GOI150" s="323"/>
      <c r="GOJ150" s="323"/>
      <c r="GOK150" s="323"/>
      <c r="GOL150" s="323"/>
      <c r="GOM150" s="323"/>
      <c r="GON150" s="323"/>
      <c r="GOO150" s="323"/>
      <c r="GOP150" s="323"/>
      <c r="GOQ150" s="323"/>
      <c r="GOR150" s="323"/>
      <c r="GOS150" s="323"/>
      <c r="GOT150" s="323"/>
      <c r="GOU150" s="323"/>
      <c r="GOV150" s="323"/>
      <c r="GOW150" s="323"/>
      <c r="GOX150" s="323"/>
      <c r="GOY150" s="323"/>
      <c r="GOZ150" s="323"/>
      <c r="GPA150" s="323"/>
      <c r="GPB150" s="323"/>
      <c r="GPC150" s="323"/>
      <c r="GPD150" s="323"/>
      <c r="GPE150" s="323"/>
      <c r="GPF150" s="323"/>
      <c r="GPG150" s="323"/>
      <c r="GPH150" s="323"/>
      <c r="GPI150" s="323"/>
      <c r="GPJ150" s="323"/>
      <c r="GPK150" s="323"/>
      <c r="GPL150" s="323"/>
      <c r="GPM150" s="323"/>
      <c r="GPN150" s="323"/>
      <c r="GPO150" s="323"/>
      <c r="GPP150" s="323"/>
      <c r="GPQ150" s="323"/>
      <c r="GPR150" s="323"/>
      <c r="GPS150" s="323"/>
      <c r="GPT150" s="323"/>
      <c r="GPU150" s="323"/>
      <c r="GPV150" s="323"/>
      <c r="GPW150" s="323"/>
      <c r="GPX150" s="323"/>
      <c r="GPY150" s="323"/>
      <c r="GPZ150" s="323"/>
      <c r="GQA150" s="323"/>
      <c r="GQB150" s="323"/>
      <c r="GQC150" s="323"/>
      <c r="GQD150" s="323"/>
      <c r="GQE150" s="323"/>
      <c r="GQF150" s="323"/>
      <c r="GQG150" s="323"/>
      <c r="GQH150" s="323"/>
      <c r="GQI150" s="323"/>
      <c r="GQJ150" s="323"/>
      <c r="GQK150" s="323"/>
      <c r="GQL150" s="323"/>
      <c r="GQM150" s="323"/>
      <c r="GQN150" s="323"/>
      <c r="GQO150" s="323"/>
      <c r="GQP150" s="323"/>
      <c r="GQQ150" s="323"/>
      <c r="GQR150" s="323"/>
      <c r="GQS150" s="323"/>
      <c r="GQT150" s="323"/>
      <c r="GQU150" s="323"/>
      <c r="GQV150" s="323"/>
      <c r="GQW150" s="323"/>
      <c r="GQX150" s="323"/>
      <c r="GQY150" s="323"/>
      <c r="GQZ150" s="323"/>
      <c r="GRA150" s="323"/>
      <c r="GRB150" s="323"/>
      <c r="GRC150" s="323"/>
      <c r="GRD150" s="323"/>
      <c r="GRE150" s="323"/>
      <c r="GRF150" s="323"/>
      <c r="GRG150" s="323"/>
      <c r="GRH150" s="323"/>
      <c r="GRI150" s="323"/>
      <c r="GRJ150" s="323"/>
      <c r="GRK150" s="323"/>
      <c r="GRL150" s="323"/>
      <c r="GRM150" s="323"/>
      <c r="GRN150" s="323"/>
      <c r="GRO150" s="323"/>
      <c r="GRP150" s="323"/>
      <c r="GRQ150" s="323"/>
      <c r="GRR150" s="323"/>
      <c r="GRS150" s="323"/>
      <c r="GRT150" s="323"/>
      <c r="GRU150" s="323"/>
      <c r="GRV150" s="323"/>
      <c r="GRW150" s="323"/>
      <c r="GRX150" s="323"/>
      <c r="GRY150" s="323"/>
      <c r="GRZ150" s="323"/>
      <c r="GSA150" s="323"/>
      <c r="GSB150" s="323"/>
      <c r="GSC150" s="323"/>
      <c r="GSD150" s="323"/>
      <c r="GSE150" s="323"/>
      <c r="GSF150" s="323"/>
      <c r="GSG150" s="323"/>
      <c r="GSH150" s="323"/>
      <c r="GSI150" s="323"/>
      <c r="GSJ150" s="323"/>
      <c r="GSK150" s="323"/>
      <c r="GSL150" s="323"/>
      <c r="GSM150" s="323"/>
      <c r="GSN150" s="323"/>
      <c r="GSO150" s="323"/>
      <c r="GSP150" s="323"/>
      <c r="GSQ150" s="323"/>
      <c r="GSR150" s="323"/>
      <c r="GSS150" s="323"/>
      <c r="GST150" s="323"/>
      <c r="GSU150" s="323"/>
      <c r="GSV150" s="323"/>
      <c r="GSW150" s="323"/>
      <c r="GSX150" s="323"/>
      <c r="GSY150" s="323"/>
      <c r="GSZ150" s="323"/>
      <c r="GTA150" s="323"/>
      <c r="GTB150" s="323"/>
      <c r="GTC150" s="323"/>
      <c r="GTD150" s="323"/>
      <c r="GTE150" s="323"/>
      <c r="GTF150" s="323"/>
      <c r="GTG150" s="323"/>
      <c r="GTH150" s="323"/>
      <c r="GTI150" s="323"/>
      <c r="GTJ150" s="323"/>
      <c r="GTK150" s="323"/>
      <c r="GTL150" s="323"/>
      <c r="GTM150" s="323"/>
      <c r="GTN150" s="323"/>
      <c r="GTO150" s="323"/>
      <c r="GTP150" s="323"/>
      <c r="GTQ150" s="323"/>
      <c r="GTR150" s="323"/>
      <c r="GTS150" s="323"/>
      <c r="GTT150" s="323"/>
      <c r="GTU150" s="323"/>
      <c r="GTV150" s="323"/>
      <c r="GTW150" s="323"/>
      <c r="GTX150" s="323"/>
      <c r="GTY150" s="323"/>
      <c r="GTZ150" s="323"/>
      <c r="GUA150" s="323"/>
      <c r="GUB150" s="323"/>
      <c r="GUC150" s="323"/>
      <c r="GUD150" s="323"/>
      <c r="GUE150" s="323"/>
      <c r="GUF150" s="323"/>
      <c r="GUG150" s="323"/>
      <c r="GUH150" s="323"/>
      <c r="GUI150" s="323"/>
      <c r="GUJ150" s="323"/>
      <c r="GUK150" s="323"/>
      <c r="GUL150" s="323"/>
      <c r="GUM150" s="323"/>
      <c r="GUN150" s="323"/>
      <c r="GUO150" s="323"/>
      <c r="GUP150" s="323"/>
      <c r="GUQ150" s="323"/>
      <c r="GUR150" s="323"/>
      <c r="GUS150" s="323"/>
      <c r="GUT150" s="323"/>
      <c r="GUU150" s="323"/>
      <c r="GUV150" s="323"/>
      <c r="GUW150" s="323"/>
      <c r="GUX150" s="323"/>
      <c r="GUY150" s="323"/>
      <c r="GUZ150" s="323"/>
      <c r="GVA150" s="323"/>
      <c r="GVB150" s="323"/>
      <c r="GVC150" s="323"/>
      <c r="GVD150" s="323"/>
      <c r="GVE150" s="323"/>
      <c r="GVF150" s="323"/>
      <c r="GVG150" s="323"/>
      <c r="GVH150" s="323"/>
      <c r="GVI150" s="323"/>
      <c r="GVJ150" s="323"/>
      <c r="GVK150" s="323"/>
      <c r="GVL150" s="323"/>
      <c r="GVM150" s="323"/>
      <c r="GVN150" s="323"/>
      <c r="GVO150" s="323"/>
      <c r="GVP150" s="323"/>
      <c r="GVQ150" s="323"/>
      <c r="GVR150" s="323"/>
      <c r="GVS150" s="323"/>
      <c r="GVT150" s="323"/>
      <c r="GVU150" s="323"/>
      <c r="GVV150" s="323"/>
      <c r="GVW150" s="323"/>
      <c r="GVX150" s="323"/>
      <c r="GVY150" s="323"/>
      <c r="GVZ150" s="323"/>
      <c r="GWA150" s="323"/>
      <c r="GWB150" s="323"/>
      <c r="GWC150" s="323"/>
      <c r="GWD150" s="323"/>
      <c r="GWE150" s="323"/>
      <c r="GWF150" s="323"/>
      <c r="GWG150" s="323"/>
      <c r="GWH150" s="323"/>
      <c r="GWI150" s="323"/>
      <c r="GWJ150" s="323"/>
      <c r="GWK150" s="323"/>
      <c r="GWL150" s="323"/>
      <c r="GWM150" s="323"/>
      <c r="GWN150" s="323"/>
      <c r="GWO150" s="323"/>
      <c r="GWP150" s="323"/>
      <c r="GWQ150" s="323"/>
      <c r="GWR150" s="323"/>
      <c r="GWS150" s="323"/>
      <c r="GWT150" s="323"/>
      <c r="GWU150" s="323"/>
      <c r="GWV150" s="323"/>
      <c r="GWW150" s="323"/>
      <c r="GWX150" s="323"/>
      <c r="GWY150" s="323"/>
      <c r="GWZ150" s="323"/>
      <c r="GXA150" s="323"/>
      <c r="GXB150" s="323"/>
      <c r="GXC150" s="323"/>
      <c r="GXD150" s="323"/>
      <c r="GXE150" s="323"/>
      <c r="GXF150" s="323"/>
      <c r="GXG150" s="323"/>
      <c r="GXH150" s="323"/>
      <c r="GXI150" s="323"/>
      <c r="GXJ150" s="323"/>
      <c r="GXK150" s="323"/>
      <c r="GXL150" s="323"/>
      <c r="GXM150" s="323"/>
      <c r="GXN150" s="323"/>
      <c r="GXO150" s="323"/>
      <c r="GXP150" s="323"/>
      <c r="GXQ150" s="323"/>
      <c r="GXR150" s="323"/>
      <c r="GXS150" s="323"/>
      <c r="GXT150" s="323"/>
      <c r="GXU150" s="323"/>
      <c r="GXV150" s="323"/>
      <c r="GXW150" s="323"/>
      <c r="GXX150" s="323"/>
      <c r="GXY150" s="323"/>
      <c r="GXZ150" s="323"/>
      <c r="GYA150" s="323"/>
      <c r="GYB150" s="323"/>
      <c r="GYC150" s="323"/>
      <c r="GYD150" s="323"/>
      <c r="GYE150" s="323"/>
      <c r="GYF150" s="323"/>
      <c r="GYG150" s="323"/>
      <c r="GYH150" s="323"/>
      <c r="GYI150" s="323"/>
      <c r="GYJ150" s="323"/>
      <c r="GYK150" s="323"/>
      <c r="GYL150" s="323"/>
      <c r="GYM150" s="323"/>
      <c r="GYN150" s="323"/>
      <c r="GYO150" s="323"/>
      <c r="GYP150" s="323"/>
      <c r="GYQ150" s="323"/>
      <c r="GYR150" s="323"/>
      <c r="GYS150" s="323"/>
      <c r="GYT150" s="323"/>
      <c r="GYU150" s="323"/>
      <c r="GYV150" s="323"/>
      <c r="GYW150" s="323"/>
      <c r="GYX150" s="323"/>
      <c r="GYY150" s="323"/>
      <c r="GYZ150" s="323"/>
      <c r="GZA150" s="323"/>
      <c r="GZB150" s="323"/>
      <c r="GZC150" s="323"/>
      <c r="GZD150" s="323"/>
      <c r="GZE150" s="323"/>
      <c r="GZF150" s="323"/>
      <c r="GZG150" s="323"/>
      <c r="GZH150" s="323"/>
      <c r="GZI150" s="323"/>
      <c r="GZJ150" s="323"/>
      <c r="GZK150" s="323"/>
      <c r="GZL150" s="323"/>
      <c r="GZM150" s="323"/>
      <c r="GZN150" s="323"/>
      <c r="GZO150" s="323"/>
      <c r="GZP150" s="323"/>
      <c r="GZQ150" s="323"/>
      <c r="GZR150" s="323"/>
      <c r="GZS150" s="323"/>
      <c r="GZT150" s="323"/>
      <c r="GZU150" s="323"/>
      <c r="GZV150" s="323"/>
      <c r="GZW150" s="323"/>
      <c r="GZX150" s="323"/>
      <c r="GZY150" s="323"/>
      <c r="GZZ150" s="323"/>
      <c r="HAA150" s="323"/>
      <c r="HAB150" s="323"/>
      <c r="HAC150" s="323"/>
      <c r="HAD150" s="323"/>
      <c r="HAE150" s="323"/>
      <c r="HAF150" s="323"/>
      <c r="HAG150" s="323"/>
      <c r="HAH150" s="323"/>
      <c r="HAI150" s="323"/>
      <c r="HAJ150" s="323"/>
      <c r="HAK150" s="323"/>
      <c r="HAL150" s="323"/>
      <c r="HAM150" s="323"/>
      <c r="HAN150" s="323"/>
      <c r="HAO150" s="323"/>
      <c r="HAP150" s="323"/>
      <c r="HAQ150" s="323"/>
      <c r="HAR150" s="323"/>
      <c r="HAS150" s="323"/>
      <c r="HAT150" s="323"/>
      <c r="HAU150" s="323"/>
      <c r="HAV150" s="323"/>
      <c r="HAW150" s="323"/>
      <c r="HAX150" s="323"/>
      <c r="HAY150" s="323"/>
      <c r="HAZ150" s="323"/>
      <c r="HBA150" s="323"/>
      <c r="HBB150" s="323"/>
      <c r="HBC150" s="323"/>
      <c r="HBD150" s="323"/>
      <c r="HBE150" s="323"/>
      <c r="HBF150" s="323"/>
      <c r="HBG150" s="323"/>
      <c r="HBH150" s="323"/>
      <c r="HBI150" s="323"/>
      <c r="HBJ150" s="323"/>
      <c r="HBK150" s="323"/>
      <c r="HBL150" s="323"/>
      <c r="HBM150" s="323"/>
      <c r="HBN150" s="323"/>
      <c r="HBO150" s="323"/>
      <c r="HBP150" s="323"/>
      <c r="HBQ150" s="323"/>
      <c r="HBR150" s="323"/>
      <c r="HBS150" s="323"/>
      <c r="HBT150" s="323"/>
      <c r="HBU150" s="323"/>
      <c r="HBV150" s="323"/>
      <c r="HBW150" s="323"/>
      <c r="HBX150" s="323"/>
      <c r="HBY150" s="323"/>
      <c r="HBZ150" s="323"/>
      <c r="HCA150" s="323"/>
      <c r="HCB150" s="323"/>
      <c r="HCC150" s="323"/>
      <c r="HCD150" s="323"/>
      <c r="HCE150" s="323"/>
      <c r="HCF150" s="323"/>
      <c r="HCG150" s="323"/>
      <c r="HCH150" s="323"/>
      <c r="HCI150" s="323"/>
      <c r="HCJ150" s="323"/>
      <c r="HCK150" s="323"/>
      <c r="HCL150" s="323"/>
      <c r="HCM150" s="323"/>
      <c r="HCN150" s="323"/>
      <c r="HCO150" s="323"/>
      <c r="HCP150" s="323"/>
      <c r="HCQ150" s="323"/>
      <c r="HCR150" s="323"/>
      <c r="HCS150" s="323"/>
      <c r="HCT150" s="323"/>
      <c r="HCU150" s="323"/>
      <c r="HCV150" s="323"/>
      <c r="HCW150" s="323"/>
      <c r="HCX150" s="323"/>
      <c r="HCY150" s="323"/>
      <c r="HCZ150" s="323"/>
      <c r="HDA150" s="323"/>
      <c r="HDB150" s="323"/>
      <c r="HDC150" s="323"/>
      <c r="HDD150" s="323"/>
      <c r="HDE150" s="323"/>
      <c r="HDF150" s="323"/>
      <c r="HDG150" s="323"/>
      <c r="HDH150" s="323"/>
      <c r="HDI150" s="323"/>
      <c r="HDJ150" s="323"/>
      <c r="HDK150" s="323"/>
      <c r="HDL150" s="323"/>
      <c r="HDM150" s="323"/>
      <c r="HDN150" s="323"/>
      <c r="HDO150" s="323"/>
      <c r="HDP150" s="323"/>
      <c r="HDQ150" s="323"/>
      <c r="HDR150" s="323"/>
      <c r="HDS150" s="323"/>
      <c r="HDT150" s="323"/>
      <c r="HDU150" s="323"/>
      <c r="HDV150" s="323"/>
      <c r="HDW150" s="323"/>
      <c r="HDX150" s="323"/>
      <c r="HDY150" s="323"/>
      <c r="HDZ150" s="323"/>
      <c r="HEA150" s="323"/>
      <c r="HEB150" s="323"/>
      <c r="HEC150" s="323"/>
      <c r="HED150" s="323"/>
      <c r="HEE150" s="323"/>
      <c r="HEF150" s="323"/>
      <c r="HEG150" s="323"/>
      <c r="HEH150" s="323"/>
      <c r="HEI150" s="323"/>
      <c r="HEJ150" s="323"/>
      <c r="HEK150" s="323"/>
      <c r="HEL150" s="323"/>
      <c r="HEM150" s="323"/>
      <c r="HEN150" s="323"/>
      <c r="HEO150" s="323"/>
      <c r="HEP150" s="323"/>
      <c r="HEQ150" s="323"/>
      <c r="HER150" s="323"/>
      <c r="HES150" s="323"/>
      <c r="HET150" s="323"/>
      <c r="HEU150" s="323"/>
      <c r="HEV150" s="323"/>
      <c r="HEW150" s="323"/>
      <c r="HEX150" s="323"/>
      <c r="HEY150" s="323"/>
      <c r="HEZ150" s="323"/>
      <c r="HFA150" s="323"/>
      <c r="HFB150" s="323"/>
      <c r="HFC150" s="323"/>
      <c r="HFD150" s="323"/>
      <c r="HFE150" s="323"/>
      <c r="HFF150" s="323"/>
      <c r="HFG150" s="323"/>
      <c r="HFH150" s="323"/>
      <c r="HFI150" s="323"/>
      <c r="HFJ150" s="323"/>
      <c r="HFK150" s="323"/>
      <c r="HFL150" s="323"/>
      <c r="HFM150" s="323"/>
      <c r="HFN150" s="323"/>
      <c r="HFO150" s="323"/>
      <c r="HFP150" s="323"/>
      <c r="HFQ150" s="323"/>
      <c r="HFR150" s="323"/>
      <c r="HFS150" s="323"/>
      <c r="HFT150" s="323"/>
      <c r="HFU150" s="323"/>
      <c r="HFV150" s="323"/>
      <c r="HFW150" s="323"/>
      <c r="HFX150" s="323"/>
      <c r="HFY150" s="323"/>
      <c r="HFZ150" s="323"/>
      <c r="HGA150" s="323"/>
      <c r="HGB150" s="323"/>
      <c r="HGC150" s="323"/>
      <c r="HGD150" s="323"/>
      <c r="HGE150" s="323"/>
      <c r="HGF150" s="323"/>
      <c r="HGG150" s="323"/>
      <c r="HGH150" s="323"/>
      <c r="HGI150" s="323"/>
      <c r="HGJ150" s="323"/>
      <c r="HGK150" s="323"/>
      <c r="HGL150" s="323"/>
      <c r="HGM150" s="323"/>
      <c r="HGN150" s="323"/>
      <c r="HGO150" s="323"/>
      <c r="HGP150" s="323"/>
      <c r="HGQ150" s="323"/>
      <c r="HGR150" s="323"/>
      <c r="HGS150" s="323"/>
      <c r="HGT150" s="323"/>
      <c r="HGU150" s="323"/>
      <c r="HGV150" s="323"/>
      <c r="HGW150" s="323"/>
      <c r="HGX150" s="323"/>
      <c r="HGY150" s="323"/>
      <c r="HGZ150" s="323"/>
      <c r="HHA150" s="323"/>
      <c r="HHB150" s="323"/>
      <c r="HHC150" s="323"/>
      <c r="HHD150" s="323"/>
      <c r="HHE150" s="323"/>
      <c r="HHF150" s="323"/>
      <c r="HHG150" s="323"/>
      <c r="HHH150" s="323"/>
      <c r="HHI150" s="323"/>
      <c r="HHJ150" s="323"/>
      <c r="HHK150" s="323"/>
      <c r="HHL150" s="323"/>
      <c r="HHM150" s="323"/>
      <c r="HHN150" s="323"/>
      <c r="HHO150" s="323"/>
      <c r="HHP150" s="323"/>
      <c r="HHQ150" s="323"/>
      <c r="HHR150" s="323"/>
      <c r="HHS150" s="323"/>
      <c r="HHT150" s="323"/>
      <c r="HHU150" s="323"/>
      <c r="HHV150" s="323"/>
      <c r="HHW150" s="323"/>
      <c r="HHX150" s="323"/>
      <c r="HHY150" s="323"/>
      <c r="HHZ150" s="323"/>
      <c r="HIA150" s="323"/>
      <c r="HIB150" s="323"/>
      <c r="HIC150" s="323"/>
      <c r="HID150" s="323"/>
      <c r="HIE150" s="323"/>
      <c r="HIF150" s="323"/>
      <c r="HIG150" s="323"/>
      <c r="HIH150" s="323"/>
      <c r="HII150" s="323"/>
      <c r="HIJ150" s="323"/>
      <c r="HIK150" s="323"/>
      <c r="HIL150" s="323"/>
      <c r="HIM150" s="323"/>
      <c r="HIN150" s="323"/>
      <c r="HIO150" s="323"/>
      <c r="HIP150" s="323"/>
      <c r="HIQ150" s="323"/>
      <c r="HIR150" s="323"/>
      <c r="HIS150" s="323"/>
      <c r="HIT150" s="323"/>
      <c r="HIU150" s="323"/>
      <c r="HIV150" s="323"/>
      <c r="HIW150" s="323"/>
      <c r="HIX150" s="323"/>
      <c r="HIY150" s="323"/>
      <c r="HIZ150" s="323"/>
      <c r="HJA150" s="323"/>
      <c r="HJB150" s="323"/>
      <c r="HJC150" s="323"/>
      <c r="HJD150" s="323"/>
      <c r="HJE150" s="323"/>
      <c r="HJF150" s="323"/>
      <c r="HJG150" s="323"/>
      <c r="HJH150" s="323"/>
      <c r="HJI150" s="323"/>
      <c r="HJJ150" s="323"/>
      <c r="HJK150" s="323"/>
      <c r="HJL150" s="323"/>
      <c r="HJM150" s="323"/>
      <c r="HJN150" s="323"/>
      <c r="HJO150" s="323"/>
      <c r="HJP150" s="323"/>
      <c r="HJQ150" s="323"/>
      <c r="HJR150" s="323"/>
      <c r="HJS150" s="323"/>
      <c r="HJT150" s="323"/>
      <c r="HJU150" s="323"/>
      <c r="HJV150" s="323"/>
      <c r="HJW150" s="323"/>
      <c r="HJX150" s="323"/>
      <c r="HJY150" s="323"/>
      <c r="HJZ150" s="323"/>
      <c r="HKA150" s="323"/>
      <c r="HKB150" s="323"/>
      <c r="HKC150" s="323"/>
      <c r="HKD150" s="323"/>
      <c r="HKE150" s="323"/>
      <c r="HKF150" s="323"/>
      <c r="HKG150" s="323"/>
      <c r="HKH150" s="323"/>
      <c r="HKI150" s="323"/>
      <c r="HKJ150" s="323"/>
      <c r="HKK150" s="323"/>
      <c r="HKL150" s="323"/>
      <c r="HKM150" s="323"/>
      <c r="HKN150" s="323"/>
      <c r="HKO150" s="323"/>
      <c r="HKP150" s="323"/>
      <c r="HKQ150" s="323"/>
      <c r="HKR150" s="323"/>
      <c r="HKS150" s="323"/>
      <c r="HKT150" s="323"/>
      <c r="HKU150" s="323"/>
      <c r="HKV150" s="323"/>
      <c r="HKW150" s="323"/>
      <c r="HKX150" s="323"/>
      <c r="HKY150" s="323"/>
      <c r="HKZ150" s="323"/>
      <c r="HLA150" s="323"/>
      <c r="HLB150" s="323"/>
      <c r="HLC150" s="323"/>
      <c r="HLD150" s="323"/>
      <c r="HLE150" s="323"/>
      <c r="HLF150" s="323"/>
      <c r="HLG150" s="323"/>
      <c r="HLH150" s="323"/>
      <c r="HLI150" s="323"/>
      <c r="HLJ150" s="323"/>
      <c r="HLK150" s="323"/>
      <c r="HLL150" s="323"/>
      <c r="HLM150" s="323"/>
      <c r="HLN150" s="323"/>
      <c r="HLO150" s="323"/>
      <c r="HLP150" s="323"/>
      <c r="HLQ150" s="323"/>
      <c r="HLR150" s="323"/>
      <c r="HLS150" s="323"/>
      <c r="HLT150" s="323"/>
      <c r="HLU150" s="323"/>
      <c r="HLV150" s="323"/>
      <c r="HLW150" s="323"/>
      <c r="HLX150" s="323"/>
      <c r="HLY150" s="323"/>
      <c r="HLZ150" s="323"/>
      <c r="HMA150" s="323"/>
      <c r="HMB150" s="323"/>
      <c r="HMC150" s="323"/>
      <c r="HMD150" s="323"/>
      <c r="HME150" s="323"/>
      <c r="HMF150" s="323"/>
      <c r="HMG150" s="323"/>
      <c r="HMH150" s="323"/>
      <c r="HMI150" s="323"/>
      <c r="HMJ150" s="323"/>
      <c r="HMK150" s="323"/>
      <c r="HML150" s="323"/>
      <c r="HMM150" s="323"/>
      <c r="HMN150" s="323"/>
      <c r="HMO150" s="323"/>
      <c r="HMP150" s="323"/>
      <c r="HMQ150" s="323"/>
      <c r="HMR150" s="323"/>
      <c r="HMS150" s="323"/>
      <c r="HMT150" s="323"/>
      <c r="HMU150" s="323"/>
      <c r="HMV150" s="323"/>
      <c r="HMW150" s="323"/>
      <c r="HMX150" s="323"/>
      <c r="HMY150" s="323"/>
      <c r="HMZ150" s="323"/>
      <c r="HNA150" s="323"/>
      <c r="HNB150" s="323"/>
      <c r="HNC150" s="323"/>
      <c r="HND150" s="323"/>
      <c r="HNE150" s="323"/>
      <c r="HNF150" s="323"/>
      <c r="HNG150" s="323"/>
      <c r="HNH150" s="323"/>
      <c r="HNI150" s="323"/>
      <c r="HNJ150" s="323"/>
      <c r="HNK150" s="323"/>
      <c r="HNL150" s="323"/>
      <c r="HNM150" s="323"/>
      <c r="HNN150" s="323"/>
      <c r="HNO150" s="323"/>
      <c r="HNP150" s="323"/>
      <c r="HNQ150" s="323"/>
      <c r="HNR150" s="323"/>
      <c r="HNS150" s="323"/>
      <c r="HNT150" s="323"/>
      <c r="HNU150" s="323"/>
      <c r="HNV150" s="323"/>
      <c r="HNW150" s="323"/>
      <c r="HNX150" s="323"/>
      <c r="HNY150" s="323"/>
      <c r="HNZ150" s="323"/>
      <c r="HOA150" s="323"/>
      <c r="HOB150" s="323"/>
      <c r="HOC150" s="323"/>
      <c r="HOD150" s="323"/>
      <c r="HOE150" s="323"/>
      <c r="HOF150" s="323"/>
      <c r="HOG150" s="323"/>
      <c r="HOH150" s="323"/>
      <c r="HOI150" s="323"/>
      <c r="HOJ150" s="323"/>
      <c r="HOK150" s="323"/>
      <c r="HOL150" s="323"/>
      <c r="HOM150" s="323"/>
      <c r="HON150" s="323"/>
      <c r="HOO150" s="323"/>
      <c r="HOP150" s="323"/>
      <c r="HOQ150" s="323"/>
      <c r="HOR150" s="323"/>
      <c r="HOS150" s="323"/>
      <c r="HOT150" s="323"/>
      <c r="HOU150" s="323"/>
      <c r="HOV150" s="323"/>
      <c r="HOW150" s="323"/>
      <c r="HOX150" s="323"/>
      <c r="HOY150" s="323"/>
      <c r="HOZ150" s="323"/>
      <c r="HPA150" s="323"/>
      <c r="HPB150" s="323"/>
      <c r="HPC150" s="323"/>
      <c r="HPD150" s="323"/>
      <c r="HPE150" s="323"/>
      <c r="HPF150" s="323"/>
      <c r="HPG150" s="323"/>
      <c r="HPH150" s="323"/>
      <c r="HPI150" s="323"/>
      <c r="HPJ150" s="323"/>
      <c r="HPK150" s="323"/>
      <c r="HPL150" s="323"/>
      <c r="HPM150" s="323"/>
      <c r="HPN150" s="323"/>
      <c r="HPO150" s="323"/>
      <c r="HPP150" s="323"/>
      <c r="HPQ150" s="323"/>
      <c r="HPR150" s="323"/>
      <c r="HPS150" s="323"/>
      <c r="HPT150" s="323"/>
      <c r="HPU150" s="323"/>
      <c r="HPV150" s="323"/>
      <c r="HPW150" s="323"/>
      <c r="HPX150" s="323"/>
      <c r="HPY150" s="323"/>
      <c r="HPZ150" s="323"/>
      <c r="HQA150" s="323"/>
      <c r="HQB150" s="323"/>
      <c r="HQC150" s="323"/>
      <c r="HQD150" s="323"/>
      <c r="HQE150" s="323"/>
      <c r="HQF150" s="323"/>
      <c r="HQG150" s="323"/>
      <c r="HQH150" s="323"/>
      <c r="HQI150" s="323"/>
      <c r="HQJ150" s="323"/>
      <c r="HQK150" s="323"/>
      <c r="HQL150" s="323"/>
      <c r="HQM150" s="323"/>
      <c r="HQN150" s="323"/>
      <c r="HQO150" s="323"/>
      <c r="HQP150" s="323"/>
      <c r="HQQ150" s="323"/>
      <c r="HQR150" s="323"/>
      <c r="HQS150" s="323"/>
      <c r="HQT150" s="323"/>
      <c r="HQU150" s="323"/>
      <c r="HQV150" s="323"/>
      <c r="HQW150" s="323"/>
      <c r="HQX150" s="323"/>
      <c r="HQY150" s="323"/>
      <c r="HQZ150" s="323"/>
      <c r="HRA150" s="323"/>
      <c r="HRB150" s="323"/>
      <c r="HRC150" s="323"/>
      <c r="HRD150" s="323"/>
      <c r="HRE150" s="323"/>
      <c r="HRF150" s="323"/>
      <c r="HRG150" s="323"/>
      <c r="HRH150" s="323"/>
      <c r="HRI150" s="323"/>
      <c r="HRJ150" s="323"/>
      <c r="HRK150" s="323"/>
      <c r="HRL150" s="323"/>
      <c r="HRM150" s="323"/>
      <c r="HRN150" s="323"/>
      <c r="HRO150" s="323"/>
      <c r="HRP150" s="323"/>
      <c r="HRQ150" s="323"/>
      <c r="HRR150" s="323"/>
      <c r="HRS150" s="323"/>
      <c r="HRT150" s="323"/>
      <c r="HRU150" s="323"/>
      <c r="HRV150" s="323"/>
      <c r="HRW150" s="323"/>
      <c r="HRX150" s="323"/>
      <c r="HRY150" s="323"/>
      <c r="HRZ150" s="323"/>
      <c r="HSA150" s="323"/>
      <c r="HSB150" s="323"/>
      <c r="HSC150" s="323"/>
      <c r="HSD150" s="323"/>
      <c r="HSE150" s="323"/>
      <c r="HSF150" s="323"/>
      <c r="HSG150" s="323"/>
      <c r="HSH150" s="323"/>
      <c r="HSI150" s="323"/>
      <c r="HSJ150" s="323"/>
      <c r="HSK150" s="323"/>
      <c r="HSL150" s="323"/>
      <c r="HSM150" s="323"/>
      <c r="HSN150" s="323"/>
      <c r="HSO150" s="323"/>
      <c r="HSP150" s="323"/>
      <c r="HSQ150" s="323"/>
      <c r="HSR150" s="323"/>
      <c r="HSS150" s="323"/>
      <c r="HST150" s="323"/>
      <c r="HSU150" s="323"/>
      <c r="HSV150" s="323"/>
      <c r="HSW150" s="323"/>
      <c r="HSX150" s="323"/>
      <c r="HSY150" s="323"/>
      <c r="HSZ150" s="323"/>
      <c r="HTA150" s="323"/>
      <c r="HTB150" s="323"/>
      <c r="HTC150" s="323"/>
      <c r="HTD150" s="323"/>
      <c r="HTE150" s="323"/>
      <c r="HTF150" s="323"/>
      <c r="HTG150" s="323"/>
      <c r="HTH150" s="323"/>
      <c r="HTI150" s="323"/>
      <c r="HTJ150" s="323"/>
      <c r="HTK150" s="323"/>
      <c r="HTL150" s="323"/>
      <c r="HTM150" s="323"/>
      <c r="HTN150" s="323"/>
      <c r="HTO150" s="323"/>
      <c r="HTP150" s="323"/>
      <c r="HTQ150" s="323"/>
      <c r="HTR150" s="323"/>
      <c r="HTS150" s="323"/>
      <c r="HTT150" s="323"/>
      <c r="HTU150" s="323"/>
      <c r="HTV150" s="323"/>
      <c r="HTW150" s="323"/>
      <c r="HTX150" s="323"/>
      <c r="HTY150" s="323"/>
      <c r="HTZ150" s="323"/>
      <c r="HUA150" s="323"/>
      <c r="HUB150" s="323"/>
      <c r="HUC150" s="323"/>
      <c r="HUD150" s="323"/>
      <c r="HUE150" s="323"/>
      <c r="HUF150" s="323"/>
      <c r="HUG150" s="323"/>
      <c r="HUH150" s="323"/>
      <c r="HUI150" s="323"/>
      <c r="HUJ150" s="323"/>
      <c r="HUK150" s="323"/>
      <c r="HUL150" s="323"/>
      <c r="HUM150" s="323"/>
      <c r="HUN150" s="323"/>
      <c r="HUO150" s="323"/>
      <c r="HUP150" s="323"/>
      <c r="HUQ150" s="323"/>
      <c r="HUR150" s="323"/>
      <c r="HUS150" s="323"/>
      <c r="HUT150" s="323"/>
      <c r="HUU150" s="323"/>
      <c r="HUV150" s="323"/>
      <c r="HUW150" s="323"/>
      <c r="HUX150" s="323"/>
      <c r="HUY150" s="323"/>
      <c r="HUZ150" s="323"/>
      <c r="HVA150" s="323"/>
      <c r="HVB150" s="323"/>
      <c r="HVC150" s="323"/>
      <c r="HVD150" s="323"/>
      <c r="HVE150" s="323"/>
      <c r="HVF150" s="323"/>
      <c r="HVG150" s="323"/>
      <c r="HVH150" s="323"/>
      <c r="HVI150" s="323"/>
      <c r="HVJ150" s="323"/>
      <c r="HVK150" s="323"/>
      <c r="HVL150" s="323"/>
      <c r="HVM150" s="323"/>
      <c r="HVN150" s="323"/>
      <c r="HVO150" s="323"/>
      <c r="HVP150" s="323"/>
      <c r="HVQ150" s="323"/>
      <c r="HVR150" s="323"/>
      <c r="HVS150" s="323"/>
      <c r="HVT150" s="323"/>
      <c r="HVU150" s="323"/>
      <c r="HVV150" s="323"/>
      <c r="HVW150" s="323"/>
      <c r="HVX150" s="323"/>
      <c r="HVY150" s="323"/>
      <c r="HVZ150" s="323"/>
      <c r="HWA150" s="323"/>
      <c r="HWB150" s="323"/>
      <c r="HWC150" s="323"/>
      <c r="HWD150" s="323"/>
      <c r="HWE150" s="323"/>
      <c r="HWF150" s="323"/>
      <c r="HWG150" s="323"/>
      <c r="HWH150" s="323"/>
      <c r="HWI150" s="323"/>
      <c r="HWJ150" s="323"/>
      <c r="HWK150" s="323"/>
      <c r="HWL150" s="323"/>
      <c r="HWM150" s="323"/>
      <c r="HWN150" s="323"/>
      <c r="HWO150" s="323"/>
      <c r="HWP150" s="323"/>
      <c r="HWQ150" s="323"/>
      <c r="HWR150" s="323"/>
      <c r="HWS150" s="323"/>
      <c r="HWT150" s="323"/>
      <c r="HWU150" s="323"/>
      <c r="HWV150" s="323"/>
      <c r="HWW150" s="323"/>
      <c r="HWX150" s="323"/>
      <c r="HWY150" s="323"/>
      <c r="HWZ150" s="323"/>
      <c r="HXA150" s="323"/>
      <c r="HXB150" s="323"/>
      <c r="HXC150" s="323"/>
      <c r="HXD150" s="323"/>
      <c r="HXE150" s="323"/>
      <c r="HXF150" s="323"/>
      <c r="HXG150" s="323"/>
      <c r="HXH150" s="323"/>
      <c r="HXI150" s="323"/>
      <c r="HXJ150" s="323"/>
      <c r="HXK150" s="323"/>
      <c r="HXL150" s="323"/>
      <c r="HXM150" s="323"/>
      <c r="HXN150" s="323"/>
      <c r="HXO150" s="323"/>
      <c r="HXP150" s="323"/>
      <c r="HXQ150" s="323"/>
      <c r="HXR150" s="323"/>
      <c r="HXS150" s="323"/>
      <c r="HXT150" s="323"/>
      <c r="HXU150" s="323"/>
      <c r="HXV150" s="323"/>
      <c r="HXW150" s="323"/>
      <c r="HXX150" s="323"/>
      <c r="HXY150" s="323"/>
      <c r="HXZ150" s="323"/>
      <c r="HYA150" s="323"/>
      <c r="HYB150" s="323"/>
      <c r="HYC150" s="323"/>
      <c r="HYD150" s="323"/>
      <c r="HYE150" s="323"/>
      <c r="HYF150" s="323"/>
      <c r="HYG150" s="323"/>
      <c r="HYH150" s="323"/>
      <c r="HYI150" s="323"/>
      <c r="HYJ150" s="323"/>
      <c r="HYK150" s="323"/>
      <c r="HYL150" s="323"/>
      <c r="HYM150" s="323"/>
      <c r="HYN150" s="323"/>
      <c r="HYO150" s="323"/>
      <c r="HYP150" s="323"/>
      <c r="HYQ150" s="323"/>
      <c r="HYR150" s="323"/>
      <c r="HYS150" s="323"/>
      <c r="HYT150" s="323"/>
      <c r="HYU150" s="323"/>
      <c r="HYV150" s="323"/>
      <c r="HYW150" s="323"/>
      <c r="HYX150" s="323"/>
      <c r="HYY150" s="323"/>
      <c r="HYZ150" s="323"/>
      <c r="HZA150" s="323"/>
      <c r="HZB150" s="323"/>
      <c r="HZC150" s="323"/>
      <c r="HZD150" s="323"/>
      <c r="HZE150" s="323"/>
      <c r="HZF150" s="323"/>
      <c r="HZG150" s="323"/>
      <c r="HZH150" s="323"/>
      <c r="HZI150" s="323"/>
      <c r="HZJ150" s="323"/>
      <c r="HZK150" s="323"/>
      <c r="HZL150" s="323"/>
      <c r="HZM150" s="323"/>
      <c r="HZN150" s="323"/>
      <c r="HZO150" s="323"/>
      <c r="HZP150" s="323"/>
      <c r="HZQ150" s="323"/>
      <c r="HZR150" s="323"/>
      <c r="HZS150" s="323"/>
      <c r="HZT150" s="323"/>
      <c r="HZU150" s="323"/>
      <c r="HZV150" s="323"/>
      <c r="HZW150" s="323"/>
      <c r="HZX150" s="323"/>
      <c r="HZY150" s="323"/>
      <c r="HZZ150" s="323"/>
      <c r="IAA150" s="323"/>
      <c r="IAB150" s="323"/>
      <c r="IAC150" s="323"/>
      <c r="IAD150" s="323"/>
      <c r="IAE150" s="323"/>
      <c r="IAF150" s="323"/>
      <c r="IAG150" s="323"/>
      <c r="IAH150" s="323"/>
      <c r="IAI150" s="323"/>
      <c r="IAJ150" s="323"/>
      <c r="IAK150" s="323"/>
      <c r="IAL150" s="323"/>
      <c r="IAM150" s="323"/>
      <c r="IAN150" s="323"/>
      <c r="IAO150" s="323"/>
      <c r="IAP150" s="323"/>
      <c r="IAQ150" s="323"/>
      <c r="IAR150" s="323"/>
      <c r="IAS150" s="323"/>
      <c r="IAT150" s="323"/>
      <c r="IAU150" s="323"/>
      <c r="IAV150" s="323"/>
      <c r="IAW150" s="323"/>
      <c r="IAX150" s="323"/>
      <c r="IAY150" s="323"/>
      <c r="IAZ150" s="323"/>
      <c r="IBA150" s="323"/>
      <c r="IBB150" s="323"/>
      <c r="IBC150" s="323"/>
      <c r="IBD150" s="323"/>
      <c r="IBE150" s="323"/>
      <c r="IBF150" s="323"/>
      <c r="IBG150" s="323"/>
      <c r="IBH150" s="323"/>
      <c r="IBI150" s="323"/>
      <c r="IBJ150" s="323"/>
      <c r="IBK150" s="323"/>
      <c r="IBL150" s="323"/>
      <c r="IBM150" s="323"/>
      <c r="IBN150" s="323"/>
      <c r="IBO150" s="323"/>
      <c r="IBP150" s="323"/>
      <c r="IBQ150" s="323"/>
      <c r="IBR150" s="323"/>
      <c r="IBS150" s="323"/>
      <c r="IBT150" s="323"/>
      <c r="IBU150" s="323"/>
      <c r="IBV150" s="323"/>
      <c r="IBW150" s="323"/>
      <c r="IBX150" s="323"/>
      <c r="IBY150" s="323"/>
      <c r="IBZ150" s="323"/>
      <c r="ICA150" s="323"/>
      <c r="ICB150" s="323"/>
      <c r="ICC150" s="323"/>
      <c r="ICD150" s="323"/>
      <c r="ICE150" s="323"/>
      <c r="ICF150" s="323"/>
      <c r="ICG150" s="323"/>
      <c r="ICH150" s="323"/>
      <c r="ICI150" s="323"/>
      <c r="ICJ150" s="323"/>
      <c r="ICK150" s="323"/>
      <c r="ICL150" s="323"/>
      <c r="ICM150" s="323"/>
      <c r="ICN150" s="323"/>
      <c r="ICO150" s="323"/>
      <c r="ICP150" s="323"/>
      <c r="ICQ150" s="323"/>
      <c r="ICR150" s="323"/>
      <c r="ICS150" s="323"/>
      <c r="ICT150" s="323"/>
      <c r="ICU150" s="323"/>
      <c r="ICV150" s="323"/>
      <c r="ICW150" s="323"/>
      <c r="ICX150" s="323"/>
      <c r="ICY150" s="323"/>
      <c r="ICZ150" s="323"/>
      <c r="IDA150" s="323"/>
      <c r="IDB150" s="323"/>
      <c r="IDC150" s="323"/>
      <c r="IDD150" s="323"/>
      <c r="IDE150" s="323"/>
      <c r="IDF150" s="323"/>
      <c r="IDG150" s="323"/>
      <c r="IDH150" s="323"/>
      <c r="IDI150" s="323"/>
      <c r="IDJ150" s="323"/>
      <c r="IDK150" s="323"/>
      <c r="IDL150" s="323"/>
      <c r="IDM150" s="323"/>
      <c r="IDN150" s="323"/>
      <c r="IDO150" s="323"/>
      <c r="IDP150" s="323"/>
      <c r="IDQ150" s="323"/>
      <c r="IDR150" s="323"/>
      <c r="IDS150" s="323"/>
      <c r="IDT150" s="323"/>
      <c r="IDU150" s="323"/>
      <c r="IDV150" s="323"/>
      <c r="IDW150" s="323"/>
      <c r="IDX150" s="323"/>
      <c r="IDY150" s="323"/>
      <c r="IDZ150" s="323"/>
      <c r="IEA150" s="323"/>
      <c r="IEB150" s="323"/>
      <c r="IEC150" s="323"/>
      <c r="IED150" s="323"/>
      <c r="IEE150" s="323"/>
      <c r="IEF150" s="323"/>
      <c r="IEG150" s="323"/>
      <c r="IEH150" s="323"/>
      <c r="IEI150" s="323"/>
      <c r="IEJ150" s="323"/>
      <c r="IEK150" s="323"/>
      <c r="IEL150" s="323"/>
      <c r="IEM150" s="323"/>
      <c r="IEN150" s="323"/>
      <c r="IEO150" s="323"/>
      <c r="IEP150" s="323"/>
      <c r="IEQ150" s="323"/>
      <c r="IER150" s="323"/>
      <c r="IES150" s="323"/>
      <c r="IET150" s="323"/>
      <c r="IEU150" s="323"/>
      <c r="IEV150" s="323"/>
      <c r="IEW150" s="323"/>
      <c r="IEX150" s="323"/>
      <c r="IEY150" s="323"/>
      <c r="IEZ150" s="323"/>
      <c r="IFA150" s="323"/>
      <c r="IFB150" s="323"/>
      <c r="IFC150" s="323"/>
      <c r="IFD150" s="323"/>
      <c r="IFE150" s="323"/>
      <c r="IFF150" s="323"/>
      <c r="IFG150" s="323"/>
      <c r="IFH150" s="323"/>
      <c r="IFI150" s="323"/>
      <c r="IFJ150" s="323"/>
      <c r="IFK150" s="323"/>
      <c r="IFL150" s="323"/>
      <c r="IFM150" s="323"/>
      <c r="IFN150" s="323"/>
      <c r="IFO150" s="323"/>
      <c r="IFP150" s="323"/>
      <c r="IFQ150" s="323"/>
      <c r="IFR150" s="323"/>
      <c r="IFS150" s="323"/>
      <c r="IFT150" s="323"/>
      <c r="IFU150" s="323"/>
      <c r="IFV150" s="323"/>
      <c r="IFW150" s="323"/>
      <c r="IFX150" s="323"/>
      <c r="IFY150" s="323"/>
      <c r="IFZ150" s="323"/>
      <c r="IGA150" s="323"/>
      <c r="IGB150" s="323"/>
      <c r="IGC150" s="323"/>
      <c r="IGD150" s="323"/>
      <c r="IGE150" s="323"/>
      <c r="IGF150" s="323"/>
      <c r="IGG150" s="323"/>
      <c r="IGH150" s="323"/>
      <c r="IGI150" s="323"/>
      <c r="IGJ150" s="323"/>
      <c r="IGK150" s="323"/>
      <c r="IGL150" s="323"/>
      <c r="IGM150" s="323"/>
      <c r="IGN150" s="323"/>
      <c r="IGO150" s="323"/>
      <c r="IGP150" s="323"/>
      <c r="IGQ150" s="323"/>
      <c r="IGR150" s="323"/>
      <c r="IGS150" s="323"/>
      <c r="IGT150" s="323"/>
      <c r="IGU150" s="323"/>
      <c r="IGV150" s="323"/>
      <c r="IGW150" s="323"/>
      <c r="IGX150" s="323"/>
      <c r="IGY150" s="323"/>
      <c r="IGZ150" s="323"/>
      <c r="IHA150" s="323"/>
      <c r="IHB150" s="323"/>
      <c r="IHC150" s="323"/>
      <c r="IHD150" s="323"/>
      <c r="IHE150" s="323"/>
      <c r="IHF150" s="323"/>
      <c r="IHG150" s="323"/>
      <c r="IHH150" s="323"/>
      <c r="IHI150" s="323"/>
      <c r="IHJ150" s="323"/>
      <c r="IHK150" s="323"/>
      <c r="IHL150" s="323"/>
      <c r="IHM150" s="323"/>
      <c r="IHN150" s="323"/>
      <c r="IHO150" s="323"/>
      <c r="IHP150" s="323"/>
      <c r="IHQ150" s="323"/>
      <c r="IHR150" s="323"/>
      <c r="IHS150" s="323"/>
      <c r="IHT150" s="323"/>
      <c r="IHU150" s="323"/>
      <c r="IHV150" s="323"/>
      <c r="IHW150" s="323"/>
      <c r="IHX150" s="323"/>
      <c r="IHY150" s="323"/>
      <c r="IHZ150" s="323"/>
      <c r="IIA150" s="323"/>
      <c r="IIB150" s="323"/>
      <c r="IIC150" s="323"/>
      <c r="IID150" s="323"/>
      <c r="IIE150" s="323"/>
      <c r="IIF150" s="323"/>
      <c r="IIG150" s="323"/>
      <c r="IIH150" s="323"/>
      <c r="III150" s="323"/>
      <c r="IIJ150" s="323"/>
      <c r="IIK150" s="323"/>
      <c r="IIL150" s="323"/>
      <c r="IIM150" s="323"/>
      <c r="IIN150" s="323"/>
      <c r="IIO150" s="323"/>
      <c r="IIP150" s="323"/>
      <c r="IIQ150" s="323"/>
      <c r="IIR150" s="323"/>
      <c r="IIS150" s="323"/>
      <c r="IIT150" s="323"/>
      <c r="IIU150" s="323"/>
      <c r="IIV150" s="323"/>
      <c r="IIW150" s="323"/>
      <c r="IIX150" s="323"/>
      <c r="IIY150" s="323"/>
      <c r="IIZ150" s="323"/>
      <c r="IJA150" s="323"/>
      <c r="IJB150" s="323"/>
      <c r="IJC150" s="323"/>
      <c r="IJD150" s="323"/>
      <c r="IJE150" s="323"/>
      <c r="IJF150" s="323"/>
      <c r="IJG150" s="323"/>
      <c r="IJH150" s="323"/>
      <c r="IJI150" s="323"/>
      <c r="IJJ150" s="323"/>
      <c r="IJK150" s="323"/>
      <c r="IJL150" s="323"/>
      <c r="IJM150" s="323"/>
      <c r="IJN150" s="323"/>
      <c r="IJO150" s="323"/>
      <c r="IJP150" s="323"/>
      <c r="IJQ150" s="323"/>
      <c r="IJR150" s="323"/>
      <c r="IJS150" s="323"/>
      <c r="IJT150" s="323"/>
      <c r="IJU150" s="323"/>
      <c r="IJV150" s="323"/>
      <c r="IJW150" s="323"/>
      <c r="IJX150" s="323"/>
      <c r="IJY150" s="323"/>
      <c r="IJZ150" s="323"/>
      <c r="IKA150" s="323"/>
      <c r="IKB150" s="323"/>
      <c r="IKC150" s="323"/>
      <c r="IKD150" s="323"/>
      <c r="IKE150" s="323"/>
      <c r="IKF150" s="323"/>
      <c r="IKG150" s="323"/>
      <c r="IKH150" s="323"/>
      <c r="IKI150" s="323"/>
      <c r="IKJ150" s="323"/>
      <c r="IKK150" s="323"/>
      <c r="IKL150" s="323"/>
      <c r="IKM150" s="323"/>
      <c r="IKN150" s="323"/>
      <c r="IKO150" s="323"/>
      <c r="IKP150" s="323"/>
      <c r="IKQ150" s="323"/>
      <c r="IKR150" s="323"/>
      <c r="IKS150" s="323"/>
      <c r="IKT150" s="323"/>
      <c r="IKU150" s="323"/>
      <c r="IKV150" s="323"/>
      <c r="IKW150" s="323"/>
      <c r="IKX150" s="323"/>
      <c r="IKY150" s="323"/>
      <c r="IKZ150" s="323"/>
      <c r="ILA150" s="323"/>
      <c r="ILB150" s="323"/>
      <c r="ILC150" s="323"/>
      <c r="ILD150" s="323"/>
      <c r="ILE150" s="323"/>
      <c r="ILF150" s="323"/>
      <c r="ILG150" s="323"/>
      <c r="ILH150" s="323"/>
      <c r="ILI150" s="323"/>
      <c r="ILJ150" s="323"/>
      <c r="ILK150" s="323"/>
      <c r="ILL150" s="323"/>
      <c r="ILM150" s="323"/>
      <c r="ILN150" s="323"/>
      <c r="ILO150" s="323"/>
      <c r="ILP150" s="323"/>
      <c r="ILQ150" s="323"/>
      <c r="ILR150" s="323"/>
      <c r="ILS150" s="323"/>
      <c r="ILT150" s="323"/>
      <c r="ILU150" s="323"/>
      <c r="ILV150" s="323"/>
      <c r="ILW150" s="323"/>
      <c r="ILX150" s="323"/>
      <c r="ILY150" s="323"/>
      <c r="ILZ150" s="323"/>
      <c r="IMA150" s="323"/>
      <c r="IMB150" s="323"/>
      <c r="IMC150" s="323"/>
      <c r="IMD150" s="323"/>
      <c r="IME150" s="323"/>
      <c r="IMF150" s="323"/>
      <c r="IMG150" s="323"/>
      <c r="IMH150" s="323"/>
      <c r="IMI150" s="323"/>
      <c r="IMJ150" s="323"/>
      <c r="IMK150" s="323"/>
      <c r="IML150" s="323"/>
      <c r="IMM150" s="323"/>
      <c r="IMN150" s="323"/>
      <c r="IMO150" s="323"/>
      <c r="IMP150" s="323"/>
      <c r="IMQ150" s="323"/>
      <c r="IMR150" s="323"/>
      <c r="IMS150" s="323"/>
      <c r="IMT150" s="323"/>
      <c r="IMU150" s="323"/>
      <c r="IMV150" s="323"/>
      <c r="IMW150" s="323"/>
      <c r="IMX150" s="323"/>
      <c r="IMY150" s="323"/>
      <c r="IMZ150" s="323"/>
      <c r="INA150" s="323"/>
      <c r="INB150" s="323"/>
      <c r="INC150" s="323"/>
      <c r="IND150" s="323"/>
      <c r="INE150" s="323"/>
      <c r="INF150" s="323"/>
      <c r="ING150" s="323"/>
      <c r="INH150" s="323"/>
      <c r="INI150" s="323"/>
      <c r="INJ150" s="323"/>
      <c r="INK150" s="323"/>
      <c r="INL150" s="323"/>
      <c r="INM150" s="323"/>
      <c r="INN150" s="323"/>
      <c r="INO150" s="323"/>
      <c r="INP150" s="323"/>
      <c r="INQ150" s="323"/>
      <c r="INR150" s="323"/>
      <c r="INS150" s="323"/>
      <c r="INT150" s="323"/>
      <c r="INU150" s="323"/>
      <c r="INV150" s="323"/>
      <c r="INW150" s="323"/>
      <c r="INX150" s="323"/>
      <c r="INY150" s="323"/>
      <c r="INZ150" s="323"/>
      <c r="IOA150" s="323"/>
      <c r="IOB150" s="323"/>
      <c r="IOC150" s="323"/>
      <c r="IOD150" s="323"/>
      <c r="IOE150" s="323"/>
      <c r="IOF150" s="323"/>
      <c r="IOG150" s="323"/>
      <c r="IOH150" s="323"/>
      <c r="IOI150" s="323"/>
      <c r="IOJ150" s="323"/>
      <c r="IOK150" s="323"/>
      <c r="IOL150" s="323"/>
      <c r="IOM150" s="323"/>
      <c r="ION150" s="323"/>
      <c r="IOO150" s="323"/>
      <c r="IOP150" s="323"/>
      <c r="IOQ150" s="323"/>
      <c r="IOR150" s="323"/>
      <c r="IOS150" s="323"/>
      <c r="IOT150" s="323"/>
      <c r="IOU150" s="323"/>
      <c r="IOV150" s="323"/>
      <c r="IOW150" s="323"/>
      <c r="IOX150" s="323"/>
      <c r="IOY150" s="323"/>
      <c r="IOZ150" s="323"/>
      <c r="IPA150" s="323"/>
      <c r="IPB150" s="323"/>
      <c r="IPC150" s="323"/>
      <c r="IPD150" s="323"/>
      <c r="IPE150" s="323"/>
      <c r="IPF150" s="323"/>
      <c r="IPG150" s="323"/>
      <c r="IPH150" s="323"/>
      <c r="IPI150" s="323"/>
      <c r="IPJ150" s="323"/>
      <c r="IPK150" s="323"/>
      <c r="IPL150" s="323"/>
      <c r="IPM150" s="323"/>
      <c r="IPN150" s="323"/>
      <c r="IPO150" s="323"/>
      <c r="IPP150" s="323"/>
      <c r="IPQ150" s="323"/>
      <c r="IPR150" s="323"/>
      <c r="IPS150" s="323"/>
      <c r="IPT150" s="323"/>
      <c r="IPU150" s="323"/>
      <c r="IPV150" s="323"/>
      <c r="IPW150" s="323"/>
      <c r="IPX150" s="323"/>
      <c r="IPY150" s="323"/>
      <c r="IPZ150" s="323"/>
      <c r="IQA150" s="323"/>
      <c r="IQB150" s="323"/>
      <c r="IQC150" s="323"/>
      <c r="IQD150" s="323"/>
      <c r="IQE150" s="323"/>
      <c r="IQF150" s="323"/>
      <c r="IQG150" s="323"/>
      <c r="IQH150" s="323"/>
      <c r="IQI150" s="323"/>
      <c r="IQJ150" s="323"/>
      <c r="IQK150" s="323"/>
      <c r="IQL150" s="323"/>
      <c r="IQM150" s="323"/>
      <c r="IQN150" s="323"/>
      <c r="IQO150" s="323"/>
      <c r="IQP150" s="323"/>
      <c r="IQQ150" s="323"/>
      <c r="IQR150" s="323"/>
      <c r="IQS150" s="323"/>
      <c r="IQT150" s="323"/>
      <c r="IQU150" s="323"/>
      <c r="IQV150" s="323"/>
      <c r="IQW150" s="323"/>
      <c r="IQX150" s="323"/>
      <c r="IQY150" s="323"/>
      <c r="IQZ150" s="323"/>
      <c r="IRA150" s="323"/>
      <c r="IRB150" s="323"/>
      <c r="IRC150" s="323"/>
      <c r="IRD150" s="323"/>
      <c r="IRE150" s="323"/>
      <c r="IRF150" s="323"/>
      <c r="IRG150" s="323"/>
      <c r="IRH150" s="323"/>
      <c r="IRI150" s="323"/>
      <c r="IRJ150" s="323"/>
      <c r="IRK150" s="323"/>
      <c r="IRL150" s="323"/>
      <c r="IRM150" s="323"/>
      <c r="IRN150" s="323"/>
      <c r="IRO150" s="323"/>
      <c r="IRP150" s="323"/>
      <c r="IRQ150" s="323"/>
      <c r="IRR150" s="323"/>
      <c r="IRS150" s="323"/>
      <c r="IRT150" s="323"/>
      <c r="IRU150" s="323"/>
      <c r="IRV150" s="323"/>
      <c r="IRW150" s="323"/>
      <c r="IRX150" s="323"/>
      <c r="IRY150" s="323"/>
      <c r="IRZ150" s="323"/>
      <c r="ISA150" s="323"/>
      <c r="ISB150" s="323"/>
      <c r="ISC150" s="323"/>
      <c r="ISD150" s="323"/>
      <c r="ISE150" s="323"/>
      <c r="ISF150" s="323"/>
      <c r="ISG150" s="323"/>
      <c r="ISH150" s="323"/>
      <c r="ISI150" s="323"/>
      <c r="ISJ150" s="323"/>
      <c r="ISK150" s="323"/>
      <c r="ISL150" s="323"/>
      <c r="ISM150" s="323"/>
      <c r="ISN150" s="323"/>
      <c r="ISO150" s="323"/>
      <c r="ISP150" s="323"/>
      <c r="ISQ150" s="323"/>
      <c r="ISR150" s="323"/>
      <c r="ISS150" s="323"/>
      <c r="IST150" s="323"/>
      <c r="ISU150" s="323"/>
      <c r="ISV150" s="323"/>
      <c r="ISW150" s="323"/>
      <c r="ISX150" s="323"/>
      <c r="ISY150" s="323"/>
      <c r="ISZ150" s="323"/>
      <c r="ITA150" s="323"/>
      <c r="ITB150" s="323"/>
      <c r="ITC150" s="323"/>
      <c r="ITD150" s="323"/>
      <c r="ITE150" s="323"/>
      <c r="ITF150" s="323"/>
      <c r="ITG150" s="323"/>
      <c r="ITH150" s="323"/>
      <c r="ITI150" s="323"/>
      <c r="ITJ150" s="323"/>
      <c r="ITK150" s="323"/>
      <c r="ITL150" s="323"/>
      <c r="ITM150" s="323"/>
      <c r="ITN150" s="323"/>
      <c r="ITO150" s="323"/>
      <c r="ITP150" s="323"/>
      <c r="ITQ150" s="323"/>
      <c r="ITR150" s="323"/>
      <c r="ITS150" s="323"/>
      <c r="ITT150" s="323"/>
      <c r="ITU150" s="323"/>
      <c r="ITV150" s="323"/>
      <c r="ITW150" s="323"/>
      <c r="ITX150" s="323"/>
      <c r="ITY150" s="323"/>
      <c r="ITZ150" s="323"/>
      <c r="IUA150" s="323"/>
      <c r="IUB150" s="323"/>
      <c r="IUC150" s="323"/>
      <c r="IUD150" s="323"/>
      <c r="IUE150" s="323"/>
      <c r="IUF150" s="323"/>
      <c r="IUG150" s="323"/>
      <c r="IUH150" s="323"/>
      <c r="IUI150" s="323"/>
      <c r="IUJ150" s="323"/>
      <c r="IUK150" s="323"/>
      <c r="IUL150" s="323"/>
      <c r="IUM150" s="323"/>
      <c r="IUN150" s="323"/>
      <c r="IUO150" s="323"/>
      <c r="IUP150" s="323"/>
      <c r="IUQ150" s="323"/>
      <c r="IUR150" s="323"/>
      <c r="IUS150" s="323"/>
      <c r="IUT150" s="323"/>
      <c r="IUU150" s="323"/>
      <c r="IUV150" s="323"/>
      <c r="IUW150" s="323"/>
      <c r="IUX150" s="323"/>
      <c r="IUY150" s="323"/>
      <c r="IUZ150" s="323"/>
      <c r="IVA150" s="323"/>
      <c r="IVB150" s="323"/>
      <c r="IVC150" s="323"/>
      <c r="IVD150" s="323"/>
      <c r="IVE150" s="323"/>
      <c r="IVF150" s="323"/>
      <c r="IVG150" s="323"/>
      <c r="IVH150" s="323"/>
      <c r="IVI150" s="323"/>
      <c r="IVJ150" s="323"/>
      <c r="IVK150" s="323"/>
      <c r="IVL150" s="323"/>
      <c r="IVM150" s="323"/>
      <c r="IVN150" s="323"/>
      <c r="IVO150" s="323"/>
      <c r="IVP150" s="323"/>
      <c r="IVQ150" s="323"/>
      <c r="IVR150" s="323"/>
      <c r="IVS150" s="323"/>
      <c r="IVT150" s="323"/>
      <c r="IVU150" s="323"/>
      <c r="IVV150" s="323"/>
      <c r="IVW150" s="323"/>
      <c r="IVX150" s="323"/>
      <c r="IVY150" s="323"/>
      <c r="IVZ150" s="323"/>
      <c r="IWA150" s="323"/>
      <c r="IWB150" s="323"/>
      <c r="IWC150" s="323"/>
      <c r="IWD150" s="323"/>
      <c r="IWE150" s="323"/>
      <c r="IWF150" s="323"/>
      <c r="IWG150" s="323"/>
      <c r="IWH150" s="323"/>
      <c r="IWI150" s="323"/>
      <c r="IWJ150" s="323"/>
      <c r="IWK150" s="323"/>
      <c r="IWL150" s="323"/>
      <c r="IWM150" s="323"/>
      <c r="IWN150" s="323"/>
      <c r="IWO150" s="323"/>
      <c r="IWP150" s="323"/>
      <c r="IWQ150" s="323"/>
      <c r="IWR150" s="323"/>
      <c r="IWS150" s="323"/>
      <c r="IWT150" s="323"/>
      <c r="IWU150" s="323"/>
      <c r="IWV150" s="323"/>
      <c r="IWW150" s="323"/>
      <c r="IWX150" s="323"/>
      <c r="IWY150" s="323"/>
      <c r="IWZ150" s="323"/>
      <c r="IXA150" s="323"/>
      <c r="IXB150" s="323"/>
      <c r="IXC150" s="323"/>
      <c r="IXD150" s="323"/>
      <c r="IXE150" s="323"/>
      <c r="IXF150" s="323"/>
      <c r="IXG150" s="323"/>
      <c r="IXH150" s="323"/>
      <c r="IXI150" s="323"/>
      <c r="IXJ150" s="323"/>
      <c r="IXK150" s="323"/>
      <c r="IXL150" s="323"/>
      <c r="IXM150" s="323"/>
      <c r="IXN150" s="323"/>
      <c r="IXO150" s="323"/>
      <c r="IXP150" s="323"/>
      <c r="IXQ150" s="323"/>
      <c r="IXR150" s="323"/>
      <c r="IXS150" s="323"/>
      <c r="IXT150" s="323"/>
      <c r="IXU150" s="323"/>
      <c r="IXV150" s="323"/>
      <c r="IXW150" s="323"/>
      <c r="IXX150" s="323"/>
      <c r="IXY150" s="323"/>
      <c r="IXZ150" s="323"/>
      <c r="IYA150" s="323"/>
      <c r="IYB150" s="323"/>
      <c r="IYC150" s="323"/>
      <c r="IYD150" s="323"/>
      <c r="IYE150" s="323"/>
      <c r="IYF150" s="323"/>
      <c r="IYG150" s="323"/>
      <c r="IYH150" s="323"/>
      <c r="IYI150" s="323"/>
      <c r="IYJ150" s="323"/>
      <c r="IYK150" s="323"/>
      <c r="IYL150" s="323"/>
      <c r="IYM150" s="323"/>
      <c r="IYN150" s="323"/>
      <c r="IYO150" s="323"/>
      <c r="IYP150" s="323"/>
      <c r="IYQ150" s="323"/>
      <c r="IYR150" s="323"/>
      <c r="IYS150" s="323"/>
      <c r="IYT150" s="323"/>
      <c r="IYU150" s="323"/>
      <c r="IYV150" s="323"/>
      <c r="IYW150" s="323"/>
      <c r="IYX150" s="323"/>
      <c r="IYY150" s="323"/>
      <c r="IYZ150" s="323"/>
      <c r="IZA150" s="323"/>
      <c r="IZB150" s="323"/>
      <c r="IZC150" s="323"/>
      <c r="IZD150" s="323"/>
      <c r="IZE150" s="323"/>
      <c r="IZF150" s="323"/>
      <c r="IZG150" s="323"/>
      <c r="IZH150" s="323"/>
      <c r="IZI150" s="323"/>
      <c r="IZJ150" s="323"/>
      <c r="IZK150" s="323"/>
      <c r="IZL150" s="323"/>
      <c r="IZM150" s="323"/>
      <c r="IZN150" s="323"/>
      <c r="IZO150" s="323"/>
      <c r="IZP150" s="323"/>
      <c r="IZQ150" s="323"/>
      <c r="IZR150" s="323"/>
      <c r="IZS150" s="323"/>
      <c r="IZT150" s="323"/>
      <c r="IZU150" s="323"/>
      <c r="IZV150" s="323"/>
      <c r="IZW150" s="323"/>
      <c r="IZX150" s="323"/>
      <c r="IZY150" s="323"/>
      <c r="IZZ150" s="323"/>
      <c r="JAA150" s="323"/>
      <c r="JAB150" s="323"/>
      <c r="JAC150" s="323"/>
      <c r="JAD150" s="323"/>
      <c r="JAE150" s="323"/>
      <c r="JAF150" s="323"/>
      <c r="JAG150" s="323"/>
      <c r="JAH150" s="323"/>
      <c r="JAI150" s="323"/>
      <c r="JAJ150" s="323"/>
      <c r="JAK150" s="323"/>
      <c r="JAL150" s="323"/>
      <c r="JAM150" s="323"/>
      <c r="JAN150" s="323"/>
      <c r="JAO150" s="323"/>
      <c r="JAP150" s="323"/>
      <c r="JAQ150" s="323"/>
      <c r="JAR150" s="323"/>
      <c r="JAS150" s="323"/>
      <c r="JAT150" s="323"/>
      <c r="JAU150" s="323"/>
      <c r="JAV150" s="323"/>
      <c r="JAW150" s="323"/>
      <c r="JAX150" s="323"/>
      <c r="JAY150" s="323"/>
      <c r="JAZ150" s="323"/>
      <c r="JBA150" s="323"/>
      <c r="JBB150" s="323"/>
      <c r="JBC150" s="323"/>
      <c r="JBD150" s="323"/>
      <c r="JBE150" s="323"/>
      <c r="JBF150" s="323"/>
      <c r="JBG150" s="323"/>
      <c r="JBH150" s="323"/>
      <c r="JBI150" s="323"/>
      <c r="JBJ150" s="323"/>
      <c r="JBK150" s="323"/>
      <c r="JBL150" s="323"/>
      <c r="JBM150" s="323"/>
      <c r="JBN150" s="323"/>
      <c r="JBO150" s="323"/>
      <c r="JBP150" s="323"/>
      <c r="JBQ150" s="323"/>
      <c r="JBR150" s="323"/>
      <c r="JBS150" s="323"/>
      <c r="JBT150" s="323"/>
      <c r="JBU150" s="323"/>
      <c r="JBV150" s="323"/>
      <c r="JBW150" s="323"/>
      <c r="JBX150" s="323"/>
      <c r="JBY150" s="323"/>
      <c r="JBZ150" s="323"/>
      <c r="JCA150" s="323"/>
      <c r="JCB150" s="323"/>
      <c r="JCC150" s="323"/>
      <c r="JCD150" s="323"/>
      <c r="JCE150" s="323"/>
      <c r="JCF150" s="323"/>
      <c r="JCG150" s="323"/>
      <c r="JCH150" s="323"/>
      <c r="JCI150" s="323"/>
      <c r="JCJ150" s="323"/>
      <c r="JCK150" s="323"/>
      <c r="JCL150" s="323"/>
      <c r="JCM150" s="323"/>
      <c r="JCN150" s="323"/>
      <c r="JCO150" s="323"/>
      <c r="JCP150" s="323"/>
      <c r="JCQ150" s="323"/>
      <c r="JCR150" s="323"/>
      <c r="JCS150" s="323"/>
      <c r="JCT150" s="323"/>
      <c r="JCU150" s="323"/>
      <c r="JCV150" s="323"/>
      <c r="JCW150" s="323"/>
      <c r="JCX150" s="323"/>
      <c r="JCY150" s="323"/>
      <c r="JCZ150" s="323"/>
      <c r="JDA150" s="323"/>
      <c r="JDB150" s="323"/>
      <c r="JDC150" s="323"/>
      <c r="JDD150" s="323"/>
      <c r="JDE150" s="323"/>
      <c r="JDF150" s="323"/>
      <c r="JDG150" s="323"/>
      <c r="JDH150" s="323"/>
      <c r="JDI150" s="323"/>
      <c r="JDJ150" s="323"/>
      <c r="JDK150" s="323"/>
      <c r="JDL150" s="323"/>
      <c r="JDM150" s="323"/>
      <c r="JDN150" s="323"/>
      <c r="JDO150" s="323"/>
      <c r="JDP150" s="323"/>
      <c r="JDQ150" s="323"/>
      <c r="JDR150" s="323"/>
      <c r="JDS150" s="323"/>
      <c r="JDT150" s="323"/>
      <c r="JDU150" s="323"/>
      <c r="JDV150" s="323"/>
      <c r="JDW150" s="323"/>
      <c r="JDX150" s="323"/>
      <c r="JDY150" s="323"/>
      <c r="JDZ150" s="323"/>
      <c r="JEA150" s="323"/>
      <c r="JEB150" s="323"/>
      <c r="JEC150" s="323"/>
      <c r="JED150" s="323"/>
      <c r="JEE150" s="323"/>
      <c r="JEF150" s="323"/>
      <c r="JEG150" s="323"/>
      <c r="JEH150" s="323"/>
      <c r="JEI150" s="323"/>
      <c r="JEJ150" s="323"/>
      <c r="JEK150" s="323"/>
      <c r="JEL150" s="323"/>
      <c r="JEM150" s="323"/>
      <c r="JEN150" s="323"/>
      <c r="JEO150" s="323"/>
      <c r="JEP150" s="323"/>
      <c r="JEQ150" s="323"/>
      <c r="JER150" s="323"/>
      <c r="JES150" s="323"/>
      <c r="JET150" s="323"/>
      <c r="JEU150" s="323"/>
      <c r="JEV150" s="323"/>
      <c r="JEW150" s="323"/>
      <c r="JEX150" s="323"/>
      <c r="JEY150" s="323"/>
      <c r="JEZ150" s="323"/>
      <c r="JFA150" s="323"/>
      <c r="JFB150" s="323"/>
      <c r="JFC150" s="323"/>
      <c r="JFD150" s="323"/>
      <c r="JFE150" s="323"/>
      <c r="JFF150" s="323"/>
      <c r="JFG150" s="323"/>
      <c r="JFH150" s="323"/>
      <c r="JFI150" s="323"/>
      <c r="JFJ150" s="323"/>
      <c r="JFK150" s="323"/>
      <c r="JFL150" s="323"/>
      <c r="JFM150" s="323"/>
      <c r="JFN150" s="323"/>
      <c r="JFO150" s="323"/>
      <c r="JFP150" s="323"/>
      <c r="JFQ150" s="323"/>
      <c r="JFR150" s="323"/>
      <c r="JFS150" s="323"/>
      <c r="JFT150" s="323"/>
      <c r="JFU150" s="323"/>
      <c r="JFV150" s="323"/>
      <c r="JFW150" s="323"/>
      <c r="JFX150" s="323"/>
      <c r="JFY150" s="323"/>
      <c r="JFZ150" s="323"/>
      <c r="JGA150" s="323"/>
      <c r="JGB150" s="323"/>
      <c r="JGC150" s="323"/>
      <c r="JGD150" s="323"/>
      <c r="JGE150" s="323"/>
      <c r="JGF150" s="323"/>
      <c r="JGG150" s="323"/>
      <c r="JGH150" s="323"/>
      <c r="JGI150" s="323"/>
      <c r="JGJ150" s="323"/>
      <c r="JGK150" s="323"/>
      <c r="JGL150" s="323"/>
      <c r="JGM150" s="323"/>
      <c r="JGN150" s="323"/>
      <c r="JGO150" s="323"/>
      <c r="JGP150" s="323"/>
      <c r="JGQ150" s="323"/>
      <c r="JGR150" s="323"/>
      <c r="JGS150" s="323"/>
      <c r="JGT150" s="323"/>
      <c r="JGU150" s="323"/>
      <c r="JGV150" s="323"/>
      <c r="JGW150" s="323"/>
      <c r="JGX150" s="323"/>
      <c r="JGY150" s="323"/>
      <c r="JGZ150" s="323"/>
      <c r="JHA150" s="323"/>
      <c r="JHB150" s="323"/>
      <c r="JHC150" s="323"/>
      <c r="JHD150" s="323"/>
      <c r="JHE150" s="323"/>
      <c r="JHF150" s="323"/>
      <c r="JHG150" s="323"/>
      <c r="JHH150" s="323"/>
      <c r="JHI150" s="323"/>
      <c r="JHJ150" s="323"/>
      <c r="JHK150" s="323"/>
      <c r="JHL150" s="323"/>
      <c r="JHM150" s="323"/>
      <c r="JHN150" s="323"/>
      <c r="JHO150" s="323"/>
      <c r="JHP150" s="323"/>
      <c r="JHQ150" s="323"/>
      <c r="JHR150" s="323"/>
      <c r="JHS150" s="323"/>
      <c r="JHT150" s="323"/>
      <c r="JHU150" s="323"/>
      <c r="JHV150" s="323"/>
      <c r="JHW150" s="323"/>
      <c r="JHX150" s="323"/>
      <c r="JHY150" s="323"/>
      <c r="JHZ150" s="323"/>
      <c r="JIA150" s="323"/>
      <c r="JIB150" s="323"/>
      <c r="JIC150" s="323"/>
      <c r="JID150" s="323"/>
      <c r="JIE150" s="323"/>
      <c r="JIF150" s="323"/>
      <c r="JIG150" s="323"/>
      <c r="JIH150" s="323"/>
      <c r="JII150" s="323"/>
      <c r="JIJ150" s="323"/>
      <c r="JIK150" s="323"/>
      <c r="JIL150" s="323"/>
      <c r="JIM150" s="323"/>
      <c r="JIN150" s="323"/>
      <c r="JIO150" s="323"/>
      <c r="JIP150" s="323"/>
      <c r="JIQ150" s="323"/>
      <c r="JIR150" s="323"/>
      <c r="JIS150" s="323"/>
      <c r="JIT150" s="323"/>
      <c r="JIU150" s="323"/>
      <c r="JIV150" s="323"/>
      <c r="JIW150" s="323"/>
      <c r="JIX150" s="323"/>
      <c r="JIY150" s="323"/>
      <c r="JIZ150" s="323"/>
      <c r="JJA150" s="323"/>
      <c r="JJB150" s="323"/>
      <c r="JJC150" s="323"/>
      <c r="JJD150" s="323"/>
      <c r="JJE150" s="323"/>
      <c r="JJF150" s="323"/>
      <c r="JJG150" s="323"/>
      <c r="JJH150" s="323"/>
      <c r="JJI150" s="323"/>
      <c r="JJJ150" s="323"/>
      <c r="JJK150" s="323"/>
      <c r="JJL150" s="323"/>
      <c r="JJM150" s="323"/>
      <c r="JJN150" s="323"/>
      <c r="JJO150" s="323"/>
      <c r="JJP150" s="323"/>
      <c r="JJQ150" s="323"/>
      <c r="JJR150" s="323"/>
      <c r="JJS150" s="323"/>
      <c r="JJT150" s="323"/>
      <c r="JJU150" s="323"/>
      <c r="JJV150" s="323"/>
      <c r="JJW150" s="323"/>
      <c r="JJX150" s="323"/>
      <c r="JJY150" s="323"/>
      <c r="JJZ150" s="323"/>
      <c r="JKA150" s="323"/>
      <c r="JKB150" s="323"/>
      <c r="JKC150" s="323"/>
      <c r="JKD150" s="323"/>
      <c r="JKE150" s="323"/>
      <c r="JKF150" s="323"/>
      <c r="JKG150" s="323"/>
      <c r="JKH150" s="323"/>
      <c r="JKI150" s="323"/>
      <c r="JKJ150" s="323"/>
      <c r="JKK150" s="323"/>
      <c r="JKL150" s="323"/>
      <c r="JKM150" s="323"/>
      <c r="JKN150" s="323"/>
      <c r="JKO150" s="323"/>
      <c r="JKP150" s="323"/>
      <c r="JKQ150" s="323"/>
      <c r="JKR150" s="323"/>
      <c r="JKS150" s="323"/>
      <c r="JKT150" s="323"/>
      <c r="JKU150" s="323"/>
      <c r="JKV150" s="323"/>
      <c r="JKW150" s="323"/>
      <c r="JKX150" s="323"/>
      <c r="JKY150" s="323"/>
      <c r="JKZ150" s="323"/>
      <c r="JLA150" s="323"/>
      <c r="JLB150" s="323"/>
      <c r="JLC150" s="323"/>
      <c r="JLD150" s="323"/>
      <c r="JLE150" s="323"/>
      <c r="JLF150" s="323"/>
      <c r="JLG150" s="323"/>
      <c r="JLH150" s="323"/>
      <c r="JLI150" s="323"/>
      <c r="JLJ150" s="323"/>
      <c r="JLK150" s="323"/>
      <c r="JLL150" s="323"/>
      <c r="JLM150" s="323"/>
      <c r="JLN150" s="323"/>
      <c r="JLO150" s="323"/>
      <c r="JLP150" s="323"/>
      <c r="JLQ150" s="323"/>
      <c r="JLR150" s="323"/>
      <c r="JLS150" s="323"/>
      <c r="JLT150" s="323"/>
      <c r="JLU150" s="323"/>
      <c r="JLV150" s="323"/>
      <c r="JLW150" s="323"/>
      <c r="JLX150" s="323"/>
      <c r="JLY150" s="323"/>
      <c r="JLZ150" s="323"/>
      <c r="JMA150" s="323"/>
      <c r="JMB150" s="323"/>
      <c r="JMC150" s="323"/>
      <c r="JMD150" s="323"/>
      <c r="JME150" s="323"/>
      <c r="JMF150" s="323"/>
      <c r="JMG150" s="323"/>
      <c r="JMH150" s="323"/>
      <c r="JMI150" s="323"/>
      <c r="JMJ150" s="323"/>
      <c r="JMK150" s="323"/>
      <c r="JML150" s="323"/>
      <c r="JMM150" s="323"/>
      <c r="JMN150" s="323"/>
      <c r="JMO150" s="323"/>
      <c r="JMP150" s="323"/>
      <c r="JMQ150" s="323"/>
      <c r="JMR150" s="323"/>
      <c r="JMS150" s="323"/>
      <c r="JMT150" s="323"/>
      <c r="JMU150" s="323"/>
      <c r="JMV150" s="323"/>
      <c r="JMW150" s="323"/>
      <c r="JMX150" s="323"/>
      <c r="JMY150" s="323"/>
      <c r="JMZ150" s="323"/>
      <c r="JNA150" s="323"/>
      <c r="JNB150" s="323"/>
      <c r="JNC150" s="323"/>
      <c r="JND150" s="323"/>
      <c r="JNE150" s="323"/>
      <c r="JNF150" s="323"/>
      <c r="JNG150" s="323"/>
      <c r="JNH150" s="323"/>
      <c r="JNI150" s="323"/>
      <c r="JNJ150" s="323"/>
      <c r="JNK150" s="323"/>
      <c r="JNL150" s="323"/>
      <c r="JNM150" s="323"/>
      <c r="JNN150" s="323"/>
      <c r="JNO150" s="323"/>
      <c r="JNP150" s="323"/>
      <c r="JNQ150" s="323"/>
      <c r="JNR150" s="323"/>
      <c r="JNS150" s="323"/>
      <c r="JNT150" s="323"/>
      <c r="JNU150" s="323"/>
      <c r="JNV150" s="323"/>
      <c r="JNW150" s="323"/>
      <c r="JNX150" s="323"/>
      <c r="JNY150" s="323"/>
      <c r="JNZ150" s="323"/>
      <c r="JOA150" s="323"/>
      <c r="JOB150" s="323"/>
      <c r="JOC150" s="323"/>
      <c r="JOD150" s="323"/>
      <c r="JOE150" s="323"/>
      <c r="JOF150" s="323"/>
      <c r="JOG150" s="323"/>
      <c r="JOH150" s="323"/>
      <c r="JOI150" s="323"/>
      <c r="JOJ150" s="323"/>
      <c r="JOK150" s="323"/>
      <c r="JOL150" s="323"/>
      <c r="JOM150" s="323"/>
      <c r="JON150" s="323"/>
      <c r="JOO150" s="323"/>
      <c r="JOP150" s="323"/>
      <c r="JOQ150" s="323"/>
      <c r="JOR150" s="323"/>
      <c r="JOS150" s="323"/>
      <c r="JOT150" s="323"/>
      <c r="JOU150" s="323"/>
      <c r="JOV150" s="323"/>
      <c r="JOW150" s="323"/>
      <c r="JOX150" s="323"/>
      <c r="JOY150" s="323"/>
      <c r="JOZ150" s="323"/>
      <c r="JPA150" s="323"/>
      <c r="JPB150" s="323"/>
      <c r="JPC150" s="323"/>
      <c r="JPD150" s="323"/>
      <c r="JPE150" s="323"/>
      <c r="JPF150" s="323"/>
      <c r="JPG150" s="323"/>
      <c r="JPH150" s="323"/>
      <c r="JPI150" s="323"/>
      <c r="JPJ150" s="323"/>
      <c r="JPK150" s="323"/>
      <c r="JPL150" s="323"/>
      <c r="JPM150" s="323"/>
      <c r="JPN150" s="323"/>
      <c r="JPO150" s="323"/>
      <c r="JPP150" s="323"/>
      <c r="JPQ150" s="323"/>
      <c r="JPR150" s="323"/>
      <c r="JPS150" s="323"/>
      <c r="JPT150" s="323"/>
      <c r="JPU150" s="323"/>
      <c r="JPV150" s="323"/>
      <c r="JPW150" s="323"/>
      <c r="JPX150" s="323"/>
      <c r="JPY150" s="323"/>
      <c r="JPZ150" s="323"/>
      <c r="JQA150" s="323"/>
      <c r="JQB150" s="323"/>
      <c r="JQC150" s="323"/>
      <c r="JQD150" s="323"/>
      <c r="JQE150" s="323"/>
      <c r="JQF150" s="323"/>
      <c r="JQG150" s="323"/>
      <c r="JQH150" s="323"/>
      <c r="JQI150" s="323"/>
      <c r="JQJ150" s="323"/>
      <c r="JQK150" s="323"/>
      <c r="JQL150" s="323"/>
      <c r="JQM150" s="323"/>
      <c r="JQN150" s="323"/>
      <c r="JQO150" s="323"/>
      <c r="JQP150" s="323"/>
      <c r="JQQ150" s="323"/>
      <c r="JQR150" s="323"/>
      <c r="JQS150" s="323"/>
      <c r="JQT150" s="323"/>
      <c r="JQU150" s="323"/>
      <c r="JQV150" s="323"/>
      <c r="JQW150" s="323"/>
      <c r="JQX150" s="323"/>
      <c r="JQY150" s="323"/>
      <c r="JQZ150" s="323"/>
      <c r="JRA150" s="323"/>
      <c r="JRB150" s="323"/>
      <c r="JRC150" s="323"/>
      <c r="JRD150" s="323"/>
      <c r="JRE150" s="323"/>
      <c r="JRF150" s="323"/>
      <c r="JRG150" s="323"/>
      <c r="JRH150" s="323"/>
      <c r="JRI150" s="323"/>
      <c r="JRJ150" s="323"/>
      <c r="JRK150" s="323"/>
      <c r="JRL150" s="323"/>
      <c r="JRM150" s="323"/>
      <c r="JRN150" s="323"/>
      <c r="JRO150" s="323"/>
      <c r="JRP150" s="323"/>
      <c r="JRQ150" s="323"/>
      <c r="JRR150" s="323"/>
      <c r="JRS150" s="323"/>
      <c r="JRT150" s="323"/>
      <c r="JRU150" s="323"/>
      <c r="JRV150" s="323"/>
      <c r="JRW150" s="323"/>
      <c r="JRX150" s="323"/>
      <c r="JRY150" s="323"/>
      <c r="JRZ150" s="323"/>
      <c r="JSA150" s="323"/>
      <c r="JSB150" s="323"/>
      <c r="JSC150" s="323"/>
      <c r="JSD150" s="323"/>
      <c r="JSE150" s="323"/>
      <c r="JSF150" s="323"/>
      <c r="JSG150" s="323"/>
      <c r="JSH150" s="323"/>
      <c r="JSI150" s="323"/>
      <c r="JSJ150" s="323"/>
      <c r="JSK150" s="323"/>
      <c r="JSL150" s="323"/>
      <c r="JSM150" s="323"/>
      <c r="JSN150" s="323"/>
      <c r="JSO150" s="323"/>
      <c r="JSP150" s="323"/>
      <c r="JSQ150" s="323"/>
      <c r="JSR150" s="323"/>
      <c r="JSS150" s="323"/>
      <c r="JST150" s="323"/>
      <c r="JSU150" s="323"/>
      <c r="JSV150" s="323"/>
      <c r="JSW150" s="323"/>
      <c r="JSX150" s="323"/>
      <c r="JSY150" s="323"/>
      <c r="JSZ150" s="323"/>
      <c r="JTA150" s="323"/>
      <c r="JTB150" s="323"/>
      <c r="JTC150" s="323"/>
      <c r="JTD150" s="323"/>
      <c r="JTE150" s="323"/>
      <c r="JTF150" s="323"/>
      <c r="JTG150" s="323"/>
      <c r="JTH150" s="323"/>
      <c r="JTI150" s="323"/>
      <c r="JTJ150" s="323"/>
      <c r="JTK150" s="323"/>
      <c r="JTL150" s="323"/>
      <c r="JTM150" s="323"/>
      <c r="JTN150" s="323"/>
      <c r="JTO150" s="323"/>
      <c r="JTP150" s="323"/>
      <c r="JTQ150" s="323"/>
      <c r="JTR150" s="323"/>
      <c r="JTS150" s="323"/>
      <c r="JTT150" s="323"/>
      <c r="JTU150" s="323"/>
      <c r="JTV150" s="323"/>
      <c r="JTW150" s="323"/>
      <c r="JTX150" s="323"/>
      <c r="JTY150" s="323"/>
      <c r="JTZ150" s="323"/>
      <c r="JUA150" s="323"/>
      <c r="JUB150" s="323"/>
      <c r="JUC150" s="323"/>
      <c r="JUD150" s="323"/>
      <c r="JUE150" s="323"/>
      <c r="JUF150" s="323"/>
      <c r="JUG150" s="323"/>
      <c r="JUH150" s="323"/>
      <c r="JUI150" s="323"/>
      <c r="JUJ150" s="323"/>
      <c r="JUK150" s="323"/>
      <c r="JUL150" s="323"/>
      <c r="JUM150" s="323"/>
      <c r="JUN150" s="323"/>
      <c r="JUO150" s="323"/>
      <c r="JUP150" s="323"/>
      <c r="JUQ150" s="323"/>
      <c r="JUR150" s="323"/>
      <c r="JUS150" s="323"/>
      <c r="JUT150" s="323"/>
      <c r="JUU150" s="323"/>
      <c r="JUV150" s="323"/>
      <c r="JUW150" s="323"/>
      <c r="JUX150" s="323"/>
      <c r="JUY150" s="323"/>
      <c r="JUZ150" s="323"/>
      <c r="JVA150" s="323"/>
      <c r="JVB150" s="323"/>
      <c r="JVC150" s="323"/>
      <c r="JVD150" s="323"/>
      <c r="JVE150" s="323"/>
      <c r="JVF150" s="323"/>
      <c r="JVG150" s="323"/>
      <c r="JVH150" s="323"/>
      <c r="JVI150" s="323"/>
      <c r="JVJ150" s="323"/>
      <c r="JVK150" s="323"/>
      <c r="JVL150" s="323"/>
      <c r="JVM150" s="323"/>
      <c r="JVN150" s="323"/>
      <c r="JVO150" s="323"/>
      <c r="JVP150" s="323"/>
      <c r="JVQ150" s="323"/>
      <c r="JVR150" s="323"/>
      <c r="JVS150" s="323"/>
      <c r="JVT150" s="323"/>
      <c r="JVU150" s="323"/>
      <c r="JVV150" s="323"/>
      <c r="JVW150" s="323"/>
      <c r="JVX150" s="323"/>
      <c r="JVY150" s="323"/>
      <c r="JVZ150" s="323"/>
      <c r="JWA150" s="323"/>
      <c r="JWB150" s="323"/>
      <c r="JWC150" s="323"/>
      <c r="JWD150" s="323"/>
      <c r="JWE150" s="323"/>
      <c r="JWF150" s="323"/>
      <c r="JWG150" s="323"/>
      <c r="JWH150" s="323"/>
      <c r="JWI150" s="323"/>
      <c r="JWJ150" s="323"/>
      <c r="JWK150" s="323"/>
      <c r="JWL150" s="323"/>
      <c r="JWM150" s="323"/>
      <c r="JWN150" s="323"/>
      <c r="JWO150" s="323"/>
      <c r="JWP150" s="323"/>
      <c r="JWQ150" s="323"/>
      <c r="JWR150" s="323"/>
      <c r="JWS150" s="323"/>
      <c r="JWT150" s="323"/>
      <c r="JWU150" s="323"/>
      <c r="JWV150" s="323"/>
      <c r="JWW150" s="323"/>
      <c r="JWX150" s="323"/>
      <c r="JWY150" s="323"/>
      <c r="JWZ150" s="323"/>
      <c r="JXA150" s="323"/>
      <c r="JXB150" s="323"/>
      <c r="JXC150" s="323"/>
      <c r="JXD150" s="323"/>
      <c r="JXE150" s="323"/>
      <c r="JXF150" s="323"/>
      <c r="JXG150" s="323"/>
      <c r="JXH150" s="323"/>
      <c r="JXI150" s="323"/>
      <c r="JXJ150" s="323"/>
      <c r="JXK150" s="323"/>
      <c r="JXL150" s="323"/>
      <c r="JXM150" s="323"/>
      <c r="JXN150" s="323"/>
      <c r="JXO150" s="323"/>
      <c r="JXP150" s="323"/>
      <c r="JXQ150" s="323"/>
      <c r="JXR150" s="323"/>
      <c r="JXS150" s="323"/>
      <c r="JXT150" s="323"/>
      <c r="JXU150" s="323"/>
      <c r="JXV150" s="323"/>
      <c r="JXW150" s="323"/>
      <c r="JXX150" s="323"/>
      <c r="JXY150" s="323"/>
      <c r="JXZ150" s="323"/>
      <c r="JYA150" s="323"/>
      <c r="JYB150" s="323"/>
      <c r="JYC150" s="323"/>
      <c r="JYD150" s="323"/>
      <c r="JYE150" s="323"/>
      <c r="JYF150" s="323"/>
      <c r="JYG150" s="323"/>
      <c r="JYH150" s="323"/>
      <c r="JYI150" s="323"/>
      <c r="JYJ150" s="323"/>
      <c r="JYK150" s="323"/>
      <c r="JYL150" s="323"/>
      <c r="JYM150" s="323"/>
      <c r="JYN150" s="323"/>
      <c r="JYO150" s="323"/>
      <c r="JYP150" s="323"/>
      <c r="JYQ150" s="323"/>
      <c r="JYR150" s="323"/>
      <c r="JYS150" s="323"/>
      <c r="JYT150" s="323"/>
      <c r="JYU150" s="323"/>
      <c r="JYV150" s="323"/>
      <c r="JYW150" s="323"/>
      <c r="JYX150" s="323"/>
      <c r="JYY150" s="323"/>
      <c r="JYZ150" s="323"/>
      <c r="JZA150" s="323"/>
      <c r="JZB150" s="323"/>
      <c r="JZC150" s="323"/>
      <c r="JZD150" s="323"/>
      <c r="JZE150" s="323"/>
      <c r="JZF150" s="323"/>
      <c r="JZG150" s="323"/>
      <c r="JZH150" s="323"/>
      <c r="JZI150" s="323"/>
      <c r="JZJ150" s="323"/>
      <c r="JZK150" s="323"/>
      <c r="JZL150" s="323"/>
      <c r="JZM150" s="323"/>
      <c r="JZN150" s="323"/>
      <c r="JZO150" s="323"/>
      <c r="JZP150" s="323"/>
      <c r="JZQ150" s="323"/>
      <c r="JZR150" s="323"/>
      <c r="JZS150" s="323"/>
      <c r="JZT150" s="323"/>
      <c r="JZU150" s="323"/>
      <c r="JZV150" s="323"/>
      <c r="JZW150" s="323"/>
      <c r="JZX150" s="323"/>
      <c r="JZY150" s="323"/>
      <c r="JZZ150" s="323"/>
      <c r="KAA150" s="323"/>
      <c r="KAB150" s="323"/>
      <c r="KAC150" s="323"/>
      <c r="KAD150" s="323"/>
      <c r="KAE150" s="323"/>
      <c r="KAF150" s="323"/>
      <c r="KAG150" s="323"/>
      <c r="KAH150" s="323"/>
      <c r="KAI150" s="323"/>
      <c r="KAJ150" s="323"/>
      <c r="KAK150" s="323"/>
      <c r="KAL150" s="323"/>
      <c r="KAM150" s="323"/>
      <c r="KAN150" s="323"/>
      <c r="KAO150" s="323"/>
      <c r="KAP150" s="323"/>
      <c r="KAQ150" s="323"/>
      <c r="KAR150" s="323"/>
      <c r="KAS150" s="323"/>
      <c r="KAT150" s="323"/>
      <c r="KAU150" s="323"/>
      <c r="KAV150" s="323"/>
      <c r="KAW150" s="323"/>
      <c r="KAX150" s="323"/>
      <c r="KAY150" s="323"/>
      <c r="KAZ150" s="323"/>
      <c r="KBA150" s="323"/>
      <c r="KBB150" s="323"/>
      <c r="KBC150" s="323"/>
      <c r="KBD150" s="323"/>
      <c r="KBE150" s="323"/>
      <c r="KBF150" s="323"/>
      <c r="KBG150" s="323"/>
      <c r="KBH150" s="323"/>
      <c r="KBI150" s="323"/>
      <c r="KBJ150" s="323"/>
      <c r="KBK150" s="323"/>
      <c r="KBL150" s="323"/>
      <c r="KBM150" s="323"/>
      <c r="KBN150" s="323"/>
      <c r="KBO150" s="323"/>
      <c r="KBP150" s="323"/>
      <c r="KBQ150" s="323"/>
      <c r="KBR150" s="323"/>
      <c r="KBS150" s="323"/>
      <c r="KBT150" s="323"/>
      <c r="KBU150" s="323"/>
      <c r="KBV150" s="323"/>
      <c r="KBW150" s="323"/>
      <c r="KBX150" s="323"/>
      <c r="KBY150" s="323"/>
      <c r="KBZ150" s="323"/>
      <c r="KCA150" s="323"/>
      <c r="KCB150" s="323"/>
      <c r="KCC150" s="323"/>
      <c r="KCD150" s="323"/>
      <c r="KCE150" s="323"/>
      <c r="KCF150" s="323"/>
      <c r="KCG150" s="323"/>
      <c r="KCH150" s="323"/>
      <c r="KCI150" s="323"/>
      <c r="KCJ150" s="323"/>
      <c r="KCK150" s="323"/>
      <c r="KCL150" s="323"/>
      <c r="KCM150" s="323"/>
      <c r="KCN150" s="323"/>
      <c r="KCO150" s="323"/>
      <c r="KCP150" s="323"/>
      <c r="KCQ150" s="323"/>
      <c r="KCR150" s="323"/>
      <c r="KCS150" s="323"/>
      <c r="KCT150" s="323"/>
      <c r="KCU150" s="323"/>
      <c r="KCV150" s="323"/>
      <c r="KCW150" s="323"/>
      <c r="KCX150" s="323"/>
      <c r="KCY150" s="323"/>
      <c r="KCZ150" s="323"/>
      <c r="KDA150" s="323"/>
      <c r="KDB150" s="323"/>
      <c r="KDC150" s="323"/>
      <c r="KDD150" s="323"/>
      <c r="KDE150" s="323"/>
      <c r="KDF150" s="323"/>
      <c r="KDG150" s="323"/>
      <c r="KDH150" s="323"/>
      <c r="KDI150" s="323"/>
      <c r="KDJ150" s="323"/>
      <c r="KDK150" s="323"/>
      <c r="KDL150" s="323"/>
      <c r="KDM150" s="323"/>
      <c r="KDN150" s="323"/>
      <c r="KDO150" s="323"/>
      <c r="KDP150" s="323"/>
      <c r="KDQ150" s="323"/>
      <c r="KDR150" s="323"/>
      <c r="KDS150" s="323"/>
      <c r="KDT150" s="323"/>
      <c r="KDU150" s="323"/>
      <c r="KDV150" s="323"/>
      <c r="KDW150" s="323"/>
      <c r="KDX150" s="323"/>
      <c r="KDY150" s="323"/>
      <c r="KDZ150" s="323"/>
      <c r="KEA150" s="323"/>
      <c r="KEB150" s="323"/>
      <c r="KEC150" s="323"/>
      <c r="KED150" s="323"/>
      <c r="KEE150" s="323"/>
      <c r="KEF150" s="323"/>
      <c r="KEG150" s="323"/>
      <c r="KEH150" s="323"/>
      <c r="KEI150" s="323"/>
      <c r="KEJ150" s="323"/>
      <c r="KEK150" s="323"/>
      <c r="KEL150" s="323"/>
      <c r="KEM150" s="323"/>
      <c r="KEN150" s="323"/>
      <c r="KEO150" s="323"/>
      <c r="KEP150" s="323"/>
      <c r="KEQ150" s="323"/>
      <c r="KER150" s="323"/>
      <c r="KES150" s="323"/>
      <c r="KET150" s="323"/>
      <c r="KEU150" s="323"/>
      <c r="KEV150" s="323"/>
      <c r="KEW150" s="323"/>
      <c r="KEX150" s="323"/>
      <c r="KEY150" s="323"/>
      <c r="KEZ150" s="323"/>
      <c r="KFA150" s="323"/>
      <c r="KFB150" s="323"/>
      <c r="KFC150" s="323"/>
      <c r="KFD150" s="323"/>
      <c r="KFE150" s="323"/>
      <c r="KFF150" s="323"/>
      <c r="KFG150" s="323"/>
      <c r="KFH150" s="323"/>
      <c r="KFI150" s="323"/>
      <c r="KFJ150" s="323"/>
      <c r="KFK150" s="323"/>
      <c r="KFL150" s="323"/>
      <c r="KFM150" s="323"/>
      <c r="KFN150" s="323"/>
      <c r="KFO150" s="323"/>
      <c r="KFP150" s="323"/>
      <c r="KFQ150" s="323"/>
      <c r="KFR150" s="323"/>
      <c r="KFS150" s="323"/>
      <c r="KFT150" s="323"/>
      <c r="KFU150" s="323"/>
      <c r="KFV150" s="323"/>
      <c r="KFW150" s="323"/>
      <c r="KFX150" s="323"/>
      <c r="KFY150" s="323"/>
      <c r="KFZ150" s="323"/>
      <c r="KGA150" s="323"/>
      <c r="KGB150" s="323"/>
      <c r="KGC150" s="323"/>
      <c r="KGD150" s="323"/>
      <c r="KGE150" s="323"/>
      <c r="KGF150" s="323"/>
      <c r="KGG150" s="323"/>
      <c r="KGH150" s="323"/>
      <c r="KGI150" s="323"/>
      <c r="KGJ150" s="323"/>
      <c r="KGK150" s="323"/>
      <c r="KGL150" s="323"/>
      <c r="KGM150" s="323"/>
      <c r="KGN150" s="323"/>
      <c r="KGO150" s="323"/>
      <c r="KGP150" s="323"/>
      <c r="KGQ150" s="323"/>
      <c r="KGR150" s="323"/>
      <c r="KGS150" s="323"/>
      <c r="KGT150" s="323"/>
      <c r="KGU150" s="323"/>
      <c r="KGV150" s="323"/>
      <c r="KGW150" s="323"/>
      <c r="KGX150" s="323"/>
      <c r="KGY150" s="323"/>
      <c r="KGZ150" s="323"/>
      <c r="KHA150" s="323"/>
      <c r="KHB150" s="323"/>
      <c r="KHC150" s="323"/>
      <c r="KHD150" s="323"/>
      <c r="KHE150" s="323"/>
      <c r="KHF150" s="323"/>
      <c r="KHG150" s="323"/>
      <c r="KHH150" s="323"/>
      <c r="KHI150" s="323"/>
      <c r="KHJ150" s="323"/>
      <c r="KHK150" s="323"/>
      <c r="KHL150" s="323"/>
      <c r="KHM150" s="323"/>
      <c r="KHN150" s="323"/>
      <c r="KHO150" s="323"/>
      <c r="KHP150" s="323"/>
      <c r="KHQ150" s="323"/>
      <c r="KHR150" s="323"/>
      <c r="KHS150" s="323"/>
      <c r="KHT150" s="323"/>
      <c r="KHU150" s="323"/>
      <c r="KHV150" s="323"/>
      <c r="KHW150" s="323"/>
      <c r="KHX150" s="323"/>
      <c r="KHY150" s="323"/>
      <c r="KHZ150" s="323"/>
      <c r="KIA150" s="323"/>
      <c r="KIB150" s="323"/>
      <c r="KIC150" s="323"/>
      <c r="KID150" s="323"/>
      <c r="KIE150" s="323"/>
      <c r="KIF150" s="323"/>
      <c r="KIG150" s="323"/>
      <c r="KIH150" s="323"/>
      <c r="KII150" s="323"/>
      <c r="KIJ150" s="323"/>
      <c r="KIK150" s="323"/>
      <c r="KIL150" s="323"/>
      <c r="KIM150" s="323"/>
      <c r="KIN150" s="323"/>
      <c r="KIO150" s="323"/>
      <c r="KIP150" s="323"/>
      <c r="KIQ150" s="323"/>
      <c r="KIR150" s="323"/>
      <c r="KIS150" s="323"/>
      <c r="KIT150" s="323"/>
      <c r="KIU150" s="323"/>
      <c r="KIV150" s="323"/>
      <c r="KIW150" s="323"/>
      <c r="KIX150" s="323"/>
      <c r="KIY150" s="323"/>
      <c r="KIZ150" s="323"/>
      <c r="KJA150" s="323"/>
      <c r="KJB150" s="323"/>
      <c r="KJC150" s="323"/>
      <c r="KJD150" s="323"/>
      <c r="KJE150" s="323"/>
      <c r="KJF150" s="323"/>
      <c r="KJG150" s="323"/>
      <c r="KJH150" s="323"/>
      <c r="KJI150" s="323"/>
      <c r="KJJ150" s="323"/>
      <c r="KJK150" s="323"/>
      <c r="KJL150" s="323"/>
      <c r="KJM150" s="323"/>
      <c r="KJN150" s="323"/>
      <c r="KJO150" s="323"/>
      <c r="KJP150" s="323"/>
      <c r="KJQ150" s="323"/>
      <c r="KJR150" s="323"/>
      <c r="KJS150" s="323"/>
      <c r="KJT150" s="323"/>
      <c r="KJU150" s="323"/>
      <c r="KJV150" s="323"/>
      <c r="KJW150" s="323"/>
      <c r="KJX150" s="323"/>
      <c r="KJY150" s="323"/>
      <c r="KJZ150" s="323"/>
      <c r="KKA150" s="323"/>
      <c r="KKB150" s="323"/>
      <c r="KKC150" s="323"/>
      <c r="KKD150" s="323"/>
      <c r="KKE150" s="323"/>
      <c r="KKF150" s="323"/>
      <c r="KKG150" s="323"/>
      <c r="KKH150" s="323"/>
      <c r="KKI150" s="323"/>
      <c r="KKJ150" s="323"/>
      <c r="KKK150" s="323"/>
      <c r="KKL150" s="323"/>
      <c r="KKM150" s="323"/>
      <c r="KKN150" s="323"/>
      <c r="KKO150" s="323"/>
      <c r="KKP150" s="323"/>
      <c r="KKQ150" s="323"/>
      <c r="KKR150" s="323"/>
      <c r="KKS150" s="323"/>
      <c r="KKT150" s="323"/>
      <c r="KKU150" s="323"/>
      <c r="KKV150" s="323"/>
      <c r="KKW150" s="323"/>
      <c r="KKX150" s="323"/>
      <c r="KKY150" s="323"/>
      <c r="KKZ150" s="323"/>
      <c r="KLA150" s="323"/>
      <c r="KLB150" s="323"/>
      <c r="KLC150" s="323"/>
      <c r="KLD150" s="323"/>
      <c r="KLE150" s="323"/>
      <c r="KLF150" s="323"/>
      <c r="KLG150" s="323"/>
      <c r="KLH150" s="323"/>
      <c r="KLI150" s="323"/>
      <c r="KLJ150" s="323"/>
      <c r="KLK150" s="323"/>
      <c r="KLL150" s="323"/>
      <c r="KLM150" s="323"/>
      <c r="KLN150" s="323"/>
      <c r="KLO150" s="323"/>
      <c r="KLP150" s="323"/>
      <c r="KLQ150" s="323"/>
      <c r="KLR150" s="323"/>
      <c r="KLS150" s="323"/>
      <c r="KLT150" s="323"/>
      <c r="KLU150" s="323"/>
      <c r="KLV150" s="323"/>
      <c r="KLW150" s="323"/>
      <c r="KLX150" s="323"/>
      <c r="KLY150" s="323"/>
      <c r="KLZ150" s="323"/>
      <c r="KMA150" s="323"/>
      <c r="KMB150" s="323"/>
      <c r="KMC150" s="323"/>
      <c r="KMD150" s="323"/>
      <c r="KME150" s="323"/>
      <c r="KMF150" s="323"/>
      <c r="KMG150" s="323"/>
      <c r="KMH150" s="323"/>
      <c r="KMI150" s="323"/>
      <c r="KMJ150" s="323"/>
      <c r="KMK150" s="323"/>
      <c r="KML150" s="323"/>
      <c r="KMM150" s="323"/>
      <c r="KMN150" s="323"/>
      <c r="KMO150" s="323"/>
      <c r="KMP150" s="323"/>
      <c r="KMQ150" s="323"/>
      <c r="KMR150" s="323"/>
      <c r="KMS150" s="323"/>
      <c r="KMT150" s="323"/>
      <c r="KMU150" s="323"/>
      <c r="KMV150" s="323"/>
      <c r="KMW150" s="323"/>
      <c r="KMX150" s="323"/>
      <c r="KMY150" s="323"/>
      <c r="KMZ150" s="323"/>
      <c r="KNA150" s="323"/>
      <c r="KNB150" s="323"/>
      <c r="KNC150" s="323"/>
      <c r="KND150" s="323"/>
      <c r="KNE150" s="323"/>
      <c r="KNF150" s="323"/>
      <c r="KNG150" s="323"/>
      <c r="KNH150" s="323"/>
      <c r="KNI150" s="323"/>
      <c r="KNJ150" s="323"/>
      <c r="KNK150" s="323"/>
      <c r="KNL150" s="323"/>
      <c r="KNM150" s="323"/>
      <c r="KNN150" s="323"/>
      <c r="KNO150" s="323"/>
      <c r="KNP150" s="323"/>
      <c r="KNQ150" s="323"/>
      <c r="KNR150" s="323"/>
      <c r="KNS150" s="323"/>
      <c r="KNT150" s="323"/>
      <c r="KNU150" s="323"/>
      <c r="KNV150" s="323"/>
      <c r="KNW150" s="323"/>
      <c r="KNX150" s="323"/>
      <c r="KNY150" s="323"/>
      <c r="KNZ150" s="323"/>
      <c r="KOA150" s="323"/>
      <c r="KOB150" s="323"/>
      <c r="KOC150" s="323"/>
      <c r="KOD150" s="323"/>
      <c r="KOE150" s="323"/>
      <c r="KOF150" s="323"/>
      <c r="KOG150" s="323"/>
      <c r="KOH150" s="323"/>
      <c r="KOI150" s="323"/>
      <c r="KOJ150" s="323"/>
      <c r="KOK150" s="323"/>
      <c r="KOL150" s="323"/>
      <c r="KOM150" s="323"/>
      <c r="KON150" s="323"/>
      <c r="KOO150" s="323"/>
      <c r="KOP150" s="323"/>
      <c r="KOQ150" s="323"/>
      <c r="KOR150" s="323"/>
      <c r="KOS150" s="323"/>
      <c r="KOT150" s="323"/>
      <c r="KOU150" s="323"/>
      <c r="KOV150" s="323"/>
      <c r="KOW150" s="323"/>
      <c r="KOX150" s="323"/>
      <c r="KOY150" s="323"/>
      <c r="KOZ150" s="323"/>
      <c r="KPA150" s="323"/>
      <c r="KPB150" s="323"/>
      <c r="KPC150" s="323"/>
      <c r="KPD150" s="323"/>
      <c r="KPE150" s="323"/>
      <c r="KPF150" s="323"/>
      <c r="KPG150" s="323"/>
      <c r="KPH150" s="323"/>
      <c r="KPI150" s="323"/>
      <c r="KPJ150" s="323"/>
      <c r="KPK150" s="323"/>
      <c r="KPL150" s="323"/>
      <c r="KPM150" s="323"/>
      <c r="KPN150" s="323"/>
      <c r="KPO150" s="323"/>
      <c r="KPP150" s="323"/>
      <c r="KPQ150" s="323"/>
      <c r="KPR150" s="323"/>
      <c r="KPS150" s="323"/>
      <c r="KPT150" s="323"/>
      <c r="KPU150" s="323"/>
      <c r="KPV150" s="323"/>
      <c r="KPW150" s="323"/>
      <c r="KPX150" s="323"/>
      <c r="KPY150" s="323"/>
      <c r="KPZ150" s="323"/>
      <c r="KQA150" s="323"/>
      <c r="KQB150" s="323"/>
      <c r="KQC150" s="323"/>
      <c r="KQD150" s="323"/>
      <c r="KQE150" s="323"/>
      <c r="KQF150" s="323"/>
      <c r="KQG150" s="323"/>
      <c r="KQH150" s="323"/>
      <c r="KQI150" s="323"/>
      <c r="KQJ150" s="323"/>
      <c r="KQK150" s="323"/>
      <c r="KQL150" s="323"/>
      <c r="KQM150" s="323"/>
      <c r="KQN150" s="323"/>
      <c r="KQO150" s="323"/>
      <c r="KQP150" s="323"/>
      <c r="KQQ150" s="323"/>
      <c r="KQR150" s="323"/>
      <c r="KQS150" s="323"/>
      <c r="KQT150" s="323"/>
      <c r="KQU150" s="323"/>
      <c r="KQV150" s="323"/>
      <c r="KQW150" s="323"/>
      <c r="KQX150" s="323"/>
      <c r="KQY150" s="323"/>
      <c r="KQZ150" s="323"/>
      <c r="KRA150" s="323"/>
      <c r="KRB150" s="323"/>
      <c r="KRC150" s="323"/>
      <c r="KRD150" s="323"/>
      <c r="KRE150" s="323"/>
      <c r="KRF150" s="323"/>
      <c r="KRG150" s="323"/>
      <c r="KRH150" s="323"/>
      <c r="KRI150" s="323"/>
      <c r="KRJ150" s="323"/>
      <c r="KRK150" s="323"/>
      <c r="KRL150" s="323"/>
      <c r="KRM150" s="323"/>
      <c r="KRN150" s="323"/>
      <c r="KRO150" s="323"/>
      <c r="KRP150" s="323"/>
      <c r="KRQ150" s="323"/>
      <c r="KRR150" s="323"/>
      <c r="KRS150" s="323"/>
      <c r="KRT150" s="323"/>
      <c r="KRU150" s="323"/>
      <c r="KRV150" s="323"/>
      <c r="KRW150" s="323"/>
      <c r="KRX150" s="323"/>
      <c r="KRY150" s="323"/>
      <c r="KRZ150" s="323"/>
      <c r="KSA150" s="323"/>
      <c r="KSB150" s="323"/>
      <c r="KSC150" s="323"/>
      <c r="KSD150" s="323"/>
      <c r="KSE150" s="323"/>
      <c r="KSF150" s="323"/>
      <c r="KSG150" s="323"/>
      <c r="KSH150" s="323"/>
      <c r="KSI150" s="323"/>
      <c r="KSJ150" s="323"/>
      <c r="KSK150" s="323"/>
      <c r="KSL150" s="323"/>
      <c r="KSM150" s="323"/>
      <c r="KSN150" s="323"/>
      <c r="KSO150" s="323"/>
      <c r="KSP150" s="323"/>
      <c r="KSQ150" s="323"/>
      <c r="KSR150" s="323"/>
      <c r="KSS150" s="323"/>
      <c r="KST150" s="323"/>
      <c r="KSU150" s="323"/>
      <c r="KSV150" s="323"/>
      <c r="KSW150" s="323"/>
      <c r="KSX150" s="323"/>
      <c r="KSY150" s="323"/>
      <c r="KSZ150" s="323"/>
      <c r="KTA150" s="323"/>
      <c r="KTB150" s="323"/>
      <c r="KTC150" s="323"/>
      <c r="KTD150" s="323"/>
      <c r="KTE150" s="323"/>
      <c r="KTF150" s="323"/>
      <c r="KTG150" s="323"/>
      <c r="KTH150" s="323"/>
      <c r="KTI150" s="323"/>
      <c r="KTJ150" s="323"/>
      <c r="KTK150" s="323"/>
      <c r="KTL150" s="323"/>
      <c r="KTM150" s="323"/>
      <c r="KTN150" s="323"/>
      <c r="KTO150" s="323"/>
      <c r="KTP150" s="323"/>
      <c r="KTQ150" s="323"/>
      <c r="KTR150" s="323"/>
      <c r="KTS150" s="323"/>
      <c r="KTT150" s="323"/>
      <c r="KTU150" s="323"/>
      <c r="KTV150" s="323"/>
      <c r="KTW150" s="323"/>
      <c r="KTX150" s="323"/>
      <c r="KTY150" s="323"/>
      <c r="KTZ150" s="323"/>
      <c r="KUA150" s="323"/>
      <c r="KUB150" s="323"/>
      <c r="KUC150" s="323"/>
      <c r="KUD150" s="323"/>
      <c r="KUE150" s="323"/>
      <c r="KUF150" s="323"/>
      <c r="KUG150" s="323"/>
      <c r="KUH150" s="323"/>
      <c r="KUI150" s="323"/>
      <c r="KUJ150" s="323"/>
      <c r="KUK150" s="323"/>
      <c r="KUL150" s="323"/>
      <c r="KUM150" s="323"/>
      <c r="KUN150" s="323"/>
      <c r="KUO150" s="323"/>
      <c r="KUP150" s="323"/>
      <c r="KUQ150" s="323"/>
      <c r="KUR150" s="323"/>
      <c r="KUS150" s="323"/>
      <c r="KUT150" s="323"/>
      <c r="KUU150" s="323"/>
      <c r="KUV150" s="323"/>
      <c r="KUW150" s="323"/>
      <c r="KUX150" s="323"/>
      <c r="KUY150" s="323"/>
      <c r="KUZ150" s="323"/>
      <c r="KVA150" s="323"/>
      <c r="KVB150" s="323"/>
      <c r="KVC150" s="323"/>
      <c r="KVD150" s="323"/>
      <c r="KVE150" s="323"/>
      <c r="KVF150" s="323"/>
      <c r="KVG150" s="323"/>
      <c r="KVH150" s="323"/>
      <c r="KVI150" s="323"/>
      <c r="KVJ150" s="323"/>
      <c r="KVK150" s="323"/>
      <c r="KVL150" s="323"/>
      <c r="KVM150" s="323"/>
      <c r="KVN150" s="323"/>
      <c r="KVO150" s="323"/>
      <c r="KVP150" s="323"/>
      <c r="KVQ150" s="323"/>
      <c r="KVR150" s="323"/>
      <c r="KVS150" s="323"/>
      <c r="KVT150" s="323"/>
      <c r="KVU150" s="323"/>
      <c r="KVV150" s="323"/>
      <c r="KVW150" s="323"/>
      <c r="KVX150" s="323"/>
      <c r="KVY150" s="323"/>
      <c r="KVZ150" s="323"/>
      <c r="KWA150" s="323"/>
      <c r="KWB150" s="323"/>
      <c r="KWC150" s="323"/>
      <c r="KWD150" s="323"/>
      <c r="KWE150" s="323"/>
      <c r="KWF150" s="323"/>
      <c r="KWG150" s="323"/>
      <c r="KWH150" s="323"/>
      <c r="KWI150" s="323"/>
      <c r="KWJ150" s="323"/>
      <c r="KWK150" s="323"/>
      <c r="KWL150" s="323"/>
      <c r="KWM150" s="323"/>
      <c r="KWN150" s="323"/>
      <c r="KWO150" s="323"/>
      <c r="KWP150" s="323"/>
      <c r="KWQ150" s="323"/>
      <c r="KWR150" s="323"/>
      <c r="KWS150" s="323"/>
      <c r="KWT150" s="323"/>
      <c r="KWU150" s="323"/>
      <c r="KWV150" s="323"/>
      <c r="KWW150" s="323"/>
      <c r="KWX150" s="323"/>
      <c r="KWY150" s="323"/>
      <c r="KWZ150" s="323"/>
      <c r="KXA150" s="323"/>
      <c r="KXB150" s="323"/>
      <c r="KXC150" s="323"/>
      <c r="KXD150" s="323"/>
      <c r="KXE150" s="323"/>
      <c r="KXF150" s="323"/>
      <c r="KXG150" s="323"/>
      <c r="KXH150" s="323"/>
      <c r="KXI150" s="323"/>
      <c r="KXJ150" s="323"/>
      <c r="KXK150" s="323"/>
      <c r="KXL150" s="323"/>
      <c r="KXM150" s="323"/>
      <c r="KXN150" s="323"/>
      <c r="KXO150" s="323"/>
      <c r="KXP150" s="323"/>
      <c r="KXQ150" s="323"/>
      <c r="KXR150" s="323"/>
      <c r="KXS150" s="323"/>
      <c r="KXT150" s="323"/>
      <c r="KXU150" s="323"/>
      <c r="KXV150" s="323"/>
      <c r="KXW150" s="323"/>
      <c r="KXX150" s="323"/>
      <c r="KXY150" s="323"/>
      <c r="KXZ150" s="323"/>
      <c r="KYA150" s="323"/>
      <c r="KYB150" s="323"/>
      <c r="KYC150" s="323"/>
      <c r="KYD150" s="323"/>
      <c r="KYE150" s="323"/>
      <c r="KYF150" s="323"/>
      <c r="KYG150" s="323"/>
      <c r="KYH150" s="323"/>
      <c r="KYI150" s="323"/>
      <c r="KYJ150" s="323"/>
      <c r="KYK150" s="323"/>
      <c r="KYL150" s="323"/>
      <c r="KYM150" s="323"/>
      <c r="KYN150" s="323"/>
      <c r="KYO150" s="323"/>
      <c r="KYP150" s="323"/>
      <c r="KYQ150" s="323"/>
      <c r="KYR150" s="323"/>
      <c r="KYS150" s="323"/>
      <c r="KYT150" s="323"/>
      <c r="KYU150" s="323"/>
      <c r="KYV150" s="323"/>
      <c r="KYW150" s="323"/>
      <c r="KYX150" s="323"/>
      <c r="KYY150" s="323"/>
      <c r="KYZ150" s="323"/>
      <c r="KZA150" s="323"/>
      <c r="KZB150" s="323"/>
      <c r="KZC150" s="323"/>
      <c r="KZD150" s="323"/>
      <c r="KZE150" s="323"/>
      <c r="KZF150" s="323"/>
      <c r="KZG150" s="323"/>
      <c r="KZH150" s="323"/>
      <c r="KZI150" s="323"/>
      <c r="KZJ150" s="323"/>
      <c r="KZK150" s="323"/>
      <c r="KZL150" s="323"/>
      <c r="KZM150" s="323"/>
      <c r="KZN150" s="323"/>
      <c r="KZO150" s="323"/>
      <c r="KZP150" s="323"/>
      <c r="KZQ150" s="323"/>
      <c r="KZR150" s="323"/>
      <c r="KZS150" s="323"/>
      <c r="KZT150" s="323"/>
      <c r="KZU150" s="323"/>
      <c r="KZV150" s="323"/>
      <c r="KZW150" s="323"/>
      <c r="KZX150" s="323"/>
      <c r="KZY150" s="323"/>
      <c r="KZZ150" s="323"/>
      <c r="LAA150" s="323"/>
      <c r="LAB150" s="323"/>
      <c r="LAC150" s="323"/>
      <c r="LAD150" s="323"/>
      <c r="LAE150" s="323"/>
      <c r="LAF150" s="323"/>
      <c r="LAG150" s="323"/>
      <c r="LAH150" s="323"/>
      <c r="LAI150" s="323"/>
      <c r="LAJ150" s="323"/>
      <c r="LAK150" s="323"/>
      <c r="LAL150" s="323"/>
      <c r="LAM150" s="323"/>
      <c r="LAN150" s="323"/>
      <c r="LAO150" s="323"/>
      <c r="LAP150" s="323"/>
      <c r="LAQ150" s="323"/>
      <c r="LAR150" s="323"/>
      <c r="LAS150" s="323"/>
      <c r="LAT150" s="323"/>
      <c r="LAU150" s="323"/>
      <c r="LAV150" s="323"/>
      <c r="LAW150" s="323"/>
      <c r="LAX150" s="323"/>
      <c r="LAY150" s="323"/>
      <c r="LAZ150" s="323"/>
      <c r="LBA150" s="323"/>
      <c r="LBB150" s="323"/>
      <c r="LBC150" s="323"/>
      <c r="LBD150" s="323"/>
      <c r="LBE150" s="323"/>
      <c r="LBF150" s="323"/>
      <c r="LBG150" s="323"/>
      <c r="LBH150" s="323"/>
      <c r="LBI150" s="323"/>
      <c r="LBJ150" s="323"/>
      <c r="LBK150" s="323"/>
      <c r="LBL150" s="323"/>
      <c r="LBM150" s="323"/>
      <c r="LBN150" s="323"/>
      <c r="LBO150" s="323"/>
      <c r="LBP150" s="323"/>
      <c r="LBQ150" s="323"/>
      <c r="LBR150" s="323"/>
      <c r="LBS150" s="323"/>
      <c r="LBT150" s="323"/>
      <c r="LBU150" s="323"/>
      <c r="LBV150" s="323"/>
      <c r="LBW150" s="323"/>
      <c r="LBX150" s="323"/>
      <c r="LBY150" s="323"/>
      <c r="LBZ150" s="323"/>
      <c r="LCA150" s="323"/>
      <c r="LCB150" s="323"/>
      <c r="LCC150" s="323"/>
      <c r="LCD150" s="323"/>
      <c r="LCE150" s="323"/>
      <c r="LCF150" s="323"/>
      <c r="LCG150" s="323"/>
      <c r="LCH150" s="323"/>
      <c r="LCI150" s="323"/>
      <c r="LCJ150" s="323"/>
      <c r="LCK150" s="323"/>
      <c r="LCL150" s="323"/>
      <c r="LCM150" s="323"/>
      <c r="LCN150" s="323"/>
      <c r="LCO150" s="323"/>
      <c r="LCP150" s="323"/>
      <c r="LCQ150" s="323"/>
      <c r="LCR150" s="323"/>
      <c r="LCS150" s="323"/>
      <c r="LCT150" s="323"/>
      <c r="LCU150" s="323"/>
      <c r="LCV150" s="323"/>
      <c r="LCW150" s="323"/>
      <c r="LCX150" s="323"/>
      <c r="LCY150" s="323"/>
      <c r="LCZ150" s="323"/>
      <c r="LDA150" s="323"/>
      <c r="LDB150" s="323"/>
      <c r="LDC150" s="323"/>
      <c r="LDD150" s="323"/>
      <c r="LDE150" s="323"/>
      <c r="LDF150" s="323"/>
      <c r="LDG150" s="323"/>
      <c r="LDH150" s="323"/>
      <c r="LDI150" s="323"/>
      <c r="LDJ150" s="323"/>
      <c r="LDK150" s="323"/>
      <c r="LDL150" s="323"/>
      <c r="LDM150" s="323"/>
      <c r="LDN150" s="323"/>
      <c r="LDO150" s="323"/>
      <c r="LDP150" s="323"/>
      <c r="LDQ150" s="323"/>
      <c r="LDR150" s="323"/>
      <c r="LDS150" s="323"/>
      <c r="LDT150" s="323"/>
      <c r="LDU150" s="323"/>
      <c r="LDV150" s="323"/>
      <c r="LDW150" s="323"/>
      <c r="LDX150" s="323"/>
      <c r="LDY150" s="323"/>
      <c r="LDZ150" s="323"/>
      <c r="LEA150" s="323"/>
      <c r="LEB150" s="323"/>
      <c r="LEC150" s="323"/>
      <c r="LED150" s="323"/>
      <c r="LEE150" s="323"/>
      <c r="LEF150" s="323"/>
      <c r="LEG150" s="323"/>
      <c r="LEH150" s="323"/>
      <c r="LEI150" s="323"/>
      <c r="LEJ150" s="323"/>
      <c r="LEK150" s="323"/>
      <c r="LEL150" s="323"/>
      <c r="LEM150" s="323"/>
      <c r="LEN150" s="323"/>
      <c r="LEO150" s="323"/>
      <c r="LEP150" s="323"/>
      <c r="LEQ150" s="323"/>
      <c r="LER150" s="323"/>
      <c r="LES150" s="323"/>
      <c r="LET150" s="323"/>
      <c r="LEU150" s="323"/>
      <c r="LEV150" s="323"/>
      <c r="LEW150" s="323"/>
      <c r="LEX150" s="323"/>
      <c r="LEY150" s="323"/>
      <c r="LEZ150" s="323"/>
      <c r="LFA150" s="323"/>
      <c r="LFB150" s="323"/>
      <c r="LFC150" s="323"/>
      <c r="LFD150" s="323"/>
      <c r="LFE150" s="323"/>
      <c r="LFF150" s="323"/>
      <c r="LFG150" s="323"/>
      <c r="LFH150" s="323"/>
      <c r="LFI150" s="323"/>
      <c r="LFJ150" s="323"/>
      <c r="LFK150" s="323"/>
      <c r="LFL150" s="323"/>
      <c r="LFM150" s="323"/>
      <c r="LFN150" s="323"/>
      <c r="LFO150" s="323"/>
      <c r="LFP150" s="323"/>
      <c r="LFQ150" s="323"/>
      <c r="LFR150" s="323"/>
      <c r="LFS150" s="323"/>
      <c r="LFT150" s="323"/>
      <c r="LFU150" s="323"/>
      <c r="LFV150" s="323"/>
      <c r="LFW150" s="323"/>
      <c r="LFX150" s="323"/>
      <c r="LFY150" s="323"/>
      <c r="LFZ150" s="323"/>
      <c r="LGA150" s="323"/>
      <c r="LGB150" s="323"/>
      <c r="LGC150" s="323"/>
      <c r="LGD150" s="323"/>
      <c r="LGE150" s="323"/>
      <c r="LGF150" s="323"/>
      <c r="LGG150" s="323"/>
      <c r="LGH150" s="323"/>
      <c r="LGI150" s="323"/>
      <c r="LGJ150" s="323"/>
      <c r="LGK150" s="323"/>
      <c r="LGL150" s="323"/>
      <c r="LGM150" s="323"/>
      <c r="LGN150" s="323"/>
      <c r="LGO150" s="323"/>
      <c r="LGP150" s="323"/>
      <c r="LGQ150" s="323"/>
      <c r="LGR150" s="323"/>
      <c r="LGS150" s="323"/>
      <c r="LGT150" s="323"/>
      <c r="LGU150" s="323"/>
      <c r="LGV150" s="323"/>
      <c r="LGW150" s="323"/>
      <c r="LGX150" s="323"/>
      <c r="LGY150" s="323"/>
      <c r="LGZ150" s="323"/>
      <c r="LHA150" s="323"/>
      <c r="LHB150" s="323"/>
      <c r="LHC150" s="323"/>
      <c r="LHD150" s="323"/>
      <c r="LHE150" s="323"/>
      <c r="LHF150" s="323"/>
      <c r="LHG150" s="323"/>
      <c r="LHH150" s="323"/>
      <c r="LHI150" s="323"/>
      <c r="LHJ150" s="323"/>
      <c r="LHK150" s="323"/>
      <c r="LHL150" s="323"/>
      <c r="LHM150" s="323"/>
      <c r="LHN150" s="323"/>
      <c r="LHO150" s="323"/>
      <c r="LHP150" s="323"/>
      <c r="LHQ150" s="323"/>
      <c r="LHR150" s="323"/>
      <c r="LHS150" s="323"/>
      <c r="LHT150" s="323"/>
      <c r="LHU150" s="323"/>
      <c r="LHV150" s="323"/>
      <c r="LHW150" s="323"/>
      <c r="LHX150" s="323"/>
      <c r="LHY150" s="323"/>
      <c r="LHZ150" s="323"/>
      <c r="LIA150" s="323"/>
      <c r="LIB150" s="323"/>
      <c r="LIC150" s="323"/>
      <c r="LID150" s="323"/>
      <c r="LIE150" s="323"/>
      <c r="LIF150" s="323"/>
      <c r="LIG150" s="323"/>
      <c r="LIH150" s="323"/>
      <c r="LII150" s="323"/>
      <c r="LIJ150" s="323"/>
      <c r="LIK150" s="323"/>
      <c r="LIL150" s="323"/>
      <c r="LIM150" s="323"/>
      <c r="LIN150" s="323"/>
      <c r="LIO150" s="323"/>
      <c r="LIP150" s="323"/>
      <c r="LIQ150" s="323"/>
      <c r="LIR150" s="323"/>
      <c r="LIS150" s="323"/>
      <c r="LIT150" s="323"/>
      <c r="LIU150" s="323"/>
      <c r="LIV150" s="323"/>
      <c r="LIW150" s="323"/>
      <c r="LIX150" s="323"/>
      <c r="LIY150" s="323"/>
      <c r="LIZ150" s="323"/>
      <c r="LJA150" s="323"/>
      <c r="LJB150" s="323"/>
      <c r="LJC150" s="323"/>
      <c r="LJD150" s="323"/>
      <c r="LJE150" s="323"/>
      <c r="LJF150" s="323"/>
      <c r="LJG150" s="323"/>
      <c r="LJH150" s="323"/>
      <c r="LJI150" s="323"/>
      <c r="LJJ150" s="323"/>
      <c r="LJK150" s="323"/>
      <c r="LJL150" s="323"/>
      <c r="LJM150" s="323"/>
      <c r="LJN150" s="323"/>
      <c r="LJO150" s="323"/>
      <c r="LJP150" s="323"/>
      <c r="LJQ150" s="323"/>
      <c r="LJR150" s="323"/>
      <c r="LJS150" s="323"/>
      <c r="LJT150" s="323"/>
      <c r="LJU150" s="323"/>
      <c r="LJV150" s="323"/>
      <c r="LJW150" s="323"/>
      <c r="LJX150" s="323"/>
      <c r="LJY150" s="323"/>
      <c r="LJZ150" s="323"/>
      <c r="LKA150" s="323"/>
      <c r="LKB150" s="323"/>
      <c r="LKC150" s="323"/>
      <c r="LKD150" s="323"/>
      <c r="LKE150" s="323"/>
      <c r="LKF150" s="323"/>
      <c r="LKG150" s="323"/>
      <c r="LKH150" s="323"/>
      <c r="LKI150" s="323"/>
      <c r="LKJ150" s="323"/>
      <c r="LKK150" s="323"/>
      <c r="LKL150" s="323"/>
      <c r="LKM150" s="323"/>
      <c r="LKN150" s="323"/>
      <c r="LKO150" s="323"/>
      <c r="LKP150" s="323"/>
      <c r="LKQ150" s="323"/>
      <c r="LKR150" s="323"/>
      <c r="LKS150" s="323"/>
      <c r="LKT150" s="323"/>
      <c r="LKU150" s="323"/>
      <c r="LKV150" s="323"/>
      <c r="LKW150" s="323"/>
      <c r="LKX150" s="323"/>
      <c r="LKY150" s="323"/>
      <c r="LKZ150" s="323"/>
      <c r="LLA150" s="323"/>
      <c r="LLB150" s="323"/>
      <c r="LLC150" s="323"/>
      <c r="LLD150" s="323"/>
      <c r="LLE150" s="323"/>
      <c r="LLF150" s="323"/>
      <c r="LLG150" s="323"/>
      <c r="LLH150" s="323"/>
      <c r="LLI150" s="323"/>
      <c r="LLJ150" s="323"/>
      <c r="LLK150" s="323"/>
      <c r="LLL150" s="323"/>
      <c r="LLM150" s="323"/>
      <c r="LLN150" s="323"/>
      <c r="LLO150" s="323"/>
      <c r="LLP150" s="323"/>
      <c r="LLQ150" s="323"/>
      <c r="LLR150" s="323"/>
      <c r="LLS150" s="323"/>
      <c r="LLT150" s="323"/>
      <c r="LLU150" s="323"/>
      <c r="LLV150" s="323"/>
      <c r="LLW150" s="323"/>
      <c r="LLX150" s="323"/>
      <c r="LLY150" s="323"/>
      <c r="LLZ150" s="323"/>
      <c r="LMA150" s="323"/>
      <c r="LMB150" s="323"/>
      <c r="LMC150" s="323"/>
      <c r="LMD150" s="323"/>
      <c r="LME150" s="323"/>
      <c r="LMF150" s="323"/>
      <c r="LMG150" s="323"/>
      <c r="LMH150" s="323"/>
      <c r="LMI150" s="323"/>
      <c r="LMJ150" s="323"/>
      <c r="LMK150" s="323"/>
      <c r="LML150" s="323"/>
      <c r="LMM150" s="323"/>
      <c r="LMN150" s="323"/>
      <c r="LMO150" s="323"/>
      <c r="LMP150" s="323"/>
      <c r="LMQ150" s="323"/>
      <c r="LMR150" s="323"/>
      <c r="LMS150" s="323"/>
      <c r="LMT150" s="323"/>
      <c r="LMU150" s="323"/>
      <c r="LMV150" s="323"/>
      <c r="LMW150" s="323"/>
      <c r="LMX150" s="323"/>
      <c r="LMY150" s="323"/>
      <c r="LMZ150" s="323"/>
      <c r="LNA150" s="323"/>
      <c r="LNB150" s="323"/>
      <c r="LNC150" s="323"/>
      <c r="LND150" s="323"/>
      <c r="LNE150" s="323"/>
      <c r="LNF150" s="323"/>
      <c r="LNG150" s="323"/>
      <c r="LNH150" s="323"/>
      <c r="LNI150" s="323"/>
      <c r="LNJ150" s="323"/>
      <c r="LNK150" s="323"/>
      <c r="LNL150" s="323"/>
      <c r="LNM150" s="323"/>
      <c r="LNN150" s="323"/>
      <c r="LNO150" s="323"/>
      <c r="LNP150" s="323"/>
      <c r="LNQ150" s="323"/>
      <c r="LNR150" s="323"/>
      <c r="LNS150" s="323"/>
      <c r="LNT150" s="323"/>
      <c r="LNU150" s="323"/>
      <c r="LNV150" s="323"/>
      <c r="LNW150" s="323"/>
      <c r="LNX150" s="323"/>
      <c r="LNY150" s="323"/>
      <c r="LNZ150" s="323"/>
      <c r="LOA150" s="323"/>
      <c r="LOB150" s="323"/>
      <c r="LOC150" s="323"/>
      <c r="LOD150" s="323"/>
      <c r="LOE150" s="323"/>
      <c r="LOF150" s="323"/>
      <c r="LOG150" s="323"/>
      <c r="LOH150" s="323"/>
      <c r="LOI150" s="323"/>
      <c r="LOJ150" s="323"/>
      <c r="LOK150" s="323"/>
      <c r="LOL150" s="323"/>
      <c r="LOM150" s="323"/>
      <c r="LON150" s="323"/>
      <c r="LOO150" s="323"/>
      <c r="LOP150" s="323"/>
      <c r="LOQ150" s="323"/>
      <c r="LOR150" s="323"/>
      <c r="LOS150" s="323"/>
      <c r="LOT150" s="323"/>
      <c r="LOU150" s="323"/>
      <c r="LOV150" s="323"/>
      <c r="LOW150" s="323"/>
      <c r="LOX150" s="323"/>
      <c r="LOY150" s="323"/>
      <c r="LOZ150" s="323"/>
      <c r="LPA150" s="323"/>
      <c r="LPB150" s="323"/>
      <c r="LPC150" s="323"/>
      <c r="LPD150" s="323"/>
      <c r="LPE150" s="323"/>
      <c r="LPF150" s="323"/>
      <c r="LPG150" s="323"/>
      <c r="LPH150" s="323"/>
      <c r="LPI150" s="323"/>
      <c r="LPJ150" s="323"/>
      <c r="LPK150" s="323"/>
      <c r="LPL150" s="323"/>
      <c r="LPM150" s="323"/>
      <c r="LPN150" s="323"/>
      <c r="LPO150" s="323"/>
      <c r="LPP150" s="323"/>
      <c r="LPQ150" s="323"/>
      <c r="LPR150" s="323"/>
      <c r="LPS150" s="323"/>
      <c r="LPT150" s="323"/>
      <c r="LPU150" s="323"/>
      <c r="LPV150" s="323"/>
      <c r="LPW150" s="323"/>
      <c r="LPX150" s="323"/>
      <c r="LPY150" s="323"/>
      <c r="LPZ150" s="323"/>
      <c r="LQA150" s="323"/>
      <c r="LQB150" s="323"/>
      <c r="LQC150" s="323"/>
      <c r="LQD150" s="323"/>
      <c r="LQE150" s="323"/>
      <c r="LQF150" s="323"/>
      <c r="LQG150" s="323"/>
      <c r="LQH150" s="323"/>
      <c r="LQI150" s="323"/>
      <c r="LQJ150" s="323"/>
      <c r="LQK150" s="323"/>
      <c r="LQL150" s="323"/>
      <c r="LQM150" s="323"/>
      <c r="LQN150" s="323"/>
      <c r="LQO150" s="323"/>
      <c r="LQP150" s="323"/>
      <c r="LQQ150" s="323"/>
      <c r="LQR150" s="323"/>
      <c r="LQS150" s="323"/>
      <c r="LQT150" s="323"/>
      <c r="LQU150" s="323"/>
      <c r="LQV150" s="323"/>
      <c r="LQW150" s="323"/>
      <c r="LQX150" s="323"/>
      <c r="LQY150" s="323"/>
      <c r="LQZ150" s="323"/>
      <c r="LRA150" s="323"/>
      <c r="LRB150" s="323"/>
      <c r="LRC150" s="323"/>
      <c r="LRD150" s="323"/>
      <c r="LRE150" s="323"/>
      <c r="LRF150" s="323"/>
      <c r="LRG150" s="323"/>
      <c r="LRH150" s="323"/>
      <c r="LRI150" s="323"/>
      <c r="LRJ150" s="323"/>
      <c r="LRK150" s="323"/>
      <c r="LRL150" s="323"/>
      <c r="LRM150" s="323"/>
      <c r="LRN150" s="323"/>
      <c r="LRO150" s="323"/>
      <c r="LRP150" s="323"/>
      <c r="LRQ150" s="323"/>
      <c r="LRR150" s="323"/>
      <c r="LRS150" s="323"/>
      <c r="LRT150" s="323"/>
      <c r="LRU150" s="323"/>
      <c r="LRV150" s="323"/>
      <c r="LRW150" s="323"/>
      <c r="LRX150" s="323"/>
      <c r="LRY150" s="323"/>
      <c r="LRZ150" s="323"/>
      <c r="LSA150" s="323"/>
      <c r="LSB150" s="323"/>
      <c r="LSC150" s="323"/>
      <c r="LSD150" s="323"/>
      <c r="LSE150" s="323"/>
      <c r="LSF150" s="323"/>
      <c r="LSG150" s="323"/>
      <c r="LSH150" s="323"/>
      <c r="LSI150" s="323"/>
      <c r="LSJ150" s="323"/>
      <c r="LSK150" s="323"/>
      <c r="LSL150" s="323"/>
      <c r="LSM150" s="323"/>
      <c r="LSN150" s="323"/>
      <c r="LSO150" s="323"/>
      <c r="LSP150" s="323"/>
      <c r="LSQ150" s="323"/>
      <c r="LSR150" s="323"/>
      <c r="LSS150" s="323"/>
      <c r="LST150" s="323"/>
      <c r="LSU150" s="323"/>
      <c r="LSV150" s="323"/>
      <c r="LSW150" s="323"/>
      <c r="LSX150" s="323"/>
      <c r="LSY150" s="323"/>
      <c r="LSZ150" s="323"/>
      <c r="LTA150" s="323"/>
      <c r="LTB150" s="323"/>
      <c r="LTC150" s="323"/>
      <c r="LTD150" s="323"/>
      <c r="LTE150" s="323"/>
      <c r="LTF150" s="323"/>
      <c r="LTG150" s="323"/>
      <c r="LTH150" s="323"/>
      <c r="LTI150" s="323"/>
      <c r="LTJ150" s="323"/>
      <c r="LTK150" s="323"/>
      <c r="LTL150" s="323"/>
      <c r="LTM150" s="323"/>
      <c r="LTN150" s="323"/>
      <c r="LTO150" s="323"/>
      <c r="LTP150" s="323"/>
      <c r="LTQ150" s="323"/>
      <c r="LTR150" s="323"/>
      <c r="LTS150" s="323"/>
      <c r="LTT150" s="323"/>
      <c r="LTU150" s="323"/>
      <c r="LTV150" s="323"/>
      <c r="LTW150" s="323"/>
      <c r="LTX150" s="323"/>
      <c r="LTY150" s="323"/>
      <c r="LTZ150" s="323"/>
      <c r="LUA150" s="323"/>
      <c r="LUB150" s="323"/>
      <c r="LUC150" s="323"/>
      <c r="LUD150" s="323"/>
      <c r="LUE150" s="323"/>
      <c r="LUF150" s="323"/>
      <c r="LUG150" s="323"/>
      <c r="LUH150" s="323"/>
      <c r="LUI150" s="323"/>
      <c r="LUJ150" s="323"/>
      <c r="LUK150" s="323"/>
      <c r="LUL150" s="323"/>
      <c r="LUM150" s="323"/>
      <c r="LUN150" s="323"/>
      <c r="LUO150" s="323"/>
      <c r="LUP150" s="323"/>
      <c r="LUQ150" s="323"/>
      <c r="LUR150" s="323"/>
      <c r="LUS150" s="323"/>
      <c r="LUT150" s="323"/>
      <c r="LUU150" s="323"/>
      <c r="LUV150" s="323"/>
      <c r="LUW150" s="323"/>
      <c r="LUX150" s="323"/>
      <c r="LUY150" s="323"/>
      <c r="LUZ150" s="323"/>
      <c r="LVA150" s="323"/>
      <c r="LVB150" s="323"/>
      <c r="LVC150" s="323"/>
      <c r="LVD150" s="323"/>
      <c r="LVE150" s="323"/>
      <c r="LVF150" s="323"/>
      <c r="LVG150" s="323"/>
      <c r="LVH150" s="323"/>
      <c r="LVI150" s="323"/>
      <c r="LVJ150" s="323"/>
      <c r="LVK150" s="323"/>
      <c r="LVL150" s="323"/>
      <c r="LVM150" s="323"/>
      <c r="LVN150" s="323"/>
      <c r="LVO150" s="323"/>
      <c r="LVP150" s="323"/>
      <c r="LVQ150" s="323"/>
      <c r="LVR150" s="323"/>
      <c r="LVS150" s="323"/>
      <c r="LVT150" s="323"/>
      <c r="LVU150" s="323"/>
      <c r="LVV150" s="323"/>
      <c r="LVW150" s="323"/>
      <c r="LVX150" s="323"/>
      <c r="LVY150" s="323"/>
      <c r="LVZ150" s="323"/>
      <c r="LWA150" s="323"/>
      <c r="LWB150" s="323"/>
      <c r="LWC150" s="323"/>
      <c r="LWD150" s="323"/>
      <c r="LWE150" s="323"/>
      <c r="LWF150" s="323"/>
      <c r="LWG150" s="323"/>
      <c r="LWH150" s="323"/>
      <c r="LWI150" s="323"/>
      <c r="LWJ150" s="323"/>
      <c r="LWK150" s="323"/>
      <c r="LWL150" s="323"/>
      <c r="LWM150" s="323"/>
      <c r="LWN150" s="323"/>
      <c r="LWO150" s="323"/>
      <c r="LWP150" s="323"/>
      <c r="LWQ150" s="323"/>
      <c r="LWR150" s="323"/>
      <c r="LWS150" s="323"/>
      <c r="LWT150" s="323"/>
      <c r="LWU150" s="323"/>
      <c r="LWV150" s="323"/>
      <c r="LWW150" s="323"/>
      <c r="LWX150" s="323"/>
      <c r="LWY150" s="323"/>
      <c r="LWZ150" s="323"/>
      <c r="LXA150" s="323"/>
      <c r="LXB150" s="323"/>
      <c r="LXC150" s="323"/>
      <c r="LXD150" s="323"/>
      <c r="LXE150" s="323"/>
      <c r="LXF150" s="323"/>
      <c r="LXG150" s="323"/>
      <c r="LXH150" s="323"/>
      <c r="LXI150" s="323"/>
      <c r="LXJ150" s="323"/>
      <c r="LXK150" s="323"/>
      <c r="LXL150" s="323"/>
      <c r="LXM150" s="323"/>
      <c r="LXN150" s="323"/>
      <c r="LXO150" s="323"/>
      <c r="LXP150" s="323"/>
      <c r="LXQ150" s="323"/>
      <c r="LXR150" s="323"/>
      <c r="LXS150" s="323"/>
      <c r="LXT150" s="323"/>
      <c r="LXU150" s="323"/>
      <c r="LXV150" s="323"/>
      <c r="LXW150" s="323"/>
      <c r="LXX150" s="323"/>
      <c r="LXY150" s="323"/>
      <c r="LXZ150" s="323"/>
      <c r="LYA150" s="323"/>
      <c r="LYB150" s="323"/>
      <c r="LYC150" s="323"/>
      <c r="LYD150" s="323"/>
      <c r="LYE150" s="323"/>
      <c r="LYF150" s="323"/>
      <c r="LYG150" s="323"/>
      <c r="LYH150" s="323"/>
      <c r="LYI150" s="323"/>
      <c r="LYJ150" s="323"/>
      <c r="LYK150" s="323"/>
      <c r="LYL150" s="323"/>
      <c r="LYM150" s="323"/>
      <c r="LYN150" s="323"/>
      <c r="LYO150" s="323"/>
      <c r="LYP150" s="323"/>
      <c r="LYQ150" s="323"/>
      <c r="LYR150" s="323"/>
      <c r="LYS150" s="323"/>
      <c r="LYT150" s="323"/>
      <c r="LYU150" s="323"/>
      <c r="LYV150" s="323"/>
      <c r="LYW150" s="323"/>
      <c r="LYX150" s="323"/>
      <c r="LYY150" s="323"/>
      <c r="LYZ150" s="323"/>
      <c r="LZA150" s="323"/>
      <c r="LZB150" s="323"/>
      <c r="LZC150" s="323"/>
      <c r="LZD150" s="323"/>
      <c r="LZE150" s="323"/>
      <c r="LZF150" s="323"/>
      <c r="LZG150" s="323"/>
      <c r="LZH150" s="323"/>
      <c r="LZI150" s="323"/>
      <c r="LZJ150" s="323"/>
      <c r="LZK150" s="323"/>
      <c r="LZL150" s="323"/>
      <c r="LZM150" s="323"/>
      <c r="LZN150" s="323"/>
      <c r="LZO150" s="323"/>
      <c r="LZP150" s="323"/>
      <c r="LZQ150" s="323"/>
      <c r="LZR150" s="323"/>
      <c r="LZS150" s="323"/>
      <c r="LZT150" s="323"/>
      <c r="LZU150" s="323"/>
      <c r="LZV150" s="323"/>
      <c r="LZW150" s="323"/>
      <c r="LZX150" s="323"/>
      <c r="LZY150" s="323"/>
      <c r="LZZ150" s="323"/>
      <c r="MAA150" s="323"/>
      <c r="MAB150" s="323"/>
      <c r="MAC150" s="323"/>
      <c r="MAD150" s="323"/>
      <c r="MAE150" s="323"/>
      <c r="MAF150" s="323"/>
      <c r="MAG150" s="323"/>
      <c r="MAH150" s="323"/>
      <c r="MAI150" s="323"/>
      <c r="MAJ150" s="323"/>
      <c r="MAK150" s="323"/>
      <c r="MAL150" s="323"/>
      <c r="MAM150" s="323"/>
      <c r="MAN150" s="323"/>
      <c r="MAO150" s="323"/>
      <c r="MAP150" s="323"/>
      <c r="MAQ150" s="323"/>
      <c r="MAR150" s="323"/>
      <c r="MAS150" s="323"/>
      <c r="MAT150" s="323"/>
      <c r="MAU150" s="323"/>
      <c r="MAV150" s="323"/>
      <c r="MAW150" s="323"/>
      <c r="MAX150" s="323"/>
      <c r="MAY150" s="323"/>
      <c r="MAZ150" s="323"/>
      <c r="MBA150" s="323"/>
      <c r="MBB150" s="323"/>
      <c r="MBC150" s="323"/>
      <c r="MBD150" s="323"/>
      <c r="MBE150" s="323"/>
      <c r="MBF150" s="323"/>
      <c r="MBG150" s="323"/>
      <c r="MBH150" s="323"/>
      <c r="MBI150" s="323"/>
      <c r="MBJ150" s="323"/>
      <c r="MBK150" s="323"/>
      <c r="MBL150" s="323"/>
      <c r="MBM150" s="323"/>
      <c r="MBN150" s="323"/>
      <c r="MBO150" s="323"/>
      <c r="MBP150" s="323"/>
      <c r="MBQ150" s="323"/>
      <c r="MBR150" s="323"/>
      <c r="MBS150" s="323"/>
      <c r="MBT150" s="323"/>
      <c r="MBU150" s="323"/>
      <c r="MBV150" s="323"/>
      <c r="MBW150" s="323"/>
      <c r="MBX150" s="323"/>
      <c r="MBY150" s="323"/>
      <c r="MBZ150" s="323"/>
      <c r="MCA150" s="323"/>
      <c r="MCB150" s="323"/>
      <c r="MCC150" s="323"/>
      <c r="MCD150" s="323"/>
      <c r="MCE150" s="323"/>
      <c r="MCF150" s="323"/>
      <c r="MCG150" s="323"/>
      <c r="MCH150" s="323"/>
      <c r="MCI150" s="323"/>
      <c r="MCJ150" s="323"/>
      <c r="MCK150" s="323"/>
      <c r="MCL150" s="323"/>
      <c r="MCM150" s="323"/>
      <c r="MCN150" s="323"/>
      <c r="MCO150" s="323"/>
      <c r="MCP150" s="323"/>
      <c r="MCQ150" s="323"/>
      <c r="MCR150" s="323"/>
      <c r="MCS150" s="323"/>
      <c r="MCT150" s="323"/>
      <c r="MCU150" s="323"/>
      <c r="MCV150" s="323"/>
      <c r="MCW150" s="323"/>
      <c r="MCX150" s="323"/>
      <c r="MCY150" s="323"/>
      <c r="MCZ150" s="323"/>
      <c r="MDA150" s="323"/>
      <c r="MDB150" s="323"/>
      <c r="MDC150" s="323"/>
      <c r="MDD150" s="323"/>
      <c r="MDE150" s="323"/>
      <c r="MDF150" s="323"/>
      <c r="MDG150" s="323"/>
      <c r="MDH150" s="323"/>
      <c r="MDI150" s="323"/>
      <c r="MDJ150" s="323"/>
      <c r="MDK150" s="323"/>
      <c r="MDL150" s="323"/>
      <c r="MDM150" s="323"/>
      <c r="MDN150" s="323"/>
      <c r="MDO150" s="323"/>
      <c r="MDP150" s="323"/>
      <c r="MDQ150" s="323"/>
      <c r="MDR150" s="323"/>
      <c r="MDS150" s="323"/>
      <c r="MDT150" s="323"/>
      <c r="MDU150" s="323"/>
      <c r="MDV150" s="323"/>
      <c r="MDW150" s="323"/>
      <c r="MDX150" s="323"/>
      <c r="MDY150" s="323"/>
      <c r="MDZ150" s="323"/>
      <c r="MEA150" s="323"/>
      <c r="MEB150" s="323"/>
      <c r="MEC150" s="323"/>
      <c r="MED150" s="323"/>
      <c r="MEE150" s="323"/>
      <c r="MEF150" s="323"/>
      <c r="MEG150" s="323"/>
      <c r="MEH150" s="323"/>
      <c r="MEI150" s="323"/>
      <c r="MEJ150" s="323"/>
      <c r="MEK150" s="323"/>
      <c r="MEL150" s="323"/>
      <c r="MEM150" s="323"/>
      <c r="MEN150" s="323"/>
      <c r="MEO150" s="323"/>
      <c r="MEP150" s="323"/>
      <c r="MEQ150" s="323"/>
      <c r="MER150" s="323"/>
      <c r="MES150" s="323"/>
      <c r="MET150" s="323"/>
      <c r="MEU150" s="323"/>
      <c r="MEV150" s="323"/>
      <c r="MEW150" s="323"/>
      <c r="MEX150" s="323"/>
      <c r="MEY150" s="323"/>
      <c r="MEZ150" s="323"/>
      <c r="MFA150" s="323"/>
      <c r="MFB150" s="323"/>
      <c r="MFC150" s="323"/>
      <c r="MFD150" s="323"/>
      <c r="MFE150" s="323"/>
      <c r="MFF150" s="323"/>
      <c r="MFG150" s="323"/>
      <c r="MFH150" s="323"/>
      <c r="MFI150" s="323"/>
      <c r="MFJ150" s="323"/>
      <c r="MFK150" s="323"/>
      <c r="MFL150" s="323"/>
      <c r="MFM150" s="323"/>
      <c r="MFN150" s="323"/>
      <c r="MFO150" s="323"/>
      <c r="MFP150" s="323"/>
      <c r="MFQ150" s="323"/>
      <c r="MFR150" s="323"/>
      <c r="MFS150" s="323"/>
      <c r="MFT150" s="323"/>
      <c r="MFU150" s="323"/>
      <c r="MFV150" s="323"/>
      <c r="MFW150" s="323"/>
      <c r="MFX150" s="323"/>
      <c r="MFY150" s="323"/>
      <c r="MFZ150" s="323"/>
      <c r="MGA150" s="323"/>
      <c r="MGB150" s="323"/>
      <c r="MGC150" s="323"/>
      <c r="MGD150" s="323"/>
      <c r="MGE150" s="323"/>
      <c r="MGF150" s="323"/>
      <c r="MGG150" s="323"/>
      <c r="MGH150" s="323"/>
      <c r="MGI150" s="323"/>
      <c r="MGJ150" s="323"/>
      <c r="MGK150" s="323"/>
      <c r="MGL150" s="323"/>
      <c r="MGM150" s="323"/>
      <c r="MGN150" s="323"/>
      <c r="MGO150" s="323"/>
      <c r="MGP150" s="323"/>
      <c r="MGQ150" s="323"/>
      <c r="MGR150" s="323"/>
      <c r="MGS150" s="323"/>
      <c r="MGT150" s="323"/>
      <c r="MGU150" s="323"/>
      <c r="MGV150" s="323"/>
      <c r="MGW150" s="323"/>
      <c r="MGX150" s="323"/>
      <c r="MGY150" s="323"/>
      <c r="MGZ150" s="323"/>
      <c r="MHA150" s="323"/>
      <c r="MHB150" s="323"/>
      <c r="MHC150" s="323"/>
      <c r="MHD150" s="323"/>
      <c r="MHE150" s="323"/>
      <c r="MHF150" s="323"/>
      <c r="MHG150" s="323"/>
      <c r="MHH150" s="323"/>
      <c r="MHI150" s="323"/>
      <c r="MHJ150" s="323"/>
      <c r="MHK150" s="323"/>
      <c r="MHL150" s="323"/>
      <c r="MHM150" s="323"/>
      <c r="MHN150" s="323"/>
      <c r="MHO150" s="323"/>
      <c r="MHP150" s="323"/>
      <c r="MHQ150" s="323"/>
      <c r="MHR150" s="323"/>
      <c r="MHS150" s="323"/>
      <c r="MHT150" s="323"/>
      <c r="MHU150" s="323"/>
      <c r="MHV150" s="323"/>
      <c r="MHW150" s="323"/>
      <c r="MHX150" s="323"/>
      <c r="MHY150" s="323"/>
      <c r="MHZ150" s="323"/>
      <c r="MIA150" s="323"/>
      <c r="MIB150" s="323"/>
      <c r="MIC150" s="323"/>
      <c r="MID150" s="323"/>
      <c r="MIE150" s="323"/>
      <c r="MIF150" s="323"/>
      <c r="MIG150" s="323"/>
      <c r="MIH150" s="323"/>
      <c r="MII150" s="323"/>
      <c r="MIJ150" s="323"/>
      <c r="MIK150" s="323"/>
      <c r="MIL150" s="323"/>
      <c r="MIM150" s="323"/>
      <c r="MIN150" s="323"/>
      <c r="MIO150" s="323"/>
      <c r="MIP150" s="323"/>
      <c r="MIQ150" s="323"/>
      <c r="MIR150" s="323"/>
      <c r="MIS150" s="323"/>
      <c r="MIT150" s="323"/>
      <c r="MIU150" s="323"/>
      <c r="MIV150" s="323"/>
      <c r="MIW150" s="323"/>
      <c r="MIX150" s="323"/>
      <c r="MIY150" s="323"/>
      <c r="MIZ150" s="323"/>
      <c r="MJA150" s="323"/>
      <c r="MJB150" s="323"/>
      <c r="MJC150" s="323"/>
      <c r="MJD150" s="323"/>
      <c r="MJE150" s="323"/>
      <c r="MJF150" s="323"/>
      <c r="MJG150" s="323"/>
      <c r="MJH150" s="323"/>
      <c r="MJI150" s="323"/>
      <c r="MJJ150" s="323"/>
      <c r="MJK150" s="323"/>
      <c r="MJL150" s="323"/>
      <c r="MJM150" s="323"/>
      <c r="MJN150" s="323"/>
      <c r="MJO150" s="323"/>
      <c r="MJP150" s="323"/>
      <c r="MJQ150" s="323"/>
      <c r="MJR150" s="323"/>
      <c r="MJS150" s="323"/>
      <c r="MJT150" s="323"/>
      <c r="MJU150" s="323"/>
      <c r="MJV150" s="323"/>
      <c r="MJW150" s="323"/>
      <c r="MJX150" s="323"/>
      <c r="MJY150" s="323"/>
      <c r="MJZ150" s="323"/>
      <c r="MKA150" s="323"/>
      <c r="MKB150" s="323"/>
      <c r="MKC150" s="323"/>
      <c r="MKD150" s="323"/>
      <c r="MKE150" s="323"/>
      <c r="MKF150" s="323"/>
      <c r="MKG150" s="323"/>
      <c r="MKH150" s="323"/>
      <c r="MKI150" s="323"/>
      <c r="MKJ150" s="323"/>
      <c r="MKK150" s="323"/>
      <c r="MKL150" s="323"/>
      <c r="MKM150" s="323"/>
      <c r="MKN150" s="323"/>
      <c r="MKO150" s="323"/>
      <c r="MKP150" s="323"/>
      <c r="MKQ150" s="323"/>
      <c r="MKR150" s="323"/>
      <c r="MKS150" s="323"/>
      <c r="MKT150" s="323"/>
      <c r="MKU150" s="323"/>
      <c r="MKV150" s="323"/>
      <c r="MKW150" s="323"/>
      <c r="MKX150" s="323"/>
      <c r="MKY150" s="323"/>
      <c r="MKZ150" s="323"/>
      <c r="MLA150" s="323"/>
      <c r="MLB150" s="323"/>
      <c r="MLC150" s="323"/>
      <c r="MLD150" s="323"/>
      <c r="MLE150" s="323"/>
      <c r="MLF150" s="323"/>
      <c r="MLG150" s="323"/>
      <c r="MLH150" s="323"/>
      <c r="MLI150" s="323"/>
      <c r="MLJ150" s="323"/>
      <c r="MLK150" s="323"/>
      <c r="MLL150" s="323"/>
      <c r="MLM150" s="323"/>
      <c r="MLN150" s="323"/>
      <c r="MLO150" s="323"/>
      <c r="MLP150" s="323"/>
      <c r="MLQ150" s="323"/>
      <c r="MLR150" s="323"/>
      <c r="MLS150" s="323"/>
      <c r="MLT150" s="323"/>
      <c r="MLU150" s="323"/>
      <c r="MLV150" s="323"/>
      <c r="MLW150" s="323"/>
      <c r="MLX150" s="323"/>
      <c r="MLY150" s="323"/>
      <c r="MLZ150" s="323"/>
      <c r="MMA150" s="323"/>
      <c r="MMB150" s="323"/>
      <c r="MMC150" s="323"/>
      <c r="MMD150" s="323"/>
      <c r="MME150" s="323"/>
      <c r="MMF150" s="323"/>
      <c r="MMG150" s="323"/>
      <c r="MMH150" s="323"/>
      <c r="MMI150" s="323"/>
      <c r="MMJ150" s="323"/>
      <c r="MMK150" s="323"/>
      <c r="MML150" s="323"/>
      <c r="MMM150" s="323"/>
      <c r="MMN150" s="323"/>
      <c r="MMO150" s="323"/>
      <c r="MMP150" s="323"/>
      <c r="MMQ150" s="323"/>
      <c r="MMR150" s="323"/>
      <c r="MMS150" s="323"/>
      <c r="MMT150" s="323"/>
      <c r="MMU150" s="323"/>
      <c r="MMV150" s="323"/>
      <c r="MMW150" s="323"/>
      <c r="MMX150" s="323"/>
      <c r="MMY150" s="323"/>
      <c r="MMZ150" s="323"/>
      <c r="MNA150" s="323"/>
      <c r="MNB150" s="323"/>
      <c r="MNC150" s="323"/>
      <c r="MND150" s="323"/>
      <c r="MNE150" s="323"/>
      <c r="MNF150" s="323"/>
      <c r="MNG150" s="323"/>
      <c r="MNH150" s="323"/>
      <c r="MNI150" s="323"/>
      <c r="MNJ150" s="323"/>
      <c r="MNK150" s="323"/>
      <c r="MNL150" s="323"/>
      <c r="MNM150" s="323"/>
      <c r="MNN150" s="323"/>
      <c r="MNO150" s="323"/>
      <c r="MNP150" s="323"/>
      <c r="MNQ150" s="323"/>
      <c r="MNR150" s="323"/>
      <c r="MNS150" s="323"/>
      <c r="MNT150" s="323"/>
      <c r="MNU150" s="323"/>
      <c r="MNV150" s="323"/>
      <c r="MNW150" s="323"/>
      <c r="MNX150" s="323"/>
      <c r="MNY150" s="323"/>
      <c r="MNZ150" s="323"/>
      <c r="MOA150" s="323"/>
      <c r="MOB150" s="323"/>
      <c r="MOC150" s="323"/>
      <c r="MOD150" s="323"/>
      <c r="MOE150" s="323"/>
      <c r="MOF150" s="323"/>
      <c r="MOG150" s="323"/>
      <c r="MOH150" s="323"/>
      <c r="MOI150" s="323"/>
      <c r="MOJ150" s="323"/>
      <c r="MOK150" s="323"/>
      <c r="MOL150" s="323"/>
      <c r="MOM150" s="323"/>
      <c r="MON150" s="323"/>
      <c r="MOO150" s="323"/>
      <c r="MOP150" s="323"/>
      <c r="MOQ150" s="323"/>
      <c r="MOR150" s="323"/>
      <c r="MOS150" s="323"/>
      <c r="MOT150" s="323"/>
      <c r="MOU150" s="323"/>
      <c r="MOV150" s="323"/>
      <c r="MOW150" s="323"/>
      <c r="MOX150" s="323"/>
      <c r="MOY150" s="323"/>
      <c r="MOZ150" s="323"/>
      <c r="MPA150" s="323"/>
      <c r="MPB150" s="323"/>
      <c r="MPC150" s="323"/>
      <c r="MPD150" s="323"/>
      <c r="MPE150" s="323"/>
      <c r="MPF150" s="323"/>
      <c r="MPG150" s="323"/>
      <c r="MPH150" s="323"/>
      <c r="MPI150" s="323"/>
      <c r="MPJ150" s="323"/>
      <c r="MPK150" s="323"/>
      <c r="MPL150" s="323"/>
      <c r="MPM150" s="323"/>
      <c r="MPN150" s="323"/>
      <c r="MPO150" s="323"/>
      <c r="MPP150" s="323"/>
      <c r="MPQ150" s="323"/>
      <c r="MPR150" s="323"/>
      <c r="MPS150" s="323"/>
      <c r="MPT150" s="323"/>
      <c r="MPU150" s="323"/>
      <c r="MPV150" s="323"/>
      <c r="MPW150" s="323"/>
      <c r="MPX150" s="323"/>
      <c r="MPY150" s="323"/>
      <c r="MPZ150" s="323"/>
      <c r="MQA150" s="323"/>
      <c r="MQB150" s="323"/>
      <c r="MQC150" s="323"/>
      <c r="MQD150" s="323"/>
      <c r="MQE150" s="323"/>
      <c r="MQF150" s="323"/>
      <c r="MQG150" s="323"/>
      <c r="MQH150" s="323"/>
      <c r="MQI150" s="323"/>
      <c r="MQJ150" s="323"/>
      <c r="MQK150" s="323"/>
      <c r="MQL150" s="323"/>
      <c r="MQM150" s="323"/>
      <c r="MQN150" s="323"/>
      <c r="MQO150" s="323"/>
      <c r="MQP150" s="323"/>
      <c r="MQQ150" s="323"/>
      <c r="MQR150" s="323"/>
      <c r="MQS150" s="323"/>
      <c r="MQT150" s="323"/>
      <c r="MQU150" s="323"/>
      <c r="MQV150" s="323"/>
      <c r="MQW150" s="323"/>
      <c r="MQX150" s="323"/>
      <c r="MQY150" s="323"/>
      <c r="MQZ150" s="323"/>
      <c r="MRA150" s="323"/>
      <c r="MRB150" s="323"/>
      <c r="MRC150" s="323"/>
      <c r="MRD150" s="323"/>
      <c r="MRE150" s="323"/>
      <c r="MRF150" s="323"/>
      <c r="MRG150" s="323"/>
      <c r="MRH150" s="323"/>
      <c r="MRI150" s="323"/>
      <c r="MRJ150" s="323"/>
      <c r="MRK150" s="323"/>
      <c r="MRL150" s="323"/>
      <c r="MRM150" s="323"/>
      <c r="MRN150" s="323"/>
      <c r="MRO150" s="323"/>
      <c r="MRP150" s="323"/>
      <c r="MRQ150" s="323"/>
      <c r="MRR150" s="323"/>
      <c r="MRS150" s="323"/>
      <c r="MRT150" s="323"/>
      <c r="MRU150" s="323"/>
      <c r="MRV150" s="323"/>
      <c r="MRW150" s="323"/>
      <c r="MRX150" s="323"/>
      <c r="MRY150" s="323"/>
      <c r="MRZ150" s="323"/>
      <c r="MSA150" s="323"/>
      <c r="MSB150" s="323"/>
      <c r="MSC150" s="323"/>
      <c r="MSD150" s="323"/>
      <c r="MSE150" s="323"/>
      <c r="MSF150" s="323"/>
      <c r="MSG150" s="323"/>
      <c r="MSH150" s="323"/>
      <c r="MSI150" s="323"/>
      <c r="MSJ150" s="323"/>
      <c r="MSK150" s="323"/>
      <c r="MSL150" s="323"/>
      <c r="MSM150" s="323"/>
      <c r="MSN150" s="323"/>
      <c r="MSO150" s="323"/>
      <c r="MSP150" s="323"/>
      <c r="MSQ150" s="323"/>
      <c r="MSR150" s="323"/>
      <c r="MSS150" s="323"/>
      <c r="MST150" s="323"/>
      <c r="MSU150" s="323"/>
      <c r="MSV150" s="323"/>
      <c r="MSW150" s="323"/>
      <c r="MSX150" s="323"/>
      <c r="MSY150" s="323"/>
      <c r="MSZ150" s="323"/>
      <c r="MTA150" s="323"/>
      <c r="MTB150" s="323"/>
      <c r="MTC150" s="323"/>
      <c r="MTD150" s="323"/>
      <c r="MTE150" s="323"/>
      <c r="MTF150" s="323"/>
      <c r="MTG150" s="323"/>
      <c r="MTH150" s="323"/>
      <c r="MTI150" s="323"/>
      <c r="MTJ150" s="323"/>
      <c r="MTK150" s="323"/>
      <c r="MTL150" s="323"/>
      <c r="MTM150" s="323"/>
      <c r="MTN150" s="323"/>
      <c r="MTO150" s="323"/>
      <c r="MTP150" s="323"/>
      <c r="MTQ150" s="323"/>
      <c r="MTR150" s="323"/>
      <c r="MTS150" s="323"/>
      <c r="MTT150" s="323"/>
      <c r="MTU150" s="323"/>
      <c r="MTV150" s="323"/>
      <c r="MTW150" s="323"/>
      <c r="MTX150" s="323"/>
      <c r="MTY150" s="323"/>
      <c r="MTZ150" s="323"/>
      <c r="MUA150" s="323"/>
      <c r="MUB150" s="323"/>
      <c r="MUC150" s="323"/>
      <c r="MUD150" s="323"/>
      <c r="MUE150" s="323"/>
      <c r="MUF150" s="323"/>
      <c r="MUG150" s="323"/>
      <c r="MUH150" s="323"/>
      <c r="MUI150" s="323"/>
      <c r="MUJ150" s="323"/>
      <c r="MUK150" s="323"/>
      <c r="MUL150" s="323"/>
      <c r="MUM150" s="323"/>
      <c r="MUN150" s="323"/>
      <c r="MUO150" s="323"/>
      <c r="MUP150" s="323"/>
      <c r="MUQ150" s="323"/>
      <c r="MUR150" s="323"/>
      <c r="MUS150" s="323"/>
      <c r="MUT150" s="323"/>
      <c r="MUU150" s="323"/>
      <c r="MUV150" s="323"/>
      <c r="MUW150" s="323"/>
      <c r="MUX150" s="323"/>
      <c r="MUY150" s="323"/>
      <c r="MUZ150" s="323"/>
      <c r="MVA150" s="323"/>
      <c r="MVB150" s="323"/>
      <c r="MVC150" s="323"/>
      <c r="MVD150" s="323"/>
      <c r="MVE150" s="323"/>
      <c r="MVF150" s="323"/>
      <c r="MVG150" s="323"/>
      <c r="MVH150" s="323"/>
      <c r="MVI150" s="323"/>
      <c r="MVJ150" s="323"/>
      <c r="MVK150" s="323"/>
      <c r="MVL150" s="323"/>
      <c r="MVM150" s="323"/>
      <c r="MVN150" s="323"/>
      <c r="MVO150" s="323"/>
      <c r="MVP150" s="323"/>
      <c r="MVQ150" s="323"/>
      <c r="MVR150" s="323"/>
      <c r="MVS150" s="323"/>
      <c r="MVT150" s="323"/>
      <c r="MVU150" s="323"/>
      <c r="MVV150" s="323"/>
      <c r="MVW150" s="323"/>
      <c r="MVX150" s="323"/>
      <c r="MVY150" s="323"/>
      <c r="MVZ150" s="323"/>
      <c r="MWA150" s="323"/>
      <c r="MWB150" s="323"/>
      <c r="MWC150" s="323"/>
      <c r="MWD150" s="323"/>
      <c r="MWE150" s="323"/>
      <c r="MWF150" s="323"/>
      <c r="MWG150" s="323"/>
      <c r="MWH150" s="323"/>
      <c r="MWI150" s="323"/>
      <c r="MWJ150" s="323"/>
      <c r="MWK150" s="323"/>
      <c r="MWL150" s="323"/>
      <c r="MWM150" s="323"/>
      <c r="MWN150" s="323"/>
      <c r="MWO150" s="323"/>
      <c r="MWP150" s="323"/>
      <c r="MWQ150" s="323"/>
      <c r="MWR150" s="323"/>
      <c r="MWS150" s="323"/>
      <c r="MWT150" s="323"/>
      <c r="MWU150" s="323"/>
      <c r="MWV150" s="323"/>
      <c r="MWW150" s="323"/>
      <c r="MWX150" s="323"/>
      <c r="MWY150" s="323"/>
      <c r="MWZ150" s="323"/>
      <c r="MXA150" s="323"/>
      <c r="MXB150" s="323"/>
      <c r="MXC150" s="323"/>
      <c r="MXD150" s="323"/>
      <c r="MXE150" s="323"/>
      <c r="MXF150" s="323"/>
      <c r="MXG150" s="323"/>
      <c r="MXH150" s="323"/>
      <c r="MXI150" s="323"/>
      <c r="MXJ150" s="323"/>
      <c r="MXK150" s="323"/>
      <c r="MXL150" s="323"/>
      <c r="MXM150" s="323"/>
      <c r="MXN150" s="323"/>
      <c r="MXO150" s="323"/>
      <c r="MXP150" s="323"/>
      <c r="MXQ150" s="323"/>
      <c r="MXR150" s="323"/>
      <c r="MXS150" s="323"/>
      <c r="MXT150" s="323"/>
      <c r="MXU150" s="323"/>
      <c r="MXV150" s="323"/>
      <c r="MXW150" s="323"/>
      <c r="MXX150" s="323"/>
      <c r="MXY150" s="323"/>
      <c r="MXZ150" s="323"/>
      <c r="MYA150" s="323"/>
      <c r="MYB150" s="323"/>
      <c r="MYC150" s="323"/>
      <c r="MYD150" s="323"/>
      <c r="MYE150" s="323"/>
      <c r="MYF150" s="323"/>
      <c r="MYG150" s="323"/>
      <c r="MYH150" s="323"/>
      <c r="MYI150" s="323"/>
      <c r="MYJ150" s="323"/>
      <c r="MYK150" s="323"/>
      <c r="MYL150" s="323"/>
      <c r="MYM150" s="323"/>
      <c r="MYN150" s="323"/>
      <c r="MYO150" s="323"/>
      <c r="MYP150" s="323"/>
      <c r="MYQ150" s="323"/>
      <c r="MYR150" s="323"/>
      <c r="MYS150" s="323"/>
      <c r="MYT150" s="323"/>
      <c r="MYU150" s="323"/>
      <c r="MYV150" s="323"/>
      <c r="MYW150" s="323"/>
      <c r="MYX150" s="323"/>
      <c r="MYY150" s="323"/>
      <c r="MYZ150" s="323"/>
      <c r="MZA150" s="323"/>
      <c r="MZB150" s="323"/>
      <c r="MZC150" s="323"/>
      <c r="MZD150" s="323"/>
      <c r="MZE150" s="323"/>
      <c r="MZF150" s="323"/>
      <c r="MZG150" s="323"/>
      <c r="MZH150" s="323"/>
      <c r="MZI150" s="323"/>
      <c r="MZJ150" s="323"/>
      <c r="MZK150" s="323"/>
      <c r="MZL150" s="323"/>
      <c r="MZM150" s="323"/>
      <c r="MZN150" s="323"/>
      <c r="MZO150" s="323"/>
      <c r="MZP150" s="323"/>
      <c r="MZQ150" s="323"/>
      <c r="MZR150" s="323"/>
      <c r="MZS150" s="323"/>
      <c r="MZT150" s="323"/>
      <c r="MZU150" s="323"/>
      <c r="MZV150" s="323"/>
      <c r="MZW150" s="323"/>
      <c r="MZX150" s="323"/>
      <c r="MZY150" s="323"/>
      <c r="MZZ150" s="323"/>
      <c r="NAA150" s="323"/>
      <c r="NAB150" s="323"/>
      <c r="NAC150" s="323"/>
      <c r="NAD150" s="323"/>
      <c r="NAE150" s="323"/>
      <c r="NAF150" s="323"/>
      <c r="NAG150" s="323"/>
      <c r="NAH150" s="323"/>
      <c r="NAI150" s="323"/>
      <c r="NAJ150" s="323"/>
      <c r="NAK150" s="323"/>
      <c r="NAL150" s="323"/>
      <c r="NAM150" s="323"/>
      <c r="NAN150" s="323"/>
      <c r="NAO150" s="323"/>
      <c r="NAP150" s="323"/>
      <c r="NAQ150" s="323"/>
      <c r="NAR150" s="323"/>
      <c r="NAS150" s="323"/>
      <c r="NAT150" s="323"/>
      <c r="NAU150" s="323"/>
      <c r="NAV150" s="323"/>
      <c r="NAW150" s="323"/>
      <c r="NAX150" s="323"/>
      <c r="NAY150" s="323"/>
      <c r="NAZ150" s="323"/>
      <c r="NBA150" s="323"/>
      <c r="NBB150" s="323"/>
      <c r="NBC150" s="323"/>
      <c r="NBD150" s="323"/>
      <c r="NBE150" s="323"/>
      <c r="NBF150" s="323"/>
      <c r="NBG150" s="323"/>
      <c r="NBH150" s="323"/>
      <c r="NBI150" s="323"/>
      <c r="NBJ150" s="323"/>
      <c r="NBK150" s="323"/>
      <c r="NBL150" s="323"/>
      <c r="NBM150" s="323"/>
      <c r="NBN150" s="323"/>
      <c r="NBO150" s="323"/>
      <c r="NBP150" s="323"/>
      <c r="NBQ150" s="323"/>
      <c r="NBR150" s="323"/>
      <c r="NBS150" s="323"/>
      <c r="NBT150" s="323"/>
      <c r="NBU150" s="323"/>
      <c r="NBV150" s="323"/>
      <c r="NBW150" s="323"/>
      <c r="NBX150" s="323"/>
      <c r="NBY150" s="323"/>
      <c r="NBZ150" s="323"/>
      <c r="NCA150" s="323"/>
      <c r="NCB150" s="323"/>
      <c r="NCC150" s="323"/>
      <c r="NCD150" s="323"/>
      <c r="NCE150" s="323"/>
      <c r="NCF150" s="323"/>
      <c r="NCG150" s="323"/>
      <c r="NCH150" s="323"/>
      <c r="NCI150" s="323"/>
      <c r="NCJ150" s="323"/>
      <c r="NCK150" s="323"/>
      <c r="NCL150" s="323"/>
      <c r="NCM150" s="323"/>
      <c r="NCN150" s="323"/>
      <c r="NCO150" s="323"/>
      <c r="NCP150" s="323"/>
      <c r="NCQ150" s="323"/>
      <c r="NCR150" s="323"/>
      <c r="NCS150" s="323"/>
      <c r="NCT150" s="323"/>
      <c r="NCU150" s="323"/>
      <c r="NCV150" s="323"/>
      <c r="NCW150" s="323"/>
      <c r="NCX150" s="323"/>
      <c r="NCY150" s="323"/>
      <c r="NCZ150" s="323"/>
      <c r="NDA150" s="323"/>
      <c r="NDB150" s="323"/>
      <c r="NDC150" s="323"/>
      <c r="NDD150" s="323"/>
      <c r="NDE150" s="323"/>
      <c r="NDF150" s="323"/>
      <c r="NDG150" s="323"/>
      <c r="NDH150" s="323"/>
      <c r="NDI150" s="323"/>
      <c r="NDJ150" s="323"/>
      <c r="NDK150" s="323"/>
      <c r="NDL150" s="323"/>
      <c r="NDM150" s="323"/>
      <c r="NDN150" s="323"/>
      <c r="NDO150" s="323"/>
      <c r="NDP150" s="323"/>
      <c r="NDQ150" s="323"/>
      <c r="NDR150" s="323"/>
      <c r="NDS150" s="323"/>
      <c r="NDT150" s="323"/>
      <c r="NDU150" s="323"/>
      <c r="NDV150" s="323"/>
      <c r="NDW150" s="323"/>
      <c r="NDX150" s="323"/>
      <c r="NDY150" s="323"/>
      <c r="NDZ150" s="323"/>
      <c r="NEA150" s="323"/>
      <c r="NEB150" s="323"/>
      <c r="NEC150" s="323"/>
      <c r="NED150" s="323"/>
      <c r="NEE150" s="323"/>
      <c r="NEF150" s="323"/>
      <c r="NEG150" s="323"/>
      <c r="NEH150" s="323"/>
      <c r="NEI150" s="323"/>
      <c r="NEJ150" s="323"/>
      <c r="NEK150" s="323"/>
      <c r="NEL150" s="323"/>
      <c r="NEM150" s="323"/>
      <c r="NEN150" s="323"/>
      <c r="NEO150" s="323"/>
      <c r="NEP150" s="323"/>
      <c r="NEQ150" s="323"/>
      <c r="NER150" s="323"/>
      <c r="NES150" s="323"/>
      <c r="NET150" s="323"/>
      <c r="NEU150" s="323"/>
      <c r="NEV150" s="323"/>
      <c r="NEW150" s="323"/>
      <c r="NEX150" s="323"/>
      <c r="NEY150" s="323"/>
      <c r="NEZ150" s="323"/>
      <c r="NFA150" s="323"/>
      <c r="NFB150" s="323"/>
      <c r="NFC150" s="323"/>
      <c r="NFD150" s="323"/>
      <c r="NFE150" s="323"/>
      <c r="NFF150" s="323"/>
      <c r="NFG150" s="323"/>
      <c r="NFH150" s="323"/>
      <c r="NFI150" s="323"/>
      <c r="NFJ150" s="323"/>
      <c r="NFK150" s="323"/>
      <c r="NFL150" s="323"/>
      <c r="NFM150" s="323"/>
      <c r="NFN150" s="323"/>
      <c r="NFO150" s="323"/>
      <c r="NFP150" s="323"/>
      <c r="NFQ150" s="323"/>
      <c r="NFR150" s="323"/>
      <c r="NFS150" s="323"/>
      <c r="NFT150" s="323"/>
      <c r="NFU150" s="323"/>
      <c r="NFV150" s="323"/>
      <c r="NFW150" s="323"/>
      <c r="NFX150" s="323"/>
      <c r="NFY150" s="323"/>
      <c r="NFZ150" s="323"/>
      <c r="NGA150" s="323"/>
      <c r="NGB150" s="323"/>
      <c r="NGC150" s="323"/>
      <c r="NGD150" s="323"/>
      <c r="NGE150" s="323"/>
      <c r="NGF150" s="323"/>
      <c r="NGG150" s="323"/>
      <c r="NGH150" s="323"/>
      <c r="NGI150" s="323"/>
      <c r="NGJ150" s="323"/>
      <c r="NGK150" s="323"/>
      <c r="NGL150" s="323"/>
      <c r="NGM150" s="323"/>
      <c r="NGN150" s="323"/>
      <c r="NGO150" s="323"/>
      <c r="NGP150" s="323"/>
      <c r="NGQ150" s="323"/>
      <c r="NGR150" s="323"/>
      <c r="NGS150" s="323"/>
      <c r="NGT150" s="323"/>
      <c r="NGU150" s="323"/>
      <c r="NGV150" s="323"/>
      <c r="NGW150" s="323"/>
      <c r="NGX150" s="323"/>
      <c r="NGY150" s="323"/>
      <c r="NGZ150" s="323"/>
      <c r="NHA150" s="323"/>
      <c r="NHB150" s="323"/>
      <c r="NHC150" s="323"/>
      <c r="NHD150" s="323"/>
      <c r="NHE150" s="323"/>
      <c r="NHF150" s="323"/>
      <c r="NHG150" s="323"/>
      <c r="NHH150" s="323"/>
      <c r="NHI150" s="323"/>
      <c r="NHJ150" s="323"/>
      <c r="NHK150" s="323"/>
      <c r="NHL150" s="323"/>
      <c r="NHM150" s="323"/>
      <c r="NHN150" s="323"/>
      <c r="NHO150" s="323"/>
      <c r="NHP150" s="323"/>
      <c r="NHQ150" s="323"/>
      <c r="NHR150" s="323"/>
      <c r="NHS150" s="323"/>
      <c r="NHT150" s="323"/>
      <c r="NHU150" s="323"/>
      <c r="NHV150" s="323"/>
      <c r="NHW150" s="323"/>
      <c r="NHX150" s="323"/>
      <c r="NHY150" s="323"/>
      <c r="NHZ150" s="323"/>
      <c r="NIA150" s="323"/>
      <c r="NIB150" s="323"/>
      <c r="NIC150" s="323"/>
      <c r="NID150" s="323"/>
      <c r="NIE150" s="323"/>
      <c r="NIF150" s="323"/>
      <c r="NIG150" s="323"/>
      <c r="NIH150" s="323"/>
      <c r="NII150" s="323"/>
      <c r="NIJ150" s="323"/>
      <c r="NIK150" s="323"/>
      <c r="NIL150" s="323"/>
      <c r="NIM150" s="323"/>
      <c r="NIN150" s="323"/>
      <c r="NIO150" s="323"/>
      <c r="NIP150" s="323"/>
      <c r="NIQ150" s="323"/>
      <c r="NIR150" s="323"/>
      <c r="NIS150" s="323"/>
      <c r="NIT150" s="323"/>
      <c r="NIU150" s="323"/>
      <c r="NIV150" s="323"/>
      <c r="NIW150" s="323"/>
      <c r="NIX150" s="323"/>
      <c r="NIY150" s="323"/>
      <c r="NIZ150" s="323"/>
      <c r="NJA150" s="323"/>
      <c r="NJB150" s="323"/>
      <c r="NJC150" s="323"/>
      <c r="NJD150" s="323"/>
      <c r="NJE150" s="323"/>
      <c r="NJF150" s="323"/>
      <c r="NJG150" s="323"/>
      <c r="NJH150" s="323"/>
      <c r="NJI150" s="323"/>
      <c r="NJJ150" s="323"/>
      <c r="NJK150" s="323"/>
      <c r="NJL150" s="323"/>
      <c r="NJM150" s="323"/>
      <c r="NJN150" s="323"/>
      <c r="NJO150" s="323"/>
      <c r="NJP150" s="323"/>
      <c r="NJQ150" s="323"/>
      <c r="NJR150" s="323"/>
      <c r="NJS150" s="323"/>
      <c r="NJT150" s="323"/>
      <c r="NJU150" s="323"/>
      <c r="NJV150" s="323"/>
      <c r="NJW150" s="323"/>
      <c r="NJX150" s="323"/>
      <c r="NJY150" s="323"/>
      <c r="NJZ150" s="323"/>
      <c r="NKA150" s="323"/>
      <c r="NKB150" s="323"/>
      <c r="NKC150" s="323"/>
      <c r="NKD150" s="323"/>
      <c r="NKE150" s="323"/>
      <c r="NKF150" s="323"/>
      <c r="NKG150" s="323"/>
      <c r="NKH150" s="323"/>
      <c r="NKI150" s="323"/>
      <c r="NKJ150" s="323"/>
      <c r="NKK150" s="323"/>
      <c r="NKL150" s="323"/>
      <c r="NKM150" s="323"/>
      <c r="NKN150" s="323"/>
      <c r="NKO150" s="323"/>
      <c r="NKP150" s="323"/>
      <c r="NKQ150" s="323"/>
      <c r="NKR150" s="323"/>
      <c r="NKS150" s="323"/>
      <c r="NKT150" s="323"/>
      <c r="NKU150" s="323"/>
      <c r="NKV150" s="323"/>
      <c r="NKW150" s="323"/>
      <c r="NKX150" s="323"/>
      <c r="NKY150" s="323"/>
      <c r="NKZ150" s="323"/>
      <c r="NLA150" s="323"/>
      <c r="NLB150" s="323"/>
      <c r="NLC150" s="323"/>
      <c r="NLD150" s="323"/>
      <c r="NLE150" s="323"/>
      <c r="NLF150" s="323"/>
      <c r="NLG150" s="323"/>
      <c r="NLH150" s="323"/>
      <c r="NLI150" s="323"/>
      <c r="NLJ150" s="323"/>
      <c r="NLK150" s="323"/>
      <c r="NLL150" s="323"/>
      <c r="NLM150" s="323"/>
      <c r="NLN150" s="323"/>
      <c r="NLO150" s="323"/>
      <c r="NLP150" s="323"/>
      <c r="NLQ150" s="323"/>
      <c r="NLR150" s="323"/>
      <c r="NLS150" s="323"/>
      <c r="NLT150" s="323"/>
      <c r="NLU150" s="323"/>
      <c r="NLV150" s="323"/>
      <c r="NLW150" s="323"/>
      <c r="NLX150" s="323"/>
      <c r="NLY150" s="323"/>
      <c r="NLZ150" s="323"/>
      <c r="NMA150" s="323"/>
      <c r="NMB150" s="323"/>
      <c r="NMC150" s="323"/>
      <c r="NMD150" s="323"/>
      <c r="NME150" s="323"/>
      <c r="NMF150" s="323"/>
      <c r="NMG150" s="323"/>
      <c r="NMH150" s="323"/>
      <c r="NMI150" s="323"/>
      <c r="NMJ150" s="323"/>
      <c r="NMK150" s="323"/>
      <c r="NML150" s="323"/>
      <c r="NMM150" s="323"/>
      <c r="NMN150" s="323"/>
      <c r="NMO150" s="323"/>
      <c r="NMP150" s="323"/>
      <c r="NMQ150" s="323"/>
      <c r="NMR150" s="323"/>
      <c r="NMS150" s="323"/>
      <c r="NMT150" s="323"/>
      <c r="NMU150" s="323"/>
      <c r="NMV150" s="323"/>
      <c r="NMW150" s="323"/>
      <c r="NMX150" s="323"/>
      <c r="NMY150" s="323"/>
      <c r="NMZ150" s="323"/>
      <c r="NNA150" s="323"/>
      <c r="NNB150" s="323"/>
      <c r="NNC150" s="323"/>
      <c r="NND150" s="323"/>
      <c r="NNE150" s="323"/>
      <c r="NNF150" s="323"/>
      <c r="NNG150" s="323"/>
      <c r="NNH150" s="323"/>
      <c r="NNI150" s="323"/>
      <c r="NNJ150" s="323"/>
      <c r="NNK150" s="323"/>
      <c r="NNL150" s="323"/>
      <c r="NNM150" s="323"/>
      <c r="NNN150" s="323"/>
      <c r="NNO150" s="323"/>
      <c r="NNP150" s="323"/>
      <c r="NNQ150" s="323"/>
      <c r="NNR150" s="323"/>
      <c r="NNS150" s="323"/>
      <c r="NNT150" s="323"/>
      <c r="NNU150" s="323"/>
      <c r="NNV150" s="323"/>
      <c r="NNW150" s="323"/>
      <c r="NNX150" s="323"/>
      <c r="NNY150" s="323"/>
      <c r="NNZ150" s="323"/>
      <c r="NOA150" s="323"/>
      <c r="NOB150" s="323"/>
      <c r="NOC150" s="323"/>
      <c r="NOD150" s="323"/>
      <c r="NOE150" s="323"/>
      <c r="NOF150" s="323"/>
      <c r="NOG150" s="323"/>
      <c r="NOH150" s="323"/>
      <c r="NOI150" s="323"/>
      <c r="NOJ150" s="323"/>
      <c r="NOK150" s="323"/>
      <c r="NOL150" s="323"/>
      <c r="NOM150" s="323"/>
      <c r="NON150" s="323"/>
      <c r="NOO150" s="323"/>
      <c r="NOP150" s="323"/>
      <c r="NOQ150" s="323"/>
      <c r="NOR150" s="323"/>
      <c r="NOS150" s="323"/>
      <c r="NOT150" s="323"/>
      <c r="NOU150" s="323"/>
      <c r="NOV150" s="323"/>
      <c r="NOW150" s="323"/>
      <c r="NOX150" s="323"/>
      <c r="NOY150" s="323"/>
      <c r="NOZ150" s="323"/>
      <c r="NPA150" s="323"/>
      <c r="NPB150" s="323"/>
      <c r="NPC150" s="323"/>
      <c r="NPD150" s="323"/>
      <c r="NPE150" s="323"/>
      <c r="NPF150" s="323"/>
      <c r="NPG150" s="323"/>
      <c r="NPH150" s="323"/>
      <c r="NPI150" s="323"/>
      <c r="NPJ150" s="323"/>
      <c r="NPK150" s="323"/>
      <c r="NPL150" s="323"/>
      <c r="NPM150" s="323"/>
      <c r="NPN150" s="323"/>
      <c r="NPO150" s="323"/>
      <c r="NPP150" s="323"/>
      <c r="NPQ150" s="323"/>
      <c r="NPR150" s="323"/>
      <c r="NPS150" s="323"/>
      <c r="NPT150" s="323"/>
      <c r="NPU150" s="323"/>
      <c r="NPV150" s="323"/>
      <c r="NPW150" s="323"/>
      <c r="NPX150" s="323"/>
      <c r="NPY150" s="323"/>
      <c r="NPZ150" s="323"/>
      <c r="NQA150" s="323"/>
      <c r="NQB150" s="323"/>
      <c r="NQC150" s="323"/>
      <c r="NQD150" s="323"/>
      <c r="NQE150" s="323"/>
      <c r="NQF150" s="323"/>
      <c r="NQG150" s="323"/>
      <c r="NQH150" s="323"/>
      <c r="NQI150" s="323"/>
      <c r="NQJ150" s="323"/>
      <c r="NQK150" s="323"/>
      <c r="NQL150" s="323"/>
      <c r="NQM150" s="323"/>
      <c r="NQN150" s="323"/>
      <c r="NQO150" s="323"/>
      <c r="NQP150" s="323"/>
      <c r="NQQ150" s="323"/>
      <c r="NQR150" s="323"/>
      <c r="NQS150" s="323"/>
      <c r="NQT150" s="323"/>
      <c r="NQU150" s="323"/>
      <c r="NQV150" s="323"/>
      <c r="NQW150" s="323"/>
      <c r="NQX150" s="323"/>
      <c r="NQY150" s="323"/>
      <c r="NQZ150" s="323"/>
      <c r="NRA150" s="323"/>
      <c r="NRB150" s="323"/>
      <c r="NRC150" s="323"/>
      <c r="NRD150" s="323"/>
      <c r="NRE150" s="323"/>
      <c r="NRF150" s="323"/>
      <c r="NRG150" s="323"/>
      <c r="NRH150" s="323"/>
      <c r="NRI150" s="323"/>
      <c r="NRJ150" s="323"/>
      <c r="NRK150" s="323"/>
      <c r="NRL150" s="323"/>
      <c r="NRM150" s="323"/>
      <c r="NRN150" s="323"/>
      <c r="NRO150" s="323"/>
      <c r="NRP150" s="323"/>
      <c r="NRQ150" s="323"/>
      <c r="NRR150" s="323"/>
      <c r="NRS150" s="323"/>
      <c r="NRT150" s="323"/>
      <c r="NRU150" s="323"/>
      <c r="NRV150" s="323"/>
      <c r="NRW150" s="323"/>
      <c r="NRX150" s="323"/>
      <c r="NRY150" s="323"/>
      <c r="NRZ150" s="323"/>
      <c r="NSA150" s="323"/>
      <c r="NSB150" s="323"/>
      <c r="NSC150" s="323"/>
      <c r="NSD150" s="323"/>
      <c r="NSE150" s="323"/>
      <c r="NSF150" s="323"/>
      <c r="NSG150" s="323"/>
      <c r="NSH150" s="323"/>
      <c r="NSI150" s="323"/>
      <c r="NSJ150" s="323"/>
      <c r="NSK150" s="323"/>
      <c r="NSL150" s="323"/>
      <c r="NSM150" s="323"/>
      <c r="NSN150" s="323"/>
      <c r="NSO150" s="323"/>
      <c r="NSP150" s="323"/>
      <c r="NSQ150" s="323"/>
      <c r="NSR150" s="323"/>
      <c r="NSS150" s="323"/>
      <c r="NST150" s="323"/>
      <c r="NSU150" s="323"/>
      <c r="NSV150" s="323"/>
      <c r="NSW150" s="323"/>
      <c r="NSX150" s="323"/>
      <c r="NSY150" s="323"/>
      <c r="NSZ150" s="323"/>
      <c r="NTA150" s="323"/>
      <c r="NTB150" s="323"/>
      <c r="NTC150" s="323"/>
      <c r="NTD150" s="323"/>
      <c r="NTE150" s="323"/>
      <c r="NTF150" s="323"/>
      <c r="NTG150" s="323"/>
      <c r="NTH150" s="323"/>
      <c r="NTI150" s="323"/>
      <c r="NTJ150" s="323"/>
      <c r="NTK150" s="323"/>
      <c r="NTL150" s="323"/>
      <c r="NTM150" s="323"/>
      <c r="NTN150" s="323"/>
      <c r="NTO150" s="323"/>
      <c r="NTP150" s="323"/>
      <c r="NTQ150" s="323"/>
      <c r="NTR150" s="323"/>
      <c r="NTS150" s="323"/>
      <c r="NTT150" s="323"/>
      <c r="NTU150" s="323"/>
      <c r="NTV150" s="323"/>
      <c r="NTW150" s="323"/>
      <c r="NTX150" s="323"/>
      <c r="NTY150" s="323"/>
      <c r="NTZ150" s="323"/>
      <c r="NUA150" s="323"/>
      <c r="NUB150" s="323"/>
      <c r="NUC150" s="323"/>
      <c r="NUD150" s="323"/>
      <c r="NUE150" s="323"/>
      <c r="NUF150" s="323"/>
      <c r="NUG150" s="323"/>
      <c r="NUH150" s="323"/>
      <c r="NUI150" s="323"/>
      <c r="NUJ150" s="323"/>
      <c r="NUK150" s="323"/>
      <c r="NUL150" s="323"/>
      <c r="NUM150" s="323"/>
      <c r="NUN150" s="323"/>
      <c r="NUO150" s="323"/>
      <c r="NUP150" s="323"/>
      <c r="NUQ150" s="323"/>
      <c r="NUR150" s="323"/>
      <c r="NUS150" s="323"/>
      <c r="NUT150" s="323"/>
      <c r="NUU150" s="323"/>
      <c r="NUV150" s="323"/>
      <c r="NUW150" s="323"/>
      <c r="NUX150" s="323"/>
      <c r="NUY150" s="323"/>
      <c r="NUZ150" s="323"/>
      <c r="NVA150" s="323"/>
      <c r="NVB150" s="323"/>
      <c r="NVC150" s="323"/>
      <c r="NVD150" s="323"/>
      <c r="NVE150" s="323"/>
      <c r="NVF150" s="323"/>
      <c r="NVG150" s="323"/>
      <c r="NVH150" s="323"/>
      <c r="NVI150" s="323"/>
      <c r="NVJ150" s="323"/>
      <c r="NVK150" s="323"/>
      <c r="NVL150" s="323"/>
      <c r="NVM150" s="323"/>
      <c r="NVN150" s="323"/>
      <c r="NVO150" s="323"/>
      <c r="NVP150" s="323"/>
      <c r="NVQ150" s="323"/>
      <c r="NVR150" s="323"/>
      <c r="NVS150" s="323"/>
      <c r="NVT150" s="323"/>
      <c r="NVU150" s="323"/>
      <c r="NVV150" s="323"/>
      <c r="NVW150" s="323"/>
      <c r="NVX150" s="323"/>
      <c r="NVY150" s="323"/>
      <c r="NVZ150" s="323"/>
      <c r="NWA150" s="323"/>
      <c r="NWB150" s="323"/>
      <c r="NWC150" s="323"/>
      <c r="NWD150" s="323"/>
      <c r="NWE150" s="323"/>
      <c r="NWF150" s="323"/>
      <c r="NWG150" s="323"/>
      <c r="NWH150" s="323"/>
      <c r="NWI150" s="323"/>
      <c r="NWJ150" s="323"/>
      <c r="NWK150" s="323"/>
      <c r="NWL150" s="323"/>
      <c r="NWM150" s="323"/>
      <c r="NWN150" s="323"/>
      <c r="NWO150" s="323"/>
      <c r="NWP150" s="323"/>
      <c r="NWQ150" s="323"/>
      <c r="NWR150" s="323"/>
      <c r="NWS150" s="323"/>
      <c r="NWT150" s="323"/>
      <c r="NWU150" s="323"/>
      <c r="NWV150" s="323"/>
      <c r="NWW150" s="323"/>
      <c r="NWX150" s="323"/>
      <c r="NWY150" s="323"/>
      <c r="NWZ150" s="323"/>
      <c r="NXA150" s="323"/>
      <c r="NXB150" s="323"/>
      <c r="NXC150" s="323"/>
      <c r="NXD150" s="323"/>
      <c r="NXE150" s="323"/>
      <c r="NXF150" s="323"/>
      <c r="NXG150" s="323"/>
      <c r="NXH150" s="323"/>
      <c r="NXI150" s="323"/>
      <c r="NXJ150" s="323"/>
      <c r="NXK150" s="323"/>
      <c r="NXL150" s="323"/>
      <c r="NXM150" s="323"/>
      <c r="NXN150" s="323"/>
      <c r="NXO150" s="323"/>
      <c r="NXP150" s="323"/>
      <c r="NXQ150" s="323"/>
      <c r="NXR150" s="323"/>
      <c r="NXS150" s="323"/>
      <c r="NXT150" s="323"/>
      <c r="NXU150" s="323"/>
      <c r="NXV150" s="323"/>
      <c r="NXW150" s="323"/>
      <c r="NXX150" s="323"/>
      <c r="NXY150" s="323"/>
      <c r="NXZ150" s="323"/>
      <c r="NYA150" s="323"/>
      <c r="NYB150" s="323"/>
      <c r="NYC150" s="323"/>
      <c r="NYD150" s="323"/>
      <c r="NYE150" s="323"/>
      <c r="NYF150" s="323"/>
      <c r="NYG150" s="323"/>
      <c r="NYH150" s="323"/>
      <c r="NYI150" s="323"/>
      <c r="NYJ150" s="323"/>
      <c r="NYK150" s="323"/>
      <c r="NYL150" s="323"/>
      <c r="NYM150" s="323"/>
      <c r="NYN150" s="323"/>
      <c r="NYO150" s="323"/>
      <c r="NYP150" s="323"/>
      <c r="NYQ150" s="323"/>
      <c r="NYR150" s="323"/>
      <c r="NYS150" s="323"/>
      <c r="NYT150" s="323"/>
      <c r="NYU150" s="323"/>
      <c r="NYV150" s="323"/>
      <c r="NYW150" s="323"/>
      <c r="NYX150" s="323"/>
      <c r="NYY150" s="323"/>
      <c r="NYZ150" s="323"/>
      <c r="NZA150" s="323"/>
      <c r="NZB150" s="323"/>
      <c r="NZC150" s="323"/>
      <c r="NZD150" s="323"/>
      <c r="NZE150" s="323"/>
      <c r="NZF150" s="323"/>
      <c r="NZG150" s="323"/>
      <c r="NZH150" s="323"/>
      <c r="NZI150" s="323"/>
      <c r="NZJ150" s="323"/>
      <c r="NZK150" s="323"/>
      <c r="NZL150" s="323"/>
      <c r="NZM150" s="323"/>
      <c r="NZN150" s="323"/>
      <c r="NZO150" s="323"/>
      <c r="NZP150" s="323"/>
      <c r="NZQ150" s="323"/>
      <c r="NZR150" s="323"/>
      <c r="NZS150" s="323"/>
      <c r="NZT150" s="323"/>
      <c r="NZU150" s="323"/>
      <c r="NZV150" s="323"/>
      <c r="NZW150" s="323"/>
      <c r="NZX150" s="323"/>
      <c r="NZY150" s="323"/>
      <c r="NZZ150" s="323"/>
      <c r="OAA150" s="323"/>
      <c r="OAB150" s="323"/>
      <c r="OAC150" s="323"/>
      <c r="OAD150" s="323"/>
      <c r="OAE150" s="323"/>
      <c r="OAF150" s="323"/>
      <c r="OAG150" s="323"/>
      <c r="OAH150" s="323"/>
      <c r="OAI150" s="323"/>
      <c r="OAJ150" s="323"/>
      <c r="OAK150" s="323"/>
      <c r="OAL150" s="323"/>
      <c r="OAM150" s="323"/>
      <c r="OAN150" s="323"/>
      <c r="OAO150" s="323"/>
      <c r="OAP150" s="323"/>
      <c r="OAQ150" s="323"/>
      <c r="OAR150" s="323"/>
      <c r="OAS150" s="323"/>
      <c r="OAT150" s="323"/>
      <c r="OAU150" s="323"/>
      <c r="OAV150" s="323"/>
      <c r="OAW150" s="323"/>
      <c r="OAX150" s="323"/>
      <c r="OAY150" s="323"/>
      <c r="OAZ150" s="323"/>
      <c r="OBA150" s="323"/>
      <c r="OBB150" s="323"/>
      <c r="OBC150" s="323"/>
      <c r="OBD150" s="323"/>
      <c r="OBE150" s="323"/>
      <c r="OBF150" s="323"/>
      <c r="OBG150" s="323"/>
      <c r="OBH150" s="323"/>
      <c r="OBI150" s="323"/>
      <c r="OBJ150" s="323"/>
      <c r="OBK150" s="323"/>
      <c r="OBL150" s="323"/>
      <c r="OBM150" s="323"/>
      <c r="OBN150" s="323"/>
      <c r="OBO150" s="323"/>
      <c r="OBP150" s="323"/>
      <c r="OBQ150" s="323"/>
      <c r="OBR150" s="323"/>
      <c r="OBS150" s="323"/>
      <c r="OBT150" s="323"/>
      <c r="OBU150" s="323"/>
      <c r="OBV150" s="323"/>
      <c r="OBW150" s="323"/>
      <c r="OBX150" s="323"/>
      <c r="OBY150" s="323"/>
      <c r="OBZ150" s="323"/>
      <c r="OCA150" s="323"/>
      <c r="OCB150" s="323"/>
      <c r="OCC150" s="323"/>
      <c r="OCD150" s="323"/>
      <c r="OCE150" s="323"/>
      <c r="OCF150" s="323"/>
      <c r="OCG150" s="323"/>
      <c r="OCH150" s="323"/>
      <c r="OCI150" s="323"/>
      <c r="OCJ150" s="323"/>
      <c r="OCK150" s="323"/>
      <c r="OCL150" s="323"/>
      <c r="OCM150" s="323"/>
      <c r="OCN150" s="323"/>
      <c r="OCO150" s="323"/>
      <c r="OCP150" s="323"/>
      <c r="OCQ150" s="323"/>
      <c r="OCR150" s="323"/>
      <c r="OCS150" s="323"/>
      <c r="OCT150" s="323"/>
      <c r="OCU150" s="323"/>
      <c r="OCV150" s="323"/>
      <c r="OCW150" s="323"/>
      <c r="OCX150" s="323"/>
      <c r="OCY150" s="323"/>
      <c r="OCZ150" s="323"/>
      <c r="ODA150" s="323"/>
      <c r="ODB150" s="323"/>
      <c r="ODC150" s="323"/>
      <c r="ODD150" s="323"/>
      <c r="ODE150" s="323"/>
      <c r="ODF150" s="323"/>
      <c r="ODG150" s="323"/>
      <c r="ODH150" s="323"/>
      <c r="ODI150" s="323"/>
      <c r="ODJ150" s="323"/>
      <c r="ODK150" s="323"/>
      <c r="ODL150" s="323"/>
      <c r="ODM150" s="323"/>
      <c r="ODN150" s="323"/>
      <c r="ODO150" s="323"/>
      <c r="ODP150" s="323"/>
      <c r="ODQ150" s="323"/>
      <c r="ODR150" s="323"/>
      <c r="ODS150" s="323"/>
      <c r="ODT150" s="323"/>
      <c r="ODU150" s="323"/>
      <c r="ODV150" s="323"/>
      <c r="ODW150" s="323"/>
      <c r="ODX150" s="323"/>
      <c r="ODY150" s="323"/>
      <c r="ODZ150" s="323"/>
      <c r="OEA150" s="323"/>
      <c r="OEB150" s="323"/>
      <c r="OEC150" s="323"/>
      <c r="OED150" s="323"/>
      <c r="OEE150" s="323"/>
      <c r="OEF150" s="323"/>
      <c r="OEG150" s="323"/>
      <c r="OEH150" s="323"/>
      <c r="OEI150" s="323"/>
      <c r="OEJ150" s="323"/>
      <c r="OEK150" s="323"/>
      <c r="OEL150" s="323"/>
      <c r="OEM150" s="323"/>
      <c r="OEN150" s="323"/>
      <c r="OEO150" s="323"/>
      <c r="OEP150" s="323"/>
      <c r="OEQ150" s="323"/>
      <c r="OER150" s="323"/>
      <c r="OES150" s="323"/>
      <c r="OET150" s="323"/>
      <c r="OEU150" s="323"/>
      <c r="OEV150" s="323"/>
      <c r="OEW150" s="323"/>
      <c r="OEX150" s="323"/>
      <c r="OEY150" s="323"/>
      <c r="OEZ150" s="323"/>
      <c r="OFA150" s="323"/>
      <c r="OFB150" s="323"/>
      <c r="OFC150" s="323"/>
      <c r="OFD150" s="323"/>
      <c r="OFE150" s="323"/>
      <c r="OFF150" s="323"/>
      <c r="OFG150" s="323"/>
      <c r="OFH150" s="323"/>
      <c r="OFI150" s="323"/>
      <c r="OFJ150" s="323"/>
      <c r="OFK150" s="323"/>
      <c r="OFL150" s="323"/>
      <c r="OFM150" s="323"/>
      <c r="OFN150" s="323"/>
      <c r="OFO150" s="323"/>
      <c r="OFP150" s="323"/>
      <c r="OFQ150" s="323"/>
      <c r="OFR150" s="323"/>
      <c r="OFS150" s="323"/>
      <c r="OFT150" s="323"/>
      <c r="OFU150" s="323"/>
      <c r="OFV150" s="323"/>
      <c r="OFW150" s="323"/>
      <c r="OFX150" s="323"/>
      <c r="OFY150" s="323"/>
      <c r="OFZ150" s="323"/>
      <c r="OGA150" s="323"/>
      <c r="OGB150" s="323"/>
      <c r="OGC150" s="323"/>
      <c r="OGD150" s="323"/>
      <c r="OGE150" s="323"/>
      <c r="OGF150" s="323"/>
      <c r="OGG150" s="323"/>
      <c r="OGH150" s="323"/>
      <c r="OGI150" s="323"/>
      <c r="OGJ150" s="323"/>
      <c r="OGK150" s="323"/>
      <c r="OGL150" s="323"/>
      <c r="OGM150" s="323"/>
      <c r="OGN150" s="323"/>
      <c r="OGO150" s="323"/>
      <c r="OGP150" s="323"/>
      <c r="OGQ150" s="323"/>
      <c r="OGR150" s="323"/>
      <c r="OGS150" s="323"/>
      <c r="OGT150" s="323"/>
      <c r="OGU150" s="323"/>
      <c r="OGV150" s="323"/>
      <c r="OGW150" s="323"/>
      <c r="OGX150" s="323"/>
      <c r="OGY150" s="323"/>
      <c r="OGZ150" s="323"/>
      <c r="OHA150" s="323"/>
      <c r="OHB150" s="323"/>
      <c r="OHC150" s="323"/>
      <c r="OHD150" s="323"/>
      <c r="OHE150" s="323"/>
      <c r="OHF150" s="323"/>
      <c r="OHG150" s="323"/>
      <c r="OHH150" s="323"/>
      <c r="OHI150" s="323"/>
      <c r="OHJ150" s="323"/>
      <c r="OHK150" s="323"/>
      <c r="OHL150" s="323"/>
      <c r="OHM150" s="323"/>
      <c r="OHN150" s="323"/>
      <c r="OHO150" s="323"/>
      <c r="OHP150" s="323"/>
      <c r="OHQ150" s="323"/>
      <c r="OHR150" s="323"/>
      <c r="OHS150" s="323"/>
      <c r="OHT150" s="323"/>
      <c r="OHU150" s="323"/>
      <c r="OHV150" s="323"/>
      <c r="OHW150" s="323"/>
      <c r="OHX150" s="323"/>
      <c r="OHY150" s="323"/>
      <c r="OHZ150" s="323"/>
      <c r="OIA150" s="323"/>
      <c r="OIB150" s="323"/>
      <c r="OIC150" s="323"/>
      <c r="OID150" s="323"/>
      <c r="OIE150" s="323"/>
      <c r="OIF150" s="323"/>
      <c r="OIG150" s="323"/>
      <c r="OIH150" s="323"/>
      <c r="OII150" s="323"/>
      <c r="OIJ150" s="323"/>
      <c r="OIK150" s="323"/>
      <c r="OIL150" s="323"/>
      <c r="OIM150" s="323"/>
      <c r="OIN150" s="323"/>
      <c r="OIO150" s="323"/>
      <c r="OIP150" s="323"/>
      <c r="OIQ150" s="323"/>
      <c r="OIR150" s="323"/>
      <c r="OIS150" s="323"/>
      <c r="OIT150" s="323"/>
      <c r="OIU150" s="323"/>
      <c r="OIV150" s="323"/>
      <c r="OIW150" s="323"/>
      <c r="OIX150" s="323"/>
      <c r="OIY150" s="323"/>
      <c r="OIZ150" s="323"/>
      <c r="OJA150" s="323"/>
      <c r="OJB150" s="323"/>
      <c r="OJC150" s="323"/>
      <c r="OJD150" s="323"/>
      <c r="OJE150" s="323"/>
      <c r="OJF150" s="323"/>
      <c r="OJG150" s="323"/>
      <c r="OJH150" s="323"/>
      <c r="OJI150" s="323"/>
      <c r="OJJ150" s="323"/>
      <c r="OJK150" s="323"/>
      <c r="OJL150" s="323"/>
      <c r="OJM150" s="323"/>
      <c r="OJN150" s="323"/>
      <c r="OJO150" s="323"/>
      <c r="OJP150" s="323"/>
      <c r="OJQ150" s="323"/>
      <c r="OJR150" s="323"/>
      <c r="OJS150" s="323"/>
      <c r="OJT150" s="323"/>
      <c r="OJU150" s="323"/>
      <c r="OJV150" s="323"/>
      <c r="OJW150" s="323"/>
      <c r="OJX150" s="323"/>
      <c r="OJY150" s="323"/>
      <c r="OJZ150" s="323"/>
      <c r="OKA150" s="323"/>
      <c r="OKB150" s="323"/>
      <c r="OKC150" s="323"/>
      <c r="OKD150" s="323"/>
      <c r="OKE150" s="323"/>
      <c r="OKF150" s="323"/>
      <c r="OKG150" s="323"/>
      <c r="OKH150" s="323"/>
      <c r="OKI150" s="323"/>
      <c r="OKJ150" s="323"/>
      <c r="OKK150" s="323"/>
      <c r="OKL150" s="323"/>
      <c r="OKM150" s="323"/>
      <c r="OKN150" s="323"/>
      <c r="OKO150" s="323"/>
      <c r="OKP150" s="323"/>
      <c r="OKQ150" s="323"/>
      <c r="OKR150" s="323"/>
      <c r="OKS150" s="323"/>
      <c r="OKT150" s="323"/>
      <c r="OKU150" s="323"/>
      <c r="OKV150" s="323"/>
      <c r="OKW150" s="323"/>
      <c r="OKX150" s="323"/>
      <c r="OKY150" s="323"/>
      <c r="OKZ150" s="323"/>
      <c r="OLA150" s="323"/>
      <c r="OLB150" s="323"/>
      <c r="OLC150" s="323"/>
      <c r="OLD150" s="323"/>
      <c r="OLE150" s="323"/>
      <c r="OLF150" s="323"/>
      <c r="OLG150" s="323"/>
      <c r="OLH150" s="323"/>
      <c r="OLI150" s="323"/>
      <c r="OLJ150" s="323"/>
      <c r="OLK150" s="323"/>
      <c r="OLL150" s="323"/>
      <c r="OLM150" s="323"/>
      <c r="OLN150" s="323"/>
      <c r="OLO150" s="323"/>
      <c r="OLP150" s="323"/>
      <c r="OLQ150" s="323"/>
      <c r="OLR150" s="323"/>
      <c r="OLS150" s="323"/>
      <c r="OLT150" s="323"/>
      <c r="OLU150" s="323"/>
      <c r="OLV150" s="323"/>
      <c r="OLW150" s="323"/>
      <c r="OLX150" s="323"/>
      <c r="OLY150" s="323"/>
      <c r="OLZ150" s="323"/>
      <c r="OMA150" s="323"/>
      <c r="OMB150" s="323"/>
      <c r="OMC150" s="323"/>
      <c r="OMD150" s="323"/>
      <c r="OME150" s="323"/>
      <c r="OMF150" s="323"/>
      <c r="OMG150" s="323"/>
      <c r="OMH150" s="323"/>
      <c r="OMI150" s="323"/>
      <c r="OMJ150" s="323"/>
      <c r="OMK150" s="323"/>
      <c r="OML150" s="323"/>
      <c r="OMM150" s="323"/>
      <c r="OMN150" s="323"/>
      <c r="OMO150" s="323"/>
      <c r="OMP150" s="323"/>
      <c r="OMQ150" s="323"/>
      <c r="OMR150" s="323"/>
      <c r="OMS150" s="323"/>
      <c r="OMT150" s="323"/>
      <c r="OMU150" s="323"/>
      <c r="OMV150" s="323"/>
      <c r="OMW150" s="323"/>
      <c r="OMX150" s="323"/>
      <c r="OMY150" s="323"/>
      <c r="OMZ150" s="323"/>
      <c r="ONA150" s="323"/>
      <c r="ONB150" s="323"/>
      <c r="ONC150" s="323"/>
      <c r="OND150" s="323"/>
      <c r="ONE150" s="323"/>
      <c r="ONF150" s="323"/>
      <c r="ONG150" s="323"/>
      <c r="ONH150" s="323"/>
      <c r="ONI150" s="323"/>
      <c r="ONJ150" s="323"/>
      <c r="ONK150" s="323"/>
      <c r="ONL150" s="323"/>
      <c r="ONM150" s="323"/>
      <c r="ONN150" s="323"/>
      <c r="ONO150" s="323"/>
      <c r="ONP150" s="323"/>
      <c r="ONQ150" s="323"/>
      <c r="ONR150" s="323"/>
      <c r="ONS150" s="323"/>
      <c r="ONT150" s="323"/>
      <c r="ONU150" s="323"/>
      <c r="ONV150" s="323"/>
      <c r="ONW150" s="323"/>
      <c r="ONX150" s="323"/>
      <c r="ONY150" s="323"/>
      <c r="ONZ150" s="323"/>
      <c r="OOA150" s="323"/>
      <c r="OOB150" s="323"/>
      <c r="OOC150" s="323"/>
      <c r="OOD150" s="323"/>
      <c r="OOE150" s="323"/>
      <c r="OOF150" s="323"/>
      <c r="OOG150" s="323"/>
      <c r="OOH150" s="323"/>
      <c r="OOI150" s="323"/>
      <c r="OOJ150" s="323"/>
      <c r="OOK150" s="323"/>
      <c r="OOL150" s="323"/>
      <c r="OOM150" s="323"/>
      <c r="OON150" s="323"/>
      <c r="OOO150" s="323"/>
      <c r="OOP150" s="323"/>
      <c r="OOQ150" s="323"/>
      <c r="OOR150" s="323"/>
      <c r="OOS150" s="323"/>
      <c r="OOT150" s="323"/>
      <c r="OOU150" s="323"/>
      <c r="OOV150" s="323"/>
      <c r="OOW150" s="323"/>
      <c r="OOX150" s="323"/>
      <c r="OOY150" s="323"/>
      <c r="OOZ150" s="323"/>
      <c r="OPA150" s="323"/>
      <c r="OPB150" s="323"/>
      <c r="OPC150" s="323"/>
      <c r="OPD150" s="323"/>
      <c r="OPE150" s="323"/>
      <c r="OPF150" s="323"/>
      <c r="OPG150" s="323"/>
      <c r="OPH150" s="323"/>
      <c r="OPI150" s="323"/>
      <c r="OPJ150" s="323"/>
      <c r="OPK150" s="323"/>
      <c r="OPL150" s="323"/>
      <c r="OPM150" s="323"/>
      <c r="OPN150" s="323"/>
      <c r="OPO150" s="323"/>
      <c r="OPP150" s="323"/>
      <c r="OPQ150" s="323"/>
      <c r="OPR150" s="323"/>
      <c r="OPS150" s="323"/>
      <c r="OPT150" s="323"/>
      <c r="OPU150" s="323"/>
      <c r="OPV150" s="323"/>
      <c r="OPW150" s="323"/>
      <c r="OPX150" s="323"/>
      <c r="OPY150" s="323"/>
      <c r="OPZ150" s="323"/>
      <c r="OQA150" s="323"/>
      <c r="OQB150" s="323"/>
      <c r="OQC150" s="323"/>
      <c r="OQD150" s="323"/>
      <c r="OQE150" s="323"/>
      <c r="OQF150" s="323"/>
      <c r="OQG150" s="323"/>
      <c r="OQH150" s="323"/>
      <c r="OQI150" s="323"/>
      <c r="OQJ150" s="323"/>
      <c r="OQK150" s="323"/>
      <c r="OQL150" s="323"/>
      <c r="OQM150" s="323"/>
      <c r="OQN150" s="323"/>
      <c r="OQO150" s="323"/>
      <c r="OQP150" s="323"/>
      <c r="OQQ150" s="323"/>
      <c r="OQR150" s="323"/>
      <c r="OQS150" s="323"/>
      <c r="OQT150" s="323"/>
      <c r="OQU150" s="323"/>
      <c r="OQV150" s="323"/>
      <c r="OQW150" s="323"/>
      <c r="OQX150" s="323"/>
      <c r="OQY150" s="323"/>
      <c r="OQZ150" s="323"/>
      <c r="ORA150" s="323"/>
      <c r="ORB150" s="323"/>
      <c r="ORC150" s="323"/>
      <c r="ORD150" s="323"/>
      <c r="ORE150" s="323"/>
      <c r="ORF150" s="323"/>
      <c r="ORG150" s="323"/>
      <c r="ORH150" s="323"/>
      <c r="ORI150" s="323"/>
      <c r="ORJ150" s="323"/>
      <c r="ORK150" s="323"/>
      <c r="ORL150" s="323"/>
      <c r="ORM150" s="323"/>
      <c r="ORN150" s="323"/>
      <c r="ORO150" s="323"/>
      <c r="ORP150" s="323"/>
      <c r="ORQ150" s="323"/>
      <c r="ORR150" s="323"/>
      <c r="ORS150" s="323"/>
      <c r="ORT150" s="323"/>
      <c r="ORU150" s="323"/>
      <c r="ORV150" s="323"/>
      <c r="ORW150" s="323"/>
      <c r="ORX150" s="323"/>
      <c r="ORY150" s="323"/>
      <c r="ORZ150" s="323"/>
      <c r="OSA150" s="323"/>
      <c r="OSB150" s="323"/>
      <c r="OSC150" s="323"/>
      <c r="OSD150" s="323"/>
      <c r="OSE150" s="323"/>
      <c r="OSF150" s="323"/>
      <c r="OSG150" s="323"/>
      <c r="OSH150" s="323"/>
      <c r="OSI150" s="323"/>
      <c r="OSJ150" s="323"/>
      <c r="OSK150" s="323"/>
      <c r="OSL150" s="323"/>
      <c r="OSM150" s="323"/>
      <c r="OSN150" s="323"/>
      <c r="OSO150" s="323"/>
      <c r="OSP150" s="323"/>
      <c r="OSQ150" s="323"/>
      <c r="OSR150" s="323"/>
      <c r="OSS150" s="323"/>
      <c r="OST150" s="323"/>
      <c r="OSU150" s="323"/>
      <c r="OSV150" s="323"/>
      <c r="OSW150" s="323"/>
      <c r="OSX150" s="323"/>
      <c r="OSY150" s="323"/>
      <c r="OSZ150" s="323"/>
      <c r="OTA150" s="323"/>
      <c r="OTB150" s="323"/>
      <c r="OTC150" s="323"/>
      <c r="OTD150" s="323"/>
      <c r="OTE150" s="323"/>
      <c r="OTF150" s="323"/>
      <c r="OTG150" s="323"/>
      <c r="OTH150" s="323"/>
      <c r="OTI150" s="323"/>
      <c r="OTJ150" s="323"/>
      <c r="OTK150" s="323"/>
      <c r="OTL150" s="323"/>
      <c r="OTM150" s="323"/>
      <c r="OTN150" s="323"/>
      <c r="OTO150" s="323"/>
      <c r="OTP150" s="323"/>
      <c r="OTQ150" s="323"/>
      <c r="OTR150" s="323"/>
      <c r="OTS150" s="323"/>
      <c r="OTT150" s="323"/>
      <c r="OTU150" s="323"/>
      <c r="OTV150" s="323"/>
      <c r="OTW150" s="323"/>
      <c r="OTX150" s="323"/>
      <c r="OTY150" s="323"/>
      <c r="OTZ150" s="323"/>
      <c r="OUA150" s="323"/>
      <c r="OUB150" s="323"/>
      <c r="OUC150" s="323"/>
      <c r="OUD150" s="323"/>
      <c r="OUE150" s="323"/>
      <c r="OUF150" s="323"/>
      <c r="OUG150" s="323"/>
      <c r="OUH150" s="323"/>
      <c r="OUI150" s="323"/>
      <c r="OUJ150" s="323"/>
      <c r="OUK150" s="323"/>
      <c r="OUL150" s="323"/>
      <c r="OUM150" s="323"/>
      <c r="OUN150" s="323"/>
      <c r="OUO150" s="323"/>
      <c r="OUP150" s="323"/>
      <c r="OUQ150" s="323"/>
      <c r="OUR150" s="323"/>
      <c r="OUS150" s="323"/>
      <c r="OUT150" s="323"/>
      <c r="OUU150" s="323"/>
      <c r="OUV150" s="323"/>
      <c r="OUW150" s="323"/>
      <c r="OUX150" s="323"/>
      <c r="OUY150" s="323"/>
      <c r="OUZ150" s="323"/>
      <c r="OVA150" s="323"/>
      <c r="OVB150" s="323"/>
      <c r="OVC150" s="323"/>
      <c r="OVD150" s="323"/>
      <c r="OVE150" s="323"/>
      <c r="OVF150" s="323"/>
      <c r="OVG150" s="323"/>
      <c r="OVH150" s="323"/>
      <c r="OVI150" s="323"/>
      <c r="OVJ150" s="323"/>
      <c r="OVK150" s="323"/>
      <c r="OVL150" s="323"/>
      <c r="OVM150" s="323"/>
      <c r="OVN150" s="323"/>
      <c r="OVO150" s="323"/>
      <c r="OVP150" s="323"/>
      <c r="OVQ150" s="323"/>
      <c r="OVR150" s="323"/>
      <c r="OVS150" s="323"/>
      <c r="OVT150" s="323"/>
      <c r="OVU150" s="323"/>
      <c r="OVV150" s="323"/>
      <c r="OVW150" s="323"/>
      <c r="OVX150" s="323"/>
      <c r="OVY150" s="323"/>
      <c r="OVZ150" s="323"/>
      <c r="OWA150" s="323"/>
      <c r="OWB150" s="323"/>
      <c r="OWC150" s="323"/>
      <c r="OWD150" s="323"/>
      <c r="OWE150" s="323"/>
      <c r="OWF150" s="323"/>
      <c r="OWG150" s="323"/>
      <c r="OWH150" s="323"/>
      <c r="OWI150" s="323"/>
      <c r="OWJ150" s="323"/>
      <c r="OWK150" s="323"/>
      <c r="OWL150" s="323"/>
      <c r="OWM150" s="323"/>
      <c r="OWN150" s="323"/>
      <c r="OWO150" s="323"/>
      <c r="OWP150" s="323"/>
      <c r="OWQ150" s="323"/>
      <c r="OWR150" s="323"/>
      <c r="OWS150" s="323"/>
      <c r="OWT150" s="323"/>
      <c r="OWU150" s="323"/>
      <c r="OWV150" s="323"/>
      <c r="OWW150" s="323"/>
      <c r="OWX150" s="323"/>
      <c r="OWY150" s="323"/>
      <c r="OWZ150" s="323"/>
      <c r="OXA150" s="323"/>
      <c r="OXB150" s="323"/>
      <c r="OXC150" s="323"/>
      <c r="OXD150" s="323"/>
      <c r="OXE150" s="323"/>
      <c r="OXF150" s="323"/>
      <c r="OXG150" s="323"/>
      <c r="OXH150" s="323"/>
      <c r="OXI150" s="323"/>
      <c r="OXJ150" s="323"/>
      <c r="OXK150" s="323"/>
      <c r="OXL150" s="323"/>
      <c r="OXM150" s="323"/>
      <c r="OXN150" s="323"/>
      <c r="OXO150" s="323"/>
      <c r="OXP150" s="323"/>
      <c r="OXQ150" s="323"/>
      <c r="OXR150" s="323"/>
      <c r="OXS150" s="323"/>
      <c r="OXT150" s="323"/>
      <c r="OXU150" s="323"/>
      <c r="OXV150" s="323"/>
      <c r="OXW150" s="323"/>
      <c r="OXX150" s="323"/>
      <c r="OXY150" s="323"/>
      <c r="OXZ150" s="323"/>
      <c r="OYA150" s="323"/>
      <c r="OYB150" s="323"/>
      <c r="OYC150" s="323"/>
      <c r="OYD150" s="323"/>
      <c r="OYE150" s="323"/>
      <c r="OYF150" s="323"/>
      <c r="OYG150" s="323"/>
      <c r="OYH150" s="323"/>
      <c r="OYI150" s="323"/>
      <c r="OYJ150" s="323"/>
      <c r="OYK150" s="323"/>
      <c r="OYL150" s="323"/>
      <c r="OYM150" s="323"/>
      <c r="OYN150" s="323"/>
      <c r="OYO150" s="323"/>
      <c r="OYP150" s="323"/>
      <c r="OYQ150" s="323"/>
      <c r="OYR150" s="323"/>
      <c r="OYS150" s="323"/>
      <c r="OYT150" s="323"/>
      <c r="OYU150" s="323"/>
      <c r="OYV150" s="323"/>
      <c r="OYW150" s="323"/>
      <c r="OYX150" s="323"/>
      <c r="OYY150" s="323"/>
      <c r="OYZ150" s="323"/>
      <c r="OZA150" s="323"/>
      <c r="OZB150" s="323"/>
      <c r="OZC150" s="323"/>
      <c r="OZD150" s="323"/>
      <c r="OZE150" s="323"/>
      <c r="OZF150" s="323"/>
      <c r="OZG150" s="323"/>
      <c r="OZH150" s="323"/>
      <c r="OZI150" s="323"/>
      <c r="OZJ150" s="323"/>
      <c r="OZK150" s="323"/>
      <c r="OZL150" s="323"/>
      <c r="OZM150" s="323"/>
      <c r="OZN150" s="323"/>
      <c r="OZO150" s="323"/>
      <c r="OZP150" s="323"/>
      <c r="OZQ150" s="323"/>
      <c r="OZR150" s="323"/>
      <c r="OZS150" s="323"/>
      <c r="OZT150" s="323"/>
      <c r="OZU150" s="323"/>
      <c r="OZV150" s="323"/>
      <c r="OZW150" s="323"/>
      <c r="OZX150" s="323"/>
      <c r="OZY150" s="323"/>
      <c r="OZZ150" s="323"/>
      <c r="PAA150" s="323"/>
      <c r="PAB150" s="323"/>
      <c r="PAC150" s="323"/>
      <c r="PAD150" s="323"/>
      <c r="PAE150" s="323"/>
      <c r="PAF150" s="323"/>
      <c r="PAG150" s="323"/>
      <c r="PAH150" s="323"/>
      <c r="PAI150" s="323"/>
      <c r="PAJ150" s="323"/>
      <c r="PAK150" s="323"/>
      <c r="PAL150" s="323"/>
      <c r="PAM150" s="323"/>
      <c r="PAN150" s="323"/>
      <c r="PAO150" s="323"/>
      <c r="PAP150" s="323"/>
      <c r="PAQ150" s="323"/>
      <c r="PAR150" s="323"/>
      <c r="PAS150" s="323"/>
      <c r="PAT150" s="323"/>
      <c r="PAU150" s="323"/>
      <c r="PAV150" s="323"/>
      <c r="PAW150" s="323"/>
      <c r="PAX150" s="323"/>
      <c r="PAY150" s="323"/>
      <c r="PAZ150" s="323"/>
      <c r="PBA150" s="323"/>
      <c r="PBB150" s="323"/>
      <c r="PBC150" s="323"/>
      <c r="PBD150" s="323"/>
      <c r="PBE150" s="323"/>
      <c r="PBF150" s="323"/>
      <c r="PBG150" s="323"/>
      <c r="PBH150" s="323"/>
      <c r="PBI150" s="323"/>
      <c r="PBJ150" s="323"/>
      <c r="PBK150" s="323"/>
      <c r="PBL150" s="323"/>
      <c r="PBM150" s="323"/>
      <c r="PBN150" s="323"/>
      <c r="PBO150" s="323"/>
      <c r="PBP150" s="323"/>
      <c r="PBQ150" s="323"/>
      <c r="PBR150" s="323"/>
      <c r="PBS150" s="323"/>
      <c r="PBT150" s="323"/>
      <c r="PBU150" s="323"/>
      <c r="PBV150" s="323"/>
      <c r="PBW150" s="323"/>
      <c r="PBX150" s="323"/>
      <c r="PBY150" s="323"/>
      <c r="PBZ150" s="323"/>
      <c r="PCA150" s="323"/>
      <c r="PCB150" s="323"/>
      <c r="PCC150" s="323"/>
      <c r="PCD150" s="323"/>
      <c r="PCE150" s="323"/>
      <c r="PCF150" s="323"/>
      <c r="PCG150" s="323"/>
      <c r="PCH150" s="323"/>
      <c r="PCI150" s="323"/>
      <c r="PCJ150" s="323"/>
      <c r="PCK150" s="323"/>
      <c r="PCL150" s="323"/>
      <c r="PCM150" s="323"/>
      <c r="PCN150" s="323"/>
      <c r="PCO150" s="323"/>
      <c r="PCP150" s="323"/>
      <c r="PCQ150" s="323"/>
      <c r="PCR150" s="323"/>
      <c r="PCS150" s="323"/>
      <c r="PCT150" s="323"/>
      <c r="PCU150" s="323"/>
      <c r="PCV150" s="323"/>
      <c r="PCW150" s="323"/>
      <c r="PCX150" s="323"/>
      <c r="PCY150" s="323"/>
      <c r="PCZ150" s="323"/>
      <c r="PDA150" s="323"/>
      <c r="PDB150" s="323"/>
      <c r="PDC150" s="323"/>
      <c r="PDD150" s="323"/>
      <c r="PDE150" s="323"/>
      <c r="PDF150" s="323"/>
      <c r="PDG150" s="323"/>
      <c r="PDH150" s="323"/>
      <c r="PDI150" s="323"/>
      <c r="PDJ150" s="323"/>
      <c r="PDK150" s="323"/>
      <c r="PDL150" s="323"/>
      <c r="PDM150" s="323"/>
      <c r="PDN150" s="323"/>
      <c r="PDO150" s="323"/>
      <c r="PDP150" s="323"/>
      <c r="PDQ150" s="323"/>
      <c r="PDR150" s="323"/>
      <c r="PDS150" s="323"/>
      <c r="PDT150" s="323"/>
      <c r="PDU150" s="323"/>
      <c r="PDV150" s="323"/>
      <c r="PDW150" s="323"/>
      <c r="PDX150" s="323"/>
      <c r="PDY150" s="323"/>
      <c r="PDZ150" s="323"/>
      <c r="PEA150" s="323"/>
      <c r="PEB150" s="323"/>
      <c r="PEC150" s="323"/>
      <c r="PED150" s="323"/>
      <c r="PEE150" s="323"/>
      <c r="PEF150" s="323"/>
      <c r="PEG150" s="323"/>
      <c r="PEH150" s="323"/>
      <c r="PEI150" s="323"/>
      <c r="PEJ150" s="323"/>
      <c r="PEK150" s="323"/>
      <c r="PEL150" s="323"/>
      <c r="PEM150" s="323"/>
      <c r="PEN150" s="323"/>
      <c r="PEO150" s="323"/>
      <c r="PEP150" s="323"/>
      <c r="PEQ150" s="323"/>
      <c r="PER150" s="323"/>
      <c r="PES150" s="323"/>
      <c r="PET150" s="323"/>
      <c r="PEU150" s="323"/>
      <c r="PEV150" s="323"/>
      <c r="PEW150" s="323"/>
      <c r="PEX150" s="323"/>
      <c r="PEY150" s="323"/>
      <c r="PEZ150" s="323"/>
      <c r="PFA150" s="323"/>
      <c r="PFB150" s="323"/>
      <c r="PFC150" s="323"/>
      <c r="PFD150" s="323"/>
      <c r="PFE150" s="323"/>
      <c r="PFF150" s="323"/>
      <c r="PFG150" s="323"/>
      <c r="PFH150" s="323"/>
      <c r="PFI150" s="323"/>
      <c r="PFJ150" s="323"/>
      <c r="PFK150" s="323"/>
      <c r="PFL150" s="323"/>
      <c r="PFM150" s="323"/>
      <c r="PFN150" s="323"/>
      <c r="PFO150" s="323"/>
      <c r="PFP150" s="323"/>
      <c r="PFQ150" s="323"/>
      <c r="PFR150" s="323"/>
      <c r="PFS150" s="323"/>
      <c r="PFT150" s="323"/>
      <c r="PFU150" s="323"/>
      <c r="PFV150" s="323"/>
      <c r="PFW150" s="323"/>
      <c r="PFX150" s="323"/>
      <c r="PFY150" s="323"/>
      <c r="PFZ150" s="323"/>
      <c r="PGA150" s="323"/>
      <c r="PGB150" s="323"/>
      <c r="PGC150" s="323"/>
      <c r="PGD150" s="323"/>
      <c r="PGE150" s="323"/>
      <c r="PGF150" s="323"/>
      <c r="PGG150" s="323"/>
      <c r="PGH150" s="323"/>
      <c r="PGI150" s="323"/>
      <c r="PGJ150" s="323"/>
      <c r="PGK150" s="323"/>
      <c r="PGL150" s="323"/>
      <c r="PGM150" s="323"/>
      <c r="PGN150" s="323"/>
      <c r="PGO150" s="323"/>
      <c r="PGP150" s="323"/>
      <c r="PGQ150" s="323"/>
      <c r="PGR150" s="323"/>
      <c r="PGS150" s="323"/>
      <c r="PGT150" s="323"/>
      <c r="PGU150" s="323"/>
      <c r="PGV150" s="323"/>
      <c r="PGW150" s="323"/>
      <c r="PGX150" s="323"/>
      <c r="PGY150" s="323"/>
      <c r="PGZ150" s="323"/>
      <c r="PHA150" s="323"/>
      <c r="PHB150" s="323"/>
      <c r="PHC150" s="323"/>
      <c r="PHD150" s="323"/>
      <c r="PHE150" s="323"/>
      <c r="PHF150" s="323"/>
      <c r="PHG150" s="323"/>
      <c r="PHH150" s="323"/>
      <c r="PHI150" s="323"/>
      <c r="PHJ150" s="323"/>
      <c r="PHK150" s="323"/>
      <c r="PHL150" s="323"/>
      <c r="PHM150" s="323"/>
      <c r="PHN150" s="323"/>
      <c r="PHO150" s="323"/>
      <c r="PHP150" s="323"/>
      <c r="PHQ150" s="323"/>
      <c r="PHR150" s="323"/>
      <c r="PHS150" s="323"/>
      <c r="PHT150" s="323"/>
      <c r="PHU150" s="323"/>
      <c r="PHV150" s="323"/>
      <c r="PHW150" s="323"/>
      <c r="PHX150" s="323"/>
      <c r="PHY150" s="323"/>
      <c r="PHZ150" s="323"/>
      <c r="PIA150" s="323"/>
      <c r="PIB150" s="323"/>
      <c r="PIC150" s="323"/>
      <c r="PID150" s="323"/>
      <c r="PIE150" s="323"/>
      <c r="PIF150" s="323"/>
      <c r="PIG150" s="323"/>
      <c r="PIH150" s="323"/>
      <c r="PII150" s="323"/>
      <c r="PIJ150" s="323"/>
      <c r="PIK150" s="323"/>
      <c r="PIL150" s="323"/>
      <c r="PIM150" s="323"/>
      <c r="PIN150" s="323"/>
      <c r="PIO150" s="323"/>
      <c r="PIP150" s="323"/>
      <c r="PIQ150" s="323"/>
      <c r="PIR150" s="323"/>
      <c r="PIS150" s="323"/>
      <c r="PIT150" s="323"/>
      <c r="PIU150" s="323"/>
      <c r="PIV150" s="323"/>
      <c r="PIW150" s="323"/>
      <c r="PIX150" s="323"/>
      <c r="PIY150" s="323"/>
      <c r="PIZ150" s="323"/>
      <c r="PJA150" s="323"/>
      <c r="PJB150" s="323"/>
      <c r="PJC150" s="323"/>
      <c r="PJD150" s="323"/>
      <c r="PJE150" s="323"/>
      <c r="PJF150" s="323"/>
      <c r="PJG150" s="323"/>
      <c r="PJH150" s="323"/>
      <c r="PJI150" s="323"/>
      <c r="PJJ150" s="323"/>
      <c r="PJK150" s="323"/>
      <c r="PJL150" s="323"/>
      <c r="PJM150" s="323"/>
      <c r="PJN150" s="323"/>
      <c r="PJO150" s="323"/>
      <c r="PJP150" s="323"/>
      <c r="PJQ150" s="323"/>
      <c r="PJR150" s="323"/>
      <c r="PJS150" s="323"/>
      <c r="PJT150" s="323"/>
      <c r="PJU150" s="323"/>
      <c r="PJV150" s="323"/>
      <c r="PJW150" s="323"/>
      <c r="PJX150" s="323"/>
      <c r="PJY150" s="323"/>
      <c r="PJZ150" s="323"/>
      <c r="PKA150" s="323"/>
      <c r="PKB150" s="323"/>
      <c r="PKC150" s="323"/>
      <c r="PKD150" s="323"/>
      <c r="PKE150" s="323"/>
      <c r="PKF150" s="323"/>
      <c r="PKG150" s="323"/>
      <c r="PKH150" s="323"/>
      <c r="PKI150" s="323"/>
      <c r="PKJ150" s="323"/>
      <c r="PKK150" s="323"/>
      <c r="PKL150" s="323"/>
      <c r="PKM150" s="323"/>
      <c r="PKN150" s="323"/>
      <c r="PKO150" s="323"/>
      <c r="PKP150" s="323"/>
      <c r="PKQ150" s="323"/>
      <c r="PKR150" s="323"/>
      <c r="PKS150" s="323"/>
      <c r="PKT150" s="323"/>
      <c r="PKU150" s="323"/>
      <c r="PKV150" s="323"/>
      <c r="PKW150" s="323"/>
      <c r="PKX150" s="323"/>
      <c r="PKY150" s="323"/>
      <c r="PKZ150" s="323"/>
      <c r="PLA150" s="323"/>
      <c r="PLB150" s="323"/>
      <c r="PLC150" s="323"/>
      <c r="PLD150" s="323"/>
      <c r="PLE150" s="323"/>
      <c r="PLF150" s="323"/>
      <c r="PLG150" s="323"/>
      <c r="PLH150" s="323"/>
      <c r="PLI150" s="323"/>
      <c r="PLJ150" s="323"/>
      <c r="PLK150" s="323"/>
      <c r="PLL150" s="323"/>
      <c r="PLM150" s="323"/>
      <c r="PLN150" s="323"/>
      <c r="PLO150" s="323"/>
      <c r="PLP150" s="323"/>
      <c r="PLQ150" s="323"/>
      <c r="PLR150" s="323"/>
      <c r="PLS150" s="323"/>
      <c r="PLT150" s="323"/>
      <c r="PLU150" s="323"/>
      <c r="PLV150" s="323"/>
      <c r="PLW150" s="323"/>
      <c r="PLX150" s="323"/>
      <c r="PLY150" s="323"/>
      <c r="PLZ150" s="323"/>
      <c r="PMA150" s="323"/>
      <c r="PMB150" s="323"/>
      <c r="PMC150" s="323"/>
      <c r="PMD150" s="323"/>
      <c r="PME150" s="323"/>
      <c r="PMF150" s="323"/>
      <c r="PMG150" s="323"/>
      <c r="PMH150" s="323"/>
      <c r="PMI150" s="323"/>
      <c r="PMJ150" s="323"/>
      <c r="PMK150" s="323"/>
      <c r="PML150" s="323"/>
      <c r="PMM150" s="323"/>
      <c r="PMN150" s="323"/>
      <c r="PMO150" s="323"/>
      <c r="PMP150" s="323"/>
      <c r="PMQ150" s="323"/>
      <c r="PMR150" s="323"/>
      <c r="PMS150" s="323"/>
      <c r="PMT150" s="323"/>
      <c r="PMU150" s="323"/>
      <c r="PMV150" s="323"/>
      <c r="PMW150" s="323"/>
      <c r="PMX150" s="323"/>
      <c r="PMY150" s="323"/>
      <c r="PMZ150" s="323"/>
      <c r="PNA150" s="323"/>
      <c r="PNB150" s="323"/>
      <c r="PNC150" s="323"/>
      <c r="PND150" s="323"/>
      <c r="PNE150" s="323"/>
      <c r="PNF150" s="323"/>
      <c r="PNG150" s="323"/>
      <c r="PNH150" s="323"/>
      <c r="PNI150" s="323"/>
      <c r="PNJ150" s="323"/>
      <c r="PNK150" s="323"/>
      <c r="PNL150" s="323"/>
      <c r="PNM150" s="323"/>
      <c r="PNN150" s="323"/>
      <c r="PNO150" s="323"/>
      <c r="PNP150" s="323"/>
      <c r="PNQ150" s="323"/>
      <c r="PNR150" s="323"/>
      <c r="PNS150" s="323"/>
      <c r="PNT150" s="323"/>
      <c r="PNU150" s="323"/>
      <c r="PNV150" s="323"/>
      <c r="PNW150" s="323"/>
      <c r="PNX150" s="323"/>
      <c r="PNY150" s="323"/>
      <c r="PNZ150" s="323"/>
      <c r="POA150" s="323"/>
      <c r="POB150" s="323"/>
      <c r="POC150" s="323"/>
      <c r="POD150" s="323"/>
      <c r="POE150" s="323"/>
      <c r="POF150" s="323"/>
      <c r="POG150" s="323"/>
      <c r="POH150" s="323"/>
      <c r="POI150" s="323"/>
      <c r="POJ150" s="323"/>
      <c r="POK150" s="323"/>
      <c r="POL150" s="323"/>
      <c r="POM150" s="323"/>
      <c r="PON150" s="323"/>
      <c r="POO150" s="323"/>
      <c r="POP150" s="323"/>
      <c r="POQ150" s="323"/>
      <c r="POR150" s="323"/>
      <c r="POS150" s="323"/>
      <c r="POT150" s="323"/>
      <c r="POU150" s="323"/>
      <c r="POV150" s="323"/>
      <c r="POW150" s="323"/>
      <c r="POX150" s="323"/>
      <c r="POY150" s="323"/>
      <c r="POZ150" s="323"/>
      <c r="PPA150" s="323"/>
      <c r="PPB150" s="323"/>
      <c r="PPC150" s="323"/>
      <c r="PPD150" s="323"/>
      <c r="PPE150" s="323"/>
      <c r="PPF150" s="323"/>
      <c r="PPG150" s="323"/>
      <c r="PPH150" s="323"/>
      <c r="PPI150" s="323"/>
      <c r="PPJ150" s="323"/>
      <c r="PPK150" s="323"/>
      <c r="PPL150" s="323"/>
      <c r="PPM150" s="323"/>
      <c r="PPN150" s="323"/>
      <c r="PPO150" s="323"/>
      <c r="PPP150" s="323"/>
      <c r="PPQ150" s="323"/>
      <c r="PPR150" s="323"/>
      <c r="PPS150" s="323"/>
      <c r="PPT150" s="323"/>
      <c r="PPU150" s="323"/>
      <c r="PPV150" s="323"/>
      <c r="PPW150" s="323"/>
      <c r="PPX150" s="323"/>
      <c r="PPY150" s="323"/>
      <c r="PPZ150" s="323"/>
      <c r="PQA150" s="323"/>
      <c r="PQB150" s="323"/>
      <c r="PQC150" s="323"/>
      <c r="PQD150" s="323"/>
      <c r="PQE150" s="323"/>
      <c r="PQF150" s="323"/>
      <c r="PQG150" s="323"/>
      <c r="PQH150" s="323"/>
      <c r="PQI150" s="323"/>
      <c r="PQJ150" s="323"/>
      <c r="PQK150" s="323"/>
      <c r="PQL150" s="323"/>
      <c r="PQM150" s="323"/>
      <c r="PQN150" s="323"/>
      <c r="PQO150" s="323"/>
      <c r="PQP150" s="323"/>
      <c r="PQQ150" s="323"/>
      <c r="PQR150" s="323"/>
      <c r="PQS150" s="323"/>
      <c r="PQT150" s="323"/>
      <c r="PQU150" s="323"/>
      <c r="PQV150" s="323"/>
      <c r="PQW150" s="323"/>
      <c r="PQX150" s="323"/>
      <c r="PQY150" s="323"/>
      <c r="PQZ150" s="323"/>
      <c r="PRA150" s="323"/>
      <c r="PRB150" s="323"/>
      <c r="PRC150" s="323"/>
      <c r="PRD150" s="323"/>
      <c r="PRE150" s="323"/>
      <c r="PRF150" s="323"/>
      <c r="PRG150" s="323"/>
      <c r="PRH150" s="323"/>
      <c r="PRI150" s="323"/>
      <c r="PRJ150" s="323"/>
      <c r="PRK150" s="323"/>
      <c r="PRL150" s="323"/>
      <c r="PRM150" s="323"/>
      <c r="PRN150" s="323"/>
      <c r="PRO150" s="323"/>
      <c r="PRP150" s="323"/>
      <c r="PRQ150" s="323"/>
      <c r="PRR150" s="323"/>
      <c r="PRS150" s="323"/>
      <c r="PRT150" s="323"/>
      <c r="PRU150" s="323"/>
      <c r="PRV150" s="323"/>
      <c r="PRW150" s="323"/>
      <c r="PRX150" s="323"/>
      <c r="PRY150" s="323"/>
      <c r="PRZ150" s="323"/>
      <c r="PSA150" s="323"/>
      <c r="PSB150" s="323"/>
      <c r="PSC150" s="323"/>
      <c r="PSD150" s="323"/>
      <c r="PSE150" s="323"/>
      <c r="PSF150" s="323"/>
      <c r="PSG150" s="323"/>
      <c r="PSH150" s="323"/>
      <c r="PSI150" s="323"/>
      <c r="PSJ150" s="323"/>
      <c r="PSK150" s="323"/>
      <c r="PSL150" s="323"/>
      <c r="PSM150" s="323"/>
      <c r="PSN150" s="323"/>
      <c r="PSO150" s="323"/>
      <c r="PSP150" s="323"/>
      <c r="PSQ150" s="323"/>
      <c r="PSR150" s="323"/>
      <c r="PSS150" s="323"/>
      <c r="PST150" s="323"/>
      <c r="PSU150" s="323"/>
      <c r="PSV150" s="323"/>
      <c r="PSW150" s="323"/>
      <c r="PSX150" s="323"/>
      <c r="PSY150" s="323"/>
      <c r="PSZ150" s="323"/>
      <c r="PTA150" s="323"/>
      <c r="PTB150" s="323"/>
      <c r="PTC150" s="323"/>
      <c r="PTD150" s="323"/>
      <c r="PTE150" s="323"/>
      <c r="PTF150" s="323"/>
      <c r="PTG150" s="323"/>
      <c r="PTH150" s="323"/>
      <c r="PTI150" s="323"/>
      <c r="PTJ150" s="323"/>
      <c r="PTK150" s="323"/>
      <c r="PTL150" s="323"/>
      <c r="PTM150" s="323"/>
      <c r="PTN150" s="323"/>
      <c r="PTO150" s="323"/>
      <c r="PTP150" s="323"/>
      <c r="PTQ150" s="323"/>
      <c r="PTR150" s="323"/>
      <c r="PTS150" s="323"/>
      <c r="PTT150" s="323"/>
      <c r="PTU150" s="323"/>
      <c r="PTV150" s="323"/>
      <c r="PTW150" s="323"/>
      <c r="PTX150" s="323"/>
      <c r="PTY150" s="323"/>
      <c r="PTZ150" s="323"/>
      <c r="PUA150" s="323"/>
      <c r="PUB150" s="323"/>
      <c r="PUC150" s="323"/>
      <c r="PUD150" s="323"/>
      <c r="PUE150" s="323"/>
      <c r="PUF150" s="323"/>
      <c r="PUG150" s="323"/>
      <c r="PUH150" s="323"/>
      <c r="PUI150" s="323"/>
      <c r="PUJ150" s="323"/>
      <c r="PUK150" s="323"/>
      <c r="PUL150" s="323"/>
      <c r="PUM150" s="323"/>
      <c r="PUN150" s="323"/>
      <c r="PUO150" s="323"/>
      <c r="PUP150" s="323"/>
      <c r="PUQ150" s="323"/>
      <c r="PUR150" s="323"/>
      <c r="PUS150" s="323"/>
      <c r="PUT150" s="323"/>
      <c r="PUU150" s="323"/>
      <c r="PUV150" s="323"/>
      <c r="PUW150" s="323"/>
      <c r="PUX150" s="323"/>
      <c r="PUY150" s="323"/>
      <c r="PUZ150" s="323"/>
      <c r="PVA150" s="323"/>
      <c r="PVB150" s="323"/>
      <c r="PVC150" s="323"/>
      <c r="PVD150" s="323"/>
      <c r="PVE150" s="323"/>
      <c r="PVF150" s="323"/>
      <c r="PVG150" s="323"/>
      <c r="PVH150" s="323"/>
      <c r="PVI150" s="323"/>
      <c r="PVJ150" s="323"/>
      <c r="PVK150" s="323"/>
      <c r="PVL150" s="323"/>
      <c r="PVM150" s="323"/>
      <c r="PVN150" s="323"/>
      <c r="PVO150" s="323"/>
      <c r="PVP150" s="323"/>
      <c r="PVQ150" s="323"/>
      <c r="PVR150" s="323"/>
      <c r="PVS150" s="323"/>
      <c r="PVT150" s="323"/>
      <c r="PVU150" s="323"/>
      <c r="PVV150" s="323"/>
      <c r="PVW150" s="323"/>
      <c r="PVX150" s="323"/>
      <c r="PVY150" s="323"/>
      <c r="PVZ150" s="323"/>
      <c r="PWA150" s="323"/>
      <c r="PWB150" s="323"/>
      <c r="PWC150" s="323"/>
      <c r="PWD150" s="323"/>
      <c r="PWE150" s="323"/>
      <c r="PWF150" s="323"/>
      <c r="PWG150" s="323"/>
      <c r="PWH150" s="323"/>
      <c r="PWI150" s="323"/>
      <c r="PWJ150" s="323"/>
      <c r="PWK150" s="323"/>
      <c r="PWL150" s="323"/>
      <c r="PWM150" s="323"/>
      <c r="PWN150" s="323"/>
      <c r="PWO150" s="323"/>
      <c r="PWP150" s="323"/>
      <c r="PWQ150" s="323"/>
      <c r="PWR150" s="323"/>
      <c r="PWS150" s="323"/>
      <c r="PWT150" s="323"/>
      <c r="PWU150" s="323"/>
      <c r="PWV150" s="323"/>
      <c r="PWW150" s="323"/>
      <c r="PWX150" s="323"/>
      <c r="PWY150" s="323"/>
      <c r="PWZ150" s="323"/>
      <c r="PXA150" s="323"/>
      <c r="PXB150" s="323"/>
      <c r="PXC150" s="323"/>
      <c r="PXD150" s="323"/>
      <c r="PXE150" s="323"/>
      <c r="PXF150" s="323"/>
      <c r="PXG150" s="323"/>
      <c r="PXH150" s="323"/>
      <c r="PXI150" s="323"/>
      <c r="PXJ150" s="323"/>
      <c r="PXK150" s="323"/>
      <c r="PXL150" s="323"/>
      <c r="PXM150" s="323"/>
      <c r="PXN150" s="323"/>
      <c r="PXO150" s="323"/>
      <c r="PXP150" s="323"/>
      <c r="PXQ150" s="323"/>
      <c r="PXR150" s="323"/>
      <c r="PXS150" s="323"/>
      <c r="PXT150" s="323"/>
      <c r="PXU150" s="323"/>
      <c r="PXV150" s="323"/>
      <c r="PXW150" s="323"/>
      <c r="PXX150" s="323"/>
      <c r="PXY150" s="323"/>
      <c r="PXZ150" s="323"/>
      <c r="PYA150" s="323"/>
      <c r="PYB150" s="323"/>
      <c r="PYC150" s="323"/>
      <c r="PYD150" s="323"/>
      <c r="PYE150" s="323"/>
      <c r="PYF150" s="323"/>
      <c r="PYG150" s="323"/>
      <c r="PYH150" s="323"/>
      <c r="PYI150" s="323"/>
      <c r="PYJ150" s="323"/>
      <c r="PYK150" s="323"/>
      <c r="PYL150" s="323"/>
      <c r="PYM150" s="323"/>
      <c r="PYN150" s="323"/>
      <c r="PYO150" s="323"/>
      <c r="PYP150" s="323"/>
      <c r="PYQ150" s="323"/>
      <c r="PYR150" s="323"/>
      <c r="PYS150" s="323"/>
      <c r="PYT150" s="323"/>
      <c r="PYU150" s="323"/>
      <c r="PYV150" s="323"/>
      <c r="PYW150" s="323"/>
      <c r="PYX150" s="323"/>
      <c r="PYY150" s="323"/>
      <c r="PYZ150" s="323"/>
      <c r="PZA150" s="323"/>
      <c r="PZB150" s="323"/>
      <c r="PZC150" s="323"/>
      <c r="PZD150" s="323"/>
      <c r="PZE150" s="323"/>
      <c r="PZF150" s="323"/>
      <c r="PZG150" s="323"/>
      <c r="PZH150" s="323"/>
      <c r="PZI150" s="323"/>
      <c r="PZJ150" s="323"/>
      <c r="PZK150" s="323"/>
      <c r="PZL150" s="323"/>
      <c r="PZM150" s="323"/>
      <c r="PZN150" s="323"/>
      <c r="PZO150" s="323"/>
      <c r="PZP150" s="323"/>
      <c r="PZQ150" s="323"/>
      <c r="PZR150" s="323"/>
      <c r="PZS150" s="323"/>
      <c r="PZT150" s="323"/>
      <c r="PZU150" s="323"/>
      <c r="PZV150" s="323"/>
      <c r="PZW150" s="323"/>
      <c r="PZX150" s="323"/>
      <c r="PZY150" s="323"/>
      <c r="PZZ150" s="323"/>
      <c r="QAA150" s="323"/>
      <c r="QAB150" s="323"/>
      <c r="QAC150" s="323"/>
      <c r="QAD150" s="323"/>
      <c r="QAE150" s="323"/>
      <c r="QAF150" s="323"/>
      <c r="QAG150" s="323"/>
      <c r="QAH150" s="323"/>
      <c r="QAI150" s="323"/>
      <c r="QAJ150" s="323"/>
      <c r="QAK150" s="323"/>
      <c r="QAL150" s="323"/>
      <c r="QAM150" s="323"/>
      <c r="QAN150" s="323"/>
      <c r="QAO150" s="323"/>
      <c r="QAP150" s="323"/>
      <c r="QAQ150" s="323"/>
      <c r="QAR150" s="323"/>
      <c r="QAS150" s="323"/>
      <c r="QAT150" s="323"/>
      <c r="QAU150" s="323"/>
      <c r="QAV150" s="323"/>
      <c r="QAW150" s="323"/>
      <c r="QAX150" s="323"/>
      <c r="QAY150" s="323"/>
      <c r="QAZ150" s="323"/>
      <c r="QBA150" s="323"/>
      <c r="QBB150" s="323"/>
      <c r="QBC150" s="323"/>
      <c r="QBD150" s="323"/>
      <c r="QBE150" s="323"/>
      <c r="QBF150" s="323"/>
      <c r="QBG150" s="323"/>
      <c r="QBH150" s="323"/>
      <c r="QBI150" s="323"/>
      <c r="QBJ150" s="323"/>
      <c r="QBK150" s="323"/>
      <c r="QBL150" s="323"/>
      <c r="QBM150" s="323"/>
      <c r="QBN150" s="323"/>
      <c r="QBO150" s="323"/>
      <c r="QBP150" s="323"/>
      <c r="QBQ150" s="323"/>
      <c r="QBR150" s="323"/>
      <c r="QBS150" s="323"/>
      <c r="QBT150" s="323"/>
      <c r="QBU150" s="323"/>
      <c r="QBV150" s="323"/>
      <c r="QBW150" s="323"/>
      <c r="QBX150" s="323"/>
      <c r="QBY150" s="323"/>
      <c r="QBZ150" s="323"/>
      <c r="QCA150" s="323"/>
      <c r="QCB150" s="323"/>
      <c r="QCC150" s="323"/>
      <c r="QCD150" s="323"/>
      <c r="QCE150" s="323"/>
      <c r="QCF150" s="323"/>
      <c r="QCG150" s="323"/>
      <c r="QCH150" s="323"/>
      <c r="QCI150" s="323"/>
      <c r="QCJ150" s="323"/>
      <c r="QCK150" s="323"/>
      <c r="QCL150" s="323"/>
      <c r="QCM150" s="323"/>
      <c r="QCN150" s="323"/>
      <c r="QCO150" s="323"/>
      <c r="QCP150" s="323"/>
      <c r="QCQ150" s="323"/>
      <c r="QCR150" s="323"/>
      <c r="QCS150" s="323"/>
      <c r="QCT150" s="323"/>
      <c r="QCU150" s="323"/>
      <c r="QCV150" s="323"/>
      <c r="QCW150" s="323"/>
      <c r="QCX150" s="323"/>
      <c r="QCY150" s="323"/>
      <c r="QCZ150" s="323"/>
      <c r="QDA150" s="323"/>
      <c r="QDB150" s="323"/>
      <c r="QDC150" s="323"/>
      <c r="QDD150" s="323"/>
      <c r="QDE150" s="323"/>
      <c r="QDF150" s="323"/>
      <c r="QDG150" s="323"/>
      <c r="QDH150" s="323"/>
      <c r="QDI150" s="323"/>
      <c r="QDJ150" s="323"/>
      <c r="QDK150" s="323"/>
      <c r="QDL150" s="323"/>
      <c r="QDM150" s="323"/>
      <c r="QDN150" s="323"/>
      <c r="QDO150" s="323"/>
      <c r="QDP150" s="323"/>
      <c r="QDQ150" s="323"/>
      <c r="QDR150" s="323"/>
      <c r="QDS150" s="323"/>
      <c r="QDT150" s="323"/>
      <c r="QDU150" s="323"/>
      <c r="QDV150" s="323"/>
      <c r="QDW150" s="323"/>
      <c r="QDX150" s="323"/>
      <c r="QDY150" s="323"/>
      <c r="QDZ150" s="323"/>
      <c r="QEA150" s="323"/>
      <c r="QEB150" s="323"/>
      <c r="QEC150" s="323"/>
      <c r="QED150" s="323"/>
      <c r="QEE150" s="323"/>
      <c r="QEF150" s="323"/>
      <c r="QEG150" s="323"/>
      <c r="QEH150" s="323"/>
      <c r="QEI150" s="323"/>
      <c r="QEJ150" s="323"/>
      <c r="QEK150" s="323"/>
      <c r="QEL150" s="323"/>
      <c r="QEM150" s="323"/>
      <c r="QEN150" s="323"/>
      <c r="QEO150" s="323"/>
      <c r="QEP150" s="323"/>
      <c r="QEQ150" s="323"/>
      <c r="QER150" s="323"/>
      <c r="QES150" s="323"/>
      <c r="QET150" s="323"/>
      <c r="QEU150" s="323"/>
      <c r="QEV150" s="323"/>
      <c r="QEW150" s="323"/>
      <c r="QEX150" s="323"/>
      <c r="QEY150" s="323"/>
      <c r="QEZ150" s="323"/>
      <c r="QFA150" s="323"/>
      <c r="QFB150" s="323"/>
      <c r="QFC150" s="323"/>
      <c r="QFD150" s="323"/>
      <c r="QFE150" s="323"/>
      <c r="QFF150" s="323"/>
      <c r="QFG150" s="323"/>
      <c r="QFH150" s="323"/>
      <c r="QFI150" s="323"/>
      <c r="QFJ150" s="323"/>
      <c r="QFK150" s="323"/>
      <c r="QFL150" s="323"/>
      <c r="QFM150" s="323"/>
      <c r="QFN150" s="323"/>
      <c r="QFO150" s="323"/>
      <c r="QFP150" s="323"/>
      <c r="QFQ150" s="323"/>
      <c r="QFR150" s="323"/>
      <c r="QFS150" s="323"/>
      <c r="QFT150" s="323"/>
      <c r="QFU150" s="323"/>
      <c r="QFV150" s="323"/>
      <c r="QFW150" s="323"/>
      <c r="QFX150" s="323"/>
      <c r="QFY150" s="323"/>
      <c r="QFZ150" s="323"/>
      <c r="QGA150" s="323"/>
      <c r="QGB150" s="323"/>
      <c r="QGC150" s="323"/>
      <c r="QGD150" s="323"/>
      <c r="QGE150" s="323"/>
      <c r="QGF150" s="323"/>
      <c r="QGG150" s="323"/>
      <c r="QGH150" s="323"/>
      <c r="QGI150" s="323"/>
      <c r="QGJ150" s="323"/>
      <c r="QGK150" s="323"/>
      <c r="QGL150" s="323"/>
      <c r="QGM150" s="323"/>
      <c r="QGN150" s="323"/>
      <c r="QGO150" s="323"/>
      <c r="QGP150" s="323"/>
      <c r="QGQ150" s="323"/>
      <c r="QGR150" s="323"/>
      <c r="QGS150" s="323"/>
      <c r="QGT150" s="323"/>
      <c r="QGU150" s="323"/>
      <c r="QGV150" s="323"/>
      <c r="QGW150" s="323"/>
      <c r="QGX150" s="323"/>
      <c r="QGY150" s="323"/>
      <c r="QGZ150" s="323"/>
      <c r="QHA150" s="323"/>
      <c r="QHB150" s="323"/>
      <c r="QHC150" s="323"/>
      <c r="QHD150" s="323"/>
      <c r="QHE150" s="323"/>
      <c r="QHF150" s="323"/>
      <c r="QHG150" s="323"/>
      <c r="QHH150" s="323"/>
      <c r="QHI150" s="323"/>
      <c r="QHJ150" s="323"/>
      <c r="QHK150" s="323"/>
      <c r="QHL150" s="323"/>
      <c r="QHM150" s="323"/>
      <c r="QHN150" s="323"/>
      <c r="QHO150" s="323"/>
      <c r="QHP150" s="323"/>
      <c r="QHQ150" s="323"/>
      <c r="QHR150" s="323"/>
      <c r="QHS150" s="323"/>
      <c r="QHT150" s="323"/>
      <c r="QHU150" s="323"/>
      <c r="QHV150" s="323"/>
      <c r="QHW150" s="323"/>
      <c r="QHX150" s="323"/>
      <c r="QHY150" s="323"/>
      <c r="QHZ150" s="323"/>
      <c r="QIA150" s="323"/>
      <c r="QIB150" s="323"/>
      <c r="QIC150" s="323"/>
      <c r="QID150" s="323"/>
      <c r="QIE150" s="323"/>
      <c r="QIF150" s="323"/>
      <c r="QIG150" s="323"/>
      <c r="QIH150" s="323"/>
      <c r="QII150" s="323"/>
      <c r="QIJ150" s="323"/>
      <c r="QIK150" s="323"/>
      <c r="QIL150" s="323"/>
      <c r="QIM150" s="323"/>
      <c r="QIN150" s="323"/>
      <c r="QIO150" s="323"/>
      <c r="QIP150" s="323"/>
      <c r="QIQ150" s="323"/>
      <c r="QIR150" s="323"/>
      <c r="QIS150" s="323"/>
      <c r="QIT150" s="323"/>
      <c r="QIU150" s="323"/>
      <c r="QIV150" s="323"/>
      <c r="QIW150" s="323"/>
      <c r="QIX150" s="323"/>
      <c r="QIY150" s="323"/>
      <c r="QIZ150" s="323"/>
      <c r="QJA150" s="323"/>
      <c r="QJB150" s="323"/>
      <c r="QJC150" s="323"/>
      <c r="QJD150" s="323"/>
      <c r="QJE150" s="323"/>
      <c r="QJF150" s="323"/>
      <c r="QJG150" s="323"/>
      <c r="QJH150" s="323"/>
      <c r="QJI150" s="323"/>
      <c r="QJJ150" s="323"/>
      <c r="QJK150" s="323"/>
      <c r="QJL150" s="323"/>
      <c r="QJM150" s="323"/>
      <c r="QJN150" s="323"/>
      <c r="QJO150" s="323"/>
      <c r="QJP150" s="323"/>
      <c r="QJQ150" s="323"/>
      <c r="QJR150" s="323"/>
      <c r="QJS150" s="323"/>
      <c r="QJT150" s="323"/>
      <c r="QJU150" s="323"/>
      <c r="QJV150" s="323"/>
      <c r="QJW150" s="323"/>
      <c r="QJX150" s="323"/>
      <c r="QJY150" s="323"/>
      <c r="QJZ150" s="323"/>
      <c r="QKA150" s="323"/>
      <c r="QKB150" s="323"/>
      <c r="QKC150" s="323"/>
      <c r="QKD150" s="323"/>
      <c r="QKE150" s="323"/>
      <c r="QKF150" s="323"/>
      <c r="QKG150" s="323"/>
      <c r="QKH150" s="323"/>
      <c r="QKI150" s="323"/>
      <c r="QKJ150" s="323"/>
      <c r="QKK150" s="323"/>
      <c r="QKL150" s="323"/>
      <c r="QKM150" s="323"/>
      <c r="QKN150" s="323"/>
      <c r="QKO150" s="323"/>
      <c r="QKP150" s="323"/>
      <c r="QKQ150" s="323"/>
      <c r="QKR150" s="323"/>
      <c r="QKS150" s="323"/>
      <c r="QKT150" s="323"/>
      <c r="QKU150" s="323"/>
      <c r="QKV150" s="323"/>
      <c r="QKW150" s="323"/>
      <c r="QKX150" s="323"/>
      <c r="QKY150" s="323"/>
      <c r="QKZ150" s="323"/>
      <c r="QLA150" s="323"/>
      <c r="QLB150" s="323"/>
      <c r="QLC150" s="323"/>
      <c r="QLD150" s="323"/>
      <c r="QLE150" s="323"/>
      <c r="QLF150" s="323"/>
      <c r="QLG150" s="323"/>
      <c r="QLH150" s="323"/>
      <c r="QLI150" s="323"/>
      <c r="QLJ150" s="323"/>
      <c r="QLK150" s="323"/>
      <c r="QLL150" s="323"/>
      <c r="QLM150" s="323"/>
      <c r="QLN150" s="323"/>
      <c r="QLO150" s="323"/>
      <c r="QLP150" s="323"/>
      <c r="QLQ150" s="323"/>
      <c r="QLR150" s="323"/>
      <c r="QLS150" s="323"/>
      <c r="QLT150" s="323"/>
      <c r="QLU150" s="323"/>
      <c r="QLV150" s="323"/>
      <c r="QLW150" s="323"/>
      <c r="QLX150" s="323"/>
      <c r="QLY150" s="323"/>
      <c r="QLZ150" s="323"/>
      <c r="QMA150" s="323"/>
      <c r="QMB150" s="323"/>
      <c r="QMC150" s="323"/>
      <c r="QMD150" s="323"/>
      <c r="QME150" s="323"/>
      <c r="QMF150" s="323"/>
      <c r="QMG150" s="323"/>
      <c r="QMH150" s="323"/>
      <c r="QMI150" s="323"/>
      <c r="QMJ150" s="323"/>
      <c r="QMK150" s="323"/>
      <c r="QML150" s="323"/>
      <c r="QMM150" s="323"/>
      <c r="QMN150" s="323"/>
      <c r="QMO150" s="323"/>
      <c r="QMP150" s="323"/>
      <c r="QMQ150" s="323"/>
      <c r="QMR150" s="323"/>
      <c r="QMS150" s="323"/>
      <c r="QMT150" s="323"/>
      <c r="QMU150" s="323"/>
      <c r="QMV150" s="323"/>
      <c r="QMW150" s="323"/>
      <c r="QMX150" s="323"/>
      <c r="QMY150" s="323"/>
      <c r="QMZ150" s="323"/>
      <c r="QNA150" s="323"/>
      <c r="QNB150" s="323"/>
      <c r="QNC150" s="323"/>
      <c r="QND150" s="323"/>
      <c r="QNE150" s="323"/>
      <c r="QNF150" s="323"/>
      <c r="QNG150" s="323"/>
      <c r="QNH150" s="323"/>
      <c r="QNI150" s="323"/>
      <c r="QNJ150" s="323"/>
      <c r="QNK150" s="323"/>
      <c r="QNL150" s="323"/>
      <c r="QNM150" s="323"/>
      <c r="QNN150" s="323"/>
      <c r="QNO150" s="323"/>
      <c r="QNP150" s="323"/>
      <c r="QNQ150" s="323"/>
      <c r="QNR150" s="323"/>
      <c r="QNS150" s="323"/>
      <c r="QNT150" s="323"/>
      <c r="QNU150" s="323"/>
      <c r="QNV150" s="323"/>
      <c r="QNW150" s="323"/>
      <c r="QNX150" s="323"/>
      <c r="QNY150" s="323"/>
      <c r="QNZ150" s="323"/>
      <c r="QOA150" s="323"/>
      <c r="QOB150" s="323"/>
      <c r="QOC150" s="323"/>
      <c r="QOD150" s="323"/>
      <c r="QOE150" s="323"/>
      <c r="QOF150" s="323"/>
      <c r="QOG150" s="323"/>
      <c r="QOH150" s="323"/>
      <c r="QOI150" s="323"/>
      <c r="QOJ150" s="323"/>
      <c r="QOK150" s="323"/>
      <c r="QOL150" s="323"/>
      <c r="QOM150" s="323"/>
      <c r="QON150" s="323"/>
      <c r="QOO150" s="323"/>
      <c r="QOP150" s="323"/>
      <c r="QOQ150" s="323"/>
      <c r="QOR150" s="323"/>
      <c r="QOS150" s="323"/>
      <c r="QOT150" s="323"/>
      <c r="QOU150" s="323"/>
      <c r="QOV150" s="323"/>
      <c r="QOW150" s="323"/>
      <c r="QOX150" s="323"/>
      <c r="QOY150" s="323"/>
      <c r="QOZ150" s="323"/>
      <c r="QPA150" s="323"/>
      <c r="QPB150" s="323"/>
      <c r="QPC150" s="323"/>
      <c r="QPD150" s="323"/>
      <c r="QPE150" s="323"/>
      <c r="QPF150" s="323"/>
      <c r="QPG150" s="323"/>
      <c r="QPH150" s="323"/>
      <c r="QPI150" s="323"/>
      <c r="QPJ150" s="323"/>
      <c r="QPK150" s="323"/>
      <c r="QPL150" s="323"/>
      <c r="QPM150" s="323"/>
      <c r="QPN150" s="323"/>
      <c r="QPO150" s="323"/>
      <c r="QPP150" s="323"/>
      <c r="QPQ150" s="323"/>
      <c r="QPR150" s="323"/>
      <c r="QPS150" s="323"/>
      <c r="QPT150" s="323"/>
      <c r="QPU150" s="323"/>
      <c r="QPV150" s="323"/>
      <c r="QPW150" s="323"/>
      <c r="QPX150" s="323"/>
      <c r="QPY150" s="323"/>
      <c r="QPZ150" s="323"/>
      <c r="QQA150" s="323"/>
      <c r="QQB150" s="323"/>
      <c r="QQC150" s="323"/>
      <c r="QQD150" s="323"/>
      <c r="QQE150" s="323"/>
      <c r="QQF150" s="323"/>
      <c r="QQG150" s="323"/>
      <c r="QQH150" s="323"/>
      <c r="QQI150" s="323"/>
      <c r="QQJ150" s="323"/>
      <c r="QQK150" s="323"/>
      <c r="QQL150" s="323"/>
      <c r="QQM150" s="323"/>
      <c r="QQN150" s="323"/>
      <c r="QQO150" s="323"/>
      <c r="QQP150" s="323"/>
      <c r="QQQ150" s="323"/>
      <c r="QQR150" s="323"/>
      <c r="QQS150" s="323"/>
      <c r="QQT150" s="323"/>
      <c r="QQU150" s="323"/>
      <c r="QQV150" s="323"/>
      <c r="QQW150" s="323"/>
      <c r="QQX150" s="323"/>
      <c r="QQY150" s="323"/>
      <c r="QQZ150" s="323"/>
      <c r="QRA150" s="323"/>
      <c r="QRB150" s="323"/>
      <c r="QRC150" s="323"/>
      <c r="QRD150" s="323"/>
      <c r="QRE150" s="323"/>
      <c r="QRF150" s="323"/>
      <c r="QRG150" s="323"/>
      <c r="QRH150" s="323"/>
      <c r="QRI150" s="323"/>
      <c r="QRJ150" s="323"/>
      <c r="QRK150" s="323"/>
      <c r="QRL150" s="323"/>
      <c r="QRM150" s="323"/>
      <c r="QRN150" s="323"/>
      <c r="QRO150" s="323"/>
      <c r="QRP150" s="323"/>
      <c r="QRQ150" s="323"/>
      <c r="QRR150" s="323"/>
      <c r="QRS150" s="323"/>
      <c r="QRT150" s="323"/>
      <c r="QRU150" s="323"/>
      <c r="QRV150" s="323"/>
      <c r="QRW150" s="323"/>
      <c r="QRX150" s="323"/>
      <c r="QRY150" s="323"/>
      <c r="QRZ150" s="323"/>
      <c r="QSA150" s="323"/>
      <c r="QSB150" s="323"/>
      <c r="QSC150" s="323"/>
      <c r="QSD150" s="323"/>
      <c r="QSE150" s="323"/>
      <c r="QSF150" s="323"/>
      <c r="QSG150" s="323"/>
      <c r="QSH150" s="323"/>
      <c r="QSI150" s="323"/>
      <c r="QSJ150" s="323"/>
      <c r="QSK150" s="323"/>
      <c r="QSL150" s="323"/>
      <c r="QSM150" s="323"/>
      <c r="QSN150" s="323"/>
      <c r="QSO150" s="323"/>
      <c r="QSP150" s="323"/>
      <c r="QSQ150" s="323"/>
      <c r="QSR150" s="323"/>
      <c r="QSS150" s="323"/>
      <c r="QST150" s="323"/>
      <c r="QSU150" s="323"/>
      <c r="QSV150" s="323"/>
      <c r="QSW150" s="323"/>
      <c r="QSX150" s="323"/>
      <c r="QSY150" s="323"/>
      <c r="QSZ150" s="323"/>
      <c r="QTA150" s="323"/>
      <c r="QTB150" s="323"/>
      <c r="QTC150" s="323"/>
      <c r="QTD150" s="323"/>
      <c r="QTE150" s="323"/>
      <c r="QTF150" s="323"/>
      <c r="QTG150" s="323"/>
      <c r="QTH150" s="323"/>
      <c r="QTI150" s="323"/>
      <c r="QTJ150" s="323"/>
      <c r="QTK150" s="323"/>
      <c r="QTL150" s="323"/>
      <c r="QTM150" s="323"/>
      <c r="QTN150" s="323"/>
      <c r="QTO150" s="323"/>
      <c r="QTP150" s="323"/>
      <c r="QTQ150" s="323"/>
      <c r="QTR150" s="323"/>
      <c r="QTS150" s="323"/>
      <c r="QTT150" s="323"/>
      <c r="QTU150" s="323"/>
      <c r="QTV150" s="323"/>
      <c r="QTW150" s="323"/>
      <c r="QTX150" s="323"/>
      <c r="QTY150" s="323"/>
      <c r="QTZ150" s="323"/>
      <c r="QUA150" s="323"/>
      <c r="QUB150" s="323"/>
      <c r="QUC150" s="323"/>
      <c r="QUD150" s="323"/>
      <c r="QUE150" s="323"/>
      <c r="QUF150" s="323"/>
      <c r="QUG150" s="323"/>
      <c r="QUH150" s="323"/>
      <c r="QUI150" s="323"/>
      <c r="QUJ150" s="323"/>
      <c r="QUK150" s="323"/>
      <c r="QUL150" s="323"/>
      <c r="QUM150" s="323"/>
      <c r="QUN150" s="323"/>
      <c r="QUO150" s="323"/>
      <c r="QUP150" s="323"/>
      <c r="QUQ150" s="323"/>
      <c r="QUR150" s="323"/>
      <c r="QUS150" s="323"/>
      <c r="QUT150" s="323"/>
      <c r="QUU150" s="323"/>
      <c r="QUV150" s="323"/>
      <c r="QUW150" s="323"/>
      <c r="QUX150" s="323"/>
      <c r="QUY150" s="323"/>
      <c r="QUZ150" s="323"/>
      <c r="QVA150" s="323"/>
      <c r="QVB150" s="323"/>
      <c r="QVC150" s="323"/>
      <c r="QVD150" s="323"/>
      <c r="QVE150" s="323"/>
      <c r="QVF150" s="323"/>
      <c r="QVG150" s="323"/>
      <c r="QVH150" s="323"/>
      <c r="QVI150" s="323"/>
      <c r="QVJ150" s="323"/>
      <c r="QVK150" s="323"/>
      <c r="QVL150" s="323"/>
      <c r="QVM150" s="323"/>
      <c r="QVN150" s="323"/>
      <c r="QVO150" s="323"/>
      <c r="QVP150" s="323"/>
      <c r="QVQ150" s="323"/>
      <c r="QVR150" s="323"/>
      <c r="QVS150" s="323"/>
      <c r="QVT150" s="323"/>
      <c r="QVU150" s="323"/>
      <c r="QVV150" s="323"/>
      <c r="QVW150" s="323"/>
      <c r="QVX150" s="323"/>
      <c r="QVY150" s="323"/>
      <c r="QVZ150" s="323"/>
      <c r="QWA150" s="323"/>
      <c r="QWB150" s="323"/>
      <c r="QWC150" s="323"/>
      <c r="QWD150" s="323"/>
      <c r="QWE150" s="323"/>
      <c r="QWF150" s="323"/>
      <c r="QWG150" s="323"/>
      <c r="QWH150" s="323"/>
      <c r="QWI150" s="323"/>
      <c r="QWJ150" s="323"/>
      <c r="QWK150" s="323"/>
      <c r="QWL150" s="323"/>
      <c r="QWM150" s="323"/>
      <c r="QWN150" s="323"/>
      <c r="QWO150" s="323"/>
      <c r="QWP150" s="323"/>
      <c r="QWQ150" s="323"/>
      <c r="QWR150" s="323"/>
      <c r="QWS150" s="323"/>
      <c r="QWT150" s="323"/>
      <c r="QWU150" s="323"/>
      <c r="QWV150" s="323"/>
      <c r="QWW150" s="323"/>
      <c r="QWX150" s="323"/>
      <c r="QWY150" s="323"/>
      <c r="QWZ150" s="323"/>
      <c r="QXA150" s="323"/>
      <c r="QXB150" s="323"/>
      <c r="QXC150" s="323"/>
      <c r="QXD150" s="323"/>
      <c r="QXE150" s="323"/>
      <c r="QXF150" s="323"/>
      <c r="QXG150" s="323"/>
      <c r="QXH150" s="323"/>
      <c r="QXI150" s="323"/>
      <c r="QXJ150" s="323"/>
      <c r="QXK150" s="323"/>
      <c r="QXL150" s="323"/>
      <c r="QXM150" s="323"/>
      <c r="QXN150" s="323"/>
      <c r="QXO150" s="323"/>
      <c r="QXP150" s="323"/>
      <c r="QXQ150" s="323"/>
      <c r="QXR150" s="323"/>
      <c r="QXS150" s="323"/>
      <c r="QXT150" s="323"/>
      <c r="QXU150" s="323"/>
      <c r="QXV150" s="323"/>
      <c r="QXW150" s="323"/>
      <c r="QXX150" s="323"/>
      <c r="QXY150" s="323"/>
      <c r="QXZ150" s="323"/>
      <c r="QYA150" s="323"/>
      <c r="QYB150" s="323"/>
      <c r="QYC150" s="323"/>
      <c r="QYD150" s="323"/>
      <c r="QYE150" s="323"/>
      <c r="QYF150" s="323"/>
      <c r="QYG150" s="323"/>
      <c r="QYH150" s="323"/>
      <c r="QYI150" s="323"/>
      <c r="QYJ150" s="323"/>
      <c r="QYK150" s="323"/>
      <c r="QYL150" s="323"/>
      <c r="QYM150" s="323"/>
      <c r="QYN150" s="323"/>
      <c r="QYO150" s="323"/>
      <c r="QYP150" s="323"/>
      <c r="QYQ150" s="323"/>
      <c r="QYR150" s="323"/>
      <c r="QYS150" s="323"/>
      <c r="QYT150" s="323"/>
      <c r="QYU150" s="323"/>
      <c r="QYV150" s="323"/>
      <c r="QYW150" s="323"/>
      <c r="QYX150" s="323"/>
      <c r="QYY150" s="323"/>
      <c r="QYZ150" s="323"/>
      <c r="QZA150" s="323"/>
      <c r="QZB150" s="323"/>
      <c r="QZC150" s="323"/>
      <c r="QZD150" s="323"/>
      <c r="QZE150" s="323"/>
      <c r="QZF150" s="323"/>
      <c r="QZG150" s="323"/>
      <c r="QZH150" s="323"/>
      <c r="QZI150" s="323"/>
      <c r="QZJ150" s="323"/>
      <c r="QZK150" s="323"/>
      <c r="QZL150" s="323"/>
      <c r="QZM150" s="323"/>
      <c r="QZN150" s="323"/>
      <c r="QZO150" s="323"/>
      <c r="QZP150" s="323"/>
      <c r="QZQ150" s="323"/>
      <c r="QZR150" s="323"/>
      <c r="QZS150" s="323"/>
      <c r="QZT150" s="323"/>
      <c r="QZU150" s="323"/>
      <c r="QZV150" s="323"/>
      <c r="QZW150" s="323"/>
      <c r="QZX150" s="323"/>
      <c r="QZY150" s="323"/>
      <c r="QZZ150" s="323"/>
      <c r="RAA150" s="323"/>
      <c r="RAB150" s="323"/>
      <c r="RAC150" s="323"/>
      <c r="RAD150" s="323"/>
      <c r="RAE150" s="323"/>
      <c r="RAF150" s="323"/>
      <c r="RAG150" s="323"/>
      <c r="RAH150" s="323"/>
      <c r="RAI150" s="323"/>
      <c r="RAJ150" s="323"/>
      <c r="RAK150" s="323"/>
      <c r="RAL150" s="323"/>
      <c r="RAM150" s="323"/>
      <c r="RAN150" s="323"/>
      <c r="RAO150" s="323"/>
      <c r="RAP150" s="323"/>
      <c r="RAQ150" s="323"/>
      <c r="RAR150" s="323"/>
      <c r="RAS150" s="323"/>
      <c r="RAT150" s="323"/>
      <c r="RAU150" s="323"/>
      <c r="RAV150" s="323"/>
      <c r="RAW150" s="323"/>
      <c r="RAX150" s="323"/>
      <c r="RAY150" s="323"/>
      <c r="RAZ150" s="323"/>
      <c r="RBA150" s="323"/>
      <c r="RBB150" s="323"/>
      <c r="RBC150" s="323"/>
      <c r="RBD150" s="323"/>
      <c r="RBE150" s="323"/>
      <c r="RBF150" s="323"/>
      <c r="RBG150" s="323"/>
      <c r="RBH150" s="323"/>
      <c r="RBI150" s="323"/>
      <c r="RBJ150" s="323"/>
      <c r="RBK150" s="323"/>
      <c r="RBL150" s="323"/>
      <c r="RBM150" s="323"/>
      <c r="RBN150" s="323"/>
      <c r="RBO150" s="323"/>
      <c r="RBP150" s="323"/>
      <c r="RBQ150" s="323"/>
      <c r="RBR150" s="323"/>
      <c r="RBS150" s="323"/>
      <c r="RBT150" s="323"/>
      <c r="RBU150" s="323"/>
      <c r="RBV150" s="323"/>
      <c r="RBW150" s="323"/>
      <c r="RBX150" s="323"/>
      <c r="RBY150" s="323"/>
      <c r="RBZ150" s="323"/>
      <c r="RCA150" s="323"/>
      <c r="RCB150" s="323"/>
      <c r="RCC150" s="323"/>
      <c r="RCD150" s="323"/>
      <c r="RCE150" s="323"/>
      <c r="RCF150" s="323"/>
      <c r="RCG150" s="323"/>
      <c r="RCH150" s="323"/>
      <c r="RCI150" s="323"/>
      <c r="RCJ150" s="323"/>
      <c r="RCK150" s="323"/>
      <c r="RCL150" s="323"/>
      <c r="RCM150" s="323"/>
      <c r="RCN150" s="323"/>
      <c r="RCO150" s="323"/>
      <c r="RCP150" s="323"/>
      <c r="RCQ150" s="323"/>
      <c r="RCR150" s="323"/>
      <c r="RCS150" s="323"/>
      <c r="RCT150" s="323"/>
      <c r="RCU150" s="323"/>
      <c r="RCV150" s="323"/>
      <c r="RCW150" s="323"/>
      <c r="RCX150" s="323"/>
      <c r="RCY150" s="323"/>
      <c r="RCZ150" s="323"/>
      <c r="RDA150" s="323"/>
      <c r="RDB150" s="323"/>
      <c r="RDC150" s="323"/>
      <c r="RDD150" s="323"/>
      <c r="RDE150" s="323"/>
      <c r="RDF150" s="323"/>
      <c r="RDG150" s="323"/>
      <c r="RDH150" s="323"/>
      <c r="RDI150" s="323"/>
      <c r="RDJ150" s="323"/>
      <c r="RDK150" s="323"/>
      <c r="RDL150" s="323"/>
      <c r="RDM150" s="323"/>
      <c r="RDN150" s="323"/>
      <c r="RDO150" s="323"/>
      <c r="RDP150" s="323"/>
      <c r="RDQ150" s="323"/>
      <c r="RDR150" s="323"/>
      <c r="RDS150" s="323"/>
      <c r="RDT150" s="323"/>
      <c r="RDU150" s="323"/>
      <c r="RDV150" s="323"/>
      <c r="RDW150" s="323"/>
      <c r="RDX150" s="323"/>
      <c r="RDY150" s="323"/>
      <c r="RDZ150" s="323"/>
      <c r="REA150" s="323"/>
      <c r="REB150" s="323"/>
      <c r="REC150" s="323"/>
      <c r="RED150" s="323"/>
      <c r="REE150" s="323"/>
      <c r="REF150" s="323"/>
      <c r="REG150" s="323"/>
      <c r="REH150" s="323"/>
      <c r="REI150" s="323"/>
      <c r="REJ150" s="323"/>
      <c r="REK150" s="323"/>
      <c r="REL150" s="323"/>
      <c r="REM150" s="323"/>
      <c r="REN150" s="323"/>
      <c r="REO150" s="323"/>
      <c r="REP150" s="323"/>
      <c r="REQ150" s="323"/>
      <c r="RER150" s="323"/>
      <c r="RES150" s="323"/>
      <c r="RET150" s="323"/>
      <c r="REU150" s="323"/>
      <c r="REV150" s="323"/>
      <c r="REW150" s="323"/>
      <c r="REX150" s="323"/>
      <c r="REY150" s="323"/>
      <c r="REZ150" s="323"/>
      <c r="RFA150" s="323"/>
      <c r="RFB150" s="323"/>
      <c r="RFC150" s="323"/>
      <c r="RFD150" s="323"/>
      <c r="RFE150" s="323"/>
      <c r="RFF150" s="323"/>
      <c r="RFG150" s="323"/>
      <c r="RFH150" s="323"/>
      <c r="RFI150" s="323"/>
      <c r="RFJ150" s="323"/>
      <c r="RFK150" s="323"/>
      <c r="RFL150" s="323"/>
      <c r="RFM150" s="323"/>
      <c r="RFN150" s="323"/>
      <c r="RFO150" s="323"/>
      <c r="RFP150" s="323"/>
      <c r="RFQ150" s="323"/>
      <c r="RFR150" s="323"/>
      <c r="RFS150" s="323"/>
      <c r="RFT150" s="323"/>
      <c r="RFU150" s="323"/>
      <c r="RFV150" s="323"/>
      <c r="RFW150" s="323"/>
      <c r="RFX150" s="323"/>
      <c r="RFY150" s="323"/>
      <c r="RFZ150" s="323"/>
      <c r="RGA150" s="323"/>
      <c r="RGB150" s="323"/>
      <c r="RGC150" s="323"/>
      <c r="RGD150" s="323"/>
      <c r="RGE150" s="323"/>
      <c r="RGF150" s="323"/>
      <c r="RGG150" s="323"/>
      <c r="RGH150" s="323"/>
      <c r="RGI150" s="323"/>
      <c r="RGJ150" s="323"/>
      <c r="RGK150" s="323"/>
      <c r="RGL150" s="323"/>
      <c r="RGM150" s="323"/>
      <c r="RGN150" s="323"/>
      <c r="RGO150" s="323"/>
      <c r="RGP150" s="323"/>
      <c r="RGQ150" s="323"/>
      <c r="RGR150" s="323"/>
      <c r="RGS150" s="323"/>
      <c r="RGT150" s="323"/>
      <c r="RGU150" s="323"/>
      <c r="RGV150" s="323"/>
      <c r="RGW150" s="323"/>
      <c r="RGX150" s="323"/>
      <c r="RGY150" s="323"/>
      <c r="RGZ150" s="323"/>
      <c r="RHA150" s="323"/>
      <c r="RHB150" s="323"/>
      <c r="RHC150" s="323"/>
      <c r="RHD150" s="323"/>
      <c r="RHE150" s="323"/>
      <c r="RHF150" s="323"/>
      <c r="RHG150" s="323"/>
      <c r="RHH150" s="323"/>
      <c r="RHI150" s="323"/>
      <c r="RHJ150" s="323"/>
      <c r="RHK150" s="323"/>
      <c r="RHL150" s="323"/>
      <c r="RHM150" s="323"/>
      <c r="RHN150" s="323"/>
      <c r="RHO150" s="323"/>
      <c r="RHP150" s="323"/>
      <c r="RHQ150" s="323"/>
      <c r="RHR150" s="323"/>
      <c r="RHS150" s="323"/>
      <c r="RHT150" s="323"/>
      <c r="RHU150" s="323"/>
      <c r="RHV150" s="323"/>
      <c r="RHW150" s="323"/>
      <c r="RHX150" s="323"/>
      <c r="RHY150" s="323"/>
      <c r="RHZ150" s="323"/>
      <c r="RIA150" s="323"/>
      <c r="RIB150" s="323"/>
      <c r="RIC150" s="323"/>
      <c r="RID150" s="323"/>
      <c r="RIE150" s="323"/>
      <c r="RIF150" s="323"/>
      <c r="RIG150" s="323"/>
      <c r="RIH150" s="323"/>
      <c r="RII150" s="323"/>
      <c r="RIJ150" s="323"/>
      <c r="RIK150" s="323"/>
      <c r="RIL150" s="323"/>
      <c r="RIM150" s="323"/>
      <c r="RIN150" s="323"/>
      <c r="RIO150" s="323"/>
      <c r="RIP150" s="323"/>
      <c r="RIQ150" s="323"/>
      <c r="RIR150" s="323"/>
      <c r="RIS150" s="323"/>
      <c r="RIT150" s="323"/>
      <c r="RIU150" s="323"/>
      <c r="RIV150" s="323"/>
      <c r="RIW150" s="323"/>
      <c r="RIX150" s="323"/>
      <c r="RIY150" s="323"/>
      <c r="RIZ150" s="323"/>
      <c r="RJA150" s="323"/>
      <c r="RJB150" s="323"/>
      <c r="RJC150" s="323"/>
      <c r="RJD150" s="323"/>
      <c r="RJE150" s="323"/>
      <c r="RJF150" s="323"/>
      <c r="RJG150" s="323"/>
      <c r="RJH150" s="323"/>
      <c r="RJI150" s="323"/>
      <c r="RJJ150" s="323"/>
      <c r="RJK150" s="323"/>
      <c r="RJL150" s="323"/>
      <c r="RJM150" s="323"/>
      <c r="RJN150" s="323"/>
      <c r="RJO150" s="323"/>
      <c r="RJP150" s="323"/>
      <c r="RJQ150" s="323"/>
      <c r="RJR150" s="323"/>
      <c r="RJS150" s="323"/>
      <c r="RJT150" s="323"/>
      <c r="RJU150" s="323"/>
      <c r="RJV150" s="323"/>
      <c r="RJW150" s="323"/>
      <c r="RJX150" s="323"/>
      <c r="RJY150" s="323"/>
      <c r="RJZ150" s="323"/>
      <c r="RKA150" s="323"/>
      <c r="RKB150" s="323"/>
      <c r="RKC150" s="323"/>
      <c r="RKD150" s="323"/>
      <c r="RKE150" s="323"/>
      <c r="RKF150" s="323"/>
      <c r="RKG150" s="323"/>
      <c r="RKH150" s="323"/>
      <c r="RKI150" s="323"/>
      <c r="RKJ150" s="323"/>
      <c r="RKK150" s="323"/>
      <c r="RKL150" s="323"/>
      <c r="RKM150" s="323"/>
      <c r="RKN150" s="323"/>
      <c r="RKO150" s="323"/>
      <c r="RKP150" s="323"/>
      <c r="RKQ150" s="323"/>
      <c r="RKR150" s="323"/>
      <c r="RKS150" s="323"/>
      <c r="RKT150" s="323"/>
      <c r="RKU150" s="323"/>
      <c r="RKV150" s="323"/>
      <c r="RKW150" s="323"/>
      <c r="RKX150" s="323"/>
      <c r="RKY150" s="323"/>
      <c r="RKZ150" s="323"/>
      <c r="RLA150" s="323"/>
      <c r="RLB150" s="323"/>
      <c r="RLC150" s="323"/>
      <c r="RLD150" s="323"/>
      <c r="RLE150" s="323"/>
      <c r="RLF150" s="323"/>
      <c r="RLG150" s="323"/>
      <c r="RLH150" s="323"/>
      <c r="RLI150" s="323"/>
      <c r="RLJ150" s="323"/>
      <c r="RLK150" s="323"/>
      <c r="RLL150" s="323"/>
      <c r="RLM150" s="323"/>
      <c r="RLN150" s="323"/>
      <c r="RLO150" s="323"/>
      <c r="RLP150" s="323"/>
      <c r="RLQ150" s="323"/>
      <c r="RLR150" s="323"/>
      <c r="RLS150" s="323"/>
      <c r="RLT150" s="323"/>
      <c r="RLU150" s="323"/>
      <c r="RLV150" s="323"/>
      <c r="RLW150" s="323"/>
      <c r="RLX150" s="323"/>
      <c r="RLY150" s="323"/>
      <c r="RLZ150" s="323"/>
      <c r="RMA150" s="323"/>
      <c r="RMB150" s="323"/>
      <c r="RMC150" s="323"/>
      <c r="RMD150" s="323"/>
      <c r="RME150" s="323"/>
      <c r="RMF150" s="323"/>
      <c r="RMG150" s="323"/>
      <c r="RMH150" s="323"/>
      <c r="RMI150" s="323"/>
      <c r="RMJ150" s="323"/>
      <c r="RMK150" s="323"/>
      <c r="RML150" s="323"/>
      <c r="RMM150" s="323"/>
      <c r="RMN150" s="323"/>
      <c r="RMO150" s="323"/>
      <c r="RMP150" s="323"/>
      <c r="RMQ150" s="323"/>
      <c r="RMR150" s="323"/>
      <c r="RMS150" s="323"/>
      <c r="RMT150" s="323"/>
      <c r="RMU150" s="323"/>
      <c r="RMV150" s="323"/>
      <c r="RMW150" s="323"/>
      <c r="RMX150" s="323"/>
      <c r="RMY150" s="323"/>
      <c r="RMZ150" s="323"/>
      <c r="RNA150" s="323"/>
      <c r="RNB150" s="323"/>
      <c r="RNC150" s="323"/>
      <c r="RND150" s="323"/>
      <c r="RNE150" s="323"/>
      <c r="RNF150" s="323"/>
      <c r="RNG150" s="323"/>
      <c r="RNH150" s="323"/>
      <c r="RNI150" s="323"/>
      <c r="RNJ150" s="323"/>
      <c r="RNK150" s="323"/>
      <c r="RNL150" s="323"/>
      <c r="RNM150" s="323"/>
      <c r="RNN150" s="323"/>
      <c r="RNO150" s="323"/>
      <c r="RNP150" s="323"/>
      <c r="RNQ150" s="323"/>
      <c r="RNR150" s="323"/>
      <c r="RNS150" s="323"/>
      <c r="RNT150" s="323"/>
      <c r="RNU150" s="323"/>
      <c r="RNV150" s="323"/>
      <c r="RNW150" s="323"/>
      <c r="RNX150" s="323"/>
      <c r="RNY150" s="323"/>
      <c r="RNZ150" s="323"/>
      <c r="ROA150" s="323"/>
      <c r="ROB150" s="323"/>
      <c r="ROC150" s="323"/>
      <c r="ROD150" s="323"/>
      <c r="ROE150" s="323"/>
      <c r="ROF150" s="323"/>
      <c r="ROG150" s="323"/>
      <c r="ROH150" s="323"/>
      <c r="ROI150" s="323"/>
      <c r="ROJ150" s="323"/>
      <c r="ROK150" s="323"/>
      <c r="ROL150" s="323"/>
      <c r="ROM150" s="323"/>
      <c r="RON150" s="323"/>
      <c r="ROO150" s="323"/>
      <c r="ROP150" s="323"/>
      <c r="ROQ150" s="323"/>
      <c r="ROR150" s="323"/>
      <c r="ROS150" s="323"/>
      <c r="ROT150" s="323"/>
      <c r="ROU150" s="323"/>
      <c r="ROV150" s="323"/>
      <c r="ROW150" s="323"/>
      <c r="ROX150" s="323"/>
      <c r="ROY150" s="323"/>
      <c r="ROZ150" s="323"/>
      <c r="RPA150" s="323"/>
      <c r="RPB150" s="323"/>
      <c r="RPC150" s="323"/>
      <c r="RPD150" s="323"/>
      <c r="RPE150" s="323"/>
      <c r="RPF150" s="323"/>
      <c r="RPG150" s="323"/>
      <c r="RPH150" s="323"/>
      <c r="RPI150" s="323"/>
      <c r="RPJ150" s="323"/>
      <c r="RPK150" s="323"/>
      <c r="RPL150" s="323"/>
      <c r="RPM150" s="323"/>
      <c r="RPN150" s="323"/>
      <c r="RPO150" s="323"/>
      <c r="RPP150" s="323"/>
      <c r="RPQ150" s="323"/>
      <c r="RPR150" s="323"/>
      <c r="RPS150" s="323"/>
      <c r="RPT150" s="323"/>
      <c r="RPU150" s="323"/>
      <c r="RPV150" s="323"/>
      <c r="RPW150" s="323"/>
      <c r="RPX150" s="323"/>
      <c r="RPY150" s="323"/>
      <c r="RPZ150" s="323"/>
      <c r="RQA150" s="323"/>
      <c r="RQB150" s="323"/>
      <c r="RQC150" s="323"/>
      <c r="RQD150" s="323"/>
      <c r="RQE150" s="323"/>
      <c r="RQF150" s="323"/>
      <c r="RQG150" s="323"/>
      <c r="RQH150" s="323"/>
      <c r="RQI150" s="323"/>
      <c r="RQJ150" s="323"/>
      <c r="RQK150" s="323"/>
      <c r="RQL150" s="323"/>
      <c r="RQM150" s="323"/>
      <c r="RQN150" s="323"/>
      <c r="RQO150" s="323"/>
      <c r="RQP150" s="323"/>
      <c r="RQQ150" s="323"/>
      <c r="RQR150" s="323"/>
      <c r="RQS150" s="323"/>
      <c r="RQT150" s="323"/>
      <c r="RQU150" s="323"/>
      <c r="RQV150" s="323"/>
      <c r="RQW150" s="323"/>
      <c r="RQX150" s="323"/>
      <c r="RQY150" s="323"/>
      <c r="RQZ150" s="323"/>
      <c r="RRA150" s="323"/>
      <c r="RRB150" s="323"/>
      <c r="RRC150" s="323"/>
      <c r="RRD150" s="323"/>
      <c r="RRE150" s="323"/>
      <c r="RRF150" s="323"/>
      <c r="RRG150" s="323"/>
      <c r="RRH150" s="323"/>
      <c r="RRI150" s="323"/>
      <c r="RRJ150" s="323"/>
      <c r="RRK150" s="323"/>
      <c r="RRL150" s="323"/>
      <c r="RRM150" s="323"/>
      <c r="RRN150" s="323"/>
      <c r="RRO150" s="323"/>
      <c r="RRP150" s="323"/>
      <c r="RRQ150" s="323"/>
      <c r="RRR150" s="323"/>
      <c r="RRS150" s="323"/>
      <c r="RRT150" s="323"/>
      <c r="RRU150" s="323"/>
      <c r="RRV150" s="323"/>
      <c r="RRW150" s="323"/>
      <c r="RRX150" s="323"/>
      <c r="RRY150" s="323"/>
      <c r="RRZ150" s="323"/>
      <c r="RSA150" s="323"/>
      <c r="RSB150" s="323"/>
      <c r="RSC150" s="323"/>
      <c r="RSD150" s="323"/>
      <c r="RSE150" s="323"/>
      <c r="RSF150" s="323"/>
      <c r="RSG150" s="323"/>
      <c r="RSH150" s="323"/>
      <c r="RSI150" s="323"/>
      <c r="RSJ150" s="323"/>
      <c r="RSK150" s="323"/>
      <c r="RSL150" s="323"/>
      <c r="RSM150" s="323"/>
      <c r="RSN150" s="323"/>
      <c r="RSO150" s="323"/>
      <c r="RSP150" s="323"/>
      <c r="RSQ150" s="323"/>
      <c r="RSR150" s="323"/>
      <c r="RSS150" s="323"/>
      <c r="RST150" s="323"/>
      <c r="RSU150" s="323"/>
      <c r="RSV150" s="323"/>
      <c r="RSW150" s="323"/>
      <c r="RSX150" s="323"/>
      <c r="RSY150" s="323"/>
      <c r="RSZ150" s="323"/>
      <c r="RTA150" s="323"/>
      <c r="RTB150" s="323"/>
      <c r="RTC150" s="323"/>
      <c r="RTD150" s="323"/>
      <c r="RTE150" s="323"/>
      <c r="RTF150" s="323"/>
      <c r="RTG150" s="323"/>
      <c r="RTH150" s="323"/>
      <c r="RTI150" s="323"/>
      <c r="RTJ150" s="323"/>
      <c r="RTK150" s="323"/>
      <c r="RTL150" s="323"/>
      <c r="RTM150" s="323"/>
      <c r="RTN150" s="323"/>
      <c r="RTO150" s="323"/>
      <c r="RTP150" s="323"/>
      <c r="RTQ150" s="323"/>
      <c r="RTR150" s="323"/>
      <c r="RTS150" s="323"/>
      <c r="RTT150" s="323"/>
      <c r="RTU150" s="323"/>
      <c r="RTV150" s="323"/>
      <c r="RTW150" s="323"/>
      <c r="RTX150" s="323"/>
      <c r="RTY150" s="323"/>
      <c r="RTZ150" s="323"/>
      <c r="RUA150" s="323"/>
      <c r="RUB150" s="323"/>
      <c r="RUC150" s="323"/>
      <c r="RUD150" s="323"/>
      <c r="RUE150" s="323"/>
      <c r="RUF150" s="323"/>
      <c r="RUG150" s="323"/>
      <c r="RUH150" s="323"/>
      <c r="RUI150" s="323"/>
      <c r="RUJ150" s="323"/>
      <c r="RUK150" s="323"/>
      <c r="RUL150" s="323"/>
      <c r="RUM150" s="323"/>
      <c r="RUN150" s="323"/>
      <c r="RUO150" s="323"/>
      <c r="RUP150" s="323"/>
      <c r="RUQ150" s="323"/>
      <c r="RUR150" s="323"/>
      <c r="RUS150" s="323"/>
      <c r="RUT150" s="323"/>
      <c r="RUU150" s="323"/>
      <c r="RUV150" s="323"/>
      <c r="RUW150" s="323"/>
      <c r="RUX150" s="323"/>
      <c r="RUY150" s="323"/>
      <c r="RUZ150" s="323"/>
      <c r="RVA150" s="323"/>
      <c r="RVB150" s="323"/>
      <c r="RVC150" s="323"/>
      <c r="RVD150" s="323"/>
      <c r="RVE150" s="323"/>
      <c r="RVF150" s="323"/>
      <c r="RVG150" s="323"/>
      <c r="RVH150" s="323"/>
      <c r="RVI150" s="323"/>
      <c r="RVJ150" s="323"/>
      <c r="RVK150" s="323"/>
      <c r="RVL150" s="323"/>
      <c r="RVM150" s="323"/>
      <c r="RVN150" s="323"/>
      <c r="RVO150" s="323"/>
      <c r="RVP150" s="323"/>
      <c r="RVQ150" s="323"/>
      <c r="RVR150" s="323"/>
      <c r="RVS150" s="323"/>
      <c r="RVT150" s="323"/>
      <c r="RVU150" s="323"/>
      <c r="RVV150" s="323"/>
      <c r="RVW150" s="323"/>
      <c r="RVX150" s="323"/>
      <c r="RVY150" s="323"/>
      <c r="RVZ150" s="323"/>
      <c r="RWA150" s="323"/>
      <c r="RWB150" s="323"/>
      <c r="RWC150" s="323"/>
      <c r="RWD150" s="323"/>
      <c r="RWE150" s="323"/>
      <c r="RWF150" s="323"/>
      <c r="RWG150" s="323"/>
      <c r="RWH150" s="323"/>
      <c r="RWI150" s="323"/>
      <c r="RWJ150" s="323"/>
      <c r="RWK150" s="323"/>
      <c r="RWL150" s="323"/>
      <c r="RWM150" s="323"/>
      <c r="RWN150" s="323"/>
      <c r="RWO150" s="323"/>
      <c r="RWP150" s="323"/>
      <c r="RWQ150" s="323"/>
      <c r="RWR150" s="323"/>
      <c r="RWS150" s="323"/>
      <c r="RWT150" s="323"/>
      <c r="RWU150" s="323"/>
      <c r="RWV150" s="323"/>
      <c r="RWW150" s="323"/>
      <c r="RWX150" s="323"/>
      <c r="RWY150" s="323"/>
      <c r="RWZ150" s="323"/>
      <c r="RXA150" s="323"/>
      <c r="RXB150" s="323"/>
      <c r="RXC150" s="323"/>
      <c r="RXD150" s="323"/>
      <c r="RXE150" s="323"/>
      <c r="RXF150" s="323"/>
      <c r="RXG150" s="323"/>
      <c r="RXH150" s="323"/>
      <c r="RXI150" s="323"/>
      <c r="RXJ150" s="323"/>
      <c r="RXK150" s="323"/>
      <c r="RXL150" s="323"/>
      <c r="RXM150" s="323"/>
      <c r="RXN150" s="323"/>
      <c r="RXO150" s="323"/>
      <c r="RXP150" s="323"/>
      <c r="RXQ150" s="323"/>
      <c r="RXR150" s="323"/>
      <c r="RXS150" s="323"/>
      <c r="RXT150" s="323"/>
      <c r="RXU150" s="323"/>
      <c r="RXV150" s="323"/>
      <c r="RXW150" s="323"/>
      <c r="RXX150" s="323"/>
      <c r="RXY150" s="323"/>
      <c r="RXZ150" s="323"/>
      <c r="RYA150" s="323"/>
      <c r="RYB150" s="323"/>
      <c r="RYC150" s="323"/>
      <c r="RYD150" s="323"/>
      <c r="RYE150" s="323"/>
      <c r="RYF150" s="323"/>
      <c r="RYG150" s="323"/>
      <c r="RYH150" s="323"/>
      <c r="RYI150" s="323"/>
      <c r="RYJ150" s="323"/>
      <c r="RYK150" s="323"/>
      <c r="RYL150" s="323"/>
      <c r="RYM150" s="323"/>
      <c r="RYN150" s="323"/>
      <c r="RYO150" s="323"/>
      <c r="RYP150" s="323"/>
      <c r="RYQ150" s="323"/>
      <c r="RYR150" s="323"/>
      <c r="RYS150" s="323"/>
      <c r="RYT150" s="323"/>
      <c r="RYU150" s="323"/>
      <c r="RYV150" s="323"/>
      <c r="RYW150" s="323"/>
      <c r="RYX150" s="323"/>
      <c r="RYY150" s="323"/>
      <c r="RYZ150" s="323"/>
      <c r="RZA150" s="323"/>
      <c r="RZB150" s="323"/>
      <c r="RZC150" s="323"/>
      <c r="RZD150" s="323"/>
      <c r="RZE150" s="323"/>
      <c r="RZF150" s="323"/>
      <c r="RZG150" s="323"/>
      <c r="RZH150" s="323"/>
      <c r="RZI150" s="323"/>
      <c r="RZJ150" s="323"/>
      <c r="RZK150" s="323"/>
      <c r="RZL150" s="323"/>
      <c r="RZM150" s="323"/>
      <c r="RZN150" s="323"/>
      <c r="RZO150" s="323"/>
      <c r="RZP150" s="323"/>
      <c r="RZQ150" s="323"/>
      <c r="RZR150" s="323"/>
      <c r="RZS150" s="323"/>
      <c r="RZT150" s="323"/>
      <c r="RZU150" s="323"/>
      <c r="RZV150" s="323"/>
      <c r="RZW150" s="323"/>
      <c r="RZX150" s="323"/>
      <c r="RZY150" s="323"/>
      <c r="RZZ150" s="323"/>
      <c r="SAA150" s="323"/>
      <c r="SAB150" s="323"/>
      <c r="SAC150" s="323"/>
      <c r="SAD150" s="323"/>
      <c r="SAE150" s="323"/>
      <c r="SAF150" s="323"/>
      <c r="SAG150" s="323"/>
      <c r="SAH150" s="323"/>
      <c r="SAI150" s="323"/>
      <c r="SAJ150" s="323"/>
      <c r="SAK150" s="323"/>
      <c r="SAL150" s="323"/>
      <c r="SAM150" s="323"/>
      <c r="SAN150" s="323"/>
      <c r="SAO150" s="323"/>
      <c r="SAP150" s="323"/>
      <c r="SAQ150" s="323"/>
      <c r="SAR150" s="323"/>
      <c r="SAS150" s="323"/>
      <c r="SAT150" s="323"/>
      <c r="SAU150" s="323"/>
      <c r="SAV150" s="323"/>
      <c r="SAW150" s="323"/>
      <c r="SAX150" s="323"/>
      <c r="SAY150" s="323"/>
      <c r="SAZ150" s="323"/>
      <c r="SBA150" s="323"/>
      <c r="SBB150" s="323"/>
      <c r="SBC150" s="323"/>
      <c r="SBD150" s="323"/>
      <c r="SBE150" s="323"/>
      <c r="SBF150" s="323"/>
      <c r="SBG150" s="323"/>
      <c r="SBH150" s="323"/>
      <c r="SBI150" s="323"/>
      <c r="SBJ150" s="323"/>
      <c r="SBK150" s="323"/>
      <c r="SBL150" s="323"/>
      <c r="SBM150" s="323"/>
      <c r="SBN150" s="323"/>
      <c r="SBO150" s="323"/>
      <c r="SBP150" s="323"/>
      <c r="SBQ150" s="323"/>
      <c r="SBR150" s="323"/>
      <c r="SBS150" s="323"/>
      <c r="SBT150" s="323"/>
      <c r="SBU150" s="323"/>
      <c r="SBV150" s="323"/>
      <c r="SBW150" s="323"/>
      <c r="SBX150" s="323"/>
      <c r="SBY150" s="323"/>
      <c r="SBZ150" s="323"/>
      <c r="SCA150" s="323"/>
      <c r="SCB150" s="323"/>
      <c r="SCC150" s="323"/>
      <c r="SCD150" s="323"/>
      <c r="SCE150" s="323"/>
      <c r="SCF150" s="323"/>
      <c r="SCG150" s="323"/>
      <c r="SCH150" s="323"/>
      <c r="SCI150" s="323"/>
      <c r="SCJ150" s="323"/>
      <c r="SCK150" s="323"/>
      <c r="SCL150" s="323"/>
      <c r="SCM150" s="323"/>
      <c r="SCN150" s="323"/>
      <c r="SCO150" s="323"/>
      <c r="SCP150" s="323"/>
      <c r="SCQ150" s="323"/>
      <c r="SCR150" s="323"/>
      <c r="SCS150" s="323"/>
      <c r="SCT150" s="323"/>
      <c r="SCU150" s="323"/>
      <c r="SCV150" s="323"/>
      <c r="SCW150" s="323"/>
      <c r="SCX150" s="323"/>
      <c r="SCY150" s="323"/>
      <c r="SCZ150" s="323"/>
      <c r="SDA150" s="323"/>
      <c r="SDB150" s="323"/>
      <c r="SDC150" s="323"/>
      <c r="SDD150" s="323"/>
      <c r="SDE150" s="323"/>
      <c r="SDF150" s="323"/>
      <c r="SDG150" s="323"/>
      <c r="SDH150" s="323"/>
      <c r="SDI150" s="323"/>
      <c r="SDJ150" s="323"/>
      <c r="SDK150" s="323"/>
      <c r="SDL150" s="323"/>
      <c r="SDM150" s="323"/>
      <c r="SDN150" s="323"/>
      <c r="SDO150" s="323"/>
      <c r="SDP150" s="323"/>
      <c r="SDQ150" s="323"/>
      <c r="SDR150" s="323"/>
      <c r="SDS150" s="323"/>
      <c r="SDT150" s="323"/>
      <c r="SDU150" s="323"/>
      <c r="SDV150" s="323"/>
      <c r="SDW150" s="323"/>
      <c r="SDX150" s="323"/>
      <c r="SDY150" s="323"/>
      <c r="SDZ150" s="323"/>
      <c r="SEA150" s="323"/>
      <c r="SEB150" s="323"/>
      <c r="SEC150" s="323"/>
      <c r="SED150" s="323"/>
      <c r="SEE150" s="323"/>
      <c r="SEF150" s="323"/>
      <c r="SEG150" s="323"/>
      <c r="SEH150" s="323"/>
      <c r="SEI150" s="323"/>
      <c r="SEJ150" s="323"/>
      <c r="SEK150" s="323"/>
      <c r="SEL150" s="323"/>
      <c r="SEM150" s="323"/>
      <c r="SEN150" s="323"/>
      <c r="SEO150" s="323"/>
      <c r="SEP150" s="323"/>
      <c r="SEQ150" s="323"/>
      <c r="SER150" s="323"/>
      <c r="SES150" s="323"/>
      <c r="SET150" s="323"/>
      <c r="SEU150" s="323"/>
      <c r="SEV150" s="323"/>
      <c r="SEW150" s="323"/>
      <c r="SEX150" s="323"/>
      <c r="SEY150" s="323"/>
      <c r="SEZ150" s="323"/>
      <c r="SFA150" s="323"/>
      <c r="SFB150" s="323"/>
      <c r="SFC150" s="323"/>
      <c r="SFD150" s="323"/>
      <c r="SFE150" s="323"/>
      <c r="SFF150" s="323"/>
      <c r="SFG150" s="323"/>
      <c r="SFH150" s="323"/>
      <c r="SFI150" s="323"/>
      <c r="SFJ150" s="323"/>
      <c r="SFK150" s="323"/>
      <c r="SFL150" s="323"/>
      <c r="SFM150" s="323"/>
      <c r="SFN150" s="323"/>
      <c r="SFO150" s="323"/>
      <c r="SFP150" s="323"/>
      <c r="SFQ150" s="323"/>
      <c r="SFR150" s="323"/>
      <c r="SFS150" s="323"/>
      <c r="SFT150" s="323"/>
      <c r="SFU150" s="323"/>
      <c r="SFV150" s="323"/>
      <c r="SFW150" s="323"/>
      <c r="SFX150" s="323"/>
      <c r="SFY150" s="323"/>
      <c r="SFZ150" s="323"/>
      <c r="SGA150" s="323"/>
      <c r="SGB150" s="323"/>
      <c r="SGC150" s="323"/>
      <c r="SGD150" s="323"/>
      <c r="SGE150" s="323"/>
      <c r="SGF150" s="323"/>
      <c r="SGG150" s="323"/>
      <c r="SGH150" s="323"/>
      <c r="SGI150" s="323"/>
      <c r="SGJ150" s="323"/>
      <c r="SGK150" s="323"/>
      <c r="SGL150" s="323"/>
      <c r="SGM150" s="323"/>
      <c r="SGN150" s="323"/>
      <c r="SGO150" s="323"/>
      <c r="SGP150" s="323"/>
      <c r="SGQ150" s="323"/>
      <c r="SGR150" s="323"/>
      <c r="SGS150" s="323"/>
      <c r="SGT150" s="323"/>
      <c r="SGU150" s="323"/>
      <c r="SGV150" s="323"/>
      <c r="SGW150" s="323"/>
      <c r="SGX150" s="323"/>
      <c r="SGY150" s="323"/>
      <c r="SGZ150" s="323"/>
      <c r="SHA150" s="323"/>
      <c r="SHB150" s="323"/>
      <c r="SHC150" s="323"/>
      <c r="SHD150" s="323"/>
      <c r="SHE150" s="323"/>
      <c r="SHF150" s="323"/>
      <c r="SHG150" s="323"/>
      <c r="SHH150" s="323"/>
      <c r="SHI150" s="323"/>
      <c r="SHJ150" s="323"/>
      <c r="SHK150" s="323"/>
      <c r="SHL150" s="323"/>
      <c r="SHM150" s="323"/>
      <c r="SHN150" s="323"/>
      <c r="SHO150" s="323"/>
      <c r="SHP150" s="323"/>
      <c r="SHQ150" s="323"/>
      <c r="SHR150" s="323"/>
      <c r="SHS150" s="323"/>
      <c r="SHT150" s="323"/>
      <c r="SHU150" s="323"/>
      <c r="SHV150" s="323"/>
      <c r="SHW150" s="323"/>
      <c r="SHX150" s="323"/>
      <c r="SHY150" s="323"/>
      <c r="SHZ150" s="323"/>
      <c r="SIA150" s="323"/>
      <c r="SIB150" s="323"/>
      <c r="SIC150" s="323"/>
      <c r="SID150" s="323"/>
      <c r="SIE150" s="323"/>
      <c r="SIF150" s="323"/>
      <c r="SIG150" s="323"/>
      <c r="SIH150" s="323"/>
      <c r="SII150" s="323"/>
      <c r="SIJ150" s="323"/>
      <c r="SIK150" s="323"/>
      <c r="SIL150" s="323"/>
      <c r="SIM150" s="323"/>
      <c r="SIN150" s="323"/>
      <c r="SIO150" s="323"/>
      <c r="SIP150" s="323"/>
      <c r="SIQ150" s="323"/>
      <c r="SIR150" s="323"/>
      <c r="SIS150" s="323"/>
      <c r="SIT150" s="323"/>
      <c r="SIU150" s="323"/>
      <c r="SIV150" s="323"/>
      <c r="SIW150" s="323"/>
      <c r="SIX150" s="323"/>
      <c r="SIY150" s="323"/>
      <c r="SIZ150" s="323"/>
      <c r="SJA150" s="323"/>
      <c r="SJB150" s="323"/>
      <c r="SJC150" s="323"/>
      <c r="SJD150" s="323"/>
      <c r="SJE150" s="323"/>
      <c r="SJF150" s="323"/>
      <c r="SJG150" s="323"/>
      <c r="SJH150" s="323"/>
      <c r="SJI150" s="323"/>
      <c r="SJJ150" s="323"/>
      <c r="SJK150" s="323"/>
      <c r="SJL150" s="323"/>
      <c r="SJM150" s="323"/>
      <c r="SJN150" s="323"/>
      <c r="SJO150" s="323"/>
      <c r="SJP150" s="323"/>
      <c r="SJQ150" s="323"/>
      <c r="SJR150" s="323"/>
      <c r="SJS150" s="323"/>
      <c r="SJT150" s="323"/>
      <c r="SJU150" s="323"/>
      <c r="SJV150" s="323"/>
      <c r="SJW150" s="323"/>
      <c r="SJX150" s="323"/>
      <c r="SJY150" s="323"/>
      <c r="SJZ150" s="323"/>
      <c r="SKA150" s="323"/>
      <c r="SKB150" s="323"/>
      <c r="SKC150" s="323"/>
      <c r="SKD150" s="323"/>
      <c r="SKE150" s="323"/>
      <c r="SKF150" s="323"/>
      <c r="SKG150" s="323"/>
      <c r="SKH150" s="323"/>
      <c r="SKI150" s="323"/>
      <c r="SKJ150" s="323"/>
      <c r="SKK150" s="323"/>
      <c r="SKL150" s="323"/>
      <c r="SKM150" s="323"/>
      <c r="SKN150" s="323"/>
      <c r="SKO150" s="323"/>
      <c r="SKP150" s="323"/>
      <c r="SKQ150" s="323"/>
      <c r="SKR150" s="323"/>
      <c r="SKS150" s="323"/>
      <c r="SKT150" s="323"/>
      <c r="SKU150" s="323"/>
      <c r="SKV150" s="323"/>
      <c r="SKW150" s="323"/>
      <c r="SKX150" s="323"/>
      <c r="SKY150" s="323"/>
      <c r="SKZ150" s="323"/>
      <c r="SLA150" s="323"/>
      <c r="SLB150" s="323"/>
      <c r="SLC150" s="323"/>
      <c r="SLD150" s="323"/>
      <c r="SLE150" s="323"/>
      <c r="SLF150" s="323"/>
      <c r="SLG150" s="323"/>
      <c r="SLH150" s="323"/>
      <c r="SLI150" s="323"/>
      <c r="SLJ150" s="323"/>
      <c r="SLK150" s="323"/>
      <c r="SLL150" s="323"/>
      <c r="SLM150" s="323"/>
      <c r="SLN150" s="323"/>
      <c r="SLO150" s="323"/>
      <c r="SLP150" s="323"/>
      <c r="SLQ150" s="323"/>
      <c r="SLR150" s="323"/>
      <c r="SLS150" s="323"/>
      <c r="SLT150" s="323"/>
      <c r="SLU150" s="323"/>
      <c r="SLV150" s="323"/>
      <c r="SLW150" s="323"/>
      <c r="SLX150" s="323"/>
      <c r="SLY150" s="323"/>
      <c r="SLZ150" s="323"/>
      <c r="SMA150" s="323"/>
      <c r="SMB150" s="323"/>
      <c r="SMC150" s="323"/>
      <c r="SMD150" s="323"/>
      <c r="SME150" s="323"/>
      <c r="SMF150" s="323"/>
      <c r="SMG150" s="323"/>
      <c r="SMH150" s="323"/>
      <c r="SMI150" s="323"/>
      <c r="SMJ150" s="323"/>
      <c r="SMK150" s="323"/>
      <c r="SML150" s="323"/>
      <c r="SMM150" s="323"/>
      <c r="SMN150" s="323"/>
      <c r="SMO150" s="323"/>
      <c r="SMP150" s="323"/>
      <c r="SMQ150" s="323"/>
      <c r="SMR150" s="323"/>
      <c r="SMS150" s="323"/>
      <c r="SMT150" s="323"/>
      <c r="SMU150" s="323"/>
      <c r="SMV150" s="323"/>
      <c r="SMW150" s="323"/>
      <c r="SMX150" s="323"/>
      <c r="SMY150" s="323"/>
      <c r="SMZ150" s="323"/>
      <c r="SNA150" s="323"/>
      <c r="SNB150" s="323"/>
      <c r="SNC150" s="323"/>
      <c r="SND150" s="323"/>
      <c r="SNE150" s="323"/>
      <c r="SNF150" s="323"/>
      <c r="SNG150" s="323"/>
      <c r="SNH150" s="323"/>
      <c r="SNI150" s="323"/>
      <c r="SNJ150" s="323"/>
      <c r="SNK150" s="323"/>
      <c r="SNL150" s="323"/>
      <c r="SNM150" s="323"/>
      <c r="SNN150" s="323"/>
      <c r="SNO150" s="323"/>
      <c r="SNP150" s="323"/>
      <c r="SNQ150" s="323"/>
      <c r="SNR150" s="323"/>
      <c r="SNS150" s="323"/>
      <c r="SNT150" s="323"/>
      <c r="SNU150" s="323"/>
      <c r="SNV150" s="323"/>
      <c r="SNW150" s="323"/>
      <c r="SNX150" s="323"/>
      <c r="SNY150" s="323"/>
      <c r="SNZ150" s="323"/>
      <c r="SOA150" s="323"/>
      <c r="SOB150" s="323"/>
      <c r="SOC150" s="323"/>
      <c r="SOD150" s="323"/>
      <c r="SOE150" s="323"/>
      <c r="SOF150" s="323"/>
      <c r="SOG150" s="323"/>
      <c r="SOH150" s="323"/>
      <c r="SOI150" s="323"/>
      <c r="SOJ150" s="323"/>
      <c r="SOK150" s="323"/>
      <c r="SOL150" s="323"/>
      <c r="SOM150" s="323"/>
      <c r="SON150" s="323"/>
      <c r="SOO150" s="323"/>
      <c r="SOP150" s="323"/>
      <c r="SOQ150" s="323"/>
      <c r="SOR150" s="323"/>
      <c r="SOS150" s="323"/>
      <c r="SOT150" s="323"/>
      <c r="SOU150" s="323"/>
      <c r="SOV150" s="323"/>
      <c r="SOW150" s="323"/>
      <c r="SOX150" s="323"/>
      <c r="SOY150" s="323"/>
      <c r="SOZ150" s="323"/>
      <c r="SPA150" s="323"/>
      <c r="SPB150" s="323"/>
      <c r="SPC150" s="323"/>
      <c r="SPD150" s="323"/>
      <c r="SPE150" s="323"/>
      <c r="SPF150" s="323"/>
      <c r="SPG150" s="323"/>
      <c r="SPH150" s="323"/>
      <c r="SPI150" s="323"/>
      <c r="SPJ150" s="323"/>
      <c r="SPK150" s="323"/>
      <c r="SPL150" s="323"/>
      <c r="SPM150" s="323"/>
      <c r="SPN150" s="323"/>
      <c r="SPO150" s="323"/>
      <c r="SPP150" s="323"/>
      <c r="SPQ150" s="323"/>
      <c r="SPR150" s="323"/>
      <c r="SPS150" s="323"/>
      <c r="SPT150" s="323"/>
      <c r="SPU150" s="323"/>
      <c r="SPV150" s="323"/>
      <c r="SPW150" s="323"/>
      <c r="SPX150" s="323"/>
      <c r="SPY150" s="323"/>
      <c r="SPZ150" s="323"/>
      <c r="SQA150" s="323"/>
      <c r="SQB150" s="323"/>
      <c r="SQC150" s="323"/>
      <c r="SQD150" s="323"/>
      <c r="SQE150" s="323"/>
      <c r="SQF150" s="323"/>
      <c r="SQG150" s="323"/>
      <c r="SQH150" s="323"/>
      <c r="SQI150" s="323"/>
      <c r="SQJ150" s="323"/>
      <c r="SQK150" s="323"/>
      <c r="SQL150" s="323"/>
      <c r="SQM150" s="323"/>
      <c r="SQN150" s="323"/>
      <c r="SQO150" s="323"/>
      <c r="SQP150" s="323"/>
      <c r="SQQ150" s="323"/>
      <c r="SQR150" s="323"/>
      <c r="SQS150" s="323"/>
      <c r="SQT150" s="323"/>
      <c r="SQU150" s="323"/>
      <c r="SQV150" s="323"/>
      <c r="SQW150" s="323"/>
      <c r="SQX150" s="323"/>
      <c r="SQY150" s="323"/>
      <c r="SQZ150" s="323"/>
      <c r="SRA150" s="323"/>
      <c r="SRB150" s="323"/>
      <c r="SRC150" s="323"/>
      <c r="SRD150" s="323"/>
      <c r="SRE150" s="323"/>
      <c r="SRF150" s="323"/>
      <c r="SRG150" s="323"/>
      <c r="SRH150" s="323"/>
      <c r="SRI150" s="323"/>
      <c r="SRJ150" s="323"/>
      <c r="SRK150" s="323"/>
      <c r="SRL150" s="323"/>
      <c r="SRM150" s="323"/>
      <c r="SRN150" s="323"/>
      <c r="SRO150" s="323"/>
      <c r="SRP150" s="323"/>
      <c r="SRQ150" s="323"/>
      <c r="SRR150" s="323"/>
      <c r="SRS150" s="323"/>
      <c r="SRT150" s="323"/>
      <c r="SRU150" s="323"/>
      <c r="SRV150" s="323"/>
      <c r="SRW150" s="323"/>
      <c r="SRX150" s="323"/>
      <c r="SRY150" s="323"/>
      <c r="SRZ150" s="323"/>
      <c r="SSA150" s="323"/>
      <c r="SSB150" s="323"/>
      <c r="SSC150" s="323"/>
      <c r="SSD150" s="323"/>
      <c r="SSE150" s="323"/>
      <c r="SSF150" s="323"/>
      <c r="SSG150" s="323"/>
      <c r="SSH150" s="323"/>
      <c r="SSI150" s="323"/>
      <c r="SSJ150" s="323"/>
      <c r="SSK150" s="323"/>
      <c r="SSL150" s="323"/>
      <c r="SSM150" s="323"/>
      <c r="SSN150" s="323"/>
      <c r="SSO150" s="323"/>
      <c r="SSP150" s="323"/>
      <c r="SSQ150" s="323"/>
      <c r="SSR150" s="323"/>
      <c r="SSS150" s="323"/>
      <c r="SST150" s="323"/>
      <c r="SSU150" s="323"/>
      <c r="SSV150" s="323"/>
      <c r="SSW150" s="323"/>
      <c r="SSX150" s="323"/>
      <c r="SSY150" s="323"/>
      <c r="SSZ150" s="323"/>
      <c r="STA150" s="323"/>
      <c r="STB150" s="323"/>
      <c r="STC150" s="323"/>
      <c r="STD150" s="323"/>
      <c r="STE150" s="323"/>
      <c r="STF150" s="323"/>
      <c r="STG150" s="323"/>
      <c r="STH150" s="323"/>
      <c r="STI150" s="323"/>
      <c r="STJ150" s="323"/>
      <c r="STK150" s="323"/>
      <c r="STL150" s="323"/>
      <c r="STM150" s="323"/>
      <c r="STN150" s="323"/>
      <c r="STO150" s="323"/>
      <c r="STP150" s="323"/>
      <c r="STQ150" s="323"/>
      <c r="STR150" s="323"/>
      <c r="STS150" s="323"/>
      <c r="STT150" s="323"/>
      <c r="STU150" s="323"/>
      <c r="STV150" s="323"/>
      <c r="STW150" s="323"/>
      <c r="STX150" s="323"/>
      <c r="STY150" s="323"/>
      <c r="STZ150" s="323"/>
      <c r="SUA150" s="323"/>
      <c r="SUB150" s="323"/>
      <c r="SUC150" s="323"/>
      <c r="SUD150" s="323"/>
      <c r="SUE150" s="323"/>
      <c r="SUF150" s="323"/>
      <c r="SUG150" s="323"/>
      <c r="SUH150" s="323"/>
      <c r="SUI150" s="323"/>
      <c r="SUJ150" s="323"/>
      <c r="SUK150" s="323"/>
      <c r="SUL150" s="323"/>
      <c r="SUM150" s="323"/>
      <c r="SUN150" s="323"/>
      <c r="SUO150" s="323"/>
      <c r="SUP150" s="323"/>
      <c r="SUQ150" s="323"/>
      <c r="SUR150" s="323"/>
      <c r="SUS150" s="323"/>
      <c r="SUT150" s="323"/>
      <c r="SUU150" s="323"/>
      <c r="SUV150" s="323"/>
      <c r="SUW150" s="323"/>
      <c r="SUX150" s="323"/>
      <c r="SUY150" s="323"/>
      <c r="SUZ150" s="323"/>
      <c r="SVA150" s="323"/>
      <c r="SVB150" s="323"/>
      <c r="SVC150" s="323"/>
      <c r="SVD150" s="323"/>
      <c r="SVE150" s="323"/>
      <c r="SVF150" s="323"/>
      <c r="SVG150" s="323"/>
      <c r="SVH150" s="323"/>
      <c r="SVI150" s="323"/>
      <c r="SVJ150" s="323"/>
      <c r="SVK150" s="323"/>
      <c r="SVL150" s="323"/>
      <c r="SVM150" s="323"/>
      <c r="SVN150" s="323"/>
      <c r="SVO150" s="323"/>
      <c r="SVP150" s="323"/>
      <c r="SVQ150" s="323"/>
      <c r="SVR150" s="323"/>
      <c r="SVS150" s="323"/>
      <c r="SVT150" s="323"/>
      <c r="SVU150" s="323"/>
      <c r="SVV150" s="323"/>
      <c r="SVW150" s="323"/>
      <c r="SVX150" s="323"/>
      <c r="SVY150" s="323"/>
      <c r="SVZ150" s="323"/>
      <c r="SWA150" s="323"/>
      <c r="SWB150" s="323"/>
      <c r="SWC150" s="323"/>
      <c r="SWD150" s="323"/>
      <c r="SWE150" s="323"/>
      <c r="SWF150" s="323"/>
      <c r="SWG150" s="323"/>
      <c r="SWH150" s="323"/>
      <c r="SWI150" s="323"/>
      <c r="SWJ150" s="323"/>
      <c r="SWK150" s="323"/>
      <c r="SWL150" s="323"/>
      <c r="SWM150" s="323"/>
      <c r="SWN150" s="323"/>
      <c r="SWO150" s="323"/>
      <c r="SWP150" s="323"/>
      <c r="SWQ150" s="323"/>
      <c r="SWR150" s="323"/>
      <c r="SWS150" s="323"/>
      <c r="SWT150" s="323"/>
      <c r="SWU150" s="323"/>
      <c r="SWV150" s="323"/>
      <c r="SWW150" s="323"/>
      <c r="SWX150" s="323"/>
      <c r="SWY150" s="323"/>
      <c r="SWZ150" s="323"/>
      <c r="SXA150" s="323"/>
      <c r="SXB150" s="323"/>
      <c r="SXC150" s="323"/>
      <c r="SXD150" s="323"/>
      <c r="SXE150" s="323"/>
      <c r="SXF150" s="323"/>
      <c r="SXG150" s="323"/>
      <c r="SXH150" s="323"/>
      <c r="SXI150" s="323"/>
      <c r="SXJ150" s="323"/>
      <c r="SXK150" s="323"/>
      <c r="SXL150" s="323"/>
      <c r="SXM150" s="323"/>
      <c r="SXN150" s="323"/>
      <c r="SXO150" s="323"/>
      <c r="SXP150" s="323"/>
      <c r="SXQ150" s="323"/>
      <c r="SXR150" s="323"/>
      <c r="SXS150" s="323"/>
      <c r="SXT150" s="323"/>
      <c r="SXU150" s="323"/>
      <c r="SXV150" s="323"/>
      <c r="SXW150" s="323"/>
      <c r="SXX150" s="323"/>
      <c r="SXY150" s="323"/>
      <c r="SXZ150" s="323"/>
      <c r="SYA150" s="323"/>
      <c r="SYB150" s="323"/>
      <c r="SYC150" s="323"/>
      <c r="SYD150" s="323"/>
      <c r="SYE150" s="323"/>
      <c r="SYF150" s="323"/>
      <c r="SYG150" s="323"/>
      <c r="SYH150" s="323"/>
      <c r="SYI150" s="323"/>
      <c r="SYJ150" s="323"/>
      <c r="SYK150" s="323"/>
      <c r="SYL150" s="323"/>
      <c r="SYM150" s="323"/>
      <c r="SYN150" s="323"/>
      <c r="SYO150" s="323"/>
      <c r="SYP150" s="323"/>
      <c r="SYQ150" s="323"/>
      <c r="SYR150" s="323"/>
      <c r="SYS150" s="323"/>
      <c r="SYT150" s="323"/>
      <c r="SYU150" s="323"/>
      <c r="SYV150" s="323"/>
      <c r="SYW150" s="323"/>
      <c r="SYX150" s="323"/>
      <c r="SYY150" s="323"/>
      <c r="SYZ150" s="323"/>
      <c r="SZA150" s="323"/>
      <c r="SZB150" s="323"/>
      <c r="SZC150" s="323"/>
      <c r="SZD150" s="323"/>
      <c r="SZE150" s="323"/>
      <c r="SZF150" s="323"/>
      <c r="SZG150" s="323"/>
      <c r="SZH150" s="323"/>
      <c r="SZI150" s="323"/>
      <c r="SZJ150" s="323"/>
      <c r="SZK150" s="323"/>
      <c r="SZL150" s="323"/>
      <c r="SZM150" s="323"/>
      <c r="SZN150" s="323"/>
      <c r="SZO150" s="323"/>
      <c r="SZP150" s="323"/>
      <c r="SZQ150" s="323"/>
      <c r="SZR150" s="323"/>
      <c r="SZS150" s="323"/>
      <c r="SZT150" s="323"/>
      <c r="SZU150" s="323"/>
      <c r="SZV150" s="323"/>
      <c r="SZW150" s="323"/>
      <c r="SZX150" s="323"/>
      <c r="SZY150" s="323"/>
      <c r="SZZ150" s="323"/>
      <c r="TAA150" s="323"/>
      <c r="TAB150" s="323"/>
      <c r="TAC150" s="323"/>
      <c r="TAD150" s="323"/>
      <c r="TAE150" s="323"/>
      <c r="TAF150" s="323"/>
      <c r="TAG150" s="323"/>
      <c r="TAH150" s="323"/>
      <c r="TAI150" s="323"/>
      <c r="TAJ150" s="323"/>
      <c r="TAK150" s="323"/>
      <c r="TAL150" s="323"/>
      <c r="TAM150" s="323"/>
      <c r="TAN150" s="323"/>
      <c r="TAO150" s="323"/>
      <c r="TAP150" s="323"/>
      <c r="TAQ150" s="323"/>
      <c r="TAR150" s="323"/>
      <c r="TAS150" s="323"/>
      <c r="TAT150" s="323"/>
      <c r="TAU150" s="323"/>
      <c r="TAV150" s="323"/>
      <c r="TAW150" s="323"/>
      <c r="TAX150" s="323"/>
      <c r="TAY150" s="323"/>
      <c r="TAZ150" s="323"/>
      <c r="TBA150" s="323"/>
      <c r="TBB150" s="323"/>
      <c r="TBC150" s="323"/>
      <c r="TBD150" s="323"/>
      <c r="TBE150" s="323"/>
      <c r="TBF150" s="323"/>
      <c r="TBG150" s="323"/>
      <c r="TBH150" s="323"/>
      <c r="TBI150" s="323"/>
      <c r="TBJ150" s="323"/>
      <c r="TBK150" s="323"/>
      <c r="TBL150" s="323"/>
      <c r="TBM150" s="323"/>
      <c r="TBN150" s="323"/>
      <c r="TBO150" s="323"/>
      <c r="TBP150" s="323"/>
      <c r="TBQ150" s="323"/>
      <c r="TBR150" s="323"/>
      <c r="TBS150" s="323"/>
      <c r="TBT150" s="323"/>
      <c r="TBU150" s="323"/>
      <c r="TBV150" s="323"/>
      <c r="TBW150" s="323"/>
      <c r="TBX150" s="323"/>
      <c r="TBY150" s="323"/>
      <c r="TBZ150" s="323"/>
      <c r="TCA150" s="323"/>
      <c r="TCB150" s="323"/>
      <c r="TCC150" s="323"/>
      <c r="TCD150" s="323"/>
      <c r="TCE150" s="323"/>
      <c r="TCF150" s="323"/>
      <c r="TCG150" s="323"/>
      <c r="TCH150" s="323"/>
      <c r="TCI150" s="323"/>
      <c r="TCJ150" s="323"/>
      <c r="TCK150" s="323"/>
      <c r="TCL150" s="323"/>
      <c r="TCM150" s="323"/>
      <c r="TCN150" s="323"/>
      <c r="TCO150" s="323"/>
      <c r="TCP150" s="323"/>
      <c r="TCQ150" s="323"/>
      <c r="TCR150" s="323"/>
      <c r="TCS150" s="323"/>
      <c r="TCT150" s="323"/>
      <c r="TCU150" s="323"/>
      <c r="TCV150" s="323"/>
      <c r="TCW150" s="323"/>
      <c r="TCX150" s="323"/>
      <c r="TCY150" s="323"/>
      <c r="TCZ150" s="323"/>
      <c r="TDA150" s="323"/>
      <c r="TDB150" s="323"/>
      <c r="TDC150" s="323"/>
      <c r="TDD150" s="323"/>
      <c r="TDE150" s="323"/>
      <c r="TDF150" s="323"/>
      <c r="TDG150" s="323"/>
      <c r="TDH150" s="323"/>
      <c r="TDI150" s="323"/>
      <c r="TDJ150" s="323"/>
      <c r="TDK150" s="323"/>
      <c r="TDL150" s="323"/>
      <c r="TDM150" s="323"/>
      <c r="TDN150" s="323"/>
      <c r="TDO150" s="323"/>
      <c r="TDP150" s="323"/>
      <c r="TDQ150" s="323"/>
      <c r="TDR150" s="323"/>
      <c r="TDS150" s="323"/>
      <c r="TDT150" s="323"/>
      <c r="TDU150" s="323"/>
      <c r="TDV150" s="323"/>
      <c r="TDW150" s="323"/>
      <c r="TDX150" s="323"/>
      <c r="TDY150" s="323"/>
      <c r="TDZ150" s="323"/>
      <c r="TEA150" s="323"/>
      <c r="TEB150" s="323"/>
      <c r="TEC150" s="323"/>
      <c r="TED150" s="323"/>
      <c r="TEE150" s="323"/>
      <c r="TEF150" s="323"/>
      <c r="TEG150" s="323"/>
      <c r="TEH150" s="323"/>
      <c r="TEI150" s="323"/>
      <c r="TEJ150" s="323"/>
      <c r="TEK150" s="323"/>
      <c r="TEL150" s="323"/>
      <c r="TEM150" s="323"/>
      <c r="TEN150" s="323"/>
      <c r="TEO150" s="323"/>
      <c r="TEP150" s="323"/>
      <c r="TEQ150" s="323"/>
      <c r="TER150" s="323"/>
      <c r="TES150" s="323"/>
      <c r="TET150" s="323"/>
      <c r="TEU150" s="323"/>
      <c r="TEV150" s="323"/>
      <c r="TEW150" s="323"/>
      <c r="TEX150" s="323"/>
      <c r="TEY150" s="323"/>
      <c r="TEZ150" s="323"/>
      <c r="TFA150" s="323"/>
      <c r="TFB150" s="323"/>
      <c r="TFC150" s="323"/>
      <c r="TFD150" s="323"/>
      <c r="TFE150" s="323"/>
      <c r="TFF150" s="323"/>
      <c r="TFG150" s="323"/>
      <c r="TFH150" s="323"/>
      <c r="TFI150" s="323"/>
      <c r="TFJ150" s="323"/>
      <c r="TFK150" s="323"/>
      <c r="TFL150" s="323"/>
      <c r="TFM150" s="323"/>
      <c r="TFN150" s="323"/>
      <c r="TFO150" s="323"/>
      <c r="TFP150" s="323"/>
      <c r="TFQ150" s="323"/>
      <c r="TFR150" s="323"/>
      <c r="TFS150" s="323"/>
      <c r="TFT150" s="323"/>
      <c r="TFU150" s="323"/>
      <c r="TFV150" s="323"/>
      <c r="TFW150" s="323"/>
      <c r="TFX150" s="323"/>
      <c r="TFY150" s="323"/>
      <c r="TFZ150" s="323"/>
      <c r="TGA150" s="323"/>
      <c r="TGB150" s="323"/>
      <c r="TGC150" s="323"/>
      <c r="TGD150" s="323"/>
      <c r="TGE150" s="323"/>
      <c r="TGF150" s="323"/>
      <c r="TGG150" s="323"/>
      <c r="TGH150" s="323"/>
      <c r="TGI150" s="323"/>
      <c r="TGJ150" s="323"/>
      <c r="TGK150" s="323"/>
      <c r="TGL150" s="323"/>
      <c r="TGM150" s="323"/>
      <c r="TGN150" s="323"/>
      <c r="TGO150" s="323"/>
      <c r="TGP150" s="323"/>
      <c r="TGQ150" s="323"/>
      <c r="TGR150" s="323"/>
      <c r="TGS150" s="323"/>
      <c r="TGT150" s="323"/>
      <c r="TGU150" s="323"/>
      <c r="TGV150" s="323"/>
      <c r="TGW150" s="323"/>
      <c r="TGX150" s="323"/>
      <c r="TGY150" s="323"/>
      <c r="TGZ150" s="323"/>
      <c r="THA150" s="323"/>
      <c r="THB150" s="323"/>
      <c r="THC150" s="323"/>
      <c r="THD150" s="323"/>
      <c r="THE150" s="323"/>
      <c r="THF150" s="323"/>
      <c r="THG150" s="323"/>
      <c r="THH150" s="323"/>
      <c r="THI150" s="323"/>
      <c r="THJ150" s="323"/>
      <c r="THK150" s="323"/>
      <c r="THL150" s="323"/>
      <c r="THM150" s="323"/>
      <c r="THN150" s="323"/>
      <c r="THO150" s="323"/>
      <c r="THP150" s="323"/>
      <c r="THQ150" s="323"/>
      <c r="THR150" s="323"/>
      <c r="THS150" s="323"/>
      <c r="THT150" s="323"/>
      <c r="THU150" s="323"/>
      <c r="THV150" s="323"/>
      <c r="THW150" s="323"/>
      <c r="THX150" s="323"/>
      <c r="THY150" s="323"/>
      <c r="THZ150" s="323"/>
      <c r="TIA150" s="323"/>
      <c r="TIB150" s="323"/>
      <c r="TIC150" s="323"/>
      <c r="TID150" s="323"/>
      <c r="TIE150" s="323"/>
      <c r="TIF150" s="323"/>
      <c r="TIG150" s="323"/>
      <c r="TIH150" s="323"/>
      <c r="TII150" s="323"/>
      <c r="TIJ150" s="323"/>
      <c r="TIK150" s="323"/>
      <c r="TIL150" s="323"/>
      <c r="TIM150" s="323"/>
      <c r="TIN150" s="323"/>
      <c r="TIO150" s="323"/>
      <c r="TIP150" s="323"/>
      <c r="TIQ150" s="323"/>
      <c r="TIR150" s="323"/>
      <c r="TIS150" s="323"/>
      <c r="TIT150" s="323"/>
      <c r="TIU150" s="323"/>
      <c r="TIV150" s="323"/>
      <c r="TIW150" s="323"/>
      <c r="TIX150" s="323"/>
      <c r="TIY150" s="323"/>
      <c r="TIZ150" s="323"/>
      <c r="TJA150" s="323"/>
      <c r="TJB150" s="323"/>
      <c r="TJC150" s="323"/>
      <c r="TJD150" s="323"/>
      <c r="TJE150" s="323"/>
      <c r="TJF150" s="323"/>
      <c r="TJG150" s="323"/>
      <c r="TJH150" s="323"/>
      <c r="TJI150" s="323"/>
      <c r="TJJ150" s="323"/>
      <c r="TJK150" s="323"/>
      <c r="TJL150" s="323"/>
      <c r="TJM150" s="323"/>
      <c r="TJN150" s="323"/>
      <c r="TJO150" s="323"/>
      <c r="TJP150" s="323"/>
      <c r="TJQ150" s="323"/>
      <c r="TJR150" s="323"/>
      <c r="TJS150" s="323"/>
      <c r="TJT150" s="323"/>
      <c r="TJU150" s="323"/>
      <c r="TJV150" s="323"/>
      <c r="TJW150" s="323"/>
      <c r="TJX150" s="323"/>
      <c r="TJY150" s="323"/>
      <c r="TJZ150" s="323"/>
      <c r="TKA150" s="323"/>
      <c r="TKB150" s="323"/>
      <c r="TKC150" s="323"/>
      <c r="TKD150" s="323"/>
      <c r="TKE150" s="323"/>
      <c r="TKF150" s="323"/>
      <c r="TKG150" s="323"/>
      <c r="TKH150" s="323"/>
      <c r="TKI150" s="323"/>
      <c r="TKJ150" s="323"/>
      <c r="TKK150" s="323"/>
      <c r="TKL150" s="323"/>
      <c r="TKM150" s="323"/>
      <c r="TKN150" s="323"/>
      <c r="TKO150" s="323"/>
      <c r="TKP150" s="323"/>
      <c r="TKQ150" s="323"/>
      <c r="TKR150" s="323"/>
      <c r="TKS150" s="323"/>
      <c r="TKT150" s="323"/>
      <c r="TKU150" s="323"/>
      <c r="TKV150" s="323"/>
      <c r="TKW150" s="323"/>
      <c r="TKX150" s="323"/>
      <c r="TKY150" s="323"/>
      <c r="TKZ150" s="323"/>
      <c r="TLA150" s="323"/>
      <c r="TLB150" s="323"/>
      <c r="TLC150" s="323"/>
      <c r="TLD150" s="323"/>
      <c r="TLE150" s="323"/>
      <c r="TLF150" s="323"/>
      <c r="TLG150" s="323"/>
      <c r="TLH150" s="323"/>
      <c r="TLI150" s="323"/>
      <c r="TLJ150" s="323"/>
      <c r="TLK150" s="323"/>
      <c r="TLL150" s="323"/>
      <c r="TLM150" s="323"/>
      <c r="TLN150" s="323"/>
      <c r="TLO150" s="323"/>
      <c r="TLP150" s="323"/>
      <c r="TLQ150" s="323"/>
      <c r="TLR150" s="323"/>
      <c r="TLS150" s="323"/>
      <c r="TLT150" s="323"/>
      <c r="TLU150" s="323"/>
      <c r="TLV150" s="323"/>
      <c r="TLW150" s="323"/>
      <c r="TLX150" s="323"/>
      <c r="TLY150" s="323"/>
      <c r="TLZ150" s="323"/>
      <c r="TMA150" s="323"/>
      <c r="TMB150" s="323"/>
      <c r="TMC150" s="323"/>
      <c r="TMD150" s="323"/>
      <c r="TME150" s="323"/>
      <c r="TMF150" s="323"/>
      <c r="TMG150" s="323"/>
      <c r="TMH150" s="323"/>
      <c r="TMI150" s="323"/>
      <c r="TMJ150" s="323"/>
      <c r="TMK150" s="323"/>
      <c r="TML150" s="323"/>
      <c r="TMM150" s="323"/>
      <c r="TMN150" s="323"/>
      <c r="TMO150" s="323"/>
      <c r="TMP150" s="323"/>
      <c r="TMQ150" s="323"/>
      <c r="TMR150" s="323"/>
      <c r="TMS150" s="323"/>
      <c r="TMT150" s="323"/>
      <c r="TMU150" s="323"/>
      <c r="TMV150" s="323"/>
      <c r="TMW150" s="323"/>
      <c r="TMX150" s="323"/>
      <c r="TMY150" s="323"/>
      <c r="TMZ150" s="323"/>
      <c r="TNA150" s="323"/>
      <c r="TNB150" s="323"/>
      <c r="TNC150" s="323"/>
      <c r="TND150" s="323"/>
      <c r="TNE150" s="323"/>
      <c r="TNF150" s="323"/>
      <c r="TNG150" s="323"/>
      <c r="TNH150" s="323"/>
      <c r="TNI150" s="323"/>
      <c r="TNJ150" s="323"/>
      <c r="TNK150" s="323"/>
      <c r="TNL150" s="323"/>
      <c r="TNM150" s="323"/>
      <c r="TNN150" s="323"/>
      <c r="TNO150" s="323"/>
      <c r="TNP150" s="323"/>
      <c r="TNQ150" s="323"/>
      <c r="TNR150" s="323"/>
      <c r="TNS150" s="323"/>
      <c r="TNT150" s="323"/>
      <c r="TNU150" s="323"/>
      <c r="TNV150" s="323"/>
      <c r="TNW150" s="323"/>
      <c r="TNX150" s="323"/>
      <c r="TNY150" s="323"/>
      <c r="TNZ150" s="323"/>
      <c r="TOA150" s="323"/>
      <c r="TOB150" s="323"/>
      <c r="TOC150" s="323"/>
      <c r="TOD150" s="323"/>
      <c r="TOE150" s="323"/>
      <c r="TOF150" s="323"/>
      <c r="TOG150" s="323"/>
      <c r="TOH150" s="323"/>
      <c r="TOI150" s="323"/>
      <c r="TOJ150" s="323"/>
      <c r="TOK150" s="323"/>
      <c r="TOL150" s="323"/>
      <c r="TOM150" s="323"/>
      <c r="TON150" s="323"/>
      <c r="TOO150" s="323"/>
      <c r="TOP150" s="323"/>
      <c r="TOQ150" s="323"/>
      <c r="TOR150" s="323"/>
      <c r="TOS150" s="323"/>
      <c r="TOT150" s="323"/>
      <c r="TOU150" s="323"/>
      <c r="TOV150" s="323"/>
      <c r="TOW150" s="323"/>
      <c r="TOX150" s="323"/>
      <c r="TOY150" s="323"/>
      <c r="TOZ150" s="323"/>
      <c r="TPA150" s="323"/>
      <c r="TPB150" s="323"/>
      <c r="TPC150" s="323"/>
      <c r="TPD150" s="323"/>
      <c r="TPE150" s="323"/>
      <c r="TPF150" s="323"/>
      <c r="TPG150" s="323"/>
      <c r="TPH150" s="323"/>
      <c r="TPI150" s="323"/>
      <c r="TPJ150" s="323"/>
      <c r="TPK150" s="323"/>
      <c r="TPL150" s="323"/>
      <c r="TPM150" s="323"/>
      <c r="TPN150" s="323"/>
      <c r="TPO150" s="323"/>
      <c r="TPP150" s="323"/>
      <c r="TPQ150" s="323"/>
      <c r="TPR150" s="323"/>
      <c r="TPS150" s="323"/>
      <c r="TPT150" s="323"/>
      <c r="TPU150" s="323"/>
      <c r="TPV150" s="323"/>
      <c r="TPW150" s="323"/>
      <c r="TPX150" s="323"/>
      <c r="TPY150" s="323"/>
      <c r="TPZ150" s="323"/>
      <c r="TQA150" s="323"/>
      <c r="TQB150" s="323"/>
      <c r="TQC150" s="323"/>
      <c r="TQD150" s="323"/>
      <c r="TQE150" s="323"/>
      <c r="TQF150" s="323"/>
      <c r="TQG150" s="323"/>
      <c r="TQH150" s="323"/>
      <c r="TQI150" s="323"/>
      <c r="TQJ150" s="323"/>
      <c r="TQK150" s="323"/>
      <c r="TQL150" s="323"/>
      <c r="TQM150" s="323"/>
      <c r="TQN150" s="323"/>
      <c r="TQO150" s="323"/>
      <c r="TQP150" s="323"/>
      <c r="TQQ150" s="323"/>
      <c r="TQR150" s="323"/>
      <c r="TQS150" s="323"/>
      <c r="TQT150" s="323"/>
      <c r="TQU150" s="323"/>
      <c r="TQV150" s="323"/>
      <c r="TQW150" s="323"/>
      <c r="TQX150" s="323"/>
      <c r="TQY150" s="323"/>
      <c r="TQZ150" s="323"/>
      <c r="TRA150" s="323"/>
      <c r="TRB150" s="323"/>
      <c r="TRC150" s="323"/>
      <c r="TRD150" s="323"/>
      <c r="TRE150" s="323"/>
      <c r="TRF150" s="323"/>
      <c r="TRG150" s="323"/>
      <c r="TRH150" s="323"/>
      <c r="TRI150" s="323"/>
      <c r="TRJ150" s="323"/>
      <c r="TRK150" s="323"/>
      <c r="TRL150" s="323"/>
      <c r="TRM150" s="323"/>
      <c r="TRN150" s="323"/>
      <c r="TRO150" s="323"/>
      <c r="TRP150" s="323"/>
      <c r="TRQ150" s="323"/>
      <c r="TRR150" s="323"/>
      <c r="TRS150" s="323"/>
      <c r="TRT150" s="323"/>
      <c r="TRU150" s="323"/>
      <c r="TRV150" s="323"/>
      <c r="TRW150" s="323"/>
      <c r="TRX150" s="323"/>
      <c r="TRY150" s="323"/>
      <c r="TRZ150" s="323"/>
      <c r="TSA150" s="323"/>
      <c r="TSB150" s="323"/>
      <c r="TSC150" s="323"/>
      <c r="TSD150" s="323"/>
      <c r="TSE150" s="323"/>
      <c r="TSF150" s="323"/>
      <c r="TSG150" s="323"/>
      <c r="TSH150" s="323"/>
      <c r="TSI150" s="323"/>
      <c r="TSJ150" s="323"/>
      <c r="TSK150" s="323"/>
      <c r="TSL150" s="323"/>
      <c r="TSM150" s="323"/>
      <c r="TSN150" s="323"/>
      <c r="TSO150" s="323"/>
      <c r="TSP150" s="323"/>
      <c r="TSQ150" s="323"/>
      <c r="TSR150" s="323"/>
      <c r="TSS150" s="323"/>
      <c r="TST150" s="323"/>
      <c r="TSU150" s="323"/>
      <c r="TSV150" s="323"/>
      <c r="TSW150" s="323"/>
      <c r="TSX150" s="323"/>
      <c r="TSY150" s="323"/>
      <c r="TSZ150" s="323"/>
      <c r="TTA150" s="323"/>
      <c r="TTB150" s="323"/>
      <c r="TTC150" s="323"/>
      <c r="TTD150" s="323"/>
      <c r="TTE150" s="323"/>
      <c r="TTF150" s="323"/>
      <c r="TTG150" s="323"/>
      <c r="TTH150" s="323"/>
      <c r="TTI150" s="323"/>
      <c r="TTJ150" s="323"/>
      <c r="TTK150" s="323"/>
      <c r="TTL150" s="323"/>
      <c r="TTM150" s="323"/>
      <c r="TTN150" s="323"/>
      <c r="TTO150" s="323"/>
      <c r="TTP150" s="323"/>
      <c r="TTQ150" s="323"/>
      <c r="TTR150" s="323"/>
      <c r="TTS150" s="323"/>
      <c r="TTT150" s="323"/>
      <c r="TTU150" s="323"/>
      <c r="TTV150" s="323"/>
      <c r="TTW150" s="323"/>
      <c r="TTX150" s="323"/>
      <c r="TTY150" s="323"/>
      <c r="TTZ150" s="323"/>
      <c r="TUA150" s="323"/>
      <c r="TUB150" s="323"/>
      <c r="TUC150" s="323"/>
      <c r="TUD150" s="323"/>
      <c r="TUE150" s="323"/>
      <c r="TUF150" s="323"/>
      <c r="TUG150" s="323"/>
      <c r="TUH150" s="323"/>
      <c r="TUI150" s="323"/>
      <c r="TUJ150" s="323"/>
      <c r="TUK150" s="323"/>
      <c r="TUL150" s="323"/>
      <c r="TUM150" s="323"/>
      <c r="TUN150" s="323"/>
      <c r="TUO150" s="323"/>
      <c r="TUP150" s="323"/>
      <c r="TUQ150" s="323"/>
      <c r="TUR150" s="323"/>
      <c r="TUS150" s="323"/>
      <c r="TUT150" s="323"/>
      <c r="TUU150" s="323"/>
      <c r="TUV150" s="323"/>
      <c r="TUW150" s="323"/>
      <c r="TUX150" s="323"/>
      <c r="TUY150" s="323"/>
      <c r="TUZ150" s="323"/>
      <c r="TVA150" s="323"/>
      <c r="TVB150" s="323"/>
      <c r="TVC150" s="323"/>
      <c r="TVD150" s="323"/>
      <c r="TVE150" s="323"/>
      <c r="TVF150" s="323"/>
      <c r="TVG150" s="323"/>
      <c r="TVH150" s="323"/>
      <c r="TVI150" s="323"/>
      <c r="TVJ150" s="323"/>
      <c r="TVK150" s="323"/>
      <c r="TVL150" s="323"/>
      <c r="TVM150" s="323"/>
      <c r="TVN150" s="323"/>
      <c r="TVO150" s="323"/>
      <c r="TVP150" s="323"/>
      <c r="TVQ150" s="323"/>
      <c r="TVR150" s="323"/>
      <c r="TVS150" s="323"/>
      <c r="TVT150" s="323"/>
      <c r="TVU150" s="323"/>
      <c r="TVV150" s="323"/>
      <c r="TVW150" s="323"/>
      <c r="TVX150" s="323"/>
      <c r="TVY150" s="323"/>
      <c r="TVZ150" s="323"/>
      <c r="TWA150" s="323"/>
      <c r="TWB150" s="323"/>
      <c r="TWC150" s="323"/>
      <c r="TWD150" s="323"/>
      <c r="TWE150" s="323"/>
      <c r="TWF150" s="323"/>
      <c r="TWG150" s="323"/>
      <c r="TWH150" s="323"/>
      <c r="TWI150" s="323"/>
      <c r="TWJ150" s="323"/>
      <c r="TWK150" s="323"/>
      <c r="TWL150" s="323"/>
      <c r="TWM150" s="323"/>
      <c r="TWN150" s="323"/>
      <c r="TWO150" s="323"/>
      <c r="TWP150" s="323"/>
      <c r="TWQ150" s="323"/>
      <c r="TWR150" s="323"/>
      <c r="TWS150" s="323"/>
      <c r="TWT150" s="323"/>
      <c r="TWU150" s="323"/>
      <c r="TWV150" s="323"/>
      <c r="TWW150" s="323"/>
      <c r="TWX150" s="323"/>
      <c r="TWY150" s="323"/>
      <c r="TWZ150" s="323"/>
      <c r="TXA150" s="323"/>
      <c r="TXB150" s="323"/>
      <c r="TXC150" s="323"/>
      <c r="TXD150" s="323"/>
      <c r="TXE150" s="323"/>
      <c r="TXF150" s="323"/>
      <c r="TXG150" s="323"/>
      <c r="TXH150" s="323"/>
      <c r="TXI150" s="323"/>
      <c r="TXJ150" s="323"/>
      <c r="TXK150" s="323"/>
      <c r="TXL150" s="323"/>
      <c r="TXM150" s="323"/>
      <c r="TXN150" s="323"/>
      <c r="TXO150" s="323"/>
      <c r="TXP150" s="323"/>
      <c r="TXQ150" s="323"/>
      <c r="TXR150" s="323"/>
      <c r="TXS150" s="323"/>
      <c r="TXT150" s="323"/>
      <c r="TXU150" s="323"/>
      <c r="TXV150" s="323"/>
      <c r="TXW150" s="323"/>
      <c r="TXX150" s="323"/>
      <c r="TXY150" s="323"/>
      <c r="TXZ150" s="323"/>
      <c r="TYA150" s="323"/>
      <c r="TYB150" s="323"/>
      <c r="TYC150" s="323"/>
      <c r="TYD150" s="323"/>
      <c r="TYE150" s="323"/>
      <c r="TYF150" s="323"/>
      <c r="TYG150" s="323"/>
      <c r="TYH150" s="323"/>
      <c r="TYI150" s="323"/>
      <c r="TYJ150" s="323"/>
      <c r="TYK150" s="323"/>
      <c r="TYL150" s="323"/>
      <c r="TYM150" s="323"/>
      <c r="TYN150" s="323"/>
      <c r="TYO150" s="323"/>
      <c r="TYP150" s="323"/>
      <c r="TYQ150" s="323"/>
      <c r="TYR150" s="323"/>
      <c r="TYS150" s="323"/>
      <c r="TYT150" s="323"/>
      <c r="TYU150" s="323"/>
      <c r="TYV150" s="323"/>
      <c r="TYW150" s="323"/>
      <c r="TYX150" s="323"/>
      <c r="TYY150" s="323"/>
      <c r="TYZ150" s="323"/>
      <c r="TZA150" s="323"/>
      <c r="TZB150" s="323"/>
      <c r="TZC150" s="323"/>
      <c r="TZD150" s="323"/>
      <c r="TZE150" s="323"/>
      <c r="TZF150" s="323"/>
      <c r="TZG150" s="323"/>
      <c r="TZH150" s="323"/>
      <c r="TZI150" s="323"/>
      <c r="TZJ150" s="323"/>
      <c r="TZK150" s="323"/>
      <c r="TZL150" s="323"/>
      <c r="TZM150" s="323"/>
      <c r="TZN150" s="323"/>
      <c r="TZO150" s="323"/>
      <c r="TZP150" s="323"/>
      <c r="TZQ150" s="323"/>
      <c r="TZR150" s="323"/>
      <c r="TZS150" s="323"/>
      <c r="TZT150" s="323"/>
      <c r="TZU150" s="323"/>
      <c r="TZV150" s="323"/>
      <c r="TZW150" s="323"/>
      <c r="TZX150" s="323"/>
      <c r="TZY150" s="323"/>
      <c r="TZZ150" s="323"/>
      <c r="UAA150" s="323"/>
      <c r="UAB150" s="323"/>
      <c r="UAC150" s="323"/>
      <c r="UAD150" s="323"/>
      <c r="UAE150" s="323"/>
      <c r="UAF150" s="323"/>
      <c r="UAG150" s="323"/>
      <c r="UAH150" s="323"/>
      <c r="UAI150" s="323"/>
      <c r="UAJ150" s="323"/>
      <c r="UAK150" s="323"/>
      <c r="UAL150" s="323"/>
      <c r="UAM150" s="323"/>
      <c r="UAN150" s="323"/>
      <c r="UAO150" s="323"/>
      <c r="UAP150" s="323"/>
      <c r="UAQ150" s="323"/>
      <c r="UAR150" s="323"/>
      <c r="UAS150" s="323"/>
      <c r="UAT150" s="323"/>
      <c r="UAU150" s="323"/>
      <c r="UAV150" s="323"/>
      <c r="UAW150" s="323"/>
      <c r="UAX150" s="323"/>
      <c r="UAY150" s="323"/>
      <c r="UAZ150" s="323"/>
      <c r="UBA150" s="323"/>
      <c r="UBB150" s="323"/>
      <c r="UBC150" s="323"/>
      <c r="UBD150" s="323"/>
      <c r="UBE150" s="323"/>
      <c r="UBF150" s="323"/>
      <c r="UBG150" s="323"/>
      <c r="UBH150" s="323"/>
      <c r="UBI150" s="323"/>
      <c r="UBJ150" s="323"/>
      <c r="UBK150" s="323"/>
      <c r="UBL150" s="323"/>
      <c r="UBM150" s="323"/>
      <c r="UBN150" s="323"/>
      <c r="UBO150" s="323"/>
      <c r="UBP150" s="323"/>
      <c r="UBQ150" s="323"/>
      <c r="UBR150" s="323"/>
      <c r="UBS150" s="323"/>
      <c r="UBT150" s="323"/>
      <c r="UBU150" s="323"/>
      <c r="UBV150" s="323"/>
      <c r="UBW150" s="323"/>
      <c r="UBX150" s="323"/>
      <c r="UBY150" s="323"/>
      <c r="UBZ150" s="323"/>
      <c r="UCA150" s="323"/>
      <c r="UCB150" s="323"/>
      <c r="UCC150" s="323"/>
      <c r="UCD150" s="323"/>
      <c r="UCE150" s="323"/>
      <c r="UCF150" s="323"/>
      <c r="UCG150" s="323"/>
      <c r="UCH150" s="323"/>
      <c r="UCI150" s="323"/>
      <c r="UCJ150" s="323"/>
      <c r="UCK150" s="323"/>
      <c r="UCL150" s="323"/>
      <c r="UCM150" s="323"/>
      <c r="UCN150" s="323"/>
      <c r="UCO150" s="323"/>
      <c r="UCP150" s="323"/>
      <c r="UCQ150" s="323"/>
      <c r="UCR150" s="323"/>
      <c r="UCS150" s="323"/>
      <c r="UCT150" s="323"/>
      <c r="UCU150" s="323"/>
      <c r="UCV150" s="323"/>
      <c r="UCW150" s="323"/>
      <c r="UCX150" s="323"/>
      <c r="UCY150" s="323"/>
      <c r="UCZ150" s="323"/>
      <c r="UDA150" s="323"/>
      <c r="UDB150" s="323"/>
      <c r="UDC150" s="323"/>
      <c r="UDD150" s="323"/>
      <c r="UDE150" s="323"/>
      <c r="UDF150" s="323"/>
      <c r="UDG150" s="323"/>
      <c r="UDH150" s="323"/>
      <c r="UDI150" s="323"/>
      <c r="UDJ150" s="323"/>
      <c r="UDK150" s="323"/>
      <c r="UDL150" s="323"/>
      <c r="UDM150" s="323"/>
      <c r="UDN150" s="323"/>
      <c r="UDO150" s="323"/>
      <c r="UDP150" s="323"/>
      <c r="UDQ150" s="323"/>
      <c r="UDR150" s="323"/>
      <c r="UDS150" s="323"/>
      <c r="UDT150" s="323"/>
      <c r="UDU150" s="323"/>
      <c r="UDV150" s="323"/>
      <c r="UDW150" s="323"/>
      <c r="UDX150" s="323"/>
      <c r="UDY150" s="323"/>
      <c r="UDZ150" s="323"/>
      <c r="UEA150" s="323"/>
      <c r="UEB150" s="323"/>
      <c r="UEC150" s="323"/>
      <c r="UED150" s="323"/>
      <c r="UEE150" s="323"/>
      <c r="UEF150" s="323"/>
      <c r="UEG150" s="323"/>
      <c r="UEH150" s="323"/>
      <c r="UEI150" s="323"/>
      <c r="UEJ150" s="323"/>
      <c r="UEK150" s="323"/>
      <c r="UEL150" s="323"/>
      <c r="UEM150" s="323"/>
      <c r="UEN150" s="323"/>
      <c r="UEO150" s="323"/>
      <c r="UEP150" s="323"/>
      <c r="UEQ150" s="323"/>
      <c r="UER150" s="323"/>
      <c r="UES150" s="323"/>
      <c r="UET150" s="323"/>
      <c r="UEU150" s="323"/>
      <c r="UEV150" s="323"/>
      <c r="UEW150" s="323"/>
      <c r="UEX150" s="323"/>
      <c r="UEY150" s="323"/>
      <c r="UEZ150" s="323"/>
      <c r="UFA150" s="323"/>
      <c r="UFB150" s="323"/>
      <c r="UFC150" s="323"/>
      <c r="UFD150" s="323"/>
      <c r="UFE150" s="323"/>
      <c r="UFF150" s="323"/>
      <c r="UFG150" s="323"/>
      <c r="UFH150" s="323"/>
      <c r="UFI150" s="323"/>
      <c r="UFJ150" s="323"/>
      <c r="UFK150" s="323"/>
      <c r="UFL150" s="323"/>
      <c r="UFM150" s="323"/>
      <c r="UFN150" s="323"/>
      <c r="UFO150" s="323"/>
      <c r="UFP150" s="323"/>
      <c r="UFQ150" s="323"/>
      <c r="UFR150" s="323"/>
      <c r="UFS150" s="323"/>
      <c r="UFT150" s="323"/>
      <c r="UFU150" s="323"/>
      <c r="UFV150" s="323"/>
      <c r="UFW150" s="323"/>
      <c r="UFX150" s="323"/>
      <c r="UFY150" s="323"/>
      <c r="UFZ150" s="323"/>
      <c r="UGA150" s="323"/>
      <c r="UGB150" s="323"/>
      <c r="UGC150" s="323"/>
      <c r="UGD150" s="323"/>
      <c r="UGE150" s="323"/>
      <c r="UGF150" s="323"/>
      <c r="UGG150" s="323"/>
      <c r="UGH150" s="323"/>
      <c r="UGI150" s="323"/>
      <c r="UGJ150" s="323"/>
      <c r="UGK150" s="323"/>
      <c r="UGL150" s="323"/>
      <c r="UGM150" s="323"/>
      <c r="UGN150" s="323"/>
      <c r="UGO150" s="323"/>
      <c r="UGP150" s="323"/>
      <c r="UGQ150" s="323"/>
      <c r="UGR150" s="323"/>
      <c r="UGS150" s="323"/>
      <c r="UGT150" s="323"/>
      <c r="UGU150" s="323"/>
      <c r="UGV150" s="323"/>
      <c r="UGW150" s="323"/>
      <c r="UGX150" s="323"/>
      <c r="UGY150" s="323"/>
      <c r="UGZ150" s="323"/>
      <c r="UHA150" s="323"/>
      <c r="UHB150" s="323"/>
      <c r="UHC150" s="323"/>
      <c r="UHD150" s="323"/>
      <c r="UHE150" s="323"/>
      <c r="UHF150" s="323"/>
      <c r="UHG150" s="323"/>
      <c r="UHH150" s="323"/>
      <c r="UHI150" s="323"/>
      <c r="UHJ150" s="323"/>
      <c r="UHK150" s="323"/>
      <c r="UHL150" s="323"/>
      <c r="UHM150" s="323"/>
      <c r="UHN150" s="323"/>
      <c r="UHO150" s="323"/>
      <c r="UHP150" s="323"/>
      <c r="UHQ150" s="323"/>
      <c r="UHR150" s="323"/>
      <c r="UHS150" s="323"/>
      <c r="UHT150" s="323"/>
      <c r="UHU150" s="323"/>
      <c r="UHV150" s="323"/>
      <c r="UHW150" s="323"/>
      <c r="UHX150" s="323"/>
      <c r="UHY150" s="323"/>
      <c r="UHZ150" s="323"/>
      <c r="UIA150" s="323"/>
      <c r="UIB150" s="323"/>
      <c r="UIC150" s="323"/>
      <c r="UID150" s="323"/>
      <c r="UIE150" s="323"/>
      <c r="UIF150" s="323"/>
      <c r="UIG150" s="323"/>
      <c r="UIH150" s="323"/>
      <c r="UII150" s="323"/>
      <c r="UIJ150" s="323"/>
      <c r="UIK150" s="323"/>
      <c r="UIL150" s="323"/>
      <c r="UIM150" s="323"/>
      <c r="UIN150" s="323"/>
      <c r="UIO150" s="323"/>
      <c r="UIP150" s="323"/>
      <c r="UIQ150" s="323"/>
      <c r="UIR150" s="323"/>
      <c r="UIS150" s="323"/>
      <c r="UIT150" s="323"/>
      <c r="UIU150" s="323"/>
      <c r="UIV150" s="323"/>
      <c r="UIW150" s="323"/>
      <c r="UIX150" s="323"/>
      <c r="UIY150" s="323"/>
      <c r="UIZ150" s="323"/>
      <c r="UJA150" s="323"/>
      <c r="UJB150" s="323"/>
      <c r="UJC150" s="323"/>
      <c r="UJD150" s="323"/>
      <c r="UJE150" s="323"/>
      <c r="UJF150" s="323"/>
      <c r="UJG150" s="323"/>
      <c r="UJH150" s="323"/>
      <c r="UJI150" s="323"/>
      <c r="UJJ150" s="323"/>
      <c r="UJK150" s="323"/>
      <c r="UJL150" s="323"/>
      <c r="UJM150" s="323"/>
      <c r="UJN150" s="323"/>
      <c r="UJO150" s="323"/>
      <c r="UJP150" s="323"/>
      <c r="UJQ150" s="323"/>
      <c r="UJR150" s="323"/>
      <c r="UJS150" s="323"/>
      <c r="UJT150" s="323"/>
      <c r="UJU150" s="323"/>
      <c r="UJV150" s="323"/>
      <c r="UJW150" s="323"/>
      <c r="UJX150" s="323"/>
      <c r="UJY150" s="323"/>
      <c r="UJZ150" s="323"/>
      <c r="UKA150" s="323"/>
      <c r="UKB150" s="323"/>
      <c r="UKC150" s="323"/>
      <c r="UKD150" s="323"/>
      <c r="UKE150" s="323"/>
      <c r="UKF150" s="323"/>
      <c r="UKG150" s="323"/>
      <c r="UKH150" s="323"/>
      <c r="UKI150" s="323"/>
      <c r="UKJ150" s="323"/>
      <c r="UKK150" s="323"/>
      <c r="UKL150" s="323"/>
      <c r="UKM150" s="323"/>
      <c r="UKN150" s="323"/>
      <c r="UKO150" s="323"/>
      <c r="UKP150" s="323"/>
      <c r="UKQ150" s="323"/>
      <c r="UKR150" s="323"/>
      <c r="UKS150" s="323"/>
      <c r="UKT150" s="323"/>
      <c r="UKU150" s="323"/>
      <c r="UKV150" s="323"/>
      <c r="UKW150" s="323"/>
      <c r="UKX150" s="323"/>
      <c r="UKY150" s="323"/>
      <c r="UKZ150" s="323"/>
      <c r="ULA150" s="323"/>
      <c r="ULB150" s="323"/>
      <c r="ULC150" s="323"/>
      <c r="ULD150" s="323"/>
      <c r="ULE150" s="323"/>
      <c r="ULF150" s="323"/>
      <c r="ULG150" s="323"/>
      <c r="ULH150" s="323"/>
      <c r="ULI150" s="323"/>
      <c r="ULJ150" s="323"/>
      <c r="ULK150" s="323"/>
      <c r="ULL150" s="323"/>
      <c r="ULM150" s="323"/>
      <c r="ULN150" s="323"/>
      <c r="ULO150" s="323"/>
      <c r="ULP150" s="323"/>
      <c r="ULQ150" s="323"/>
      <c r="ULR150" s="323"/>
      <c r="ULS150" s="323"/>
      <c r="ULT150" s="323"/>
      <c r="ULU150" s="323"/>
      <c r="ULV150" s="323"/>
      <c r="ULW150" s="323"/>
      <c r="ULX150" s="323"/>
      <c r="ULY150" s="323"/>
      <c r="ULZ150" s="323"/>
      <c r="UMA150" s="323"/>
      <c r="UMB150" s="323"/>
      <c r="UMC150" s="323"/>
      <c r="UMD150" s="323"/>
      <c r="UME150" s="323"/>
      <c r="UMF150" s="323"/>
      <c r="UMG150" s="323"/>
      <c r="UMH150" s="323"/>
      <c r="UMI150" s="323"/>
      <c r="UMJ150" s="323"/>
      <c r="UMK150" s="323"/>
      <c r="UML150" s="323"/>
      <c r="UMM150" s="323"/>
      <c r="UMN150" s="323"/>
      <c r="UMO150" s="323"/>
      <c r="UMP150" s="323"/>
      <c r="UMQ150" s="323"/>
      <c r="UMR150" s="323"/>
      <c r="UMS150" s="323"/>
      <c r="UMT150" s="323"/>
      <c r="UMU150" s="323"/>
      <c r="UMV150" s="323"/>
      <c r="UMW150" s="323"/>
      <c r="UMX150" s="323"/>
      <c r="UMY150" s="323"/>
      <c r="UMZ150" s="323"/>
      <c r="UNA150" s="323"/>
      <c r="UNB150" s="323"/>
      <c r="UNC150" s="323"/>
      <c r="UND150" s="323"/>
      <c r="UNE150" s="323"/>
      <c r="UNF150" s="323"/>
      <c r="UNG150" s="323"/>
      <c r="UNH150" s="323"/>
      <c r="UNI150" s="323"/>
      <c r="UNJ150" s="323"/>
      <c r="UNK150" s="323"/>
      <c r="UNL150" s="323"/>
      <c r="UNM150" s="323"/>
      <c r="UNN150" s="323"/>
      <c r="UNO150" s="323"/>
      <c r="UNP150" s="323"/>
      <c r="UNQ150" s="323"/>
      <c r="UNR150" s="323"/>
      <c r="UNS150" s="323"/>
      <c r="UNT150" s="323"/>
      <c r="UNU150" s="323"/>
      <c r="UNV150" s="323"/>
      <c r="UNW150" s="323"/>
      <c r="UNX150" s="323"/>
      <c r="UNY150" s="323"/>
      <c r="UNZ150" s="323"/>
      <c r="UOA150" s="323"/>
      <c r="UOB150" s="323"/>
      <c r="UOC150" s="323"/>
      <c r="UOD150" s="323"/>
      <c r="UOE150" s="323"/>
      <c r="UOF150" s="323"/>
      <c r="UOG150" s="323"/>
      <c r="UOH150" s="323"/>
      <c r="UOI150" s="323"/>
      <c r="UOJ150" s="323"/>
      <c r="UOK150" s="323"/>
      <c r="UOL150" s="323"/>
      <c r="UOM150" s="323"/>
      <c r="UON150" s="323"/>
      <c r="UOO150" s="323"/>
      <c r="UOP150" s="323"/>
      <c r="UOQ150" s="323"/>
      <c r="UOR150" s="323"/>
      <c r="UOS150" s="323"/>
      <c r="UOT150" s="323"/>
      <c r="UOU150" s="323"/>
      <c r="UOV150" s="323"/>
      <c r="UOW150" s="323"/>
      <c r="UOX150" s="323"/>
      <c r="UOY150" s="323"/>
      <c r="UOZ150" s="323"/>
      <c r="UPA150" s="323"/>
      <c r="UPB150" s="323"/>
      <c r="UPC150" s="323"/>
      <c r="UPD150" s="323"/>
      <c r="UPE150" s="323"/>
      <c r="UPF150" s="323"/>
      <c r="UPG150" s="323"/>
      <c r="UPH150" s="323"/>
      <c r="UPI150" s="323"/>
      <c r="UPJ150" s="323"/>
      <c r="UPK150" s="323"/>
      <c r="UPL150" s="323"/>
      <c r="UPM150" s="323"/>
      <c r="UPN150" s="323"/>
      <c r="UPO150" s="323"/>
      <c r="UPP150" s="323"/>
      <c r="UPQ150" s="323"/>
      <c r="UPR150" s="323"/>
      <c r="UPS150" s="323"/>
      <c r="UPT150" s="323"/>
      <c r="UPU150" s="323"/>
      <c r="UPV150" s="323"/>
      <c r="UPW150" s="323"/>
      <c r="UPX150" s="323"/>
      <c r="UPY150" s="323"/>
      <c r="UPZ150" s="323"/>
      <c r="UQA150" s="323"/>
      <c r="UQB150" s="323"/>
      <c r="UQC150" s="323"/>
      <c r="UQD150" s="323"/>
      <c r="UQE150" s="323"/>
      <c r="UQF150" s="323"/>
      <c r="UQG150" s="323"/>
      <c r="UQH150" s="323"/>
      <c r="UQI150" s="323"/>
      <c r="UQJ150" s="323"/>
      <c r="UQK150" s="323"/>
      <c r="UQL150" s="323"/>
      <c r="UQM150" s="323"/>
      <c r="UQN150" s="323"/>
      <c r="UQO150" s="323"/>
      <c r="UQP150" s="323"/>
      <c r="UQQ150" s="323"/>
      <c r="UQR150" s="323"/>
      <c r="UQS150" s="323"/>
      <c r="UQT150" s="323"/>
      <c r="UQU150" s="323"/>
      <c r="UQV150" s="323"/>
      <c r="UQW150" s="323"/>
      <c r="UQX150" s="323"/>
      <c r="UQY150" s="323"/>
      <c r="UQZ150" s="323"/>
      <c r="URA150" s="323"/>
      <c r="URB150" s="323"/>
      <c r="URC150" s="323"/>
      <c r="URD150" s="323"/>
      <c r="URE150" s="323"/>
      <c r="URF150" s="323"/>
      <c r="URG150" s="323"/>
      <c r="URH150" s="323"/>
      <c r="URI150" s="323"/>
      <c r="URJ150" s="323"/>
      <c r="URK150" s="323"/>
      <c r="URL150" s="323"/>
      <c r="URM150" s="323"/>
      <c r="URN150" s="323"/>
      <c r="URO150" s="323"/>
      <c r="URP150" s="323"/>
      <c r="URQ150" s="323"/>
      <c r="URR150" s="323"/>
      <c r="URS150" s="323"/>
      <c r="URT150" s="323"/>
      <c r="URU150" s="323"/>
      <c r="URV150" s="323"/>
      <c r="URW150" s="323"/>
      <c r="URX150" s="323"/>
      <c r="URY150" s="323"/>
      <c r="URZ150" s="323"/>
      <c r="USA150" s="323"/>
      <c r="USB150" s="323"/>
      <c r="USC150" s="323"/>
      <c r="USD150" s="323"/>
      <c r="USE150" s="323"/>
      <c r="USF150" s="323"/>
      <c r="USG150" s="323"/>
      <c r="USH150" s="323"/>
      <c r="USI150" s="323"/>
      <c r="USJ150" s="323"/>
      <c r="USK150" s="323"/>
      <c r="USL150" s="323"/>
      <c r="USM150" s="323"/>
      <c r="USN150" s="323"/>
      <c r="USO150" s="323"/>
      <c r="USP150" s="323"/>
      <c r="USQ150" s="323"/>
      <c r="USR150" s="323"/>
      <c r="USS150" s="323"/>
      <c r="UST150" s="323"/>
      <c r="USU150" s="323"/>
      <c r="USV150" s="323"/>
      <c r="USW150" s="323"/>
      <c r="USX150" s="323"/>
      <c r="USY150" s="323"/>
      <c r="USZ150" s="323"/>
      <c r="UTA150" s="323"/>
      <c r="UTB150" s="323"/>
      <c r="UTC150" s="323"/>
      <c r="UTD150" s="323"/>
      <c r="UTE150" s="323"/>
      <c r="UTF150" s="323"/>
      <c r="UTG150" s="323"/>
      <c r="UTH150" s="323"/>
      <c r="UTI150" s="323"/>
      <c r="UTJ150" s="323"/>
      <c r="UTK150" s="323"/>
      <c r="UTL150" s="323"/>
      <c r="UTM150" s="323"/>
      <c r="UTN150" s="323"/>
      <c r="UTO150" s="323"/>
      <c r="UTP150" s="323"/>
      <c r="UTQ150" s="323"/>
      <c r="UTR150" s="323"/>
      <c r="UTS150" s="323"/>
      <c r="UTT150" s="323"/>
      <c r="UTU150" s="323"/>
      <c r="UTV150" s="323"/>
      <c r="UTW150" s="323"/>
      <c r="UTX150" s="323"/>
      <c r="UTY150" s="323"/>
      <c r="UTZ150" s="323"/>
      <c r="UUA150" s="323"/>
      <c r="UUB150" s="323"/>
      <c r="UUC150" s="323"/>
      <c r="UUD150" s="323"/>
      <c r="UUE150" s="323"/>
      <c r="UUF150" s="323"/>
      <c r="UUG150" s="323"/>
      <c r="UUH150" s="323"/>
      <c r="UUI150" s="323"/>
      <c r="UUJ150" s="323"/>
      <c r="UUK150" s="323"/>
      <c r="UUL150" s="323"/>
      <c r="UUM150" s="323"/>
      <c r="UUN150" s="323"/>
      <c r="UUO150" s="323"/>
      <c r="UUP150" s="323"/>
      <c r="UUQ150" s="323"/>
      <c r="UUR150" s="323"/>
      <c r="UUS150" s="323"/>
      <c r="UUT150" s="323"/>
      <c r="UUU150" s="323"/>
      <c r="UUV150" s="323"/>
      <c r="UUW150" s="323"/>
      <c r="UUX150" s="323"/>
      <c r="UUY150" s="323"/>
      <c r="UUZ150" s="323"/>
      <c r="UVA150" s="323"/>
      <c r="UVB150" s="323"/>
      <c r="UVC150" s="323"/>
      <c r="UVD150" s="323"/>
      <c r="UVE150" s="323"/>
      <c r="UVF150" s="323"/>
      <c r="UVG150" s="323"/>
      <c r="UVH150" s="323"/>
      <c r="UVI150" s="323"/>
      <c r="UVJ150" s="323"/>
      <c r="UVK150" s="323"/>
      <c r="UVL150" s="323"/>
      <c r="UVM150" s="323"/>
      <c r="UVN150" s="323"/>
      <c r="UVO150" s="323"/>
      <c r="UVP150" s="323"/>
      <c r="UVQ150" s="323"/>
      <c r="UVR150" s="323"/>
      <c r="UVS150" s="323"/>
      <c r="UVT150" s="323"/>
      <c r="UVU150" s="323"/>
      <c r="UVV150" s="323"/>
      <c r="UVW150" s="323"/>
      <c r="UVX150" s="323"/>
      <c r="UVY150" s="323"/>
      <c r="UVZ150" s="323"/>
      <c r="UWA150" s="323"/>
      <c r="UWB150" s="323"/>
      <c r="UWC150" s="323"/>
      <c r="UWD150" s="323"/>
      <c r="UWE150" s="323"/>
      <c r="UWF150" s="323"/>
      <c r="UWG150" s="323"/>
      <c r="UWH150" s="323"/>
      <c r="UWI150" s="323"/>
      <c r="UWJ150" s="323"/>
      <c r="UWK150" s="323"/>
      <c r="UWL150" s="323"/>
      <c r="UWM150" s="323"/>
      <c r="UWN150" s="323"/>
      <c r="UWO150" s="323"/>
      <c r="UWP150" s="323"/>
      <c r="UWQ150" s="323"/>
      <c r="UWR150" s="323"/>
      <c r="UWS150" s="323"/>
      <c r="UWT150" s="323"/>
      <c r="UWU150" s="323"/>
      <c r="UWV150" s="323"/>
      <c r="UWW150" s="323"/>
      <c r="UWX150" s="323"/>
      <c r="UWY150" s="323"/>
      <c r="UWZ150" s="323"/>
      <c r="UXA150" s="323"/>
      <c r="UXB150" s="323"/>
      <c r="UXC150" s="323"/>
      <c r="UXD150" s="323"/>
      <c r="UXE150" s="323"/>
      <c r="UXF150" s="323"/>
      <c r="UXG150" s="323"/>
      <c r="UXH150" s="323"/>
      <c r="UXI150" s="323"/>
      <c r="UXJ150" s="323"/>
      <c r="UXK150" s="323"/>
      <c r="UXL150" s="323"/>
      <c r="UXM150" s="323"/>
      <c r="UXN150" s="323"/>
      <c r="UXO150" s="323"/>
      <c r="UXP150" s="323"/>
      <c r="UXQ150" s="323"/>
      <c r="UXR150" s="323"/>
      <c r="UXS150" s="323"/>
      <c r="UXT150" s="323"/>
      <c r="UXU150" s="323"/>
      <c r="UXV150" s="323"/>
      <c r="UXW150" s="323"/>
      <c r="UXX150" s="323"/>
      <c r="UXY150" s="323"/>
      <c r="UXZ150" s="323"/>
      <c r="UYA150" s="323"/>
      <c r="UYB150" s="323"/>
      <c r="UYC150" s="323"/>
      <c r="UYD150" s="323"/>
      <c r="UYE150" s="323"/>
      <c r="UYF150" s="323"/>
      <c r="UYG150" s="323"/>
      <c r="UYH150" s="323"/>
      <c r="UYI150" s="323"/>
      <c r="UYJ150" s="323"/>
      <c r="UYK150" s="323"/>
      <c r="UYL150" s="323"/>
      <c r="UYM150" s="323"/>
      <c r="UYN150" s="323"/>
      <c r="UYO150" s="323"/>
      <c r="UYP150" s="323"/>
      <c r="UYQ150" s="323"/>
      <c r="UYR150" s="323"/>
      <c r="UYS150" s="323"/>
      <c r="UYT150" s="323"/>
      <c r="UYU150" s="323"/>
      <c r="UYV150" s="323"/>
      <c r="UYW150" s="323"/>
      <c r="UYX150" s="323"/>
      <c r="UYY150" s="323"/>
      <c r="UYZ150" s="323"/>
      <c r="UZA150" s="323"/>
      <c r="UZB150" s="323"/>
      <c r="UZC150" s="323"/>
      <c r="UZD150" s="323"/>
      <c r="UZE150" s="323"/>
      <c r="UZF150" s="323"/>
      <c r="UZG150" s="323"/>
      <c r="UZH150" s="323"/>
      <c r="UZI150" s="323"/>
      <c r="UZJ150" s="323"/>
      <c r="UZK150" s="323"/>
      <c r="UZL150" s="323"/>
      <c r="UZM150" s="323"/>
      <c r="UZN150" s="323"/>
      <c r="UZO150" s="323"/>
      <c r="UZP150" s="323"/>
      <c r="UZQ150" s="323"/>
      <c r="UZR150" s="323"/>
      <c r="UZS150" s="323"/>
      <c r="UZT150" s="323"/>
      <c r="UZU150" s="323"/>
      <c r="UZV150" s="323"/>
      <c r="UZW150" s="323"/>
      <c r="UZX150" s="323"/>
      <c r="UZY150" s="323"/>
      <c r="UZZ150" s="323"/>
      <c r="VAA150" s="323"/>
      <c r="VAB150" s="323"/>
      <c r="VAC150" s="323"/>
      <c r="VAD150" s="323"/>
      <c r="VAE150" s="323"/>
      <c r="VAF150" s="323"/>
      <c r="VAG150" s="323"/>
      <c r="VAH150" s="323"/>
      <c r="VAI150" s="323"/>
      <c r="VAJ150" s="323"/>
      <c r="VAK150" s="323"/>
      <c r="VAL150" s="323"/>
      <c r="VAM150" s="323"/>
      <c r="VAN150" s="323"/>
      <c r="VAO150" s="323"/>
      <c r="VAP150" s="323"/>
      <c r="VAQ150" s="323"/>
      <c r="VAR150" s="323"/>
      <c r="VAS150" s="323"/>
      <c r="VAT150" s="323"/>
      <c r="VAU150" s="323"/>
      <c r="VAV150" s="323"/>
      <c r="VAW150" s="323"/>
      <c r="VAX150" s="323"/>
      <c r="VAY150" s="323"/>
      <c r="VAZ150" s="323"/>
      <c r="VBA150" s="323"/>
      <c r="VBB150" s="323"/>
      <c r="VBC150" s="323"/>
      <c r="VBD150" s="323"/>
      <c r="VBE150" s="323"/>
      <c r="VBF150" s="323"/>
      <c r="VBG150" s="323"/>
      <c r="VBH150" s="323"/>
      <c r="VBI150" s="323"/>
      <c r="VBJ150" s="323"/>
      <c r="VBK150" s="323"/>
      <c r="VBL150" s="323"/>
      <c r="VBM150" s="323"/>
      <c r="VBN150" s="323"/>
      <c r="VBO150" s="323"/>
      <c r="VBP150" s="323"/>
      <c r="VBQ150" s="323"/>
      <c r="VBR150" s="323"/>
      <c r="VBS150" s="323"/>
      <c r="VBT150" s="323"/>
      <c r="VBU150" s="323"/>
      <c r="VBV150" s="323"/>
      <c r="VBW150" s="323"/>
      <c r="VBX150" s="323"/>
      <c r="VBY150" s="323"/>
      <c r="VBZ150" s="323"/>
      <c r="VCA150" s="323"/>
      <c r="VCB150" s="323"/>
      <c r="VCC150" s="323"/>
      <c r="VCD150" s="323"/>
      <c r="VCE150" s="323"/>
      <c r="VCF150" s="323"/>
      <c r="VCG150" s="323"/>
      <c r="VCH150" s="323"/>
      <c r="VCI150" s="323"/>
      <c r="VCJ150" s="323"/>
      <c r="VCK150" s="323"/>
      <c r="VCL150" s="323"/>
      <c r="VCM150" s="323"/>
      <c r="VCN150" s="323"/>
      <c r="VCO150" s="323"/>
      <c r="VCP150" s="323"/>
      <c r="VCQ150" s="323"/>
      <c r="VCR150" s="323"/>
      <c r="VCS150" s="323"/>
      <c r="VCT150" s="323"/>
      <c r="VCU150" s="323"/>
      <c r="VCV150" s="323"/>
      <c r="VCW150" s="323"/>
      <c r="VCX150" s="323"/>
      <c r="VCY150" s="323"/>
      <c r="VCZ150" s="323"/>
      <c r="VDA150" s="323"/>
      <c r="VDB150" s="323"/>
      <c r="VDC150" s="323"/>
      <c r="VDD150" s="323"/>
      <c r="VDE150" s="323"/>
      <c r="VDF150" s="323"/>
      <c r="VDG150" s="323"/>
      <c r="VDH150" s="323"/>
      <c r="VDI150" s="323"/>
      <c r="VDJ150" s="323"/>
      <c r="VDK150" s="323"/>
      <c r="VDL150" s="323"/>
      <c r="VDM150" s="323"/>
      <c r="VDN150" s="323"/>
      <c r="VDO150" s="323"/>
      <c r="VDP150" s="323"/>
      <c r="VDQ150" s="323"/>
      <c r="VDR150" s="323"/>
      <c r="VDS150" s="323"/>
      <c r="VDT150" s="323"/>
      <c r="VDU150" s="323"/>
      <c r="VDV150" s="323"/>
      <c r="VDW150" s="323"/>
      <c r="VDX150" s="323"/>
      <c r="VDY150" s="323"/>
      <c r="VDZ150" s="323"/>
      <c r="VEA150" s="323"/>
      <c r="VEB150" s="323"/>
      <c r="VEC150" s="323"/>
      <c r="VED150" s="323"/>
      <c r="VEE150" s="323"/>
      <c r="VEF150" s="323"/>
      <c r="VEG150" s="323"/>
      <c r="VEH150" s="323"/>
      <c r="VEI150" s="323"/>
      <c r="VEJ150" s="323"/>
      <c r="VEK150" s="323"/>
      <c r="VEL150" s="323"/>
      <c r="VEM150" s="323"/>
      <c r="VEN150" s="323"/>
      <c r="VEO150" s="323"/>
      <c r="VEP150" s="323"/>
      <c r="VEQ150" s="323"/>
      <c r="VER150" s="323"/>
      <c r="VES150" s="323"/>
      <c r="VET150" s="323"/>
      <c r="VEU150" s="323"/>
      <c r="VEV150" s="323"/>
      <c r="VEW150" s="323"/>
      <c r="VEX150" s="323"/>
      <c r="VEY150" s="323"/>
      <c r="VEZ150" s="323"/>
      <c r="VFA150" s="323"/>
      <c r="VFB150" s="323"/>
      <c r="VFC150" s="323"/>
      <c r="VFD150" s="323"/>
      <c r="VFE150" s="323"/>
      <c r="VFF150" s="323"/>
      <c r="VFG150" s="323"/>
      <c r="VFH150" s="323"/>
      <c r="VFI150" s="323"/>
      <c r="VFJ150" s="323"/>
      <c r="VFK150" s="323"/>
      <c r="VFL150" s="323"/>
      <c r="VFM150" s="323"/>
      <c r="VFN150" s="323"/>
      <c r="VFO150" s="323"/>
      <c r="VFP150" s="323"/>
      <c r="VFQ150" s="323"/>
      <c r="VFR150" s="323"/>
      <c r="VFS150" s="323"/>
      <c r="VFT150" s="323"/>
      <c r="VFU150" s="323"/>
      <c r="VFV150" s="323"/>
      <c r="VFW150" s="323"/>
      <c r="VFX150" s="323"/>
      <c r="VFY150" s="323"/>
      <c r="VFZ150" s="323"/>
      <c r="VGA150" s="323"/>
      <c r="VGB150" s="323"/>
      <c r="VGC150" s="323"/>
      <c r="VGD150" s="323"/>
      <c r="VGE150" s="323"/>
      <c r="VGF150" s="323"/>
      <c r="VGG150" s="323"/>
      <c r="VGH150" s="323"/>
      <c r="VGI150" s="323"/>
      <c r="VGJ150" s="323"/>
      <c r="VGK150" s="323"/>
      <c r="VGL150" s="323"/>
      <c r="VGM150" s="323"/>
      <c r="VGN150" s="323"/>
      <c r="VGO150" s="323"/>
      <c r="VGP150" s="323"/>
      <c r="VGQ150" s="323"/>
      <c r="VGR150" s="323"/>
      <c r="VGS150" s="323"/>
      <c r="VGT150" s="323"/>
      <c r="VGU150" s="323"/>
      <c r="VGV150" s="323"/>
      <c r="VGW150" s="323"/>
      <c r="VGX150" s="323"/>
      <c r="VGY150" s="323"/>
      <c r="VGZ150" s="323"/>
      <c r="VHA150" s="323"/>
      <c r="VHB150" s="323"/>
      <c r="VHC150" s="323"/>
      <c r="VHD150" s="323"/>
      <c r="VHE150" s="323"/>
      <c r="VHF150" s="323"/>
      <c r="VHG150" s="323"/>
      <c r="VHH150" s="323"/>
      <c r="VHI150" s="323"/>
      <c r="VHJ150" s="323"/>
      <c r="VHK150" s="323"/>
      <c r="VHL150" s="323"/>
      <c r="VHM150" s="323"/>
      <c r="VHN150" s="323"/>
      <c r="VHO150" s="323"/>
      <c r="VHP150" s="323"/>
      <c r="VHQ150" s="323"/>
      <c r="VHR150" s="323"/>
      <c r="VHS150" s="323"/>
      <c r="VHT150" s="323"/>
      <c r="VHU150" s="323"/>
      <c r="VHV150" s="323"/>
      <c r="VHW150" s="323"/>
      <c r="VHX150" s="323"/>
      <c r="VHY150" s="323"/>
      <c r="VHZ150" s="323"/>
      <c r="VIA150" s="323"/>
      <c r="VIB150" s="323"/>
      <c r="VIC150" s="323"/>
      <c r="VID150" s="323"/>
      <c r="VIE150" s="323"/>
      <c r="VIF150" s="323"/>
      <c r="VIG150" s="323"/>
      <c r="VIH150" s="323"/>
      <c r="VII150" s="323"/>
      <c r="VIJ150" s="323"/>
      <c r="VIK150" s="323"/>
      <c r="VIL150" s="323"/>
      <c r="VIM150" s="323"/>
      <c r="VIN150" s="323"/>
      <c r="VIO150" s="323"/>
      <c r="VIP150" s="323"/>
      <c r="VIQ150" s="323"/>
      <c r="VIR150" s="323"/>
      <c r="VIS150" s="323"/>
      <c r="VIT150" s="323"/>
      <c r="VIU150" s="323"/>
      <c r="VIV150" s="323"/>
      <c r="VIW150" s="323"/>
      <c r="VIX150" s="323"/>
      <c r="VIY150" s="323"/>
      <c r="VIZ150" s="323"/>
      <c r="VJA150" s="323"/>
      <c r="VJB150" s="323"/>
      <c r="VJC150" s="323"/>
      <c r="VJD150" s="323"/>
      <c r="VJE150" s="323"/>
      <c r="VJF150" s="323"/>
      <c r="VJG150" s="323"/>
      <c r="VJH150" s="323"/>
      <c r="VJI150" s="323"/>
      <c r="VJJ150" s="323"/>
      <c r="VJK150" s="323"/>
      <c r="VJL150" s="323"/>
      <c r="VJM150" s="323"/>
      <c r="VJN150" s="323"/>
      <c r="VJO150" s="323"/>
      <c r="VJP150" s="323"/>
      <c r="VJQ150" s="323"/>
      <c r="VJR150" s="323"/>
      <c r="VJS150" s="323"/>
      <c r="VJT150" s="323"/>
      <c r="VJU150" s="323"/>
      <c r="VJV150" s="323"/>
      <c r="VJW150" s="323"/>
      <c r="VJX150" s="323"/>
      <c r="VJY150" s="323"/>
      <c r="VJZ150" s="323"/>
      <c r="VKA150" s="323"/>
      <c r="VKB150" s="323"/>
      <c r="VKC150" s="323"/>
      <c r="VKD150" s="323"/>
      <c r="VKE150" s="323"/>
      <c r="VKF150" s="323"/>
      <c r="VKG150" s="323"/>
      <c r="VKH150" s="323"/>
      <c r="VKI150" s="323"/>
      <c r="VKJ150" s="323"/>
      <c r="VKK150" s="323"/>
      <c r="VKL150" s="323"/>
      <c r="VKM150" s="323"/>
      <c r="VKN150" s="323"/>
      <c r="VKO150" s="323"/>
      <c r="VKP150" s="323"/>
      <c r="VKQ150" s="323"/>
      <c r="VKR150" s="323"/>
      <c r="VKS150" s="323"/>
      <c r="VKT150" s="323"/>
      <c r="VKU150" s="323"/>
      <c r="VKV150" s="323"/>
      <c r="VKW150" s="323"/>
      <c r="VKX150" s="323"/>
      <c r="VKY150" s="323"/>
      <c r="VKZ150" s="323"/>
      <c r="VLA150" s="323"/>
      <c r="VLB150" s="323"/>
      <c r="VLC150" s="323"/>
      <c r="VLD150" s="323"/>
      <c r="VLE150" s="323"/>
      <c r="VLF150" s="323"/>
      <c r="VLG150" s="323"/>
      <c r="VLH150" s="323"/>
      <c r="VLI150" s="323"/>
      <c r="VLJ150" s="323"/>
      <c r="VLK150" s="323"/>
      <c r="VLL150" s="323"/>
      <c r="VLM150" s="323"/>
      <c r="VLN150" s="323"/>
      <c r="VLO150" s="323"/>
      <c r="VLP150" s="323"/>
      <c r="VLQ150" s="323"/>
      <c r="VLR150" s="323"/>
      <c r="VLS150" s="323"/>
      <c r="VLT150" s="323"/>
      <c r="VLU150" s="323"/>
      <c r="VLV150" s="323"/>
      <c r="VLW150" s="323"/>
      <c r="VLX150" s="323"/>
      <c r="VLY150" s="323"/>
      <c r="VLZ150" s="323"/>
      <c r="VMA150" s="323"/>
      <c r="VMB150" s="323"/>
      <c r="VMC150" s="323"/>
      <c r="VMD150" s="323"/>
      <c r="VME150" s="323"/>
      <c r="VMF150" s="323"/>
      <c r="VMG150" s="323"/>
      <c r="VMH150" s="323"/>
      <c r="VMI150" s="323"/>
      <c r="VMJ150" s="323"/>
      <c r="VMK150" s="323"/>
      <c r="VML150" s="323"/>
      <c r="VMM150" s="323"/>
      <c r="VMN150" s="323"/>
      <c r="VMO150" s="323"/>
      <c r="VMP150" s="323"/>
      <c r="VMQ150" s="323"/>
      <c r="VMR150" s="323"/>
      <c r="VMS150" s="323"/>
      <c r="VMT150" s="323"/>
      <c r="VMU150" s="323"/>
      <c r="VMV150" s="323"/>
      <c r="VMW150" s="323"/>
      <c r="VMX150" s="323"/>
      <c r="VMY150" s="323"/>
      <c r="VMZ150" s="323"/>
      <c r="VNA150" s="323"/>
      <c r="VNB150" s="323"/>
      <c r="VNC150" s="323"/>
      <c r="VND150" s="323"/>
      <c r="VNE150" s="323"/>
      <c r="VNF150" s="323"/>
      <c r="VNG150" s="323"/>
      <c r="VNH150" s="323"/>
      <c r="VNI150" s="323"/>
      <c r="VNJ150" s="323"/>
      <c r="VNK150" s="323"/>
      <c r="VNL150" s="323"/>
      <c r="VNM150" s="323"/>
      <c r="VNN150" s="323"/>
      <c r="VNO150" s="323"/>
      <c r="VNP150" s="323"/>
      <c r="VNQ150" s="323"/>
      <c r="VNR150" s="323"/>
      <c r="VNS150" s="323"/>
      <c r="VNT150" s="323"/>
      <c r="VNU150" s="323"/>
      <c r="VNV150" s="323"/>
      <c r="VNW150" s="323"/>
      <c r="VNX150" s="323"/>
      <c r="VNY150" s="323"/>
      <c r="VNZ150" s="323"/>
      <c r="VOA150" s="323"/>
      <c r="VOB150" s="323"/>
      <c r="VOC150" s="323"/>
      <c r="VOD150" s="323"/>
      <c r="VOE150" s="323"/>
      <c r="VOF150" s="323"/>
      <c r="VOG150" s="323"/>
      <c r="VOH150" s="323"/>
      <c r="VOI150" s="323"/>
      <c r="VOJ150" s="323"/>
      <c r="VOK150" s="323"/>
      <c r="VOL150" s="323"/>
      <c r="VOM150" s="323"/>
      <c r="VON150" s="323"/>
      <c r="VOO150" s="323"/>
      <c r="VOP150" s="323"/>
      <c r="VOQ150" s="323"/>
      <c r="VOR150" s="323"/>
      <c r="VOS150" s="323"/>
      <c r="VOT150" s="323"/>
      <c r="VOU150" s="323"/>
      <c r="VOV150" s="323"/>
      <c r="VOW150" s="323"/>
      <c r="VOX150" s="323"/>
      <c r="VOY150" s="323"/>
      <c r="VOZ150" s="323"/>
      <c r="VPA150" s="323"/>
      <c r="VPB150" s="323"/>
      <c r="VPC150" s="323"/>
      <c r="VPD150" s="323"/>
      <c r="VPE150" s="323"/>
      <c r="VPF150" s="323"/>
      <c r="VPG150" s="323"/>
      <c r="VPH150" s="323"/>
      <c r="VPI150" s="323"/>
      <c r="VPJ150" s="323"/>
      <c r="VPK150" s="323"/>
      <c r="VPL150" s="323"/>
      <c r="VPM150" s="323"/>
      <c r="VPN150" s="323"/>
      <c r="VPO150" s="323"/>
      <c r="VPP150" s="323"/>
      <c r="VPQ150" s="323"/>
      <c r="VPR150" s="323"/>
      <c r="VPS150" s="323"/>
      <c r="VPT150" s="323"/>
      <c r="VPU150" s="323"/>
      <c r="VPV150" s="323"/>
      <c r="VPW150" s="323"/>
      <c r="VPX150" s="323"/>
      <c r="VPY150" s="323"/>
      <c r="VPZ150" s="323"/>
      <c r="VQA150" s="323"/>
      <c r="VQB150" s="323"/>
      <c r="VQC150" s="323"/>
      <c r="VQD150" s="323"/>
      <c r="VQE150" s="323"/>
      <c r="VQF150" s="323"/>
      <c r="VQG150" s="323"/>
      <c r="VQH150" s="323"/>
      <c r="VQI150" s="323"/>
      <c r="VQJ150" s="323"/>
      <c r="VQK150" s="323"/>
      <c r="VQL150" s="323"/>
      <c r="VQM150" s="323"/>
      <c r="VQN150" s="323"/>
      <c r="VQO150" s="323"/>
      <c r="VQP150" s="323"/>
      <c r="VQQ150" s="323"/>
      <c r="VQR150" s="323"/>
      <c r="VQS150" s="323"/>
      <c r="VQT150" s="323"/>
      <c r="VQU150" s="323"/>
      <c r="VQV150" s="323"/>
      <c r="VQW150" s="323"/>
      <c r="VQX150" s="323"/>
      <c r="VQY150" s="323"/>
      <c r="VQZ150" s="323"/>
      <c r="VRA150" s="323"/>
      <c r="VRB150" s="323"/>
      <c r="VRC150" s="323"/>
      <c r="VRD150" s="323"/>
      <c r="VRE150" s="323"/>
      <c r="VRF150" s="323"/>
      <c r="VRG150" s="323"/>
      <c r="VRH150" s="323"/>
      <c r="VRI150" s="323"/>
      <c r="VRJ150" s="323"/>
      <c r="VRK150" s="323"/>
      <c r="VRL150" s="323"/>
      <c r="VRM150" s="323"/>
      <c r="VRN150" s="323"/>
      <c r="VRO150" s="323"/>
      <c r="VRP150" s="323"/>
      <c r="VRQ150" s="323"/>
      <c r="VRR150" s="323"/>
      <c r="VRS150" s="323"/>
      <c r="VRT150" s="323"/>
      <c r="VRU150" s="323"/>
      <c r="VRV150" s="323"/>
      <c r="VRW150" s="323"/>
      <c r="VRX150" s="323"/>
      <c r="VRY150" s="323"/>
      <c r="VRZ150" s="323"/>
      <c r="VSA150" s="323"/>
      <c r="VSB150" s="323"/>
      <c r="VSC150" s="323"/>
      <c r="VSD150" s="323"/>
      <c r="VSE150" s="323"/>
      <c r="VSF150" s="323"/>
      <c r="VSG150" s="323"/>
      <c r="VSH150" s="323"/>
      <c r="VSI150" s="323"/>
      <c r="VSJ150" s="323"/>
      <c r="VSK150" s="323"/>
      <c r="VSL150" s="323"/>
      <c r="VSM150" s="323"/>
      <c r="VSN150" s="323"/>
      <c r="VSO150" s="323"/>
      <c r="VSP150" s="323"/>
      <c r="VSQ150" s="323"/>
      <c r="VSR150" s="323"/>
      <c r="VSS150" s="323"/>
      <c r="VST150" s="323"/>
      <c r="VSU150" s="323"/>
      <c r="VSV150" s="323"/>
      <c r="VSW150" s="323"/>
      <c r="VSX150" s="323"/>
      <c r="VSY150" s="323"/>
      <c r="VSZ150" s="323"/>
      <c r="VTA150" s="323"/>
      <c r="VTB150" s="323"/>
      <c r="VTC150" s="323"/>
      <c r="VTD150" s="323"/>
      <c r="VTE150" s="323"/>
      <c r="VTF150" s="323"/>
      <c r="VTG150" s="323"/>
      <c r="VTH150" s="323"/>
      <c r="VTI150" s="323"/>
      <c r="VTJ150" s="323"/>
      <c r="VTK150" s="323"/>
      <c r="VTL150" s="323"/>
      <c r="VTM150" s="323"/>
      <c r="VTN150" s="323"/>
      <c r="VTO150" s="323"/>
      <c r="VTP150" s="323"/>
      <c r="VTQ150" s="323"/>
      <c r="VTR150" s="323"/>
      <c r="VTS150" s="323"/>
      <c r="VTT150" s="323"/>
      <c r="VTU150" s="323"/>
      <c r="VTV150" s="323"/>
      <c r="VTW150" s="323"/>
      <c r="VTX150" s="323"/>
      <c r="VTY150" s="323"/>
      <c r="VTZ150" s="323"/>
      <c r="VUA150" s="323"/>
      <c r="VUB150" s="323"/>
      <c r="VUC150" s="323"/>
      <c r="VUD150" s="323"/>
      <c r="VUE150" s="323"/>
      <c r="VUF150" s="323"/>
      <c r="VUG150" s="323"/>
      <c r="VUH150" s="323"/>
      <c r="VUI150" s="323"/>
      <c r="VUJ150" s="323"/>
      <c r="VUK150" s="323"/>
      <c r="VUL150" s="323"/>
      <c r="VUM150" s="323"/>
      <c r="VUN150" s="323"/>
      <c r="VUO150" s="323"/>
      <c r="VUP150" s="323"/>
      <c r="VUQ150" s="323"/>
      <c r="VUR150" s="323"/>
      <c r="VUS150" s="323"/>
      <c r="VUT150" s="323"/>
      <c r="VUU150" s="323"/>
      <c r="VUV150" s="323"/>
      <c r="VUW150" s="323"/>
      <c r="VUX150" s="323"/>
      <c r="VUY150" s="323"/>
      <c r="VUZ150" s="323"/>
      <c r="VVA150" s="323"/>
      <c r="VVB150" s="323"/>
      <c r="VVC150" s="323"/>
      <c r="VVD150" s="323"/>
      <c r="VVE150" s="323"/>
      <c r="VVF150" s="323"/>
      <c r="VVG150" s="323"/>
      <c r="VVH150" s="323"/>
      <c r="VVI150" s="323"/>
      <c r="VVJ150" s="323"/>
      <c r="VVK150" s="323"/>
      <c r="VVL150" s="323"/>
      <c r="VVM150" s="323"/>
      <c r="VVN150" s="323"/>
      <c r="VVO150" s="323"/>
      <c r="VVP150" s="323"/>
      <c r="VVQ150" s="323"/>
      <c r="VVR150" s="323"/>
      <c r="VVS150" s="323"/>
      <c r="VVT150" s="323"/>
      <c r="VVU150" s="323"/>
      <c r="VVV150" s="323"/>
      <c r="VVW150" s="323"/>
      <c r="VVX150" s="323"/>
      <c r="VVY150" s="323"/>
      <c r="VVZ150" s="323"/>
      <c r="VWA150" s="323"/>
      <c r="VWB150" s="323"/>
      <c r="VWC150" s="323"/>
      <c r="VWD150" s="323"/>
      <c r="VWE150" s="323"/>
      <c r="VWF150" s="323"/>
      <c r="VWG150" s="323"/>
      <c r="VWH150" s="323"/>
      <c r="VWI150" s="323"/>
      <c r="VWJ150" s="323"/>
      <c r="VWK150" s="323"/>
      <c r="VWL150" s="323"/>
      <c r="VWM150" s="323"/>
      <c r="VWN150" s="323"/>
      <c r="VWO150" s="323"/>
      <c r="VWP150" s="323"/>
      <c r="VWQ150" s="323"/>
      <c r="VWR150" s="323"/>
      <c r="VWS150" s="323"/>
      <c r="VWT150" s="323"/>
      <c r="VWU150" s="323"/>
      <c r="VWV150" s="323"/>
      <c r="VWW150" s="323"/>
      <c r="VWX150" s="323"/>
      <c r="VWY150" s="323"/>
      <c r="VWZ150" s="323"/>
      <c r="VXA150" s="323"/>
      <c r="VXB150" s="323"/>
      <c r="VXC150" s="323"/>
      <c r="VXD150" s="323"/>
      <c r="VXE150" s="323"/>
      <c r="VXF150" s="323"/>
      <c r="VXG150" s="323"/>
      <c r="VXH150" s="323"/>
      <c r="VXI150" s="323"/>
      <c r="VXJ150" s="323"/>
      <c r="VXK150" s="323"/>
      <c r="VXL150" s="323"/>
      <c r="VXM150" s="323"/>
      <c r="VXN150" s="323"/>
      <c r="VXO150" s="323"/>
      <c r="VXP150" s="323"/>
      <c r="VXQ150" s="323"/>
      <c r="VXR150" s="323"/>
      <c r="VXS150" s="323"/>
      <c r="VXT150" s="323"/>
      <c r="VXU150" s="323"/>
      <c r="VXV150" s="323"/>
      <c r="VXW150" s="323"/>
      <c r="VXX150" s="323"/>
      <c r="VXY150" s="323"/>
      <c r="VXZ150" s="323"/>
      <c r="VYA150" s="323"/>
      <c r="VYB150" s="323"/>
      <c r="VYC150" s="323"/>
      <c r="VYD150" s="323"/>
      <c r="VYE150" s="323"/>
      <c r="VYF150" s="323"/>
      <c r="VYG150" s="323"/>
      <c r="VYH150" s="323"/>
      <c r="VYI150" s="323"/>
      <c r="VYJ150" s="323"/>
      <c r="VYK150" s="323"/>
      <c r="VYL150" s="323"/>
      <c r="VYM150" s="323"/>
      <c r="VYN150" s="323"/>
      <c r="VYO150" s="323"/>
      <c r="VYP150" s="323"/>
      <c r="VYQ150" s="323"/>
      <c r="VYR150" s="323"/>
      <c r="VYS150" s="323"/>
      <c r="VYT150" s="323"/>
      <c r="VYU150" s="323"/>
      <c r="VYV150" s="323"/>
      <c r="VYW150" s="323"/>
      <c r="VYX150" s="323"/>
      <c r="VYY150" s="323"/>
      <c r="VYZ150" s="323"/>
      <c r="VZA150" s="323"/>
      <c r="VZB150" s="323"/>
      <c r="VZC150" s="323"/>
      <c r="VZD150" s="323"/>
      <c r="VZE150" s="323"/>
      <c r="VZF150" s="323"/>
      <c r="VZG150" s="323"/>
      <c r="VZH150" s="323"/>
      <c r="VZI150" s="323"/>
      <c r="VZJ150" s="323"/>
      <c r="VZK150" s="323"/>
      <c r="VZL150" s="323"/>
      <c r="VZM150" s="323"/>
      <c r="VZN150" s="323"/>
      <c r="VZO150" s="323"/>
      <c r="VZP150" s="323"/>
      <c r="VZQ150" s="323"/>
      <c r="VZR150" s="323"/>
      <c r="VZS150" s="323"/>
      <c r="VZT150" s="323"/>
      <c r="VZU150" s="323"/>
      <c r="VZV150" s="323"/>
      <c r="VZW150" s="323"/>
      <c r="VZX150" s="323"/>
      <c r="VZY150" s="323"/>
      <c r="VZZ150" s="323"/>
      <c r="WAA150" s="323"/>
      <c r="WAB150" s="323"/>
      <c r="WAC150" s="323"/>
      <c r="WAD150" s="323"/>
      <c r="WAE150" s="323"/>
      <c r="WAF150" s="323"/>
      <c r="WAG150" s="323"/>
      <c r="WAH150" s="323"/>
      <c r="WAI150" s="323"/>
      <c r="WAJ150" s="323"/>
      <c r="WAK150" s="323"/>
      <c r="WAL150" s="323"/>
      <c r="WAM150" s="323"/>
      <c r="WAN150" s="323"/>
      <c r="WAO150" s="323"/>
      <c r="WAP150" s="323"/>
      <c r="WAQ150" s="323"/>
      <c r="WAR150" s="323"/>
      <c r="WAS150" s="323"/>
      <c r="WAT150" s="323"/>
      <c r="WAU150" s="323"/>
      <c r="WAV150" s="323"/>
      <c r="WAW150" s="323"/>
      <c r="WAX150" s="323"/>
      <c r="WAY150" s="323"/>
      <c r="WAZ150" s="323"/>
      <c r="WBA150" s="323"/>
      <c r="WBB150" s="323"/>
      <c r="WBC150" s="323"/>
      <c r="WBD150" s="323"/>
      <c r="WBE150" s="323"/>
      <c r="WBF150" s="323"/>
      <c r="WBG150" s="323"/>
      <c r="WBH150" s="323"/>
      <c r="WBI150" s="323"/>
      <c r="WBJ150" s="323"/>
      <c r="WBK150" s="323"/>
      <c r="WBL150" s="323"/>
      <c r="WBM150" s="323"/>
      <c r="WBN150" s="323"/>
      <c r="WBO150" s="323"/>
      <c r="WBP150" s="323"/>
      <c r="WBQ150" s="323"/>
      <c r="WBR150" s="323"/>
      <c r="WBS150" s="323"/>
      <c r="WBT150" s="323"/>
      <c r="WBU150" s="323"/>
      <c r="WBV150" s="323"/>
      <c r="WBW150" s="323"/>
      <c r="WBX150" s="323"/>
      <c r="WBY150" s="323"/>
      <c r="WBZ150" s="323"/>
      <c r="WCA150" s="323"/>
      <c r="WCB150" s="323"/>
      <c r="WCC150" s="323"/>
      <c r="WCD150" s="323"/>
      <c r="WCE150" s="323"/>
      <c r="WCF150" s="323"/>
      <c r="WCG150" s="323"/>
      <c r="WCH150" s="323"/>
      <c r="WCI150" s="323"/>
      <c r="WCJ150" s="323"/>
      <c r="WCK150" s="323"/>
      <c r="WCL150" s="323"/>
      <c r="WCM150" s="323"/>
      <c r="WCN150" s="323"/>
      <c r="WCO150" s="323"/>
      <c r="WCP150" s="323"/>
      <c r="WCQ150" s="323"/>
      <c r="WCR150" s="323"/>
      <c r="WCS150" s="323"/>
      <c r="WCT150" s="323"/>
      <c r="WCU150" s="323"/>
      <c r="WCV150" s="323"/>
      <c r="WCW150" s="323"/>
      <c r="WCX150" s="323"/>
      <c r="WCY150" s="323"/>
      <c r="WCZ150" s="323"/>
      <c r="WDA150" s="323"/>
      <c r="WDB150" s="323"/>
      <c r="WDC150" s="323"/>
      <c r="WDD150" s="323"/>
      <c r="WDE150" s="323"/>
      <c r="WDF150" s="323"/>
      <c r="WDG150" s="323"/>
      <c r="WDH150" s="323"/>
      <c r="WDI150" s="323"/>
      <c r="WDJ150" s="323"/>
      <c r="WDK150" s="323"/>
      <c r="WDL150" s="323"/>
      <c r="WDM150" s="323"/>
      <c r="WDN150" s="323"/>
      <c r="WDO150" s="323"/>
      <c r="WDP150" s="323"/>
      <c r="WDQ150" s="323"/>
      <c r="WDR150" s="323"/>
      <c r="WDS150" s="323"/>
      <c r="WDT150" s="323"/>
      <c r="WDU150" s="323"/>
      <c r="WDV150" s="323"/>
      <c r="WDW150" s="323"/>
      <c r="WDX150" s="323"/>
      <c r="WDY150" s="323"/>
      <c r="WDZ150" s="323"/>
      <c r="WEA150" s="323"/>
      <c r="WEB150" s="323"/>
      <c r="WEC150" s="323"/>
      <c r="WED150" s="323"/>
      <c r="WEE150" s="323"/>
      <c r="WEF150" s="323"/>
      <c r="WEG150" s="323"/>
      <c r="WEH150" s="323"/>
      <c r="WEI150" s="323"/>
      <c r="WEJ150" s="323"/>
      <c r="WEK150" s="323"/>
      <c r="WEL150" s="323"/>
      <c r="WEM150" s="323"/>
      <c r="WEN150" s="323"/>
      <c r="WEO150" s="323"/>
      <c r="WEP150" s="323"/>
      <c r="WEQ150" s="323"/>
      <c r="WER150" s="323"/>
      <c r="WES150" s="323"/>
      <c r="WET150" s="323"/>
      <c r="WEU150" s="323"/>
      <c r="WEV150" s="323"/>
      <c r="WEW150" s="323"/>
      <c r="WEX150" s="323"/>
      <c r="WEY150" s="323"/>
      <c r="WEZ150" s="323"/>
      <c r="WFA150" s="323"/>
      <c r="WFB150" s="323"/>
      <c r="WFC150" s="323"/>
      <c r="WFD150" s="323"/>
      <c r="WFE150" s="323"/>
      <c r="WFF150" s="323"/>
      <c r="WFG150" s="323"/>
      <c r="WFH150" s="323"/>
      <c r="WFI150" s="323"/>
      <c r="WFJ150" s="323"/>
      <c r="WFK150" s="323"/>
      <c r="WFL150" s="323"/>
      <c r="WFM150" s="323"/>
      <c r="WFN150" s="323"/>
      <c r="WFO150" s="323"/>
      <c r="WFP150" s="323"/>
      <c r="WFQ150" s="323"/>
      <c r="WFR150" s="323"/>
      <c r="WFS150" s="323"/>
      <c r="WFT150" s="323"/>
      <c r="WFU150" s="323"/>
      <c r="WFV150" s="323"/>
      <c r="WFW150" s="323"/>
      <c r="WFX150" s="323"/>
      <c r="WFY150" s="323"/>
      <c r="WFZ150" s="323"/>
      <c r="WGA150" s="323"/>
      <c r="WGB150" s="323"/>
      <c r="WGC150" s="323"/>
      <c r="WGD150" s="323"/>
      <c r="WGE150" s="323"/>
      <c r="WGF150" s="323"/>
      <c r="WGG150" s="323"/>
      <c r="WGH150" s="323"/>
      <c r="WGI150" s="323"/>
      <c r="WGJ150" s="323"/>
      <c r="WGK150" s="323"/>
      <c r="WGL150" s="323"/>
      <c r="WGM150" s="323"/>
      <c r="WGN150" s="323"/>
      <c r="WGO150" s="323"/>
      <c r="WGP150" s="323"/>
      <c r="WGQ150" s="323"/>
      <c r="WGR150" s="323"/>
      <c r="WGS150" s="323"/>
      <c r="WGT150" s="323"/>
      <c r="WGU150" s="323"/>
      <c r="WGV150" s="323"/>
      <c r="WGW150" s="323"/>
      <c r="WGX150" s="323"/>
      <c r="WGY150" s="323"/>
      <c r="WGZ150" s="323"/>
      <c r="WHA150" s="323"/>
      <c r="WHB150" s="323"/>
      <c r="WHC150" s="323"/>
      <c r="WHD150" s="323"/>
      <c r="WHE150" s="323"/>
      <c r="WHF150" s="323"/>
      <c r="WHG150" s="323"/>
      <c r="WHH150" s="323"/>
      <c r="WHI150" s="323"/>
      <c r="WHJ150" s="323"/>
      <c r="WHK150" s="323"/>
      <c r="WHL150" s="323"/>
      <c r="WHM150" s="323"/>
      <c r="WHN150" s="323"/>
      <c r="WHO150" s="323"/>
      <c r="WHP150" s="323"/>
      <c r="WHQ150" s="323"/>
      <c r="WHR150" s="323"/>
      <c r="WHS150" s="323"/>
      <c r="WHT150" s="323"/>
      <c r="WHU150" s="323"/>
      <c r="WHV150" s="323"/>
      <c r="WHW150" s="323"/>
      <c r="WHX150" s="323"/>
      <c r="WHY150" s="323"/>
      <c r="WHZ150" s="323"/>
      <c r="WIA150" s="323"/>
      <c r="WIB150" s="323"/>
      <c r="WIC150" s="323"/>
      <c r="WID150" s="323"/>
      <c r="WIE150" s="323"/>
      <c r="WIF150" s="323"/>
      <c r="WIG150" s="323"/>
      <c r="WIH150" s="323"/>
      <c r="WII150" s="323"/>
      <c r="WIJ150" s="323"/>
      <c r="WIK150" s="323"/>
      <c r="WIL150" s="323"/>
      <c r="WIM150" s="323"/>
      <c r="WIN150" s="323"/>
      <c r="WIO150" s="323"/>
      <c r="WIP150" s="323"/>
      <c r="WIQ150" s="323"/>
      <c r="WIR150" s="323"/>
      <c r="WIS150" s="323"/>
      <c r="WIT150" s="323"/>
      <c r="WIU150" s="323"/>
      <c r="WIV150" s="323"/>
      <c r="WIW150" s="323"/>
      <c r="WIX150" s="323"/>
      <c r="WIY150" s="323"/>
      <c r="WIZ150" s="323"/>
      <c r="WJA150" s="323"/>
      <c r="WJB150" s="323"/>
      <c r="WJC150" s="323"/>
      <c r="WJD150" s="323"/>
      <c r="WJE150" s="323"/>
      <c r="WJF150" s="323"/>
      <c r="WJG150" s="323"/>
      <c r="WJH150" s="323"/>
      <c r="WJI150" s="323"/>
      <c r="WJJ150" s="323"/>
      <c r="WJK150" s="323"/>
      <c r="WJL150" s="323"/>
      <c r="WJM150" s="323"/>
      <c r="WJN150" s="323"/>
      <c r="WJO150" s="323"/>
      <c r="WJP150" s="323"/>
      <c r="WJQ150" s="323"/>
      <c r="WJR150" s="323"/>
      <c r="WJS150" s="323"/>
      <c r="WJT150" s="323"/>
      <c r="WJU150" s="323"/>
      <c r="WJV150" s="323"/>
      <c r="WJW150" s="323"/>
      <c r="WJX150" s="323"/>
      <c r="WJY150" s="323"/>
      <c r="WJZ150" s="323"/>
      <c r="WKA150" s="323"/>
      <c r="WKB150" s="323"/>
      <c r="WKC150" s="323"/>
      <c r="WKD150" s="323"/>
      <c r="WKE150" s="323"/>
      <c r="WKF150" s="323"/>
      <c r="WKG150" s="323"/>
      <c r="WKH150" s="323"/>
      <c r="WKI150" s="323"/>
      <c r="WKJ150" s="323"/>
      <c r="WKK150" s="323"/>
      <c r="WKL150" s="323"/>
      <c r="WKM150" s="323"/>
      <c r="WKN150" s="323"/>
      <c r="WKO150" s="323"/>
      <c r="WKP150" s="323"/>
      <c r="WKQ150" s="323"/>
      <c r="WKR150" s="323"/>
      <c r="WKS150" s="323"/>
      <c r="WKT150" s="323"/>
      <c r="WKU150" s="323"/>
      <c r="WKV150" s="323"/>
      <c r="WKW150" s="323"/>
      <c r="WKX150" s="323"/>
      <c r="WKY150" s="323"/>
      <c r="WKZ150" s="323"/>
      <c r="WLA150" s="323"/>
      <c r="WLB150" s="323"/>
      <c r="WLC150" s="323"/>
      <c r="WLD150" s="323"/>
      <c r="WLE150" s="323"/>
      <c r="WLF150" s="323"/>
      <c r="WLG150" s="323"/>
      <c r="WLH150" s="323"/>
      <c r="WLI150" s="323"/>
      <c r="WLJ150" s="323"/>
      <c r="WLK150" s="323"/>
      <c r="WLL150" s="323"/>
      <c r="WLM150" s="323"/>
      <c r="WLN150" s="323"/>
      <c r="WLO150" s="323"/>
      <c r="WLP150" s="323"/>
      <c r="WLQ150" s="323"/>
      <c r="WLR150" s="323"/>
      <c r="WLS150" s="323"/>
      <c r="WLT150" s="323"/>
      <c r="WLU150" s="323"/>
      <c r="WLV150" s="323"/>
      <c r="WLW150" s="323"/>
      <c r="WLX150" s="323"/>
      <c r="WLY150" s="323"/>
      <c r="WLZ150" s="323"/>
      <c r="WMA150" s="323"/>
      <c r="WMB150" s="323"/>
      <c r="WMC150" s="323"/>
      <c r="WMD150" s="323"/>
      <c r="WME150" s="323"/>
      <c r="WMF150" s="323"/>
      <c r="WMG150" s="323"/>
      <c r="WMH150" s="323"/>
      <c r="WMI150" s="323"/>
      <c r="WMJ150" s="323"/>
      <c r="WMK150" s="323"/>
      <c r="WML150" s="323"/>
      <c r="WMM150" s="323"/>
      <c r="WMN150" s="323"/>
      <c r="WMO150" s="323"/>
      <c r="WMP150" s="323"/>
      <c r="WMQ150" s="323"/>
      <c r="WMR150" s="323"/>
      <c r="WMS150" s="323"/>
      <c r="WMT150" s="323"/>
      <c r="WMU150" s="323"/>
      <c r="WMV150" s="323"/>
      <c r="WMW150" s="323"/>
      <c r="WMX150" s="323"/>
      <c r="WMY150" s="323"/>
      <c r="WMZ150" s="323"/>
      <c r="WNA150" s="323"/>
      <c r="WNB150" s="323"/>
      <c r="WNC150" s="323"/>
      <c r="WND150" s="323"/>
      <c r="WNE150" s="323"/>
      <c r="WNF150" s="323"/>
      <c r="WNG150" s="323"/>
      <c r="WNH150" s="323"/>
      <c r="WNI150" s="323"/>
      <c r="WNJ150" s="323"/>
      <c r="WNK150" s="323"/>
      <c r="WNL150" s="323"/>
      <c r="WNM150" s="323"/>
      <c r="WNN150" s="323"/>
      <c r="WNO150" s="323"/>
      <c r="WNP150" s="323"/>
      <c r="WNQ150" s="323"/>
      <c r="WNR150" s="323"/>
      <c r="WNS150" s="323"/>
      <c r="WNT150" s="323"/>
      <c r="WNU150" s="323"/>
      <c r="WNV150" s="323"/>
      <c r="WNW150" s="323"/>
      <c r="WNX150" s="323"/>
      <c r="WNY150" s="323"/>
      <c r="WNZ150" s="323"/>
      <c r="WOA150" s="323"/>
      <c r="WOB150" s="323"/>
      <c r="WOC150" s="323"/>
      <c r="WOD150" s="323"/>
      <c r="WOE150" s="323"/>
      <c r="WOF150" s="323"/>
      <c r="WOG150" s="323"/>
      <c r="WOH150" s="323"/>
      <c r="WOI150" s="323"/>
      <c r="WOJ150" s="323"/>
      <c r="WOK150" s="323"/>
      <c r="WOL150" s="323"/>
      <c r="WOM150" s="323"/>
      <c r="WON150" s="323"/>
      <c r="WOO150" s="323"/>
      <c r="WOP150" s="323"/>
      <c r="WOQ150" s="323"/>
      <c r="WOR150" s="323"/>
      <c r="WOS150" s="323"/>
      <c r="WOT150" s="323"/>
      <c r="WOU150" s="323"/>
      <c r="WOV150" s="323"/>
      <c r="WOW150" s="323"/>
      <c r="WOX150" s="323"/>
      <c r="WOY150" s="323"/>
      <c r="WOZ150" s="323"/>
      <c r="WPA150" s="323"/>
      <c r="WPB150" s="323"/>
      <c r="WPC150" s="323"/>
      <c r="WPD150" s="323"/>
      <c r="WPE150" s="323"/>
      <c r="WPF150" s="323"/>
      <c r="WPG150" s="323"/>
      <c r="WPH150" s="323"/>
      <c r="WPI150" s="323"/>
      <c r="WPJ150" s="323"/>
      <c r="WPK150" s="323"/>
      <c r="WPL150" s="323"/>
      <c r="WPM150" s="323"/>
      <c r="WPN150" s="323"/>
      <c r="WPO150" s="323"/>
      <c r="WPP150" s="323"/>
      <c r="WPQ150" s="323"/>
      <c r="WPR150" s="323"/>
      <c r="WPS150" s="323"/>
      <c r="WPT150" s="323"/>
      <c r="WPU150" s="323"/>
      <c r="WPV150" s="323"/>
      <c r="WPW150" s="323"/>
      <c r="WPX150" s="323"/>
      <c r="WPY150" s="323"/>
      <c r="WPZ150" s="323"/>
      <c r="WQA150" s="323"/>
      <c r="WQB150" s="323"/>
      <c r="WQC150" s="323"/>
      <c r="WQD150" s="323"/>
      <c r="WQE150" s="323"/>
      <c r="WQF150" s="323"/>
      <c r="WQG150" s="323"/>
      <c r="WQH150" s="323"/>
      <c r="WQI150" s="323"/>
      <c r="WQJ150" s="323"/>
      <c r="WQK150" s="323"/>
      <c r="WQL150" s="323"/>
      <c r="WQM150" s="323"/>
      <c r="WQN150" s="323"/>
      <c r="WQO150" s="323"/>
      <c r="WQP150" s="323"/>
      <c r="WQQ150" s="323"/>
      <c r="WQR150" s="323"/>
      <c r="WQS150" s="323"/>
      <c r="WQT150" s="323"/>
      <c r="WQU150" s="323"/>
      <c r="WQV150" s="323"/>
      <c r="WQW150" s="323"/>
      <c r="WQX150" s="323"/>
      <c r="WQY150" s="323"/>
      <c r="WQZ150" s="323"/>
      <c r="WRA150" s="323"/>
      <c r="WRB150" s="323"/>
      <c r="WRC150" s="323"/>
      <c r="WRD150" s="323"/>
      <c r="WRE150" s="323"/>
      <c r="WRF150" s="323"/>
      <c r="WRG150" s="323"/>
      <c r="WRH150" s="323"/>
      <c r="WRI150" s="323"/>
      <c r="WRJ150" s="323"/>
      <c r="WRK150" s="323"/>
      <c r="WRL150" s="323"/>
      <c r="WRM150" s="323"/>
      <c r="WRN150" s="323"/>
      <c r="WRO150" s="323"/>
      <c r="WRP150" s="323"/>
      <c r="WRQ150" s="323"/>
      <c r="WRR150" s="323"/>
      <c r="WRS150" s="323"/>
      <c r="WRT150" s="323"/>
      <c r="WRU150" s="323"/>
      <c r="WRV150" s="323"/>
      <c r="WRW150" s="323"/>
      <c r="WRX150" s="323"/>
      <c r="WRY150" s="323"/>
      <c r="WRZ150" s="323"/>
      <c r="WSA150" s="323"/>
      <c r="WSB150" s="323"/>
      <c r="WSC150" s="323"/>
      <c r="WSD150" s="323"/>
      <c r="WSE150" s="323"/>
      <c r="WSF150" s="323"/>
      <c r="WSG150" s="323"/>
      <c r="WSH150" s="323"/>
      <c r="WSI150" s="323"/>
      <c r="WSJ150" s="323"/>
      <c r="WSK150" s="323"/>
      <c r="WSL150" s="323"/>
      <c r="WSM150" s="323"/>
      <c r="WSN150" s="323"/>
      <c r="WSO150" s="323"/>
      <c r="WSP150" s="323"/>
      <c r="WSQ150" s="323"/>
      <c r="WSR150" s="323"/>
      <c r="WSS150" s="323"/>
      <c r="WST150" s="323"/>
      <c r="WSU150" s="323"/>
      <c r="WSV150" s="323"/>
      <c r="WSW150" s="323"/>
      <c r="WSX150" s="323"/>
      <c r="WSY150" s="323"/>
      <c r="WSZ150" s="323"/>
      <c r="WTA150" s="323"/>
      <c r="WTB150" s="323"/>
      <c r="WTC150" s="323"/>
      <c r="WTD150" s="323"/>
      <c r="WTE150" s="323"/>
      <c r="WTF150" s="323"/>
      <c r="WTG150" s="323"/>
      <c r="WTH150" s="323"/>
      <c r="WTI150" s="323"/>
      <c r="WTJ150" s="323"/>
      <c r="WTK150" s="323"/>
      <c r="WTL150" s="323"/>
      <c r="WTM150" s="323"/>
      <c r="WTN150" s="323"/>
      <c r="WTO150" s="323"/>
      <c r="WTP150" s="323"/>
      <c r="WTQ150" s="323"/>
      <c r="WTR150" s="323"/>
      <c r="WTS150" s="323"/>
      <c r="WTT150" s="323"/>
      <c r="WTU150" s="323"/>
      <c r="WTV150" s="323"/>
      <c r="WTW150" s="323"/>
      <c r="WTX150" s="323"/>
      <c r="WTY150" s="323"/>
      <c r="WTZ150" s="323"/>
      <c r="WUA150" s="323"/>
      <c r="WUB150" s="323"/>
      <c r="WUC150" s="323"/>
      <c r="WUD150" s="323"/>
      <c r="WUE150" s="323"/>
      <c r="WUF150" s="323"/>
      <c r="WUG150" s="323"/>
      <c r="WUH150" s="323"/>
      <c r="WUI150" s="323"/>
      <c r="WUJ150" s="323"/>
      <c r="WUK150" s="323"/>
      <c r="WUL150" s="323"/>
      <c r="WUM150" s="323"/>
      <c r="WUN150" s="323"/>
      <c r="WUO150" s="323"/>
      <c r="WUP150" s="323"/>
      <c r="WUQ150" s="323"/>
      <c r="WUR150" s="323"/>
      <c r="WUS150" s="323"/>
      <c r="WUT150" s="323"/>
      <c r="WUU150" s="323"/>
      <c r="WUV150" s="323"/>
      <c r="WUW150" s="323"/>
      <c r="WUX150" s="323"/>
      <c r="WUY150" s="323"/>
      <c r="WUZ150" s="323"/>
      <c r="WVA150" s="323"/>
      <c r="WVB150" s="323"/>
      <c r="WVC150" s="323"/>
      <c r="WVD150" s="323"/>
      <c r="WVE150" s="323"/>
      <c r="WVF150" s="323"/>
      <c r="WVG150" s="323"/>
      <c r="WVH150" s="323"/>
      <c r="WVI150" s="323"/>
      <c r="WVJ150" s="323"/>
      <c r="WVK150" s="323"/>
      <c r="WVL150" s="323"/>
      <c r="WVM150" s="323"/>
      <c r="WVN150" s="323"/>
      <c r="WVO150" s="323"/>
      <c r="WVP150" s="323"/>
      <c r="WVQ150" s="323"/>
      <c r="WVR150" s="323"/>
      <c r="WVS150" s="323"/>
      <c r="WVT150" s="323"/>
      <c r="WVU150" s="323"/>
      <c r="WVV150" s="323"/>
      <c r="WVW150" s="323"/>
      <c r="WVX150" s="323"/>
      <c r="WVY150" s="323"/>
      <c r="WVZ150" s="323"/>
      <c r="WWA150" s="323"/>
      <c r="WWB150" s="323"/>
      <c r="WWC150" s="323"/>
      <c r="WWD150" s="323"/>
      <c r="WWE150" s="323"/>
      <c r="WWF150" s="323"/>
      <c r="WWG150" s="323"/>
      <c r="WWH150" s="323"/>
      <c r="WWI150" s="323"/>
      <c r="WWJ150" s="323"/>
      <c r="WWK150" s="323"/>
      <c r="WWL150" s="323"/>
      <c r="WWM150" s="323"/>
      <c r="WWN150" s="323"/>
      <c r="WWO150" s="323"/>
      <c r="WWP150" s="323"/>
      <c r="WWQ150" s="323"/>
      <c r="WWR150" s="323"/>
      <c r="WWS150" s="323"/>
      <c r="WWT150" s="323"/>
      <c r="WWU150" s="323"/>
      <c r="WWV150" s="323"/>
      <c r="WWW150" s="323"/>
      <c r="WWX150" s="323"/>
      <c r="WWY150" s="323"/>
      <c r="WWZ150" s="323"/>
      <c r="WXA150" s="323"/>
      <c r="WXB150" s="323"/>
      <c r="WXC150" s="323"/>
      <c r="WXD150" s="323"/>
      <c r="WXE150" s="323"/>
      <c r="WXF150" s="323"/>
      <c r="WXG150" s="323"/>
      <c r="WXH150" s="323"/>
      <c r="WXI150" s="323"/>
      <c r="WXJ150" s="323"/>
      <c r="WXK150" s="323"/>
      <c r="WXL150" s="323"/>
      <c r="WXM150" s="323"/>
      <c r="WXN150" s="323"/>
      <c r="WXO150" s="323"/>
      <c r="WXP150" s="323"/>
      <c r="WXQ150" s="323"/>
      <c r="WXR150" s="323"/>
      <c r="WXS150" s="323"/>
      <c r="WXT150" s="323"/>
      <c r="WXU150" s="323"/>
      <c r="WXV150" s="323"/>
      <c r="WXW150" s="323"/>
      <c r="WXX150" s="323"/>
      <c r="WXY150" s="323"/>
      <c r="WXZ150" s="323"/>
      <c r="WYA150" s="323"/>
      <c r="WYB150" s="323"/>
      <c r="WYC150" s="323"/>
      <c r="WYD150" s="323"/>
      <c r="WYE150" s="323"/>
      <c r="WYF150" s="323"/>
      <c r="WYG150" s="323"/>
      <c r="WYH150" s="323"/>
      <c r="WYI150" s="323"/>
      <c r="WYJ150" s="323"/>
      <c r="WYK150" s="323"/>
      <c r="WYL150" s="323"/>
      <c r="WYM150" s="323"/>
      <c r="WYN150" s="323"/>
      <c r="WYO150" s="323"/>
      <c r="WYP150" s="323"/>
      <c r="WYQ150" s="323"/>
      <c r="WYR150" s="323"/>
      <c r="WYS150" s="323"/>
      <c r="WYT150" s="323"/>
      <c r="WYU150" s="323"/>
      <c r="WYV150" s="323"/>
      <c r="WYW150" s="323"/>
      <c r="WYX150" s="323"/>
      <c r="WYY150" s="323"/>
      <c r="WYZ150" s="323"/>
      <c r="WZA150" s="323"/>
      <c r="WZB150" s="323"/>
      <c r="WZC150" s="323"/>
      <c r="WZD150" s="323"/>
      <c r="WZE150" s="323"/>
      <c r="WZF150" s="323"/>
      <c r="WZG150" s="323"/>
      <c r="WZH150" s="323"/>
      <c r="WZI150" s="323"/>
      <c r="WZJ150" s="323"/>
      <c r="WZK150" s="323"/>
      <c r="WZL150" s="323"/>
      <c r="WZM150" s="323"/>
      <c r="WZN150" s="323"/>
      <c r="WZO150" s="323"/>
      <c r="WZP150" s="323"/>
      <c r="WZQ150" s="323"/>
      <c r="WZR150" s="323"/>
      <c r="WZS150" s="323"/>
      <c r="WZT150" s="323"/>
      <c r="WZU150" s="323"/>
      <c r="WZV150" s="323"/>
      <c r="WZW150" s="323"/>
      <c r="WZX150" s="323"/>
      <c r="WZY150" s="323"/>
      <c r="WZZ150" s="323"/>
      <c r="XAA150" s="323"/>
      <c r="XAB150" s="323"/>
      <c r="XAC150" s="323"/>
      <c r="XAD150" s="323"/>
      <c r="XAE150" s="323"/>
      <c r="XAF150" s="323"/>
      <c r="XAG150" s="323"/>
      <c r="XAH150" s="323"/>
      <c r="XAI150" s="323"/>
      <c r="XAJ150" s="323"/>
      <c r="XAK150" s="323"/>
      <c r="XAL150" s="323"/>
      <c r="XAM150" s="323"/>
      <c r="XAN150" s="323"/>
      <c r="XAO150" s="323"/>
      <c r="XAP150" s="323"/>
      <c r="XAQ150" s="323"/>
      <c r="XAR150" s="323"/>
      <c r="XAS150" s="323"/>
      <c r="XAT150" s="323"/>
      <c r="XAU150" s="323"/>
      <c r="XAV150" s="323"/>
      <c r="XAW150" s="323"/>
      <c r="XAX150" s="323"/>
      <c r="XAY150" s="323"/>
      <c r="XAZ150" s="323"/>
      <c r="XBA150" s="323"/>
      <c r="XBB150" s="323"/>
      <c r="XBC150" s="323"/>
      <c r="XBD150" s="323"/>
      <c r="XBE150" s="323"/>
      <c r="XBF150" s="323"/>
      <c r="XBG150" s="323"/>
      <c r="XBH150" s="323"/>
      <c r="XBI150" s="323"/>
      <c r="XBJ150" s="323"/>
      <c r="XBK150" s="323"/>
      <c r="XBL150" s="323"/>
      <c r="XBM150" s="323"/>
      <c r="XBN150" s="323"/>
      <c r="XBO150" s="323"/>
      <c r="XBP150" s="323"/>
      <c r="XBQ150" s="323"/>
      <c r="XBR150" s="323"/>
      <c r="XBS150" s="323"/>
      <c r="XBT150" s="323"/>
      <c r="XBU150" s="323"/>
      <c r="XBV150" s="323"/>
      <c r="XBW150" s="323"/>
      <c r="XBX150" s="323"/>
      <c r="XBY150" s="323"/>
      <c r="XBZ150" s="323"/>
      <c r="XCA150" s="323"/>
      <c r="XCB150" s="323"/>
      <c r="XCC150" s="323"/>
      <c r="XCD150" s="323"/>
      <c r="XCE150" s="323"/>
      <c r="XCF150" s="323"/>
      <c r="XCG150" s="323"/>
      <c r="XCH150" s="323"/>
      <c r="XCI150" s="323"/>
      <c r="XCJ150" s="323"/>
      <c r="XCK150" s="323"/>
      <c r="XCL150" s="323"/>
      <c r="XCM150" s="323"/>
      <c r="XCN150" s="323"/>
      <c r="XCO150" s="323"/>
      <c r="XCP150" s="323"/>
      <c r="XCQ150" s="323"/>
      <c r="XCR150" s="323"/>
      <c r="XCS150" s="323"/>
      <c r="XCT150" s="323"/>
      <c r="XCU150" s="323"/>
      <c r="XCV150" s="323"/>
      <c r="XCW150" s="323"/>
      <c r="XCX150" s="323"/>
      <c r="XCY150" s="323"/>
      <c r="XCZ150" s="323"/>
      <c r="XDA150" s="323"/>
      <c r="XDB150" s="323"/>
      <c r="XDC150" s="323"/>
      <c r="XDD150" s="323"/>
      <c r="XDE150" s="323"/>
      <c r="XDF150" s="323"/>
      <c r="XDG150" s="323"/>
      <c r="XDH150" s="323"/>
      <c r="XDI150" s="323"/>
      <c r="XDJ150" s="323"/>
      <c r="XDK150" s="323"/>
      <c r="XDL150" s="323"/>
      <c r="XDM150" s="323"/>
      <c r="XDN150" s="323"/>
      <c r="XDO150" s="323"/>
      <c r="XDP150" s="323"/>
      <c r="XDQ150" s="323"/>
      <c r="XDR150" s="323"/>
      <c r="XDS150" s="323"/>
      <c r="XDT150" s="323"/>
      <c r="XDU150" s="323"/>
      <c r="XDV150" s="323"/>
      <c r="XDW150" s="323"/>
      <c r="XDX150" s="323"/>
      <c r="XDY150" s="323"/>
      <c r="XDZ150" s="323"/>
      <c r="XEA150" s="323"/>
      <c r="XEB150" s="323"/>
      <c r="XEC150" s="323"/>
      <c r="XED150" s="323"/>
      <c r="XEE150" s="323"/>
      <c r="XEF150" s="323"/>
      <c r="XEG150" s="323"/>
      <c r="XEH150" s="323"/>
      <c r="XEI150" s="323"/>
      <c r="XEJ150" s="323"/>
      <c r="XEK150" s="323"/>
      <c r="XEL150" s="323"/>
      <c r="XEM150" s="323"/>
      <c r="XEN150" s="323"/>
      <c r="XEO150" s="323"/>
      <c r="XEP150" s="323"/>
      <c r="XEQ150" s="323"/>
      <c r="XER150" s="323"/>
      <c r="XES150" s="323"/>
      <c r="XET150" s="323"/>
      <c r="XEU150" s="323"/>
      <c r="XEV150" s="323"/>
      <c r="XEW150" s="323"/>
      <c r="XEX150" s="323"/>
      <c r="XEY150" s="323"/>
      <c r="XEZ150" s="323"/>
      <c r="XFA150" s="323"/>
      <c r="XFB150" s="323"/>
    </row>
    <row r="151" spans="1:16382" ht="15" customHeight="1">
      <c r="A151" s="576"/>
      <c r="B151" s="577"/>
      <c r="C151" s="538" t="s">
        <v>837</v>
      </c>
      <c r="D151" s="539"/>
      <c r="E151" s="539"/>
      <c r="F151" s="540"/>
      <c r="G151" s="323"/>
      <c r="H151" s="323"/>
      <c r="I151" s="323"/>
      <c r="J151" s="323"/>
      <c r="K151" s="323"/>
      <c r="L151" s="323"/>
      <c r="M151" s="323"/>
      <c r="N151" s="323"/>
      <c r="O151" s="323"/>
      <c r="P151" s="323"/>
      <c r="Q151" s="323"/>
      <c r="R151" s="323"/>
      <c r="S151" s="323"/>
      <c r="T151" s="323"/>
      <c r="U151" s="323"/>
      <c r="V151" s="323"/>
      <c r="W151" s="323"/>
      <c r="X151" s="323"/>
      <c r="Y151" s="323"/>
      <c r="Z151" s="323"/>
      <c r="AA151" s="323"/>
      <c r="AB151" s="323"/>
      <c r="AC151" s="323"/>
      <c r="AD151" s="323"/>
      <c r="AE151" s="323"/>
      <c r="AF151" s="323"/>
      <c r="AG151" s="323"/>
      <c r="AH151" s="323"/>
      <c r="AI151" s="323"/>
      <c r="AJ151" s="323"/>
      <c r="AK151" s="323"/>
      <c r="AL151" s="323"/>
      <c r="AM151" s="323"/>
      <c r="AN151" s="323"/>
      <c r="AO151" s="323"/>
      <c r="AP151" s="323"/>
      <c r="AQ151" s="323"/>
      <c r="AR151" s="323"/>
      <c r="AS151" s="323"/>
      <c r="AT151" s="323"/>
      <c r="AU151" s="323"/>
      <c r="AV151" s="323"/>
      <c r="AW151" s="323"/>
      <c r="AX151" s="323"/>
      <c r="AY151" s="323"/>
      <c r="AZ151" s="323"/>
      <c r="BA151" s="323"/>
      <c r="BB151" s="323"/>
      <c r="BC151" s="323"/>
      <c r="BD151" s="323"/>
      <c r="BE151" s="323"/>
      <c r="BF151" s="323"/>
      <c r="BG151" s="323"/>
      <c r="BH151" s="323"/>
      <c r="BI151" s="323"/>
      <c r="BJ151" s="323"/>
      <c r="BK151" s="323"/>
      <c r="BL151" s="323"/>
      <c r="BM151" s="323"/>
      <c r="BN151" s="323"/>
      <c r="BO151" s="323"/>
      <c r="BP151" s="323"/>
      <c r="BQ151" s="323"/>
      <c r="BR151" s="323"/>
      <c r="BS151" s="323"/>
      <c r="BT151" s="323"/>
      <c r="BU151" s="323"/>
      <c r="BV151" s="323"/>
      <c r="BW151" s="323"/>
      <c r="BX151" s="323"/>
      <c r="BY151" s="323"/>
      <c r="BZ151" s="323"/>
      <c r="CA151" s="323"/>
      <c r="CB151" s="323"/>
      <c r="CC151" s="323"/>
      <c r="CD151" s="323"/>
      <c r="CE151" s="323"/>
      <c r="CF151" s="323"/>
      <c r="CG151" s="323"/>
      <c r="CH151" s="323"/>
      <c r="CI151" s="323"/>
      <c r="CJ151" s="323"/>
      <c r="CK151" s="323"/>
      <c r="CL151" s="323"/>
      <c r="CM151" s="323"/>
      <c r="CN151" s="323"/>
      <c r="CO151" s="323"/>
      <c r="CP151" s="323"/>
      <c r="CQ151" s="323"/>
      <c r="CR151" s="323"/>
      <c r="CS151" s="323"/>
      <c r="CT151" s="323"/>
      <c r="CU151" s="323"/>
      <c r="CV151" s="323"/>
      <c r="CW151" s="323"/>
      <c r="CX151" s="323"/>
      <c r="CY151" s="323"/>
      <c r="CZ151" s="323"/>
      <c r="DA151" s="323"/>
      <c r="DB151" s="323"/>
      <c r="DC151" s="323"/>
      <c r="DD151" s="323"/>
      <c r="DE151" s="323"/>
      <c r="DF151" s="323"/>
      <c r="DG151" s="323"/>
      <c r="DH151" s="323"/>
      <c r="DI151" s="323"/>
      <c r="DJ151" s="323"/>
      <c r="DK151" s="323"/>
      <c r="DL151" s="323"/>
      <c r="DM151" s="323"/>
      <c r="DN151" s="323"/>
      <c r="DO151" s="323"/>
      <c r="DP151" s="323"/>
      <c r="DQ151" s="323"/>
      <c r="DR151" s="323"/>
      <c r="DS151" s="323"/>
      <c r="DT151" s="323"/>
      <c r="DU151" s="323"/>
      <c r="DV151" s="323"/>
      <c r="DW151" s="323"/>
      <c r="DX151" s="323"/>
      <c r="DY151" s="323"/>
      <c r="DZ151" s="323"/>
      <c r="EA151" s="323"/>
      <c r="EB151" s="323"/>
      <c r="EC151" s="323"/>
      <c r="ED151" s="323"/>
      <c r="EE151" s="323"/>
      <c r="EF151" s="323"/>
      <c r="EG151" s="323"/>
      <c r="EH151" s="323"/>
      <c r="EI151" s="323"/>
      <c r="EJ151" s="323"/>
      <c r="EK151" s="323"/>
      <c r="EL151" s="323"/>
      <c r="EM151" s="323"/>
      <c r="EN151" s="323"/>
      <c r="EO151" s="323"/>
      <c r="EP151" s="323"/>
      <c r="EQ151" s="323"/>
      <c r="ER151" s="323"/>
      <c r="ES151" s="323"/>
      <c r="ET151" s="323"/>
      <c r="EU151" s="323"/>
      <c r="EV151" s="323"/>
      <c r="EW151" s="323"/>
      <c r="EX151" s="323"/>
      <c r="EY151" s="323"/>
      <c r="EZ151" s="323"/>
      <c r="FA151" s="323"/>
      <c r="FB151" s="323"/>
      <c r="FC151" s="323"/>
      <c r="FD151" s="323"/>
      <c r="FE151" s="323"/>
      <c r="FF151" s="323"/>
      <c r="FG151" s="323"/>
      <c r="FH151" s="323"/>
      <c r="FI151" s="323"/>
      <c r="FJ151" s="323"/>
      <c r="FK151" s="323"/>
      <c r="FL151" s="323"/>
      <c r="FM151" s="323"/>
      <c r="FN151" s="323"/>
      <c r="FO151" s="323"/>
      <c r="FP151" s="323"/>
      <c r="FQ151" s="323"/>
      <c r="FR151" s="323"/>
      <c r="FS151" s="323"/>
      <c r="FT151" s="323"/>
      <c r="FU151" s="323"/>
      <c r="FV151" s="323"/>
      <c r="FW151" s="323"/>
      <c r="FX151" s="323"/>
      <c r="FY151" s="323"/>
      <c r="FZ151" s="323"/>
      <c r="GA151" s="323"/>
      <c r="GB151" s="323"/>
      <c r="GC151" s="323"/>
      <c r="GD151" s="323"/>
      <c r="GE151" s="323"/>
      <c r="GF151" s="323"/>
      <c r="GG151" s="323"/>
      <c r="GH151" s="323"/>
      <c r="GI151" s="323"/>
      <c r="GJ151" s="323"/>
      <c r="GK151" s="323"/>
      <c r="GL151" s="323"/>
      <c r="GM151" s="323"/>
      <c r="GN151" s="323"/>
      <c r="GO151" s="323"/>
      <c r="GP151" s="323"/>
      <c r="GQ151" s="323"/>
      <c r="GR151" s="323"/>
      <c r="GS151" s="323"/>
      <c r="GT151" s="323"/>
      <c r="GU151" s="323"/>
      <c r="GV151" s="323"/>
      <c r="GW151" s="323"/>
      <c r="GX151" s="323"/>
      <c r="GY151" s="323"/>
      <c r="GZ151" s="323"/>
      <c r="HA151" s="323"/>
      <c r="HB151" s="323"/>
      <c r="HC151" s="323"/>
      <c r="HD151" s="323"/>
      <c r="HE151" s="323"/>
      <c r="HF151" s="323"/>
      <c r="HG151" s="323"/>
      <c r="HH151" s="323"/>
      <c r="HI151" s="323"/>
      <c r="HJ151" s="323"/>
      <c r="HK151" s="323"/>
      <c r="HL151" s="323"/>
      <c r="HM151" s="323"/>
      <c r="HN151" s="323"/>
      <c r="HO151" s="323"/>
      <c r="HP151" s="323"/>
      <c r="HQ151" s="323"/>
      <c r="HR151" s="323"/>
      <c r="HS151" s="323"/>
      <c r="HT151" s="323"/>
      <c r="HU151" s="323"/>
      <c r="HV151" s="323"/>
      <c r="HW151" s="323"/>
      <c r="HX151" s="323"/>
      <c r="HY151" s="323"/>
      <c r="HZ151" s="323"/>
      <c r="IA151" s="323"/>
      <c r="IB151" s="323"/>
      <c r="IC151" s="323"/>
      <c r="ID151" s="323"/>
      <c r="IE151" s="323"/>
      <c r="IF151" s="323"/>
      <c r="IG151" s="323"/>
      <c r="IH151" s="323"/>
      <c r="II151" s="323"/>
      <c r="IJ151" s="323"/>
      <c r="IK151" s="323"/>
      <c r="IL151" s="323"/>
      <c r="IM151" s="323"/>
      <c r="IN151" s="323"/>
      <c r="IO151" s="323"/>
      <c r="IP151" s="323"/>
      <c r="IQ151" s="323"/>
      <c r="IR151" s="323"/>
      <c r="IS151" s="323"/>
      <c r="IT151" s="323"/>
      <c r="IU151" s="323"/>
      <c r="IV151" s="323"/>
      <c r="IW151" s="323"/>
      <c r="IX151" s="323"/>
      <c r="IY151" s="323"/>
      <c r="IZ151" s="323"/>
      <c r="JA151" s="323"/>
      <c r="JB151" s="323"/>
      <c r="JC151" s="323"/>
      <c r="JD151" s="323"/>
      <c r="JE151" s="323"/>
      <c r="JF151" s="323"/>
      <c r="JG151" s="323"/>
      <c r="JH151" s="323"/>
      <c r="JI151" s="323"/>
      <c r="JJ151" s="323"/>
      <c r="JK151" s="323"/>
      <c r="JL151" s="323"/>
      <c r="JM151" s="323"/>
      <c r="JN151" s="323"/>
      <c r="JO151" s="323"/>
      <c r="JP151" s="323"/>
      <c r="JQ151" s="323"/>
      <c r="JR151" s="323"/>
      <c r="JS151" s="323"/>
      <c r="JT151" s="323"/>
      <c r="JU151" s="323"/>
      <c r="JV151" s="323"/>
      <c r="JW151" s="323"/>
      <c r="JX151" s="323"/>
      <c r="JY151" s="323"/>
      <c r="JZ151" s="323"/>
      <c r="KA151" s="323"/>
      <c r="KB151" s="323"/>
      <c r="KC151" s="323"/>
      <c r="KD151" s="323"/>
      <c r="KE151" s="323"/>
      <c r="KF151" s="323"/>
      <c r="KG151" s="323"/>
      <c r="KH151" s="323"/>
      <c r="KI151" s="323"/>
      <c r="KJ151" s="323"/>
      <c r="KK151" s="323"/>
      <c r="KL151" s="323"/>
      <c r="KM151" s="323"/>
      <c r="KN151" s="323"/>
      <c r="KO151" s="323"/>
      <c r="KP151" s="323"/>
      <c r="KQ151" s="323"/>
      <c r="KR151" s="323"/>
      <c r="KS151" s="323"/>
      <c r="KT151" s="323"/>
      <c r="KU151" s="323"/>
      <c r="KV151" s="323"/>
      <c r="KW151" s="323"/>
      <c r="KX151" s="323"/>
      <c r="KY151" s="323"/>
      <c r="KZ151" s="323"/>
      <c r="LA151" s="323"/>
      <c r="LB151" s="323"/>
      <c r="LC151" s="323"/>
      <c r="LD151" s="323"/>
      <c r="LE151" s="323"/>
      <c r="LF151" s="323"/>
      <c r="LG151" s="323"/>
      <c r="LH151" s="323"/>
      <c r="LI151" s="323"/>
      <c r="LJ151" s="323"/>
      <c r="LK151" s="323"/>
      <c r="LL151" s="323"/>
      <c r="LM151" s="323"/>
      <c r="LN151" s="323"/>
      <c r="LO151" s="323"/>
      <c r="LP151" s="323"/>
      <c r="LQ151" s="323"/>
      <c r="LR151" s="323"/>
      <c r="LS151" s="323"/>
      <c r="LT151" s="323"/>
      <c r="LU151" s="323"/>
      <c r="LV151" s="323"/>
      <c r="LW151" s="323"/>
      <c r="LX151" s="323"/>
      <c r="LY151" s="323"/>
      <c r="LZ151" s="323"/>
      <c r="MA151" s="323"/>
      <c r="MB151" s="323"/>
      <c r="MC151" s="323"/>
      <c r="MD151" s="323"/>
      <c r="ME151" s="323"/>
      <c r="MF151" s="323"/>
      <c r="MG151" s="323"/>
      <c r="MH151" s="323"/>
      <c r="MI151" s="323"/>
      <c r="MJ151" s="323"/>
      <c r="MK151" s="323"/>
      <c r="ML151" s="323"/>
      <c r="MM151" s="323"/>
      <c r="MN151" s="323"/>
      <c r="MO151" s="323"/>
      <c r="MP151" s="323"/>
      <c r="MQ151" s="323"/>
      <c r="MR151" s="323"/>
      <c r="MS151" s="323"/>
      <c r="MT151" s="323"/>
      <c r="MU151" s="323"/>
      <c r="MV151" s="323"/>
      <c r="MW151" s="323"/>
      <c r="MX151" s="323"/>
      <c r="MY151" s="323"/>
      <c r="MZ151" s="323"/>
      <c r="NA151" s="323"/>
      <c r="NB151" s="323"/>
      <c r="NC151" s="323"/>
      <c r="ND151" s="323"/>
      <c r="NE151" s="323"/>
      <c r="NF151" s="323"/>
      <c r="NG151" s="323"/>
      <c r="NH151" s="323"/>
      <c r="NI151" s="323"/>
      <c r="NJ151" s="323"/>
      <c r="NK151" s="323"/>
      <c r="NL151" s="323"/>
      <c r="NM151" s="323"/>
      <c r="NN151" s="323"/>
      <c r="NO151" s="323"/>
      <c r="NP151" s="323"/>
      <c r="NQ151" s="323"/>
      <c r="NR151" s="323"/>
      <c r="NS151" s="323"/>
      <c r="NT151" s="323"/>
      <c r="NU151" s="323"/>
      <c r="NV151" s="323"/>
      <c r="NW151" s="323"/>
      <c r="NX151" s="323"/>
      <c r="NY151" s="323"/>
      <c r="NZ151" s="323"/>
      <c r="OA151" s="323"/>
      <c r="OB151" s="323"/>
      <c r="OC151" s="323"/>
      <c r="OD151" s="323"/>
      <c r="OE151" s="323"/>
      <c r="OF151" s="323"/>
      <c r="OG151" s="323"/>
      <c r="OH151" s="323"/>
      <c r="OI151" s="323"/>
      <c r="OJ151" s="323"/>
      <c r="OK151" s="323"/>
      <c r="OL151" s="323"/>
      <c r="OM151" s="323"/>
      <c r="ON151" s="323"/>
      <c r="OO151" s="323"/>
      <c r="OP151" s="323"/>
      <c r="OQ151" s="323"/>
      <c r="OR151" s="323"/>
      <c r="OS151" s="323"/>
      <c r="OT151" s="323"/>
      <c r="OU151" s="323"/>
      <c r="OV151" s="323"/>
      <c r="OW151" s="323"/>
      <c r="OX151" s="323"/>
      <c r="OY151" s="323"/>
      <c r="OZ151" s="323"/>
      <c r="PA151" s="323"/>
      <c r="PB151" s="323"/>
      <c r="PC151" s="323"/>
      <c r="PD151" s="323"/>
      <c r="PE151" s="323"/>
      <c r="PF151" s="323"/>
      <c r="PG151" s="323"/>
      <c r="PH151" s="323"/>
      <c r="PI151" s="323"/>
      <c r="PJ151" s="323"/>
      <c r="PK151" s="323"/>
      <c r="PL151" s="323"/>
      <c r="PM151" s="323"/>
      <c r="PN151" s="323"/>
      <c r="PO151" s="323"/>
      <c r="PP151" s="323"/>
      <c r="PQ151" s="323"/>
      <c r="PR151" s="323"/>
      <c r="PS151" s="323"/>
      <c r="PT151" s="323"/>
      <c r="PU151" s="323"/>
      <c r="PV151" s="323"/>
      <c r="PW151" s="323"/>
      <c r="PX151" s="323"/>
      <c r="PY151" s="323"/>
      <c r="PZ151" s="323"/>
      <c r="QA151" s="323"/>
      <c r="QB151" s="323"/>
      <c r="QC151" s="323"/>
      <c r="QD151" s="323"/>
      <c r="QE151" s="323"/>
      <c r="QF151" s="323"/>
      <c r="QG151" s="323"/>
      <c r="QH151" s="323"/>
      <c r="QI151" s="323"/>
      <c r="QJ151" s="323"/>
      <c r="QK151" s="323"/>
      <c r="QL151" s="323"/>
      <c r="QM151" s="323"/>
      <c r="QN151" s="323"/>
      <c r="QO151" s="323"/>
      <c r="QP151" s="323"/>
      <c r="QQ151" s="323"/>
      <c r="QR151" s="323"/>
      <c r="QS151" s="323"/>
      <c r="QT151" s="323"/>
      <c r="QU151" s="323"/>
      <c r="QV151" s="323"/>
      <c r="QW151" s="323"/>
      <c r="QX151" s="323"/>
      <c r="QY151" s="323"/>
      <c r="QZ151" s="323"/>
      <c r="RA151" s="323"/>
      <c r="RB151" s="323"/>
      <c r="RC151" s="323"/>
      <c r="RD151" s="323"/>
      <c r="RE151" s="323"/>
      <c r="RF151" s="323"/>
      <c r="RG151" s="323"/>
      <c r="RH151" s="323"/>
      <c r="RI151" s="323"/>
      <c r="RJ151" s="323"/>
      <c r="RK151" s="323"/>
      <c r="RL151" s="323"/>
      <c r="RM151" s="323"/>
      <c r="RN151" s="323"/>
      <c r="RO151" s="323"/>
      <c r="RP151" s="323"/>
      <c r="RQ151" s="323"/>
      <c r="RR151" s="323"/>
      <c r="RS151" s="323"/>
      <c r="RT151" s="323"/>
      <c r="RU151" s="323"/>
      <c r="RV151" s="323"/>
      <c r="RW151" s="323"/>
      <c r="RX151" s="323"/>
      <c r="RY151" s="323"/>
      <c r="RZ151" s="323"/>
      <c r="SA151" s="323"/>
      <c r="SB151" s="323"/>
      <c r="SC151" s="323"/>
      <c r="SD151" s="323"/>
      <c r="SE151" s="323"/>
      <c r="SF151" s="323"/>
      <c r="SG151" s="323"/>
      <c r="SH151" s="323"/>
      <c r="SI151" s="323"/>
      <c r="SJ151" s="323"/>
      <c r="SK151" s="323"/>
      <c r="SL151" s="323"/>
      <c r="SM151" s="323"/>
      <c r="SN151" s="323"/>
      <c r="SO151" s="323"/>
      <c r="SP151" s="323"/>
      <c r="SQ151" s="323"/>
      <c r="SR151" s="323"/>
      <c r="SS151" s="323"/>
      <c r="ST151" s="323"/>
      <c r="SU151" s="323"/>
      <c r="SV151" s="323"/>
      <c r="SW151" s="323"/>
      <c r="SX151" s="323"/>
      <c r="SY151" s="323"/>
      <c r="SZ151" s="323"/>
      <c r="TA151" s="323"/>
      <c r="TB151" s="323"/>
      <c r="TC151" s="323"/>
      <c r="TD151" s="323"/>
      <c r="TE151" s="323"/>
      <c r="TF151" s="323"/>
      <c r="TG151" s="323"/>
      <c r="TH151" s="323"/>
      <c r="TI151" s="323"/>
      <c r="TJ151" s="323"/>
      <c r="TK151" s="323"/>
      <c r="TL151" s="323"/>
      <c r="TM151" s="323"/>
      <c r="TN151" s="323"/>
      <c r="TO151" s="323"/>
      <c r="TP151" s="323"/>
      <c r="TQ151" s="323"/>
      <c r="TR151" s="323"/>
      <c r="TS151" s="323"/>
      <c r="TT151" s="323"/>
      <c r="TU151" s="323"/>
      <c r="TV151" s="323"/>
      <c r="TW151" s="323"/>
      <c r="TX151" s="323"/>
      <c r="TY151" s="323"/>
      <c r="TZ151" s="323"/>
      <c r="UA151" s="323"/>
      <c r="UB151" s="323"/>
      <c r="UC151" s="323"/>
      <c r="UD151" s="323"/>
      <c r="UE151" s="323"/>
      <c r="UF151" s="323"/>
      <c r="UG151" s="323"/>
      <c r="UH151" s="323"/>
      <c r="UI151" s="323"/>
      <c r="UJ151" s="323"/>
      <c r="UK151" s="323"/>
      <c r="UL151" s="323"/>
      <c r="UM151" s="323"/>
      <c r="UN151" s="323"/>
      <c r="UO151" s="323"/>
      <c r="UP151" s="323"/>
      <c r="UQ151" s="323"/>
      <c r="UR151" s="323"/>
      <c r="US151" s="323"/>
      <c r="UT151" s="323"/>
      <c r="UU151" s="323"/>
      <c r="UV151" s="323"/>
      <c r="UW151" s="323"/>
      <c r="UX151" s="323"/>
      <c r="UY151" s="323"/>
      <c r="UZ151" s="323"/>
      <c r="VA151" s="323"/>
      <c r="VB151" s="323"/>
      <c r="VC151" s="323"/>
      <c r="VD151" s="323"/>
      <c r="VE151" s="323"/>
      <c r="VF151" s="323"/>
      <c r="VG151" s="323"/>
      <c r="VH151" s="323"/>
      <c r="VI151" s="323"/>
      <c r="VJ151" s="323"/>
      <c r="VK151" s="323"/>
      <c r="VL151" s="323"/>
      <c r="VM151" s="323"/>
      <c r="VN151" s="323"/>
      <c r="VO151" s="323"/>
      <c r="VP151" s="323"/>
      <c r="VQ151" s="323"/>
      <c r="VR151" s="323"/>
      <c r="VS151" s="323"/>
      <c r="VT151" s="323"/>
      <c r="VU151" s="323"/>
      <c r="VV151" s="323"/>
      <c r="VW151" s="323"/>
      <c r="VX151" s="323"/>
      <c r="VY151" s="323"/>
      <c r="VZ151" s="323"/>
      <c r="WA151" s="323"/>
      <c r="WB151" s="323"/>
      <c r="WC151" s="323"/>
      <c r="WD151" s="323"/>
      <c r="WE151" s="323"/>
      <c r="WF151" s="323"/>
      <c r="WG151" s="323"/>
      <c r="WH151" s="323"/>
      <c r="WI151" s="323"/>
      <c r="WJ151" s="323"/>
      <c r="WK151" s="323"/>
      <c r="WL151" s="323"/>
      <c r="WM151" s="323"/>
      <c r="WN151" s="323"/>
      <c r="WO151" s="323"/>
      <c r="WP151" s="323"/>
      <c r="WQ151" s="323"/>
      <c r="WR151" s="323"/>
      <c r="WS151" s="323"/>
      <c r="WT151" s="323"/>
      <c r="WU151" s="323"/>
      <c r="WV151" s="323"/>
      <c r="WW151" s="323"/>
      <c r="WX151" s="323"/>
      <c r="WY151" s="323"/>
      <c r="WZ151" s="323"/>
      <c r="XA151" s="323"/>
      <c r="XB151" s="323"/>
      <c r="XC151" s="323"/>
      <c r="XD151" s="323"/>
      <c r="XE151" s="323"/>
      <c r="XF151" s="323"/>
      <c r="XG151" s="323"/>
      <c r="XH151" s="323"/>
      <c r="XI151" s="323"/>
      <c r="XJ151" s="323"/>
      <c r="XK151" s="323"/>
      <c r="XL151" s="323"/>
      <c r="XM151" s="323"/>
      <c r="XN151" s="323"/>
      <c r="XO151" s="323"/>
      <c r="XP151" s="323"/>
      <c r="XQ151" s="323"/>
      <c r="XR151" s="323"/>
      <c r="XS151" s="323"/>
      <c r="XT151" s="323"/>
      <c r="XU151" s="323"/>
      <c r="XV151" s="323"/>
      <c r="XW151" s="323"/>
      <c r="XX151" s="323"/>
      <c r="XY151" s="323"/>
      <c r="XZ151" s="323"/>
      <c r="YA151" s="323"/>
      <c r="YB151" s="323"/>
      <c r="YC151" s="323"/>
      <c r="YD151" s="323"/>
      <c r="YE151" s="323"/>
      <c r="YF151" s="323"/>
      <c r="YG151" s="323"/>
      <c r="YH151" s="323"/>
      <c r="YI151" s="323"/>
      <c r="YJ151" s="323"/>
      <c r="YK151" s="323"/>
      <c r="YL151" s="323"/>
      <c r="YM151" s="323"/>
      <c r="YN151" s="323"/>
      <c r="YO151" s="323"/>
      <c r="YP151" s="323"/>
      <c r="YQ151" s="323"/>
      <c r="YR151" s="323"/>
      <c r="YS151" s="323"/>
      <c r="YT151" s="323"/>
      <c r="YU151" s="323"/>
      <c r="YV151" s="323"/>
      <c r="YW151" s="323"/>
      <c r="YX151" s="323"/>
      <c r="YY151" s="323"/>
      <c r="YZ151" s="323"/>
      <c r="ZA151" s="323"/>
      <c r="ZB151" s="323"/>
      <c r="ZC151" s="323"/>
      <c r="ZD151" s="323"/>
      <c r="ZE151" s="323"/>
      <c r="ZF151" s="323"/>
      <c r="ZG151" s="323"/>
      <c r="ZH151" s="323"/>
      <c r="ZI151" s="323"/>
      <c r="ZJ151" s="323"/>
      <c r="ZK151" s="323"/>
      <c r="ZL151" s="323"/>
      <c r="ZM151" s="323"/>
      <c r="ZN151" s="323"/>
      <c r="ZO151" s="323"/>
      <c r="ZP151" s="323"/>
      <c r="ZQ151" s="323"/>
      <c r="ZR151" s="323"/>
      <c r="ZS151" s="323"/>
      <c r="ZT151" s="323"/>
      <c r="ZU151" s="323"/>
      <c r="ZV151" s="323"/>
      <c r="ZW151" s="323"/>
      <c r="ZX151" s="323"/>
      <c r="ZY151" s="323"/>
      <c r="ZZ151" s="323"/>
      <c r="AAA151" s="323"/>
      <c r="AAB151" s="323"/>
      <c r="AAC151" s="323"/>
      <c r="AAD151" s="323"/>
      <c r="AAE151" s="323"/>
      <c r="AAF151" s="323"/>
      <c r="AAG151" s="323"/>
      <c r="AAH151" s="323"/>
      <c r="AAI151" s="323"/>
      <c r="AAJ151" s="323"/>
      <c r="AAK151" s="323"/>
      <c r="AAL151" s="323"/>
      <c r="AAM151" s="323"/>
      <c r="AAN151" s="323"/>
      <c r="AAO151" s="323"/>
      <c r="AAP151" s="323"/>
      <c r="AAQ151" s="323"/>
      <c r="AAR151" s="323"/>
      <c r="AAS151" s="323"/>
      <c r="AAT151" s="323"/>
      <c r="AAU151" s="323"/>
      <c r="AAV151" s="323"/>
      <c r="AAW151" s="323"/>
      <c r="AAX151" s="323"/>
      <c r="AAY151" s="323"/>
      <c r="AAZ151" s="323"/>
      <c r="ABA151" s="323"/>
      <c r="ABB151" s="323"/>
      <c r="ABC151" s="323"/>
      <c r="ABD151" s="323"/>
      <c r="ABE151" s="323"/>
      <c r="ABF151" s="323"/>
      <c r="ABG151" s="323"/>
      <c r="ABH151" s="323"/>
      <c r="ABI151" s="323"/>
      <c r="ABJ151" s="323"/>
      <c r="ABK151" s="323"/>
      <c r="ABL151" s="323"/>
      <c r="ABM151" s="323"/>
      <c r="ABN151" s="323"/>
      <c r="ABO151" s="323"/>
      <c r="ABP151" s="323"/>
      <c r="ABQ151" s="323"/>
      <c r="ABR151" s="323"/>
      <c r="ABS151" s="323"/>
      <c r="ABT151" s="323"/>
      <c r="ABU151" s="323"/>
      <c r="ABV151" s="323"/>
      <c r="ABW151" s="323"/>
      <c r="ABX151" s="323"/>
      <c r="ABY151" s="323"/>
      <c r="ABZ151" s="323"/>
      <c r="ACA151" s="323"/>
      <c r="ACB151" s="323"/>
      <c r="ACC151" s="323"/>
      <c r="ACD151" s="323"/>
      <c r="ACE151" s="323"/>
      <c r="ACF151" s="323"/>
      <c r="ACG151" s="323"/>
      <c r="ACH151" s="323"/>
      <c r="ACI151" s="323"/>
      <c r="ACJ151" s="323"/>
      <c r="ACK151" s="323"/>
      <c r="ACL151" s="323"/>
      <c r="ACM151" s="323"/>
      <c r="ACN151" s="323"/>
      <c r="ACO151" s="323"/>
      <c r="ACP151" s="323"/>
      <c r="ACQ151" s="323"/>
      <c r="ACR151" s="323"/>
      <c r="ACS151" s="323"/>
      <c r="ACT151" s="323"/>
      <c r="ACU151" s="323"/>
      <c r="ACV151" s="323"/>
      <c r="ACW151" s="323"/>
      <c r="ACX151" s="323"/>
      <c r="ACY151" s="323"/>
      <c r="ACZ151" s="323"/>
      <c r="ADA151" s="323"/>
      <c r="ADB151" s="323"/>
      <c r="ADC151" s="323"/>
      <c r="ADD151" s="323"/>
      <c r="ADE151" s="323"/>
      <c r="ADF151" s="323"/>
      <c r="ADG151" s="323"/>
      <c r="ADH151" s="323"/>
      <c r="ADI151" s="323"/>
      <c r="ADJ151" s="323"/>
      <c r="ADK151" s="323"/>
      <c r="ADL151" s="323"/>
      <c r="ADM151" s="323"/>
      <c r="ADN151" s="323"/>
      <c r="ADO151" s="323"/>
      <c r="ADP151" s="323"/>
      <c r="ADQ151" s="323"/>
      <c r="ADR151" s="323"/>
      <c r="ADS151" s="323"/>
      <c r="ADT151" s="323"/>
      <c r="ADU151" s="323"/>
      <c r="ADV151" s="323"/>
      <c r="ADW151" s="323"/>
      <c r="ADX151" s="323"/>
      <c r="ADY151" s="323"/>
      <c r="ADZ151" s="323"/>
      <c r="AEA151" s="323"/>
      <c r="AEB151" s="323"/>
      <c r="AEC151" s="323"/>
      <c r="AED151" s="323"/>
      <c r="AEE151" s="323"/>
      <c r="AEF151" s="323"/>
      <c r="AEG151" s="323"/>
      <c r="AEH151" s="323"/>
      <c r="AEI151" s="323"/>
      <c r="AEJ151" s="323"/>
      <c r="AEK151" s="323"/>
      <c r="AEL151" s="323"/>
      <c r="AEM151" s="323"/>
      <c r="AEN151" s="323"/>
      <c r="AEO151" s="323"/>
      <c r="AEP151" s="323"/>
      <c r="AEQ151" s="323"/>
      <c r="AER151" s="323"/>
      <c r="AES151" s="323"/>
      <c r="AET151" s="323"/>
      <c r="AEU151" s="323"/>
      <c r="AEV151" s="323"/>
      <c r="AEW151" s="323"/>
      <c r="AEX151" s="323"/>
      <c r="AEY151" s="323"/>
      <c r="AEZ151" s="323"/>
      <c r="AFA151" s="323"/>
      <c r="AFB151" s="323"/>
      <c r="AFC151" s="323"/>
      <c r="AFD151" s="323"/>
      <c r="AFE151" s="323"/>
      <c r="AFF151" s="323"/>
      <c r="AFG151" s="323"/>
      <c r="AFH151" s="323"/>
      <c r="AFI151" s="323"/>
      <c r="AFJ151" s="323"/>
      <c r="AFK151" s="323"/>
      <c r="AFL151" s="323"/>
      <c r="AFM151" s="323"/>
      <c r="AFN151" s="323"/>
      <c r="AFO151" s="323"/>
      <c r="AFP151" s="323"/>
      <c r="AFQ151" s="323"/>
      <c r="AFR151" s="323"/>
      <c r="AFS151" s="323"/>
      <c r="AFT151" s="323"/>
      <c r="AFU151" s="323"/>
      <c r="AFV151" s="323"/>
      <c r="AFW151" s="323"/>
      <c r="AFX151" s="323"/>
      <c r="AFY151" s="323"/>
      <c r="AFZ151" s="323"/>
      <c r="AGA151" s="323"/>
      <c r="AGB151" s="323"/>
      <c r="AGC151" s="323"/>
      <c r="AGD151" s="323"/>
      <c r="AGE151" s="323"/>
      <c r="AGF151" s="323"/>
      <c r="AGG151" s="323"/>
      <c r="AGH151" s="323"/>
      <c r="AGI151" s="323"/>
      <c r="AGJ151" s="323"/>
      <c r="AGK151" s="323"/>
      <c r="AGL151" s="323"/>
      <c r="AGM151" s="323"/>
      <c r="AGN151" s="323"/>
      <c r="AGO151" s="323"/>
      <c r="AGP151" s="323"/>
      <c r="AGQ151" s="323"/>
      <c r="AGR151" s="323"/>
      <c r="AGS151" s="323"/>
      <c r="AGT151" s="323"/>
      <c r="AGU151" s="323"/>
      <c r="AGV151" s="323"/>
      <c r="AGW151" s="323"/>
      <c r="AGX151" s="323"/>
      <c r="AGY151" s="323"/>
      <c r="AGZ151" s="323"/>
      <c r="AHA151" s="323"/>
      <c r="AHB151" s="323"/>
      <c r="AHC151" s="323"/>
      <c r="AHD151" s="323"/>
      <c r="AHE151" s="323"/>
      <c r="AHF151" s="323"/>
      <c r="AHG151" s="323"/>
      <c r="AHH151" s="323"/>
      <c r="AHI151" s="323"/>
      <c r="AHJ151" s="323"/>
      <c r="AHK151" s="323"/>
      <c r="AHL151" s="323"/>
      <c r="AHM151" s="323"/>
      <c r="AHN151" s="323"/>
      <c r="AHO151" s="323"/>
      <c r="AHP151" s="323"/>
      <c r="AHQ151" s="323"/>
      <c r="AHR151" s="323"/>
      <c r="AHS151" s="323"/>
      <c r="AHT151" s="323"/>
      <c r="AHU151" s="323"/>
      <c r="AHV151" s="323"/>
      <c r="AHW151" s="323"/>
      <c r="AHX151" s="323"/>
      <c r="AHY151" s="323"/>
      <c r="AHZ151" s="323"/>
      <c r="AIA151" s="323"/>
      <c r="AIB151" s="323"/>
      <c r="AIC151" s="323"/>
      <c r="AID151" s="323"/>
      <c r="AIE151" s="323"/>
      <c r="AIF151" s="323"/>
      <c r="AIG151" s="323"/>
      <c r="AIH151" s="323"/>
      <c r="AII151" s="323"/>
      <c r="AIJ151" s="323"/>
      <c r="AIK151" s="323"/>
      <c r="AIL151" s="323"/>
      <c r="AIM151" s="323"/>
      <c r="AIN151" s="323"/>
      <c r="AIO151" s="323"/>
      <c r="AIP151" s="323"/>
      <c r="AIQ151" s="323"/>
      <c r="AIR151" s="323"/>
      <c r="AIS151" s="323"/>
      <c r="AIT151" s="323"/>
      <c r="AIU151" s="323"/>
      <c r="AIV151" s="323"/>
      <c r="AIW151" s="323"/>
      <c r="AIX151" s="323"/>
      <c r="AIY151" s="323"/>
      <c r="AIZ151" s="323"/>
      <c r="AJA151" s="323"/>
      <c r="AJB151" s="323"/>
      <c r="AJC151" s="323"/>
      <c r="AJD151" s="323"/>
      <c r="AJE151" s="323"/>
      <c r="AJF151" s="323"/>
      <c r="AJG151" s="323"/>
      <c r="AJH151" s="323"/>
      <c r="AJI151" s="323"/>
      <c r="AJJ151" s="323"/>
      <c r="AJK151" s="323"/>
      <c r="AJL151" s="323"/>
      <c r="AJM151" s="323"/>
      <c r="AJN151" s="323"/>
      <c r="AJO151" s="323"/>
      <c r="AJP151" s="323"/>
      <c r="AJQ151" s="323"/>
      <c r="AJR151" s="323"/>
      <c r="AJS151" s="323"/>
      <c r="AJT151" s="323"/>
      <c r="AJU151" s="323"/>
      <c r="AJV151" s="323"/>
      <c r="AJW151" s="323"/>
      <c r="AJX151" s="323"/>
      <c r="AJY151" s="323"/>
      <c r="AJZ151" s="323"/>
      <c r="AKA151" s="323"/>
      <c r="AKB151" s="323"/>
      <c r="AKC151" s="323"/>
      <c r="AKD151" s="323"/>
      <c r="AKE151" s="323"/>
      <c r="AKF151" s="323"/>
      <c r="AKG151" s="323"/>
      <c r="AKH151" s="323"/>
      <c r="AKI151" s="323"/>
      <c r="AKJ151" s="323"/>
      <c r="AKK151" s="323"/>
      <c r="AKL151" s="323"/>
      <c r="AKM151" s="323"/>
      <c r="AKN151" s="323"/>
      <c r="AKO151" s="323"/>
      <c r="AKP151" s="323"/>
      <c r="AKQ151" s="323"/>
      <c r="AKR151" s="323"/>
      <c r="AKS151" s="323"/>
      <c r="AKT151" s="323"/>
      <c r="AKU151" s="323"/>
      <c r="AKV151" s="323"/>
      <c r="AKW151" s="323"/>
      <c r="AKX151" s="323"/>
      <c r="AKY151" s="323"/>
      <c r="AKZ151" s="323"/>
      <c r="ALA151" s="323"/>
      <c r="ALB151" s="323"/>
      <c r="ALC151" s="323"/>
      <c r="ALD151" s="323"/>
      <c r="ALE151" s="323"/>
      <c r="ALF151" s="323"/>
      <c r="ALG151" s="323"/>
      <c r="ALH151" s="323"/>
      <c r="ALI151" s="323"/>
      <c r="ALJ151" s="323"/>
      <c r="ALK151" s="323"/>
      <c r="ALL151" s="323"/>
      <c r="ALM151" s="323"/>
      <c r="ALN151" s="323"/>
      <c r="ALO151" s="323"/>
      <c r="ALP151" s="323"/>
      <c r="ALQ151" s="323"/>
      <c r="ALR151" s="323"/>
      <c r="ALS151" s="323"/>
      <c r="ALT151" s="323"/>
      <c r="ALU151" s="323"/>
      <c r="ALV151" s="323"/>
      <c r="ALW151" s="323"/>
      <c r="ALX151" s="323"/>
      <c r="ALY151" s="323"/>
      <c r="ALZ151" s="323"/>
      <c r="AMA151" s="323"/>
      <c r="AMB151" s="323"/>
      <c r="AMC151" s="323"/>
      <c r="AMD151" s="323"/>
      <c r="AME151" s="323"/>
      <c r="AMF151" s="323"/>
      <c r="AMG151" s="323"/>
      <c r="AMH151" s="323"/>
      <c r="AMI151" s="323"/>
      <c r="AMJ151" s="323"/>
      <c r="AMK151" s="323"/>
      <c r="AML151" s="323"/>
      <c r="AMM151" s="323"/>
      <c r="AMN151" s="323"/>
      <c r="AMO151" s="323"/>
      <c r="AMP151" s="323"/>
      <c r="AMQ151" s="323"/>
      <c r="AMR151" s="323"/>
      <c r="AMS151" s="323"/>
      <c r="AMT151" s="323"/>
      <c r="AMU151" s="323"/>
      <c r="AMV151" s="323"/>
      <c r="AMW151" s="323"/>
      <c r="AMX151" s="323"/>
      <c r="AMY151" s="323"/>
      <c r="AMZ151" s="323"/>
      <c r="ANA151" s="323"/>
      <c r="ANB151" s="323"/>
      <c r="ANC151" s="323"/>
      <c r="AND151" s="323"/>
      <c r="ANE151" s="323"/>
      <c r="ANF151" s="323"/>
      <c r="ANG151" s="323"/>
      <c r="ANH151" s="323"/>
      <c r="ANI151" s="323"/>
      <c r="ANJ151" s="323"/>
      <c r="ANK151" s="323"/>
      <c r="ANL151" s="323"/>
      <c r="ANM151" s="323"/>
      <c r="ANN151" s="323"/>
      <c r="ANO151" s="323"/>
      <c r="ANP151" s="323"/>
      <c r="ANQ151" s="323"/>
      <c r="ANR151" s="323"/>
      <c r="ANS151" s="323"/>
      <c r="ANT151" s="323"/>
      <c r="ANU151" s="323"/>
      <c r="ANV151" s="323"/>
      <c r="ANW151" s="323"/>
      <c r="ANX151" s="323"/>
      <c r="ANY151" s="323"/>
      <c r="ANZ151" s="323"/>
      <c r="AOA151" s="323"/>
      <c r="AOB151" s="323"/>
      <c r="AOC151" s="323"/>
      <c r="AOD151" s="323"/>
      <c r="AOE151" s="323"/>
      <c r="AOF151" s="323"/>
      <c r="AOG151" s="323"/>
      <c r="AOH151" s="323"/>
      <c r="AOI151" s="323"/>
      <c r="AOJ151" s="323"/>
      <c r="AOK151" s="323"/>
      <c r="AOL151" s="323"/>
      <c r="AOM151" s="323"/>
      <c r="AON151" s="323"/>
      <c r="AOO151" s="323"/>
      <c r="AOP151" s="323"/>
      <c r="AOQ151" s="323"/>
      <c r="AOR151" s="323"/>
      <c r="AOS151" s="323"/>
      <c r="AOT151" s="323"/>
      <c r="AOU151" s="323"/>
      <c r="AOV151" s="323"/>
      <c r="AOW151" s="323"/>
      <c r="AOX151" s="323"/>
      <c r="AOY151" s="323"/>
      <c r="AOZ151" s="323"/>
      <c r="APA151" s="323"/>
      <c r="APB151" s="323"/>
      <c r="APC151" s="323"/>
      <c r="APD151" s="323"/>
      <c r="APE151" s="323"/>
      <c r="APF151" s="323"/>
      <c r="APG151" s="323"/>
      <c r="APH151" s="323"/>
      <c r="API151" s="323"/>
      <c r="APJ151" s="323"/>
      <c r="APK151" s="323"/>
      <c r="APL151" s="323"/>
      <c r="APM151" s="323"/>
      <c r="APN151" s="323"/>
      <c r="APO151" s="323"/>
      <c r="APP151" s="323"/>
      <c r="APQ151" s="323"/>
      <c r="APR151" s="323"/>
      <c r="APS151" s="323"/>
      <c r="APT151" s="323"/>
      <c r="APU151" s="323"/>
      <c r="APV151" s="323"/>
      <c r="APW151" s="323"/>
      <c r="APX151" s="323"/>
      <c r="APY151" s="323"/>
      <c r="APZ151" s="323"/>
      <c r="AQA151" s="323"/>
      <c r="AQB151" s="323"/>
      <c r="AQC151" s="323"/>
      <c r="AQD151" s="323"/>
      <c r="AQE151" s="323"/>
      <c r="AQF151" s="323"/>
      <c r="AQG151" s="323"/>
      <c r="AQH151" s="323"/>
      <c r="AQI151" s="323"/>
      <c r="AQJ151" s="323"/>
      <c r="AQK151" s="323"/>
      <c r="AQL151" s="323"/>
      <c r="AQM151" s="323"/>
      <c r="AQN151" s="323"/>
      <c r="AQO151" s="323"/>
      <c r="AQP151" s="323"/>
      <c r="AQQ151" s="323"/>
      <c r="AQR151" s="323"/>
      <c r="AQS151" s="323"/>
      <c r="AQT151" s="323"/>
      <c r="AQU151" s="323"/>
      <c r="AQV151" s="323"/>
      <c r="AQW151" s="323"/>
      <c r="AQX151" s="323"/>
      <c r="AQY151" s="323"/>
      <c r="AQZ151" s="323"/>
      <c r="ARA151" s="323"/>
      <c r="ARB151" s="323"/>
      <c r="ARC151" s="323"/>
      <c r="ARD151" s="323"/>
      <c r="ARE151" s="323"/>
      <c r="ARF151" s="323"/>
      <c r="ARG151" s="323"/>
      <c r="ARH151" s="323"/>
      <c r="ARI151" s="323"/>
      <c r="ARJ151" s="323"/>
      <c r="ARK151" s="323"/>
      <c r="ARL151" s="323"/>
      <c r="ARM151" s="323"/>
      <c r="ARN151" s="323"/>
      <c r="ARO151" s="323"/>
      <c r="ARP151" s="323"/>
      <c r="ARQ151" s="323"/>
      <c r="ARR151" s="323"/>
      <c r="ARS151" s="323"/>
      <c r="ART151" s="323"/>
      <c r="ARU151" s="323"/>
      <c r="ARV151" s="323"/>
      <c r="ARW151" s="323"/>
      <c r="ARX151" s="323"/>
      <c r="ARY151" s="323"/>
      <c r="ARZ151" s="323"/>
      <c r="ASA151" s="323"/>
      <c r="ASB151" s="323"/>
      <c r="ASC151" s="323"/>
      <c r="ASD151" s="323"/>
      <c r="ASE151" s="323"/>
      <c r="ASF151" s="323"/>
      <c r="ASG151" s="323"/>
      <c r="ASH151" s="323"/>
      <c r="ASI151" s="323"/>
      <c r="ASJ151" s="323"/>
      <c r="ASK151" s="323"/>
      <c r="ASL151" s="323"/>
      <c r="ASM151" s="323"/>
      <c r="ASN151" s="323"/>
      <c r="ASO151" s="323"/>
      <c r="ASP151" s="323"/>
      <c r="ASQ151" s="323"/>
      <c r="ASR151" s="323"/>
      <c r="ASS151" s="323"/>
      <c r="AST151" s="323"/>
      <c r="ASU151" s="323"/>
      <c r="ASV151" s="323"/>
      <c r="ASW151" s="323"/>
      <c r="ASX151" s="323"/>
      <c r="ASY151" s="323"/>
      <c r="ASZ151" s="323"/>
      <c r="ATA151" s="323"/>
      <c r="ATB151" s="323"/>
      <c r="ATC151" s="323"/>
      <c r="ATD151" s="323"/>
      <c r="ATE151" s="323"/>
      <c r="ATF151" s="323"/>
      <c r="ATG151" s="323"/>
      <c r="ATH151" s="323"/>
      <c r="ATI151" s="323"/>
      <c r="ATJ151" s="323"/>
      <c r="ATK151" s="323"/>
      <c r="ATL151" s="323"/>
      <c r="ATM151" s="323"/>
      <c r="ATN151" s="323"/>
      <c r="ATO151" s="323"/>
      <c r="ATP151" s="323"/>
      <c r="ATQ151" s="323"/>
      <c r="ATR151" s="323"/>
      <c r="ATS151" s="323"/>
      <c r="ATT151" s="323"/>
      <c r="ATU151" s="323"/>
      <c r="ATV151" s="323"/>
      <c r="ATW151" s="323"/>
      <c r="ATX151" s="323"/>
      <c r="ATY151" s="323"/>
      <c r="ATZ151" s="323"/>
      <c r="AUA151" s="323"/>
      <c r="AUB151" s="323"/>
      <c r="AUC151" s="323"/>
      <c r="AUD151" s="323"/>
      <c r="AUE151" s="323"/>
      <c r="AUF151" s="323"/>
      <c r="AUG151" s="323"/>
      <c r="AUH151" s="323"/>
      <c r="AUI151" s="323"/>
      <c r="AUJ151" s="323"/>
      <c r="AUK151" s="323"/>
      <c r="AUL151" s="323"/>
      <c r="AUM151" s="323"/>
      <c r="AUN151" s="323"/>
      <c r="AUO151" s="323"/>
      <c r="AUP151" s="323"/>
      <c r="AUQ151" s="323"/>
      <c r="AUR151" s="323"/>
      <c r="AUS151" s="323"/>
      <c r="AUT151" s="323"/>
      <c r="AUU151" s="323"/>
      <c r="AUV151" s="323"/>
      <c r="AUW151" s="323"/>
      <c r="AUX151" s="323"/>
      <c r="AUY151" s="323"/>
      <c r="AUZ151" s="323"/>
      <c r="AVA151" s="323"/>
      <c r="AVB151" s="323"/>
      <c r="AVC151" s="323"/>
      <c r="AVD151" s="323"/>
      <c r="AVE151" s="323"/>
      <c r="AVF151" s="323"/>
      <c r="AVG151" s="323"/>
      <c r="AVH151" s="323"/>
      <c r="AVI151" s="323"/>
      <c r="AVJ151" s="323"/>
      <c r="AVK151" s="323"/>
      <c r="AVL151" s="323"/>
      <c r="AVM151" s="323"/>
      <c r="AVN151" s="323"/>
      <c r="AVO151" s="323"/>
      <c r="AVP151" s="323"/>
      <c r="AVQ151" s="323"/>
      <c r="AVR151" s="323"/>
      <c r="AVS151" s="323"/>
      <c r="AVT151" s="323"/>
      <c r="AVU151" s="323"/>
      <c r="AVV151" s="323"/>
      <c r="AVW151" s="323"/>
      <c r="AVX151" s="323"/>
      <c r="AVY151" s="323"/>
      <c r="AVZ151" s="323"/>
      <c r="AWA151" s="323"/>
      <c r="AWB151" s="323"/>
      <c r="AWC151" s="323"/>
      <c r="AWD151" s="323"/>
      <c r="AWE151" s="323"/>
      <c r="AWF151" s="323"/>
      <c r="AWG151" s="323"/>
      <c r="AWH151" s="323"/>
      <c r="AWI151" s="323"/>
      <c r="AWJ151" s="323"/>
      <c r="AWK151" s="323"/>
      <c r="AWL151" s="323"/>
      <c r="AWM151" s="323"/>
      <c r="AWN151" s="323"/>
      <c r="AWO151" s="323"/>
      <c r="AWP151" s="323"/>
      <c r="AWQ151" s="323"/>
      <c r="AWR151" s="323"/>
      <c r="AWS151" s="323"/>
      <c r="AWT151" s="323"/>
      <c r="AWU151" s="323"/>
      <c r="AWV151" s="323"/>
      <c r="AWW151" s="323"/>
      <c r="AWX151" s="323"/>
      <c r="AWY151" s="323"/>
      <c r="AWZ151" s="323"/>
      <c r="AXA151" s="323"/>
      <c r="AXB151" s="323"/>
      <c r="AXC151" s="323"/>
      <c r="AXD151" s="323"/>
      <c r="AXE151" s="323"/>
      <c r="AXF151" s="323"/>
      <c r="AXG151" s="323"/>
      <c r="AXH151" s="323"/>
      <c r="AXI151" s="323"/>
      <c r="AXJ151" s="323"/>
      <c r="AXK151" s="323"/>
      <c r="AXL151" s="323"/>
      <c r="AXM151" s="323"/>
      <c r="AXN151" s="323"/>
      <c r="AXO151" s="323"/>
      <c r="AXP151" s="323"/>
      <c r="AXQ151" s="323"/>
      <c r="AXR151" s="323"/>
      <c r="AXS151" s="323"/>
      <c r="AXT151" s="323"/>
      <c r="AXU151" s="323"/>
      <c r="AXV151" s="323"/>
      <c r="AXW151" s="323"/>
      <c r="AXX151" s="323"/>
      <c r="AXY151" s="323"/>
      <c r="AXZ151" s="323"/>
      <c r="AYA151" s="323"/>
      <c r="AYB151" s="323"/>
      <c r="AYC151" s="323"/>
      <c r="AYD151" s="323"/>
      <c r="AYE151" s="323"/>
      <c r="AYF151" s="323"/>
      <c r="AYG151" s="323"/>
      <c r="AYH151" s="323"/>
      <c r="AYI151" s="323"/>
      <c r="AYJ151" s="323"/>
      <c r="AYK151" s="323"/>
      <c r="AYL151" s="323"/>
      <c r="AYM151" s="323"/>
      <c r="AYN151" s="323"/>
      <c r="AYO151" s="323"/>
      <c r="AYP151" s="323"/>
      <c r="AYQ151" s="323"/>
      <c r="AYR151" s="323"/>
      <c r="AYS151" s="323"/>
      <c r="AYT151" s="323"/>
      <c r="AYU151" s="323"/>
      <c r="AYV151" s="323"/>
      <c r="AYW151" s="323"/>
      <c r="AYX151" s="323"/>
      <c r="AYY151" s="323"/>
      <c r="AYZ151" s="323"/>
      <c r="AZA151" s="323"/>
      <c r="AZB151" s="323"/>
      <c r="AZC151" s="323"/>
      <c r="AZD151" s="323"/>
      <c r="AZE151" s="323"/>
      <c r="AZF151" s="323"/>
      <c r="AZG151" s="323"/>
      <c r="AZH151" s="323"/>
      <c r="AZI151" s="323"/>
      <c r="AZJ151" s="323"/>
      <c r="AZK151" s="323"/>
      <c r="AZL151" s="323"/>
      <c r="AZM151" s="323"/>
      <c r="AZN151" s="323"/>
      <c r="AZO151" s="323"/>
      <c r="AZP151" s="323"/>
      <c r="AZQ151" s="323"/>
      <c r="AZR151" s="323"/>
      <c r="AZS151" s="323"/>
      <c r="AZT151" s="323"/>
      <c r="AZU151" s="323"/>
      <c r="AZV151" s="323"/>
      <c r="AZW151" s="323"/>
      <c r="AZX151" s="323"/>
      <c r="AZY151" s="323"/>
      <c r="AZZ151" s="323"/>
      <c r="BAA151" s="323"/>
      <c r="BAB151" s="323"/>
      <c r="BAC151" s="323"/>
      <c r="BAD151" s="323"/>
      <c r="BAE151" s="323"/>
      <c r="BAF151" s="323"/>
      <c r="BAG151" s="323"/>
      <c r="BAH151" s="323"/>
      <c r="BAI151" s="323"/>
      <c r="BAJ151" s="323"/>
      <c r="BAK151" s="323"/>
      <c r="BAL151" s="323"/>
      <c r="BAM151" s="323"/>
      <c r="BAN151" s="323"/>
      <c r="BAO151" s="323"/>
      <c r="BAP151" s="323"/>
      <c r="BAQ151" s="323"/>
      <c r="BAR151" s="323"/>
      <c r="BAS151" s="323"/>
      <c r="BAT151" s="323"/>
      <c r="BAU151" s="323"/>
      <c r="BAV151" s="323"/>
      <c r="BAW151" s="323"/>
      <c r="BAX151" s="323"/>
      <c r="BAY151" s="323"/>
      <c r="BAZ151" s="323"/>
      <c r="BBA151" s="323"/>
      <c r="BBB151" s="323"/>
      <c r="BBC151" s="323"/>
      <c r="BBD151" s="323"/>
      <c r="BBE151" s="323"/>
      <c r="BBF151" s="323"/>
      <c r="BBG151" s="323"/>
      <c r="BBH151" s="323"/>
      <c r="BBI151" s="323"/>
      <c r="BBJ151" s="323"/>
      <c r="BBK151" s="323"/>
      <c r="BBL151" s="323"/>
      <c r="BBM151" s="323"/>
      <c r="BBN151" s="323"/>
      <c r="BBO151" s="323"/>
      <c r="BBP151" s="323"/>
      <c r="BBQ151" s="323"/>
      <c r="BBR151" s="323"/>
      <c r="BBS151" s="323"/>
      <c r="BBT151" s="323"/>
      <c r="BBU151" s="323"/>
      <c r="BBV151" s="323"/>
      <c r="BBW151" s="323"/>
      <c r="BBX151" s="323"/>
      <c r="BBY151" s="323"/>
      <c r="BBZ151" s="323"/>
      <c r="BCA151" s="323"/>
      <c r="BCB151" s="323"/>
      <c r="BCC151" s="323"/>
      <c r="BCD151" s="323"/>
      <c r="BCE151" s="323"/>
      <c r="BCF151" s="323"/>
      <c r="BCG151" s="323"/>
      <c r="BCH151" s="323"/>
      <c r="BCI151" s="323"/>
      <c r="BCJ151" s="323"/>
      <c r="BCK151" s="323"/>
      <c r="BCL151" s="323"/>
      <c r="BCM151" s="323"/>
      <c r="BCN151" s="323"/>
      <c r="BCO151" s="323"/>
      <c r="BCP151" s="323"/>
      <c r="BCQ151" s="323"/>
      <c r="BCR151" s="323"/>
      <c r="BCS151" s="323"/>
      <c r="BCT151" s="323"/>
      <c r="BCU151" s="323"/>
      <c r="BCV151" s="323"/>
      <c r="BCW151" s="323"/>
      <c r="BCX151" s="323"/>
      <c r="BCY151" s="323"/>
      <c r="BCZ151" s="323"/>
      <c r="BDA151" s="323"/>
      <c r="BDB151" s="323"/>
      <c r="BDC151" s="323"/>
      <c r="BDD151" s="323"/>
      <c r="BDE151" s="323"/>
      <c r="BDF151" s="323"/>
      <c r="BDG151" s="323"/>
      <c r="BDH151" s="323"/>
      <c r="BDI151" s="323"/>
      <c r="BDJ151" s="323"/>
      <c r="BDK151" s="323"/>
      <c r="BDL151" s="323"/>
      <c r="BDM151" s="323"/>
      <c r="BDN151" s="323"/>
      <c r="BDO151" s="323"/>
      <c r="BDP151" s="323"/>
      <c r="BDQ151" s="323"/>
      <c r="BDR151" s="323"/>
      <c r="BDS151" s="323"/>
      <c r="BDT151" s="323"/>
      <c r="BDU151" s="323"/>
      <c r="BDV151" s="323"/>
      <c r="BDW151" s="323"/>
      <c r="BDX151" s="323"/>
      <c r="BDY151" s="323"/>
      <c r="BDZ151" s="323"/>
      <c r="BEA151" s="323"/>
      <c r="BEB151" s="323"/>
      <c r="BEC151" s="323"/>
      <c r="BED151" s="323"/>
      <c r="BEE151" s="323"/>
      <c r="BEF151" s="323"/>
      <c r="BEG151" s="323"/>
      <c r="BEH151" s="323"/>
      <c r="BEI151" s="323"/>
      <c r="BEJ151" s="323"/>
      <c r="BEK151" s="323"/>
      <c r="BEL151" s="323"/>
      <c r="BEM151" s="323"/>
      <c r="BEN151" s="323"/>
      <c r="BEO151" s="323"/>
      <c r="BEP151" s="323"/>
      <c r="BEQ151" s="323"/>
      <c r="BER151" s="323"/>
      <c r="BES151" s="323"/>
      <c r="BET151" s="323"/>
      <c r="BEU151" s="323"/>
      <c r="BEV151" s="323"/>
      <c r="BEW151" s="323"/>
      <c r="BEX151" s="323"/>
      <c r="BEY151" s="323"/>
      <c r="BEZ151" s="323"/>
      <c r="BFA151" s="323"/>
      <c r="BFB151" s="323"/>
      <c r="BFC151" s="323"/>
      <c r="BFD151" s="323"/>
      <c r="BFE151" s="323"/>
      <c r="BFF151" s="323"/>
      <c r="BFG151" s="323"/>
      <c r="BFH151" s="323"/>
      <c r="BFI151" s="323"/>
      <c r="BFJ151" s="323"/>
      <c r="BFK151" s="323"/>
      <c r="BFL151" s="323"/>
      <c r="BFM151" s="323"/>
      <c r="BFN151" s="323"/>
      <c r="BFO151" s="323"/>
      <c r="BFP151" s="323"/>
      <c r="BFQ151" s="323"/>
      <c r="BFR151" s="323"/>
      <c r="BFS151" s="323"/>
      <c r="BFT151" s="323"/>
      <c r="BFU151" s="323"/>
      <c r="BFV151" s="323"/>
      <c r="BFW151" s="323"/>
      <c r="BFX151" s="323"/>
      <c r="BFY151" s="323"/>
      <c r="BFZ151" s="323"/>
      <c r="BGA151" s="323"/>
      <c r="BGB151" s="323"/>
      <c r="BGC151" s="323"/>
      <c r="BGD151" s="323"/>
      <c r="BGE151" s="323"/>
      <c r="BGF151" s="323"/>
      <c r="BGG151" s="323"/>
      <c r="BGH151" s="323"/>
      <c r="BGI151" s="323"/>
      <c r="BGJ151" s="323"/>
      <c r="BGK151" s="323"/>
      <c r="BGL151" s="323"/>
      <c r="BGM151" s="323"/>
      <c r="BGN151" s="323"/>
      <c r="BGO151" s="323"/>
      <c r="BGP151" s="323"/>
      <c r="BGQ151" s="323"/>
      <c r="BGR151" s="323"/>
      <c r="BGS151" s="323"/>
      <c r="BGT151" s="323"/>
      <c r="BGU151" s="323"/>
      <c r="BGV151" s="323"/>
      <c r="BGW151" s="323"/>
      <c r="BGX151" s="323"/>
      <c r="BGY151" s="323"/>
      <c r="BGZ151" s="323"/>
      <c r="BHA151" s="323"/>
      <c r="BHB151" s="323"/>
      <c r="BHC151" s="323"/>
      <c r="BHD151" s="323"/>
      <c r="BHE151" s="323"/>
      <c r="BHF151" s="323"/>
      <c r="BHG151" s="323"/>
      <c r="BHH151" s="323"/>
      <c r="BHI151" s="323"/>
      <c r="BHJ151" s="323"/>
      <c r="BHK151" s="323"/>
      <c r="BHL151" s="323"/>
      <c r="BHM151" s="323"/>
      <c r="BHN151" s="323"/>
      <c r="BHO151" s="323"/>
      <c r="BHP151" s="323"/>
      <c r="BHQ151" s="323"/>
      <c r="BHR151" s="323"/>
      <c r="BHS151" s="323"/>
      <c r="BHT151" s="323"/>
      <c r="BHU151" s="323"/>
      <c r="BHV151" s="323"/>
      <c r="BHW151" s="323"/>
      <c r="BHX151" s="323"/>
      <c r="BHY151" s="323"/>
      <c r="BHZ151" s="323"/>
      <c r="BIA151" s="323"/>
      <c r="BIB151" s="323"/>
      <c r="BIC151" s="323"/>
      <c r="BID151" s="323"/>
      <c r="BIE151" s="323"/>
      <c r="BIF151" s="323"/>
      <c r="BIG151" s="323"/>
      <c r="BIH151" s="323"/>
      <c r="BII151" s="323"/>
      <c r="BIJ151" s="323"/>
      <c r="BIK151" s="323"/>
      <c r="BIL151" s="323"/>
      <c r="BIM151" s="323"/>
      <c r="BIN151" s="323"/>
      <c r="BIO151" s="323"/>
      <c r="BIP151" s="323"/>
      <c r="BIQ151" s="323"/>
      <c r="BIR151" s="323"/>
      <c r="BIS151" s="323"/>
      <c r="BIT151" s="323"/>
      <c r="BIU151" s="323"/>
      <c r="BIV151" s="323"/>
      <c r="BIW151" s="323"/>
      <c r="BIX151" s="323"/>
      <c r="BIY151" s="323"/>
      <c r="BIZ151" s="323"/>
      <c r="BJA151" s="323"/>
      <c r="BJB151" s="323"/>
      <c r="BJC151" s="323"/>
      <c r="BJD151" s="323"/>
      <c r="BJE151" s="323"/>
      <c r="BJF151" s="323"/>
      <c r="BJG151" s="323"/>
      <c r="BJH151" s="323"/>
      <c r="BJI151" s="323"/>
      <c r="BJJ151" s="323"/>
      <c r="BJK151" s="323"/>
      <c r="BJL151" s="323"/>
      <c r="BJM151" s="323"/>
      <c r="BJN151" s="323"/>
      <c r="BJO151" s="323"/>
      <c r="BJP151" s="323"/>
      <c r="BJQ151" s="323"/>
      <c r="BJR151" s="323"/>
      <c r="BJS151" s="323"/>
      <c r="BJT151" s="323"/>
      <c r="BJU151" s="323"/>
      <c r="BJV151" s="323"/>
      <c r="BJW151" s="323"/>
      <c r="BJX151" s="323"/>
      <c r="BJY151" s="323"/>
      <c r="BJZ151" s="323"/>
      <c r="BKA151" s="323"/>
      <c r="BKB151" s="323"/>
      <c r="BKC151" s="323"/>
      <c r="BKD151" s="323"/>
      <c r="BKE151" s="323"/>
      <c r="BKF151" s="323"/>
      <c r="BKG151" s="323"/>
      <c r="BKH151" s="323"/>
      <c r="BKI151" s="323"/>
      <c r="BKJ151" s="323"/>
      <c r="BKK151" s="323"/>
      <c r="BKL151" s="323"/>
      <c r="BKM151" s="323"/>
      <c r="BKN151" s="323"/>
      <c r="BKO151" s="323"/>
      <c r="BKP151" s="323"/>
      <c r="BKQ151" s="323"/>
      <c r="BKR151" s="323"/>
      <c r="BKS151" s="323"/>
      <c r="BKT151" s="323"/>
      <c r="BKU151" s="323"/>
      <c r="BKV151" s="323"/>
      <c r="BKW151" s="323"/>
      <c r="BKX151" s="323"/>
      <c r="BKY151" s="323"/>
      <c r="BKZ151" s="323"/>
      <c r="BLA151" s="323"/>
      <c r="BLB151" s="323"/>
      <c r="BLC151" s="323"/>
      <c r="BLD151" s="323"/>
      <c r="BLE151" s="323"/>
      <c r="BLF151" s="323"/>
      <c r="BLG151" s="323"/>
      <c r="BLH151" s="323"/>
      <c r="BLI151" s="323"/>
      <c r="BLJ151" s="323"/>
      <c r="BLK151" s="323"/>
      <c r="BLL151" s="323"/>
      <c r="BLM151" s="323"/>
      <c r="BLN151" s="323"/>
      <c r="BLO151" s="323"/>
      <c r="BLP151" s="323"/>
      <c r="BLQ151" s="323"/>
      <c r="BLR151" s="323"/>
      <c r="BLS151" s="323"/>
      <c r="BLT151" s="323"/>
      <c r="BLU151" s="323"/>
      <c r="BLV151" s="323"/>
      <c r="BLW151" s="323"/>
      <c r="BLX151" s="323"/>
      <c r="BLY151" s="323"/>
      <c r="BLZ151" s="323"/>
      <c r="BMA151" s="323"/>
      <c r="BMB151" s="323"/>
      <c r="BMC151" s="323"/>
      <c r="BMD151" s="323"/>
      <c r="BME151" s="323"/>
      <c r="BMF151" s="323"/>
      <c r="BMG151" s="323"/>
      <c r="BMH151" s="323"/>
      <c r="BMI151" s="323"/>
      <c r="BMJ151" s="323"/>
      <c r="BMK151" s="323"/>
      <c r="BML151" s="323"/>
      <c r="BMM151" s="323"/>
      <c r="BMN151" s="323"/>
      <c r="BMO151" s="323"/>
      <c r="BMP151" s="323"/>
      <c r="BMQ151" s="323"/>
      <c r="BMR151" s="323"/>
      <c r="BMS151" s="323"/>
      <c r="BMT151" s="323"/>
      <c r="BMU151" s="323"/>
      <c r="BMV151" s="323"/>
      <c r="BMW151" s="323"/>
      <c r="BMX151" s="323"/>
      <c r="BMY151" s="323"/>
      <c r="BMZ151" s="323"/>
      <c r="BNA151" s="323"/>
      <c r="BNB151" s="323"/>
      <c r="BNC151" s="323"/>
      <c r="BND151" s="323"/>
      <c r="BNE151" s="323"/>
      <c r="BNF151" s="323"/>
      <c r="BNG151" s="323"/>
      <c r="BNH151" s="323"/>
      <c r="BNI151" s="323"/>
      <c r="BNJ151" s="323"/>
      <c r="BNK151" s="323"/>
      <c r="BNL151" s="323"/>
      <c r="BNM151" s="323"/>
      <c r="BNN151" s="323"/>
      <c r="BNO151" s="323"/>
      <c r="BNP151" s="323"/>
      <c r="BNQ151" s="323"/>
      <c r="BNR151" s="323"/>
      <c r="BNS151" s="323"/>
      <c r="BNT151" s="323"/>
      <c r="BNU151" s="323"/>
      <c r="BNV151" s="323"/>
      <c r="BNW151" s="323"/>
      <c r="BNX151" s="323"/>
      <c r="BNY151" s="323"/>
      <c r="BNZ151" s="323"/>
      <c r="BOA151" s="323"/>
      <c r="BOB151" s="323"/>
      <c r="BOC151" s="323"/>
      <c r="BOD151" s="323"/>
      <c r="BOE151" s="323"/>
      <c r="BOF151" s="323"/>
      <c r="BOG151" s="323"/>
      <c r="BOH151" s="323"/>
      <c r="BOI151" s="323"/>
      <c r="BOJ151" s="323"/>
      <c r="BOK151" s="323"/>
      <c r="BOL151" s="323"/>
      <c r="BOM151" s="323"/>
      <c r="BON151" s="323"/>
      <c r="BOO151" s="323"/>
      <c r="BOP151" s="323"/>
      <c r="BOQ151" s="323"/>
      <c r="BOR151" s="323"/>
      <c r="BOS151" s="323"/>
      <c r="BOT151" s="323"/>
      <c r="BOU151" s="323"/>
      <c r="BOV151" s="323"/>
      <c r="BOW151" s="323"/>
      <c r="BOX151" s="323"/>
      <c r="BOY151" s="323"/>
      <c r="BOZ151" s="323"/>
      <c r="BPA151" s="323"/>
      <c r="BPB151" s="323"/>
      <c r="BPC151" s="323"/>
      <c r="BPD151" s="323"/>
      <c r="BPE151" s="323"/>
      <c r="BPF151" s="323"/>
      <c r="BPG151" s="323"/>
      <c r="BPH151" s="323"/>
      <c r="BPI151" s="323"/>
      <c r="BPJ151" s="323"/>
      <c r="BPK151" s="323"/>
      <c r="BPL151" s="323"/>
      <c r="BPM151" s="323"/>
      <c r="BPN151" s="323"/>
      <c r="BPO151" s="323"/>
      <c r="BPP151" s="323"/>
      <c r="BPQ151" s="323"/>
      <c r="BPR151" s="323"/>
      <c r="BPS151" s="323"/>
      <c r="BPT151" s="323"/>
      <c r="BPU151" s="323"/>
      <c r="BPV151" s="323"/>
      <c r="BPW151" s="323"/>
      <c r="BPX151" s="323"/>
      <c r="BPY151" s="323"/>
      <c r="BPZ151" s="323"/>
      <c r="BQA151" s="323"/>
      <c r="BQB151" s="323"/>
      <c r="BQC151" s="323"/>
      <c r="BQD151" s="323"/>
      <c r="BQE151" s="323"/>
      <c r="BQF151" s="323"/>
      <c r="BQG151" s="323"/>
      <c r="BQH151" s="323"/>
      <c r="BQI151" s="323"/>
      <c r="BQJ151" s="323"/>
      <c r="BQK151" s="323"/>
      <c r="BQL151" s="323"/>
      <c r="BQM151" s="323"/>
      <c r="BQN151" s="323"/>
      <c r="BQO151" s="323"/>
      <c r="BQP151" s="323"/>
      <c r="BQQ151" s="323"/>
      <c r="BQR151" s="323"/>
      <c r="BQS151" s="323"/>
      <c r="BQT151" s="323"/>
      <c r="BQU151" s="323"/>
      <c r="BQV151" s="323"/>
      <c r="BQW151" s="323"/>
      <c r="BQX151" s="323"/>
      <c r="BQY151" s="323"/>
      <c r="BQZ151" s="323"/>
      <c r="BRA151" s="323"/>
      <c r="BRB151" s="323"/>
      <c r="BRC151" s="323"/>
      <c r="BRD151" s="323"/>
      <c r="BRE151" s="323"/>
      <c r="BRF151" s="323"/>
      <c r="BRG151" s="323"/>
      <c r="BRH151" s="323"/>
      <c r="BRI151" s="323"/>
      <c r="BRJ151" s="323"/>
      <c r="BRK151" s="323"/>
      <c r="BRL151" s="323"/>
      <c r="BRM151" s="323"/>
      <c r="BRN151" s="323"/>
      <c r="BRO151" s="323"/>
      <c r="BRP151" s="323"/>
      <c r="BRQ151" s="323"/>
      <c r="BRR151" s="323"/>
      <c r="BRS151" s="323"/>
      <c r="BRT151" s="323"/>
      <c r="BRU151" s="323"/>
      <c r="BRV151" s="323"/>
      <c r="BRW151" s="323"/>
      <c r="BRX151" s="323"/>
      <c r="BRY151" s="323"/>
      <c r="BRZ151" s="323"/>
      <c r="BSA151" s="323"/>
      <c r="BSB151" s="323"/>
      <c r="BSC151" s="323"/>
      <c r="BSD151" s="323"/>
      <c r="BSE151" s="323"/>
      <c r="BSF151" s="323"/>
      <c r="BSG151" s="323"/>
      <c r="BSH151" s="323"/>
      <c r="BSI151" s="323"/>
      <c r="BSJ151" s="323"/>
      <c r="BSK151" s="323"/>
      <c r="BSL151" s="323"/>
      <c r="BSM151" s="323"/>
      <c r="BSN151" s="323"/>
      <c r="BSO151" s="323"/>
      <c r="BSP151" s="323"/>
      <c r="BSQ151" s="323"/>
      <c r="BSR151" s="323"/>
      <c r="BSS151" s="323"/>
      <c r="BST151" s="323"/>
      <c r="BSU151" s="323"/>
      <c r="BSV151" s="323"/>
      <c r="BSW151" s="323"/>
      <c r="BSX151" s="323"/>
      <c r="BSY151" s="323"/>
      <c r="BSZ151" s="323"/>
      <c r="BTA151" s="323"/>
      <c r="BTB151" s="323"/>
      <c r="BTC151" s="323"/>
      <c r="BTD151" s="323"/>
      <c r="BTE151" s="323"/>
      <c r="BTF151" s="323"/>
      <c r="BTG151" s="323"/>
      <c r="BTH151" s="323"/>
      <c r="BTI151" s="323"/>
      <c r="BTJ151" s="323"/>
      <c r="BTK151" s="323"/>
      <c r="BTL151" s="323"/>
      <c r="BTM151" s="323"/>
      <c r="BTN151" s="323"/>
      <c r="BTO151" s="323"/>
      <c r="BTP151" s="323"/>
      <c r="BTQ151" s="323"/>
      <c r="BTR151" s="323"/>
      <c r="BTS151" s="323"/>
      <c r="BTT151" s="323"/>
      <c r="BTU151" s="323"/>
      <c r="BTV151" s="323"/>
      <c r="BTW151" s="323"/>
      <c r="BTX151" s="323"/>
      <c r="BTY151" s="323"/>
      <c r="BTZ151" s="323"/>
      <c r="BUA151" s="323"/>
      <c r="BUB151" s="323"/>
      <c r="BUC151" s="323"/>
      <c r="BUD151" s="323"/>
      <c r="BUE151" s="323"/>
      <c r="BUF151" s="323"/>
      <c r="BUG151" s="323"/>
      <c r="BUH151" s="323"/>
      <c r="BUI151" s="323"/>
      <c r="BUJ151" s="323"/>
      <c r="BUK151" s="323"/>
      <c r="BUL151" s="323"/>
      <c r="BUM151" s="323"/>
      <c r="BUN151" s="323"/>
      <c r="BUO151" s="323"/>
      <c r="BUP151" s="323"/>
      <c r="BUQ151" s="323"/>
      <c r="BUR151" s="323"/>
      <c r="BUS151" s="323"/>
      <c r="BUT151" s="323"/>
      <c r="BUU151" s="323"/>
      <c r="BUV151" s="323"/>
      <c r="BUW151" s="323"/>
      <c r="BUX151" s="323"/>
      <c r="BUY151" s="323"/>
      <c r="BUZ151" s="323"/>
      <c r="BVA151" s="323"/>
      <c r="BVB151" s="323"/>
      <c r="BVC151" s="323"/>
      <c r="BVD151" s="323"/>
      <c r="BVE151" s="323"/>
      <c r="BVF151" s="323"/>
      <c r="BVG151" s="323"/>
      <c r="BVH151" s="323"/>
      <c r="BVI151" s="323"/>
      <c r="BVJ151" s="323"/>
      <c r="BVK151" s="323"/>
      <c r="BVL151" s="323"/>
      <c r="BVM151" s="323"/>
      <c r="BVN151" s="323"/>
      <c r="BVO151" s="323"/>
      <c r="BVP151" s="323"/>
      <c r="BVQ151" s="323"/>
      <c r="BVR151" s="323"/>
      <c r="BVS151" s="323"/>
      <c r="BVT151" s="323"/>
      <c r="BVU151" s="323"/>
      <c r="BVV151" s="323"/>
      <c r="BVW151" s="323"/>
      <c r="BVX151" s="323"/>
      <c r="BVY151" s="323"/>
      <c r="BVZ151" s="323"/>
      <c r="BWA151" s="323"/>
      <c r="BWB151" s="323"/>
      <c r="BWC151" s="323"/>
      <c r="BWD151" s="323"/>
      <c r="BWE151" s="323"/>
      <c r="BWF151" s="323"/>
      <c r="BWG151" s="323"/>
      <c r="BWH151" s="323"/>
      <c r="BWI151" s="323"/>
      <c r="BWJ151" s="323"/>
      <c r="BWK151" s="323"/>
      <c r="BWL151" s="323"/>
      <c r="BWM151" s="323"/>
      <c r="BWN151" s="323"/>
      <c r="BWO151" s="323"/>
      <c r="BWP151" s="323"/>
      <c r="BWQ151" s="323"/>
      <c r="BWR151" s="323"/>
      <c r="BWS151" s="323"/>
      <c r="BWT151" s="323"/>
      <c r="BWU151" s="323"/>
      <c r="BWV151" s="323"/>
      <c r="BWW151" s="323"/>
      <c r="BWX151" s="323"/>
      <c r="BWY151" s="323"/>
      <c r="BWZ151" s="323"/>
      <c r="BXA151" s="323"/>
      <c r="BXB151" s="323"/>
      <c r="BXC151" s="323"/>
      <c r="BXD151" s="323"/>
      <c r="BXE151" s="323"/>
      <c r="BXF151" s="323"/>
      <c r="BXG151" s="323"/>
      <c r="BXH151" s="323"/>
      <c r="BXI151" s="323"/>
      <c r="BXJ151" s="323"/>
      <c r="BXK151" s="323"/>
      <c r="BXL151" s="323"/>
      <c r="BXM151" s="323"/>
      <c r="BXN151" s="323"/>
      <c r="BXO151" s="323"/>
      <c r="BXP151" s="323"/>
      <c r="BXQ151" s="323"/>
      <c r="BXR151" s="323"/>
      <c r="BXS151" s="323"/>
      <c r="BXT151" s="323"/>
      <c r="BXU151" s="323"/>
      <c r="BXV151" s="323"/>
      <c r="BXW151" s="323"/>
      <c r="BXX151" s="323"/>
      <c r="BXY151" s="323"/>
      <c r="BXZ151" s="323"/>
      <c r="BYA151" s="323"/>
      <c r="BYB151" s="323"/>
      <c r="BYC151" s="323"/>
      <c r="BYD151" s="323"/>
      <c r="BYE151" s="323"/>
      <c r="BYF151" s="323"/>
      <c r="BYG151" s="323"/>
      <c r="BYH151" s="323"/>
      <c r="BYI151" s="323"/>
      <c r="BYJ151" s="323"/>
      <c r="BYK151" s="323"/>
      <c r="BYL151" s="323"/>
      <c r="BYM151" s="323"/>
      <c r="BYN151" s="323"/>
      <c r="BYO151" s="323"/>
      <c r="BYP151" s="323"/>
      <c r="BYQ151" s="323"/>
      <c r="BYR151" s="323"/>
      <c r="BYS151" s="323"/>
      <c r="BYT151" s="323"/>
      <c r="BYU151" s="323"/>
      <c r="BYV151" s="323"/>
      <c r="BYW151" s="323"/>
      <c r="BYX151" s="323"/>
      <c r="BYY151" s="323"/>
      <c r="BYZ151" s="323"/>
      <c r="BZA151" s="323"/>
      <c r="BZB151" s="323"/>
      <c r="BZC151" s="323"/>
      <c r="BZD151" s="323"/>
      <c r="BZE151" s="323"/>
      <c r="BZF151" s="323"/>
      <c r="BZG151" s="323"/>
      <c r="BZH151" s="323"/>
      <c r="BZI151" s="323"/>
      <c r="BZJ151" s="323"/>
      <c r="BZK151" s="323"/>
      <c r="BZL151" s="323"/>
      <c r="BZM151" s="323"/>
      <c r="BZN151" s="323"/>
      <c r="BZO151" s="323"/>
      <c r="BZP151" s="323"/>
      <c r="BZQ151" s="323"/>
      <c r="BZR151" s="323"/>
      <c r="BZS151" s="323"/>
      <c r="BZT151" s="323"/>
      <c r="BZU151" s="323"/>
      <c r="BZV151" s="323"/>
      <c r="BZW151" s="323"/>
      <c r="BZX151" s="323"/>
      <c r="BZY151" s="323"/>
      <c r="BZZ151" s="323"/>
      <c r="CAA151" s="323"/>
      <c r="CAB151" s="323"/>
      <c r="CAC151" s="323"/>
      <c r="CAD151" s="323"/>
      <c r="CAE151" s="323"/>
      <c r="CAF151" s="323"/>
      <c r="CAG151" s="323"/>
      <c r="CAH151" s="323"/>
      <c r="CAI151" s="323"/>
      <c r="CAJ151" s="323"/>
      <c r="CAK151" s="323"/>
      <c r="CAL151" s="323"/>
      <c r="CAM151" s="323"/>
      <c r="CAN151" s="323"/>
      <c r="CAO151" s="323"/>
      <c r="CAP151" s="323"/>
      <c r="CAQ151" s="323"/>
      <c r="CAR151" s="323"/>
      <c r="CAS151" s="323"/>
      <c r="CAT151" s="323"/>
      <c r="CAU151" s="323"/>
      <c r="CAV151" s="323"/>
      <c r="CAW151" s="323"/>
      <c r="CAX151" s="323"/>
      <c r="CAY151" s="323"/>
      <c r="CAZ151" s="323"/>
      <c r="CBA151" s="323"/>
      <c r="CBB151" s="323"/>
      <c r="CBC151" s="323"/>
      <c r="CBD151" s="323"/>
      <c r="CBE151" s="323"/>
      <c r="CBF151" s="323"/>
      <c r="CBG151" s="323"/>
      <c r="CBH151" s="323"/>
      <c r="CBI151" s="323"/>
      <c r="CBJ151" s="323"/>
      <c r="CBK151" s="323"/>
      <c r="CBL151" s="323"/>
      <c r="CBM151" s="323"/>
      <c r="CBN151" s="323"/>
      <c r="CBO151" s="323"/>
      <c r="CBP151" s="323"/>
      <c r="CBQ151" s="323"/>
      <c r="CBR151" s="323"/>
      <c r="CBS151" s="323"/>
      <c r="CBT151" s="323"/>
      <c r="CBU151" s="323"/>
      <c r="CBV151" s="323"/>
      <c r="CBW151" s="323"/>
      <c r="CBX151" s="323"/>
      <c r="CBY151" s="323"/>
      <c r="CBZ151" s="323"/>
      <c r="CCA151" s="323"/>
      <c r="CCB151" s="323"/>
      <c r="CCC151" s="323"/>
      <c r="CCD151" s="323"/>
      <c r="CCE151" s="323"/>
      <c r="CCF151" s="323"/>
      <c r="CCG151" s="323"/>
      <c r="CCH151" s="323"/>
      <c r="CCI151" s="323"/>
      <c r="CCJ151" s="323"/>
      <c r="CCK151" s="323"/>
      <c r="CCL151" s="323"/>
      <c r="CCM151" s="323"/>
      <c r="CCN151" s="323"/>
      <c r="CCO151" s="323"/>
      <c r="CCP151" s="323"/>
      <c r="CCQ151" s="323"/>
      <c r="CCR151" s="323"/>
      <c r="CCS151" s="323"/>
      <c r="CCT151" s="323"/>
      <c r="CCU151" s="323"/>
      <c r="CCV151" s="323"/>
      <c r="CCW151" s="323"/>
      <c r="CCX151" s="323"/>
      <c r="CCY151" s="323"/>
      <c r="CCZ151" s="323"/>
      <c r="CDA151" s="323"/>
      <c r="CDB151" s="323"/>
      <c r="CDC151" s="323"/>
      <c r="CDD151" s="323"/>
      <c r="CDE151" s="323"/>
      <c r="CDF151" s="323"/>
      <c r="CDG151" s="323"/>
      <c r="CDH151" s="323"/>
      <c r="CDI151" s="323"/>
      <c r="CDJ151" s="323"/>
      <c r="CDK151" s="323"/>
      <c r="CDL151" s="323"/>
      <c r="CDM151" s="323"/>
      <c r="CDN151" s="323"/>
      <c r="CDO151" s="323"/>
      <c r="CDP151" s="323"/>
      <c r="CDQ151" s="323"/>
      <c r="CDR151" s="323"/>
      <c r="CDS151" s="323"/>
      <c r="CDT151" s="323"/>
      <c r="CDU151" s="323"/>
      <c r="CDV151" s="323"/>
      <c r="CDW151" s="323"/>
      <c r="CDX151" s="323"/>
      <c r="CDY151" s="323"/>
      <c r="CDZ151" s="323"/>
      <c r="CEA151" s="323"/>
      <c r="CEB151" s="323"/>
      <c r="CEC151" s="323"/>
      <c r="CED151" s="323"/>
      <c r="CEE151" s="323"/>
      <c r="CEF151" s="323"/>
      <c r="CEG151" s="323"/>
      <c r="CEH151" s="323"/>
      <c r="CEI151" s="323"/>
      <c r="CEJ151" s="323"/>
      <c r="CEK151" s="323"/>
      <c r="CEL151" s="323"/>
      <c r="CEM151" s="323"/>
      <c r="CEN151" s="323"/>
      <c r="CEO151" s="323"/>
      <c r="CEP151" s="323"/>
      <c r="CEQ151" s="323"/>
      <c r="CER151" s="323"/>
      <c r="CES151" s="323"/>
      <c r="CET151" s="323"/>
      <c r="CEU151" s="323"/>
      <c r="CEV151" s="323"/>
      <c r="CEW151" s="323"/>
      <c r="CEX151" s="323"/>
      <c r="CEY151" s="323"/>
      <c r="CEZ151" s="323"/>
      <c r="CFA151" s="323"/>
      <c r="CFB151" s="323"/>
      <c r="CFC151" s="323"/>
      <c r="CFD151" s="323"/>
      <c r="CFE151" s="323"/>
      <c r="CFF151" s="323"/>
      <c r="CFG151" s="323"/>
      <c r="CFH151" s="323"/>
      <c r="CFI151" s="323"/>
      <c r="CFJ151" s="323"/>
      <c r="CFK151" s="323"/>
      <c r="CFL151" s="323"/>
      <c r="CFM151" s="323"/>
      <c r="CFN151" s="323"/>
      <c r="CFO151" s="323"/>
      <c r="CFP151" s="323"/>
      <c r="CFQ151" s="323"/>
      <c r="CFR151" s="323"/>
      <c r="CFS151" s="323"/>
      <c r="CFT151" s="323"/>
      <c r="CFU151" s="323"/>
      <c r="CFV151" s="323"/>
      <c r="CFW151" s="323"/>
      <c r="CFX151" s="323"/>
      <c r="CFY151" s="323"/>
      <c r="CFZ151" s="323"/>
      <c r="CGA151" s="323"/>
      <c r="CGB151" s="323"/>
      <c r="CGC151" s="323"/>
      <c r="CGD151" s="323"/>
      <c r="CGE151" s="323"/>
      <c r="CGF151" s="323"/>
      <c r="CGG151" s="323"/>
      <c r="CGH151" s="323"/>
      <c r="CGI151" s="323"/>
      <c r="CGJ151" s="323"/>
      <c r="CGK151" s="323"/>
      <c r="CGL151" s="323"/>
      <c r="CGM151" s="323"/>
      <c r="CGN151" s="323"/>
      <c r="CGO151" s="323"/>
      <c r="CGP151" s="323"/>
      <c r="CGQ151" s="323"/>
      <c r="CGR151" s="323"/>
      <c r="CGS151" s="323"/>
      <c r="CGT151" s="323"/>
      <c r="CGU151" s="323"/>
      <c r="CGV151" s="323"/>
      <c r="CGW151" s="323"/>
      <c r="CGX151" s="323"/>
      <c r="CGY151" s="323"/>
      <c r="CGZ151" s="323"/>
      <c r="CHA151" s="323"/>
      <c r="CHB151" s="323"/>
      <c r="CHC151" s="323"/>
      <c r="CHD151" s="323"/>
      <c r="CHE151" s="323"/>
      <c r="CHF151" s="323"/>
      <c r="CHG151" s="323"/>
      <c r="CHH151" s="323"/>
      <c r="CHI151" s="323"/>
      <c r="CHJ151" s="323"/>
      <c r="CHK151" s="323"/>
      <c r="CHL151" s="323"/>
      <c r="CHM151" s="323"/>
      <c r="CHN151" s="323"/>
      <c r="CHO151" s="323"/>
      <c r="CHP151" s="323"/>
      <c r="CHQ151" s="323"/>
      <c r="CHR151" s="323"/>
      <c r="CHS151" s="323"/>
      <c r="CHT151" s="323"/>
      <c r="CHU151" s="323"/>
      <c r="CHV151" s="323"/>
      <c r="CHW151" s="323"/>
      <c r="CHX151" s="323"/>
      <c r="CHY151" s="323"/>
      <c r="CHZ151" s="323"/>
      <c r="CIA151" s="323"/>
      <c r="CIB151" s="323"/>
      <c r="CIC151" s="323"/>
      <c r="CID151" s="323"/>
      <c r="CIE151" s="323"/>
      <c r="CIF151" s="323"/>
      <c r="CIG151" s="323"/>
      <c r="CIH151" s="323"/>
      <c r="CII151" s="323"/>
      <c r="CIJ151" s="323"/>
      <c r="CIK151" s="323"/>
      <c r="CIL151" s="323"/>
      <c r="CIM151" s="323"/>
      <c r="CIN151" s="323"/>
      <c r="CIO151" s="323"/>
      <c r="CIP151" s="323"/>
      <c r="CIQ151" s="323"/>
      <c r="CIR151" s="323"/>
      <c r="CIS151" s="323"/>
      <c r="CIT151" s="323"/>
      <c r="CIU151" s="323"/>
      <c r="CIV151" s="323"/>
      <c r="CIW151" s="323"/>
      <c r="CIX151" s="323"/>
      <c r="CIY151" s="323"/>
      <c r="CIZ151" s="323"/>
      <c r="CJA151" s="323"/>
      <c r="CJB151" s="323"/>
      <c r="CJC151" s="323"/>
      <c r="CJD151" s="323"/>
      <c r="CJE151" s="323"/>
      <c r="CJF151" s="323"/>
      <c r="CJG151" s="323"/>
      <c r="CJH151" s="323"/>
      <c r="CJI151" s="323"/>
      <c r="CJJ151" s="323"/>
      <c r="CJK151" s="323"/>
      <c r="CJL151" s="323"/>
      <c r="CJM151" s="323"/>
      <c r="CJN151" s="323"/>
      <c r="CJO151" s="323"/>
      <c r="CJP151" s="323"/>
      <c r="CJQ151" s="323"/>
      <c r="CJR151" s="323"/>
      <c r="CJS151" s="323"/>
      <c r="CJT151" s="323"/>
      <c r="CJU151" s="323"/>
      <c r="CJV151" s="323"/>
      <c r="CJW151" s="323"/>
      <c r="CJX151" s="323"/>
      <c r="CJY151" s="323"/>
      <c r="CJZ151" s="323"/>
      <c r="CKA151" s="323"/>
      <c r="CKB151" s="323"/>
      <c r="CKC151" s="323"/>
      <c r="CKD151" s="323"/>
      <c r="CKE151" s="323"/>
      <c r="CKF151" s="323"/>
      <c r="CKG151" s="323"/>
      <c r="CKH151" s="323"/>
      <c r="CKI151" s="323"/>
      <c r="CKJ151" s="323"/>
      <c r="CKK151" s="323"/>
      <c r="CKL151" s="323"/>
      <c r="CKM151" s="323"/>
      <c r="CKN151" s="323"/>
      <c r="CKO151" s="323"/>
      <c r="CKP151" s="323"/>
      <c r="CKQ151" s="323"/>
      <c r="CKR151" s="323"/>
      <c r="CKS151" s="323"/>
      <c r="CKT151" s="323"/>
      <c r="CKU151" s="323"/>
      <c r="CKV151" s="323"/>
      <c r="CKW151" s="323"/>
      <c r="CKX151" s="323"/>
      <c r="CKY151" s="323"/>
      <c r="CKZ151" s="323"/>
      <c r="CLA151" s="323"/>
      <c r="CLB151" s="323"/>
      <c r="CLC151" s="323"/>
      <c r="CLD151" s="323"/>
      <c r="CLE151" s="323"/>
      <c r="CLF151" s="323"/>
      <c r="CLG151" s="323"/>
      <c r="CLH151" s="323"/>
      <c r="CLI151" s="323"/>
      <c r="CLJ151" s="323"/>
      <c r="CLK151" s="323"/>
      <c r="CLL151" s="323"/>
      <c r="CLM151" s="323"/>
      <c r="CLN151" s="323"/>
      <c r="CLO151" s="323"/>
      <c r="CLP151" s="323"/>
      <c r="CLQ151" s="323"/>
      <c r="CLR151" s="323"/>
      <c r="CLS151" s="323"/>
      <c r="CLT151" s="323"/>
      <c r="CLU151" s="323"/>
      <c r="CLV151" s="323"/>
      <c r="CLW151" s="323"/>
      <c r="CLX151" s="323"/>
      <c r="CLY151" s="323"/>
      <c r="CLZ151" s="323"/>
      <c r="CMA151" s="323"/>
      <c r="CMB151" s="323"/>
      <c r="CMC151" s="323"/>
      <c r="CMD151" s="323"/>
      <c r="CME151" s="323"/>
      <c r="CMF151" s="323"/>
      <c r="CMG151" s="323"/>
      <c r="CMH151" s="323"/>
      <c r="CMI151" s="323"/>
      <c r="CMJ151" s="323"/>
      <c r="CMK151" s="323"/>
      <c r="CML151" s="323"/>
      <c r="CMM151" s="323"/>
      <c r="CMN151" s="323"/>
      <c r="CMO151" s="323"/>
      <c r="CMP151" s="323"/>
      <c r="CMQ151" s="323"/>
      <c r="CMR151" s="323"/>
      <c r="CMS151" s="323"/>
      <c r="CMT151" s="323"/>
      <c r="CMU151" s="323"/>
      <c r="CMV151" s="323"/>
      <c r="CMW151" s="323"/>
      <c r="CMX151" s="323"/>
      <c r="CMY151" s="323"/>
      <c r="CMZ151" s="323"/>
      <c r="CNA151" s="323"/>
      <c r="CNB151" s="323"/>
      <c r="CNC151" s="323"/>
      <c r="CND151" s="323"/>
      <c r="CNE151" s="323"/>
      <c r="CNF151" s="323"/>
      <c r="CNG151" s="323"/>
      <c r="CNH151" s="323"/>
      <c r="CNI151" s="323"/>
      <c r="CNJ151" s="323"/>
      <c r="CNK151" s="323"/>
      <c r="CNL151" s="323"/>
      <c r="CNM151" s="323"/>
      <c r="CNN151" s="323"/>
      <c r="CNO151" s="323"/>
      <c r="CNP151" s="323"/>
      <c r="CNQ151" s="323"/>
      <c r="CNR151" s="323"/>
      <c r="CNS151" s="323"/>
      <c r="CNT151" s="323"/>
      <c r="CNU151" s="323"/>
      <c r="CNV151" s="323"/>
      <c r="CNW151" s="323"/>
      <c r="CNX151" s="323"/>
      <c r="CNY151" s="323"/>
      <c r="CNZ151" s="323"/>
      <c r="COA151" s="323"/>
      <c r="COB151" s="323"/>
      <c r="COC151" s="323"/>
      <c r="COD151" s="323"/>
      <c r="COE151" s="323"/>
      <c r="COF151" s="323"/>
      <c r="COG151" s="323"/>
      <c r="COH151" s="323"/>
      <c r="COI151" s="323"/>
      <c r="COJ151" s="323"/>
      <c r="COK151" s="323"/>
      <c r="COL151" s="323"/>
      <c r="COM151" s="323"/>
      <c r="CON151" s="323"/>
      <c r="COO151" s="323"/>
      <c r="COP151" s="323"/>
      <c r="COQ151" s="323"/>
      <c r="COR151" s="323"/>
      <c r="COS151" s="323"/>
      <c r="COT151" s="323"/>
      <c r="COU151" s="323"/>
      <c r="COV151" s="323"/>
      <c r="COW151" s="323"/>
      <c r="COX151" s="323"/>
      <c r="COY151" s="323"/>
      <c r="COZ151" s="323"/>
      <c r="CPA151" s="323"/>
      <c r="CPB151" s="323"/>
      <c r="CPC151" s="323"/>
      <c r="CPD151" s="323"/>
      <c r="CPE151" s="323"/>
      <c r="CPF151" s="323"/>
      <c r="CPG151" s="323"/>
      <c r="CPH151" s="323"/>
      <c r="CPI151" s="323"/>
      <c r="CPJ151" s="323"/>
      <c r="CPK151" s="323"/>
      <c r="CPL151" s="323"/>
      <c r="CPM151" s="323"/>
      <c r="CPN151" s="323"/>
      <c r="CPO151" s="323"/>
      <c r="CPP151" s="323"/>
      <c r="CPQ151" s="323"/>
      <c r="CPR151" s="323"/>
      <c r="CPS151" s="323"/>
      <c r="CPT151" s="323"/>
      <c r="CPU151" s="323"/>
      <c r="CPV151" s="323"/>
      <c r="CPW151" s="323"/>
      <c r="CPX151" s="323"/>
      <c r="CPY151" s="323"/>
      <c r="CPZ151" s="323"/>
      <c r="CQA151" s="323"/>
      <c r="CQB151" s="323"/>
      <c r="CQC151" s="323"/>
      <c r="CQD151" s="323"/>
      <c r="CQE151" s="323"/>
      <c r="CQF151" s="323"/>
      <c r="CQG151" s="323"/>
      <c r="CQH151" s="323"/>
      <c r="CQI151" s="323"/>
      <c r="CQJ151" s="323"/>
      <c r="CQK151" s="323"/>
      <c r="CQL151" s="323"/>
      <c r="CQM151" s="323"/>
      <c r="CQN151" s="323"/>
      <c r="CQO151" s="323"/>
      <c r="CQP151" s="323"/>
      <c r="CQQ151" s="323"/>
      <c r="CQR151" s="323"/>
      <c r="CQS151" s="323"/>
      <c r="CQT151" s="323"/>
      <c r="CQU151" s="323"/>
      <c r="CQV151" s="323"/>
      <c r="CQW151" s="323"/>
      <c r="CQX151" s="323"/>
      <c r="CQY151" s="323"/>
      <c r="CQZ151" s="323"/>
      <c r="CRA151" s="323"/>
      <c r="CRB151" s="323"/>
      <c r="CRC151" s="323"/>
      <c r="CRD151" s="323"/>
      <c r="CRE151" s="323"/>
      <c r="CRF151" s="323"/>
      <c r="CRG151" s="323"/>
      <c r="CRH151" s="323"/>
      <c r="CRI151" s="323"/>
      <c r="CRJ151" s="323"/>
      <c r="CRK151" s="323"/>
      <c r="CRL151" s="323"/>
      <c r="CRM151" s="323"/>
      <c r="CRN151" s="323"/>
      <c r="CRO151" s="323"/>
      <c r="CRP151" s="323"/>
      <c r="CRQ151" s="323"/>
      <c r="CRR151" s="323"/>
      <c r="CRS151" s="323"/>
      <c r="CRT151" s="323"/>
      <c r="CRU151" s="323"/>
      <c r="CRV151" s="323"/>
      <c r="CRW151" s="323"/>
      <c r="CRX151" s="323"/>
      <c r="CRY151" s="323"/>
      <c r="CRZ151" s="323"/>
      <c r="CSA151" s="323"/>
      <c r="CSB151" s="323"/>
      <c r="CSC151" s="323"/>
      <c r="CSD151" s="323"/>
      <c r="CSE151" s="323"/>
      <c r="CSF151" s="323"/>
      <c r="CSG151" s="323"/>
      <c r="CSH151" s="323"/>
      <c r="CSI151" s="323"/>
      <c r="CSJ151" s="323"/>
      <c r="CSK151" s="323"/>
      <c r="CSL151" s="323"/>
      <c r="CSM151" s="323"/>
      <c r="CSN151" s="323"/>
      <c r="CSO151" s="323"/>
      <c r="CSP151" s="323"/>
      <c r="CSQ151" s="323"/>
      <c r="CSR151" s="323"/>
      <c r="CSS151" s="323"/>
      <c r="CST151" s="323"/>
      <c r="CSU151" s="323"/>
      <c r="CSV151" s="323"/>
      <c r="CSW151" s="323"/>
      <c r="CSX151" s="323"/>
      <c r="CSY151" s="323"/>
      <c r="CSZ151" s="323"/>
      <c r="CTA151" s="323"/>
      <c r="CTB151" s="323"/>
      <c r="CTC151" s="323"/>
      <c r="CTD151" s="323"/>
      <c r="CTE151" s="323"/>
      <c r="CTF151" s="323"/>
      <c r="CTG151" s="323"/>
      <c r="CTH151" s="323"/>
      <c r="CTI151" s="323"/>
      <c r="CTJ151" s="323"/>
      <c r="CTK151" s="323"/>
      <c r="CTL151" s="323"/>
      <c r="CTM151" s="323"/>
      <c r="CTN151" s="323"/>
      <c r="CTO151" s="323"/>
      <c r="CTP151" s="323"/>
      <c r="CTQ151" s="323"/>
      <c r="CTR151" s="323"/>
      <c r="CTS151" s="323"/>
      <c r="CTT151" s="323"/>
      <c r="CTU151" s="323"/>
      <c r="CTV151" s="323"/>
      <c r="CTW151" s="323"/>
      <c r="CTX151" s="323"/>
      <c r="CTY151" s="323"/>
      <c r="CTZ151" s="323"/>
      <c r="CUA151" s="323"/>
      <c r="CUB151" s="323"/>
      <c r="CUC151" s="323"/>
      <c r="CUD151" s="323"/>
      <c r="CUE151" s="323"/>
      <c r="CUF151" s="323"/>
      <c r="CUG151" s="323"/>
      <c r="CUH151" s="323"/>
      <c r="CUI151" s="323"/>
      <c r="CUJ151" s="323"/>
      <c r="CUK151" s="323"/>
      <c r="CUL151" s="323"/>
      <c r="CUM151" s="323"/>
      <c r="CUN151" s="323"/>
      <c r="CUO151" s="323"/>
      <c r="CUP151" s="323"/>
      <c r="CUQ151" s="323"/>
      <c r="CUR151" s="323"/>
      <c r="CUS151" s="323"/>
      <c r="CUT151" s="323"/>
      <c r="CUU151" s="323"/>
      <c r="CUV151" s="323"/>
      <c r="CUW151" s="323"/>
      <c r="CUX151" s="323"/>
      <c r="CUY151" s="323"/>
      <c r="CUZ151" s="323"/>
      <c r="CVA151" s="323"/>
      <c r="CVB151" s="323"/>
      <c r="CVC151" s="323"/>
      <c r="CVD151" s="323"/>
      <c r="CVE151" s="323"/>
      <c r="CVF151" s="323"/>
      <c r="CVG151" s="323"/>
      <c r="CVH151" s="323"/>
      <c r="CVI151" s="323"/>
      <c r="CVJ151" s="323"/>
      <c r="CVK151" s="323"/>
      <c r="CVL151" s="323"/>
      <c r="CVM151" s="323"/>
      <c r="CVN151" s="323"/>
      <c r="CVO151" s="323"/>
      <c r="CVP151" s="323"/>
      <c r="CVQ151" s="323"/>
      <c r="CVR151" s="323"/>
      <c r="CVS151" s="323"/>
      <c r="CVT151" s="323"/>
      <c r="CVU151" s="323"/>
      <c r="CVV151" s="323"/>
      <c r="CVW151" s="323"/>
      <c r="CVX151" s="323"/>
      <c r="CVY151" s="323"/>
      <c r="CVZ151" s="323"/>
      <c r="CWA151" s="323"/>
      <c r="CWB151" s="323"/>
      <c r="CWC151" s="323"/>
      <c r="CWD151" s="323"/>
      <c r="CWE151" s="323"/>
      <c r="CWF151" s="323"/>
      <c r="CWG151" s="323"/>
      <c r="CWH151" s="323"/>
      <c r="CWI151" s="323"/>
      <c r="CWJ151" s="323"/>
      <c r="CWK151" s="323"/>
      <c r="CWL151" s="323"/>
      <c r="CWM151" s="323"/>
      <c r="CWN151" s="323"/>
      <c r="CWO151" s="323"/>
      <c r="CWP151" s="323"/>
      <c r="CWQ151" s="323"/>
      <c r="CWR151" s="323"/>
      <c r="CWS151" s="323"/>
      <c r="CWT151" s="323"/>
      <c r="CWU151" s="323"/>
      <c r="CWV151" s="323"/>
      <c r="CWW151" s="323"/>
      <c r="CWX151" s="323"/>
      <c r="CWY151" s="323"/>
      <c r="CWZ151" s="323"/>
      <c r="CXA151" s="323"/>
      <c r="CXB151" s="323"/>
      <c r="CXC151" s="323"/>
      <c r="CXD151" s="323"/>
      <c r="CXE151" s="323"/>
      <c r="CXF151" s="323"/>
      <c r="CXG151" s="323"/>
      <c r="CXH151" s="323"/>
      <c r="CXI151" s="323"/>
      <c r="CXJ151" s="323"/>
      <c r="CXK151" s="323"/>
      <c r="CXL151" s="323"/>
      <c r="CXM151" s="323"/>
      <c r="CXN151" s="323"/>
      <c r="CXO151" s="323"/>
      <c r="CXP151" s="323"/>
      <c r="CXQ151" s="323"/>
      <c r="CXR151" s="323"/>
      <c r="CXS151" s="323"/>
      <c r="CXT151" s="323"/>
      <c r="CXU151" s="323"/>
      <c r="CXV151" s="323"/>
      <c r="CXW151" s="323"/>
      <c r="CXX151" s="323"/>
      <c r="CXY151" s="323"/>
      <c r="CXZ151" s="323"/>
      <c r="CYA151" s="323"/>
      <c r="CYB151" s="323"/>
      <c r="CYC151" s="323"/>
      <c r="CYD151" s="323"/>
      <c r="CYE151" s="323"/>
      <c r="CYF151" s="323"/>
      <c r="CYG151" s="323"/>
      <c r="CYH151" s="323"/>
      <c r="CYI151" s="323"/>
      <c r="CYJ151" s="323"/>
      <c r="CYK151" s="323"/>
      <c r="CYL151" s="323"/>
      <c r="CYM151" s="323"/>
      <c r="CYN151" s="323"/>
      <c r="CYO151" s="323"/>
      <c r="CYP151" s="323"/>
      <c r="CYQ151" s="323"/>
      <c r="CYR151" s="323"/>
      <c r="CYS151" s="323"/>
      <c r="CYT151" s="323"/>
      <c r="CYU151" s="323"/>
      <c r="CYV151" s="323"/>
      <c r="CYW151" s="323"/>
      <c r="CYX151" s="323"/>
      <c r="CYY151" s="323"/>
      <c r="CYZ151" s="323"/>
      <c r="CZA151" s="323"/>
      <c r="CZB151" s="323"/>
      <c r="CZC151" s="323"/>
      <c r="CZD151" s="323"/>
      <c r="CZE151" s="323"/>
      <c r="CZF151" s="323"/>
      <c r="CZG151" s="323"/>
      <c r="CZH151" s="323"/>
      <c r="CZI151" s="323"/>
      <c r="CZJ151" s="323"/>
      <c r="CZK151" s="323"/>
      <c r="CZL151" s="323"/>
      <c r="CZM151" s="323"/>
      <c r="CZN151" s="323"/>
      <c r="CZO151" s="323"/>
      <c r="CZP151" s="323"/>
      <c r="CZQ151" s="323"/>
      <c r="CZR151" s="323"/>
      <c r="CZS151" s="323"/>
      <c r="CZT151" s="323"/>
      <c r="CZU151" s="323"/>
      <c r="CZV151" s="323"/>
      <c r="CZW151" s="323"/>
      <c r="CZX151" s="323"/>
      <c r="CZY151" s="323"/>
      <c r="CZZ151" s="323"/>
      <c r="DAA151" s="323"/>
      <c r="DAB151" s="323"/>
      <c r="DAC151" s="323"/>
      <c r="DAD151" s="323"/>
      <c r="DAE151" s="323"/>
      <c r="DAF151" s="323"/>
      <c r="DAG151" s="323"/>
      <c r="DAH151" s="323"/>
      <c r="DAI151" s="323"/>
      <c r="DAJ151" s="323"/>
      <c r="DAK151" s="323"/>
      <c r="DAL151" s="323"/>
      <c r="DAM151" s="323"/>
      <c r="DAN151" s="323"/>
      <c r="DAO151" s="323"/>
      <c r="DAP151" s="323"/>
      <c r="DAQ151" s="323"/>
      <c r="DAR151" s="323"/>
      <c r="DAS151" s="323"/>
      <c r="DAT151" s="323"/>
      <c r="DAU151" s="323"/>
      <c r="DAV151" s="323"/>
      <c r="DAW151" s="323"/>
      <c r="DAX151" s="323"/>
      <c r="DAY151" s="323"/>
      <c r="DAZ151" s="323"/>
      <c r="DBA151" s="323"/>
      <c r="DBB151" s="323"/>
      <c r="DBC151" s="323"/>
      <c r="DBD151" s="323"/>
      <c r="DBE151" s="323"/>
      <c r="DBF151" s="323"/>
      <c r="DBG151" s="323"/>
      <c r="DBH151" s="323"/>
      <c r="DBI151" s="323"/>
      <c r="DBJ151" s="323"/>
      <c r="DBK151" s="323"/>
      <c r="DBL151" s="323"/>
      <c r="DBM151" s="323"/>
      <c r="DBN151" s="323"/>
      <c r="DBO151" s="323"/>
      <c r="DBP151" s="323"/>
      <c r="DBQ151" s="323"/>
      <c r="DBR151" s="323"/>
      <c r="DBS151" s="323"/>
      <c r="DBT151" s="323"/>
      <c r="DBU151" s="323"/>
      <c r="DBV151" s="323"/>
      <c r="DBW151" s="323"/>
      <c r="DBX151" s="323"/>
      <c r="DBY151" s="323"/>
      <c r="DBZ151" s="323"/>
      <c r="DCA151" s="323"/>
      <c r="DCB151" s="323"/>
      <c r="DCC151" s="323"/>
      <c r="DCD151" s="323"/>
      <c r="DCE151" s="323"/>
      <c r="DCF151" s="323"/>
      <c r="DCG151" s="323"/>
      <c r="DCH151" s="323"/>
      <c r="DCI151" s="323"/>
      <c r="DCJ151" s="323"/>
      <c r="DCK151" s="323"/>
      <c r="DCL151" s="323"/>
      <c r="DCM151" s="323"/>
      <c r="DCN151" s="323"/>
      <c r="DCO151" s="323"/>
      <c r="DCP151" s="323"/>
      <c r="DCQ151" s="323"/>
      <c r="DCR151" s="323"/>
      <c r="DCS151" s="323"/>
      <c r="DCT151" s="323"/>
      <c r="DCU151" s="323"/>
      <c r="DCV151" s="323"/>
      <c r="DCW151" s="323"/>
      <c r="DCX151" s="323"/>
      <c r="DCY151" s="323"/>
      <c r="DCZ151" s="323"/>
      <c r="DDA151" s="323"/>
      <c r="DDB151" s="323"/>
      <c r="DDC151" s="323"/>
      <c r="DDD151" s="323"/>
      <c r="DDE151" s="323"/>
      <c r="DDF151" s="323"/>
      <c r="DDG151" s="323"/>
      <c r="DDH151" s="323"/>
      <c r="DDI151" s="323"/>
      <c r="DDJ151" s="323"/>
      <c r="DDK151" s="323"/>
      <c r="DDL151" s="323"/>
      <c r="DDM151" s="323"/>
      <c r="DDN151" s="323"/>
      <c r="DDO151" s="323"/>
      <c r="DDP151" s="323"/>
      <c r="DDQ151" s="323"/>
      <c r="DDR151" s="323"/>
      <c r="DDS151" s="323"/>
      <c r="DDT151" s="323"/>
      <c r="DDU151" s="323"/>
      <c r="DDV151" s="323"/>
      <c r="DDW151" s="323"/>
      <c r="DDX151" s="323"/>
      <c r="DDY151" s="323"/>
      <c r="DDZ151" s="323"/>
      <c r="DEA151" s="323"/>
      <c r="DEB151" s="323"/>
      <c r="DEC151" s="323"/>
      <c r="DED151" s="323"/>
      <c r="DEE151" s="323"/>
      <c r="DEF151" s="323"/>
      <c r="DEG151" s="323"/>
      <c r="DEH151" s="323"/>
      <c r="DEI151" s="323"/>
      <c r="DEJ151" s="323"/>
      <c r="DEK151" s="323"/>
      <c r="DEL151" s="323"/>
      <c r="DEM151" s="323"/>
      <c r="DEN151" s="323"/>
      <c r="DEO151" s="323"/>
      <c r="DEP151" s="323"/>
      <c r="DEQ151" s="323"/>
      <c r="DER151" s="323"/>
      <c r="DES151" s="323"/>
      <c r="DET151" s="323"/>
      <c r="DEU151" s="323"/>
      <c r="DEV151" s="323"/>
      <c r="DEW151" s="323"/>
      <c r="DEX151" s="323"/>
      <c r="DEY151" s="323"/>
      <c r="DEZ151" s="323"/>
      <c r="DFA151" s="323"/>
      <c r="DFB151" s="323"/>
      <c r="DFC151" s="323"/>
      <c r="DFD151" s="323"/>
      <c r="DFE151" s="323"/>
      <c r="DFF151" s="323"/>
      <c r="DFG151" s="323"/>
      <c r="DFH151" s="323"/>
      <c r="DFI151" s="323"/>
      <c r="DFJ151" s="323"/>
      <c r="DFK151" s="323"/>
      <c r="DFL151" s="323"/>
      <c r="DFM151" s="323"/>
      <c r="DFN151" s="323"/>
      <c r="DFO151" s="323"/>
      <c r="DFP151" s="323"/>
      <c r="DFQ151" s="323"/>
      <c r="DFR151" s="323"/>
      <c r="DFS151" s="323"/>
      <c r="DFT151" s="323"/>
      <c r="DFU151" s="323"/>
      <c r="DFV151" s="323"/>
      <c r="DFW151" s="323"/>
      <c r="DFX151" s="323"/>
      <c r="DFY151" s="323"/>
      <c r="DFZ151" s="323"/>
      <c r="DGA151" s="323"/>
      <c r="DGB151" s="323"/>
      <c r="DGC151" s="323"/>
      <c r="DGD151" s="323"/>
      <c r="DGE151" s="323"/>
      <c r="DGF151" s="323"/>
      <c r="DGG151" s="323"/>
      <c r="DGH151" s="323"/>
      <c r="DGI151" s="323"/>
      <c r="DGJ151" s="323"/>
      <c r="DGK151" s="323"/>
      <c r="DGL151" s="323"/>
      <c r="DGM151" s="323"/>
      <c r="DGN151" s="323"/>
      <c r="DGO151" s="323"/>
      <c r="DGP151" s="323"/>
      <c r="DGQ151" s="323"/>
      <c r="DGR151" s="323"/>
      <c r="DGS151" s="323"/>
      <c r="DGT151" s="323"/>
      <c r="DGU151" s="323"/>
      <c r="DGV151" s="323"/>
      <c r="DGW151" s="323"/>
      <c r="DGX151" s="323"/>
      <c r="DGY151" s="323"/>
      <c r="DGZ151" s="323"/>
      <c r="DHA151" s="323"/>
      <c r="DHB151" s="323"/>
      <c r="DHC151" s="323"/>
      <c r="DHD151" s="323"/>
      <c r="DHE151" s="323"/>
      <c r="DHF151" s="323"/>
      <c r="DHG151" s="323"/>
      <c r="DHH151" s="323"/>
      <c r="DHI151" s="323"/>
      <c r="DHJ151" s="323"/>
      <c r="DHK151" s="323"/>
      <c r="DHL151" s="323"/>
      <c r="DHM151" s="323"/>
      <c r="DHN151" s="323"/>
      <c r="DHO151" s="323"/>
      <c r="DHP151" s="323"/>
      <c r="DHQ151" s="323"/>
      <c r="DHR151" s="323"/>
      <c r="DHS151" s="323"/>
      <c r="DHT151" s="323"/>
      <c r="DHU151" s="323"/>
      <c r="DHV151" s="323"/>
      <c r="DHW151" s="323"/>
      <c r="DHX151" s="323"/>
      <c r="DHY151" s="323"/>
      <c r="DHZ151" s="323"/>
      <c r="DIA151" s="323"/>
      <c r="DIB151" s="323"/>
      <c r="DIC151" s="323"/>
      <c r="DID151" s="323"/>
      <c r="DIE151" s="323"/>
      <c r="DIF151" s="323"/>
      <c r="DIG151" s="323"/>
      <c r="DIH151" s="323"/>
      <c r="DII151" s="323"/>
      <c r="DIJ151" s="323"/>
      <c r="DIK151" s="323"/>
      <c r="DIL151" s="323"/>
      <c r="DIM151" s="323"/>
      <c r="DIN151" s="323"/>
      <c r="DIO151" s="323"/>
      <c r="DIP151" s="323"/>
      <c r="DIQ151" s="323"/>
      <c r="DIR151" s="323"/>
      <c r="DIS151" s="323"/>
      <c r="DIT151" s="323"/>
      <c r="DIU151" s="323"/>
      <c r="DIV151" s="323"/>
      <c r="DIW151" s="323"/>
      <c r="DIX151" s="323"/>
      <c r="DIY151" s="323"/>
      <c r="DIZ151" s="323"/>
      <c r="DJA151" s="323"/>
      <c r="DJB151" s="323"/>
      <c r="DJC151" s="323"/>
      <c r="DJD151" s="323"/>
      <c r="DJE151" s="323"/>
      <c r="DJF151" s="323"/>
      <c r="DJG151" s="323"/>
      <c r="DJH151" s="323"/>
      <c r="DJI151" s="323"/>
      <c r="DJJ151" s="323"/>
      <c r="DJK151" s="323"/>
      <c r="DJL151" s="323"/>
      <c r="DJM151" s="323"/>
      <c r="DJN151" s="323"/>
      <c r="DJO151" s="323"/>
      <c r="DJP151" s="323"/>
      <c r="DJQ151" s="323"/>
      <c r="DJR151" s="323"/>
      <c r="DJS151" s="323"/>
      <c r="DJT151" s="323"/>
      <c r="DJU151" s="323"/>
      <c r="DJV151" s="323"/>
      <c r="DJW151" s="323"/>
      <c r="DJX151" s="323"/>
      <c r="DJY151" s="323"/>
      <c r="DJZ151" s="323"/>
      <c r="DKA151" s="323"/>
      <c r="DKB151" s="323"/>
      <c r="DKC151" s="323"/>
      <c r="DKD151" s="323"/>
      <c r="DKE151" s="323"/>
      <c r="DKF151" s="323"/>
      <c r="DKG151" s="323"/>
      <c r="DKH151" s="323"/>
      <c r="DKI151" s="323"/>
      <c r="DKJ151" s="323"/>
      <c r="DKK151" s="323"/>
      <c r="DKL151" s="323"/>
      <c r="DKM151" s="323"/>
      <c r="DKN151" s="323"/>
      <c r="DKO151" s="323"/>
      <c r="DKP151" s="323"/>
      <c r="DKQ151" s="323"/>
      <c r="DKR151" s="323"/>
      <c r="DKS151" s="323"/>
      <c r="DKT151" s="323"/>
      <c r="DKU151" s="323"/>
      <c r="DKV151" s="323"/>
      <c r="DKW151" s="323"/>
      <c r="DKX151" s="323"/>
      <c r="DKY151" s="323"/>
      <c r="DKZ151" s="323"/>
      <c r="DLA151" s="323"/>
      <c r="DLB151" s="323"/>
      <c r="DLC151" s="323"/>
      <c r="DLD151" s="323"/>
      <c r="DLE151" s="323"/>
      <c r="DLF151" s="323"/>
      <c r="DLG151" s="323"/>
      <c r="DLH151" s="323"/>
      <c r="DLI151" s="323"/>
      <c r="DLJ151" s="323"/>
      <c r="DLK151" s="323"/>
      <c r="DLL151" s="323"/>
      <c r="DLM151" s="323"/>
      <c r="DLN151" s="323"/>
      <c r="DLO151" s="323"/>
      <c r="DLP151" s="323"/>
      <c r="DLQ151" s="323"/>
      <c r="DLR151" s="323"/>
      <c r="DLS151" s="323"/>
      <c r="DLT151" s="323"/>
      <c r="DLU151" s="323"/>
      <c r="DLV151" s="323"/>
      <c r="DLW151" s="323"/>
      <c r="DLX151" s="323"/>
      <c r="DLY151" s="323"/>
      <c r="DLZ151" s="323"/>
      <c r="DMA151" s="323"/>
      <c r="DMB151" s="323"/>
      <c r="DMC151" s="323"/>
      <c r="DMD151" s="323"/>
      <c r="DME151" s="323"/>
      <c r="DMF151" s="323"/>
      <c r="DMG151" s="323"/>
      <c r="DMH151" s="323"/>
      <c r="DMI151" s="323"/>
      <c r="DMJ151" s="323"/>
      <c r="DMK151" s="323"/>
      <c r="DML151" s="323"/>
      <c r="DMM151" s="323"/>
      <c r="DMN151" s="323"/>
      <c r="DMO151" s="323"/>
      <c r="DMP151" s="323"/>
      <c r="DMQ151" s="323"/>
      <c r="DMR151" s="323"/>
      <c r="DMS151" s="323"/>
      <c r="DMT151" s="323"/>
      <c r="DMU151" s="323"/>
      <c r="DMV151" s="323"/>
      <c r="DMW151" s="323"/>
      <c r="DMX151" s="323"/>
      <c r="DMY151" s="323"/>
      <c r="DMZ151" s="323"/>
      <c r="DNA151" s="323"/>
      <c r="DNB151" s="323"/>
      <c r="DNC151" s="323"/>
      <c r="DND151" s="323"/>
      <c r="DNE151" s="323"/>
      <c r="DNF151" s="323"/>
      <c r="DNG151" s="323"/>
      <c r="DNH151" s="323"/>
      <c r="DNI151" s="323"/>
      <c r="DNJ151" s="323"/>
      <c r="DNK151" s="323"/>
      <c r="DNL151" s="323"/>
      <c r="DNM151" s="323"/>
      <c r="DNN151" s="323"/>
      <c r="DNO151" s="323"/>
      <c r="DNP151" s="323"/>
      <c r="DNQ151" s="323"/>
      <c r="DNR151" s="323"/>
      <c r="DNS151" s="323"/>
      <c r="DNT151" s="323"/>
      <c r="DNU151" s="323"/>
      <c r="DNV151" s="323"/>
      <c r="DNW151" s="323"/>
      <c r="DNX151" s="323"/>
      <c r="DNY151" s="323"/>
      <c r="DNZ151" s="323"/>
      <c r="DOA151" s="323"/>
      <c r="DOB151" s="323"/>
      <c r="DOC151" s="323"/>
      <c r="DOD151" s="323"/>
      <c r="DOE151" s="323"/>
      <c r="DOF151" s="323"/>
      <c r="DOG151" s="323"/>
      <c r="DOH151" s="323"/>
      <c r="DOI151" s="323"/>
      <c r="DOJ151" s="323"/>
      <c r="DOK151" s="323"/>
      <c r="DOL151" s="323"/>
      <c r="DOM151" s="323"/>
      <c r="DON151" s="323"/>
      <c r="DOO151" s="323"/>
      <c r="DOP151" s="323"/>
      <c r="DOQ151" s="323"/>
      <c r="DOR151" s="323"/>
      <c r="DOS151" s="323"/>
      <c r="DOT151" s="323"/>
      <c r="DOU151" s="323"/>
      <c r="DOV151" s="323"/>
      <c r="DOW151" s="323"/>
      <c r="DOX151" s="323"/>
      <c r="DOY151" s="323"/>
      <c r="DOZ151" s="323"/>
      <c r="DPA151" s="323"/>
      <c r="DPB151" s="323"/>
      <c r="DPC151" s="323"/>
      <c r="DPD151" s="323"/>
      <c r="DPE151" s="323"/>
      <c r="DPF151" s="323"/>
      <c r="DPG151" s="323"/>
      <c r="DPH151" s="323"/>
      <c r="DPI151" s="323"/>
      <c r="DPJ151" s="323"/>
      <c r="DPK151" s="323"/>
      <c r="DPL151" s="323"/>
      <c r="DPM151" s="323"/>
      <c r="DPN151" s="323"/>
      <c r="DPO151" s="323"/>
      <c r="DPP151" s="323"/>
      <c r="DPQ151" s="323"/>
      <c r="DPR151" s="323"/>
      <c r="DPS151" s="323"/>
      <c r="DPT151" s="323"/>
      <c r="DPU151" s="323"/>
      <c r="DPV151" s="323"/>
      <c r="DPW151" s="323"/>
      <c r="DPX151" s="323"/>
      <c r="DPY151" s="323"/>
      <c r="DPZ151" s="323"/>
      <c r="DQA151" s="323"/>
      <c r="DQB151" s="323"/>
      <c r="DQC151" s="323"/>
      <c r="DQD151" s="323"/>
      <c r="DQE151" s="323"/>
      <c r="DQF151" s="323"/>
      <c r="DQG151" s="323"/>
      <c r="DQH151" s="323"/>
      <c r="DQI151" s="323"/>
      <c r="DQJ151" s="323"/>
      <c r="DQK151" s="323"/>
      <c r="DQL151" s="323"/>
      <c r="DQM151" s="323"/>
      <c r="DQN151" s="323"/>
      <c r="DQO151" s="323"/>
      <c r="DQP151" s="323"/>
      <c r="DQQ151" s="323"/>
      <c r="DQR151" s="323"/>
      <c r="DQS151" s="323"/>
      <c r="DQT151" s="323"/>
      <c r="DQU151" s="323"/>
      <c r="DQV151" s="323"/>
      <c r="DQW151" s="323"/>
      <c r="DQX151" s="323"/>
      <c r="DQY151" s="323"/>
      <c r="DQZ151" s="323"/>
      <c r="DRA151" s="323"/>
      <c r="DRB151" s="323"/>
      <c r="DRC151" s="323"/>
      <c r="DRD151" s="323"/>
      <c r="DRE151" s="323"/>
      <c r="DRF151" s="323"/>
      <c r="DRG151" s="323"/>
      <c r="DRH151" s="323"/>
      <c r="DRI151" s="323"/>
      <c r="DRJ151" s="323"/>
      <c r="DRK151" s="323"/>
      <c r="DRL151" s="323"/>
      <c r="DRM151" s="323"/>
      <c r="DRN151" s="323"/>
      <c r="DRO151" s="323"/>
      <c r="DRP151" s="323"/>
      <c r="DRQ151" s="323"/>
      <c r="DRR151" s="323"/>
      <c r="DRS151" s="323"/>
      <c r="DRT151" s="323"/>
      <c r="DRU151" s="323"/>
      <c r="DRV151" s="323"/>
      <c r="DRW151" s="323"/>
      <c r="DRX151" s="323"/>
      <c r="DRY151" s="323"/>
      <c r="DRZ151" s="323"/>
      <c r="DSA151" s="323"/>
      <c r="DSB151" s="323"/>
      <c r="DSC151" s="323"/>
      <c r="DSD151" s="323"/>
      <c r="DSE151" s="323"/>
      <c r="DSF151" s="323"/>
      <c r="DSG151" s="323"/>
      <c r="DSH151" s="323"/>
      <c r="DSI151" s="323"/>
      <c r="DSJ151" s="323"/>
      <c r="DSK151" s="323"/>
      <c r="DSL151" s="323"/>
      <c r="DSM151" s="323"/>
      <c r="DSN151" s="323"/>
      <c r="DSO151" s="323"/>
      <c r="DSP151" s="323"/>
      <c r="DSQ151" s="323"/>
      <c r="DSR151" s="323"/>
      <c r="DSS151" s="323"/>
      <c r="DST151" s="323"/>
      <c r="DSU151" s="323"/>
      <c r="DSV151" s="323"/>
      <c r="DSW151" s="323"/>
      <c r="DSX151" s="323"/>
      <c r="DSY151" s="323"/>
      <c r="DSZ151" s="323"/>
      <c r="DTA151" s="323"/>
      <c r="DTB151" s="323"/>
      <c r="DTC151" s="323"/>
      <c r="DTD151" s="323"/>
      <c r="DTE151" s="323"/>
      <c r="DTF151" s="323"/>
      <c r="DTG151" s="323"/>
      <c r="DTH151" s="323"/>
      <c r="DTI151" s="323"/>
      <c r="DTJ151" s="323"/>
      <c r="DTK151" s="323"/>
      <c r="DTL151" s="323"/>
      <c r="DTM151" s="323"/>
      <c r="DTN151" s="323"/>
      <c r="DTO151" s="323"/>
      <c r="DTP151" s="323"/>
      <c r="DTQ151" s="323"/>
      <c r="DTR151" s="323"/>
      <c r="DTS151" s="323"/>
      <c r="DTT151" s="323"/>
      <c r="DTU151" s="323"/>
      <c r="DTV151" s="323"/>
      <c r="DTW151" s="323"/>
      <c r="DTX151" s="323"/>
      <c r="DTY151" s="323"/>
      <c r="DTZ151" s="323"/>
      <c r="DUA151" s="323"/>
      <c r="DUB151" s="323"/>
      <c r="DUC151" s="323"/>
      <c r="DUD151" s="323"/>
      <c r="DUE151" s="323"/>
      <c r="DUF151" s="323"/>
      <c r="DUG151" s="323"/>
      <c r="DUH151" s="323"/>
      <c r="DUI151" s="323"/>
      <c r="DUJ151" s="323"/>
      <c r="DUK151" s="323"/>
      <c r="DUL151" s="323"/>
      <c r="DUM151" s="323"/>
      <c r="DUN151" s="323"/>
      <c r="DUO151" s="323"/>
      <c r="DUP151" s="323"/>
      <c r="DUQ151" s="323"/>
      <c r="DUR151" s="323"/>
      <c r="DUS151" s="323"/>
      <c r="DUT151" s="323"/>
      <c r="DUU151" s="323"/>
      <c r="DUV151" s="323"/>
      <c r="DUW151" s="323"/>
      <c r="DUX151" s="323"/>
      <c r="DUY151" s="323"/>
      <c r="DUZ151" s="323"/>
      <c r="DVA151" s="323"/>
      <c r="DVB151" s="323"/>
      <c r="DVC151" s="323"/>
      <c r="DVD151" s="323"/>
      <c r="DVE151" s="323"/>
      <c r="DVF151" s="323"/>
      <c r="DVG151" s="323"/>
      <c r="DVH151" s="323"/>
      <c r="DVI151" s="323"/>
      <c r="DVJ151" s="323"/>
      <c r="DVK151" s="323"/>
      <c r="DVL151" s="323"/>
      <c r="DVM151" s="323"/>
      <c r="DVN151" s="323"/>
      <c r="DVO151" s="323"/>
      <c r="DVP151" s="323"/>
      <c r="DVQ151" s="323"/>
      <c r="DVR151" s="323"/>
      <c r="DVS151" s="323"/>
      <c r="DVT151" s="323"/>
      <c r="DVU151" s="323"/>
      <c r="DVV151" s="323"/>
      <c r="DVW151" s="323"/>
      <c r="DVX151" s="323"/>
      <c r="DVY151" s="323"/>
      <c r="DVZ151" s="323"/>
      <c r="DWA151" s="323"/>
      <c r="DWB151" s="323"/>
      <c r="DWC151" s="323"/>
      <c r="DWD151" s="323"/>
      <c r="DWE151" s="323"/>
      <c r="DWF151" s="323"/>
      <c r="DWG151" s="323"/>
      <c r="DWH151" s="323"/>
      <c r="DWI151" s="323"/>
      <c r="DWJ151" s="323"/>
      <c r="DWK151" s="323"/>
      <c r="DWL151" s="323"/>
      <c r="DWM151" s="323"/>
      <c r="DWN151" s="323"/>
      <c r="DWO151" s="323"/>
      <c r="DWP151" s="323"/>
      <c r="DWQ151" s="323"/>
      <c r="DWR151" s="323"/>
      <c r="DWS151" s="323"/>
      <c r="DWT151" s="323"/>
      <c r="DWU151" s="323"/>
      <c r="DWV151" s="323"/>
      <c r="DWW151" s="323"/>
      <c r="DWX151" s="323"/>
      <c r="DWY151" s="323"/>
      <c r="DWZ151" s="323"/>
      <c r="DXA151" s="323"/>
      <c r="DXB151" s="323"/>
      <c r="DXC151" s="323"/>
      <c r="DXD151" s="323"/>
      <c r="DXE151" s="323"/>
      <c r="DXF151" s="323"/>
      <c r="DXG151" s="323"/>
      <c r="DXH151" s="323"/>
      <c r="DXI151" s="323"/>
      <c r="DXJ151" s="323"/>
      <c r="DXK151" s="323"/>
      <c r="DXL151" s="323"/>
      <c r="DXM151" s="323"/>
      <c r="DXN151" s="323"/>
      <c r="DXO151" s="323"/>
      <c r="DXP151" s="323"/>
      <c r="DXQ151" s="323"/>
      <c r="DXR151" s="323"/>
      <c r="DXS151" s="323"/>
      <c r="DXT151" s="323"/>
      <c r="DXU151" s="323"/>
      <c r="DXV151" s="323"/>
      <c r="DXW151" s="323"/>
      <c r="DXX151" s="323"/>
      <c r="DXY151" s="323"/>
      <c r="DXZ151" s="323"/>
      <c r="DYA151" s="323"/>
      <c r="DYB151" s="323"/>
      <c r="DYC151" s="323"/>
      <c r="DYD151" s="323"/>
      <c r="DYE151" s="323"/>
      <c r="DYF151" s="323"/>
      <c r="DYG151" s="323"/>
      <c r="DYH151" s="323"/>
      <c r="DYI151" s="323"/>
      <c r="DYJ151" s="323"/>
      <c r="DYK151" s="323"/>
      <c r="DYL151" s="323"/>
      <c r="DYM151" s="323"/>
      <c r="DYN151" s="323"/>
      <c r="DYO151" s="323"/>
      <c r="DYP151" s="323"/>
      <c r="DYQ151" s="323"/>
      <c r="DYR151" s="323"/>
      <c r="DYS151" s="323"/>
      <c r="DYT151" s="323"/>
      <c r="DYU151" s="323"/>
      <c r="DYV151" s="323"/>
      <c r="DYW151" s="323"/>
      <c r="DYX151" s="323"/>
      <c r="DYY151" s="323"/>
      <c r="DYZ151" s="323"/>
      <c r="DZA151" s="323"/>
      <c r="DZB151" s="323"/>
      <c r="DZC151" s="323"/>
      <c r="DZD151" s="323"/>
      <c r="DZE151" s="323"/>
      <c r="DZF151" s="323"/>
      <c r="DZG151" s="323"/>
      <c r="DZH151" s="323"/>
      <c r="DZI151" s="323"/>
      <c r="DZJ151" s="323"/>
      <c r="DZK151" s="323"/>
      <c r="DZL151" s="323"/>
      <c r="DZM151" s="323"/>
      <c r="DZN151" s="323"/>
      <c r="DZO151" s="323"/>
      <c r="DZP151" s="323"/>
      <c r="DZQ151" s="323"/>
      <c r="DZR151" s="323"/>
      <c r="DZS151" s="323"/>
      <c r="DZT151" s="323"/>
      <c r="DZU151" s="323"/>
      <c r="DZV151" s="323"/>
      <c r="DZW151" s="323"/>
      <c r="DZX151" s="323"/>
      <c r="DZY151" s="323"/>
      <c r="DZZ151" s="323"/>
      <c r="EAA151" s="323"/>
      <c r="EAB151" s="323"/>
      <c r="EAC151" s="323"/>
      <c r="EAD151" s="323"/>
      <c r="EAE151" s="323"/>
      <c r="EAF151" s="323"/>
      <c r="EAG151" s="323"/>
      <c r="EAH151" s="323"/>
      <c r="EAI151" s="323"/>
      <c r="EAJ151" s="323"/>
      <c r="EAK151" s="323"/>
      <c r="EAL151" s="323"/>
      <c r="EAM151" s="323"/>
      <c r="EAN151" s="323"/>
      <c r="EAO151" s="323"/>
      <c r="EAP151" s="323"/>
      <c r="EAQ151" s="323"/>
      <c r="EAR151" s="323"/>
      <c r="EAS151" s="323"/>
      <c r="EAT151" s="323"/>
      <c r="EAU151" s="323"/>
      <c r="EAV151" s="323"/>
      <c r="EAW151" s="323"/>
      <c r="EAX151" s="323"/>
      <c r="EAY151" s="323"/>
      <c r="EAZ151" s="323"/>
      <c r="EBA151" s="323"/>
      <c r="EBB151" s="323"/>
      <c r="EBC151" s="323"/>
      <c r="EBD151" s="323"/>
      <c r="EBE151" s="323"/>
      <c r="EBF151" s="323"/>
      <c r="EBG151" s="323"/>
      <c r="EBH151" s="323"/>
      <c r="EBI151" s="323"/>
      <c r="EBJ151" s="323"/>
      <c r="EBK151" s="323"/>
      <c r="EBL151" s="323"/>
      <c r="EBM151" s="323"/>
      <c r="EBN151" s="323"/>
      <c r="EBO151" s="323"/>
      <c r="EBP151" s="323"/>
      <c r="EBQ151" s="323"/>
      <c r="EBR151" s="323"/>
      <c r="EBS151" s="323"/>
      <c r="EBT151" s="323"/>
      <c r="EBU151" s="323"/>
      <c r="EBV151" s="323"/>
      <c r="EBW151" s="323"/>
      <c r="EBX151" s="323"/>
      <c r="EBY151" s="323"/>
      <c r="EBZ151" s="323"/>
      <c r="ECA151" s="323"/>
      <c r="ECB151" s="323"/>
      <c r="ECC151" s="323"/>
      <c r="ECD151" s="323"/>
      <c r="ECE151" s="323"/>
      <c r="ECF151" s="323"/>
      <c r="ECG151" s="323"/>
      <c r="ECH151" s="323"/>
      <c r="ECI151" s="323"/>
      <c r="ECJ151" s="323"/>
      <c r="ECK151" s="323"/>
      <c r="ECL151" s="323"/>
      <c r="ECM151" s="323"/>
      <c r="ECN151" s="323"/>
      <c r="ECO151" s="323"/>
      <c r="ECP151" s="323"/>
      <c r="ECQ151" s="323"/>
      <c r="ECR151" s="323"/>
      <c r="ECS151" s="323"/>
      <c r="ECT151" s="323"/>
      <c r="ECU151" s="323"/>
      <c r="ECV151" s="323"/>
      <c r="ECW151" s="323"/>
      <c r="ECX151" s="323"/>
      <c r="ECY151" s="323"/>
      <c r="ECZ151" s="323"/>
      <c r="EDA151" s="323"/>
      <c r="EDB151" s="323"/>
      <c r="EDC151" s="323"/>
      <c r="EDD151" s="323"/>
      <c r="EDE151" s="323"/>
      <c r="EDF151" s="323"/>
      <c r="EDG151" s="323"/>
      <c r="EDH151" s="323"/>
      <c r="EDI151" s="323"/>
      <c r="EDJ151" s="323"/>
      <c r="EDK151" s="323"/>
      <c r="EDL151" s="323"/>
      <c r="EDM151" s="323"/>
      <c r="EDN151" s="323"/>
      <c r="EDO151" s="323"/>
      <c r="EDP151" s="323"/>
      <c r="EDQ151" s="323"/>
      <c r="EDR151" s="323"/>
      <c r="EDS151" s="323"/>
      <c r="EDT151" s="323"/>
      <c r="EDU151" s="323"/>
      <c r="EDV151" s="323"/>
      <c r="EDW151" s="323"/>
      <c r="EDX151" s="323"/>
      <c r="EDY151" s="323"/>
      <c r="EDZ151" s="323"/>
      <c r="EEA151" s="323"/>
      <c r="EEB151" s="323"/>
      <c r="EEC151" s="323"/>
      <c r="EED151" s="323"/>
      <c r="EEE151" s="323"/>
      <c r="EEF151" s="323"/>
      <c r="EEG151" s="323"/>
      <c r="EEH151" s="323"/>
      <c r="EEI151" s="323"/>
      <c r="EEJ151" s="323"/>
      <c r="EEK151" s="323"/>
      <c r="EEL151" s="323"/>
      <c r="EEM151" s="323"/>
      <c r="EEN151" s="323"/>
      <c r="EEO151" s="323"/>
      <c r="EEP151" s="323"/>
      <c r="EEQ151" s="323"/>
      <c r="EER151" s="323"/>
      <c r="EES151" s="323"/>
      <c r="EET151" s="323"/>
      <c r="EEU151" s="323"/>
      <c r="EEV151" s="323"/>
      <c r="EEW151" s="323"/>
      <c r="EEX151" s="323"/>
      <c r="EEY151" s="323"/>
      <c r="EEZ151" s="323"/>
      <c r="EFA151" s="323"/>
      <c r="EFB151" s="323"/>
      <c r="EFC151" s="323"/>
      <c r="EFD151" s="323"/>
      <c r="EFE151" s="323"/>
      <c r="EFF151" s="323"/>
      <c r="EFG151" s="323"/>
      <c r="EFH151" s="323"/>
      <c r="EFI151" s="323"/>
      <c r="EFJ151" s="323"/>
      <c r="EFK151" s="323"/>
      <c r="EFL151" s="323"/>
      <c r="EFM151" s="323"/>
      <c r="EFN151" s="323"/>
      <c r="EFO151" s="323"/>
      <c r="EFP151" s="323"/>
      <c r="EFQ151" s="323"/>
      <c r="EFR151" s="323"/>
      <c r="EFS151" s="323"/>
      <c r="EFT151" s="323"/>
      <c r="EFU151" s="323"/>
      <c r="EFV151" s="323"/>
      <c r="EFW151" s="323"/>
      <c r="EFX151" s="323"/>
      <c r="EFY151" s="323"/>
      <c r="EFZ151" s="323"/>
      <c r="EGA151" s="323"/>
      <c r="EGB151" s="323"/>
      <c r="EGC151" s="323"/>
      <c r="EGD151" s="323"/>
      <c r="EGE151" s="323"/>
      <c r="EGF151" s="323"/>
      <c r="EGG151" s="323"/>
      <c r="EGH151" s="323"/>
      <c r="EGI151" s="323"/>
      <c r="EGJ151" s="323"/>
      <c r="EGK151" s="323"/>
      <c r="EGL151" s="323"/>
      <c r="EGM151" s="323"/>
      <c r="EGN151" s="323"/>
      <c r="EGO151" s="323"/>
      <c r="EGP151" s="323"/>
      <c r="EGQ151" s="323"/>
      <c r="EGR151" s="323"/>
      <c r="EGS151" s="323"/>
      <c r="EGT151" s="323"/>
      <c r="EGU151" s="323"/>
      <c r="EGV151" s="323"/>
      <c r="EGW151" s="323"/>
      <c r="EGX151" s="323"/>
      <c r="EGY151" s="323"/>
      <c r="EGZ151" s="323"/>
      <c r="EHA151" s="323"/>
      <c r="EHB151" s="323"/>
      <c r="EHC151" s="323"/>
      <c r="EHD151" s="323"/>
      <c r="EHE151" s="323"/>
      <c r="EHF151" s="323"/>
      <c r="EHG151" s="323"/>
      <c r="EHH151" s="323"/>
      <c r="EHI151" s="323"/>
      <c r="EHJ151" s="323"/>
      <c r="EHK151" s="323"/>
      <c r="EHL151" s="323"/>
      <c r="EHM151" s="323"/>
      <c r="EHN151" s="323"/>
      <c r="EHO151" s="323"/>
      <c r="EHP151" s="323"/>
      <c r="EHQ151" s="323"/>
      <c r="EHR151" s="323"/>
      <c r="EHS151" s="323"/>
      <c r="EHT151" s="323"/>
      <c r="EHU151" s="323"/>
      <c r="EHV151" s="323"/>
      <c r="EHW151" s="323"/>
      <c r="EHX151" s="323"/>
      <c r="EHY151" s="323"/>
      <c r="EHZ151" s="323"/>
      <c r="EIA151" s="323"/>
      <c r="EIB151" s="323"/>
      <c r="EIC151" s="323"/>
      <c r="EID151" s="323"/>
      <c r="EIE151" s="323"/>
      <c r="EIF151" s="323"/>
      <c r="EIG151" s="323"/>
      <c r="EIH151" s="323"/>
      <c r="EII151" s="323"/>
      <c r="EIJ151" s="323"/>
      <c r="EIK151" s="323"/>
      <c r="EIL151" s="323"/>
      <c r="EIM151" s="323"/>
      <c r="EIN151" s="323"/>
      <c r="EIO151" s="323"/>
      <c r="EIP151" s="323"/>
      <c r="EIQ151" s="323"/>
      <c r="EIR151" s="323"/>
      <c r="EIS151" s="323"/>
      <c r="EIT151" s="323"/>
      <c r="EIU151" s="323"/>
      <c r="EIV151" s="323"/>
      <c r="EIW151" s="323"/>
      <c r="EIX151" s="323"/>
      <c r="EIY151" s="323"/>
      <c r="EIZ151" s="323"/>
      <c r="EJA151" s="323"/>
      <c r="EJB151" s="323"/>
      <c r="EJC151" s="323"/>
      <c r="EJD151" s="323"/>
      <c r="EJE151" s="323"/>
      <c r="EJF151" s="323"/>
      <c r="EJG151" s="323"/>
      <c r="EJH151" s="323"/>
      <c r="EJI151" s="323"/>
      <c r="EJJ151" s="323"/>
      <c r="EJK151" s="323"/>
      <c r="EJL151" s="323"/>
      <c r="EJM151" s="323"/>
      <c r="EJN151" s="323"/>
      <c r="EJO151" s="323"/>
      <c r="EJP151" s="323"/>
      <c r="EJQ151" s="323"/>
      <c r="EJR151" s="323"/>
      <c r="EJS151" s="323"/>
      <c r="EJT151" s="323"/>
      <c r="EJU151" s="323"/>
      <c r="EJV151" s="323"/>
      <c r="EJW151" s="323"/>
      <c r="EJX151" s="323"/>
      <c r="EJY151" s="323"/>
      <c r="EJZ151" s="323"/>
      <c r="EKA151" s="323"/>
      <c r="EKB151" s="323"/>
      <c r="EKC151" s="323"/>
      <c r="EKD151" s="323"/>
      <c r="EKE151" s="323"/>
      <c r="EKF151" s="323"/>
      <c r="EKG151" s="323"/>
      <c r="EKH151" s="323"/>
      <c r="EKI151" s="323"/>
      <c r="EKJ151" s="323"/>
      <c r="EKK151" s="323"/>
      <c r="EKL151" s="323"/>
      <c r="EKM151" s="323"/>
      <c r="EKN151" s="323"/>
      <c r="EKO151" s="323"/>
      <c r="EKP151" s="323"/>
      <c r="EKQ151" s="323"/>
      <c r="EKR151" s="323"/>
      <c r="EKS151" s="323"/>
      <c r="EKT151" s="323"/>
      <c r="EKU151" s="323"/>
      <c r="EKV151" s="323"/>
      <c r="EKW151" s="323"/>
      <c r="EKX151" s="323"/>
      <c r="EKY151" s="323"/>
      <c r="EKZ151" s="323"/>
      <c r="ELA151" s="323"/>
      <c r="ELB151" s="323"/>
      <c r="ELC151" s="323"/>
      <c r="ELD151" s="323"/>
      <c r="ELE151" s="323"/>
      <c r="ELF151" s="323"/>
      <c r="ELG151" s="323"/>
      <c r="ELH151" s="323"/>
      <c r="ELI151" s="323"/>
      <c r="ELJ151" s="323"/>
      <c r="ELK151" s="323"/>
      <c r="ELL151" s="323"/>
      <c r="ELM151" s="323"/>
      <c r="ELN151" s="323"/>
      <c r="ELO151" s="323"/>
      <c r="ELP151" s="323"/>
      <c r="ELQ151" s="323"/>
      <c r="ELR151" s="323"/>
      <c r="ELS151" s="323"/>
      <c r="ELT151" s="323"/>
      <c r="ELU151" s="323"/>
      <c r="ELV151" s="323"/>
      <c r="ELW151" s="323"/>
      <c r="ELX151" s="323"/>
      <c r="ELY151" s="323"/>
      <c r="ELZ151" s="323"/>
      <c r="EMA151" s="323"/>
      <c r="EMB151" s="323"/>
      <c r="EMC151" s="323"/>
      <c r="EMD151" s="323"/>
      <c r="EME151" s="323"/>
      <c r="EMF151" s="323"/>
      <c r="EMG151" s="323"/>
      <c r="EMH151" s="323"/>
      <c r="EMI151" s="323"/>
      <c r="EMJ151" s="323"/>
      <c r="EMK151" s="323"/>
      <c r="EML151" s="323"/>
      <c r="EMM151" s="323"/>
      <c r="EMN151" s="323"/>
      <c r="EMO151" s="323"/>
      <c r="EMP151" s="323"/>
      <c r="EMQ151" s="323"/>
      <c r="EMR151" s="323"/>
      <c r="EMS151" s="323"/>
      <c r="EMT151" s="323"/>
      <c r="EMU151" s="323"/>
      <c r="EMV151" s="323"/>
      <c r="EMW151" s="323"/>
      <c r="EMX151" s="323"/>
      <c r="EMY151" s="323"/>
      <c r="EMZ151" s="323"/>
      <c r="ENA151" s="323"/>
      <c r="ENB151" s="323"/>
      <c r="ENC151" s="323"/>
      <c r="END151" s="323"/>
      <c r="ENE151" s="323"/>
      <c r="ENF151" s="323"/>
      <c r="ENG151" s="323"/>
      <c r="ENH151" s="323"/>
      <c r="ENI151" s="323"/>
      <c r="ENJ151" s="323"/>
      <c r="ENK151" s="323"/>
      <c r="ENL151" s="323"/>
      <c r="ENM151" s="323"/>
      <c r="ENN151" s="323"/>
      <c r="ENO151" s="323"/>
      <c r="ENP151" s="323"/>
      <c r="ENQ151" s="323"/>
      <c r="ENR151" s="323"/>
      <c r="ENS151" s="323"/>
      <c r="ENT151" s="323"/>
      <c r="ENU151" s="323"/>
      <c r="ENV151" s="323"/>
      <c r="ENW151" s="323"/>
      <c r="ENX151" s="323"/>
      <c r="ENY151" s="323"/>
      <c r="ENZ151" s="323"/>
      <c r="EOA151" s="323"/>
      <c r="EOB151" s="323"/>
      <c r="EOC151" s="323"/>
      <c r="EOD151" s="323"/>
      <c r="EOE151" s="323"/>
      <c r="EOF151" s="323"/>
      <c r="EOG151" s="323"/>
      <c r="EOH151" s="323"/>
      <c r="EOI151" s="323"/>
      <c r="EOJ151" s="323"/>
      <c r="EOK151" s="323"/>
      <c r="EOL151" s="323"/>
      <c r="EOM151" s="323"/>
      <c r="EON151" s="323"/>
      <c r="EOO151" s="323"/>
      <c r="EOP151" s="323"/>
      <c r="EOQ151" s="323"/>
      <c r="EOR151" s="323"/>
      <c r="EOS151" s="323"/>
      <c r="EOT151" s="323"/>
      <c r="EOU151" s="323"/>
      <c r="EOV151" s="323"/>
      <c r="EOW151" s="323"/>
      <c r="EOX151" s="323"/>
      <c r="EOY151" s="323"/>
      <c r="EOZ151" s="323"/>
      <c r="EPA151" s="323"/>
      <c r="EPB151" s="323"/>
      <c r="EPC151" s="323"/>
      <c r="EPD151" s="323"/>
      <c r="EPE151" s="323"/>
      <c r="EPF151" s="323"/>
      <c r="EPG151" s="323"/>
      <c r="EPH151" s="323"/>
      <c r="EPI151" s="323"/>
      <c r="EPJ151" s="323"/>
      <c r="EPK151" s="323"/>
      <c r="EPL151" s="323"/>
      <c r="EPM151" s="323"/>
      <c r="EPN151" s="323"/>
      <c r="EPO151" s="323"/>
      <c r="EPP151" s="323"/>
      <c r="EPQ151" s="323"/>
      <c r="EPR151" s="323"/>
      <c r="EPS151" s="323"/>
      <c r="EPT151" s="323"/>
      <c r="EPU151" s="323"/>
      <c r="EPV151" s="323"/>
      <c r="EPW151" s="323"/>
      <c r="EPX151" s="323"/>
      <c r="EPY151" s="323"/>
      <c r="EPZ151" s="323"/>
      <c r="EQA151" s="323"/>
      <c r="EQB151" s="323"/>
      <c r="EQC151" s="323"/>
      <c r="EQD151" s="323"/>
      <c r="EQE151" s="323"/>
      <c r="EQF151" s="323"/>
      <c r="EQG151" s="323"/>
      <c r="EQH151" s="323"/>
      <c r="EQI151" s="323"/>
      <c r="EQJ151" s="323"/>
      <c r="EQK151" s="323"/>
      <c r="EQL151" s="323"/>
      <c r="EQM151" s="323"/>
      <c r="EQN151" s="323"/>
      <c r="EQO151" s="323"/>
      <c r="EQP151" s="323"/>
      <c r="EQQ151" s="323"/>
      <c r="EQR151" s="323"/>
      <c r="EQS151" s="323"/>
      <c r="EQT151" s="323"/>
      <c r="EQU151" s="323"/>
      <c r="EQV151" s="323"/>
      <c r="EQW151" s="323"/>
      <c r="EQX151" s="323"/>
      <c r="EQY151" s="323"/>
      <c r="EQZ151" s="323"/>
      <c r="ERA151" s="323"/>
      <c r="ERB151" s="323"/>
      <c r="ERC151" s="323"/>
      <c r="ERD151" s="323"/>
      <c r="ERE151" s="323"/>
      <c r="ERF151" s="323"/>
      <c r="ERG151" s="323"/>
      <c r="ERH151" s="323"/>
      <c r="ERI151" s="323"/>
      <c r="ERJ151" s="323"/>
      <c r="ERK151" s="323"/>
      <c r="ERL151" s="323"/>
      <c r="ERM151" s="323"/>
      <c r="ERN151" s="323"/>
      <c r="ERO151" s="323"/>
      <c r="ERP151" s="323"/>
      <c r="ERQ151" s="323"/>
      <c r="ERR151" s="323"/>
      <c r="ERS151" s="323"/>
      <c r="ERT151" s="323"/>
      <c r="ERU151" s="323"/>
      <c r="ERV151" s="323"/>
      <c r="ERW151" s="323"/>
      <c r="ERX151" s="323"/>
      <c r="ERY151" s="323"/>
      <c r="ERZ151" s="323"/>
      <c r="ESA151" s="323"/>
      <c r="ESB151" s="323"/>
      <c r="ESC151" s="323"/>
      <c r="ESD151" s="323"/>
      <c r="ESE151" s="323"/>
      <c r="ESF151" s="323"/>
      <c r="ESG151" s="323"/>
      <c r="ESH151" s="323"/>
      <c r="ESI151" s="323"/>
      <c r="ESJ151" s="323"/>
      <c r="ESK151" s="323"/>
      <c r="ESL151" s="323"/>
      <c r="ESM151" s="323"/>
      <c r="ESN151" s="323"/>
      <c r="ESO151" s="323"/>
      <c r="ESP151" s="323"/>
      <c r="ESQ151" s="323"/>
      <c r="ESR151" s="323"/>
      <c r="ESS151" s="323"/>
      <c r="EST151" s="323"/>
      <c r="ESU151" s="323"/>
      <c r="ESV151" s="323"/>
      <c r="ESW151" s="323"/>
      <c r="ESX151" s="323"/>
      <c r="ESY151" s="323"/>
      <c r="ESZ151" s="323"/>
      <c r="ETA151" s="323"/>
      <c r="ETB151" s="323"/>
      <c r="ETC151" s="323"/>
      <c r="ETD151" s="323"/>
      <c r="ETE151" s="323"/>
      <c r="ETF151" s="323"/>
      <c r="ETG151" s="323"/>
      <c r="ETH151" s="323"/>
      <c r="ETI151" s="323"/>
      <c r="ETJ151" s="323"/>
      <c r="ETK151" s="323"/>
      <c r="ETL151" s="323"/>
      <c r="ETM151" s="323"/>
      <c r="ETN151" s="323"/>
      <c r="ETO151" s="323"/>
      <c r="ETP151" s="323"/>
      <c r="ETQ151" s="323"/>
      <c r="ETR151" s="323"/>
      <c r="ETS151" s="323"/>
      <c r="ETT151" s="323"/>
      <c r="ETU151" s="323"/>
      <c r="ETV151" s="323"/>
      <c r="ETW151" s="323"/>
      <c r="ETX151" s="323"/>
      <c r="ETY151" s="323"/>
      <c r="ETZ151" s="323"/>
      <c r="EUA151" s="323"/>
      <c r="EUB151" s="323"/>
      <c r="EUC151" s="323"/>
      <c r="EUD151" s="323"/>
      <c r="EUE151" s="323"/>
      <c r="EUF151" s="323"/>
      <c r="EUG151" s="323"/>
      <c r="EUH151" s="323"/>
      <c r="EUI151" s="323"/>
      <c r="EUJ151" s="323"/>
      <c r="EUK151" s="323"/>
      <c r="EUL151" s="323"/>
      <c r="EUM151" s="323"/>
      <c r="EUN151" s="323"/>
      <c r="EUO151" s="323"/>
      <c r="EUP151" s="323"/>
      <c r="EUQ151" s="323"/>
      <c r="EUR151" s="323"/>
      <c r="EUS151" s="323"/>
      <c r="EUT151" s="323"/>
      <c r="EUU151" s="323"/>
      <c r="EUV151" s="323"/>
      <c r="EUW151" s="323"/>
      <c r="EUX151" s="323"/>
      <c r="EUY151" s="323"/>
      <c r="EUZ151" s="323"/>
      <c r="EVA151" s="323"/>
      <c r="EVB151" s="323"/>
      <c r="EVC151" s="323"/>
      <c r="EVD151" s="323"/>
      <c r="EVE151" s="323"/>
      <c r="EVF151" s="323"/>
      <c r="EVG151" s="323"/>
      <c r="EVH151" s="323"/>
      <c r="EVI151" s="323"/>
      <c r="EVJ151" s="323"/>
      <c r="EVK151" s="323"/>
      <c r="EVL151" s="323"/>
      <c r="EVM151" s="323"/>
      <c r="EVN151" s="323"/>
      <c r="EVO151" s="323"/>
      <c r="EVP151" s="323"/>
      <c r="EVQ151" s="323"/>
      <c r="EVR151" s="323"/>
      <c r="EVS151" s="323"/>
      <c r="EVT151" s="323"/>
      <c r="EVU151" s="323"/>
      <c r="EVV151" s="323"/>
      <c r="EVW151" s="323"/>
      <c r="EVX151" s="323"/>
      <c r="EVY151" s="323"/>
      <c r="EVZ151" s="323"/>
      <c r="EWA151" s="323"/>
      <c r="EWB151" s="323"/>
      <c r="EWC151" s="323"/>
      <c r="EWD151" s="323"/>
      <c r="EWE151" s="323"/>
      <c r="EWF151" s="323"/>
      <c r="EWG151" s="323"/>
      <c r="EWH151" s="323"/>
      <c r="EWI151" s="323"/>
      <c r="EWJ151" s="323"/>
      <c r="EWK151" s="323"/>
      <c r="EWL151" s="323"/>
      <c r="EWM151" s="323"/>
      <c r="EWN151" s="323"/>
      <c r="EWO151" s="323"/>
      <c r="EWP151" s="323"/>
      <c r="EWQ151" s="323"/>
      <c r="EWR151" s="323"/>
      <c r="EWS151" s="323"/>
      <c r="EWT151" s="323"/>
      <c r="EWU151" s="323"/>
      <c r="EWV151" s="323"/>
      <c r="EWW151" s="323"/>
      <c r="EWX151" s="323"/>
      <c r="EWY151" s="323"/>
      <c r="EWZ151" s="323"/>
      <c r="EXA151" s="323"/>
      <c r="EXB151" s="323"/>
      <c r="EXC151" s="323"/>
      <c r="EXD151" s="323"/>
      <c r="EXE151" s="323"/>
      <c r="EXF151" s="323"/>
      <c r="EXG151" s="323"/>
      <c r="EXH151" s="323"/>
      <c r="EXI151" s="323"/>
      <c r="EXJ151" s="323"/>
      <c r="EXK151" s="323"/>
      <c r="EXL151" s="323"/>
      <c r="EXM151" s="323"/>
      <c r="EXN151" s="323"/>
      <c r="EXO151" s="323"/>
      <c r="EXP151" s="323"/>
      <c r="EXQ151" s="323"/>
      <c r="EXR151" s="323"/>
      <c r="EXS151" s="323"/>
      <c r="EXT151" s="323"/>
      <c r="EXU151" s="323"/>
      <c r="EXV151" s="323"/>
      <c r="EXW151" s="323"/>
      <c r="EXX151" s="323"/>
      <c r="EXY151" s="323"/>
      <c r="EXZ151" s="323"/>
      <c r="EYA151" s="323"/>
      <c r="EYB151" s="323"/>
      <c r="EYC151" s="323"/>
      <c r="EYD151" s="323"/>
      <c r="EYE151" s="323"/>
      <c r="EYF151" s="323"/>
      <c r="EYG151" s="323"/>
      <c r="EYH151" s="323"/>
      <c r="EYI151" s="323"/>
      <c r="EYJ151" s="323"/>
      <c r="EYK151" s="323"/>
      <c r="EYL151" s="323"/>
      <c r="EYM151" s="323"/>
      <c r="EYN151" s="323"/>
      <c r="EYO151" s="323"/>
      <c r="EYP151" s="323"/>
      <c r="EYQ151" s="323"/>
      <c r="EYR151" s="323"/>
      <c r="EYS151" s="323"/>
      <c r="EYT151" s="323"/>
      <c r="EYU151" s="323"/>
      <c r="EYV151" s="323"/>
      <c r="EYW151" s="323"/>
      <c r="EYX151" s="323"/>
      <c r="EYY151" s="323"/>
      <c r="EYZ151" s="323"/>
      <c r="EZA151" s="323"/>
      <c r="EZB151" s="323"/>
      <c r="EZC151" s="323"/>
      <c r="EZD151" s="323"/>
      <c r="EZE151" s="323"/>
      <c r="EZF151" s="323"/>
      <c r="EZG151" s="323"/>
      <c r="EZH151" s="323"/>
      <c r="EZI151" s="323"/>
      <c r="EZJ151" s="323"/>
      <c r="EZK151" s="323"/>
      <c r="EZL151" s="323"/>
      <c r="EZM151" s="323"/>
      <c r="EZN151" s="323"/>
      <c r="EZO151" s="323"/>
      <c r="EZP151" s="323"/>
      <c r="EZQ151" s="323"/>
      <c r="EZR151" s="323"/>
      <c r="EZS151" s="323"/>
      <c r="EZT151" s="323"/>
      <c r="EZU151" s="323"/>
      <c r="EZV151" s="323"/>
      <c r="EZW151" s="323"/>
      <c r="EZX151" s="323"/>
      <c r="EZY151" s="323"/>
      <c r="EZZ151" s="323"/>
      <c r="FAA151" s="323"/>
      <c r="FAB151" s="323"/>
      <c r="FAC151" s="323"/>
      <c r="FAD151" s="323"/>
      <c r="FAE151" s="323"/>
      <c r="FAF151" s="323"/>
      <c r="FAG151" s="323"/>
      <c r="FAH151" s="323"/>
      <c r="FAI151" s="323"/>
      <c r="FAJ151" s="323"/>
      <c r="FAK151" s="323"/>
      <c r="FAL151" s="323"/>
      <c r="FAM151" s="323"/>
      <c r="FAN151" s="323"/>
      <c r="FAO151" s="323"/>
      <c r="FAP151" s="323"/>
      <c r="FAQ151" s="323"/>
      <c r="FAR151" s="323"/>
      <c r="FAS151" s="323"/>
      <c r="FAT151" s="323"/>
      <c r="FAU151" s="323"/>
      <c r="FAV151" s="323"/>
      <c r="FAW151" s="323"/>
      <c r="FAX151" s="323"/>
      <c r="FAY151" s="323"/>
      <c r="FAZ151" s="323"/>
      <c r="FBA151" s="323"/>
      <c r="FBB151" s="323"/>
      <c r="FBC151" s="323"/>
      <c r="FBD151" s="323"/>
      <c r="FBE151" s="323"/>
      <c r="FBF151" s="323"/>
      <c r="FBG151" s="323"/>
      <c r="FBH151" s="323"/>
      <c r="FBI151" s="323"/>
      <c r="FBJ151" s="323"/>
      <c r="FBK151" s="323"/>
      <c r="FBL151" s="323"/>
      <c r="FBM151" s="323"/>
      <c r="FBN151" s="323"/>
      <c r="FBO151" s="323"/>
      <c r="FBP151" s="323"/>
      <c r="FBQ151" s="323"/>
      <c r="FBR151" s="323"/>
      <c r="FBS151" s="323"/>
      <c r="FBT151" s="323"/>
      <c r="FBU151" s="323"/>
      <c r="FBV151" s="323"/>
      <c r="FBW151" s="323"/>
      <c r="FBX151" s="323"/>
      <c r="FBY151" s="323"/>
      <c r="FBZ151" s="323"/>
      <c r="FCA151" s="323"/>
      <c r="FCB151" s="323"/>
      <c r="FCC151" s="323"/>
      <c r="FCD151" s="323"/>
      <c r="FCE151" s="323"/>
      <c r="FCF151" s="323"/>
      <c r="FCG151" s="323"/>
      <c r="FCH151" s="323"/>
      <c r="FCI151" s="323"/>
      <c r="FCJ151" s="323"/>
      <c r="FCK151" s="323"/>
      <c r="FCL151" s="323"/>
      <c r="FCM151" s="323"/>
      <c r="FCN151" s="323"/>
      <c r="FCO151" s="323"/>
      <c r="FCP151" s="323"/>
      <c r="FCQ151" s="323"/>
      <c r="FCR151" s="323"/>
      <c r="FCS151" s="323"/>
      <c r="FCT151" s="323"/>
      <c r="FCU151" s="323"/>
      <c r="FCV151" s="323"/>
      <c r="FCW151" s="323"/>
      <c r="FCX151" s="323"/>
      <c r="FCY151" s="323"/>
      <c r="FCZ151" s="323"/>
      <c r="FDA151" s="323"/>
      <c r="FDB151" s="323"/>
      <c r="FDC151" s="323"/>
      <c r="FDD151" s="323"/>
      <c r="FDE151" s="323"/>
      <c r="FDF151" s="323"/>
      <c r="FDG151" s="323"/>
      <c r="FDH151" s="323"/>
      <c r="FDI151" s="323"/>
      <c r="FDJ151" s="323"/>
      <c r="FDK151" s="323"/>
      <c r="FDL151" s="323"/>
      <c r="FDM151" s="323"/>
      <c r="FDN151" s="323"/>
      <c r="FDO151" s="323"/>
      <c r="FDP151" s="323"/>
      <c r="FDQ151" s="323"/>
      <c r="FDR151" s="323"/>
      <c r="FDS151" s="323"/>
      <c r="FDT151" s="323"/>
      <c r="FDU151" s="323"/>
      <c r="FDV151" s="323"/>
      <c r="FDW151" s="323"/>
      <c r="FDX151" s="323"/>
      <c r="FDY151" s="323"/>
      <c r="FDZ151" s="323"/>
      <c r="FEA151" s="323"/>
      <c r="FEB151" s="323"/>
      <c r="FEC151" s="323"/>
      <c r="FED151" s="323"/>
      <c r="FEE151" s="323"/>
      <c r="FEF151" s="323"/>
      <c r="FEG151" s="323"/>
      <c r="FEH151" s="323"/>
      <c r="FEI151" s="323"/>
      <c r="FEJ151" s="323"/>
      <c r="FEK151" s="323"/>
      <c r="FEL151" s="323"/>
      <c r="FEM151" s="323"/>
      <c r="FEN151" s="323"/>
      <c r="FEO151" s="323"/>
      <c r="FEP151" s="323"/>
      <c r="FEQ151" s="323"/>
      <c r="FER151" s="323"/>
      <c r="FES151" s="323"/>
      <c r="FET151" s="323"/>
      <c r="FEU151" s="323"/>
      <c r="FEV151" s="323"/>
      <c r="FEW151" s="323"/>
      <c r="FEX151" s="323"/>
      <c r="FEY151" s="323"/>
      <c r="FEZ151" s="323"/>
      <c r="FFA151" s="323"/>
      <c r="FFB151" s="323"/>
      <c r="FFC151" s="323"/>
      <c r="FFD151" s="323"/>
      <c r="FFE151" s="323"/>
      <c r="FFF151" s="323"/>
      <c r="FFG151" s="323"/>
      <c r="FFH151" s="323"/>
      <c r="FFI151" s="323"/>
      <c r="FFJ151" s="323"/>
      <c r="FFK151" s="323"/>
      <c r="FFL151" s="323"/>
      <c r="FFM151" s="323"/>
      <c r="FFN151" s="323"/>
      <c r="FFO151" s="323"/>
      <c r="FFP151" s="323"/>
      <c r="FFQ151" s="323"/>
      <c r="FFR151" s="323"/>
      <c r="FFS151" s="323"/>
      <c r="FFT151" s="323"/>
      <c r="FFU151" s="323"/>
      <c r="FFV151" s="323"/>
      <c r="FFW151" s="323"/>
      <c r="FFX151" s="323"/>
      <c r="FFY151" s="323"/>
      <c r="FFZ151" s="323"/>
      <c r="FGA151" s="323"/>
      <c r="FGB151" s="323"/>
      <c r="FGC151" s="323"/>
      <c r="FGD151" s="323"/>
      <c r="FGE151" s="323"/>
      <c r="FGF151" s="323"/>
      <c r="FGG151" s="323"/>
      <c r="FGH151" s="323"/>
      <c r="FGI151" s="323"/>
      <c r="FGJ151" s="323"/>
      <c r="FGK151" s="323"/>
      <c r="FGL151" s="323"/>
      <c r="FGM151" s="323"/>
      <c r="FGN151" s="323"/>
      <c r="FGO151" s="323"/>
      <c r="FGP151" s="323"/>
      <c r="FGQ151" s="323"/>
      <c r="FGR151" s="323"/>
      <c r="FGS151" s="323"/>
      <c r="FGT151" s="323"/>
      <c r="FGU151" s="323"/>
      <c r="FGV151" s="323"/>
      <c r="FGW151" s="323"/>
      <c r="FGX151" s="323"/>
      <c r="FGY151" s="323"/>
      <c r="FGZ151" s="323"/>
      <c r="FHA151" s="323"/>
      <c r="FHB151" s="323"/>
      <c r="FHC151" s="323"/>
      <c r="FHD151" s="323"/>
      <c r="FHE151" s="323"/>
      <c r="FHF151" s="323"/>
      <c r="FHG151" s="323"/>
      <c r="FHH151" s="323"/>
      <c r="FHI151" s="323"/>
      <c r="FHJ151" s="323"/>
      <c r="FHK151" s="323"/>
      <c r="FHL151" s="323"/>
      <c r="FHM151" s="323"/>
      <c r="FHN151" s="323"/>
      <c r="FHO151" s="323"/>
      <c r="FHP151" s="323"/>
      <c r="FHQ151" s="323"/>
      <c r="FHR151" s="323"/>
      <c r="FHS151" s="323"/>
      <c r="FHT151" s="323"/>
      <c r="FHU151" s="323"/>
      <c r="FHV151" s="323"/>
      <c r="FHW151" s="323"/>
      <c r="FHX151" s="323"/>
      <c r="FHY151" s="323"/>
      <c r="FHZ151" s="323"/>
      <c r="FIA151" s="323"/>
      <c r="FIB151" s="323"/>
      <c r="FIC151" s="323"/>
      <c r="FID151" s="323"/>
      <c r="FIE151" s="323"/>
      <c r="FIF151" s="323"/>
      <c r="FIG151" s="323"/>
      <c r="FIH151" s="323"/>
      <c r="FII151" s="323"/>
      <c r="FIJ151" s="323"/>
      <c r="FIK151" s="323"/>
      <c r="FIL151" s="323"/>
      <c r="FIM151" s="323"/>
      <c r="FIN151" s="323"/>
      <c r="FIO151" s="323"/>
      <c r="FIP151" s="323"/>
      <c r="FIQ151" s="323"/>
      <c r="FIR151" s="323"/>
      <c r="FIS151" s="323"/>
      <c r="FIT151" s="323"/>
      <c r="FIU151" s="323"/>
      <c r="FIV151" s="323"/>
      <c r="FIW151" s="323"/>
      <c r="FIX151" s="323"/>
      <c r="FIY151" s="323"/>
      <c r="FIZ151" s="323"/>
      <c r="FJA151" s="323"/>
      <c r="FJB151" s="323"/>
      <c r="FJC151" s="323"/>
      <c r="FJD151" s="323"/>
      <c r="FJE151" s="323"/>
      <c r="FJF151" s="323"/>
      <c r="FJG151" s="323"/>
      <c r="FJH151" s="323"/>
      <c r="FJI151" s="323"/>
      <c r="FJJ151" s="323"/>
      <c r="FJK151" s="323"/>
      <c r="FJL151" s="323"/>
      <c r="FJM151" s="323"/>
      <c r="FJN151" s="323"/>
      <c r="FJO151" s="323"/>
      <c r="FJP151" s="323"/>
      <c r="FJQ151" s="323"/>
      <c r="FJR151" s="323"/>
      <c r="FJS151" s="323"/>
      <c r="FJT151" s="323"/>
      <c r="FJU151" s="323"/>
      <c r="FJV151" s="323"/>
      <c r="FJW151" s="323"/>
      <c r="FJX151" s="323"/>
      <c r="FJY151" s="323"/>
      <c r="FJZ151" s="323"/>
      <c r="FKA151" s="323"/>
      <c r="FKB151" s="323"/>
      <c r="FKC151" s="323"/>
      <c r="FKD151" s="323"/>
      <c r="FKE151" s="323"/>
      <c r="FKF151" s="323"/>
      <c r="FKG151" s="323"/>
      <c r="FKH151" s="323"/>
      <c r="FKI151" s="323"/>
      <c r="FKJ151" s="323"/>
      <c r="FKK151" s="323"/>
      <c r="FKL151" s="323"/>
      <c r="FKM151" s="323"/>
      <c r="FKN151" s="323"/>
      <c r="FKO151" s="323"/>
      <c r="FKP151" s="323"/>
      <c r="FKQ151" s="323"/>
      <c r="FKR151" s="323"/>
      <c r="FKS151" s="323"/>
      <c r="FKT151" s="323"/>
      <c r="FKU151" s="323"/>
      <c r="FKV151" s="323"/>
      <c r="FKW151" s="323"/>
      <c r="FKX151" s="323"/>
      <c r="FKY151" s="323"/>
      <c r="FKZ151" s="323"/>
      <c r="FLA151" s="323"/>
      <c r="FLB151" s="323"/>
      <c r="FLC151" s="323"/>
      <c r="FLD151" s="323"/>
      <c r="FLE151" s="323"/>
      <c r="FLF151" s="323"/>
      <c r="FLG151" s="323"/>
      <c r="FLH151" s="323"/>
      <c r="FLI151" s="323"/>
      <c r="FLJ151" s="323"/>
      <c r="FLK151" s="323"/>
      <c r="FLL151" s="323"/>
      <c r="FLM151" s="323"/>
      <c r="FLN151" s="323"/>
      <c r="FLO151" s="323"/>
      <c r="FLP151" s="323"/>
      <c r="FLQ151" s="323"/>
      <c r="FLR151" s="323"/>
      <c r="FLS151" s="323"/>
      <c r="FLT151" s="323"/>
      <c r="FLU151" s="323"/>
      <c r="FLV151" s="323"/>
      <c r="FLW151" s="323"/>
      <c r="FLX151" s="323"/>
      <c r="FLY151" s="323"/>
      <c r="FLZ151" s="323"/>
      <c r="FMA151" s="323"/>
      <c r="FMB151" s="323"/>
      <c r="FMC151" s="323"/>
      <c r="FMD151" s="323"/>
      <c r="FME151" s="323"/>
      <c r="FMF151" s="323"/>
      <c r="FMG151" s="323"/>
      <c r="FMH151" s="323"/>
      <c r="FMI151" s="323"/>
      <c r="FMJ151" s="323"/>
      <c r="FMK151" s="323"/>
      <c r="FML151" s="323"/>
      <c r="FMM151" s="323"/>
      <c r="FMN151" s="323"/>
      <c r="FMO151" s="323"/>
      <c r="FMP151" s="323"/>
      <c r="FMQ151" s="323"/>
      <c r="FMR151" s="323"/>
      <c r="FMS151" s="323"/>
      <c r="FMT151" s="323"/>
      <c r="FMU151" s="323"/>
      <c r="FMV151" s="323"/>
      <c r="FMW151" s="323"/>
      <c r="FMX151" s="323"/>
      <c r="FMY151" s="323"/>
      <c r="FMZ151" s="323"/>
      <c r="FNA151" s="323"/>
      <c r="FNB151" s="323"/>
      <c r="FNC151" s="323"/>
      <c r="FND151" s="323"/>
      <c r="FNE151" s="323"/>
      <c r="FNF151" s="323"/>
      <c r="FNG151" s="323"/>
      <c r="FNH151" s="323"/>
      <c r="FNI151" s="323"/>
      <c r="FNJ151" s="323"/>
      <c r="FNK151" s="323"/>
      <c r="FNL151" s="323"/>
      <c r="FNM151" s="323"/>
      <c r="FNN151" s="323"/>
      <c r="FNO151" s="323"/>
      <c r="FNP151" s="323"/>
      <c r="FNQ151" s="323"/>
      <c r="FNR151" s="323"/>
      <c r="FNS151" s="323"/>
      <c r="FNT151" s="323"/>
      <c r="FNU151" s="323"/>
      <c r="FNV151" s="323"/>
      <c r="FNW151" s="323"/>
      <c r="FNX151" s="323"/>
      <c r="FNY151" s="323"/>
      <c r="FNZ151" s="323"/>
      <c r="FOA151" s="323"/>
      <c r="FOB151" s="323"/>
      <c r="FOC151" s="323"/>
      <c r="FOD151" s="323"/>
      <c r="FOE151" s="323"/>
      <c r="FOF151" s="323"/>
      <c r="FOG151" s="323"/>
      <c r="FOH151" s="323"/>
      <c r="FOI151" s="323"/>
      <c r="FOJ151" s="323"/>
      <c r="FOK151" s="323"/>
      <c r="FOL151" s="323"/>
      <c r="FOM151" s="323"/>
      <c r="FON151" s="323"/>
      <c r="FOO151" s="323"/>
      <c r="FOP151" s="323"/>
      <c r="FOQ151" s="323"/>
      <c r="FOR151" s="323"/>
      <c r="FOS151" s="323"/>
      <c r="FOT151" s="323"/>
      <c r="FOU151" s="323"/>
      <c r="FOV151" s="323"/>
      <c r="FOW151" s="323"/>
      <c r="FOX151" s="323"/>
      <c r="FOY151" s="323"/>
      <c r="FOZ151" s="323"/>
      <c r="FPA151" s="323"/>
      <c r="FPB151" s="323"/>
      <c r="FPC151" s="323"/>
      <c r="FPD151" s="323"/>
      <c r="FPE151" s="323"/>
      <c r="FPF151" s="323"/>
      <c r="FPG151" s="323"/>
      <c r="FPH151" s="323"/>
      <c r="FPI151" s="323"/>
      <c r="FPJ151" s="323"/>
      <c r="FPK151" s="323"/>
      <c r="FPL151" s="323"/>
      <c r="FPM151" s="323"/>
      <c r="FPN151" s="323"/>
      <c r="FPO151" s="323"/>
      <c r="FPP151" s="323"/>
      <c r="FPQ151" s="323"/>
      <c r="FPR151" s="323"/>
      <c r="FPS151" s="323"/>
      <c r="FPT151" s="323"/>
      <c r="FPU151" s="323"/>
      <c r="FPV151" s="323"/>
      <c r="FPW151" s="323"/>
      <c r="FPX151" s="323"/>
      <c r="FPY151" s="323"/>
      <c r="FPZ151" s="323"/>
      <c r="FQA151" s="323"/>
      <c r="FQB151" s="323"/>
      <c r="FQC151" s="323"/>
      <c r="FQD151" s="323"/>
      <c r="FQE151" s="323"/>
      <c r="FQF151" s="323"/>
      <c r="FQG151" s="323"/>
      <c r="FQH151" s="323"/>
      <c r="FQI151" s="323"/>
      <c r="FQJ151" s="323"/>
      <c r="FQK151" s="323"/>
      <c r="FQL151" s="323"/>
      <c r="FQM151" s="323"/>
      <c r="FQN151" s="323"/>
      <c r="FQO151" s="323"/>
      <c r="FQP151" s="323"/>
      <c r="FQQ151" s="323"/>
      <c r="FQR151" s="323"/>
      <c r="FQS151" s="323"/>
      <c r="FQT151" s="323"/>
      <c r="FQU151" s="323"/>
      <c r="FQV151" s="323"/>
      <c r="FQW151" s="323"/>
      <c r="FQX151" s="323"/>
      <c r="FQY151" s="323"/>
      <c r="FQZ151" s="323"/>
      <c r="FRA151" s="323"/>
      <c r="FRB151" s="323"/>
      <c r="FRC151" s="323"/>
      <c r="FRD151" s="323"/>
      <c r="FRE151" s="323"/>
      <c r="FRF151" s="323"/>
      <c r="FRG151" s="323"/>
      <c r="FRH151" s="323"/>
      <c r="FRI151" s="323"/>
      <c r="FRJ151" s="323"/>
      <c r="FRK151" s="323"/>
      <c r="FRL151" s="323"/>
      <c r="FRM151" s="323"/>
      <c r="FRN151" s="323"/>
      <c r="FRO151" s="323"/>
      <c r="FRP151" s="323"/>
      <c r="FRQ151" s="323"/>
      <c r="FRR151" s="323"/>
      <c r="FRS151" s="323"/>
      <c r="FRT151" s="323"/>
      <c r="FRU151" s="323"/>
      <c r="FRV151" s="323"/>
      <c r="FRW151" s="323"/>
      <c r="FRX151" s="323"/>
      <c r="FRY151" s="323"/>
      <c r="FRZ151" s="323"/>
      <c r="FSA151" s="323"/>
      <c r="FSB151" s="323"/>
      <c r="FSC151" s="323"/>
      <c r="FSD151" s="323"/>
      <c r="FSE151" s="323"/>
      <c r="FSF151" s="323"/>
      <c r="FSG151" s="323"/>
      <c r="FSH151" s="323"/>
      <c r="FSI151" s="323"/>
      <c r="FSJ151" s="323"/>
      <c r="FSK151" s="323"/>
      <c r="FSL151" s="323"/>
      <c r="FSM151" s="323"/>
      <c r="FSN151" s="323"/>
      <c r="FSO151" s="323"/>
      <c r="FSP151" s="323"/>
      <c r="FSQ151" s="323"/>
      <c r="FSR151" s="323"/>
      <c r="FSS151" s="323"/>
      <c r="FST151" s="323"/>
      <c r="FSU151" s="323"/>
      <c r="FSV151" s="323"/>
      <c r="FSW151" s="323"/>
      <c r="FSX151" s="323"/>
      <c r="FSY151" s="323"/>
      <c r="FSZ151" s="323"/>
      <c r="FTA151" s="323"/>
      <c r="FTB151" s="323"/>
      <c r="FTC151" s="323"/>
      <c r="FTD151" s="323"/>
      <c r="FTE151" s="323"/>
      <c r="FTF151" s="323"/>
      <c r="FTG151" s="323"/>
      <c r="FTH151" s="323"/>
      <c r="FTI151" s="323"/>
      <c r="FTJ151" s="323"/>
      <c r="FTK151" s="323"/>
      <c r="FTL151" s="323"/>
      <c r="FTM151" s="323"/>
      <c r="FTN151" s="323"/>
      <c r="FTO151" s="323"/>
      <c r="FTP151" s="323"/>
      <c r="FTQ151" s="323"/>
      <c r="FTR151" s="323"/>
      <c r="FTS151" s="323"/>
      <c r="FTT151" s="323"/>
      <c r="FTU151" s="323"/>
      <c r="FTV151" s="323"/>
      <c r="FTW151" s="323"/>
      <c r="FTX151" s="323"/>
      <c r="FTY151" s="323"/>
      <c r="FTZ151" s="323"/>
      <c r="FUA151" s="323"/>
      <c r="FUB151" s="323"/>
      <c r="FUC151" s="323"/>
      <c r="FUD151" s="323"/>
      <c r="FUE151" s="323"/>
      <c r="FUF151" s="323"/>
      <c r="FUG151" s="323"/>
      <c r="FUH151" s="323"/>
      <c r="FUI151" s="323"/>
      <c r="FUJ151" s="323"/>
      <c r="FUK151" s="323"/>
      <c r="FUL151" s="323"/>
      <c r="FUM151" s="323"/>
      <c r="FUN151" s="323"/>
      <c r="FUO151" s="323"/>
      <c r="FUP151" s="323"/>
      <c r="FUQ151" s="323"/>
      <c r="FUR151" s="323"/>
      <c r="FUS151" s="323"/>
      <c r="FUT151" s="323"/>
      <c r="FUU151" s="323"/>
      <c r="FUV151" s="323"/>
      <c r="FUW151" s="323"/>
      <c r="FUX151" s="323"/>
      <c r="FUY151" s="323"/>
      <c r="FUZ151" s="323"/>
      <c r="FVA151" s="323"/>
      <c r="FVB151" s="323"/>
      <c r="FVC151" s="323"/>
      <c r="FVD151" s="323"/>
      <c r="FVE151" s="323"/>
      <c r="FVF151" s="323"/>
      <c r="FVG151" s="323"/>
      <c r="FVH151" s="323"/>
      <c r="FVI151" s="323"/>
      <c r="FVJ151" s="323"/>
      <c r="FVK151" s="323"/>
      <c r="FVL151" s="323"/>
      <c r="FVM151" s="323"/>
      <c r="FVN151" s="323"/>
      <c r="FVO151" s="323"/>
      <c r="FVP151" s="323"/>
      <c r="FVQ151" s="323"/>
      <c r="FVR151" s="323"/>
      <c r="FVS151" s="323"/>
      <c r="FVT151" s="323"/>
      <c r="FVU151" s="323"/>
      <c r="FVV151" s="323"/>
      <c r="FVW151" s="323"/>
      <c r="FVX151" s="323"/>
      <c r="FVY151" s="323"/>
      <c r="FVZ151" s="323"/>
      <c r="FWA151" s="323"/>
      <c r="FWB151" s="323"/>
      <c r="FWC151" s="323"/>
      <c r="FWD151" s="323"/>
      <c r="FWE151" s="323"/>
      <c r="FWF151" s="323"/>
      <c r="FWG151" s="323"/>
      <c r="FWH151" s="323"/>
      <c r="FWI151" s="323"/>
      <c r="FWJ151" s="323"/>
      <c r="FWK151" s="323"/>
      <c r="FWL151" s="323"/>
      <c r="FWM151" s="323"/>
      <c r="FWN151" s="323"/>
      <c r="FWO151" s="323"/>
      <c r="FWP151" s="323"/>
      <c r="FWQ151" s="323"/>
      <c r="FWR151" s="323"/>
      <c r="FWS151" s="323"/>
      <c r="FWT151" s="323"/>
      <c r="FWU151" s="323"/>
      <c r="FWV151" s="323"/>
      <c r="FWW151" s="323"/>
      <c r="FWX151" s="323"/>
      <c r="FWY151" s="323"/>
      <c r="FWZ151" s="323"/>
      <c r="FXA151" s="323"/>
      <c r="FXB151" s="323"/>
      <c r="FXC151" s="323"/>
      <c r="FXD151" s="323"/>
      <c r="FXE151" s="323"/>
      <c r="FXF151" s="323"/>
      <c r="FXG151" s="323"/>
      <c r="FXH151" s="323"/>
      <c r="FXI151" s="323"/>
      <c r="FXJ151" s="323"/>
      <c r="FXK151" s="323"/>
      <c r="FXL151" s="323"/>
      <c r="FXM151" s="323"/>
      <c r="FXN151" s="323"/>
      <c r="FXO151" s="323"/>
      <c r="FXP151" s="323"/>
      <c r="FXQ151" s="323"/>
      <c r="FXR151" s="323"/>
      <c r="FXS151" s="323"/>
      <c r="FXT151" s="323"/>
      <c r="FXU151" s="323"/>
      <c r="FXV151" s="323"/>
      <c r="FXW151" s="323"/>
      <c r="FXX151" s="323"/>
      <c r="FXY151" s="323"/>
      <c r="FXZ151" s="323"/>
      <c r="FYA151" s="323"/>
      <c r="FYB151" s="323"/>
      <c r="FYC151" s="323"/>
      <c r="FYD151" s="323"/>
      <c r="FYE151" s="323"/>
      <c r="FYF151" s="323"/>
      <c r="FYG151" s="323"/>
      <c r="FYH151" s="323"/>
      <c r="FYI151" s="323"/>
      <c r="FYJ151" s="323"/>
      <c r="FYK151" s="323"/>
      <c r="FYL151" s="323"/>
      <c r="FYM151" s="323"/>
      <c r="FYN151" s="323"/>
      <c r="FYO151" s="323"/>
      <c r="FYP151" s="323"/>
      <c r="FYQ151" s="323"/>
      <c r="FYR151" s="323"/>
      <c r="FYS151" s="323"/>
      <c r="FYT151" s="323"/>
      <c r="FYU151" s="323"/>
      <c r="FYV151" s="323"/>
      <c r="FYW151" s="323"/>
      <c r="FYX151" s="323"/>
      <c r="FYY151" s="323"/>
      <c r="FYZ151" s="323"/>
      <c r="FZA151" s="323"/>
      <c r="FZB151" s="323"/>
      <c r="FZC151" s="323"/>
      <c r="FZD151" s="323"/>
      <c r="FZE151" s="323"/>
      <c r="FZF151" s="323"/>
      <c r="FZG151" s="323"/>
      <c r="FZH151" s="323"/>
      <c r="FZI151" s="323"/>
      <c r="FZJ151" s="323"/>
      <c r="FZK151" s="323"/>
      <c r="FZL151" s="323"/>
      <c r="FZM151" s="323"/>
      <c r="FZN151" s="323"/>
      <c r="FZO151" s="323"/>
      <c r="FZP151" s="323"/>
      <c r="FZQ151" s="323"/>
      <c r="FZR151" s="323"/>
      <c r="FZS151" s="323"/>
      <c r="FZT151" s="323"/>
      <c r="FZU151" s="323"/>
      <c r="FZV151" s="323"/>
      <c r="FZW151" s="323"/>
      <c r="FZX151" s="323"/>
      <c r="FZY151" s="323"/>
      <c r="FZZ151" s="323"/>
      <c r="GAA151" s="323"/>
      <c r="GAB151" s="323"/>
      <c r="GAC151" s="323"/>
      <c r="GAD151" s="323"/>
      <c r="GAE151" s="323"/>
      <c r="GAF151" s="323"/>
      <c r="GAG151" s="323"/>
      <c r="GAH151" s="323"/>
      <c r="GAI151" s="323"/>
      <c r="GAJ151" s="323"/>
      <c r="GAK151" s="323"/>
      <c r="GAL151" s="323"/>
      <c r="GAM151" s="323"/>
      <c r="GAN151" s="323"/>
      <c r="GAO151" s="323"/>
      <c r="GAP151" s="323"/>
      <c r="GAQ151" s="323"/>
      <c r="GAR151" s="323"/>
      <c r="GAS151" s="323"/>
      <c r="GAT151" s="323"/>
      <c r="GAU151" s="323"/>
      <c r="GAV151" s="323"/>
      <c r="GAW151" s="323"/>
      <c r="GAX151" s="323"/>
      <c r="GAY151" s="323"/>
      <c r="GAZ151" s="323"/>
      <c r="GBA151" s="323"/>
      <c r="GBB151" s="323"/>
      <c r="GBC151" s="323"/>
      <c r="GBD151" s="323"/>
      <c r="GBE151" s="323"/>
      <c r="GBF151" s="323"/>
      <c r="GBG151" s="323"/>
      <c r="GBH151" s="323"/>
      <c r="GBI151" s="323"/>
      <c r="GBJ151" s="323"/>
      <c r="GBK151" s="323"/>
      <c r="GBL151" s="323"/>
      <c r="GBM151" s="323"/>
      <c r="GBN151" s="323"/>
      <c r="GBO151" s="323"/>
      <c r="GBP151" s="323"/>
      <c r="GBQ151" s="323"/>
      <c r="GBR151" s="323"/>
      <c r="GBS151" s="323"/>
      <c r="GBT151" s="323"/>
      <c r="GBU151" s="323"/>
      <c r="GBV151" s="323"/>
      <c r="GBW151" s="323"/>
      <c r="GBX151" s="323"/>
      <c r="GBY151" s="323"/>
      <c r="GBZ151" s="323"/>
      <c r="GCA151" s="323"/>
      <c r="GCB151" s="323"/>
      <c r="GCC151" s="323"/>
      <c r="GCD151" s="323"/>
      <c r="GCE151" s="323"/>
      <c r="GCF151" s="323"/>
      <c r="GCG151" s="323"/>
      <c r="GCH151" s="323"/>
      <c r="GCI151" s="323"/>
      <c r="GCJ151" s="323"/>
      <c r="GCK151" s="323"/>
      <c r="GCL151" s="323"/>
      <c r="GCM151" s="323"/>
      <c r="GCN151" s="323"/>
      <c r="GCO151" s="323"/>
      <c r="GCP151" s="323"/>
      <c r="GCQ151" s="323"/>
      <c r="GCR151" s="323"/>
      <c r="GCS151" s="323"/>
      <c r="GCT151" s="323"/>
      <c r="GCU151" s="323"/>
      <c r="GCV151" s="323"/>
      <c r="GCW151" s="323"/>
      <c r="GCX151" s="323"/>
      <c r="GCY151" s="323"/>
      <c r="GCZ151" s="323"/>
      <c r="GDA151" s="323"/>
      <c r="GDB151" s="323"/>
      <c r="GDC151" s="323"/>
      <c r="GDD151" s="323"/>
      <c r="GDE151" s="323"/>
      <c r="GDF151" s="323"/>
      <c r="GDG151" s="323"/>
      <c r="GDH151" s="323"/>
      <c r="GDI151" s="323"/>
      <c r="GDJ151" s="323"/>
      <c r="GDK151" s="323"/>
      <c r="GDL151" s="323"/>
      <c r="GDM151" s="323"/>
      <c r="GDN151" s="323"/>
      <c r="GDO151" s="323"/>
      <c r="GDP151" s="323"/>
      <c r="GDQ151" s="323"/>
      <c r="GDR151" s="323"/>
      <c r="GDS151" s="323"/>
      <c r="GDT151" s="323"/>
      <c r="GDU151" s="323"/>
      <c r="GDV151" s="323"/>
      <c r="GDW151" s="323"/>
      <c r="GDX151" s="323"/>
      <c r="GDY151" s="323"/>
      <c r="GDZ151" s="323"/>
      <c r="GEA151" s="323"/>
      <c r="GEB151" s="323"/>
      <c r="GEC151" s="323"/>
      <c r="GED151" s="323"/>
      <c r="GEE151" s="323"/>
      <c r="GEF151" s="323"/>
      <c r="GEG151" s="323"/>
      <c r="GEH151" s="323"/>
      <c r="GEI151" s="323"/>
      <c r="GEJ151" s="323"/>
      <c r="GEK151" s="323"/>
      <c r="GEL151" s="323"/>
      <c r="GEM151" s="323"/>
      <c r="GEN151" s="323"/>
      <c r="GEO151" s="323"/>
      <c r="GEP151" s="323"/>
      <c r="GEQ151" s="323"/>
      <c r="GER151" s="323"/>
      <c r="GES151" s="323"/>
      <c r="GET151" s="323"/>
      <c r="GEU151" s="323"/>
      <c r="GEV151" s="323"/>
      <c r="GEW151" s="323"/>
      <c r="GEX151" s="323"/>
      <c r="GEY151" s="323"/>
      <c r="GEZ151" s="323"/>
      <c r="GFA151" s="323"/>
      <c r="GFB151" s="323"/>
      <c r="GFC151" s="323"/>
      <c r="GFD151" s="323"/>
      <c r="GFE151" s="323"/>
      <c r="GFF151" s="323"/>
      <c r="GFG151" s="323"/>
      <c r="GFH151" s="323"/>
      <c r="GFI151" s="323"/>
      <c r="GFJ151" s="323"/>
      <c r="GFK151" s="323"/>
      <c r="GFL151" s="323"/>
      <c r="GFM151" s="323"/>
      <c r="GFN151" s="323"/>
      <c r="GFO151" s="323"/>
      <c r="GFP151" s="323"/>
      <c r="GFQ151" s="323"/>
      <c r="GFR151" s="323"/>
      <c r="GFS151" s="323"/>
      <c r="GFT151" s="323"/>
      <c r="GFU151" s="323"/>
      <c r="GFV151" s="323"/>
      <c r="GFW151" s="323"/>
      <c r="GFX151" s="323"/>
      <c r="GFY151" s="323"/>
      <c r="GFZ151" s="323"/>
      <c r="GGA151" s="323"/>
      <c r="GGB151" s="323"/>
      <c r="GGC151" s="323"/>
      <c r="GGD151" s="323"/>
      <c r="GGE151" s="323"/>
      <c r="GGF151" s="323"/>
      <c r="GGG151" s="323"/>
      <c r="GGH151" s="323"/>
      <c r="GGI151" s="323"/>
      <c r="GGJ151" s="323"/>
      <c r="GGK151" s="323"/>
      <c r="GGL151" s="323"/>
      <c r="GGM151" s="323"/>
      <c r="GGN151" s="323"/>
      <c r="GGO151" s="323"/>
      <c r="GGP151" s="323"/>
      <c r="GGQ151" s="323"/>
      <c r="GGR151" s="323"/>
      <c r="GGS151" s="323"/>
      <c r="GGT151" s="323"/>
      <c r="GGU151" s="323"/>
      <c r="GGV151" s="323"/>
      <c r="GGW151" s="323"/>
      <c r="GGX151" s="323"/>
      <c r="GGY151" s="323"/>
      <c r="GGZ151" s="323"/>
      <c r="GHA151" s="323"/>
      <c r="GHB151" s="323"/>
      <c r="GHC151" s="323"/>
      <c r="GHD151" s="323"/>
      <c r="GHE151" s="323"/>
      <c r="GHF151" s="323"/>
      <c r="GHG151" s="323"/>
      <c r="GHH151" s="323"/>
      <c r="GHI151" s="323"/>
      <c r="GHJ151" s="323"/>
      <c r="GHK151" s="323"/>
      <c r="GHL151" s="323"/>
      <c r="GHM151" s="323"/>
      <c r="GHN151" s="323"/>
      <c r="GHO151" s="323"/>
      <c r="GHP151" s="323"/>
      <c r="GHQ151" s="323"/>
      <c r="GHR151" s="323"/>
      <c r="GHS151" s="323"/>
      <c r="GHT151" s="323"/>
      <c r="GHU151" s="323"/>
      <c r="GHV151" s="323"/>
      <c r="GHW151" s="323"/>
      <c r="GHX151" s="323"/>
      <c r="GHY151" s="323"/>
      <c r="GHZ151" s="323"/>
      <c r="GIA151" s="323"/>
      <c r="GIB151" s="323"/>
      <c r="GIC151" s="323"/>
      <c r="GID151" s="323"/>
      <c r="GIE151" s="323"/>
      <c r="GIF151" s="323"/>
      <c r="GIG151" s="323"/>
      <c r="GIH151" s="323"/>
      <c r="GII151" s="323"/>
      <c r="GIJ151" s="323"/>
      <c r="GIK151" s="323"/>
      <c r="GIL151" s="323"/>
      <c r="GIM151" s="323"/>
      <c r="GIN151" s="323"/>
      <c r="GIO151" s="323"/>
      <c r="GIP151" s="323"/>
      <c r="GIQ151" s="323"/>
      <c r="GIR151" s="323"/>
      <c r="GIS151" s="323"/>
      <c r="GIT151" s="323"/>
      <c r="GIU151" s="323"/>
      <c r="GIV151" s="323"/>
      <c r="GIW151" s="323"/>
      <c r="GIX151" s="323"/>
      <c r="GIY151" s="323"/>
      <c r="GIZ151" s="323"/>
      <c r="GJA151" s="323"/>
      <c r="GJB151" s="323"/>
      <c r="GJC151" s="323"/>
      <c r="GJD151" s="323"/>
      <c r="GJE151" s="323"/>
      <c r="GJF151" s="323"/>
      <c r="GJG151" s="323"/>
      <c r="GJH151" s="323"/>
      <c r="GJI151" s="323"/>
      <c r="GJJ151" s="323"/>
      <c r="GJK151" s="323"/>
      <c r="GJL151" s="323"/>
      <c r="GJM151" s="323"/>
      <c r="GJN151" s="323"/>
      <c r="GJO151" s="323"/>
      <c r="GJP151" s="323"/>
      <c r="GJQ151" s="323"/>
      <c r="GJR151" s="323"/>
      <c r="GJS151" s="323"/>
      <c r="GJT151" s="323"/>
      <c r="GJU151" s="323"/>
      <c r="GJV151" s="323"/>
      <c r="GJW151" s="323"/>
      <c r="GJX151" s="323"/>
      <c r="GJY151" s="323"/>
      <c r="GJZ151" s="323"/>
      <c r="GKA151" s="323"/>
      <c r="GKB151" s="323"/>
      <c r="GKC151" s="323"/>
      <c r="GKD151" s="323"/>
      <c r="GKE151" s="323"/>
      <c r="GKF151" s="323"/>
      <c r="GKG151" s="323"/>
      <c r="GKH151" s="323"/>
      <c r="GKI151" s="323"/>
      <c r="GKJ151" s="323"/>
      <c r="GKK151" s="323"/>
      <c r="GKL151" s="323"/>
      <c r="GKM151" s="323"/>
      <c r="GKN151" s="323"/>
      <c r="GKO151" s="323"/>
      <c r="GKP151" s="323"/>
      <c r="GKQ151" s="323"/>
      <c r="GKR151" s="323"/>
      <c r="GKS151" s="323"/>
      <c r="GKT151" s="323"/>
      <c r="GKU151" s="323"/>
      <c r="GKV151" s="323"/>
      <c r="GKW151" s="323"/>
      <c r="GKX151" s="323"/>
      <c r="GKY151" s="323"/>
      <c r="GKZ151" s="323"/>
      <c r="GLA151" s="323"/>
      <c r="GLB151" s="323"/>
      <c r="GLC151" s="323"/>
      <c r="GLD151" s="323"/>
      <c r="GLE151" s="323"/>
      <c r="GLF151" s="323"/>
      <c r="GLG151" s="323"/>
      <c r="GLH151" s="323"/>
      <c r="GLI151" s="323"/>
      <c r="GLJ151" s="323"/>
      <c r="GLK151" s="323"/>
      <c r="GLL151" s="323"/>
      <c r="GLM151" s="323"/>
      <c r="GLN151" s="323"/>
      <c r="GLO151" s="323"/>
      <c r="GLP151" s="323"/>
      <c r="GLQ151" s="323"/>
      <c r="GLR151" s="323"/>
      <c r="GLS151" s="323"/>
      <c r="GLT151" s="323"/>
      <c r="GLU151" s="323"/>
      <c r="GLV151" s="323"/>
      <c r="GLW151" s="323"/>
      <c r="GLX151" s="323"/>
      <c r="GLY151" s="323"/>
      <c r="GLZ151" s="323"/>
      <c r="GMA151" s="323"/>
      <c r="GMB151" s="323"/>
      <c r="GMC151" s="323"/>
      <c r="GMD151" s="323"/>
      <c r="GME151" s="323"/>
      <c r="GMF151" s="323"/>
      <c r="GMG151" s="323"/>
      <c r="GMH151" s="323"/>
      <c r="GMI151" s="323"/>
      <c r="GMJ151" s="323"/>
      <c r="GMK151" s="323"/>
      <c r="GML151" s="323"/>
      <c r="GMM151" s="323"/>
      <c r="GMN151" s="323"/>
      <c r="GMO151" s="323"/>
      <c r="GMP151" s="323"/>
      <c r="GMQ151" s="323"/>
      <c r="GMR151" s="323"/>
      <c r="GMS151" s="323"/>
      <c r="GMT151" s="323"/>
      <c r="GMU151" s="323"/>
      <c r="GMV151" s="323"/>
      <c r="GMW151" s="323"/>
      <c r="GMX151" s="323"/>
      <c r="GMY151" s="323"/>
      <c r="GMZ151" s="323"/>
      <c r="GNA151" s="323"/>
      <c r="GNB151" s="323"/>
      <c r="GNC151" s="323"/>
      <c r="GND151" s="323"/>
      <c r="GNE151" s="323"/>
      <c r="GNF151" s="323"/>
      <c r="GNG151" s="323"/>
      <c r="GNH151" s="323"/>
      <c r="GNI151" s="323"/>
      <c r="GNJ151" s="323"/>
      <c r="GNK151" s="323"/>
      <c r="GNL151" s="323"/>
      <c r="GNM151" s="323"/>
      <c r="GNN151" s="323"/>
      <c r="GNO151" s="323"/>
      <c r="GNP151" s="323"/>
      <c r="GNQ151" s="323"/>
      <c r="GNR151" s="323"/>
      <c r="GNS151" s="323"/>
      <c r="GNT151" s="323"/>
      <c r="GNU151" s="323"/>
      <c r="GNV151" s="323"/>
      <c r="GNW151" s="323"/>
      <c r="GNX151" s="323"/>
      <c r="GNY151" s="323"/>
      <c r="GNZ151" s="323"/>
      <c r="GOA151" s="323"/>
      <c r="GOB151" s="323"/>
      <c r="GOC151" s="323"/>
      <c r="GOD151" s="323"/>
      <c r="GOE151" s="323"/>
      <c r="GOF151" s="323"/>
      <c r="GOG151" s="323"/>
      <c r="GOH151" s="323"/>
      <c r="GOI151" s="323"/>
      <c r="GOJ151" s="323"/>
      <c r="GOK151" s="323"/>
      <c r="GOL151" s="323"/>
      <c r="GOM151" s="323"/>
      <c r="GON151" s="323"/>
      <c r="GOO151" s="323"/>
      <c r="GOP151" s="323"/>
      <c r="GOQ151" s="323"/>
      <c r="GOR151" s="323"/>
      <c r="GOS151" s="323"/>
      <c r="GOT151" s="323"/>
      <c r="GOU151" s="323"/>
      <c r="GOV151" s="323"/>
      <c r="GOW151" s="323"/>
      <c r="GOX151" s="323"/>
      <c r="GOY151" s="323"/>
      <c r="GOZ151" s="323"/>
      <c r="GPA151" s="323"/>
      <c r="GPB151" s="323"/>
      <c r="GPC151" s="323"/>
      <c r="GPD151" s="323"/>
      <c r="GPE151" s="323"/>
      <c r="GPF151" s="323"/>
      <c r="GPG151" s="323"/>
      <c r="GPH151" s="323"/>
      <c r="GPI151" s="323"/>
      <c r="GPJ151" s="323"/>
      <c r="GPK151" s="323"/>
      <c r="GPL151" s="323"/>
      <c r="GPM151" s="323"/>
      <c r="GPN151" s="323"/>
      <c r="GPO151" s="323"/>
      <c r="GPP151" s="323"/>
      <c r="GPQ151" s="323"/>
      <c r="GPR151" s="323"/>
      <c r="GPS151" s="323"/>
      <c r="GPT151" s="323"/>
      <c r="GPU151" s="323"/>
      <c r="GPV151" s="323"/>
      <c r="GPW151" s="323"/>
      <c r="GPX151" s="323"/>
      <c r="GPY151" s="323"/>
      <c r="GPZ151" s="323"/>
      <c r="GQA151" s="323"/>
      <c r="GQB151" s="323"/>
      <c r="GQC151" s="323"/>
      <c r="GQD151" s="323"/>
      <c r="GQE151" s="323"/>
      <c r="GQF151" s="323"/>
      <c r="GQG151" s="323"/>
      <c r="GQH151" s="323"/>
      <c r="GQI151" s="323"/>
      <c r="GQJ151" s="323"/>
      <c r="GQK151" s="323"/>
      <c r="GQL151" s="323"/>
      <c r="GQM151" s="323"/>
      <c r="GQN151" s="323"/>
      <c r="GQO151" s="323"/>
      <c r="GQP151" s="323"/>
      <c r="GQQ151" s="323"/>
      <c r="GQR151" s="323"/>
      <c r="GQS151" s="323"/>
      <c r="GQT151" s="323"/>
      <c r="GQU151" s="323"/>
      <c r="GQV151" s="323"/>
      <c r="GQW151" s="323"/>
      <c r="GQX151" s="323"/>
      <c r="GQY151" s="323"/>
      <c r="GQZ151" s="323"/>
      <c r="GRA151" s="323"/>
      <c r="GRB151" s="323"/>
      <c r="GRC151" s="323"/>
      <c r="GRD151" s="323"/>
      <c r="GRE151" s="323"/>
      <c r="GRF151" s="323"/>
      <c r="GRG151" s="323"/>
      <c r="GRH151" s="323"/>
      <c r="GRI151" s="323"/>
      <c r="GRJ151" s="323"/>
      <c r="GRK151" s="323"/>
      <c r="GRL151" s="323"/>
      <c r="GRM151" s="323"/>
      <c r="GRN151" s="323"/>
      <c r="GRO151" s="323"/>
      <c r="GRP151" s="323"/>
      <c r="GRQ151" s="323"/>
      <c r="GRR151" s="323"/>
      <c r="GRS151" s="323"/>
      <c r="GRT151" s="323"/>
      <c r="GRU151" s="323"/>
      <c r="GRV151" s="323"/>
      <c r="GRW151" s="323"/>
      <c r="GRX151" s="323"/>
      <c r="GRY151" s="323"/>
      <c r="GRZ151" s="323"/>
      <c r="GSA151" s="323"/>
      <c r="GSB151" s="323"/>
      <c r="GSC151" s="323"/>
      <c r="GSD151" s="323"/>
      <c r="GSE151" s="323"/>
      <c r="GSF151" s="323"/>
      <c r="GSG151" s="323"/>
      <c r="GSH151" s="323"/>
      <c r="GSI151" s="323"/>
      <c r="GSJ151" s="323"/>
      <c r="GSK151" s="323"/>
      <c r="GSL151" s="323"/>
      <c r="GSM151" s="323"/>
      <c r="GSN151" s="323"/>
      <c r="GSO151" s="323"/>
      <c r="GSP151" s="323"/>
      <c r="GSQ151" s="323"/>
      <c r="GSR151" s="323"/>
      <c r="GSS151" s="323"/>
      <c r="GST151" s="323"/>
      <c r="GSU151" s="323"/>
      <c r="GSV151" s="323"/>
      <c r="GSW151" s="323"/>
      <c r="GSX151" s="323"/>
      <c r="GSY151" s="323"/>
      <c r="GSZ151" s="323"/>
      <c r="GTA151" s="323"/>
      <c r="GTB151" s="323"/>
      <c r="GTC151" s="323"/>
      <c r="GTD151" s="323"/>
      <c r="GTE151" s="323"/>
      <c r="GTF151" s="323"/>
      <c r="GTG151" s="323"/>
      <c r="GTH151" s="323"/>
      <c r="GTI151" s="323"/>
      <c r="GTJ151" s="323"/>
      <c r="GTK151" s="323"/>
      <c r="GTL151" s="323"/>
      <c r="GTM151" s="323"/>
      <c r="GTN151" s="323"/>
      <c r="GTO151" s="323"/>
      <c r="GTP151" s="323"/>
      <c r="GTQ151" s="323"/>
      <c r="GTR151" s="323"/>
      <c r="GTS151" s="323"/>
      <c r="GTT151" s="323"/>
      <c r="GTU151" s="323"/>
      <c r="GTV151" s="323"/>
      <c r="GTW151" s="323"/>
      <c r="GTX151" s="323"/>
      <c r="GTY151" s="323"/>
      <c r="GTZ151" s="323"/>
      <c r="GUA151" s="323"/>
      <c r="GUB151" s="323"/>
      <c r="GUC151" s="323"/>
      <c r="GUD151" s="323"/>
      <c r="GUE151" s="323"/>
      <c r="GUF151" s="323"/>
      <c r="GUG151" s="323"/>
      <c r="GUH151" s="323"/>
      <c r="GUI151" s="323"/>
      <c r="GUJ151" s="323"/>
      <c r="GUK151" s="323"/>
      <c r="GUL151" s="323"/>
      <c r="GUM151" s="323"/>
      <c r="GUN151" s="323"/>
      <c r="GUO151" s="323"/>
      <c r="GUP151" s="323"/>
      <c r="GUQ151" s="323"/>
      <c r="GUR151" s="323"/>
      <c r="GUS151" s="323"/>
      <c r="GUT151" s="323"/>
      <c r="GUU151" s="323"/>
      <c r="GUV151" s="323"/>
      <c r="GUW151" s="323"/>
      <c r="GUX151" s="323"/>
      <c r="GUY151" s="323"/>
      <c r="GUZ151" s="323"/>
      <c r="GVA151" s="323"/>
      <c r="GVB151" s="323"/>
      <c r="GVC151" s="323"/>
      <c r="GVD151" s="323"/>
      <c r="GVE151" s="323"/>
      <c r="GVF151" s="323"/>
      <c r="GVG151" s="323"/>
      <c r="GVH151" s="323"/>
      <c r="GVI151" s="323"/>
      <c r="GVJ151" s="323"/>
      <c r="GVK151" s="323"/>
      <c r="GVL151" s="323"/>
      <c r="GVM151" s="323"/>
      <c r="GVN151" s="323"/>
      <c r="GVO151" s="323"/>
      <c r="GVP151" s="323"/>
      <c r="GVQ151" s="323"/>
      <c r="GVR151" s="323"/>
      <c r="GVS151" s="323"/>
      <c r="GVT151" s="323"/>
      <c r="GVU151" s="323"/>
      <c r="GVV151" s="323"/>
      <c r="GVW151" s="323"/>
      <c r="GVX151" s="323"/>
      <c r="GVY151" s="323"/>
      <c r="GVZ151" s="323"/>
      <c r="GWA151" s="323"/>
      <c r="GWB151" s="323"/>
      <c r="GWC151" s="323"/>
      <c r="GWD151" s="323"/>
      <c r="GWE151" s="323"/>
      <c r="GWF151" s="323"/>
      <c r="GWG151" s="323"/>
      <c r="GWH151" s="323"/>
      <c r="GWI151" s="323"/>
      <c r="GWJ151" s="323"/>
      <c r="GWK151" s="323"/>
      <c r="GWL151" s="323"/>
      <c r="GWM151" s="323"/>
      <c r="GWN151" s="323"/>
      <c r="GWO151" s="323"/>
      <c r="GWP151" s="323"/>
      <c r="GWQ151" s="323"/>
      <c r="GWR151" s="323"/>
      <c r="GWS151" s="323"/>
      <c r="GWT151" s="323"/>
      <c r="GWU151" s="323"/>
      <c r="GWV151" s="323"/>
      <c r="GWW151" s="323"/>
      <c r="GWX151" s="323"/>
      <c r="GWY151" s="323"/>
      <c r="GWZ151" s="323"/>
      <c r="GXA151" s="323"/>
      <c r="GXB151" s="323"/>
      <c r="GXC151" s="323"/>
      <c r="GXD151" s="323"/>
      <c r="GXE151" s="323"/>
      <c r="GXF151" s="323"/>
      <c r="GXG151" s="323"/>
      <c r="GXH151" s="323"/>
      <c r="GXI151" s="323"/>
      <c r="GXJ151" s="323"/>
      <c r="GXK151" s="323"/>
      <c r="GXL151" s="323"/>
      <c r="GXM151" s="323"/>
      <c r="GXN151" s="323"/>
      <c r="GXO151" s="323"/>
      <c r="GXP151" s="323"/>
      <c r="GXQ151" s="323"/>
      <c r="GXR151" s="323"/>
      <c r="GXS151" s="323"/>
      <c r="GXT151" s="323"/>
      <c r="GXU151" s="323"/>
      <c r="GXV151" s="323"/>
      <c r="GXW151" s="323"/>
      <c r="GXX151" s="323"/>
      <c r="GXY151" s="323"/>
      <c r="GXZ151" s="323"/>
      <c r="GYA151" s="323"/>
      <c r="GYB151" s="323"/>
      <c r="GYC151" s="323"/>
      <c r="GYD151" s="323"/>
      <c r="GYE151" s="323"/>
      <c r="GYF151" s="323"/>
      <c r="GYG151" s="323"/>
      <c r="GYH151" s="323"/>
      <c r="GYI151" s="323"/>
      <c r="GYJ151" s="323"/>
      <c r="GYK151" s="323"/>
      <c r="GYL151" s="323"/>
      <c r="GYM151" s="323"/>
      <c r="GYN151" s="323"/>
      <c r="GYO151" s="323"/>
      <c r="GYP151" s="323"/>
      <c r="GYQ151" s="323"/>
      <c r="GYR151" s="323"/>
      <c r="GYS151" s="323"/>
      <c r="GYT151" s="323"/>
      <c r="GYU151" s="323"/>
      <c r="GYV151" s="323"/>
      <c r="GYW151" s="323"/>
      <c r="GYX151" s="323"/>
      <c r="GYY151" s="323"/>
      <c r="GYZ151" s="323"/>
      <c r="GZA151" s="323"/>
      <c r="GZB151" s="323"/>
      <c r="GZC151" s="323"/>
      <c r="GZD151" s="323"/>
      <c r="GZE151" s="323"/>
      <c r="GZF151" s="323"/>
      <c r="GZG151" s="323"/>
      <c r="GZH151" s="323"/>
      <c r="GZI151" s="323"/>
      <c r="GZJ151" s="323"/>
      <c r="GZK151" s="323"/>
      <c r="GZL151" s="323"/>
      <c r="GZM151" s="323"/>
      <c r="GZN151" s="323"/>
      <c r="GZO151" s="323"/>
      <c r="GZP151" s="323"/>
      <c r="GZQ151" s="323"/>
      <c r="GZR151" s="323"/>
      <c r="GZS151" s="323"/>
      <c r="GZT151" s="323"/>
      <c r="GZU151" s="323"/>
      <c r="GZV151" s="323"/>
      <c r="GZW151" s="323"/>
      <c r="GZX151" s="323"/>
      <c r="GZY151" s="323"/>
      <c r="GZZ151" s="323"/>
      <c r="HAA151" s="323"/>
      <c r="HAB151" s="323"/>
      <c r="HAC151" s="323"/>
      <c r="HAD151" s="323"/>
      <c r="HAE151" s="323"/>
      <c r="HAF151" s="323"/>
      <c r="HAG151" s="323"/>
      <c r="HAH151" s="323"/>
      <c r="HAI151" s="323"/>
      <c r="HAJ151" s="323"/>
      <c r="HAK151" s="323"/>
      <c r="HAL151" s="323"/>
      <c r="HAM151" s="323"/>
      <c r="HAN151" s="323"/>
      <c r="HAO151" s="323"/>
      <c r="HAP151" s="323"/>
      <c r="HAQ151" s="323"/>
      <c r="HAR151" s="323"/>
      <c r="HAS151" s="323"/>
      <c r="HAT151" s="323"/>
      <c r="HAU151" s="323"/>
      <c r="HAV151" s="323"/>
      <c r="HAW151" s="323"/>
      <c r="HAX151" s="323"/>
      <c r="HAY151" s="323"/>
      <c r="HAZ151" s="323"/>
      <c r="HBA151" s="323"/>
      <c r="HBB151" s="323"/>
      <c r="HBC151" s="323"/>
      <c r="HBD151" s="323"/>
      <c r="HBE151" s="323"/>
      <c r="HBF151" s="323"/>
      <c r="HBG151" s="323"/>
      <c r="HBH151" s="323"/>
      <c r="HBI151" s="323"/>
      <c r="HBJ151" s="323"/>
      <c r="HBK151" s="323"/>
      <c r="HBL151" s="323"/>
      <c r="HBM151" s="323"/>
      <c r="HBN151" s="323"/>
      <c r="HBO151" s="323"/>
      <c r="HBP151" s="323"/>
      <c r="HBQ151" s="323"/>
      <c r="HBR151" s="323"/>
      <c r="HBS151" s="323"/>
      <c r="HBT151" s="323"/>
      <c r="HBU151" s="323"/>
      <c r="HBV151" s="323"/>
      <c r="HBW151" s="323"/>
      <c r="HBX151" s="323"/>
      <c r="HBY151" s="323"/>
      <c r="HBZ151" s="323"/>
      <c r="HCA151" s="323"/>
      <c r="HCB151" s="323"/>
      <c r="HCC151" s="323"/>
      <c r="HCD151" s="323"/>
      <c r="HCE151" s="323"/>
      <c r="HCF151" s="323"/>
      <c r="HCG151" s="323"/>
      <c r="HCH151" s="323"/>
      <c r="HCI151" s="323"/>
      <c r="HCJ151" s="323"/>
      <c r="HCK151" s="323"/>
      <c r="HCL151" s="323"/>
      <c r="HCM151" s="323"/>
      <c r="HCN151" s="323"/>
      <c r="HCO151" s="323"/>
      <c r="HCP151" s="323"/>
      <c r="HCQ151" s="323"/>
      <c r="HCR151" s="323"/>
      <c r="HCS151" s="323"/>
      <c r="HCT151" s="323"/>
      <c r="HCU151" s="323"/>
      <c r="HCV151" s="323"/>
      <c r="HCW151" s="323"/>
      <c r="HCX151" s="323"/>
      <c r="HCY151" s="323"/>
      <c r="HCZ151" s="323"/>
      <c r="HDA151" s="323"/>
      <c r="HDB151" s="323"/>
      <c r="HDC151" s="323"/>
      <c r="HDD151" s="323"/>
      <c r="HDE151" s="323"/>
      <c r="HDF151" s="323"/>
      <c r="HDG151" s="323"/>
      <c r="HDH151" s="323"/>
      <c r="HDI151" s="323"/>
      <c r="HDJ151" s="323"/>
      <c r="HDK151" s="323"/>
      <c r="HDL151" s="323"/>
      <c r="HDM151" s="323"/>
      <c r="HDN151" s="323"/>
      <c r="HDO151" s="323"/>
      <c r="HDP151" s="323"/>
      <c r="HDQ151" s="323"/>
      <c r="HDR151" s="323"/>
      <c r="HDS151" s="323"/>
      <c r="HDT151" s="323"/>
      <c r="HDU151" s="323"/>
      <c r="HDV151" s="323"/>
      <c r="HDW151" s="323"/>
      <c r="HDX151" s="323"/>
      <c r="HDY151" s="323"/>
      <c r="HDZ151" s="323"/>
      <c r="HEA151" s="323"/>
      <c r="HEB151" s="323"/>
      <c r="HEC151" s="323"/>
      <c r="HED151" s="323"/>
      <c r="HEE151" s="323"/>
      <c r="HEF151" s="323"/>
      <c r="HEG151" s="323"/>
      <c r="HEH151" s="323"/>
      <c r="HEI151" s="323"/>
      <c r="HEJ151" s="323"/>
      <c r="HEK151" s="323"/>
      <c r="HEL151" s="323"/>
      <c r="HEM151" s="323"/>
      <c r="HEN151" s="323"/>
      <c r="HEO151" s="323"/>
      <c r="HEP151" s="323"/>
      <c r="HEQ151" s="323"/>
      <c r="HER151" s="323"/>
      <c r="HES151" s="323"/>
      <c r="HET151" s="323"/>
      <c r="HEU151" s="323"/>
      <c r="HEV151" s="323"/>
      <c r="HEW151" s="323"/>
      <c r="HEX151" s="323"/>
      <c r="HEY151" s="323"/>
      <c r="HEZ151" s="323"/>
      <c r="HFA151" s="323"/>
      <c r="HFB151" s="323"/>
      <c r="HFC151" s="323"/>
      <c r="HFD151" s="323"/>
      <c r="HFE151" s="323"/>
      <c r="HFF151" s="323"/>
      <c r="HFG151" s="323"/>
      <c r="HFH151" s="323"/>
      <c r="HFI151" s="323"/>
      <c r="HFJ151" s="323"/>
      <c r="HFK151" s="323"/>
      <c r="HFL151" s="323"/>
      <c r="HFM151" s="323"/>
      <c r="HFN151" s="323"/>
      <c r="HFO151" s="323"/>
      <c r="HFP151" s="323"/>
      <c r="HFQ151" s="323"/>
      <c r="HFR151" s="323"/>
      <c r="HFS151" s="323"/>
      <c r="HFT151" s="323"/>
      <c r="HFU151" s="323"/>
      <c r="HFV151" s="323"/>
      <c r="HFW151" s="323"/>
      <c r="HFX151" s="323"/>
      <c r="HFY151" s="323"/>
      <c r="HFZ151" s="323"/>
      <c r="HGA151" s="323"/>
      <c r="HGB151" s="323"/>
      <c r="HGC151" s="323"/>
      <c r="HGD151" s="323"/>
      <c r="HGE151" s="323"/>
      <c r="HGF151" s="323"/>
      <c r="HGG151" s="323"/>
      <c r="HGH151" s="323"/>
      <c r="HGI151" s="323"/>
      <c r="HGJ151" s="323"/>
      <c r="HGK151" s="323"/>
      <c r="HGL151" s="323"/>
      <c r="HGM151" s="323"/>
      <c r="HGN151" s="323"/>
      <c r="HGO151" s="323"/>
      <c r="HGP151" s="323"/>
      <c r="HGQ151" s="323"/>
      <c r="HGR151" s="323"/>
      <c r="HGS151" s="323"/>
      <c r="HGT151" s="323"/>
      <c r="HGU151" s="323"/>
      <c r="HGV151" s="323"/>
      <c r="HGW151" s="323"/>
      <c r="HGX151" s="323"/>
      <c r="HGY151" s="323"/>
      <c r="HGZ151" s="323"/>
      <c r="HHA151" s="323"/>
      <c r="HHB151" s="323"/>
      <c r="HHC151" s="323"/>
      <c r="HHD151" s="323"/>
      <c r="HHE151" s="323"/>
      <c r="HHF151" s="323"/>
      <c r="HHG151" s="323"/>
      <c r="HHH151" s="323"/>
      <c r="HHI151" s="323"/>
      <c r="HHJ151" s="323"/>
      <c r="HHK151" s="323"/>
      <c r="HHL151" s="323"/>
      <c r="HHM151" s="323"/>
      <c r="HHN151" s="323"/>
      <c r="HHO151" s="323"/>
      <c r="HHP151" s="323"/>
      <c r="HHQ151" s="323"/>
      <c r="HHR151" s="323"/>
      <c r="HHS151" s="323"/>
      <c r="HHT151" s="323"/>
      <c r="HHU151" s="323"/>
      <c r="HHV151" s="323"/>
      <c r="HHW151" s="323"/>
      <c r="HHX151" s="323"/>
      <c r="HHY151" s="323"/>
      <c r="HHZ151" s="323"/>
      <c r="HIA151" s="323"/>
      <c r="HIB151" s="323"/>
      <c r="HIC151" s="323"/>
      <c r="HID151" s="323"/>
      <c r="HIE151" s="323"/>
      <c r="HIF151" s="323"/>
      <c r="HIG151" s="323"/>
      <c r="HIH151" s="323"/>
      <c r="HII151" s="323"/>
      <c r="HIJ151" s="323"/>
      <c r="HIK151" s="323"/>
      <c r="HIL151" s="323"/>
      <c r="HIM151" s="323"/>
      <c r="HIN151" s="323"/>
      <c r="HIO151" s="323"/>
      <c r="HIP151" s="323"/>
      <c r="HIQ151" s="323"/>
      <c r="HIR151" s="323"/>
      <c r="HIS151" s="323"/>
      <c r="HIT151" s="323"/>
      <c r="HIU151" s="323"/>
      <c r="HIV151" s="323"/>
      <c r="HIW151" s="323"/>
      <c r="HIX151" s="323"/>
      <c r="HIY151" s="323"/>
      <c r="HIZ151" s="323"/>
      <c r="HJA151" s="323"/>
      <c r="HJB151" s="323"/>
      <c r="HJC151" s="323"/>
      <c r="HJD151" s="323"/>
      <c r="HJE151" s="323"/>
      <c r="HJF151" s="323"/>
      <c r="HJG151" s="323"/>
      <c r="HJH151" s="323"/>
      <c r="HJI151" s="323"/>
      <c r="HJJ151" s="323"/>
      <c r="HJK151" s="323"/>
      <c r="HJL151" s="323"/>
      <c r="HJM151" s="323"/>
      <c r="HJN151" s="323"/>
      <c r="HJO151" s="323"/>
      <c r="HJP151" s="323"/>
      <c r="HJQ151" s="323"/>
      <c r="HJR151" s="323"/>
      <c r="HJS151" s="323"/>
      <c r="HJT151" s="323"/>
      <c r="HJU151" s="323"/>
      <c r="HJV151" s="323"/>
      <c r="HJW151" s="323"/>
      <c r="HJX151" s="323"/>
      <c r="HJY151" s="323"/>
      <c r="HJZ151" s="323"/>
      <c r="HKA151" s="323"/>
      <c r="HKB151" s="323"/>
      <c r="HKC151" s="323"/>
      <c r="HKD151" s="323"/>
      <c r="HKE151" s="323"/>
      <c r="HKF151" s="323"/>
      <c r="HKG151" s="323"/>
      <c r="HKH151" s="323"/>
      <c r="HKI151" s="323"/>
      <c r="HKJ151" s="323"/>
      <c r="HKK151" s="323"/>
      <c r="HKL151" s="323"/>
      <c r="HKM151" s="323"/>
      <c r="HKN151" s="323"/>
      <c r="HKO151" s="323"/>
      <c r="HKP151" s="323"/>
      <c r="HKQ151" s="323"/>
      <c r="HKR151" s="323"/>
      <c r="HKS151" s="323"/>
      <c r="HKT151" s="323"/>
      <c r="HKU151" s="323"/>
      <c r="HKV151" s="323"/>
      <c r="HKW151" s="323"/>
      <c r="HKX151" s="323"/>
      <c r="HKY151" s="323"/>
      <c r="HKZ151" s="323"/>
      <c r="HLA151" s="323"/>
      <c r="HLB151" s="323"/>
      <c r="HLC151" s="323"/>
      <c r="HLD151" s="323"/>
      <c r="HLE151" s="323"/>
      <c r="HLF151" s="323"/>
      <c r="HLG151" s="323"/>
      <c r="HLH151" s="323"/>
      <c r="HLI151" s="323"/>
      <c r="HLJ151" s="323"/>
      <c r="HLK151" s="323"/>
      <c r="HLL151" s="323"/>
      <c r="HLM151" s="323"/>
      <c r="HLN151" s="323"/>
      <c r="HLO151" s="323"/>
      <c r="HLP151" s="323"/>
      <c r="HLQ151" s="323"/>
      <c r="HLR151" s="323"/>
      <c r="HLS151" s="323"/>
      <c r="HLT151" s="323"/>
      <c r="HLU151" s="323"/>
      <c r="HLV151" s="323"/>
      <c r="HLW151" s="323"/>
      <c r="HLX151" s="323"/>
      <c r="HLY151" s="323"/>
      <c r="HLZ151" s="323"/>
      <c r="HMA151" s="323"/>
      <c r="HMB151" s="323"/>
      <c r="HMC151" s="323"/>
      <c r="HMD151" s="323"/>
      <c r="HME151" s="323"/>
      <c r="HMF151" s="323"/>
      <c r="HMG151" s="323"/>
      <c r="HMH151" s="323"/>
      <c r="HMI151" s="323"/>
      <c r="HMJ151" s="323"/>
      <c r="HMK151" s="323"/>
      <c r="HML151" s="323"/>
      <c r="HMM151" s="323"/>
      <c r="HMN151" s="323"/>
      <c r="HMO151" s="323"/>
      <c r="HMP151" s="323"/>
      <c r="HMQ151" s="323"/>
      <c r="HMR151" s="323"/>
      <c r="HMS151" s="323"/>
      <c r="HMT151" s="323"/>
      <c r="HMU151" s="323"/>
      <c r="HMV151" s="323"/>
      <c r="HMW151" s="323"/>
      <c r="HMX151" s="323"/>
      <c r="HMY151" s="323"/>
      <c r="HMZ151" s="323"/>
      <c r="HNA151" s="323"/>
      <c r="HNB151" s="323"/>
      <c r="HNC151" s="323"/>
      <c r="HND151" s="323"/>
      <c r="HNE151" s="323"/>
      <c r="HNF151" s="323"/>
      <c r="HNG151" s="323"/>
      <c r="HNH151" s="323"/>
      <c r="HNI151" s="323"/>
      <c r="HNJ151" s="323"/>
      <c r="HNK151" s="323"/>
      <c r="HNL151" s="323"/>
      <c r="HNM151" s="323"/>
      <c r="HNN151" s="323"/>
      <c r="HNO151" s="323"/>
      <c r="HNP151" s="323"/>
      <c r="HNQ151" s="323"/>
      <c r="HNR151" s="323"/>
      <c r="HNS151" s="323"/>
      <c r="HNT151" s="323"/>
      <c r="HNU151" s="323"/>
      <c r="HNV151" s="323"/>
      <c r="HNW151" s="323"/>
      <c r="HNX151" s="323"/>
      <c r="HNY151" s="323"/>
      <c r="HNZ151" s="323"/>
      <c r="HOA151" s="323"/>
      <c r="HOB151" s="323"/>
      <c r="HOC151" s="323"/>
      <c r="HOD151" s="323"/>
      <c r="HOE151" s="323"/>
      <c r="HOF151" s="323"/>
      <c r="HOG151" s="323"/>
      <c r="HOH151" s="323"/>
      <c r="HOI151" s="323"/>
      <c r="HOJ151" s="323"/>
      <c r="HOK151" s="323"/>
      <c r="HOL151" s="323"/>
      <c r="HOM151" s="323"/>
      <c r="HON151" s="323"/>
      <c r="HOO151" s="323"/>
      <c r="HOP151" s="323"/>
      <c r="HOQ151" s="323"/>
      <c r="HOR151" s="323"/>
      <c r="HOS151" s="323"/>
      <c r="HOT151" s="323"/>
      <c r="HOU151" s="323"/>
      <c r="HOV151" s="323"/>
      <c r="HOW151" s="323"/>
      <c r="HOX151" s="323"/>
      <c r="HOY151" s="323"/>
      <c r="HOZ151" s="323"/>
      <c r="HPA151" s="323"/>
      <c r="HPB151" s="323"/>
      <c r="HPC151" s="323"/>
      <c r="HPD151" s="323"/>
      <c r="HPE151" s="323"/>
      <c r="HPF151" s="323"/>
      <c r="HPG151" s="323"/>
      <c r="HPH151" s="323"/>
      <c r="HPI151" s="323"/>
      <c r="HPJ151" s="323"/>
      <c r="HPK151" s="323"/>
      <c r="HPL151" s="323"/>
      <c r="HPM151" s="323"/>
      <c r="HPN151" s="323"/>
      <c r="HPO151" s="323"/>
      <c r="HPP151" s="323"/>
      <c r="HPQ151" s="323"/>
      <c r="HPR151" s="323"/>
      <c r="HPS151" s="323"/>
      <c r="HPT151" s="323"/>
      <c r="HPU151" s="323"/>
      <c r="HPV151" s="323"/>
      <c r="HPW151" s="323"/>
      <c r="HPX151" s="323"/>
      <c r="HPY151" s="323"/>
      <c r="HPZ151" s="323"/>
      <c r="HQA151" s="323"/>
      <c r="HQB151" s="323"/>
      <c r="HQC151" s="323"/>
      <c r="HQD151" s="323"/>
      <c r="HQE151" s="323"/>
      <c r="HQF151" s="323"/>
      <c r="HQG151" s="323"/>
      <c r="HQH151" s="323"/>
      <c r="HQI151" s="323"/>
      <c r="HQJ151" s="323"/>
      <c r="HQK151" s="323"/>
      <c r="HQL151" s="323"/>
      <c r="HQM151" s="323"/>
      <c r="HQN151" s="323"/>
      <c r="HQO151" s="323"/>
      <c r="HQP151" s="323"/>
      <c r="HQQ151" s="323"/>
      <c r="HQR151" s="323"/>
      <c r="HQS151" s="323"/>
      <c r="HQT151" s="323"/>
      <c r="HQU151" s="323"/>
      <c r="HQV151" s="323"/>
      <c r="HQW151" s="323"/>
      <c r="HQX151" s="323"/>
      <c r="HQY151" s="323"/>
      <c r="HQZ151" s="323"/>
      <c r="HRA151" s="323"/>
      <c r="HRB151" s="323"/>
      <c r="HRC151" s="323"/>
      <c r="HRD151" s="323"/>
      <c r="HRE151" s="323"/>
      <c r="HRF151" s="323"/>
      <c r="HRG151" s="323"/>
      <c r="HRH151" s="323"/>
      <c r="HRI151" s="323"/>
      <c r="HRJ151" s="323"/>
      <c r="HRK151" s="323"/>
      <c r="HRL151" s="323"/>
      <c r="HRM151" s="323"/>
      <c r="HRN151" s="323"/>
      <c r="HRO151" s="323"/>
      <c r="HRP151" s="323"/>
      <c r="HRQ151" s="323"/>
      <c r="HRR151" s="323"/>
      <c r="HRS151" s="323"/>
      <c r="HRT151" s="323"/>
      <c r="HRU151" s="323"/>
      <c r="HRV151" s="323"/>
      <c r="HRW151" s="323"/>
      <c r="HRX151" s="323"/>
      <c r="HRY151" s="323"/>
      <c r="HRZ151" s="323"/>
      <c r="HSA151" s="323"/>
      <c r="HSB151" s="323"/>
      <c r="HSC151" s="323"/>
      <c r="HSD151" s="323"/>
      <c r="HSE151" s="323"/>
      <c r="HSF151" s="323"/>
      <c r="HSG151" s="323"/>
      <c r="HSH151" s="323"/>
      <c r="HSI151" s="323"/>
      <c r="HSJ151" s="323"/>
      <c r="HSK151" s="323"/>
      <c r="HSL151" s="323"/>
      <c r="HSM151" s="323"/>
      <c r="HSN151" s="323"/>
      <c r="HSO151" s="323"/>
      <c r="HSP151" s="323"/>
      <c r="HSQ151" s="323"/>
      <c r="HSR151" s="323"/>
      <c r="HSS151" s="323"/>
      <c r="HST151" s="323"/>
      <c r="HSU151" s="323"/>
      <c r="HSV151" s="323"/>
      <c r="HSW151" s="323"/>
      <c r="HSX151" s="323"/>
      <c r="HSY151" s="323"/>
      <c r="HSZ151" s="323"/>
      <c r="HTA151" s="323"/>
      <c r="HTB151" s="323"/>
      <c r="HTC151" s="323"/>
      <c r="HTD151" s="323"/>
      <c r="HTE151" s="323"/>
      <c r="HTF151" s="323"/>
      <c r="HTG151" s="323"/>
      <c r="HTH151" s="323"/>
      <c r="HTI151" s="323"/>
      <c r="HTJ151" s="323"/>
      <c r="HTK151" s="323"/>
      <c r="HTL151" s="323"/>
      <c r="HTM151" s="323"/>
      <c r="HTN151" s="323"/>
      <c r="HTO151" s="323"/>
      <c r="HTP151" s="323"/>
      <c r="HTQ151" s="323"/>
      <c r="HTR151" s="323"/>
      <c r="HTS151" s="323"/>
      <c r="HTT151" s="323"/>
      <c r="HTU151" s="323"/>
      <c r="HTV151" s="323"/>
      <c r="HTW151" s="323"/>
      <c r="HTX151" s="323"/>
      <c r="HTY151" s="323"/>
      <c r="HTZ151" s="323"/>
      <c r="HUA151" s="323"/>
      <c r="HUB151" s="323"/>
      <c r="HUC151" s="323"/>
      <c r="HUD151" s="323"/>
      <c r="HUE151" s="323"/>
      <c r="HUF151" s="323"/>
      <c r="HUG151" s="323"/>
      <c r="HUH151" s="323"/>
      <c r="HUI151" s="323"/>
      <c r="HUJ151" s="323"/>
      <c r="HUK151" s="323"/>
      <c r="HUL151" s="323"/>
      <c r="HUM151" s="323"/>
      <c r="HUN151" s="323"/>
      <c r="HUO151" s="323"/>
      <c r="HUP151" s="323"/>
      <c r="HUQ151" s="323"/>
      <c r="HUR151" s="323"/>
      <c r="HUS151" s="323"/>
      <c r="HUT151" s="323"/>
      <c r="HUU151" s="323"/>
      <c r="HUV151" s="323"/>
      <c r="HUW151" s="323"/>
      <c r="HUX151" s="323"/>
      <c r="HUY151" s="323"/>
      <c r="HUZ151" s="323"/>
      <c r="HVA151" s="323"/>
      <c r="HVB151" s="323"/>
      <c r="HVC151" s="323"/>
      <c r="HVD151" s="323"/>
      <c r="HVE151" s="323"/>
      <c r="HVF151" s="323"/>
      <c r="HVG151" s="323"/>
      <c r="HVH151" s="323"/>
      <c r="HVI151" s="323"/>
      <c r="HVJ151" s="323"/>
      <c r="HVK151" s="323"/>
      <c r="HVL151" s="323"/>
      <c r="HVM151" s="323"/>
      <c r="HVN151" s="323"/>
      <c r="HVO151" s="323"/>
      <c r="HVP151" s="323"/>
      <c r="HVQ151" s="323"/>
      <c r="HVR151" s="323"/>
      <c r="HVS151" s="323"/>
      <c r="HVT151" s="323"/>
      <c r="HVU151" s="323"/>
      <c r="HVV151" s="323"/>
      <c r="HVW151" s="323"/>
      <c r="HVX151" s="323"/>
      <c r="HVY151" s="323"/>
      <c r="HVZ151" s="323"/>
      <c r="HWA151" s="323"/>
      <c r="HWB151" s="323"/>
      <c r="HWC151" s="323"/>
      <c r="HWD151" s="323"/>
      <c r="HWE151" s="323"/>
      <c r="HWF151" s="323"/>
      <c r="HWG151" s="323"/>
      <c r="HWH151" s="323"/>
      <c r="HWI151" s="323"/>
      <c r="HWJ151" s="323"/>
      <c r="HWK151" s="323"/>
      <c r="HWL151" s="323"/>
      <c r="HWM151" s="323"/>
      <c r="HWN151" s="323"/>
      <c r="HWO151" s="323"/>
      <c r="HWP151" s="323"/>
      <c r="HWQ151" s="323"/>
      <c r="HWR151" s="323"/>
      <c r="HWS151" s="323"/>
      <c r="HWT151" s="323"/>
      <c r="HWU151" s="323"/>
      <c r="HWV151" s="323"/>
      <c r="HWW151" s="323"/>
      <c r="HWX151" s="323"/>
      <c r="HWY151" s="323"/>
      <c r="HWZ151" s="323"/>
      <c r="HXA151" s="323"/>
      <c r="HXB151" s="323"/>
      <c r="HXC151" s="323"/>
      <c r="HXD151" s="323"/>
      <c r="HXE151" s="323"/>
      <c r="HXF151" s="323"/>
      <c r="HXG151" s="323"/>
      <c r="HXH151" s="323"/>
      <c r="HXI151" s="323"/>
      <c r="HXJ151" s="323"/>
      <c r="HXK151" s="323"/>
      <c r="HXL151" s="323"/>
      <c r="HXM151" s="323"/>
      <c r="HXN151" s="323"/>
      <c r="HXO151" s="323"/>
      <c r="HXP151" s="323"/>
      <c r="HXQ151" s="323"/>
      <c r="HXR151" s="323"/>
      <c r="HXS151" s="323"/>
      <c r="HXT151" s="323"/>
      <c r="HXU151" s="323"/>
      <c r="HXV151" s="323"/>
      <c r="HXW151" s="323"/>
      <c r="HXX151" s="323"/>
      <c r="HXY151" s="323"/>
      <c r="HXZ151" s="323"/>
      <c r="HYA151" s="323"/>
      <c r="HYB151" s="323"/>
      <c r="HYC151" s="323"/>
      <c r="HYD151" s="323"/>
      <c r="HYE151" s="323"/>
      <c r="HYF151" s="323"/>
      <c r="HYG151" s="323"/>
      <c r="HYH151" s="323"/>
      <c r="HYI151" s="323"/>
      <c r="HYJ151" s="323"/>
      <c r="HYK151" s="323"/>
      <c r="HYL151" s="323"/>
      <c r="HYM151" s="323"/>
      <c r="HYN151" s="323"/>
      <c r="HYO151" s="323"/>
      <c r="HYP151" s="323"/>
      <c r="HYQ151" s="323"/>
      <c r="HYR151" s="323"/>
      <c r="HYS151" s="323"/>
      <c r="HYT151" s="323"/>
      <c r="HYU151" s="323"/>
      <c r="HYV151" s="323"/>
      <c r="HYW151" s="323"/>
      <c r="HYX151" s="323"/>
      <c r="HYY151" s="323"/>
      <c r="HYZ151" s="323"/>
      <c r="HZA151" s="323"/>
      <c r="HZB151" s="323"/>
      <c r="HZC151" s="323"/>
      <c r="HZD151" s="323"/>
      <c r="HZE151" s="323"/>
      <c r="HZF151" s="323"/>
      <c r="HZG151" s="323"/>
      <c r="HZH151" s="323"/>
      <c r="HZI151" s="323"/>
      <c r="HZJ151" s="323"/>
      <c r="HZK151" s="323"/>
      <c r="HZL151" s="323"/>
      <c r="HZM151" s="323"/>
      <c r="HZN151" s="323"/>
      <c r="HZO151" s="323"/>
      <c r="HZP151" s="323"/>
      <c r="HZQ151" s="323"/>
      <c r="HZR151" s="323"/>
      <c r="HZS151" s="323"/>
      <c r="HZT151" s="323"/>
      <c r="HZU151" s="323"/>
      <c r="HZV151" s="323"/>
      <c r="HZW151" s="323"/>
      <c r="HZX151" s="323"/>
      <c r="HZY151" s="323"/>
      <c r="HZZ151" s="323"/>
      <c r="IAA151" s="323"/>
      <c r="IAB151" s="323"/>
      <c r="IAC151" s="323"/>
      <c r="IAD151" s="323"/>
      <c r="IAE151" s="323"/>
      <c r="IAF151" s="323"/>
      <c r="IAG151" s="323"/>
      <c r="IAH151" s="323"/>
      <c r="IAI151" s="323"/>
      <c r="IAJ151" s="323"/>
      <c r="IAK151" s="323"/>
      <c r="IAL151" s="323"/>
      <c r="IAM151" s="323"/>
      <c r="IAN151" s="323"/>
      <c r="IAO151" s="323"/>
      <c r="IAP151" s="323"/>
      <c r="IAQ151" s="323"/>
      <c r="IAR151" s="323"/>
      <c r="IAS151" s="323"/>
      <c r="IAT151" s="323"/>
      <c r="IAU151" s="323"/>
      <c r="IAV151" s="323"/>
      <c r="IAW151" s="323"/>
      <c r="IAX151" s="323"/>
      <c r="IAY151" s="323"/>
      <c r="IAZ151" s="323"/>
      <c r="IBA151" s="323"/>
      <c r="IBB151" s="323"/>
      <c r="IBC151" s="323"/>
      <c r="IBD151" s="323"/>
      <c r="IBE151" s="323"/>
      <c r="IBF151" s="323"/>
      <c r="IBG151" s="323"/>
      <c r="IBH151" s="323"/>
      <c r="IBI151" s="323"/>
      <c r="IBJ151" s="323"/>
      <c r="IBK151" s="323"/>
      <c r="IBL151" s="323"/>
      <c r="IBM151" s="323"/>
      <c r="IBN151" s="323"/>
      <c r="IBO151" s="323"/>
      <c r="IBP151" s="323"/>
      <c r="IBQ151" s="323"/>
      <c r="IBR151" s="323"/>
      <c r="IBS151" s="323"/>
      <c r="IBT151" s="323"/>
      <c r="IBU151" s="323"/>
      <c r="IBV151" s="323"/>
      <c r="IBW151" s="323"/>
      <c r="IBX151" s="323"/>
      <c r="IBY151" s="323"/>
      <c r="IBZ151" s="323"/>
      <c r="ICA151" s="323"/>
      <c r="ICB151" s="323"/>
      <c r="ICC151" s="323"/>
      <c r="ICD151" s="323"/>
      <c r="ICE151" s="323"/>
      <c r="ICF151" s="323"/>
      <c r="ICG151" s="323"/>
      <c r="ICH151" s="323"/>
      <c r="ICI151" s="323"/>
      <c r="ICJ151" s="323"/>
      <c r="ICK151" s="323"/>
      <c r="ICL151" s="323"/>
      <c r="ICM151" s="323"/>
      <c r="ICN151" s="323"/>
      <c r="ICO151" s="323"/>
      <c r="ICP151" s="323"/>
      <c r="ICQ151" s="323"/>
      <c r="ICR151" s="323"/>
      <c r="ICS151" s="323"/>
      <c r="ICT151" s="323"/>
      <c r="ICU151" s="323"/>
      <c r="ICV151" s="323"/>
      <c r="ICW151" s="323"/>
      <c r="ICX151" s="323"/>
      <c r="ICY151" s="323"/>
      <c r="ICZ151" s="323"/>
      <c r="IDA151" s="323"/>
      <c r="IDB151" s="323"/>
      <c r="IDC151" s="323"/>
      <c r="IDD151" s="323"/>
      <c r="IDE151" s="323"/>
      <c r="IDF151" s="323"/>
      <c r="IDG151" s="323"/>
      <c r="IDH151" s="323"/>
      <c r="IDI151" s="323"/>
      <c r="IDJ151" s="323"/>
      <c r="IDK151" s="323"/>
      <c r="IDL151" s="323"/>
      <c r="IDM151" s="323"/>
      <c r="IDN151" s="323"/>
      <c r="IDO151" s="323"/>
      <c r="IDP151" s="323"/>
      <c r="IDQ151" s="323"/>
      <c r="IDR151" s="323"/>
      <c r="IDS151" s="323"/>
      <c r="IDT151" s="323"/>
      <c r="IDU151" s="323"/>
      <c r="IDV151" s="323"/>
      <c r="IDW151" s="323"/>
      <c r="IDX151" s="323"/>
      <c r="IDY151" s="323"/>
      <c r="IDZ151" s="323"/>
      <c r="IEA151" s="323"/>
      <c r="IEB151" s="323"/>
      <c r="IEC151" s="323"/>
      <c r="IED151" s="323"/>
      <c r="IEE151" s="323"/>
      <c r="IEF151" s="323"/>
      <c r="IEG151" s="323"/>
      <c r="IEH151" s="323"/>
      <c r="IEI151" s="323"/>
      <c r="IEJ151" s="323"/>
      <c r="IEK151" s="323"/>
      <c r="IEL151" s="323"/>
      <c r="IEM151" s="323"/>
      <c r="IEN151" s="323"/>
      <c r="IEO151" s="323"/>
      <c r="IEP151" s="323"/>
      <c r="IEQ151" s="323"/>
      <c r="IER151" s="323"/>
      <c r="IES151" s="323"/>
      <c r="IET151" s="323"/>
      <c r="IEU151" s="323"/>
      <c r="IEV151" s="323"/>
      <c r="IEW151" s="323"/>
      <c r="IEX151" s="323"/>
      <c r="IEY151" s="323"/>
      <c r="IEZ151" s="323"/>
      <c r="IFA151" s="323"/>
      <c r="IFB151" s="323"/>
      <c r="IFC151" s="323"/>
      <c r="IFD151" s="323"/>
      <c r="IFE151" s="323"/>
      <c r="IFF151" s="323"/>
      <c r="IFG151" s="323"/>
      <c r="IFH151" s="323"/>
      <c r="IFI151" s="323"/>
      <c r="IFJ151" s="323"/>
      <c r="IFK151" s="323"/>
      <c r="IFL151" s="323"/>
      <c r="IFM151" s="323"/>
      <c r="IFN151" s="323"/>
      <c r="IFO151" s="323"/>
      <c r="IFP151" s="323"/>
      <c r="IFQ151" s="323"/>
      <c r="IFR151" s="323"/>
      <c r="IFS151" s="323"/>
      <c r="IFT151" s="323"/>
      <c r="IFU151" s="323"/>
      <c r="IFV151" s="323"/>
      <c r="IFW151" s="323"/>
      <c r="IFX151" s="323"/>
      <c r="IFY151" s="323"/>
      <c r="IFZ151" s="323"/>
      <c r="IGA151" s="323"/>
      <c r="IGB151" s="323"/>
      <c r="IGC151" s="323"/>
      <c r="IGD151" s="323"/>
      <c r="IGE151" s="323"/>
      <c r="IGF151" s="323"/>
      <c r="IGG151" s="323"/>
      <c r="IGH151" s="323"/>
      <c r="IGI151" s="323"/>
      <c r="IGJ151" s="323"/>
      <c r="IGK151" s="323"/>
      <c r="IGL151" s="323"/>
      <c r="IGM151" s="323"/>
      <c r="IGN151" s="323"/>
      <c r="IGO151" s="323"/>
      <c r="IGP151" s="323"/>
      <c r="IGQ151" s="323"/>
      <c r="IGR151" s="323"/>
      <c r="IGS151" s="323"/>
      <c r="IGT151" s="323"/>
      <c r="IGU151" s="323"/>
      <c r="IGV151" s="323"/>
      <c r="IGW151" s="323"/>
      <c r="IGX151" s="323"/>
      <c r="IGY151" s="323"/>
      <c r="IGZ151" s="323"/>
      <c r="IHA151" s="323"/>
      <c r="IHB151" s="323"/>
      <c r="IHC151" s="323"/>
      <c r="IHD151" s="323"/>
      <c r="IHE151" s="323"/>
      <c r="IHF151" s="323"/>
      <c r="IHG151" s="323"/>
      <c r="IHH151" s="323"/>
      <c r="IHI151" s="323"/>
      <c r="IHJ151" s="323"/>
      <c r="IHK151" s="323"/>
      <c r="IHL151" s="323"/>
      <c r="IHM151" s="323"/>
      <c r="IHN151" s="323"/>
      <c r="IHO151" s="323"/>
      <c r="IHP151" s="323"/>
      <c r="IHQ151" s="323"/>
      <c r="IHR151" s="323"/>
      <c r="IHS151" s="323"/>
      <c r="IHT151" s="323"/>
      <c r="IHU151" s="323"/>
      <c r="IHV151" s="323"/>
      <c r="IHW151" s="323"/>
      <c r="IHX151" s="323"/>
      <c r="IHY151" s="323"/>
      <c r="IHZ151" s="323"/>
      <c r="IIA151" s="323"/>
      <c r="IIB151" s="323"/>
      <c r="IIC151" s="323"/>
      <c r="IID151" s="323"/>
      <c r="IIE151" s="323"/>
      <c r="IIF151" s="323"/>
      <c r="IIG151" s="323"/>
      <c r="IIH151" s="323"/>
      <c r="III151" s="323"/>
      <c r="IIJ151" s="323"/>
      <c r="IIK151" s="323"/>
      <c r="IIL151" s="323"/>
      <c r="IIM151" s="323"/>
      <c r="IIN151" s="323"/>
      <c r="IIO151" s="323"/>
      <c r="IIP151" s="323"/>
      <c r="IIQ151" s="323"/>
      <c r="IIR151" s="323"/>
      <c r="IIS151" s="323"/>
      <c r="IIT151" s="323"/>
      <c r="IIU151" s="323"/>
      <c r="IIV151" s="323"/>
      <c r="IIW151" s="323"/>
      <c r="IIX151" s="323"/>
      <c r="IIY151" s="323"/>
      <c r="IIZ151" s="323"/>
      <c r="IJA151" s="323"/>
      <c r="IJB151" s="323"/>
      <c r="IJC151" s="323"/>
      <c r="IJD151" s="323"/>
      <c r="IJE151" s="323"/>
      <c r="IJF151" s="323"/>
      <c r="IJG151" s="323"/>
      <c r="IJH151" s="323"/>
      <c r="IJI151" s="323"/>
      <c r="IJJ151" s="323"/>
      <c r="IJK151" s="323"/>
      <c r="IJL151" s="323"/>
      <c r="IJM151" s="323"/>
      <c r="IJN151" s="323"/>
      <c r="IJO151" s="323"/>
      <c r="IJP151" s="323"/>
      <c r="IJQ151" s="323"/>
      <c r="IJR151" s="323"/>
      <c r="IJS151" s="323"/>
      <c r="IJT151" s="323"/>
      <c r="IJU151" s="323"/>
      <c r="IJV151" s="323"/>
      <c r="IJW151" s="323"/>
      <c r="IJX151" s="323"/>
      <c r="IJY151" s="323"/>
      <c r="IJZ151" s="323"/>
      <c r="IKA151" s="323"/>
      <c r="IKB151" s="323"/>
      <c r="IKC151" s="323"/>
      <c r="IKD151" s="323"/>
      <c r="IKE151" s="323"/>
      <c r="IKF151" s="323"/>
      <c r="IKG151" s="323"/>
      <c r="IKH151" s="323"/>
      <c r="IKI151" s="323"/>
      <c r="IKJ151" s="323"/>
      <c r="IKK151" s="323"/>
      <c r="IKL151" s="323"/>
      <c r="IKM151" s="323"/>
      <c r="IKN151" s="323"/>
      <c r="IKO151" s="323"/>
      <c r="IKP151" s="323"/>
      <c r="IKQ151" s="323"/>
      <c r="IKR151" s="323"/>
      <c r="IKS151" s="323"/>
      <c r="IKT151" s="323"/>
      <c r="IKU151" s="323"/>
      <c r="IKV151" s="323"/>
      <c r="IKW151" s="323"/>
      <c r="IKX151" s="323"/>
      <c r="IKY151" s="323"/>
      <c r="IKZ151" s="323"/>
      <c r="ILA151" s="323"/>
      <c r="ILB151" s="323"/>
      <c r="ILC151" s="323"/>
      <c r="ILD151" s="323"/>
      <c r="ILE151" s="323"/>
      <c r="ILF151" s="323"/>
      <c r="ILG151" s="323"/>
      <c r="ILH151" s="323"/>
      <c r="ILI151" s="323"/>
      <c r="ILJ151" s="323"/>
      <c r="ILK151" s="323"/>
      <c r="ILL151" s="323"/>
      <c r="ILM151" s="323"/>
      <c r="ILN151" s="323"/>
      <c r="ILO151" s="323"/>
      <c r="ILP151" s="323"/>
      <c r="ILQ151" s="323"/>
      <c r="ILR151" s="323"/>
      <c r="ILS151" s="323"/>
      <c r="ILT151" s="323"/>
      <c r="ILU151" s="323"/>
      <c r="ILV151" s="323"/>
      <c r="ILW151" s="323"/>
      <c r="ILX151" s="323"/>
      <c r="ILY151" s="323"/>
      <c r="ILZ151" s="323"/>
      <c r="IMA151" s="323"/>
      <c r="IMB151" s="323"/>
      <c r="IMC151" s="323"/>
      <c r="IMD151" s="323"/>
      <c r="IME151" s="323"/>
      <c r="IMF151" s="323"/>
      <c r="IMG151" s="323"/>
      <c r="IMH151" s="323"/>
      <c r="IMI151" s="323"/>
      <c r="IMJ151" s="323"/>
      <c r="IMK151" s="323"/>
      <c r="IML151" s="323"/>
      <c r="IMM151" s="323"/>
      <c r="IMN151" s="323"/>
      <c r="IMO151" s="323"/>
      <c r="IMP151" s="323"/>
      <c r="IMQ151" s="323"/>
      <c r="IMR151" s="323"/>
      <c r="IMS151" s="323"/>
      <c r="IMT151" s="323"/>
      <c r="IMU151" s="323"/>
      <c r="IMV151" s="323"/>
      <c r="IMW151" s="323"/>
      <c r="IMX151" s="323"/>
      <c r="IMY151" s="323"/>
      <c r="IMZ151" s="323"/>
      <c r="INA151" s="323"/>
      <c r="INB151" s="323"/>
      <c r="INC151" s="323"/>
      <c r="IND151" s="323"/>
      <c r="INE151" s="323"/>
      <c r="INF151" s="323"/>
      <c r="ING151" s="323"/>
      <c r="INH151" s="323"/>
      <c r="INI151" s="323"/>
      <c r="INJ151" s="323"/>
      <c r="INK151" s="323"/>
      <c r="INL151" s="323"/>
      <c r="INM151" s="323"/>
      <c r="INN151" s="323"/>
      <c r="INO151" s="323"/>
      <c r="INP151" s="323"/>
      <c r="INQ151" s="323"/>
      <c r="INR151" s="323"/>
      <c r="INS151" s="323"/>
      <c r="INT151" s="323"/>
      <c r="INU151" s="323"/>
      <c r="INV151" s="323"/>
      <c r="INW151" s="323"/>
      <c r="INX151" s="323"/>
      <c r="INY151" s="323"/>
      <c r="INZ151" s="323"/>
      <c r="IOA151" s="323"/>
      <c r="IOB151" s="323"/>
      <c r="IOC151" s="323"/>
      <c r="IOD151" s="323"/>
      <c r="IOE151" s="323"/>
      <c r="IOF151" s="323"/>
      <c r="IOG151" s="323"/>
      <c r="IOH151" s="323"/>
      <c r="IOI151" s="323"/>
      <c r="IOJ151" s="323"/>
      <c r="IOK151" s="323"/>
      <c r="IOL151" s="323"/>
      <c r="IOM151" s="323"/>
      <c r="ION151" s="323"/>
      <c r="IOO151" s="323"/>
      <c r="IOP151" s="323"/>
      <c r="IOQ151" s="323"/>
      <c r="IOR151" s="323"/>
      <c r="IOS151" s="323"/>
      <c r="IOT151" s="323"/>
      <c r="IOU151" s="323"/>
      <c r="IOV151" s="323"/>
      <c r="IOW151" s="323"/>
      <c r="IOX151" s="323"/>
      <c r="IOY151" s="323"/>
      <c r="IOZ151" s="323"/>
      <c r="IPA151" s="323"/>
      <c r="IPB151" s="323"/>
      <c r="IPC151" s="323"/>
      <c r="IPD151" s="323"/>
      <c r="IPE151" s="323"/>
      <c r="IPF151" s="323"/>
      <c r="IPG151" s="323"/>
      <c r="IPH151" s="323"/>
      <c r="IPI151" s="323"/>
      <c r="IPJ151" s="323"/>
      <c r="IPK151" s="323"/>
      <c r="IPL151" s="323"/>
      <c r="IPM151" s="323"/>
      <c r="IPN151" s="323"/>
      <c r="IPO151" s="323"/>
      <c r="IPP151" s="323"/>
      <c r="IPQ151" s="323"/>
      <c r="IPR151" s="323"/>
      <c r="IPS151" s="323"/>
      <c r="IPT151" s="323"/>
      <c r="IPU151" s="323"/>
      <c r="IPV151" s="323"/>
      <c r="IPW151" s="323"/>
      <c r="IPX151" s="323"/>
      <c r="IPY151" s="323"/>
      <c r="IPZ151" s="323"/>
      <c r="IQA151" s="323"/>
      <c r="IQB151" s="323"/>
      <c r="IQC151" s="323"/>
      <c r="IQD151" s="323"/>
      <c r="IQE151" s="323"/>
      <c r="IQF151" s="323"/>
      <c r="IQG151" s="323"/>
      <c r="IQH151" s="323"/>
      <c r="IQI151" s="323"/>
      <c r="IQJ151" s="323"/>
      <c r="IQK151" s="323"/>
      <c r="IQL151" s="323"/>
      <c r="IQM151" s="323"/>
      <c r="IQN151" s="323"/>
      <c r="IQO151" s="323"/>
      <c r="IQP151" s="323"/>
      <c r="IQQ151" s="323"/>
      <c r="IQR151" s="323"/>
      <c r="IQS151" s="323"/>
      <c r="IQT151" s="323"/>
      <c r="IQU151" s="323"/>
      <c r="IQV151" s="323"/>
      <c r="IQW151" s="323"/>
      <c r="IQX151" s="323"/>
      <c r="IQY151" s="323"/>
      <c r="IQZ151" s="323"/>
      <c r="IRA151" s="323"/>
      <c r="IRB151" s="323"/>
      <c r="IRC151" s="323"/>
      <c r="IRD151" s="323"/>
      <c r="IRE151" s="323"/>
      <c r="IRF151" s="323"/>
      <c r="IRG151" s="323"/>
      <c r="IRH151" s="323"/>
      <c r="IRI151" s="323"/>
      <c r="IRJ151" s="323"/>
      <c r="IRK151" s="323"/>
      <c r="IRL151" s="323"/>
      <c r="IRM151" s="323"/>
      <c r="IRN151" s="323"/>
      <c r="IRO151" s="323"/>
      <c r="IRP151" s="323"/>
      <c r="IRQ151" s="323"/>
      <c r="IRR151" s="323"/>
      <c r="IRS151" s="323"/>
      <c r="IRT151" s="323"/>
      <c r="IRU151" s="323"/>
      <c r="IRV151" s="323"/>
      <c r="IRW151" s="323"/>
      <c r="IRX151" s="323"/>
      <c r="IRY151" s="323"/>
      <c r="IRZ151" s="323"/>
      <c r="ISA151" s="323"/>
      <c r="ISB151" s="323"/>
      <c r="ISC151" s="323"/>
      <c r="ISD151" s="323"/>
      <c r="ISE151" s="323"/>
      <c r="ISF151" s="323"/>
      <c r="ISG151" s="323"/>
      <c r="ISH151" s="323"/>
      <c r="ISI151" s="323"/>
      <c r="ISJ151" s="323"/>
      <c r="ISK151" s="323"/>
      <c r="ISL151" s="323"/>
      <c r="ISM151" s="323"/>
      <c r="ISN151" s="323"/>
      <c r="ISO151" s="323"/>
      <c r="ISP151" s="323"/>
      <c r="ISQ151" s="323"/>
      <c r="ISR151" s="323"/>
      <c r="ISS151" s="323"/>
      <c r="IST151" s="323"/>
      <c r="ISU151" s="323"/>
      <c r="ISV151" s="323"/>
      <c r="ISW151" s="323"/>
      <c r="ISX151" s="323"/>
      <c r="ISY151" s="323"/>
      <c r="ISZ151" s="323"/>
      <c r="ITA151" s="323"/>
      <c r="ITB151" s="323"/>
      <c r="ITC151" s="323"/>
      <c r="ITD151" s="323"/>
      <c r="ITE151" s="323"/>
      <c r="ITF151" s="323"/>
      <c r="ITG151" s="323"/>
      <c r="ITH151" s="323"/>
      <c r="ITI151" s="323"/>
      <c r="ITJ151" s="323"/>
      <c r="ITK151" s="323"/>
      <c r="ITL151" s="323"/>
      <c r="ITM151" s="323"/>
      <c r="ITN151" s="323"/>
      <c r="ITO151" s="323"/>
      <c r="ITP151" s="323"/>
      <c r="ITQ151" s="323"/>
      <c r="ITR151" s="323"/>
      <c r="ITS151" s="323"/>
      <c r="ITT151" s="323"/>
      <c r="ITU151" s="323"/>
      <c r="ITV151" s="323"/>
      <c r="ITW151" s="323"/>
      <c r="ITX151" s="323"/>
      <c r="ITY151" s="323"/>
      <c r="ITZ151" s="323"/>
      <c r="IUA151" s="323"/>
      <c r="IUB151" s="323"/>
      <c r="IUC151" s="323"/>
      <c r="IUD151" s="323"/>
      <c r="IUE151" s="323"/>
      <c r="IUF151" s="323"/>
      <c r="IUG151" s="323"/>
      <c r="IUH151" s="323"/>
      <c r="IUI151" s="323"/>
      <c r="IUJ151" s="323"/>
      <c r="IUK151" s="323"/>
      <c r="IUL151" s="323"/>
      <c r="IUM151" s="323"/>
      <c r="IUN151" s="323"/>
      <c r="IUO151" s="323"/>
      <c r="IUP151" s="323"/>
      <c r="IUQ151" s="323"/>
      <c r="IUR151" s="323"/>
      <c r="IUS151" s="323"/>
      <c r="IUT151" s="323"/>
      <c r="IUU151" s="323"/>
      <c r="IUV151" s="323"/>
      <c r="IUW151" s="323"/>
      <c r="IUX151" s="323"/>
      <c r="IUY151" s="323"/>
      <c r="IUZ151" s="323"/>
      <c r="IVA151" s="323"/>
      <c r="IVB151" s="323"/>
      <c r="IVC151" s="323"/>
      <c r="IVD151" s="323"/>
      <c r="IVE151" s="323"/>
      <c r="IVF151" s="323"/>
      <c r="IVG151" s="323"/>
      <c r="IVH151" s="323"/>
      <c r="IVI151" s="323"/>
      <c r="IVJ151" s="323"/>
      <c r="IVK151" s="323"/>
      <c r="IVL151" s="323"/>
      <c r="IVM151" s="323"/>
      <c r="IVN151" s="323"/>
      <c r="IVO151" s="323"/>
      <c r="IVP151" s="323"/>
      <c r="IVQ151" s="323"/>
      <c r="IVR151" s="323"/>
      <c r="IVS151" s="323"/>
      <c r="IVT151" s="323"/>
      <c r="IVU151" s="323"/>
      <c r="IVV151" s="323"/>
      <c r="IVW151" s="323"/>
      <c r="IVX151" s="323"/>
      <c r="IVY151" s="323"/>
      <c r="IVZ151" s="323"/>
      <c r="IWA151" s="323"/>
      <c r="IWB151" s="323"/>
      <c r="IWC151" s="323"/>
      <c r="IWD151" s="323"/>
      <c r="IWE151" s="323"/>
      <c r="IWF151" s="323"/>
      <c r="IWG151" s="323"/>
      <c r="IWH151" s="323"/>
      <c r="IWI151" s="323"/>
      <c r="IWJ151" s="323"/>
      <c r="IWK151" s="323"/>
      <c r="IWL151" s="323"/>
      <c r="IWM151" s="323"/>
      <c r="IWN151" s="323"/>
      <c r="IWO151" s="323"/>
      <c r="IWP151" s="323"/>
      <c r="IWQ151" s="323"/>
      <c r="IWR151" s="323"/>
      <c r="IWS151" s="323"/>
      <c r="IWT151" s="323"/>
      <c r="IWU151" s="323"/>
      <c r="IWV151" s="323"/>
      <c r="IWW151" s="323"/>
      <c r="IWX151" s="323"/>
      <c r="IWY151" s="323"/>
      <c r="IWZ151" s="323"/>
      <c r="IXA151" s="323"/>
      <c r="IXB151" s="323"/>
      <c r="IXC151" s="323"/>
      <c r="IXD151" s="323"/>
      <c r="IXE151" s="323"/>
      <c r="IXF151" s="323"/>
      <c r="IXG151" s="323"/>
      <c r="IXH151" s="323"/>
      <c r="IXI151" s="323"/>
      <c r="IXJ151" s="323"/>
      <c r="IXK151" s="323"/>
      <c r="IXL151" s="323"/>
      <c r="IXM151" s="323"/>
      <c r="IXN151" s="323"/>
      <c r="IXO151" s="323"/>
      <c r="IXP151" s="323"/>
      <c r="IXQ151" s="323"/>
      <c r="IXR151" s="323"/>
      <c r="IXS151" s="323"/>
      <c r="IXT151" s="323"/>
      <c r="IXU151" s="323"/>
      <c r="IXV151" s="323"/>
      <c r="IXW151" s="323"/>
      <c r="IXX151" s="323"/>
      <c r="IXY151" s="323"/>
      <c r="IXZ151" s="323"/>
      <c r="IYA151" s="323"/>
      <c r="IYB151" s="323"/>
      <c r="IYC151" s="323"/>
      <c r="IYD151" s="323"/>
      <c r="IYE151" s="323"/>
      <c r="IYF151" s="323"/>
      <c r="IYG151" s="323"/>
      <c r="IYH151" s="323"/>
      <c r="IYI151" s="323"/>
      <c r="IYJ151" s="323"/>
      <c r="IYK151" s="323"/>
      <c r="IYL151" s="323"/>
      <c r="IYM151" s="323"/>
      <c r="IYN151" s="323"/>
      <c r="IYO151" s="323"/>
      <c r="IYP151" s="323"/>
      <c r="IYQ151" s="323"/>
      <c r="IYR151" s="323"/>
      <c r="IYS151" s="323"/>
      <c r="IYT151" s="323"/>
      <c r="IYU151" s="323"/>
      <c r="IYV151" s="323"/>
      <c r="IYW151" s="323"/>
      <c r="IYX151" s="323"/>
      <c r="IYY151" s="323"/>
      <c r="IYZ151" s="323"/>
      <c r="IZA151" s="323"/>
      <c r="IZB151" s="323"/>
      <c r="IZC151" s="323"/>
      <c r="IZD151" s="323"/>
      <c r="IZE151" s="323"/>
      <c r="IZF151" s="323"/>
      <c r="IZG151" s="323"/>
      <c r="IZH151" s="323"/>
      <c r="IZI151" s="323"/>
      <c r="IZJ151" s="323"/>
      <c r="IZK151" s="323"/>
      <c r="IZL151" s="323"/>
      <c r="IZM151" s="323"/>
      <c r="IZN151" s="323"/>
      <c r="IZO151" s="323"/>
      <c r="IZP151" s="323"/>
      <c r="IZQ151" s="323"/>
      <c r="IZR151" s="323"/>
      <c r="IZS151" s="323"/>
      <c r="IZT151" s="323"/>
      <c r="IZU151" s="323"/>
      <c r="IZV151" s="323"/>
      <c r="IZW151" s="323"/>
      <c r="IZX151" s="323"/>
      <c r="IZY151" s="323"/>
      <c r="IZZ151" s="323"/>
      <c r="JAA151" s="323"/>
      <c r="JAB151" s="323"/>
      <c r="JAC151" s="323"/>
      <c r="JAD151" s="323"/>
      <c r="JAE151" s="323"/>
      <c r="JAF151" s="323"/>
      <c r="JAG151" s="323"/>
      <c r="JAH151" s="323"/>
      <c r="JAI151" s="323"/>
      <c r="JAJ151" s="323"/>
      <c r="JAK151" s="323"/>
      <c r="JAL151" s="323"/>
      <c r="JAM151" s="323"/>
      <c r="JAN151" s="323"/>
      <c r="JAO151" s="323"/>
      <c r="JAP151" s="323"/>
      <c r="JAQ151" s="323"/>
      <c r="JAR151" s="323"/>
      <c r="JAS151" s="323"/>
      <c r="JAT151" s="323"/>
      <c r="JAU151" s="323"/>
      <c r="JAV151" s="323"/>
      <c r="JAW151" s="323"/>
      <c r="JAX151" s="323"/>
      <c r="JAY151" s="323"/>
      <c r="JAZ151" s="323"/>
      <c r="JBA151" s="323"/>
      <c r="JBB151" s="323"/>
      <c r="JBC151" s="323"/>
      <c r="JBD151" s="323"/>
      <c r="JBE151" s="323"/>
      <c r="JBF151" s="323"/>
      <c r="JBG151" s="323"/>
      <c r="JBH151" s="323"/>
      <c r="JBI151" s="323"/>
      <c r="JBJ151" s="323"/>
      <c r="JBK151" s="323"/>
      <c r="JBL151" s="323"/>
      <c r="JBM151" s="323"/>
      <c r="JBN151" s="323"/>
      <c r="JBO151" s="323"/>
      <c r="JBP151" s="323"/>
      <c r="JBQ151" s="323"/>
      <c r="JBR151" s="323"/>
      <c r="JBS151" s="323"/>
      <c r="JBT151" s="323"/>
      <c r="JBU151" s="323"/>
      <c r="JBV151" s="323"/>
      <c r="JBW151" s="323"/>
      <c r="JBX151" s="323"/>
      <c r="JBY151" s="323"/>
      <c r="JBZ151" s="323"/>
      <c r="JCA151" s="323"/>
      <c r="JCB151" s="323"/>
      <c r="JCC151" s="323"/>
      <c r="JCD151" s="323"/>
      <c r="JCE151" s="323"/>
      <c r="JCF151" s="323"/>
      <c r="JCG151" s="323"/>
      <c r="JCH151" s="323"/>
      <c r="JCI151" s="323"/>
      <c r="JCJ151" s="323"/>
      <c r="JCK151" s="323"/>
      <c r="JCL151" s="323"/>
      <c r="JCM151" s="323"/>
      <c r="JCN151" s="323"/>
      <c r="JCO151" s="323"/>
      <c r="JCP151" s="323"/>
      <c r="JCQ151" s="323"/>
      <c r="JCR151" s="323"/>
      <c r="JCS151" s="323"/>
      <c r="JCT151" s="323"/>
      <c r="JCU151" s="323"/>
      <c r="JCV151" s="323"/>
      <c r="JCW151" s="323"/>
      <c r="JCX151" s="323"/>
      <c r="JCY151" s="323"/>
      <c r="JCZ151" s="323"/>
      <c r="JDA151" s="323"/>
      <c r="JDB151" s="323"/>
      <c r="JDC151" s="323"/>
      <c r="JDD151" s="323"/>
      <c r="JDE151" s="323"/>
      <c r="JDF151" s="323"/>
      <c r="JDG151" s="323"/>
      <c r="JDH151" s="323"/>
      <c r="JDI151" s="323"/>
      <c r="JDJ151" s="323"/>
      <c r="JDK151" s="323"/>
      <c r="JDL151" s="323"/>
      <c r="JDM151" s="323"/>
      <c r="JDN151" s="323"/>
      <c r="JDO151" s="323"/>
      <c r="JDP151" s="323"/>
      <c r="JDQ151" s="323"/>
      <c r="JDR151" s="323"/>
      <c r="JDS151" s="323"/>
      <c r="JDT151" s="323"/>
      <c r="JDU151" s="323"/>
      <c r="JDV151" s="323"/>
      <c r="JDW151" s="323"/>
      <c r="JDX151" s="323"/>
      <c r="JDY151" s="323"/>
      <c r="JDZ151" s="323"/>
      <c r="JEA151" s="323"/>
      <c r="JEB151" s="323"/>
      <c r="JEC151" s="323"/>
      <c r="JED151" s="323"/>
      <c r="JEE151" s="323"/>
      <c r="JEF151" s="323"/>
      <c r="JEG151" s="323"/>
      <c r="JEH151" s="323"/>
      <c r="JEI151" s="323"/>
      <c r="JEJ151" s="323"/>
      <c r="JEK151" s="323"/>
      <c r="JEL151" s="323"/>
      <c r="JEM151" s="323"/>
      <c r="JEN151" s="323"/>
      <c r="JEO151" s="323"/>
      <c r="JEP151" s="323"/>
      <c r="JEQ151" s="323"/>
      <c r="JER151" s="323"/>
      <c r="JES151" s="323"/>
      <c r="JET151" s="323"/>
      <c r="JEU151" s="323"/>
      <c r="JEV151" s="323"/>
      <c r="JEW151" s="323"/>
      <c r="JEX151" s="323"/>
      <c r="JEY151" s="323"/>
      <c r="JEZ151" s="323"/>
      <c r="JFA151" s="323"/>
      <c r="JFB151" s="323"/>
      <c r="JFC151" s="323"/>
      <c r="JFD151" s="323"/>
      <c r="JFE151" s="323"/>
      <c r="JFF151" s="323"/>
      <c r="JFG151" s="323"/>
      <c r="JFH151" s="323"/>
      <c r="JFI151" s="323"/>
      <c r="JFJ151" s="323"/>
      <c r="JFK151" s="323"/>
      <c r="JFL151" s="323"/>
      <c r="JFM151" s="323"/>
      <c r="JFN151" s="323"/>
      <c r="JFO151" s="323"/>
      <c r="JFP151" s="323"/>
      <c r="JFQ151" s="323"/>
      <c r="JFR151" s="323"/>
      <c r="JFS151" s="323"/>
      <c r="JFT151" s="323"/>
      <c r="JFU151" s="323"/>
      <c r="JFV151" s="323"/>
      <c r="JFW151" s="323"/>
      <c r="JFX151" s="323"/>
      <c r="JFY151" s="323"/>
      <c r="JFZ151" s="323"/>
      <c r="JGA151" s="323"/>
      <c r="JGB151" s="323"/>
      <c r="JGC151" s="323"/>
      <c r="JGD151" s="323"/>
      <c r="JGE151" s="323"/>
      <c r="JGF151" s="323"/>
      <c r="JGG151" s="323"/>
      <c r="JGH151" s="323"/>
      <c r="JGI151" s="323"/>
      <c r="JGJ151" s="323"/>
      <c r="JGK151" s="323"/>
      <c r="JGL151" s="323"/>
      <c r="JGM151" s="323"/>
      <c r="JGN151" s="323"/>
      <c r="JGO151" s="323"/>
      <c r="JGP151" s="323"/>
      <c r="JGQ151" s="323"/>
      <c r="JGR151" s="323"/>
      <c r="JGS151" s="323"/>
      <c r="JGT151" s="323"/>
      <c r="JGU151" s="323"/>
      <c r="JGV151" s="323"/>
      <c r="JGW151" s="323"/>
      <c r="JGX151" s="323"/>
      <c r="JGY151" s="323"/>
      <c r="JGZ151" s="323"/>
      <c r="JHA151" s="323"/>
      <c r="JHB151" s="323"/>
      <c r="JHC151" s="323"/>
      <c r="JHD151" s="323"/>
      <c r="JHE151" s="323"/>
      <c r="JHF151" s="323"/>
      <c r="JHG151" s="323"/>
      <c r="JHH151" s="323"/>
      <c r="JHI151" s="323"/>
      <c r="JHJ151" s="323"/>
      <c r="JHK151" s="323"/>
      <c r="JHL151" s="323"/>
      <c r="JHM151" s="323"/>
      <c r="JHN151" s="323"/>
      <c r="JHO151" s="323"/>
      <c r="JHP151" s="323"/>
      <c r="JHQ151" s="323"/>
      <c r="JHR151" s="323"/>
      <c r="JHS151" s="323"/>
      <c r="JHT151" s="323"/>
      <c r="JHU151" s="323"/>
      <c r="JHV151" s="323"/>
      <c r="JHW151" s="323"/>
      <c r="JHX151" s="323"/>
      <c r="JHY151" s="323"/>
      <c r="JHZ151" s="323"/>
      <c r="JIA151" s="323"/>
      <c r="JIB151" s="323"/>
      <c r="JIC151" s="323"/>
      <c r="JID151" s="323"/>
      <c r="JIE151" s="323"/>
      <c r="JIF151" s="323"/>
      <c r="JIG151" s="323"/>
      <c r="JIH151" s="323"/>
      <c r="JII151" s="323"/>
      <c r="JIJ151" s="323"/>
      <c r="JIK151" s="323"/>
      <c r="JIL151" s="323"/>
      <c r="JIM151" s="323"/>
      <c r="JIN151" s="323"/>
      <c r="JIO151" s="323"/>
      <c r="JIP151" s="323"/>
      <c r="JIQ151" s="323"/>
      <c r="JIR151" s="323"/>
      <c r="JIS151" s="323"/>
      <c r="JIT151" s="323"/>
      <c r="JIU151" s="323"/>
      <c r="JIV151" s="323"/>
      <c r="JIW151" s="323"/>
      <c r="JIX151" s="323"/>
      <c r="JIY151" s="323"/>
      <c r="JIZ151" s="323"/>
      <c r="JJA151" s="323"/>
      <c r="JJB151" s="323"/>
      <c r="JJC151" s="323"/>
      <c r="JJD151" s="323"/>
      <c r="JJE151" s="323"/>
      <c r="JJF151" s="323"/>
      <c r="JJG151" s="323"/>
      <c r="JJH151" s="323"/>
      <c r="JJI151" s="323"/>
      <c r="JJJ151" s="323"/>
      <c r="JJK151" s="323"/>
      <c r="JJL151" s="323"/>
      <c r="JJM151" s="323"/>
      <c r="JJN151" s="323"/>
      <c r="JJO151" s="323"/>
      <c r="JJP151" s="323"/>
      <c r="JJQ151" s="323"/>
      <c r="JJR151" s="323"/>
      <c r="JJS151" s="323"/>
      <c r="JJT151" s="323"/>
      <c r="JJU151" s="323"/>
      <c r="JJV151" s="323"/>
      <c r="JJW151" s="323"/>
      <c r="JJX151" s="323"/>
      <c r="JJY151" s="323"/>
      <c r="JJZ151" s="323"/>
      <c r="JKA151" s="323"/>
      <c r="JKB151" s="323"/>
      <c r="JKC151" s="323"/>
      <c r="JKD151" s="323"/>
      <c r="JKE151" s="323"/>
      <c r="JKF151" s="323"/>
      <c r="JKG151" s="323"/>
      <c r="JKH151" s="323"/>
      <c r="JKI151" s="323"/>
      <c r="JKJ151" s="323"/>
      <c r="JKK151" s="323"/>
      <c r="JKL151" s="323"/>
      <c r="JKM151" s="323"/>
      <c r="JKN151" s="323"/>
      <c r="JKO151" s="323"/>
      <c r="JKP151" s="323"/>
      <c r="JKQ151" s="323"/>
      <c r="JKR151" s="323"/>
      <c r="JKS151" s="323"/>
      <c r="JKT151" s="323"/>
      <c r="JKU151" s="323"/>
      <c r="JKV151" s="323"/>
      <c r="JKW151" s="323"/>
      <c r="JKX151" s="323"/>
      <c r="JKY151" s="323"/>
      <c r="JKZ151" s="323"/>
      <c r="JLA151" s="323"/>
      <c r="JLB151" s="323"/>
      <c r="JLC151" s="323"/>
      <c r="JLD151" s="323"/>
      <c r="JLE151" s="323"/>
      <c r="JLF151" s="323"/>
      <c r="JLG151" s="323"/>
      <c r="JLH151" s="323"/>
      <c r="JLI151" s="323"/>
      <c r="JLJ151" s="323"/>
      <c r="JLK151" s="323"/>
      <c r="JLL151" s="323"/>
      <c r="JLM151" s="323"/>
      <c r="JLN151" s="323"/>
      <c r="JLO151" s="323"/>
      <c r="JLP151" s="323"/>
      <c r="JLQ151" s="323"/>
      <c r="JLR151" s="323"/>
      <c r="JLS151" s="323"/>
      <c r="JLT151" s="323"/>
      <c r="JLU151" s="323"/>
      <c r="JLV151" s="323"/>
      <c r="JLW151" s="323"/>
      <c r="JLX151" s="323"/>
      <c r="JLY151" s="323"/>
      <c r="JLZ151" s="323"/>
      <c r="JMA151" s="323"/>
      <c r="JMB151" s="323"/>
      <c r="JMC151" s="323"/>
      <c r="JMD151" s="323"/>
      <c r="JME151" s="323"/>
      <c r="JMF151" s="323"/>
      <c r="JMG151" s="323"/>
      <c r="JMH151" s="323"/>
      <c r="JMI151" s="323"/>
      <c r="JMJ151" s="323"/>
      <c r="JMK151" s="323"/>
      <c r="JML151" s="323"/>
      <c r="JMM151" s="323"/>
      <c r="JMN151" s="323"/>
      <c r="JMO151" s="323"/>
      <c r="JMP151" s="323"/>
      <c r="JMQ151" s="323"/>
      <c r="JMR151" s="323"/>
      <c r="JMS151" s="323"/>
      <c r="JMT151" s="323"/>
      <c r="JMU151" s="323"/>
      <c r="JMV151" s="323"/>
      <c r="JMW151" s="323"/>
      <c r="JMX151" s="323"/>
      <c r="JMY151" s="323"/>
      <c r="JMZ151" s="323"/>
      <c r="JNA151" s="323"/>
      <c r="JNB151" s="323"/>
      <c r="JNC151" s="323"/>
      <c r="JND151" s="323"/>
      <c r="JNE151" s="323"/>
      <c r="JNF151" s="323"/>
      <c r="JNG151" s="323"/>
      <c r="JNH151" s="323"/>
      <c r="JNI151" s="323"/>
      <c r="JNJ151" s="323"/>
      <c r="JNK151" s="323"/>
      <c r="JNL151" s="323"/>
      <c r="JNM151" s="323"/>
      <c r="JNN151" s="323"/>
      <c r="JNO151" s="323"/>
      <c r="JNP151" s="323"/>
      <c r="JNQ151" s="323"/>
      <c r="JNR151" s="323"/>
      <c r="JNS151" s="323"/>
      <c r="JNT151" s="323"/>
      <c r="JNU151" s="323"/>
      <c r="JNV151" s="323"/>
      <c r="JNW151" s="323"/>
      <c r="JNX151" s="323"/>
      <c r="JNY151" s="323"/>
      <c r="JNZ151" s="323"/>
      <c r="JOA151" s="323"/>
      <c r="JOB151" s="323"/>
      <c r="JOC151" s="323"/>
      <c r="JOD151" s="323"/>
      <c r="JOE151" s="323"/>
      <c r="JOF151" s="323"/>
      <c r="JOG151" s="323"/>
      <c r="JOH151" s="323"/>
      <c r="JOI151" s="323"/>
      <c r="JOJ151" s="323"/>
      <c r="JOK151" s="323"/>
      <c r="JOL151" s="323"/>
      <c r="JOM151" s="323"/>
      <c r="JON151" s="323"/>
      <c r="JOO151" s="323"/>
      <c r="JOP151" s="323"/>
      <c r="JOQ151" s="323"/>
      <c r="JOR151" s="323"/>
      <c r="JOS151" s="323"/>
      <c r="JOT151" s="323"/>
      <c r="JOU151" s="323"/>
      <c r="JOV151" s="323"/>
      <c r="JOW151" s="323"/>
      <c r="JOX151" s="323"/>
      <c r="JOY151" s="323"/>
      <c r="JOZ151" s="323"/>
      <c r="JPA151" s="323"/>
      <c r="JPB151" s="323"/>
      <c r="JPC151" s="323"/>
      <c r="JPD151" s="323"/>
      <c r="JPE151" s="323"/>
      <c r="JPF151" s="323"/>
      <c r="JPG151" s="323"/>
      <c r="JPH151" s="323"/>
      <c r="JPI151" s="323"/>
      <c r="JPJ151" s="323"/>
      <c r="JPK151" s="323"/>
      <c r="JPL151" s="323"/>
      <c r="JPM151" s="323"/>
      <c r="JPN151" s="323"/>
      <c r="JPO151" s="323"/>
      <c r="JPP151" s="323"/>
      <c r="JPQ151" s="323"/>
      <c r="JPR151" s="323"/>
      <c r="JPS151" s="323"/>
      <c r="JPT151" s="323"/>
      <c r="JPU151" s="323"/>
      <c r="JPV151" s="323"/>
      <c r="JPW151" s="323"/>
      <c r="JPX151" s="323"/>
      <c r="JPY151" s="323"/>
      <c r="JPZ151" s="323"/>
      <c r="JQA151" s="323"/>
      <c r="JQB151" s="323"/>
      <c r="JQC151" s="323"/>
      <c r="JQD151" s="323"/>
      <c r="JQE151" s="323"/>
      <c r="JQF151" s="323"/>
      <c r="JQG151" s="323"/>
      <c r="JQH151" s="323"/>
      <c r="JQI151" s="323"/>
      <c r="JQJ151" s="323"/>
      <c r="JQK151" s="323"/>
      <c r="JQL151" s="323"/>
      <c r="JQM151" s="323"/>
      <c r="JQN151" s="323"/>
      <c r="JQO151" s="323"/>
      <c r="JQP151" s="323"/>
      <c r="JQQ151" s="323"/>
      <c r="JQR151" s="323"/>
      <c r="JQS151" s="323"/>
      <c r="JQT151" s="323"/>
      <c r="JQU151" s="323"/>
      <c r="JQV151" s="323"/>
      <c r="JQW151" s="323"/>
      <c r="JQX151" s="323"/>
      <c r="JQY151" s="323"/>
      <c r="JQZ151" s="323"/>
      <c r="JRA151" s="323"/>
      <c r="JRB151" s="323"/>
      <c r="JRC151" s="323"/>
      <c r="JRD151" s="323"/>
      <c r="JRE151" s="323"/>
      <c r="JRF151" s="323"/>
      <c r="JRG151" s="323"/>
      <c r="JRH151" s="323"/>
      <c r="JRI151" s="323"/>
      <c r="JRJ151" s="323"/>
      <c r="JRK151" s="323"/>
      <c r="JRL151" s="323"/>
      <c r="JRM151" s="323"/>
      <c r="JRN151" s="323"/>
      <c r="JRO151" s="323"/>
      <c r="JRP151" s="323"/>
      <c r="JRQ151" s="323"/>
      <c r="JRR151" s="323"/>
      <c r="JRS151" s="323"/>
      <c r="JRT151" s="323"/>
      <c r="JRU151" s="323"/>
      <c r="JRV151" s="323"/>
      <c r="JRW151" s="323"/>
      <c r="JRX151" s="323"/>
      <c r="JRY151" s="323"/>
      <c r="JRZ151" s="323"/>
      <c r="JSA151" s="323"/>
      <c r="JSB151" s="323"/>
      <c r="JSC151" s="323"/>
      <c r="JSD151" s="323"/>
      <c r="JSE151" s="323"/>
      <c r="JSF151" s="323"/>
      <c r="JSG151" s="323"/>
      <c r="JSH151" s="323"/>
      <c r="JSI151" s="323"/>
      <c r="JSJ151" s="323"/>
      <c r="JSK151" s="323"/>
      <c r="JSL151" s="323"/>
      <c r="JSM151" s="323"/>
      <c r="JSN151" s="323"/>
      <c r="JSO151" s="323"/>
      <c r="JSP151" s="323"/>
      <c r="JSQ151" s="323"/>
      <c r="JSR151" s="323"/>
      <c r="JSS151" s="323"/>
      <c r="JST151" s="323"/>
      <c r="JSU151" s="323"/>
      <c r="JSV151" s="323"/>
      <c r="JSW151" s="323"/>
      <c r="JSX151" s="323"/>
      <c r="JSY151" s="323"/>
      <c r="JSZ151" s="323"/>
      <c r="JTA151" s="323"/>
      <c r="JTB151" s="323"/>
      <c r="JTC151" s="323"/>
      <c r="JTD151" s="323"/>
      <c r="JTE151" s="323"/>
      <c r="JTF151" s="323"/>
      <c r="JTG151" s="323"/>
      <c r="JTH151" s="323"/>
      <c r="JTI151" s="323"/>
      <c r="JTJ151" s="323"/>
      <c r="JTK151" s="323"/>
      <c r="JTL151" s="323"/>
      <c r="JTM151" s="323"/>
      <c r="JTN151" s="323"/>
      <c r="JTO151" s="323"/>
      <c r="JTP151" s="323"/>
      <c r="JTQ151" s="323"/>
      <c r="JTR151" s="323"/>
      <c r="JTS151" s="323"/>
      <c r="JTT151" s="323"/>
      <c r="JTU151" s="323"/>
      <c r="JTV151" s="323"/>
      <c r="JTW151" s="323"/>
      <c r="JTX151" s="323"/>
      <c r="JTY151" s="323"/>
      <c r="JTZ151" s="323"/>
      <c r="JUA151" s="323"/>
      <c r="JUB151" s="323"/>
      <c r="JUC151" s="323"/>
      <c r="JUD151" s="323"/>
      <c r="JUE151" s="323"/>
      <c r="JUF151" s="323"/>
      <c r="JUG151" s="323"/>
      <c r="JUH151" s="323"/>
      <c r="JUI151" s="323"/>
      <c r="JUJ151" s="323"/>
      <c r="JUK151" s="323"/>
      <c r="JUL151" s="323"/>
      <c r="JUM151" s="323"/>
      <c r="JUN151" s="323"/>
      <c r="JUO151" s="323"/>
      <c r="JUP151" s="323"/>
      <c r="JUQ151" s="323"/>
      <c r="JUR151" s="323"/>
      <c r="JUS151" s="323"/>
      <c r="JUT151" s="323"/>
      <c r="JUU151" s="323"/>
      <c r="JUV151" s="323"/>
      <c r="JUW151" s="323"/>
      <c r="JUX151" s="323"/>
      <c r="JUY151" s="323"/>
      <c r="JUZ151" s="323"/>
      <c r="JVA151" s="323"/>
      <c r="JVB151" s="323"/>
      <c r="JVC151" s="323"/>
      <c r="JVD151" s="323"/>
      <c r="JVE151" s="323"/>
      <c r="JVF151" s="323"/>
      <c r="JVG151" s="323"/>
      <c r="JVH151" s="323"/>
      <c r="JVI151" s="323"/>
      <c r="JVJ151" s="323"/>
      <c r="JVK151" s="323"/>
      <c r="JVL151" s="323"/>
      <c r="JVM151" s="323"/>
      <c r="JVN151" s="323"/>
      <c r="JVO151" s="323"/>
      <c r="JVP151" s="323"/>
      <c r="JVQ151" s="323"/>
      <c r="JVR151" s="323"/>
      <c r="JVS151" s="323"/>
      <c r="JVT151" s="323"/>
      <c r="JVU151" s="323"/>
      <c r="JVV151" s="323"/>
      <c r="JVW151" s="323"/>
      <c r="JVX151" s="323"/>
      <c r="JVY151" s="323"/>
      <c r="JVZ151" s="323"/>
      <c r="JWA151" s="323"/>
      <c r="JWB151" s="323"/>
      <c r="JWC151" s="323"/>
      <c r="JWD151" s="323"/>
      <c r="JWE151" s="323"/>
      <c r="JWF151" s="323"/>
      <c r="JWG151" s="323"/>
      <c r="JWH151" s="323"/>
      <c r="JWI151" s="323"/>
      <c r="JWJ151" s="323"/>
      <c r="JWK151" s="323"/>
      <c r="JWL151" s="323"/>
      <c r="JWM151" s="323"/>
      <c r="JWN151" s="323"/>
      <c r="JWO151" s="323"/>
      <c r="JWP151" s="323"/>
      <c r="JWQ151" s="323"/>
      <c r="JWR151" s="323"/>
      <c r="JWS151" s="323"/>
      <c r="JWT151" s="323"/>
      <c r="JWU151" s="323"/>
      <c r="JWV151" s="323"/>
      <c r="JWW151" s="323"/>
      <c r="JWX151" s="323"/>
      <c r="JWY151" s="323"/>
      <c r="JWZ151" s="323"/>
      <c r="JXA151" s="323"/>
      <c r="JXB151" s="323"/>
      <c r="JXC151" s="323"/>
      <c r="JXD151" s="323"/>
      <c r="JXE151" s="323"/>
      <c r="JXF151" s="323"/>
      <c r="JXG151" s="323"/>
      <c r="JXH151" s="323"/>
      <c r="JXI151" s="323"/>
      <c r="JXJ151" s="323"/>
      <c r="JXK151" s="323"/>
      <c r="JXL151" s="323"/>
      <c r="JXM151" s="323"/>
      <c r="JXN151" s="323"/>
      <c r="JXO151" s="323"/>
      <c r="JXP151" s="323"/>
      <c r="JXQ151" s="323"/>
      <c r="JXR151" s="323"/>
      <c r="JXS151" s="323"/>
      <c r="JXT151" s="323"/>
      <c r="JXU151" s="323"/>
      <c r="JXV151" s="323"/>
      <c r="JXW151" s="323"/>
      <c r="JXX151" s="323"/>
      <c r="JXY151" s="323"/>
      <c r="JXZ151" s="323"/>
      <c r="JYA151" s="323"/>
      <c r="JYB151" s="323"/>
      <c r="JYC151" s="323"/>
      <c r="JYD151" s="323"/>
      <c r="JYE151" s="323"/>
      <c r="JYF151" s="323"/>
      <c r="JYG151" s="323"/>
      <c r="JYH151" s="323"/>
      <c r="JYI151" s="323"/>
      <c r="JYJ151" s="323"/>
      <c r="JYK151" s="323"/>
      <c r="JYL151" s="323"/>
      <c r="JYM151" s="323"/>
      <c r="JYN151" s="323"/>
      <c r="JYO151" s="323"/>
      <c r="JYP151" s="323"/>
      <c r="JYQ151" s="323"/>
      <c r="JYR151" s="323"/>
      <c r="JYS151" s="323"/>
      <c r="JYT151" s="323"/>
      <c r="JYU151" s="323"/>
      <c r="JYV151" s="323"/>
      <c r="JYW151" s="323"/>
      <c r="JYX151" s="323"/>
      <c r="JYY151" s="323"/>
      <c r="JYZ151" s="323"/>
      <c r="JZA151" s="323"/>
      <c r="JZB151" s="323"/>
      <c r="JZC151" s="323"/>
      <c r="JZD151" s="323"/>
      <c r="JZE151" s="323"/>
      <c r="JZF151" s="323"/>
      <c r="JZG151" s="323"/>
      <c r="JZH151" s="323"/>
      <c r="JZI151" s="323"/>
      <c r="JZJ151" s="323"/>
      <c r="JZK151" s="323"/>
      <c r="JZL151" s="323"/>
      <c r="JZM151" s="323"/>
      <c r="JZN151" s="323"/>
      <c r="JZO151" s="323"/>
      <c r="JZP151" s="323"/>
      <c r="JZQ151" s="323"/>
      <c r="JZR151" s="323"/>
      <c r="JZS151" s="323"/>
      <c r="JZT151" s="323"/>
      <c r="JZU151" s="323"/>
      <c r="JZV151" s="323"/>
      <c r="JZW151" s="323"/>
      <c r="JZX151" s="323"/>
      <c r="JZY151" s="323"/>
      <c r="JZZ151" s="323"/>
      <c r="KAA151" s="323"/>
      <c r="KAB151" s="323"/>
      <c r="KAC151" s="323"/>
      <c r="KAD151" s="323"/>
      <c r="KAE151" s="323"/>
      <c r="KAF151" s="323"/>
      <c r="KAG151" s="323"/>
      <c r="KAH151" s="323"/>
      <c r="KAI151" s="323"/>
      <c r="KAJ151" s="323"/>
      <c r="KAK151" s="323"/>
      <c r="KAL151" s="323"/>
      <c r="KAM151" s="323"/>
      <c r="KAN151" s="323"/>
      <c r="KAO151" s="323"/>
      <c r="KAP151" s="323"/>
      <c r="KAQ151" s="323"/>
      <c r="KAR151" s="323"/>
      <c r="KAS151" s="323"/>
      <c r="KAT151" s="323"/>
      <c r="KAU151" s="323"/>
      <c r="KAV151" s="323"/>
      <c r="KAW151" s="323"/>
      <c r="KAX151" s="323"/>
      <c r="KAY151" s="323"/>
      <c r="KAZ151" s="323"/>
      <c r="KBA151" s="323"/>
      <c r="KBB151" s="323"/>
      <c r="KBC151" s="323"/>
      <c r="KBD151" s="323"/>
      <c r="KBE151" s="323"/>
      <c r="KBF151" s="323"/>
      <c r="KBG151" s="323"/>
      <c r="KBH151" s="323"/>
      <c r="KBI151" s="323"/>
      <c r="KBJ151" s="323"/>
      <c r="KBK151" s="323"/>
      <c r="KBL151" s="323"/>
      <c r="KBM151" s="323"/>
      <c r="KBN151" s="323"/>
      <c r="KBO151" s="323"/>
      <c r="KBP151" s="323"/>
      <c r="KBQ151" s="323"/>
      <c r="KBR151" s="323"/>
      <c r="KBS151" s="323"/>
      <c r="KBT151" s="323"/>
      <c r="KBU151" s="323"/>
      <c r="KBV151" s="323"/>
      <c r="KBW151" s="323"/>
      <c r="KBX151" s="323"/>
      <c r="KBY151" s="323"/>
      <c r="KBZ151" s="323"/>
      <c r="KCA151" s="323"/>
      <c r="KCB151" s="323"/>
      <c r="KCC151" s="323"/>
      <c r="KCD151" s="323"/>
      <c r="KCE151" s="323"/>
      <c r="KCF151" s="323"/>
      <c r="KCG151" s="323"/>
      <c r="KCH151" s="323"/>
      <c r="KCI151" s="323"/>
      <c r="KCJ151" s="323"/>
      <c r="KCK151" s="323"/>
      <c r="KCL151" s="323"/>
      <c r="KCM151" s="323"/>
      <c r="KCN151" s="323"/>
      <c r="KCO151" s="323"/>
      <c r="KCP151" s="323"/>
      <c r="KCQ151" s="323"/>
      <c r="KCR151" s="323"/>
      <c r="KCS151" s="323"/>
      <c r="KCT151" s="323"/>
      <c r="KCU151" s="323"/>
      <c r="KCV151" s="323"/>
      <c r="KCW151" s="323"/>
      <c r="KCX151" s="323"/>
      <c r="KCY151" s="323"/>
      <c r="KCZ151" s="323"/>
      <c r="KDA151" s="323"/>
      <c r="KDB151" s="323"/>
      <c r="KDC151" s="323"/>
      <c r="KDD151" s="323"/>
      <c r="KDE151" s="323"/>
      <c r="KDF151" s="323"/>
      <c r="KDG151" s="323"/>
      <c r="KDH151" s="323"/>
      <c r="KDI151" s="323"/>
      <c r="KDJ151" s="323"/>
      <c r="KDK151" s="323"/>
      <c r="KDL151" s="323"/>
      <c r="KDM151" s="323"/>
      <c r="KDN151" s="323"/>
      <c r="KDO151" s="323"/>
      <c r="KDP151" s="323"/>
      <c r="KDQ151" s="323"/>
      <c r="KDR151" s="323"/>
      <c r="KDS151" s="323"/>
      <c r="KDT151" s="323"/>
      <c r="KDU151" s="323"/>
      <c r="KDV151" s="323"/>
      <c r="KDW151" s="323"/>
      <c r="KDX151" s="323"/>
      <c r="KDY151" s="323"/>
      <c r="KDZ151" s="323"/>
      <c r="KEA151" s="323"/>
      <c r="KEB151" s="323"/>
      <c r="KEC151" s="323"/>
      <c r="KED151" s="323"/>
      <c r="KEE151" s="323"/>
      <c r="KEF151" s="323"/>
      <c r="KEG151" s="323"/>
      <c r="KEH151" s="323"/>
      <c r="KEI151" s="323"/>
      <c r="KEJ151" s="323"/>
      <c r="KEK151" s="323"/>
      <c r="KEL151" s="323"/>
      <c r="KEM151" s="323"/>
      <c r="KEN151" s="323"/>
      <c r="KEO151" s="323"/>
      <c r="KEP151" s="323"/>
      <c r="KEQ151" s="323"/>
      <c r="KER151" s="323"/>
      <c r="KES151" s="323"/>
      <c r="KET151" s="323"/>
      <c r="KEU151" s="323"/>
      <c r="KEV151" s="323"/>
      <c r="KEW151" s="323"/>
      <c r="KEX151" s="323"/>
      <c r="KEY151" s="323"/>
      <c r="KEZ151" s="323"/>
      <c r="KFA151" s="323"/>
      <c r="KFB151" s="323"/>
      <c r="KFC151" s="323"/>
      <c r="KFD151" s="323"/>
      <c r="KFE151" s="323"/>
      <c r="KFF151" s="323"/>
      <c r="KFG151" s="323"/>
      <c r="KFH151" s="323"/>
      <c r="KFI151" s="323"/>
      <c r="KFJ151" s="323"/>
      <c r="KFK151" s="323"/>
      <c r="KFL151" s="323"/>
      <c r="KFM151" s="323"/>
      <c r="KFN151" s="323"/>
      <c r="KFO151" s="323"/>
      <c r="KFP151" s="323"/>
      <c r="KFQ151" s="323"/>
      <c r="KFR151" s="323"/>
      <c r="KFS151" s="323"/>
      <c r="KFT151" s="323"/>
      <c r="KFU151" s="323"/>
      <c r="KFV151" s="323"/>
      <c r="KFW151" s="323"/>
      <c r="KFX151" s="323"/>
      <c r="KFY151" s="323"/>
      <c r="KFZ151" s="323"/>
      <c r="KGA151" s="323"/>
      <c r="KGB151" s="323"/>
      <c r="KGC151" s="323"/>
      <c r="KGD151" s="323"/>
      <c r="KGE151" s="323"/>
      <c r="KGF151" s="323"/>
      <c r="KGG151" s="323"/>
      <c r="KGH151" s="323"/>
      <c r="KGI151" s="323"/>
      <c r="KGJ151" s="323"/>
      <c r="KGK151" s="323"/>
      <c r="KGL151" s="323"/>
      <c r="KGM151" s="323"/>
      <c r="KGN151" s="323"/>
      <c r="KGO151" s="323"/>
      <c r="KGP151" s="323"/>
      <c r="KGQ151" s="323"/>
      <c r="KGR151" s="323"/>
      <c r="KGS151" s="323"/>
      <c r="KGT151" s="323"/>
      <c r="KGU151" s="323"/>
      <c r="KGV151" s="323"/>
      <c r="KGW151" s="323"/>
      <c r="KGX151" s="323"/>
      <c r="KGY151" s="323"/>
      <c r="KGZ151" s="323"/>
      <c r="KHA151" s="323"/>
      <c r="KHB151" s="323"/>
      <c r="KHC151" s="323"/>
      <c r="KHD151" s="323"/>
      <c r="KHE151" s="323"/>
      <c r="KHF151" s="323"/>
      <c r="KHG151" s="323"/>
      <c r="KHH151" s="323"/>
      <c r="KHI151" s="323"/>
      <c r="KHJ151" s="323"/>
      <c r="KHK151" s="323"/>
      <c r="KHL151" s="323"/>
      <c r="KHM151" s="323"/>
      <c r="KHN151" s="323"/>
      <c r="KHO151" s="323"/>
      <c r="KHP151" s="323"/>
      <c r="KHQ151" s="323"/>
      <c r="KHR151" s="323"/>
      <c r="KHS151" s="323"/>
      <c r="KHT151" s="323"/>
      <c r="KHU151" s="323"/>
      <c r="KHV151" s="323"/>
      <c r="KHW151" s="323"/>
      <c r="KHX151" s="323"/>
      <c r="KHY151" s="323"/>
      <c r="KHZ151" s="323"/>
      <c r="KIA151" s="323"/>
      <c r="KIB151" s="323"/>
      <c r="KIC151" s="323"/>
      <c r="KID151" s="323"/>
      <c r="KIE151" s="323"/>
      <c r="KIF151" s="323"/>
      <c r="KIG151" s="323"/>
      <c r="KIH151" s="323"/>
      <c r="KII151" s="323"/>
      <c r="KIJ151" s="323"/>
      <c r="KIK151" s="323"/>
      <c r="KIL151" s="323"/>
      <c r="KIM151" s="323"/>
      <c r="KIN151" s="323"/>
      <c r="KIO151" s="323"/>
      <c r="KIP151" s="323"/>
      <c r="KIQ151" s="323"/>
      <c r="KIR151" s="323"/>
      <c r="KIS151" s="323"/>
      <c r="KIT151" s="323"/>
      <c r="KIU151" s="323"/>
      <c r="KIV151" s="323"/>
      <c r="KIW151" s="323"/>
      <c r="KIX151" s="323"/>
      <c r="KIY151" s="323"/>
      <c r="KIZ151" s="323"/>
      <c r="KJA151" s="323"/>
      <c r="KJB151" s="323"/>
      <c r="KJC151" s="323"/>
      <c r="KJD151" s="323"/>
      <c r="KJE151" s="323"/>
      <c r="KJF151" s="323"/>
      <c r="KJG151" s="323"/>
      <c r="KJH151" s="323"/>
      <c r="KJI151" s="323"/>
      <c r="KJJ151" s="323"/>
      <c r="KJK151" s="323"/>
      <c r="KJL151" s="323"/>
      <c r="KJM151" s="323"/>
      <c r="KJN151" s="323"/>
      <c r="KJO151" s="323"/>
      <c r="KJP151" s="323"/>
      <c r="KJQ151" s="323"/>
      <c r="KJR151" s="323"/>
      <c r="KJS151" s="323"/>
      <c r="KJT151" s="323"/>
      <c r="KJU151" s="323"/>
      <c r="KJV151" s="323"/>
      <c r="KJW151" s="323"/>
      <c r="KJX151" s="323"/>
      <c r="KJY151" s="323"/>
      <c r="KJZ151" s="323"/>
      <c r="KKA151" s="323"/>
      <c r="KKB151" s="323"/>
      <c r="KKC151" s="323"/>
      <c r="KKD151" s="323"/>
      <c r="KKE151" s="323"/>
      <c r="KKF151" s="323"/>
      <c r="KKG151" s="323"/>
      <c r="KKH151" s="323"/>
      <c r="KKI151" s="323"/>
      <c r="KKJ151" s="323"/>
      <c r="KKK151" s="323"/>
      <c r="KKL151" s="323"/>
      <c r="KKM151" s="323"/>
      <c r="KKN151" s="323"/>
      <c r="KKO151" s="323"/>
      <c r="KKP151" s="323"/>
      <c r="KKQ151" s="323"/>
      <c r="KKR151" s="323"/>
      <c r="KKS151" s="323"/>
      <c r="KKT151" s="323"/>
      <c r="KKU151" s="323"/>
      <c r="KKV151" s="323"/>
      <c r="KKW151" s="323"/>
      <c r="KKX151" s="323"/>
      <c r="KKY151" s="323"/>
      <c r="KKZ151" s="323"/>
      <c r="KLA151" s="323"/>
      <c r="KLB151" s="323"/>
      <c r="KLC151" s="323"/>
      <c r="KLD151" s="323"/>
      <c r="KLE151" s="323"/>
      <c r="KLF151" s="323"/>
      <c r="KLG151" s="323"/>
      <c r="KLH151" s="323"/>
      <c r="KLI151" s="323"/>
      <c r="KLJ151" s="323"/>
      <c r="KLK151" s="323"/>
      <c r="KLL151" s="323"/>
      <c r="KLM151" s="323"/>
      <c r="KLN151" s="323"/>
      <c r="KLO151" s="323"/>
      <c r="KLP151" s="323"/>
      <c r="KLQ151" s="323"/>
      <c r="KLR151" s="323"/>
      <c r="KLS151" s="323"/>
      <c r="KLT151" s="323"/>
      <c r="KLU151" s="323"/>
      <c r="KLV151" s="323"/>
      <c r="KLW151" s="323"/>
      <c r="KLX151" s="323"/>
      <c r="KLY151" s="323"/>
      <c r="KLZ151" s="323"/>
      <c r="KMA151" s="323"/>
      <c r="KMB151" s="323"/>
      <c r="KMC151" s="323"/>
      <c r="KMD151" s="323"/>
      <c r="KME151" s="323"/>
      <c r="KMF151" s="323"/>
      <c r="KMG151" s="323"/>
      <c r="KMH151" s="323"/>
      <c r="KMI151" s="323"/>
      <c r="KMJ151" s="323"/>
      <c r="KMK151" s="323"/>
      <c r="KML151" s="323"/>
      <c r="KMM151" s="323"/>
      <c r="KMN151" s="323"/>
      <c r="KMO151" s="323"/>
      <c r="KMP151" s="323"/>
      <c r="KMQ151" s="323"/>
      <c r="KMR151" s="323"/>
      <c r="KMS151" s="323"/>
      <c r="KMT151" s="323"/>
      <c r="KMU151" s="323"/>
      <c r="KMV151" s="323"/>
      <c r="KMW151" s="323"/>
      <c r="KMX151" s="323"/>
      <c r="KMY151" s="323"/>
      <c r="KMZ151" s="323"/>
      <c r="KNA151" s="323"/>
      <c r="KNB151" s="323"/>
      <c r="KNC151" s="323"/>
      <c r="KND151" s="323"/>
      <c r="KNE151" s="323"/>
      <c r="KNF151" s="323"/>
      <c r="KNG151" s="323"/>
      <c r="KNH151" s="323"/>
      <c r="KNI151" s="323"/>
      <c r="KNJ151" s="323"/>
      <c r="KNK151" s="323"/>
      <c r="KNL151" s="323"/>
      <c r="KNM151" s="323"/>
      <c r="KNN151" s="323"/>
      <c r="KNO151" s="323"/>
      <c r="KNP151" s="323"/>
      <c r="KNQ151" s="323"/>
      <c r="KNR151" s="323"/>
      <c r="KNS151" s="323"/>
      <c r="KNT151" s="323"/>
      <c r="KNU151" s="323"/>
      <c r="KNV151" s="323"/>
      <c r="KNW151" s="323"/>
      <c r="KNX151" s="323"/>
      <c r="KNY151" s="323"/>
      <c r="KNZ151" s="323"/>
      <c r="KOA151" s="323"/>
      <c r="KOB151" s="323"/>
      <c r="KOC151" s="323"/>
      <c r="KOD151" s="323"/>
      <c r="KOE151" s="323"/>
      <c r="KOF151" s="323"/>
      <c r="KOG151" s="323"/>
      <c r="KOH151" s="323"/>
      <c r="KOI151" s="323"/>
      <c r="KOJ151" s="323"/>
      <c r="KOK151" s="323"/>
      <c r="KOL151" s="323"/>
      <c r="KOM151" s="323"/>
      <c r="KON151" s="323"/>
      <c r="KOO151" s="323"/>
      <c r="KOP151" s="323"/>
      <c r="KOQ151" s="323"/>
      <c r="KOR151" s="323"/>
      <c r="KOS151" s="323"/>
      <c r="KOT151" s="323"/>
      <c r="KOU151" s="323"/>
      <c r="KOV151" s="323"/>
      <c r="KOW151" s="323"/>
      <c r="KOX151" s="323"/>
      <c r="KOY151" s="323"/>
      <c r="KOZ151" s="323"/>
      <c r="KPA151" s="323"/>
      <c r="KPB151" s="323"/>
      <c r="KPC151" s="323"/>
      <c r="KPD151" s="323"/>
      <c r="KPE151" s="323"/>
      <c r="KPF151" s="323"/>
      <c r="KPG151" s="323"/>
      <c r="KPH151" s="323"/>
      <c r="KPI151" s="323"/>
      <c r="KPJ151" s="323"/>
      <c r="KPK151" s="323"/>
      <c r="KPL151" s="323"/>
      <c r="KPM151" s="323"/>
      <c r="KPN151" s="323"/>
      <c r="KPO151" s="323"/>
      <c r="KPP151" s="323"/>
      <c r="KPQ151" s="323"/>
      <c r="KPR151" s="323"/>
      <c r="KPS151" s="323"/>
      <c r="KPT151" s="323"/>
      <c r="KPU151" s="323"/>
      <c r="KPV151" s="323"/>
      <c r="KPW151" s="323"/>
      <c r="KPX151" s="323"/>
      <c r="KPY151" s="323"/>
      <c r="KPZ151" s="323"/>
      <c r="KQA151" s="323"/>
      <c r="KQB151" s="323"/>
      <c r="KQC151" s="323"/>
      <c r="KQD151" s="323"/>
      <c r="KQE151" s="323"/>
      <c r="KQF151" s="323"/>
      <c r="KQG151" s="323"/>
      <c r="KQH151" s="323"/>
      <c r="KQI151" s="323"/>
      <c r="KQJ151" s="323"/>
      <c r="KQK151" s="323"/>
      <c r="KQL151" s="323"/>
      <c r="KQM151" s="323"/>
      <c r="KQN151" s="323"/>
      <c r="KQO151" s="323"/>
      <c r="KQP151" s="323"/>
      <c r="KQQ151" s="323"/>
      <c r="KQR151" s="323"/>
      <c r="KQS151" s="323"/>
      <c r="KQT151" s="323"/>
      <c r="KQU151" s="323"/>
      <c r="KQV151" s="323"/>
      <c r="KQW151" s="323"/>
      <c r="KQX151" s="323"/>
      <c r="KQY151" s="323"/>
      <c r="KQZ151" s="323"/>
      <c r="KRA151" s="323"/>
      <c r="KRB151" s="323"/>
      <c r="KRC151" s="323"/>
      <c r="KRD151" s="323"/>
      <c r="KRE151" s="323"/>
      <c r="KRF151" s="323"/>
      <c r="KRG151" s="323"/>
      <c r="KRH151" s="323"/>
      <c r="KRI151" s="323"/>
      <c r="KRJ151" s="323"/>
      <c r="KRK151" s="323"/>
      <c r="KRL151" s="323"/>
      <c r="KRM151" s="323"/>
      <c r="KRN151" s="323"/>
      <c r="KRO151" s="323"/>
      <c r="KRP151" s="323"/>
      <c r="KRQ151" s="323"/>
      <c r="KRR151" s="323"/>
      <c r="KRS151" s="323"/>
      <c r="KRT151" s="323"/>
      <c r="KRU151" s="323"/>
      <c r="KRV151" s="323"/>
      <c r="KRW151" s="323"/>
      <c r="KRX151" s="323"/>
      <c r="KRY151" s="323"/>
      <c r="KRZ151" s="323"/>
      <c r="KSA151" s="323"/>
      <c r="KSB151" s="323"/>
      <c r="KSC151" s="323"/>
      <c r="KSD151" s="323"/>
      <c r="KSE151" s="323"/>
      <c r="KSF151" s="323"/>
      <c r="KSG151" s="323"/>
      <c r="KSH151" s="323"/>
      <c r="KSI151" s="323"/>
      <c r="KSJ151" s="323"/>
      <c r="KSK151" s="323"/>
      <c r="KSL151" s="323"/>
      <c r="KSM151" s="323"/>
      <c r="KSN151" s="323"/>
      <c r="KSO151" s="323"/>
      <c r="KSP151" s="323"/>
      <c r="KSQ151" s="323"/>
      <c r="KSR151" s="323"/>
      <c r="KSS151" s="323"/>
      <c r="KST151" s="323"/>
      <c r="KSU151" s="323"/>
      <c r="KSV151" s="323"/>
      <c r="KSW151" s="323"/>
      <c r="KSX151" s="323"/>
      <c r="KSY151" s="323"/>
      <c r="KSZ151" s="323"/>
      <c r="KTA151" s="323"/>
      <c r="KTB151" s="323"/>
      <c r="KTC151" s="323"/>
      <c r="KTD151" s="323"/>
      <c r="KTE151" s="323"/>
      <c r="KTF151" s="323"/>
      <c r="KTG151" s="323"/>
      <c r="KTH151" s="323"/>
      <c r="KTI151" s="323"/>
      <c r="KTJ151" s="323"/>
      <c r="KTK151" s="323"/>
      <c r="KTL151" s="323"/>
      <c r="KTM151" s="323"/>
      <c r="KTN151" s="323"/>
      <c r="KTO151" s="323"/>
      <c r="KTP151" s="323"/>
      <c r="KTQ151" s="323"/>
      <c r="KTR151" s="323"/>
      <c r="KTS151" s="323"/>
      <c r="KTT151" s="323"/>
      <c r="KTU151" s="323"/>
      <c r="KTV151" s="323"/>
      <c r="KTW151" s="323"/>
      <c r="KTX151" s="323"/>
      <c r="KTY151" s="323"/>
      <c r="KTZ151" s="323"/>
      <c r="KUA151" s="323"/>
      <c r="KUB151" s="323"/>
      <c r="KUC151" s="323"/>
      <c r="KUD151" s="323"/>
      <c r="KUE151" s="323"/>
      <c r="KUF151" s="323"/>
      <c r="KUG151" s="323"/>
      <c r="KUH151" s="323"/>
      <c r="KUI151" s="323"/>
      <c r="KUJ151" s="323"/>
      <c r="KUK151" s="323"/>
      <c r="KUL151" s="323"/>
      <c r="KUM151" s="323"/>
      <c r="KUN151" s="323"/>
      <c r="KUO151" s="323"/>
      <c r="KUP151" s="323"/>
      <c r="KUQ151" s="323"/>
      <c r="KUR151" s="323"/>
      <c r="KUS151" s="323"/>
      <c r="KUT151" s="323"/>
      <c r="KUU151" s="323"/>
      <c r="KUV151" s="323"/>
      <c r="KUW151" s="323"/>
      <c r="KUX151" s="323"/>
      <c r="KUY151" s="323"/>
      <c r="KUZ151" s="323"/>
      <c r="KVA151" s="323"/>
      <c r="KVB151" s="323"/>
      <c r="KVC151" s="323"/>
      <c r="KVD151" s="323"/>
      <c r="KVE151" s="323"/>
      <c r="KVF151" s="323"/>
      <c r="KVG151" s="323"/>
      <c r="KVH151" s="323"/>
      <c r="KVI151" s="323"/>
      <c r="KVJ151" s="323"/>
      <c r="KVK151" s="323"/>
      <c r="KVL151" s="323"/>
      <c r="KVM151" s="323"/>
      <c r="KVN151" s="323"/>
      <c r="KVO151" s="323"/>
      <c r="KVP151" s="323"/>
      <c r="KVQ151" s="323"/>
      <c r="KVR151" s="323"/>
      <c r="KVS151" s="323"/>
      <c r="KVT151" s="323"/>
      <c r="KVU151" s="323"/>
      <c r="KVV151" s="323"/>
      <c r="KVW151" s="323"/>
      <c r="KVX151" s="323"/>
      <c r="KVY151" s="323"/>
      <c r="KVZ151" s="323"/>
      <c r="KWA151" s="323"/>
      <c r="KWB151" s="323"/>
      <c r="KWC151" s="323"/>
      <c r="KWD151" s="323"/>
      <c r="KWE151" s="323"/>
      <c r="KWF151" s="323"/>
      <c r="KWG151" s="323"/>
      <c r="KWH151" s="323"/>
      <c r="KWI151" s="323"/>
      <c r="KWJ151" s="323"/>
      <c r="KWK151" s="323"/>
      <c r="KWL151" s="323"/>
      <c r="KWM151" s="323"/>
      <c r="KWN151" s="323"/>
      <c r="KWO151" s="323"/>
      <c r="KWP151" s="323"/>
      <c r="KWQ151" s="323"/>
      <c r="KWR151" s="323"/>
      <c r="KWS151" s="323"/>
      <c r="KWT151" s="323"/>
      <c r="KWU151" s="323"/>
      <c r="KWV151" s="323"/>
      <c r="KWW151" s="323"/>
      <c r="KWX151" s="323"/>
      <c r="KWY151" s="323"/>
      <c r="KWZ151" s="323"/>
      <c r="KXA151" s="323"/>
      <c r="KXB151" s="323"/>
      <c r="KXC151" s="323"/>
      <c r="KXD151" s="323"/>
      <c r="KXE151" s="323"/>
      <c r="KXF151" s="323"/>
      <c r="KXG151" s="323"/>
      <c r="KXH151" s="323"/>
      <c r="KXI151" s="323"/>
      <c r="KXJ151" s="323"/>
      <c r="KXK151" s="323"/>
      <c r="KXL151" s="323"/>
      <c r="KXM151" s="323"/>
      <c r="KXN151" s="323"/>
      <c r="KXO151" s="323"/>
      <c r="KXP151" s="323"/>
      <c r="KXQ151" s="323"/>
      <c r="KXR151" s="323"/>
      <c r="KXS151" s="323"/>
      <c r="KXT151" s="323"/>
      <c r="KXU151" s="323"/>
      <c r="KXV151" s="323"/>
      <c r="KXW151" s="323"/>
      <c r="KXX151" s="323"/>
      <c r="KXY151" s="323"/>
      <c r="KXZ151" s="323"/>
      <c r="KYA151" s="323"/>
      <c r="KYB151" s="323"/>
      <c r="KYC151" s="323"/>
      <c r="KYD151" s="323"/>
      <c r="KYE151" s="323"/>
      <c r="KYF151" s="323"/>
      <c r="KYG151" s="323"/>
      <c r="KYH151" s="323"/>
      <c r="KYI151" s="323"/>
      <c r="KYJ151" s="323"/>
      <c r="KYK151" s="323"/>
      <c r="KYL151" s="323"/>
      <c r="KYM151" s="323"/>
      <c r="KYN151" s="323"/>
      <c r="KYO151" s="323"/>
      <c r="KYP151" s="323"/>
      <c r="KYQ151" s="323"/>
      <c r="KYR151" s="323"/>
      <c r="KYS151" s="323"/>
      <c r="KYT151" s="323"/>
      <c r="KYU151" s="323"/>
      <c r="KYV151" s="323"/>
      <c r="KYW151" s="323"/>
      <c r="KYX151" s="323"/>
      <c r="KYY151" s="323"/>
      <c r="KYZ151" s="323"/>
      <c r="KZA151" s="323"/>
      <c r="KZB151" s="323"/>
      <c r="KZC151" s="323"/>
      <c r="KZD151" s="323"/>
      <c r="KZE151" s="323"/>
      <c r="KZF151" s="323"/>
      <c r="KZG151" s="323"/>
      <c r="KZH151" s="323"/>
      <c r="KZI151" s="323"/>
      <c r="KZJ151" s="323"/>
      <c r="KZK151" s="323"/>
      <c r="KZL151" s="323"/>
      <c r="KZM151" s="323"/>
      <c r="KZN151" s="323"/>
      <c r="KZO151" s="323"/>
      <c r="KZP151" s="323"/>
      <c r="KZQ151" s="323"/>
      <c r="KZR151" s="323"/>
      <c r="KZS151" s="323"/>
      <c r="KZT151" s="323"/>
      <c r="KZU151" s="323"/>
      <c r="KZV151" s="323"/>
      <c r="KZW151" s="323"/>
      <c r="KZX151" s="323"/>
      <c r="KZY151" s="323"/>
      <c r="KZZ151" s="323"/>
      <c r="LAA151" s="323"/>
      <c r="LAB151" s="323"/>
      <c r="LAC151" s="323"/>
      <c r="LAD151" s="323"/>
      <c r="LAE151" s="323"/>
      <c r="LAF151" s="323"/>
      <c r="LAG151" s="323"/>
      <c r="LAH151" s="323"/>
      <c r="LAI151" s="323"/>
      <c r="LAJ151" s="323"/>
      <c r="LAK151" s="323"/>
      <c r="LAL151" s="323"/>
      <c r="LAM151" s="323"/>
      <c r="LAN151" s="323"/>
      <c r="LAO151" s="323"/>
      <c r="LAP151" s="323"/>
      <c r="LAQ151" s="323"/>
      <c r="LAR151" s="323"/>
      <c r="LAS151" s="323"/>
      <c r="LAT151" s="323"/>
      <c r="LAU151" s="323"/>
      <c r="LAV151" s="323"/>
      <c r="LAW151" s="323"/>
      <c r="LAX151" s="323"/>
      <c r="LAY151" s="323"/>
      <c r="LAZ151" s="323"/>
      <c r="LBA151" s="323"/>
      <c r="LBB151" s="323"/>
      <c r="LBC151" s="323"/>
      <c r="LBD151" s="323"/>
      <c r="LBE151" s="323"/>
      <c r="LBF151" s="323"/>
      <c r="LBG151" s="323"/>
      <c r="LBH151" s="323"/>
      <c r="LBI151" s="323"/>
      <c r="LBJ151" s="323"/>
      <c r="LBK151" s="323"/>
      <c r="LBL151" s="323"/>
      <c r="LBM151" s="323"/>
      <c r="LBN151" s="323"/>
      <c r="LBO151" s="323"/>
      <c r="LBP151" s="323"/>
      <c r="LBQ151" s="323"/>
      <c r="LBR151" s="323"/>
      <c r="LBS151" s="323"/>
      <c r="LBT151" s="323"/>
      <c r="LBU151" s="323"/>
      <c r="LBV151" s="323"/>
      <c r="LBW151" s="323"/>
      <c r="LBX151" s="323"/>
      <c r="LBY151" s="323"/>
      <c r="LBZ151" s="323"/>
      <c r="LCA151" s="323"/>
      <c r="LCB151" s="323"/>
      <c r="LCC151" s="323"/>
      <c r="LCD151" s="323"/>
      <c r="LCE151" s="323"/>
      <c r="LCF151" s="323"/>
      <c r="LCG151" s="323"/>
      <c r="LCH151" s="323"/>
      <c r="LCI151" s="323"/>
      <c r="LCJ151" s="323"/>
      <c r="LCK151" s="323"/>
      <c r="LCL151" s="323"/>
      <c r="LCM151" s="323"/>
      <c r="LCN151" s="323"/>
      <c r="LCO151" s="323"/>
      <c r="LCP151" s="323"/>
      <c r="LCQ151" s="323"/>
      <c r="LCR151" s="323"/>
      <c r="LCS151" s="323"/>
      <c r="LCT151" s="323"/>
      <c r="LCU151" s="323"/>
      <c r="LCV151" s="323"/>
      <c r="LCW151" s="323"/>
      <c r="LCX151" s="323"/>
      <c r="LCY151" s="323"/>
      <c r="LCZ151" s="323"/>
      <c r="LDA151" s="323"/>
      <c r="LDB151" s="323"/>
      <c r="LDC151" s="323"/>
      <c r="LDD151" s="323"/>
      <c r="LDE151" s="323"/>
      <c r="LDF151" s="323"/>
      <c r="LDG151" s="323"/>
      <c r="LDH151" s="323"/>
      <c r="LDI151" s="323"/>
      <c r="LDJ151" s="323"/>
      <c r="LDK151" s="323"/>
      <c r="LDL151" s="323"/>
      <c r="LDM151" s="323"/>
      <c r="LDN151" s="323"/>
      <c r="LDO151" s="323"/>
      <c r="LDP151" s="323"/>
      <c r="LDQ151" s="323"/>
      <c r="LDR151" s="323"/>
      <c r="LDS151" s="323"/>
      <c r="LDT151" s="323"/>
      <c r="LDU151" s="323"/>
      <c r="LDV151" s="323"/>
      <c r="LDW151" s="323"/>
      <c r="LDX151" s="323"/>
      <c r="LDY151" s="323"/>
      <c r="LDZ151" s="323"/>
      <c r="LEA151" s="323"/>
      <c r="LEB151" s="323"/>
      <c r="LEC151" s="323"/>
      <c r="LED151" s="323"/>
      <c r="LEE151" s="323"/>
      <c r="LEF151" s="323"/>
      <c r="LEG151" s="323"/>
      <c r="LEH151" s="323"/>
      <c r="LEI151" s="323"/>
      <c r="LEJ151" s="323"/>
      <c r="LEK151" s="323"/>
      <c r="LEL151" s="323"/>
      <c r="LEM151" s="323"/>
      <c r="LEN151" s="323"/>
      <c r="LEO151" s="323"/>
      <c r="LEP151" s="323"/>
      <c r="LEQ151" s="323"/>
      <c r="LER151" s="323"/>
      <c r="LES151" s="323"/>
      <c r="LET151" s="323"/>
      <c r="LEU151" s="323"/>
      <c r="LEV151" s="323"/>
      <c r="LEW151" s="323"/>
      <c r="LEX151" s="323"/>
      <c r="LEY151" s="323"/>
      <c r="LEZ151" s="323"/>
      <c r="LFA151" s="323"/>
      <c r="LFB151" s="323"/>
      <c r="LFC151" s="323"/>
      <c r="LFD151" s="323"/>
      <c r="LFE151" s="323"/>
      <c r="LFF151" s="323"/>
      <c r="LFG151" s="323"/>
      <c r="LFH151" s="323"/>
      <c r="LFI151" s="323"/>
      <c r="LFJ151" s="323"/>
      <c r="LFK151" s="323"/>
      <c r="LFL151" s="323"/>
      <c r="LFM151" s="323"/>
      <c r="LFN151" s="323"/>
      <c r="LFO151" s="323"/>
      <c r="LFP151" s="323"/>
      <c r="LFQ151" s="323"/>
      <c r="LFR151" s="323"/>
      <c r="LFS151" s="323"/>
      <c r="LFT151" s="323"/>
      <c r="LFU151" s="323"/>
      <c r="LFV151" s="323"/>
      <c r="LFW151" s="323"/>
      <c r="LFX151" s="323"/>
      <c r="LFY151" s="323"/>
      <c r="LFZ151" s="323"/>
      <c r="LGA151" s="323"/>
      <c r="LGB151" s="323"/>
      <c r="LGC151" s="323"/>
      <c r="LGD151" s="323"/>
      <c r="LGE151" s="323"/>
      <c r="LGF151" s="323"/>
      <c r="LGG151" s="323"/>
      <c r="LGH151" s="323"/>
      <c r="LGI151" s="323"/>
      <c r="LGJ151" s="323"/>
      <c r="LGK151" s="323"/>
      <c r="LGL151" s="323"/>
      <c r="LGM151" s="323"/>
      <c r="LGN151" s="323"/>
      <c r="LGO151" s="323"/>
      <c r="LGP151" s="323"/>
      <c r="LGQ151" s="323"/>
      <c r="LGR151" s="323"/>
      <c r="LGS151" s="323"/>
      <c r="LGT151" s="323"/>
      <c r="LGU151" s="323"/>
      <c r="LGV151" s="323"/>
      <c r="LGW151" s="323"/>
      <c r="LGX151" s="323"/>
      <c r="LGY151" s="323"/>
      <c r="LGZ151" s="323"/>
      <c r="LHA151" s="323"/>
      <c r="LHB151" s="323"/>
      <c r="LHC151" s="323"/>
      <c r="LHD151" s="323"/>
      <c r="LHE151" s="323"/>
      <c r="LHF151" s="323"/>
      <c r="LHG151" s="323"/>
      <c r="LHH151" s="323"/>
      <c r="LHI151" s="323"/>
      <c r="LHJ151" s="323"/>
      <c r="LHK151" s="323"/>
      <c r="LHL151" s="323"/>
      <c r="LHM151" s="323"/>
      <c r="LHN151" s="323"/>
      <c r="LHO151" s="323"/>
      <c r="LHP151" s="323"/>
      <c r="LHQ151" s="323"/>
      <c r="LHR151" s="323"/>
      <c r="LHS151" s="323"/>
      <c r="LHT151" s="323"/>
      <c r="LHU151" s="323"/>
      <c r="LHV151" s="323"/>
      <c r="LHW151" s="323"/>
      <c r="LHX151" s="323"/>
      <c r="LHY151" s="323"/>
      <c r="LHZ151" s="323"/>
      <c r="LIA151" s="323"/>
      <c r="LIB151" s="323"/>
      <c r="LIC151" s="323"/>
      <c r="LID151" s="323"/>
      <c r="LIE151" s="323"/>
      <c r="LIF151" s="323"/>
      <c r="LIG151" s="323"/>
      <c r="LIH151" s="323"/>
      <c r="LII151" s="323"/>
      <c r="LIJ151" s="323"/>
      <c r="LIK151" s="323"/>
      <c r="LIL151" s="323"/>
      <c r="LIM151" s="323"/>
      <c r="LIN151" s="323"/>
      <c r="LIO151" s="323"/>
      <c r="LIP151" s="323"/>
      <c r="LIQ151" s="323"/>
      <c r="LIR151" s="323"/>
      <c r="LIS151" s="323"/>
      <c r="LIT151" s="323"/>
      <c r="LIU151" s="323"/>
      <c r="LIV151" s="323"/>
      <c r="LIW151" s="323"/>
      <c r="LIX151" s="323"/>
      <c r="LIY151" s="323"/>
      <c r="LIZ151" s="323"/>
      <c r="LJA151" s="323"/>
      <c r="LJB151" s="323"/>
      <c r="LJC151" s="323"/>
      <c r="LJD151" s="323"/>
      <c r="LJE151" s="323"/>
      <c r="LJF151" s="323"/>
      <c r="LJG151" s="323"/>
      <c r="LJH151" s="323"/>
      <c r="LJI151" s="323"/>
      <c r="LJJ151" s="323"/>
      <c r="LJK151" s="323"/>
      <c r="LJL151" s="323"/>
      <c r="LJM151" s="323"/>
      <c r="LJN151" s="323"/>
      <c r="LJO151" s="323"/>
      <c r="LJP151" s="323"/>
      <c r="LJQ151" s="323"/>
      <c r="LJR151" s="323"/>
      <c r="LJS151" s="323"/>
      <c r="LJT151" s="323"/>
      <c r="LJU151" s="323"/>
      <c r="LJV151" s="323"/>
      <c r="LJW151" s="323"/>
      <c r="LJX151" s="323"/>
      <c r="LJY151" s="323"/>
      <c r="LJZ151" s="323"/>
      <c r="LKA151" s="323"/>
      <c r="LKB151" s="323"/>
      <c r="LKC151" s="323"/>
      <c r="LKD151" s="323"/>
      <c r="LKE151" s="323"/>
      <c r="LKF151" s="323"/>
      <c r="LKG151" s="323"/>
      <c r="LKH151" s="323"/>
      <c r="LKI151" s="323"/>
      <c r="LKJ151" s="323"/>
      <c r="LKK151" s="323"/>
      <c r="LKL151" s="323"/>
      <c r="LKM151" s="323"/>
      <c r="LKN151" s="323"/>
      <c r="LKO151" s="323"/>
      <c r="LKP151" s="323"/>
      <c r="LKQ151" s="323"/>
      <c r="LKR151" s="323"/>
      <c r="LKS151" s="323"/>
      <c r="LKT151" s="323"/>
      <c r="LKU151" s="323"/>
      <c r="LKV151" s="323"/>
      <c r="LKW151" s="323"/>
      <c r="LKX151" s="323"/>
      <c r="LKY151" s="323"/>
      <c r="LKZ151" s="323"/>
      <c r="LLA151" s="323"/>
      <c r="LLB151" s="323"/>
      <c r="LLC151" s="323"/>
      <c r="LLD151" s="323"/>
      <c r="LLE151" s="323"/>
      <c r="LLF151" s="323"/>
      <c r="LLG151" s="323"/>
      <c r="LLH151" s="323"/>
      <c r="LLI151" s="323"/>
      <c r="LLJ151" s="323"/>
      <c r="LLK151" s="323"/>
      <c r="LLL151" s="323"/>
      <c r="LLM151" s="323"/>
      <c r="LLN151" s="323"/>
      <c r="LLO151" s="323"/>
      <c r="LLP151" s="323"/>
      <c r="LLQ151" s="323"/>
      <c r="LLR151" s="323"/>
      <c r="LLS151" s="323"/>
      <c r="LLT151" s="323"/>
      <c r="LLU151" s="323"/>
      <c r="LLV151" s="323"/>
      <c r="LLW151" s="323"/>
      <c r="LLX151" s="323"/>
      <c r="LLY151" s="323"/>
      <c r="LLZ151" s="323"/>
      <c r="LMA151" s="323"/>
      <c r="LMB151" s="323"/>
      <c r="LMC151" s="323"/>
      <c r="LMD151" s="323"/>
      <c r="LME151" s="323"/>
      <c r="LMF151" s="323"/>
      <c r="LMG151" s="323"/>
      <c r="LMH151" s="323"/>
      <c r="LMI151" s="323"/>
      <c r="LMJ151" s="323"/>
      <c r="LMK151" s="323"/>
      <c r="LML151" s="323"/>
      <c r="LMM151" s="323"/>
      <c r="LMN151" s="323"/>
      <c r="LMO151" s="323"/>
      <c r="LMP151" s="323"/>
      <c r="LMQ151" s="323"/>
      <c r="LMR151" s="323"/>
      <c r="LMS151" s="323"/>
      <c r="LMT151" s="323"/>
      <c r="LMU151" s="323"/>
      <c r="LMV151" s="323"/>
      <c r="LMW151" s="323"/>
      <c r="LMX151" s="323"/>
      <c r="LMY151" s="323"/>
      <c r="LMZ151" s="323"/>
      <c r="LNA151" s="323"/>
      <c r="LNB151" s="323"/>
      <c r="LNC151" s="323"/>
      <c r="LND151" s="323"/>
      <c r="LNE151" s="323"/>
      <c r="LNF151" s="323"/>
      <c r="LNG151" s="323"/>
      <c r="LNH151" s="323"/>
      <c r="LNI151" s="323"/>
      <c r="LNJ151" s="323"/>
      <c r="LNK151" s="323"/>
      <c r="LNL151" s="323"/>
      <c r="LNM151" s="323"/>
      <c r="LNN151" s="323"/>
      <c r="LNO151" s="323"/>
      <c r="LNP151" s="323"/>
      <c r="LNQ151" s="323"/>
      <c r="LNR151" s="323"/>
      <c r="LNS151" s="323"/>
      <c r="LNT151" s="323"/>
      <c r="LNU151" s="323"/>
      <c r="LNV151" s="323"/>
      <c r="LNW151" s="323"/>
      <c r="LNX151" s="323"/>
      <c r="LNY151" s="323"/>
      <c r="LNZ151" s="323"/>
      <c r="LOA151" s="323"/>
      <c r="LOB151" s="323"/>
      <c r="LOC151" s="323"/>
      <c r="LOD151" s="323"/>
      <c r="LOE151" s="323"/>
      <c r="LOF151" s="323"/>
      <c r="LOG151" s="323"/>
      <c r="LOH151" s="323"/>
      <c r="LOI151" s="323"/>
      <c r="LOJ151" s="323"/>
      <c r="LOK151" s="323"/>
      <c r="LOL151" s="323"/>
      <c r="LOM151" s="323"/>
      <c r="LON151" s="323"/>
      <c r="LOO151" s="323"/>
      <c r="LOP151" s="323"/>
      <c r="LOQ151" s="323"/>
      <c r="LOR151" s="323"/>
      <c r="LOS151" s="323"/>
      <c r="LOT151" s="323"/>
      <c r="LOU151" s="323"/>
      <c r="LOV151" s="323"/>
      <c r="LOW151" s="323"/>
      <c r="LOX151" s="323"/>
      <c r="LOY151" s="323"/>
      <c r="LOZ151" s="323"/>
      <c r="LPA151" s="323"/>
      <c r="LPB151" s="323"/>
      <c r="LPC151" s="323"/>
      <c r="LPD151" s="323"/>
      <c r="LPE151" s="323"/>
      <c r="LPF151" s="323"/>
      <c r="LPG151" s="323"/>
      <c r="LPH151" s="323"/>
      <c r="LPI151" s="323"/>
      <c r="LPJ151" s="323"/>
      <c r="LPK151" s="323"/>
      <c r="LPL151" s="323"/>
      <c r="LPM151" s="323"/>
      <c r="LPN151" s="323"/>
      <c r="LPO151" s="323"/>
      <c r="LPP151" s="323"/>
      <c r="LPQ151" s="323"/>
      <c r="LPR151" s="323"/>
      <c r="LPS151" s="323"/>
      <c r="LPT151" s="323"/>
      <c r="LPU151" s="323"/>
      <c r="LPV151" s="323"/>
      <c r="LPW151" s="323"/>
      <c r="LPX151" s="323"/>
      <c r="LPY151" s="323"/>
      <c r="LPZ151" s="323"/>
      <c r="LQA151" s="323"/>
      <c r="LQB151" s="323"/>
      <c r="LQC151" s="323"/>
      <c r="LQD151" s="323"/>
      <c r="LQE151" s="323"/>
      <c r="LQF151" s="323"/>
      <c r="LQG151" s="323"/>
      <c r="LQH151" s="323"/>
      <c r="LQI151" s="323"/>
      <c r="LQJ151" s="323"/>
      <c r="LQK151" s="323"/>
      <c r="LQL151" s="323"/>
      <c r="LQM151" s="323"/>
      <c r="LQN151" s="323"/>
      <c r="LQO151" s="323"/>
      <c r="LQP151" s="323"/>
      <c r="LQQ151" s="323"/>
      <c r="LQR151" s="323"/>
      <c r="LQS151" s="323"/>
      <c r="LQT151" s="323"/>
      <c r="LQU151" s="323"/>
      <c r="LQV151" s="323"/>
      <c r="LQW151" s="323"/>
      <c r="LQX151" s="323"/>
      <c r="LQY151" s="323"/>
      <c r="LQZ151" s="323"/>
      <c r="LRA151" s="323"/>
      <c r="LRB151" s="323"/>
      <c r="LRC151" s="323"/>
      <c r="LRD151" s="323"/>
      <c r="LRE151" s="323"/>
      <c r="LRF151" s="323"/>
      <c r="LRG151" s="323"/>
      <c r="LRH151" s="323"/>
      <c r="LRI151" s="323"/>
      <c r="LRJ151" s="323"/>
      <c r="LRK151" s="323"/>
      <c r="LRL151" s="323"/>
      <c r="LRM151" s="323"/>
      <c r="LRN151" s="323"/>
      <c r="LRO151" s="323"/>
      <c r="LRP151" s="323"/>
      <c r="LRQ151" s="323"/>
      <c r="LRR151" s="323"/>
      <c r="LRS151" s="323"/>
      <c r="LRT151" s="323"/>
      <c r="LRU151" s="323"/>
      <c r="LRV151" s="323"/>
      <c r="LRW151" s="323"/>
      <c r="LRX151" s="323"/>
      <c r="LRY151" s="323"/>
      <c r="LRZ151" s="323"/>
      <c r="LSA151" s="323"/>
      <c r="LSB151" s="323"/>
      <c r="LSC151" s="323"/>
      <c r="LSD151" s="323"/>
      <c r="LSE151" s="323"/>
      <c r="LSF151" s="323"/>
      <c r="LSG151" s="323"/>
      <c r="LSH151" s="323"/>
      <c r="LSI151" s="323"/>
      <c r="LSJ151" s="323"/>
      <c r="LSK151" s="323"/>
      <c r="LSL151" s="323"/>
      <c r="LSM151" s="323"/>
      <c r="LSN151" s="323"/>
      <c r="LSO151" s="323"/>
      <c r="LSP151" s="323"/>
      <c r="LSQ151" s="323"/>
      <c r="LSR151" s="323"/>
      <c r="LSS151" s="323"/>
      <c r="LST151" s="323"/>
      <c r="LSU151" s="323"/>
      <c r="LSV151" s="323"/>
      <c r="LSW151" s="323"/>
      <c r="LSX151" s="323"/>
      <c r="LSY151" s="323"/>
      <c r="LSZ151" s="323"/>
      <c r="LTA151" s="323"/>
      <c r="LTB151" s="323"/>
      <c r="LTC151" s="323"/>
      <c r="LTD151" s="323"/>
      <c r="LTE151" s="323"/>
      <c r="LTF151" s="323"/>
      <c r="LTG151" s="323"/>
      <c r="LTH151" s="323"/>
      <c r="LTI151" s="323"/>
      <c r="LTJ151" s="323"/>
      <c r="LTK151" s="323"/>
      <c r="LTL151" s="323"/>
      <c r="LTM151" s="323"/>
      <c r="LTN151" s="323"/>
      <c r="LTO151" s="323"/>
      <c r="LTP151" s="323"/>
      <c r="LTQ151" s="323"/>
      <c r="LTR151" s="323"/>
      <c r="LTS151" s="323"/>
      <c r="LTT151" s="323"/>
      <c r="LTU151" s="323"/>
      <c r="LTV151" s="323"/>
      <c r="LTW151" s="323"/>
      <c r="LTX151" s="323"/>
      <c r="LTY151" s="323"/>
      <c r="LTZ151" s="323"/>
      <c r="LUA151" s="323"/>
      <c r="LUB151" s="323"/>
      <c r="LUC151" s="323"/>
      <c r="LUD151" s="323"/>
      <c r="LUE151" s="323"/>
      <c r="LUF151" s="323"/>
      <c r="LUG151" s="323"/>
      <c r="LUH151" s="323"/>
      <c r="LUI151" s="323"/>
      <c r="LUJ151" s="323"/>
      <c r="LUK151" s="323"/>
      <c r="LUL151" s="323"/>
      <c r="LUM151" s="323"/>
      <c r="LUN151" s="323"/>
      <c r="LUO151" s="323"/>
      <c r="LUP151" s="323"/>
      <c r="LUQ151" s="323"/>
      <c r="LUR151" s="323"/>
      <c r="LUS151" s="323"/>
      <c r="LUT151" s="323"/>
      <c r="LUU151" s="323"/>
      <c r="LUV151" s="323"/>
      <c r="LUW151" s="323"/>
      <c r="LUX151" s="323"/>
      <c r="LUY151" s="323"/>
      <c r="LUZ151" s="323"/>
      <c r="LVA151" s="323"/>
      <c r="LVB151" s="323"/>
      <c r="LVC151" s="323"/>
      <c r="LVD151" s="323"/>
      <c r="LVE151" s="323"/>
      <c r="LVF151" s="323"/>
      <c r="LVG151" s="323"/>
      <c r="LVH151" s="323"/>
      <c r="LVI151" s="323"/>
      <c r="LVJ151" s="323"/>
      <c r="LVK151" s="323"/>
      <c r="LVL151" s="323"/>
      <c r="LVM151" s="323"/>
      <c r="LVN151" s="323"/>
      <c r="LVO151" s="323"/>
      <c r="LVP151" s="323"/>
      <c r="LVQ151" s="323"/>
      <c r="LVR151" s="323"/>
      <c r="LVS151" s="323"/>
      <c r="LVT151" s="323"/>
      <c r="LVU151" s="323"/>
      <c r="LVV151" s="323"/>
      <c r="LVW151" s="323"/>
      <c r="LVX151" s="323"/>
      <c r="LVY151" s="323"/>
      <c r="LVZ151" s="323"/>
      <c r="LWA151" s="323"/>
      <c r="LWB151" s="323"/>
      <c r="LWC151" s="323"/>
      <c r="LWD151" s="323"/>
      <c r="LWE151" s="323"/>
      <c r="LWF151" s="323"/>
      <c r="LWG151" s="323"/>
      <c r="LWH151" s="323"/>
      <c r="LWI151" s="323"/>
      <c r="LWJ151" s="323"/>
      <c r="LWK151" s="323"/>
      <c r="LWL151" s="323"/>
      <c r="LWM151" s="323"/>
      <c r="LWN151" s="323"/>
      <c r="LWO151" s="323"/>
      <c r="LWP151" s="323"/>
      <c r="LWQ151" s="323"/>
      <c r="LWR151" s="323"/>
      <c r="LWS151" s="323"/>
      <c r="LWT151" s="323"/>
      <c r="LWU151" s="323"/>
      <c r="LWV151" s="323"/>
      <c r="LWW151" s="323"/>
      <c r="LWX151" s="323"/>
      <c r="LWY151" s="323"/>
      <c r="LWZ151" s="323"/>
      <c r="LXA151" s="323"/>
      <c r="LXB151" s="323"/>
      <c r="LXC151" s="323"/>
      <c r="LXD151" s="323"/>
      <c r="LXE151" s="323"/>
      <c r="LXF151" s="323"/>
      <c r="LXG151" s="323"/>
      <c r="LXH151" s="323"/>
      <c r="LXI151" s="323"/>
      <c r="LXJ151" s="323"/>
      <c r="LXK151" s="323"/>
      <c r="LXL151" s="323"/>
      <c r="LXM151" s="323"/>
      <c r="LXN151" s="323"/>
      <c r="LXO151" s="323"/>
      <c r="LXP151" s="323"/>
      <c r="LXQ151" s="323"/>
      <c r="LXR151" s="323"/>
      <c r="LXS151" s="323"/>
      <c r="LXT151" s="323"/>
      <c r="LXU151" s="323"/>
      <c r="LXV151" s="323"/>
      <c r="LXW151" s="323"/>
      <c r="LXX151" s="323"/>
      <c r="LXY151" s="323"/>
      <c r="LXZ151" s="323"/>
      <c r="LYA151" s="323"/>
      <c r="LYB151" s="323"/>
      <c r="LYC151" s="323"/>
      <c r="LYD151" s="323"/>
      <c r="LYE151" s="323"/>
      <c r="LYF151" s="323"/>
      <c r="LYG151" s="323"/>
      <c r="LYH151" s="323"/>
      <c r="LYI151" s="323"/>
      <c r="LYJ151" s="323"/>
      <c r="LYK151" s="323"/>
      <c r="LYL151" s="323"/>
      <c r="LYM151" s="323"/>
      <c r="LYN151" s="323"/>
      <c r="LYO151" s="323"/>
      <c r="LYP151" s="323"/>
      <c r="LYQ151" s="323"/>
      <c r="LYR151" s="323"/>
      <c r="LYS151" s="323"/>
      <c r="LYT151" s="323"/>
      <c r="LYU151" s="323"/>
      <c r="LYV151" s="323"/>
      <c r="LYW151" s="323"/>
      <c r="LYX151" s="323"/>
      <c r="LYY151" s="323"/>
      <c r="LYZ151" s="323"/>
      <c r="LZA151" s="323"/>
      <c r="LZB151" s="323"/>
      <c r="LZC151" s="323"/>
      <c r="LZD151" s="323"/>
      <c r="LZE151" s="323"/>
      <c r="LZF151" s="323"/>
      <c r="LZG151" s="323"/>
      <c r="LZH151" s="323"/>
      <c r="LZI151" s="323"/>
      <c r="LZJ151" s="323"/>
      <c r="LZK151" s="323"/>
      <c r="LZL151" s="323"/>
      <c r="LZM151" s="323"/>
      <c r="LZN151" s="323"/>
      <c r="LZO151" s="323"/>
      <c r="LZP151" s="323"/>
      <c r="LZQ151" s="323"/>
      <c r="LZR151" s="323"/>
      <c r="LZS151" s="323"/>
      <c r="LZT151" s="323"/>
      <c r="LZU151" s="323"/>
      <c r="LZV151" s="323"/>
      <c r="LZW151" s="323"/>
      <c r="LZX151" s="323"/>
      <c r="LZY151" s="323"/>
      <c r="LZZ151" s="323"/>
      <c r="MAA151" s="323"/>
      <c r="MAB151" s="323"/>
      <c r="MAC151" s="323"/>
      <c r="MAD151" s="323"/>
      <c r="MAE151" s="323"/>
      <c r="MAF151" s="323"/>
      <c r="MAG151" s="323"/>
      <c r="MAH151" s="323"/>
      <c r="MAI151" s="323"/>
      <c r="MAJ151" s="323"/>
      <c r="MAK151" s="323"/>
      <c r="MAL151" s="323"/>
      <c r="MAM151" s="323"/>
      <c r="MAN151" s="323"/>
      <c r="MAO151" s="323"/>
      <c r="MAP151" s="323"/>
      <c r="MAQ151" s="323"/>
      <c r="MAR151" s="323"/>
      <c r="MAS151" s="323"/>
      <c r="MAT151" s="323"/>
      <c r="MAU151" s="323"/>
      <c r="MAV151" s="323"/>
      <c r="MAW151" s="323"/>
      <c r="MAX151" s="323"/>
      <c r="MAY151" s="323"/>
      <c r="MAZ151" s="323"/>
      <c r="MBA151" s="323"/>
      <c r="MBB151" s="323"/>
      <c r="MBC151" s="323"/>
      <c r="MBD151" s="323"/>
      <c r="MBE151" s="323"/>
      <c r="MBF151" s="323"/>
      <c r="MBG151" s="323"/>
      <c r="MBH151" s="323"/>
      <c r="MBI151" s="323"/>
      <c r="MBJ151" s="323"/>
      <c r="MBK151" s="323"/>
      <c r="MBL151" s="323"/>
      <c r="MBM151" s="323"/>
      <c r="MBN151" s="323"/>
      <c r="MBO151" s="323"/>
      <c r="MBP151" s="323"/>
      <c r="MBQ151" s="323"/>
      <c r="MBR151" s="323"/>
      <c r="MBS151" s="323"/>
      <c r="MBT151" s="323"/>
      <c r="MBU151" s="323"/>
      <c r="MBV151" s="323"/>
      <c r="MBW151" s="323"/>
      <c r="MBX151" s="323"/>
      <c r="MBY151" s="323"/>
      <c r="MBZ151" s="323"/>
      <c r="MCA151" s="323"/>
      <c r="MCB151" s="323"/>
      <c r="MCC151" s="323"/>
      <c r="MCD151" s="323"/>
      <c r="MCE151" s="323"/>
      <c r="MCF151" s="323"/>
      <c r="MCG151" s="323"/>
      <c r="MCH151" s="323"/>
      <c r="MCI151" s="323"/>
      <c r="MCJ151" s="323"/>
      <c r="MCK151" s="323"/>
      <c r="MCL151" s="323"/>
      <c r="MCM151" s="323"/>
      <c r="MCN151" s="323"/>
      <c r="MCO151" s="323"/>
      <c r="MCP151" s="323"/>
      <c r="MCQ151" s="323"/>
      <c r="MCR151" s="323"/>
      <c r="MCS151" s="323"/>
      <c r="MCT151" s="323"/>
      <c r="MCU151" s="323"/>
      <c r="MCV151" s="323"/>
      <c r="MCW151" s="323"/>
      <c r="MCX151" s="323"/>
      <c r="MCY151" s="323"/>
      <c r="MCZ151" s="323"/>
      <c r="MDA151" s="323"/>
      <c r="MDB151" s="323"/>
      <c r="MDC151" s="323"/>
      <c r="MDD151" s="323"/>
      <c r="MDE151" s="323"/>
      <c r="MDF151" s="323"/>
      <c r="MDG151" s="323"/>
      <c r="MDH151" s="323"/>
      <c r="MDI151" s="323"/>
      <c r="MDJ151" s="323"/>
      <c r="MDK151" s="323"/>
      <c r="MDL151" s="323"/>
      <c r="MDM151" s="323"/>
      <c r="MDN151" s="323"/>
      <c r="MDO151" s="323"/>
      <c r="MDP151" s="323"/>
      <c r="MDQ151" s="323"/>
      <c r="MDR151" s="323"/>
      <c r="MDS151" s="323"/>
      <c r="MDT151" s="323"/>
      <c r="MDU151" s="323"/>
      <c r="MDV151" s="323"/>
      <c r="MDW151" s="323"/>
      <c r="MDX151" s="323"/>
      <c r="MDY151" s="323"/>
      <c r="MDZ151" s="323"/>
      <c r="MEA151" s="323"/>
      <c r="MEB151" s="323"/>
      <c r="MEC151" s="323"/>
      <c r="MED151" s="323"/>
      <c r="MEE151" s="323"/>
      <c r="MEF151" s="323"/>
      <c r="MEG151" s="323"/>
      <c r="MEH151" s="323"/>
      <c r="MEI151" s="323"/>
      <c r="MEJ151" s="323"/>
      <c r="MEK151" s="323"/>
      <c r="MEL151" s="323"/>
      <c r="MEM151" s="323"/>
      <c r="MEN151" s="323"/>
      <c r="MEO151" s="323"/>
      <c r="MEP151" s="323"/>
      <c r="MEQ151" s="323"/>
      <c r="MER151" s="323"/>
      <c r="MES151" s="323"/>
      <c r="MET151" s="323"/>
      <c r="MEU151" s="323"/>
      <c r="MEV151" s="323"/>
      <c r="MEW151" s="323"/>
      <c r="MEX151" s="323"/>
      <c r="MEY151" s="323"/>
      <c r="MEZ151" s="323"/>
      <c r="MFA151" s="323"/>
      <c r="MFB151" s="323"/>
      <c r="MFC151" s="323"/>
      <c r="MFD151" s="323"/>
      <c r="MFE151" s="323"/>
      <c r="MFF151" s="323"/>
      <c r="MFG151" s="323"/>
      <c r="MFH151" s="323"/>
      <c r="MFI151" s="323"/>
      <c r="MFJ151" s="323"/>
      <c r="MFK151" s="323"/>
      <c r="MFL151" s="323"/>
      <c r="MFM151" s="323"/>
      <c r="MFN151" s="323"/>
      <c r="MFO151" s="323"/>
      <c r="MFP151" s="323"/>
      <c r="MFQ151" s="323"/>
      <c r="MFR151" s="323"/>
      <c r="MFS151" s="323"/>
      <c r="MFT151" s="323"/>
      <c r="MFU151" s="323"/>
      <c r="MFV151" s="323"/>
      <c r="MFW151" s="323"/>
      <c r="MFX151" s="323"/>
      <c r="MFY151" s="323"/>
      <c r="MFZ151" s="323"/>
      <c r="MGA151" s="323"/>
      <c r="MGB151" s="323"/>
      <c r="MGC151" s="323"/>
      <c r="MGD151" s="323"/>
      <c r="MGE151" s="323"/>
      <c r="MGF151" s="323"/>
      <c r="MGG151" s="323"/>
      <c r="MGH151" s="323"/>
      <c r="MGI151" s="323"/>
      <c r="MGJ151" s="323"/>
      <c r="MGK151" s="323"/>
      <c r="MGL151" s="323"/>
      <c r="MGM151" s="323"/>
      <c r="MGN151" s="323"/>
      <c r="MGO151" s="323"/>
      <c r="MGP151" s="323"/>
      <c r="MGQ151" s="323"/>
      <c r="MGR151" s="323"/>
      <c r="MGS151" s="323"/>
      <c r="MGT151" s="323"/>
      <c r="MGU151" s="323"/>
      <c r="MGV151" s="323"/>
      <c r="MGW151" s="323"/>
      <c r="MGX151" s="323"/>
      <c r="MGY151" s="323"/>
      <c r="MGZ151" s="323"/>
      <c r="MHA151" s="323"/>
      <c r="MHB151" s="323"/>
      <c r="MHC151" s="323"/>
      <c r="MHD151" s="323"/>
      <c r="MHE151" s="323"/>
      <c r="MHF151" s="323"/>
      <c r="MHG151" s="323"/>
      <c r="MHH151" s="323"/>
      <c r="MHI151" s="323"/>
      <c r="MHJ151" s="323"/>
      <c r="MHK151" s="323"/>
      <c r="MHL151" s="323"/>
      <c r="MHM151" s="323"/>
      <c r="MHN151" s="323"/>
      <c r="MHO151" s="323"/>
      <c r="MHP151" s="323"/>
      <c r="MHQ151" s="323"/>
      <c r="MHR151" s="323"/>
      <c r="MHS151" s="323"/>
      <c r="MHT151" s="323"/>
      <c r="MHU151" s="323"/>
      <c r="MHV151" s="323"/>
      <c r="MHW151" s="323"/>
      <c r="MHX151" s="323"/>
      <c r="MHY151" s="323"/>
      <c r="MHZ151" s="323"/>
      <c r="MIA151" s="323"/>
      <c r="MIB151" s="323"/>
      <c r="MIC151" s="323"/>
      <c r="MID151" s="323"/>
      <c r="MIE151" s="323"/>
      <c r="MIF151" s="323"/>
      <c r="MIG151" s="323"/>
      <c r="MIH151" s="323"/>
      <c r="MII151" s="323"/>
      <c r="MIJ151" s="323"/>
      <c r="MIK151" s="323"/>
      <c r="MIL151" s="323"/>
      <c r="MIM151" s="323"/>
      <c r="MIN151" s="323"/>
      <c r="MIO151" s="323"/>
      <c r="MIP151" s="323"/>
      <c r="MIQ151" s="323"/>
      <c r="MIR151" s="323"/>
      <c r="MIS151" s="323"/>
      <c r="MIT151" s="323"/>
      <c r="MIU151" s="323"/>
      <c r="MIV151" s="323"/>
      <c r="MIW151" s="323"/>
      <c r="MIX151" s="323"/>
      <c r="MIY151" s="323"/>
      <c r="MIZ151" s="323"/>
      <c r="MJA151" s="323"/>
      <c r="MJB151" s="323"/>
      <c r="MJC151" s="323"/>
      <c r="MJD151" s="323"/>
      <c r="MJE151" s="323"/>
      <c r="MJF151" s="323"/>
      <c r="MJG151" s="323"/>
      <c r="MJH151" s="323"/>
      <c r="MJI151" s="323"/>
      <c r="MJJ151" s="323"/>
      <c r="MJK151" s="323"/>
      <c r="MJL151" s="323"/>
      <c r="MJM151" s="323"/>
      <c r="MJN151" s="323"/>
      <c r="MJO151" s="323"/>
      <c r="MJP151" s="323"/>
      <c r="MJQ151" s="323"/>
      <c r="MJR151" s="323"/>
      <c r="MJS151" s="323"/>
      <c r="MJT151" s="323"/>
      <c r="MJU151" s="323"/>
      <c r="MJV151" s="323"/>
      <c r="MJW151" s="323"/>
      <c r="MJX151" s="323"/>
      <c r="MJY151" s="323"/>
      <c r="MJZ151" s="323"/>
      <c r="MKA151" s="323"/>
      <c r="MKB151" s="323"/>
      <c r="MKC151" s="323"/>
      <c r="MKD151" s="323"/>
      <c r="MKE151" s="323"/>
      <c r="MKF151" s="323"/>
      <c r="MKG151" s="323"/>
      <c r="MKH151" s="323"/>
      <c r="MKI151" s="323"/>
      <c r="MKJ151" s="323"/>
      <c r="MKK151" s="323"/>
      <c r="MKL151" s="323"/>
      <c r="MKM151" s="323"/>
      <c r="MKN151" s="323"/>
      <c r="MKO151" s="323"/>
      <c r="MKP151" s="323"/>
      <c r="MKQ151" s="323"/>
      <c r="MKR151" s="323"/>
      <c r="MKS151" s="323"/>
      <c r="MKT151" s="323"/>
      <c r="MKU151" s="323"/>
      <c r="MKV151" s="323"/>
      <c r="MKW151" s="323"/>
      <c r="MKX151" s="323"/>
      <c r="MKY151" s="323"/>
      <c r="MKZ151" s="323"/>
      <c r="MLA151" s="323"/>
      <c r="MLB151" s="323"/>
      <c r="MLC151" s="323"/>
      <c r="MLD151" s="323"/>
      <c r="MLE151" s="323"/>
      <c r="MLF151" s="323"/>
      <c r="MLG151" s="323"/>
      <c r="MLH151" s="323"/>
      <c r="MLI151" s="323"/>
      <c r="MLJ151" s="323"/>
      <c r="MLK151" s="323"/>
      <c r="MLL151" s="323"/>
      <c r="MLM151" s="323"/>
      <c r="MLN151" s="323"/>
      <c r="MLO151" s="323"/>
      <c r="MLP151" s="323"/>
      <c r="MLQ151" s="323"/>
      <c r="MLR151" s="323"/>
      <c r="MLS151" s="323"/>
      <c r="MLT151" s="323"/>
      <c r="MLU151" s="323"/>
      <c r="MLV151" s="323"/>
      <c r="MLW151" s="323"/>
      <c r="MLX151" s="323"/>
      <c r="MLY151" s="323"/>
      <c r="MLZ151" s="323"/>
      <c r="MMA151" s="323"/>
      <c r="MMB151" s="323"/>
      <c r="MMC151" s="323"/>
      <c r="MMD151" s="323"/>
      <c r="MME151" s="323"/>
      <c r="MMF151" s="323"/>
      <c r="MMG151" s="323"/>
      <c r="MMH151" s="323"/>
      <c r="MMI151" s="323"/>
      <c r="MMJ151" s="323"/>
      <c r="MMK151" s="323"/>
      <c r="MML151" s="323"/>
      <c r="MMM151" s="323"/>
      <c r="MMN151" s="323"/>
      <c r="MMO151" s="323"/>
      <c r="MMP151" s="323"/>
      <c r="MMQ151" s="323"/>
      <c r="MMR151" s="323"/>
      <c r="MMS151" s="323"/>
      <c r="MMT151" s="323"/>
      <c r="MMU151" s="323"/>
      <c r="MMV151" s="323"/>
      <c r="MMW151" s="323"/>
      <c r="MMX151" s="323"/>
      <c r="MMY151" s="323"/>
      <c r="MMZ151" s="323"/>
      <c r="MNA151" s="323"/>
      <c r="MNB151" s="323"/>
      <c r="MNC151" s="323"/>
      <c r="MND151" s="323"/>
      <c r="MNE151" s="323"/>
      <c r="MNF151" s="323"/>
      <c r="MNG151" s="323"/>
      <c r="MNH151" s="323"/>
      <c r="MNI151" s="323"/>
      <c r="MNJ151" s="323"/>
      <c r="MNK151" s="323"/>
      <c r="MNL151" s="323"/>
      <c r="MNM151" s="323"/>
      <c r="MNN151" s="323"/>
      <c r="MNO151" s="323"/>
      <c r="MNP151" s="323"/>
      <c r="MNQ151" s="323"/>
      <c r="MNR151" s="323"/>
      <c r="MNS151" s="323"/>
      <c r="MNT151" s="323"/>
      <c r="MNU151" s="323"/>
      <c r="MNV151" s="323"/>
      <c r="MNW151" s="323"/>
      <c r="MNX151" s="323"/>
      <c r="MNY151" s="323"/>
      <c r="MNZ151" s="323"/>
      <c r="MOA151" s="323"/>
      <c r="MOB151" s="323"/>
      <c r="MOC151" s="323"/>
      <c r="MOD151" s="323"/>
      <c r="MOE151" s="323"/>
      <c r="MOF151" s="323"/>
      <c r="MOG151" s="323"/>
      <c r="MOH151" s="323"/>
      <c r="MOI151" s="323"/>
      <c r="MOJ151" s="323"/>
      <c r="MOK151" s="323"/>
      <c r="MOL151" s="323"/>
      <c r="MOM151" s="323"/>
      <c r="MON151" s="323"/>
      <c r="MOO151" s="323"/>
      <c r="MOP151" s="323"/>
      <c r="MOQ151" s="323"/>
      <c r="MOR151" s="323"/>
      <c r="MOS151" s="323"/>
      <c r="MOT151" s="323"/>
      <c r="MOU151" s="323"/>
      <c r="MOV151" s="323"/>
      <c r="MOW151" s="323"/>
      <c r="MOX151" s="323"/>
      <c r="MOY151" s="323"/>
      <c r="MOZ151" s="323"/>
      <c r="MPA151" s="323"/>
      <c r="MPB151" s="323"/>
      <c r="MPC151" s="323"/>
      <c r="MPD151" s="323"/>
      <c r="MPE151" s="323"/>
      <c r="MPF151" s="323"/>
      <c r="MPG151" s="323"/>
      <c r="MPH151" s="323"/>
      <c r="MPI151" s="323"/>
      <c r="MPJ151" s="323"/>
      <c r="MPK151" s="323"/>
      <c r="MPL151" s="323"/>
      <c r="MPM151" s="323"/>
      <c r="MPN151" s="323"/>
      <c r="MPO151" s="323"/>
      <c r="MPP151" s="323"/>
      <c r="MPQ151" s="323"/>
      <c r="MPR151" s="323"/>
      <c r="MPS151" s="323"/>
      <c r="MPT151" s="323"/>
      <c r="MPU151" s="323"/>
      <c r="MPV151" s="323"/>
      <c r="MPW151" s="323"/>
      <c r="MPX151" s="323"/>
      <c r="MPY151" s="323"/>
      <c r="MPZ151" s="323"/>
      <c r="MQA151" s="323"/>
      <c r="MQB151" s="323"/>
      <c r="MQC151" s="323"/>
      <c r="MQD151" s="323"/>
      <c r="MQE151" s="323"/>
      <c r="MQF151" s="323"/>
      <c r="MQG151" s="323"/>
      <c r="MQH151" s="323"/>
      <c r="MQI151" s="323"/>
      <c r="MQJ151" s="323"/>
      <c r="MQK151" s="323"/>
      <c r="MQL151" s="323"/>
      <c r="MQM151" s="323"/>
      <c r="MQN151" s="323"/>
      <c r="MQO151" s="323"/>
      <c r="MQP151" s="323"/>
      <c r="MQQ151" s="323"/>
      <c r="MQR151" s="323"/>
      <c r="MQS151" s="323"/>
      <c r="MQT151" s="323"/>
      <c r="MQU151" s="323"/>
      <c r="MQV151" s="323"/>
      <c r="MQW151" s="323"/>
      <c r="MQX151" s="323"/>
      <c r="MQY151" s="323"/>
      <c r="MQZ151" s="323"/>
      <c r="MRA151" s="323"/>
      <c r="MRB151" s="323"/>
      <c r="MRC151" s="323"/>
      <c r="MRD151" s="323"/>
      <c r="MRE151" s="323"/>
      <c r="MRF151" s="323"/>
      <c r="MRG151" s="323"/>
      <c r="MRH151" s="323"/>
      <c r="MRI151" s="323"/>
      <c r="MRJ151" s="323"/>
      <c r="MRK151" s="323"/>
      <c r="MRL151" s="323"/>
      <c r="MRM151" s="323"/>
      <c r="MRN151" s="323"/>
      <c r="MRO151" s="323"/>
      <c r="MRP151" s="323"/>
      <c r="MRQ151" s="323"/>
      <c r="MRR151" s="323"/>
      <c r="MRS151" s="323"/>
      <c r="MRT151" s="323"/>
      <c r="MRU151" s="323"/>
      <c r="MRV151" s="323"/>
      <c r="MRW151" s="323"/>
      <c r="MRX151" s="323"/>
      <c r="MRY151" s="323"/>
      <c r="MRZ151" s="323"/>
      <c r="MSA151" s="323"/>
      <c r="MSB151" s="323"/>
      <c r="MSC151" s="323"/>
      <c r="MSD151" s="323"/>
      <c r="MSE151" s="323"/>
      <c r="MSF151" s="323"/>
      <c r="MSG151" s="323"/>
      <c r="MSH151" s="323"/>
      <c r="MSI151" s="323"/>
      <c r="MSJ151" s="323"/>
      <c r="MSK151" s="323"/>
      <c r="MSL151" s="323"/>
      <c r="MSM151" s="323"/>
      <c r="MSN151" s="323"/>
      <c r="MSO151" s="323"/>
      <c r="MSP151" s="323"/>
      <c r="MSQ151" s="323"/>
      <c r="MSR151" s="323"/>
      <c r="MSS151" s="323"/>
      <c r="MST151" s="323"/>
      <c r="MSU151" s="323"/>
      <c r="MSV151" s="323"/>
      <c r="MSW151" s="323"/>
      <c r="MSX151" s="323"/>
      <c r="MSY151" s="323"/>
      <c r="MSZ151" s="323"/>
      <c r="MTA151" s="323"/>
      <c r="MTB151" s="323"/>
      <c r="MTC151" s="323"/>
      <c r="MTD151" s="323"/>
      <c r="MTE151" s="323"/>
      <c r="MTF151" s="323"/>
      <c r="MTG151" s="323"/>
      <c r="MTH151" s="323"/>
      <c r="MTI151" s="323"/>
      <c r="MTJ151" s="323"/>
      <c r="MTK151" s="323"/>
      <c r="MTL151" s="323"/>
      <c r="MTM151" s="323"/>
      <c r="MTN151" s="323"/>
      <c r="MTO151" s="323"/>
      <c r="MTP151" s="323"/>
      <c r="MTQ151" s="323"/>
      <c r="MTR151" s="323"/>
      <c r="MTS151" s="323"/>
      <c r="MTT151" s="323"/>
      <c r="MTU151" s="323"/>
      <c r="MTV151" s="323"/>
      <c r="MTW151" s="323"/>
      <c r="MTX151" s="323"/>
      <c r="MTY151" s="323"/>
      <c r="MTZ151" s="323"/>
      <c r="MUA151" s="323"/>
      <c r="MUB151" s="323"/>
      <c r="MUC151" s="323"/>
      <c r="MUD151" s="323"/>
      <c r="MUE151" s="323"/>
      <c r="MUF151" s="323"/>
      <c r="MUG151" s="323"/>
      <c r="MUH151" s="323"/>
      <c r="MUI151" s="323"/>
      <c r="MUJ151" s="323"/>
      <c r="MUK151" s="323"/>
      <c r="MUL151" s="323"/>
      <c r="MUM151" s="323"/>
      <c r="MUN151" s="323"/>
      <c r="MUO151" s="323"/>
      <c r="MUP151" s="323"/>
      <c r="MUQ151" s="323"/>
      <c r="MUR151" s="323"/>
      <c r="MUS151" s="323"/>
      <c r="MUT151" s="323"/>
      <c r="MUU151" s="323"/>
      <c r="MUV151" s="323"/>
      <c r="MUW151" s="323"/>
      <c r="MUX151" s="323"/>
      <c r="MUY151" s="323"/>
      <c r="MUZ151" s="323"/>
      <c r="MVA151" s="323"/>
      <c r="MVB151" s="323"/>
      <c r="MVC151" s="323"/>
      <c r="MVD151" s="323"/>
      <c r="MVE151" s="323"/>
      <c r="MVF151" s="323"/>
      <c r="MVG151" s="323"/>
      <c r="MVH151" s="323"/>
      <c r="MVI151" s="323"/>
      <c r="MVJ151" s="323"/>
      <c r="MVK151" s="323"/>
      <c r="MVL151" s="323"/>
      <c r="MVM151" s="323"/>
      <c r="MVN151" s="323"/>
      <c r="MVO151" s="323"/>
      <c r="MVP151" s="323"/>
      <c r="MVQ151" s="323"/>
      <c r="MVR151" s="323"/>
      <c r="MVS151" s="323"/>
      <c r="MVT151" s="323"/>
      <c r="MVU151" s="323"/>
      <c r="MVV151" s="323"/>
      <c r="MVW151" s="323"/>
      <c r="MVX151" s="323"/>
      <c r="MVY151" s="323"/>
      <c r="MVZ151" s="323"/>
      <c r="MWA151" s="323"/>
      <c r="MWB151" s="323"/>
      <c r="MWC151" s="323"/>
      <c r="MWD151" s="323"/>
      <c r="MWE151" s="323"/>
      <c r="MWF151" s="323"/>
      <c r="MWG151" s="323"/>
      <c r="MWH151" s="323"/>
      <c r="MWI151" s="323"/>
      <c r="MWJ151" s="323"/>
      <c r="MWK151" s="323"/>
      <c r="MWL151" s="323"/>
      <c r="MWM151" s="323"/>
      <c r="MWN151" s="323"/>
      <c r="MWO151" s="323"/>
      <c r="MWP151" s="323"/>
      <c r="MWQ151" s="323"/>
      <c r="MWR151" s="323"/>
      <c r="MWS151" s="323"/>
      <c r="MWT151" s="323"/>
      <c r="MWU151" s="323"/>
      <c r="MWV151" s="323"/>
      <c r="MWW151" s="323"/>
      <c r="MWX151" s="323"/>
      <c r="MWY151" s="323"/>
      <c r="MWZ151" s="323"/>
      <c r="MXA151" s="323"/>
      <c r="MXB151" s="323"/>
      <c r="MXC151" s="323"/>
      <c r="MXD151" s="323"/>
      <c r="MXE151" s="323"/>
      <c r="MXF151" s="323"/>
      <c r="MXG151" s="323"/>
      <c r="MXH151" s="323"/>
      <c r="MXI151" s="323"/>
      <c r="MXJ151" s="323"/>
      <c r="MXK151" s="323"/>
      <c r="MXL151" s="323"/>
      <c r="MXM151" s="323"/>
      <c r="MXN151" s="323"/>
      <c r="MXO151" s="323"/>
      <c r="MXP151" s="323"/>
      <c r="MXQ151" s="323"/>
      <c r="MXR151" s="323"/>
      <c r="MXS151" s="323"/>
      <c r="MXT151" s="323"/>
      <c r="MXU151" s="323"/>
      <c r="MXV151" s="323"/>
      <c r="MXW151" s="323"/>
      <c r="MXX151" s="323"/>
      <c r="MXY151" s="323"/>
      <c r="MXZ151" s="323"/>
      <c r="MYA151" s="323"/>
      <c r="MYB151" s="323"/>
      <c r="MYC151" s="323"/>
      <c r="MYD151" s="323"/>
      <c r="MYE151" s="323"/>
      <c r="MYF151" s="323"/>
      <c r="MYG151" s="323"/>
      <c r="MYH151" s="323"/>
      <c r="MYI151" s="323"/>
      <c r="MYJ151" s="323"/>
      <c r="MYK151" s="323"/>
      <c r="MYL151" s="323"/>
      <c r="MYM151" s="323"/>
      <c r="MYN151" s="323"/>
      <c r="MYO151" s="323"/>
      <c r="MYP151" s="323"/>
      <c r="MYQ151" s="323"/>
      <c r="MYR151" s="323"/>
      <c r="MYS151" s="323"/>
      <c r="MYT151" s="323"/>
      <c r="MYU151" s="323"/>
      <c r="MYV151" s="323"/>
      <c r="MYW151" s="323"/>
      <c r="MYX151" s="323"/>
      <c r="MYY151" s="323"/>
      <c r="MYZ151" s="323"/>
      <c r="MZA151" s="323"/>
      <c r="MZB151" s="323"/>
      <c r="MZC151" s="323"/>
      <c r="MZD151" s="323"/>
      <c r="MZE151" s="323"/>
      <c r="MZF151" s="323"/>
      <c r="MZG151" s="323"/>
      <c r="MZH151" s="323"/>
      <c r="MZI151" s="323"/>
      <c r="MZJ151" s="323"/>
      <c r="MZK151" s="323"/>
      <c r="MZL151" s="323"/>
      <c r="MZM151" s="323"/>
      <c r="MZN151" s="323"/>
      <c r="MZO151" s="323"/>
      <c r="MZP151" s="323"/>
      <c r="MZQ151" s="323"/>
      <c r="MZR151" s="323"/>
      <c r="MZS151" s="323"/>
      <c r="MZT151" s="323"/>
      <c r="MZU151" s="323"/>
      <c r="MZV151" s="323"/>
      <c r="MZW151" s="323"/>
      <c r="MZX151" s="323"/>
      <c r="MZY151" s="323"/>
      <c r="MZZ151" s="323"/>
      <c r="NAA151" s="323"/>
      <c r="NAB151" s="323"/>
      <c r="NAC151" s="323"/>
      <c r="NAD151" s="323"/>
      <c r="NAE151" s="323"/>
      <c r="NAF151" s="323"/>
      <c r="NAG151" s="323"/>
      <c r="NAH151" s="323"/>
      <c r="NAI151" s="323"/>
      <c r="NAJ151" s="323"/>
      <c r="NAK151" s="323"/>
      <c r="NAL151" s="323"/>
      <c r="NAM151" s="323"/>
      <c r="NAN151" s="323"/>
      <c r="NAO151" s="323"/>
      <c r="NAP151" s="323"/>
      <c r="NAQ151" s="323"/>
      <c r="NAR151" s="323"/>
      <c r="NAS151" s="323"/>
      <c r="NAT151" s="323"/>
      <c r="NAU151" s="323"/>
      <c r="NAV151" s="323"/>
      <c r="NAW151" s="323"/>
      <c r="NAX151" s="323"/>
      <c r="NAY151" s="323"/>
      <c r="NAZ151" s="323"/>
      <c r="NBA151" s="323"/>
      <c r="NBB151" s="323"/>
      <c r="NBC151" s="323"/>
      <c r="NBD151" s="323"/>
      <c r="NBE151" s="323"/>
      <c r="NBF151" s="323"/>
      <c r="NBG151" s="323"/>
      <c r="NBH151" s="323"/>
      <c r="NBI151" s="323"/>
      <c r="NBJ151" s="323"/>
      <c r="NBK151" s="323"/>
      <c r="NBL151" s="323"/>
      <c r="NBM151" s="323"/>
      <c r="NBN151" s="323"/>
      <c r="NBO151" s="323"/>
      <c r="NBP151" s="323"/>
      <c r="NBQ151" s="323"/>
      <c r="NBR151" s="323"/>
      <c r="NBS151" s="323"/>
      <c r="NBT151" s="323"/>
      <c r="NBU151" s="323"/>
      <c r="NBV151" s="323"/>
      <c r="NBW151" s="323"/>
      <c r="NBX151" s="323"/>
      <c r="NBY151" s="323"/>
      <c r="NBZ151" s="323"/>
      <c r="NCA151" s="323"/>
      <c r="NCB151" s="323"/>
      <c r="NCC151" s="323"/>
      <c r="NCD151" s="323"/>
      <c r="NCE151" s="323"/>
      <c r="NCF151" s="323"/>
      <c r="NCG151" s="323"/>
      <c r="NCH151" s="323"/>
      <c r="NCI151" s="323"/>
      <c r="NCJ151" s="323"/>
      <c r="NCK151" s="323"/>
      <c r="NCL151" s="323"/>
      <c r="NCM151" s="323"/>
      <c r="NCN151" s="323"/>
      <c r="NCO151" s="323"/>
      <c r="NCP151" s="323"/>
      <c r="NCQ151" s="323"/>
      <c r="NCR151" s="323"/>
      <c r="NCS151" s="323"/>
      <c r="NCT151" s="323"/>
      <c r="NCU151" s="323"/>
      <c r="NCV151" s="323"/>
      <c r="NCW151" s="323"/>
      <c r="NCX151" s="323"/>
      <c r="NCY151" s="323"/>
      <c r="NCZ151" s="323"/>
      <c r="NDA151" s="323"/>
      <c r="NDB151" s="323"/>
      <c r="NDC151" s="323"/>
      <c r="NDD151" s="323"/>
      <c r="NDE151" s="323"/>
      <c r="NDF151" s="323"/>
      <c r="NDG151" s="323"/>
      <c r="NDH151" s="323"/>
      <c r="NDI151" s="323"/>
      <c r="NDJ151" s="323"/>
      <c r="NDK151" s="323"/>
      <c r="NDL151" s="323"/>
      <c r="NDM151" s="323"/>
      <c r="NDN151" s="323"/>
      <c r="NDO151" s="323"/>
      <c r="NDP151" s="323"/>
      <c r="NDQ151" s="323"/>
      <c r="NDR151" s="323"/>
      <c r="NDS151" s="323"/>
      <c r="NDT151" s="323"/>
      <c r="NDU151" s="323"/>
      <c r="NDV151" s="323"/>
      <c r="NDW151" s="323"/>
      <c r="NDX151" s="323"/>
      <c r="NDY151" s="323"/>
      <c r="NDZ151" s="323"/>
      <c r="NEA151" s="323"/>
      <c r="NEB151" s="323"/>
      <c r="NEC151" s="323"/>
      <c r="NED151" s="323"/>
      <c r="NEE151" s="323"/>
      <c r="NEF151" s="323"/>
      <c r="NEG151" s="323"/>
      <c r="NEH151" s="323"/>
      <c r="NEI151" s="323"/>
      <c r="NEJ151" s="323"/>
      <c r="NEK151" s="323"/>
      <c r="NEL151" s="323"/>
      <c r="NEM151" s="323"/>
      <c r="NEN151" s="323"/>
      <c r="NEO151" s="323"/>
      <c r="NEP151" s="323"/>
      <c r="NEQ151" s="323"/>
      <c r="NER151" s="323"/>
      <c r="NES151" s="323"/>
      <c r="NET151" s="323"/>
      <c r="NEU151" s="323"/>
      <c r="NEV151" s="323"/>
      <c r="NEW151" s="323"/>
      <c r="NEX151" s="323"/>
      <c r="NEY151" s="323"/>
      <c r="NEZ151" s="323"/>
      <c r="NFA151" s="323"/>
      <c r="NFB151" s="323"/>
      <c r="NFC151" s="323"/>
      <c r="NFD151" s="323"/>
      <c r="NFE151" s="323"/>
      <c r="NFF151" s="323"/>
      <c r="NFG151" s="323"/>
      <c r="NFH151" s="323"/>
      <c r="NFI151" s="323"/>
      <c r="NFJ151" s="323"/>
      <c r="NFK151" s="323"/>
      <c r="NFL151" s="323"/>
      <c r="NFM151" s="323"/>
      <c r="NFN151" s="323"/>
      <c r="NFO151" s="323"/>
      <c r="NFP151" s="323"/>
      <c r="NFQ151" s="323"/>
      <c r="NFR151" s="323"/>
      <c r="NFS151" s="323"/>
      <c r="NFT151" s="323"/>
      <c r="NFU151" s="323"/>
      <c r="NFV151" s="323"/>
      <c r="NFW151" s="323"/>
      <c r="NFX151" s="323"/>
      <c r="NFY151" s="323"/>
      <c r="NFZ151" s="323"/>
      <c r="NGA151" s="323"/>
      <c r="NGB151" s="323"/>
      <c r="NGC151" s="323"/>
      <c r="NGD151" s="323"/>
      <c r="NGE151" s="323"/>
      <c r="NGF151" s="323"/>
      <c r="NGG151" s="323"/>
      <c r="NGH151" s="323"/>
      <c r="NGI151" s="323"/>
      <c r="NGJ151" s="323"/>
      <c r="NGK151" s="323"/>
      <c r="NGL151" s="323"/>
      <c r="NGM151" s="323"/>
      <c r="NGN151" s="323"/>
      <c r="NGO151" s="323"/>
      <c r="NGP151" s="323"/>
      <c r="NGQ151" s="323"/>
      <c r="NGR151" s="323"/>
      <c r="NGS151" s="323"/>
      <c r="NGT151" s="323"/>
      <c r="NGU151" s="323"/>
      <c r="NGV151" s="323"/>
      <c r="NGW151" s="323"/>
      <c r="NGX151" s="323"/>
      <c r="NGY151" s="323"/>
      <c r="NGZ151" s="323"/>
      <c r="NHA151" s="323"/>
      <c r="NHB151" s="323"/>
      <c r="NHC151" s="323"/>
      <c r="NHD151" s="323"/>
      <c r="NHE151" s="323"/>
      <c r="NHF151" s="323"/>
      <c r="NHG151" s="323"/>
      <c r="NHH151" s="323"/>
      <c r="NHI151" s="323"/>
      <c r="NHJ151" s="323"/>
      <c r="NHK151" s="323"/>
      <c r="NHL151" s="323"/>
      <c r="NHM151" s="323"/>
      <c r="NHN151" s="323"/>
      <c r="NHO151" s="323"/>
      <c r="NHP151" s="323"/>
      <c r="NHQ151" s="323"/>
      <c r="NHR151" s="323"/>
      <c r="NHS151" s="323"/>
      <c r="NHT151" s="323"/>
      <c r="NHU151" s="323"/>
      <c r="NHV151" s="323"/>
      <c r="NHW151" s="323"/>
      <c r="NHX151" s="323"/>
      <c r="NHY151" s="323"/>
      <c r="NHZ151" s="323"/>
      <c r="NIA151" s="323"/>
      <c r="NIB151" s="323"/>
      <c r="NIC151" s="323"/>
      <c r="NID151" s="323"/>
      <c r="NIE151" s="323"/>
      <c r="NIF151" s="323"/>
      <c r="NIG151" s="323"/>
      <c r="NIH151" s="323"/>
      <c r="NII151" s="323"/>
      <c r="NIJ151" s="323"/>
      <c r="NIK151" s="323"/>
      <c r="NIL151" s="323"/>
      <c r="NIM151" s="323"/>
      <c r="NIN151" s="323"/>
      <c r="NIO151" s="323"/>
      <c r="NIP151" s="323"/>
      <c r="NIQ151" s="323"/>
      <c r="NIR151" s="323"/>
      <c r="NIS151" s="323"/>
      <c r="NIT151" s="323"/>
      <c r="NIU151" s="323"/>
      <c r="NIV151" s="323"/>
      <c r="NIW151" s="323"/>
      <c r="NIX151" s="323"/>
      <c r="NIY151" s="323"/>
      <c r="NIZ151" s="323"/>
      <c r="NJA151" s="323"/>
      <c r="NJB151" s="323"/>
      <c r="NJC151" s="323"/>
      <c r="NJD151" s="323"/>
      <c r="NJE151" s="323"/>
      <c r="NJF151" s="323"/>
      <c r="NJG151" s="323"/>
      <c r="NJH151" s="323"/>
      <c r="NJI151" s="323"/>
      <c r="NJJ151" s="323"/>
      <c r="NJK151" s="323"/>
      <c r="NJL151" s="323"/>
      <c r="NJM151" s="323"/>
      <c r="NJN151" s="323"/>
      <c r="NJO151" s="323"/>
      <c r="NJP151" s="323"/>
      <c r="NJQ151" s="323"/>
      <c r="NJR151" s="323"/>
      <c r="NJS151" s="323"/>
      <c r="NJT151" s="323"/>
      <c r="NJU151" s="323"/>
      <c r="NJV151" s="323"/>
      <c r="NJW151" s="323"/>
      <c r="NJX151" s="323"/>
      <c r="NJY151" s="323"/>
      <c r="NJZ151" s="323"/>
      <c r="NKA151" s="323"/>
      <c r="NKB151" s="323"/>
      <c r="NKC151" s="323"/>
      <c r="NKD151" s="323"/>
      <c r="NKE151" s="323"/>
      <c r="NKF151" s="323"/>
      <c r="NKG151" s="323"/>
      <c r="NKH151" s="323"/>
      <c r="NKI151" s="323"/>
      <c r="NKJ151" s="323"/>
      <c r="NKK151" s="323"/>
      <c r="NKL151" s="323"/>
      <c r="NKM151" s="323"/>
      <c r="NKN151" s="323"/>
      <c r="NKO151" s="323"/>
      <c r="NKP151" s="323"/>
      <c r="NKQ151" s="323"/>
      <c r="NKR151" s="323"/>
      <c r="NKS151" s="323"/>
      <c r="NKT151" s="323"/>
      <c r="NKU151" s="323"/>
      <c r="NKV151" s="323"/>
      <c r="NKW151" s="323"/>
      <c r="NKX151" s="323"/>
      <c r="NKY151" s="323"/>
      <c r="NKZ151" s="323"/>
      <c r="NLA151" s="323"/>
      <c r="NLB151" s="323"/>
      <c r="NLC151" s="323"/>
      <c r="NLD151" s="323"/>
      <c r="NLE151" s="323"/>
      <c r="NLF151" s="323"/>
      <c r="NLG151" s="323"/>
      <c r="NLH151" s="323"/>
      <c r="NLI151" s="323"/>
      <c r="NLJ151" s="323"/>
      <c r="NLK151" s="323"/>
      <c r="NLL151" s="323"/>
      <c r="NLM151" s="323"/>
      <c r="NLN151" s="323"/>
      <c r="NLO151" s="323"/>
      <c r="NLP151" s="323"/>
      <c r="NLQ151" s="323"/>
      <c r="NLR151" s="323"/>
      <c r="NLS151" s="323"/>
      <c r="NLT151" s="323"/>
      <c r="NLU151" s="323"/>
      <c r="NLV151" s="323"/>
      <c r="NLW151" s="323"/>
      <c r="NLX151" s="323"/>
      <c r="NLY151" s="323"/>
      <c r="NLZ151" s="323"/>
      <c r="NMA151" s="323"/>
      <c r="NMB151" s="323"/>
      <c r="NMC151" s="323"/>
      <c r="NMD151" s="323"/>
      <c r="NME151" s="323"/>
      <c r="NMF151" s="323"/>
      <c r="NMG151" s="323"/>
      <c r="NMH151" s="323"/>
      <c r="NMI151" s="323"/>
      <c r="NMJ151" s="323"/>
      <c r="NMK151" s="323"/>
      <c r="NML151" s="323"/>
      <c r="NMM151" s="323"/>
      <c r="NMN151" s="323"/>
      <c r="NMO151" s="323"/>
      <c r="NMP151" s="323"/>
      <c r="NMQ151" s="323"/>
      <c r="NMR151" s="323"/>
      <c r="NMS151" s="323"/>
      <c r="NMT151" s="323"/>
      <c r="NMU151" s="323"/>
      <c r="NMV151" s="323"/>
      <c r="NMW151" s="323"/>
      <c r="NMX151" s="323"/>
      <c r="NMY151" s="323"/>
      <c r="NMZ151" s="323"/>
      <c r="NNA151" s="323"/>
      <c r="NNB151" s="323"/>
      <c r="NNC151" s="323"/>
      <c r="NND151" s="323"/>
      <c r="NNE151" s="323"/>
      <c r="NNF151" s="323"/>
      <c r="NNG151" s="323"/>
      <c r="NNH151" s="323"/>
      <c r="NNI151" s="323"/>
      <c r="NNJ151" s="323"/>
      <c r="NNK151" s="323"/>
      <c r="NNL151" s="323"/>
      <c r="NNM151" s="323"/>
      <c r="NNN151" s="323"/>
      <c r="NNO151" s="323"/>
      <c r="NNP151" s="323"/>
      <c r="NNQ151" s="323"/>
      <c r="NNR151" s="323"/>
      <c r="NNS151" s="323"/>
      <c r="NNT151" s="323"/>
      <c r="NNU151" s="323"/>
      <c r="NNV151" s="323"/>
      <c r="NNW151" s="323"/>
      <c r="NNX151" s="323"/>
      <c r="NNY151" s="323"/>
      <c r="NNZ151" s="323"/>
      <c r="NOA151" s="323"/>
      <c r="NOB151" s="323"/>
      <c r="NOC151" s="323"/>
      <c r="NOD151" s="323"/>
      <c r="NOE151" s="323"/>
      <c r="NOF151" s="323"/>
      <c r="NOG151" s="323"/>
      <c r="NOH151" s="323"/>
      <c r="NOI151" s="323"/>
      <c r="NOJ151" s="323"/>
      <c r="NOK151" s="323"/>
      <c r="NOL151" s="323"/>
      <c r="NOM151" s="323"/>
      <c r="NON151" s="323"/>
      <c r="NOO151" s="323"/>
      <c r="NOP151" s="323"/>
      <c r="NOQ151" s="323"/>
      <c r="NOR151" s="323"/>
      <c r="NOS151" s="323"/>
      <c r="NOT151" s="323"/>
      <c r="NOU151" s="323"/>
      <c r="NOV151" s="323"/>
      <c r="NOW151" s="323"/>
      <c r="NOX151" s="323"/>
      <c r="NOY151" s="323"/>
      <c r="NOZ151" s="323"/>
      <c r="NPA151" s="323"/>
      <c r="NPB151" s="323"/>
      <c r="NPC151" s="323"/>
      <c r="NPD151" s="323"/>
      <c r="NPE151" s="323"/>
      <c r="NPF151" s="323"/>
      <c r="NPG151" s="323"/>
      <c r="NPH151" s="323"/>
      <c r="NPI151" s="323"/>
      <c r="NPJ151" s="323"/>
      <c r="NPK151" s="323"/>
      <c r="NPL151" s="323"/>
      <c r="NPM151" s="323"/>
      <c r="NPN151" s="323"/>
      <c r="NPO151" s="323"/>
      <c r="NPP151" s="323"/>
      <c r="NPQ151" s="323"/>
      <c r="NPR151" s="323"/>
      <c r="NPS151" s="323"/>
      <c r="NPT151" s="323"/>
      <c r="NPU151" s="323"/>
      <c r="NPV151" s="323"/>
      <c r="NPW151" s="323"/>
      <c r="NPX151" s="323"/>
      <c r="NPY151" s="323"/>
      <c r="NPZ151" s="323"/>
      <c r="NQA151" s="323"/>
      <c r="NQB151" s="323"/>
      <c r="NQC151" s="323"/>
      <c r="NQD151" s="323"/>
      <c r="NQE151" s="323"/>
      <c r="NQF151" s="323"/>
      <c r="NQG151" s="323"/>
      <c r="NQH151" s="323"/>
      <c r="NQI151" s="323"/>
      <c r="NQJ151" s="323"/>
      <c r="NQK151" s="323"/>
      <c r="NQL151" s="323"/>
      <c r="NQM151" s="323"/>
      <c r="NQN151" s="323"/>
      <c r="NQO151" s="323"/>
      <c r="NQP151" s="323"/>
      <c r="NQQ151" s="323"/>
      <c r="NQR151" s="323"/>
      <c r="NQS151" s="323"/>
      <c r="NQT151" s="323"/>
      <c r="NQU151" s="323"/>
      <c r="NQV151" s="323"/>
      <c r="NQW151" s="323"/>
      <c r="NQX151" s="323"/>
      <c r="NQY151" s="323"/>
      <c r="NQZ151" s="323"/>
      <c r="NRA151" s="323"/>
      <c r="NRB151" s="323"/>
      <c r="NRC151" s="323"/>
      <c r="NRD151" s="323"/>
      <c r="NRE151" s="323"/>
      <c r="NRF151" s="323"/>
      <c r="NRG151" s="323"/>
      <c r="NRH151" s="323"/>
      <c r="NRI151" s="323"/>
      <c r="NRJ151" s="323"/>
      <c r="NRK151" s="323"/>
      <c r="NRL151" s="323"/>
      <c r="NRM151" s="323"/>
      <c r="NRN151" s="323"/>
      <c r="NRO151" s="323"/>
      <c r="NRP151" s="323"/>
      <c r="NRQ151" s="323"/>
      <c r="NRR151" s="323"/>
      <c r="NRS151" s="323"/>
      <c r="NRT151" s="323"/>
      <c r="NRU151" s="323"/>
      <c r="NRV151" s="323"/>
      <c r="NRW151" s="323"/>
      <c r="NRX151" s="323"/>
      <c r="NRY151" s="323"/>
      <c r="NRZ151" s="323"/>
      <c r="NSA151" s="323"/>
      <c r="NSB151" s="323"/>
      <c r="NSC151" s="323"/>
      <c r="NSD151" s="323"/>
      <c r="NSE151" s="323"/>
      <c r="NSF151" s="323"/>
      <c r="NSG151" s="323"/>
      <c r="NSH151" s="323"/>
      <c r="NSI151" s="323"/>
      <c r="NSJ151" s="323"/>
      <c r="NSK151" s="323"/>
      <c r="NSL151" s="323"/>
      <c r="NSM151" s="323"/>
      <c r="NSN151" s="323"/>
      <c r="NSO151" s="323"/>
      <c r="NSP151" s="323"/>
      <c r="NSQ151" s="323"/>
      <c r="NSR151" s="323"/>
      <c r="NSS151" s="323"/>
      <c r="NST151" s="323"/>
      <c r="NSU151" s="323"/>
      <c r="NSV151" s="323"/>
      <c r="NSW151" s="323"/>
      <c r="NSX151" s="323"/>
      <c r="NSY151" s="323"/>
      <c r="NSZ151" s="323"/>
      <c r="NTA151" s="323"/>
      <c r="NTB151" s="323"/>
      <c r="NTC151" s="323"/>
      <c r="NTD151" s="323"/>
      <c r="NTE151" s="323"/>
      <c r="NTF151" s="323"/>
      <c r="NTG151" s="323"/>
      <c r="NTH151" s="323"/>
      <c r="NTI151" s="323"/>
      <c r="NTJ151" s="323"/>
      <c r="NTK151" s="323"/>
      <c r="NTL151" s="323"/>
      <c r="NTM151" s="323"/>
      <c r="NTN151" s="323"/>
      <c r="NTO151" s="323"/>
      <c r="NTP151" s="323"/>
      <c r="NTQ151" s="323"/>
      <c r="NTR151" s="323"/>
      <c r="NTS151" s="323"/>
      <c r="NTT151" s="323"/>
      <c r="NTU151" s="323"/>
      <c r="NTV151" s="323"/>
      <c r="NTW151" s="323"/>
      <c r="NTX151" s="323"/>
      <c r="NTY151" s="323"/>
      <c r="NTZ151" s="323"/>
      <c r="NUA151" s="323"/>
      <c r="NUB151" s="323"/>
      <c r="NUC151" s="323"/>
      <c r="NUD151" s="323"/>
      <c r="NUE151" s="323"/>
      <c r="NUF151" s="323"/>
      <c r="NUG151" s="323"/>
      <c r="NUH151" s="323"/>
      <c r="NUI151" s="323"/>
      <c r="NUJ151" s="323"/>
      <c r="NUK151" s="323"/>
      <c r="NUL151" s="323"/>
      <c r="NUM151" s="323"/>
      <c r="NUN151" s="323"/>
      <c r="NUO151" s="323"/>
      <c r="NUP151" s="323"/>
      <c r="NUQ151" s="323"/>
      <c r="NUR151" s="323"/>
      <c r="NUS151" s="323"/>
      <c r="NUT151" s="323"/>
      <c r="NUU151" s="323"/>
      <c r="NUV151" s="323"/>
      <c r="NUW151" s="323"/>
      <c r="NUX151" s="323"/>
      <c r="NUY151" s="323"/>
      <c r="NUZ151" s="323"/>
      <c r="NVA151" s="323"/>
      <c r="NVB151" s="323"/>
      <c r="NVC151" s="323"/>
      <c r="NVD151" s="323"/>
      <c r="NVE151" s="323"/>
      <c r="NVF151" s="323"/>
      <c r="NVG151" s="323"/>
      <c r="NVH151" s="323"/>
      <c r="NVI151" s="323"/>
      <c r="NVJ151" s="323"/>
      <c r="NVK151" s="323"/>
      <c r="NVL151" s="323"/>
      <c r="NVM151" s="323"/>
      <c r="NVN151" s="323"/>
      <c r="NVO151" s="323"/>
      <c r="NVP151" s="323"/>
      <c r="NVQ151" s="323"/>
      <c r="NVR151" s="323"/>
      <c r="NVS151" s="323"/>
      <c r="NVT151" s="323"/>
      <c r="NVU151" s="323"/>
      <c r="NVV151" s="323"/>
      <c r="NVW151" s="323"/>
      <c r="NVX151" s="323"/>
      <c r="NVY151" s="323"/>
      <c r="NVZ151" s="323"/>
      <c r="NWA151" s="323"/>
      <c r="NWB151" s="323"/>
      <c r="NWC151" s="323"/>
      <c r="NWD151" s="323"/>
      <c r="NWE151" s="323"/>
      <c r="NWF151" s="323"/>
      <c r="NWG151" s="323"/>
      <c r="NWH151" s="323"/>
      <c r="NWI151" s="323"/>
      <c r="NWJ151" s="323"/>
      <c r="NWK151" s="323"/>
      <c r="NWL151" s="323"/>
      <c r="NWM151" s="323"/>
      <c r="NWN151" s="323"/>
      <c r="NWO151" s="323"/>
      <c r="NWP151" s="323"/>
      <c r="NWQ151" s="323"/>
      <c r="NWR151" s="323"/>
      <c r="NWS151" s="323"/>
      <c r="NWT151" s="323"/>
      <c r="NWU151" s="323"/>
      <c r="NWV151" s="323"/>
      <c r="NWW151" s="323"/>
      <c r="NWX151" s="323"/>
      <c r="NWY151" s="323"/>
      <c r="NWZ151" s="323"/>
      <c r="NXA151" s="323"/>
      <c r="NXB151" s="323"/>
      <c r="NXC151" s="323"/>
      <c r="NXD151" s="323"/>
      <c r="NXE151" s="323"/>
      <c r="NXF151" s="323"/>
      <c r="NXG151" s="323"/>
      <c r="NXH151" s="323"/>
      <c r="NXI151" s="323"/>
      <c r="NXJ151" s="323"/>
      <c r="NXK151" s="323"/>
      <c r="NXL151" s="323"/>
      <c r="NXM151" s="323"/>
      <c r="NXN151" s="323"/>
      <c r="NXO151" s="323"/>
      <c r="NXP151" s="323"/>
      <c r="NXQ151" s="323"/>
      <c r="NXR151" s="323"/>
      <c r="NXS151" s="323"/>
      <c r="NXT151" s="323"/>
      <c r="NXU151" s="323"/>
      <c r="NXV151" s="323"/>
      <c r="NXW151" s="323"/>
      <c r="NXX151" s="323"/>
      <c r="NXY151" s="323"/>
      <c r="NXZ151" s="323"/>
      <c r="NYA151" s="323"/>
      <c r="NYB151" s="323"/>
      <c r="NYC151" s="323"/>
      <c r="NYD151" s="323"/>
      <c r="NYE151" s="323"/>
      <c r="NYF151" s="323"/>
      <c r="NYG151" s="323"/>
      <c r="NYH151" s="323"/>
      <c r="NYI151" s="323"/>
      <c r="NYJ151" s="323"/>
      <c r="NYK151" s="323"/>
      <c r="NYL151" s="323"/>
      <c r="NYM151" s="323"/>
      <c r="NYN151" s="323"/>
      <c r="NYO151" s="323"/>
      <c r="NYP151" s="323"/>
      <c r="NYQ151" s="323"/>
      <c r="NYR151" s="323"/>
      <c r="NYS151" s="323"/>
      <c r="NYT151" s="323"/>
      <c r="NYU151" s="323"/>
      <c r="NYV151" s="323"/>
      <c r="NYW151" s="323"/>
      <c r="NYX151" s="323"/>
      <c r="NYY151" s="323"/>
      <c r="NYZ151" s="323"/>
      <c r="NZA151" s="323"/>
      <c r="NZB151" s="323"/>
      <c r="NZC151" s="323"/>
      <c r="NZD151" s="323"/>
      <c r="NZE151" s="323"/>
      <c r="NZF151" s="323"/>
      <c r="NZG151" s="323"/>
      <c r="NZH151" s="323"/>
      <c r="NZI151" s="323"/>
      <c r="NZJ151" s="323"/>
      <c r="NZK151" s="323"/>
      <c r="NZL151" s="323"/>
      <c r="NZM151" s="323"/>
      <c r="NZN151" s="323"/>
      <c r="NZO151" s="323"/>
      <c r="NZP151" s="323"/>
      <c r="NZQ151" s="323"/>
      <c r="NZR151" s="323"/>
      <c r="NZS151" s="323"/>
      <c r="NZT151" s="323"/>
      <c r="NZU151" s="323"/>
      <c r="NZV151" s="323"/>
      <c r="NZW151" s="323"/>
      <c r="NZX151" s="323"/>
      <c r="NZY151" s="323"/>
      <c r="NZZ151" s="323"/>
      <c r="OAA151" s="323"/>
      <c r="OAB151" s="323"/>
      <c r="OAC151" s="323"/>
      <c r="OAD151" s="323"/>
      <c r="OAE151" s="323"/>
      <c r="OAF151" s="323"/>
      <c r="OAG151" s="323"/>
      <c r="OAH151" s="323"/>
      <c r="OAI151" s="323"/>
      <c r="OAJ151" s="323"/>
      <c r="OAK151" s="323"/>
      <c r="OAL151" s="323"/>
      <c r="OAM151" s="323"/>
      <c r="OAN151" s="323"/>
      <c r="OAO151" s="323"/>
      <c r="OAP151" s="323"/>
      <c r="OAQ151" s="323"/>
      <c r="OAR151" s="323"/>
      <c r="OAS151" s="323"/>
      <c r="OAT151" s="323"/>
      <c r="OAU151" s="323"/>
      <c r="OAV151" s="323"/>
      <c r="OAW151" s="323"/>
      <c r="OAX151" s="323"/>
      <c r="OAY151" s="323"/>
      <c r="OAZ151" s="323"/>
      <c r="OBA151" s="323"/>
      <c r="OBB151" s="323"/>
      <c r="OBC151" s="323"/>
      <c r="OBD151" s="323"/>
      <c r="OBE151" s="323"/>
      <c r="OBF151" s="323"/>
      <c r="OBG151" s="323"/>
      <c r="OBH151" s="323"/>
      <c r="OBI151" s="323"/>
      <c r="OBJ151" s="323"/>
      <c r="OBK151" s="323"/>
      <c r="OBL151" s="323"/>
      <c r="OBM151" s="323"/>
      <c r="OBN151" s="323"/>
      <c r="OBO151" s="323"/>
      <c r="OBP151" s="323"/>
      <c r="OBQ151" s="323"/>
      <c r="OBR151" s="323"/>
      <c r="OBS151" s="323"/>
      <c r="OBT151" s="323"/>
      <c r="OBU151" s="323"/>
      <c r="OBV151" s="323"/>
      <c r="OBW151" s="323"/>
      <c r="OBX151" s="323"/>
      <c r="OBY151" s="323"/>
      <c r="OBZ151" s="323"/>
      <c r="OCA151" s="323"/>
      <c r="OCB151" s="323"/>
      <c r="OCC151" s="323"/>
      <c r="OCD151" s="323"/>
      <c r="OCE151" s="323"/>
      <c r="OCF151" s="323"/>
      <c r="OCG151" s="323"/>
      <c r="OCH151" s="323"/>
      <c r="OCI151" s="323"/>
      <c r="OCJ151" s="323"/>
      <c r="OCK151" s="323"/>
      <c r="OCL151" s="323"/>
      <c r="OCM151" s="323"/>
      <c r="OCN151" s="323"/>
      <c r="OCO151" s="323"/>
      <c r="OCP151" s="323"/>
      <c r="OCQ151" s="323"/>
      <c r="OCR151" s="323"/>
      <c r="OCS151" s="323"/>
      <c r="OCT151" s="323"/>
      <c r="OCU151" s="323"/>
      <c r="OCV151" s="323"/>
      <c r="OCW151" s="323"/>
      <c r="OCX151" s="323"/>
      <c r="OCY151" s="323"/>
      <c r="OCZ151" s="323"/>
      <c r="ODA151" s="323"/>
      <c r="ODB151" s="323"/>
      <c r="ODC151" s="323"/>
      <c r="ODD151" s="323"/>
      <c r="ODE151" s="323"/>
      <c r="ODF151" s="323"/>
      <c r="ODG151" s="323"/>
      <c r="ODH151" s="323"/>
      <c r="ODI151" s="323"/>
      <c r="ODJ151" s="323"/>
      <c r="ODK151" s="323"/>
      <c r="ODL151" s="323"/>
      <c r="ODM151" s="323"/>
      <c r="ODN151" s="323"/>
      <c r="ODO151" s="323"/>
      <c r="ODP151" s="323"/>
      <c r="ODQ151" s="323"/>
      <c r="ODR151" s="323"/>
      <c r="ODS151" s="323"/>
      <c r="ODT151" s="323"/>
      <c r="ODU151" s="323"/>
      <c r="ODV151" s="323"/>
      <c r="ODW151" s="323"/>
      <c r="ODX151" s="323"/>
      <c r="ODY151" s="323"/>
      <c r="ODZ151" s="323"/>
      <c r="OEA151" s="323"/>
      <c r="OEB151" s="323"/>
      <c r="OEC151" s="323"/>
      <c r="OED151" s="323"/>
      <c r="OEE151" s="323"/>
      <c r="OEF151" s="323"/>
      <c r="OEG151" s="323"/>
      <c r="OEH151" s="323"/>
      <c r="OEI151" s="323"/>
      <c r="OEJ151" s="323"/>
      <c r="OEK151" s="323"/>
      <c r="OEL151" s="323"/>
      <c r="OEM151" s="323"/>
      <c r="OEN151" s="323"/>
      <c r="OEO151" s="323"/>
      <c r="OEP151" s="323"/>
      <c r="OEQ151" s="323"/>
      <c r="OER151" s="323"/>
      <c r="OES151" s="323"/>
      <c r="OET151" s="323"/>
      <c r="OEU151" s="323"/>
      <c r="OEV151" s="323"/>
      <c r="OEW151" s="323"/>
      <c r="OEX151" s="323"/>
      <c r="OEY151" s="323"/>
      <c r="OEZ151" s="323"/>
      <c r="OFA151" s="323"/>
      <c r="OFB151" s="323"/>
      <c r="OFC151" s="323"/>
      <c r="OFD151" s="323"/>
      <c r="OFE151" s="323"/>
      <c r="OFF151" s="323"/>
      <c r="OFG151" s="323"/>
      <c r="OFH151" s="323"/>
      <c r="OFI151" s="323"/>
      <c r="OFJ151" s="323"/>
      <c r="OFK151" s="323"/>
      <c r="OFL151" s="323"/>
      <c r="OFM151" s="323"/>
      <c r="OFN151" s="323"/>
      <c r="OFO151" s="323"/>
      <c r="OFP151" s="323"/>
      <c r="OFQ151" s="323"/>
      <c r="OFR151" s="323"/>
      <c r="OFS151" s="323"/>
      <c r="OFT151" s="323"/>
      <c r="OFU151" s="323"/>
      <c r="OFV151" s="323"/>
      <c r="OFW151" s="323"/>
      <c r="OFX151" s="323"/>
      <c r="OFY151" s="323"/>
      <c r="OFZ151" s="323"/>
      <c r="OGA151" s="323"/>
      <c r="OGB151" s="323"/>
      <c r="OGC151" s="323"/>
      <c r="OGD151" s="323"/>
      <c r="OGE151" s="323"/>
      <c r="OGF151" s="323"/>
      <c r="OGG151" s="323"/>
      <c r="OGH151" s="323"/>
      <c r="OGI151" s="323"/>
      <c r="OGJ151" s="323"/>
      <c r="OGK151" s="323"/>
      <c r="OGL151" s="323"/>
      <c r="OGM151" s="323"/>
      <c r="OGN151" s="323"/>
      <c r="OGO151" s="323"/>
      <c r="OGP151" s="323"/>
      <c r="OGQ151" s="323"/>
      <c r="OGR151" s="323"/>
      <c r="OGS151" s="323"/>
      <c r="OGT151" s="323"/>
      <c r="OGU151" s="323"/>
      <c r="OGV151" s="323"/>
      <c r="OGW151" s="323"/>
      <c r="OGX151" s="323"/>
      <c r="OGY151" s="323"/>
      <c r="OGZ151" s="323"/>
      <c r="OHA151" s="323"/>
      <c r="OHB151" s="323"/>
      <c r="OHC151" s="323"/>
      <c r="OHD151" s="323"/>
      <c r="OHE151" s="323"/>
      <c r="OHF151" s="323"/>
      <c r="OHG151" s="323"/>
      <c r="OHH151" s="323"/>
      <c r="OHI151" s="323"/>
      <c r="OHJ151" s="323"/>
      <c r="OHK151" s="323"/>
      <c r="OHL151" s="323"/>
      <c r="OHM151" s="323"/>
      <c r="OHN151" s="323"/>
      <c r="OHO151" s="323"/>
      <c r="OHP151" s="323"/>
      <c r="OHQ151" s="323"/>
      <c r="OHR151" s="323"/>
      <c r="OHS151" s="323"/>
      <c r="OHT151" s="323"/>
      <c r="OHU151" s="323"/>
      <c r="OHV151" s="323"/>
      <c r="OHW151" s="323"/>
      <c r="OHX151" s="323"/>
      <c r="OHY151" s="323"/>
      <c r="OHZ151" s="323"/>
      <c r="OIA151" s="323"/>
      <c r="OIB151" s="323"/>
      <c r="OIC151" s="323"/>
      <c r="OID151" s="323"/>
      <c r="OIE151" s="323"/>
      <c r="OIF151" s="323"/>
      <c r="OIG151" s="323"/>
      <c r="OIH151" s="323"/>
      <c r="OII151" s="323"/>
      <c r="OIJ151" s="323"/>
      <c r="OIK151" s="323"/>
      <c r="OIL151" s="323"/>
      <c r="OIM151" s="323"/>
      <c r="OIN151" s="323"/>
      <c r="OIO151" s="323"/>
      <c r="OIP151" s="323"/>
      <c r="OIQ151" s="323"/>
      <c r="OIR151" s="323"/>
      <c r="OIS151" s="323"/>
      <c r="OIT151" s="323"/>
      <c r="OIU151" s="323"/>
      <c r="OIV151" s="323"/>
      <c r="OIW151" s="323"/>
      <c r="OIX151" s="323"/>
      <c r="OIY151" s="323"/>
      <c r="OIZ151" s="323"/>
      <c r="OJA151" s="323"/>
      <c r="OJB151" s="323"/>
      <c r="OJC151" s="323"/>
      <c r="OJD151" s="323"/>
      <c r="OJE151" s="323"/>
      <c r="OJF151" s="323"/>
      <c r="OJG151" s="323"/>
      <c r="OJH151" s="323"/>
      <c r="OJI151" s="323"/>
      <c r="OJJ151" s="323"/>
      <c r="OJK151" s="323"/>
      <c r="OJL151" s="323"/>
      <c r="OJM151" s="323"/>
      <c r="OJN151" s="323"/>
      <c r="OJO151" s="323"/>
      <c r="OJP151" s="323"/>
      <c r="OJQ151" s="323"/>
      <c r="OJR151" s="323"/>
      <c r="OJS151" s="323"/>
      <c r="OJT151" s="323"/>
      <c r="OJU151" s="323"/>
      <c r="OJV151" s="323"/>
      <c r="OJW151" s="323"/>
      <c r="OJX151" s="323"/>
      <c r="OJY151" s="323"/>
      <c r="OJZ151" s="323"/>
      <c r="OKA151" s="323"/>
      <c r="OKB151" s="323"/>
      <c r="OKC151" s="323"/>
      <c r="OKD151" s="323"/>
      <c r="OKE151" s="323"/>
      <c r="OKF151" s="323"/>
      <c r="OKG151" s="323"/>
      <c r="OKH151" s="323"/>
      <c r="OKI151" s="323"/>
      <c r="OKJ151" s="323"/>
      <c r="OKK151" s="323"/>
      <c r="OKL151" s="323"/>
      <c r="OKM151" s="323"/>
      <c r="OKN151" s="323"/>
      <c r="OKO151" s="323"/>
      <c r="OKP151" s="323"/>
      <c r="OKQ151" s="323"/>
      <c r="OKR151" s="323"/>
      <c r="OKS151" s="323"/>
      <c r="OKT151" s="323"/>
      <c r="OKU151" s="323"/>
      <c r="OKV151" s="323"/>
      <c r="OKW151" s="323"/>
      <c r="OKX151" s="323"/>
      <c r="OKY151" s="323"/>
      <c r="OKZ151" s="323"/>
      <c r="OLA151" s="323"/>
      <c r="OLB151" s="323"/>
      <c r="OLC151" s="323"/>
      <c r="OLD151" s="323"/>
      <c r="OLE151" s="323"/>
      <c r="OLF151" s="323"/>
      <c r="OLG151" s="323"/>
      <c r="OLH151" s="323"/>
      <c r="OLI151" s="323"/>
      <c r="OLJ151" s="323"/>
      <c r="OLK151" s="323"/>
      <c r="OLL151" s="323"/>
      <c r="OLM151" s="323"/>
      <c r="OLN151" s="323"/>
      <c r="OLO151" s="323"/>
      <c r="OLP151" s="323"/>
      <c r="OLQ151" s="323"/>
      <c r="OLR151" s="323"/>
      <c r="OLS151" s="323"/>
      <c r="OLT151" s="323"/>
      <c r="OLU151" s="323"/>
      <c r="OLV151" s="323"/>
      <c r="OLW151" s="323"/>
      <c r="OLX151" s="323"/>
      <c r="OLY151" s="323"/>
      <c r="OLZ151" s="323"/>
      <c r="OMA151" s="323"/>
      <c r="OMB151" s="323"/>
      <c r="OMC151" s="323"/>
      <c r="OMD151" s="323"/>
      <c r="OME151" s="323"/>
      <c r="OMF151" s="323"/>
      <c r="OMG151" s="323"/>
      <c r="OMH151" s="323"/>
      <c r="OMI151" s="323"/>
      <c r="OMJ151" s="323"/>
      <c r="OMK151" s="323"/>
      <c r="OML151" s="323"/>
      <c r="OMM151" s="323"/>
      <c r="OMN151" s="323"/>
      <c r="OMO151" s="323"/>
      <c r="OMP151" s="323"/>
      <c r="OMQ151" s="323"/>
      <c r="OMR151" s="323"/>
      <c r="OMS151" s="323"/>
      <c r="OMT151" s="323"/>
      <c r="OMU151" s="323"/>
      <c r="OMV151" s="323"/>
      <c r="OMW151" s="323"/>
      <c r="OMX151" s="323"/>
      <c r="OMY151" s="323"/>
      <c r="OMZ151" s="323"/>
      <c r="ONA151" s="323"/>
      <c r="ONB151" s="323"/>
      <c r="ONC151" s="323"/>
      <c r="OND151" s="323"/>
      <c r="ONE151" s="323"/>
      <c r="ONF151" s="323"/>
      <c r="ONG151" s="323"/>
      <c r="ONH151" s="323"/>
      <c r="ONI151" s="323"/>
      <c r="ONJ151" s="323"/>
      <c r="ONK151" s="323"/>
      <c r="ONL151" s="323"/>
      <c r="ONM151" s="323"/>
      <c r="ONN151" s="323"/>
      <c r="ONO151" s="323"/>
      <c r="ONP151" s="323"/>
      <c r="ONQ151" s="323"/>
      <c r="ONR151" s="323"/>
      <c r="ONS151" s="323"/>
      <c r="ONT151" s="323"/>
      <c r="ONU151" s="323"/>
      <c r="ONV151" s="323"/>
      <c r="ONW151" s="323"/>
      <c r="ONX151" s="323"/>
      <c r="ONY151" s="323"/>
      <c r="ONZ151" s="323"/>
      <c r="OOA151" s="323"/>
      <c r="OOB151" s="323"/>
      <c r="OOC151" s="323"/>
      <c r="OOD151" s="323"/>
      <c r="OOE151" s="323"/>
      <c r="OOF151" s="323"/>
      <c r="OOG151" s="323"/>
      <c r="OOH151" s="323"/>
      <c r="OOI151" s="323"/>
      <c r="OOJ151" s="323"/>
      <c r="OOK151" s="323"/>
      <c r="OOL151" s="323"/>
      <c r="OOM151" s="323"/>
      <c r="OON151" s="323"/>
      <c r="OOO151" s="323"/>
      <c r="OOP151" s="323"/>
      <c r="OOQ151" s="323"/>
      <c r="OOR151" s="323"/>
      <c r="OOS151" s="323"/>
      <c r="OOT151" s="323"/>
      <c r="OOU151" s="323"/>
      <c r="OOV151" s="323"/>
      <c r="OOW151" s="323"/>
      <c r="OOX151" s="323"/>
      <c r="OOY151" s="323"/>
      <c r="OOZ151" s="323"/>
      <c r="OPA151" s="323"/>
      <c r="OPB151" s="323"/>
      <c r="OPC151" s="323"/>
      <c r="OPD151" s="323"/>
      <c r="OPE151" s="323"/>
      <c r="OPF151" s="323"/>
      <c r="OPG151" s="323"/>
      <c r="OPH151" s="323"/>
      <c r="OPI151" s="323"/>
      <c r="OPJ151" s="323"/>
      <c r="OPK151" s="323"/>
      <c r="OPL151" s="323"/>
      <c r="OPM151" s="323"/>
      <c r="OPN151" s="323"/>
      <c r="OPO151" s="323"/>
      <c r="OPP151" s="323"/>
      <c r="OPQ151" s="323"/>
      <c r="OPR151" s="323"/>
      <c r="OPS151" s="323"/>
      <c r="OPT151" s="323"/>
      <c r="OPU151" s="323"/>
      <c r="OPV151" s="323"/>
      <c r="OPW151" s="323"/>
      <c r="OPX151" s="323"/>
      <c r="OPY151" s="323"/>
      <c r="OPZ151" s="323"/>
      <c r="OQA151" s="323"/>
      <c r="OQB151" s="323"/>
      <c r="OQC151" s="323"/>
      <c r="OQD151" s="323"/>
      <c r="OQE151" s="323"/>
      <c r="OQF151" s="323"/>
      <c r="OQG151" s="323"/>
      <c r="OQH151" s="323"/>
      <c r="OQI151" s="323"/>
      <c r="OQJ151" s="323"/>
      <c r="OQK151" s="323"/>
      <c r="OQL151" s="323"/>
      <c r="OQM151" s="323"/>
      <c r="OQN151" s="323"/>
      <c r="OQO151" s="323"/>
      <c r="OQP151" s="323"/>
      <c r="OQQ151" s="323"/>
      <c r="OQR151" s="323"/>
      <c r="OQS151" s="323"/>
      <c r="OQT151" s="323"/>
      <c r="OQU151" s="323"/>
      <c r="OQV151" s="323"/>
      <c r="OQW151" s="323"/>
      <c r="OQX151" s="323"/>
      <c r="OQY151" s="323"/>
      <c r="OQZ151" s="323"/>
      <c r="ORA151" s="323"/>
      <c r="ORB151" s="323"/>
      <c r="ORC151" s="323"/>
      <c r="ORD151" s="323"/>
      <c r="ORE151" s="323"/>
      <c r="ORF151" s="323"/>
      <c r="ORG151" s="323"/>
      <c r="ORH151" s="323"/>
      <c r="ORI151" s="323"/>
      <c r="ORJ151" s="323"/>
      <c r="ORK151" s="323"/>
      <c r="ORL151" s="323"/>
      <c r="ORM151" s="323"/>
      <c r="ORN151" s="323"/>
      <c r="ORO151" s="323"/>
      <c r="ORP151" s="323"/>
      <c r="ORQ151" s="323"/>
      <c r="ORR151" s="323"/>
      <c r="ORS151" s="323"/>
      <c r="ORT151" s="323"/>
      <c r="ORU151" s="323"/>
      <c r="ORV151" s="323"/>
      <c r="ORW151" s="323"/>
      <c r="ORX151" s="323"/>
      <c r="ORY151" s="323"/>
      <c r="ORZ151" s="323"/>
      <c r="OSA151" s="323"/>
      <c r="OSB151" s="323"/>
      <c r="OSC151" s="323"/>
      <c r="OSD151" s="323"/>
      <c r="OSE151" s="323"/>
      <c r="OSF151" s="323"/>
      <c r="OSG151" s="323"/>
      <c r="OSH151" s="323"/>
      <c r="OSI151" s="323"/>
      <c r="OSJ151" s="323"/>
      <c r="OSK151" s="323"/>
      <c r="OSL151" s="323"/>
      <c r="OSM151" s="323"/>
      <c r="OSN151" s="323"/>
      <c r="OSO151" s="323"/>
      <c r="OSP151" s="323"/>
      <c r="OSQ151" s="323"/>
      <c r="OSR151" s="323"/>
      <c r="OSS151" s="323"/>
      <c r="OST151" s="323"/>
      <c r="OSU151" s="323"/>
      <c r="OSV151" s="323"/>
      <c r="OSW151" s="323"/>
      <c r="OSX151" s="323"/>
      <c r="OSY151" s="323"/>
      <c r="OSZ151" s="323"/>
      <c r="OTA151" s="323"/>
      <c r="OTB151" s="323"/>
      <c r="OTC151" s="323"/>
      <c r="OTD151" s="323"/>
      <c r="OTE151" s="323"/>
      <c r="OTF151" s="323"/>
      <c r="OTG151" s="323"/>
      <c r="OTH151" s="323"/>
      <c r="OTI151" s="323"/>
      <c r="OTJ151" s="323"/>
      <c r="OTK151" s="323"/>
      <c r="OTL151" s="323"/>
      <c r="OTM151" s="323"/>
      <c r="OTN151" s="323"/>
      <c r="OTO151" s="323"/>
      <c r="OTP151" s="323"/>
      <c r="OTQ151" s="323"/>
      <c r="OTR151" s="323"/>
      <c r="OTS151" s="323"/>
      <c r="OTT151" s="323"/>
      <c r="OTU151" s="323"/>
      <c r="OTV151" s="323"/>
      <c r="OTW151" s="323"/>
      <c r="OTX151" s="323"/>
      <c r="OTY151" s="323"/>
      <c r="OTZ151" s="323"/>
      <c r="OUA151" s="323"/>
      <c r="OUB151" s="323"/>
      <c r="OUC151" s="323"/>
      <c r="OUD151" s="323"/>
      <c r="OUE151" s="323"/>
      <c r="OUF151" s="323"/>
      <c r="OUG151" s="323"/>
      <c r="OUH151" s="323"/>
      <c r="OUI151" s="323"/>
      <c r="OUJ151" s="323"/>
      <c r="OUK151" s="323"/>
      <c r="OUL151" s="323"/>
      <c r="OUM151" s="323"/>
      <c r="OUN151" s="323"/>
      <c r="OUO151" s="323"/>
      <c r="OUP151" s="323"/>
      <c r="OUQ151" s="323"/>
      <c r="OUR151" s="323"/>
      <c r="OUS151" s="323"/>
      <c r="OUT151" s="323"/>
      <c r="OUU151" s="323"/>
      <c r="OUV151" s="323"/>
      <c r="OUW151" s="323"/>
      <c r="OUX151" s="323"/>
      <c r="OUY151" s="323"/>
      <c r="OUZ151" s="323"/>
      <c r="OVA151" s="323"/>
      <c r="OVB151" s="323"/>
      <c r="OVC151" s="323"/>
      <c r="OVD151" s="323"/>
      <c r="OVE151" s="323"/>
      <c r="OVF151" s="323"/>
      <c r="OVG151" s="323"/>
      <c r="OVH151" s="323"/>
      <c r="OVI151" s="323"/>
      <c r="OVJ151" s="323"/>
      <c r="OVK151" s="323"/>
      <c r="OVL151" s="323"/>
      <c r="OVM151" s="323"/>
      <c r="OVN151" s="323"/>
      <c r="OVO151" s="323"/>
      <c r="OVP151" s="323"/>
      <c r="OVQ151" s="323"/>
      <c r="OVR151" s="323"/>
      <c r="OVS151" s="323"/>
      <c r="OVT151" s="323"/>
      <c r="OVU151" s="323"/>
      <c r="OVV151" s="323"/>
      <c r="OVW151" s="323"/>
      <c r="OVX151" s="323"/>
      <c r="OVY151" s="323"/>
      <c r="OVZ151" s="323"/>
      <c r="OWA151" s="323"/>
      <c r="OWB151" s="323"/>
      <c r="OWC151" s="323"/>
      <c r="OWD151" s="323"/>
      <c r="OWE151" s="323"/>
      <c r="OWF151" s="323"/>
      <c r="OWG151" s="323"/>
      <c r="OWH151" s="323"/>
      <c r="OWI151" s="323"/>
      <c r="OWJ151" s="323"/>
      <c r="OWK151" s="323"/>
      <c r="OWL151" s="323"/>
      <c r="OWM151" s="323"/>
      <c r="OWN151" s="323"/>
      <c r="OWO151" s="323"/>
      <c r="OWP151" s="323"/>
      <c r="OWQ151" s="323"/>
      <c r="OWR151" s="323"/>
      <c r="OWS151" s="323"/>
      <c r="OWT151" s="323"/>
      <c r="OWU151" s="323"/>
      <c r="OWV151" s="323"/>
      <c r="OWW151" s="323"/>
      <c r="OWX151" s="323"/>
      <c r="OWY151" s="323"/>
      <c r="OWZ151" s="323"/>
      <c r="OXA151" s="323"/>
      <c r="OXB151" s="323"/>
      <c r="OXC151" s="323"/>
      <c r="OXD151" s="323"/>
      <c r="OXE151" s="323"/>
      <c r="OXF151" s="323"/>
      <c r="OXG151" s="323"/>
      <c r="OXH151" s="323"/>
      <c r="OXI151" s="323"/>
      <c r="OXJ151" s="323"/>
      <c r="OXK151" s="323"/>
      <c r="OXL151" s="323"/>
      <c r="OXM151" s="323"/>
      <c r="OXN151" s="323"/>
      <c r="OXO151" s="323"/>
      <c r="OXP151" s="323"/>
      <c r="OXQ151" s="323"/>
      <c r="OXR151" s="323"/>
      <c r="OXS151" s="323"/>
      <c r="OXT151" s="323"/>
      <c r="OXU151" s="323"/>
      <c r="OXV151" s="323"/>
      <c r="OXW151" s="323"/>
      <c r="OXX151" s="323"/>
      <c r="OXY151" s="323"/>
      <c r="OXZ151" s="323"/>
      <c r="OYA151" s="323"/>
      <c r="OYB151" s="323"/>
      <c r="OYC151" s="323"/>
      <c r="OYD151" s="323"/>
      <c r="OYE151" s="323"/>
      <c r="OYF151" s="323"/>
      <c r="OYG151" s="323"/>
      <c r="OYH151" s="323"/>
      <c r="OYI151" s="323"/>
      <c r="OYJ151" s="323"/>
      <c r="OYK151" s="323"/>
      <c r="OYL151" s="323"/>
      <c r="OYM151" s="323"/>
      <c r="OYN151" s="323"/>
      <c r="OYO151" s="323"/>
      <c r="OYP151" s="323"/>
      <c r="OYQ151" s="323"/>
      <c r="OYR151" s="323"/>
      <c r="OYS151" s="323"/>
      <c r="OYT151" s="323"/>
      <c r="OYU151" s="323"/>
      <c r="OYV151" s="323"/>
      <c r="OYW151" s="323"/>
      <c r="OYX151" s="323"/>
      <c r="OYY151" s="323"/>
      <c r="OYZ151" s="323"/>
      <c r="OZA151" s="323"/>
      <c r="OZB151" s="323"/>
      <c r="OZC151" s="323"/>
      <c r="OZD151" s="323"/>
      <c r="OZE151" s="323"/>
      <c r="OZF151" s="323"/>
      <c r="OZG151" s="323"/>
      <c r="OZH151" s="323"/>
      <c r="OZI151" s="323"/>
      <c r="OZJ151" s="323"/>
      <c r="OZK151" s="323"/>
      <c r="OZL151" s="323"/>
      <c r="OZM151" s="323"/>
      <c r="OZN151" s="323"/>
      <c r="OZO151" s="323"/>
      <c r="OZP151" s="323"/>
      <c r="OZQ151" s="323"/>
      <c r="OZR151" s="323"/>
      <c r="OZS151" s="323"/>
      <c r="OZT151" s="323"/>
      <c r="OZU151" s="323"/>
      <c r="OZV151" s="323"/>
      <c r="OZW151" s="323"/>
      <c r="OZX151" s="323"/>
      <c r="OZY151" s="323"/>
      <c r="OZZ151" s="323"/>
      <c r="PAA151" s="323"/>
      <c r="PAB151" s="323"/>
      <c r="PAC151" s="323"/>
      <c r="PAD151" s="323"/>
      <c r="PAE151" s="323"/>
      <c r="PAF151" s="323"/>
      <c r="PAG151" s="323"/>
      <c r="PAH151" s="323"/>
      <c r="PAI151" s="323"/>
      <c r="PAJ151" s="323"/>
      <c r="PAK151" s="323"/>
      <c r="PAL151" s="323"/>
      <c r="PAM151" s="323"/>
      <c r="PAN151" s="323"/>
      <c r="PAO151" s="323"/>
      <c r="PAP151" s="323"/>
      <c r="PAQ151" s="323"/>
      <c r="PAR151" s="323"/>
      <c r="PAS151" s="323"/>
      <c r="PAT151" s="323"/>
      <c r="PAU151" s="323"/>
      <c r="PAV151" s="323"/>
      <c r="PAW151" s="323"/>
      <c r="PAX151" s="323"/>
      <c r="PAY151" s="323"/>
      <c r="PAZ151" s="323"/>
      <c r="PBA151" s="323"/>
      <c r="PBB151" s="323"/>
      <c r="PBC151" s="323"/>
      <c r="PBD151" s="323"/>
      <c r="PBE151" s="323"/>
      <c r="PBF151" s="323"/>
      <c r="PBG151" s="323"/>
      <c r="PBH151" s="323"/>
      <c r="PBI151" s="323"/>
      <c r="PBJ151" s="323"/>
      <c r="PBK151" s="323"/>
      <c r="PBL151" s="323"/>
      <c r="PBM151" s="323"/>
      <c r="PBN151" s="323"/>
      <c r="PBO151" s="323"/>
      <c r="PBP151" s="323"/>
      <c r="PBQ151" s="323"/>
      <c r="PBR151" s="323"/>
      <c r="PBS151" s="323"/>
      <c r="PBT151" s="323"/>
      <c r="PBU151" s="323"/>
      <c r="PBV151" s="323"/>
      <c r="PBW151" s="323"/>
      <c r="PBX151" s="323"/>
      <c r="PBY151" s="323"/>
      <c r="PBZ151" s="323"/>
      <c r="PCA151" s="323"/>
      <c r="PCB151" s="323"/>
      <c r="PCC151" s="323"/>
      <c r="PCD151" s="323"/>
      <c r="PCE151" s="323"/>
      <c r="PCF151" s="323"/>
      <c r="PCG151" s="323"/>
      <c r="PCH151" s="323"/>
      <c r="PCI151" s="323"/>
      <c r="PCJ151" s="323"/>
      <c r="PCK151" s="323"/>
      <c r="PCL151" s="323"/>
      <c r="PCM151" s="323"/>
      <c r="PCN151" s="323"/>
      <c r="PCO151" s="323"/>
      <c r="PCP151" s="323"/>
      <c r="PCQ151" s="323"/>
      <c r="PCR151" s="323"/>
      <c r="PCS151" s="323"/>
      <c r="PCT151" s="323"/>
      <c r="PCU151" s="323"/>
      <c r="PCV151" s="323"/>
      <c r="PCW151" s="323"/>
      <c r="PCX151" s="323"/>
      <c r="PCY151" s="323"/>
      <c r="PCZ151" s="323"/>
      <c r="PDA151" s="323"/>
      <c r="PDB151" s="323"/>
      <c r="PDC151" s="323"/>
      <c r="PDD151" s="323"/>
      <c r="PDE151" s="323"/>
      <c r="PDF151" s="323"/>
      <c r="PDG151" s="323"/>
      <c r="PDH151" s="323"/>
      <c r="PDI151" s="323"/>
      <c r="PDJ151" s="323"/>
      <c r="PDK151" s="323"/>
      <c r="PDL151" s="323"/>
      <c r="PDM151" s="323"/>
      <c r="PDN151" s="323"/>
      <c r="PDO151" s="323"/>
      <c r="PDP151" s="323"/>
      <c r="PDQ151" s="323"/>
      <c r="PDR151" s="323"/>
      <c r="PDS151" s="323"/>
      <c r="PDT151" s="323"/>
      <c r="PDU151" s="323"/>
      <c r="PDV151" s="323"/>
      <c r="PDW151" s="323"/>
      <c r="PDX151" s="323"/>
      <c r="PDY151" s="323"/>
      <c r="PDZ151" s="323"/>
      <c r="PEA151" s="323"/>
      <c r="PEB151" s="323"/>
      <c r="PEC151" s="323"/>
      <c r="PED151" s="323"/>
      <c r="PEE151" s="323"/>
      <c r="PEF151" s="323"/>
      <c r="PEG151" s="323"/>
      <c r="PEH151" s="323"/>
      <c r="PEI151" s="323"/>
      <c r="PEJ151" s="323"/>
      <c r="PEK151" s="323"/>
      <c r="PEL151" s="323"/>
      <c r="PEM151" s="323"/>
      <c r="PEN151" s="323"/>
      <c r="PEO151" s="323"/>
      <c r="PEP151" s="323"/>
      <c r="PEQ151" s="323"/>
      <c r="PER151" s="323"/>
      <c r="PES151" s="323"/>
      <c r="PET151" s="323"/>
      <c r="PEU151" s="323"/>
      <c r="PEV151" s="323"/>
      <c r="PEW151" s="323"/>
      <c r="PEX151" s="323"/>
      <c r="PEY151" s="323"/>
      <c r="PEZ151" s="323"/>
      <c r="PFA151" s="323"/>
      <c r="PFB151" s="323"/>
      <c r="PFC151" s="323"/>
      <c r="PFD151" s="323"/>
      <c r="PFE151" s="323"/>
      <c r="PFF151" s="323"/>
      <c r="PFG151" s="323"/>
      <c r="PFH151" s="323"/>
      <c r="PFI151" s="323"/>
      <c r="PFJ151" s="323"/>
      <c r="PFK151" s="323"/>
      <c r="PFL151" s="323"/>
      <c r="PFM151" s="323"/>
      <c r="PFN151" s="323"/>
      <c r="PFO151" s="323"/>
      <c r="PFP151" s="323"/>
      <c r="PFQ151" s="323"/>
      <c r="PFR151" s="323"/>
      <c r="PFS151" s="323"/>
      <c r="PFT151" s="323"/>
      <c r="PFU151" s="323"/>
      <c r="PFV151" s="323"/>
      <c r="PFW151" s="323"/>
      <c r="PFX151" s="323"/>
      <c r="PFY151" s="323"/>
      <c r="PFZ151" s="323"/>
      <c r="PGA151" s="323"/>
      <c r="PGB151" s="323"/>
      <c r="PGC151" s="323"/>
      <c r="PGD151" s="323"/>
      <c r="PGE151" s="323"/>
      <c r="PGF151" s="323"/>
      <c r="PGG151" s="323"/>
      <c r="PGH151" s="323"/>
      <c r="PGI151" s="323"/>
      <c r="PGJ151" s="323"/>
      <c r="PGK151" s="323"/>
      <c r="PGL151" s="323"/>
      <c r="PGM151" s="323"/>
      <c r="PGN151" s="323"/>
      <c r="PGO151" s="323"/>
      <c r="PGP151" s="323"/>
      <c r="PGQ151" s="323"/>
      <c r="PGR151" s="323"/>
      <c r="PGS151" s="323"/>
      <c r="PGT151" s="323"/>
      <c r="PGU151" s="323"/>
      <c r="PGV151" s="323"/>
      <c r="PGW151" s="323"/>
      <c r="PGX151" s="323"/>
      <c r="PGY151" s="323"/>
      <c r="PGZ151" s="323"/>
      <c r="PHA151" s="323"/>
      <c r="PHB151" s="323"/>
      <c r="PHC151" s="323"/>
      <c r="PHD151" s="323"/>
      <c r="PHE151" s="323"/>
      <c r="PHF151" s="323"/>
      <c r="PHG151" s="323"/>
      <c r="PHH151" s="323"/>
      <c r="PHI151" s="323"/>
      <c r="PHJ151" s="323"/>
      <c r="PHK151" s="323"/>
      <c r="PHL151" s="323"/>
      <c r="PHM151" s="323"/>
      <c r="PHN151" s="323"/>
      <c r="PHO151" s="323"/>
      <c r="PHP151" s="323"/>
      <c r="PHQ151" s="323"/>
      <c r="PHR151" s="323"/>
      <c r="PHS151" s="323"/>
      <c r="PHT151" s="323"/>
      <c r="PHU151" s="323"/>
      <c r="PHV151" s="323"/>
      <c r="PHW151" s="323"/>
      <c r="PHX151" s="323"/>
      <c r="PHY151" s="323"/>
      <c r="PHZ151" s="323"/>
      <c r="PIA151" s="323"/>
      <c r="PIB151" s="323"/>
      <c r="PIC151" s="323"/>
      <c r="PID151" s="323"/>
      <c r="PIE151" s="323"/>
      <c r="PIF151" s="323"/>
      <c r="PIG151" s="323"/>
      <c r="PIH151" s="323"/>
      <c r="PII151" s="323"/>
      <c r="PIJ151" s="323"/>
      <c r="PIK151" s="323"/>
      <c r="PIL151" s="323"/>
      <c r="PIM151" s="323"/>
      <c r="PIN151" s="323"/>
      <c r="PIO151" s="323"/>
      <c r="PIP151" s="323"/>
      <c r="PIQ151" s="323"/>
      <c r="PIR151" s="323"/>
      <c r="PIS151" s="323"/>
      <c r="PIT151" s="323"/>
      <c r="PIU151" s="323"/>
      <c r="PIV151" s="323"/>
      <c r="PIW151" s="323"/>
      <c r="PIX151" s="323"/>
      <c r="PIY151" s="323"/>
      <c r="PIZ151" s="323"/>
      <c r="PJA151" s="323"/>
      <c r="PJB151" s="323"/>
      <c r="PJC151" s="323"/>
      <c r="PJD151" s="323"/>
      <c r="PJE151" s="323"/>
      <c r="PJF151" s="323"/>
      <c r="PJG151" s="323"/>
      <c r="PJH151" s="323"/>
      <c r="PJI151" s="323"/>
      <c r="PJJ151" s="323"/>
      <c r="PJK151" s="323"/>
      <c r="PJL151" s="323"/>
      <c r="PJM151" s="323"/>
      <c r="PJN151" s="323"/>
      <c r="PJO151" s="323"/>
      <c r="PJP151" s="323"/>
      <c r="PJQ151" s="323"/>
      <c r="PJR151" s="323"/>
      <c r="PJS151" s="323"/>
      <c r="PJT151" s="323"/>
      <c r="PJU151" s="323"/>
      <c r="PJV151" s="323"/>
      <c r="PJW151" s="323"/>
      <c r="PJX151" s="323"/>
      <c r="PJY151" s="323"/>
      <c r="PJZ151" s="323"/>
      <c r="PKA151" s="323"/>
      <c r="PKB151" s="323"/>
      <c r="PKC151" s="323"/>
      <c r="PKD151" s="323"/>
      <c r="PKE151" s="323"/>
      <c r="PKF151" s="323"/>
      <c r="PKG151" s="323"/>
      <c r="PKH151" s="323"/>
      <c r="PKI151" s="323"/>
      <c r="PKJ151" s="323"/>
      <c r="PKK151" s="323"/>
      <c r="PKL151" s="323"/>
      <c r="PKM151" s="323"/>
      <c r="PKN151" s="323"/>
      <c r="PKO151" s="323"/>
      <c r="PKP151" s="323"/>
      <c r="PKQ151" s="323"/>
      <c r="PKR151" s="323"/>
      <c r="PKS151" s="323"/>
      <c r="PKT151" s="323"/>
      <c r="PKU151" s="323"/>
      <c r="PKV151" s="323"/>
      <c r="PKW151" s="323"/>
      <c r="PKX151" s="323"/>
      <c r="PKY151" s="323"/>
      <c r="PKZ151" s="323"/>
      <c r="PLA151" s="323"/>
      <c r="PLB151" s="323"/>
      <c r="PLC151" s="323"/>
      <c r="PLD151" s="323"/>
      <c r="PLE151" s="323"/>
      <c r="PLF151" s="323"/>
      <c r="PLG151" s="323"/>
      <c r="PLH151" s="323"/>
      <c r="PLI151" s="323"/>
      <c r="PLJ151" s="323"/>
      <c r="PLK151" s="323"/>
      <c r="PLL151" s="323"/>
      <c r="PLM151" s="323"/>
      <c r="PLN151" s="323"/>
      <c r="PLO151" s="323"/>
      <c r="PLP151" s="323"/>
      <c r="PLQ151" s="323"/>
      <c r="PLR151" s="323"/>
      <c r="PLS151" s="323"/>
      <c r="PLT151" s="323"/>
      <c r="PLU151" s="323"/>
      <c r="PLV151" s="323"/>
      <c r="PLW151" s="323"/>
      <c r="PLX151" s="323"/>
      <c r="PLY151" s="323"/>
      <c r="PLZ151" s="323"/>
      <c r="PMA151" s="323"/>
      <c r="PMB151" s="323"/>
      <c r="PMC151" s="323"/>
      <c r="PMD151" s="323"/>
      <c r="PME151" s="323"/>
      <c r="PMF151" s="323"/>
      <c r="PMG151" s="323"/>
      <c r="PMH151" s="323"/>
      <c r="PMI151" s="323"/>
      <c r="PMJ151" s="323"/>
      <c r="PMK151" s="323"/>
      <c r="PML151" s="323"/>
      <c r="PMM151" s="323"/>
      <c r="PMN151" s="323"/>
      <c r="PMO151" s="323"/>
      <c r="PMP151" s="323"/>
      <c r="PMQ151" s="323"/>
      <c r="PMR151" s="323"/>
      <c r="PMS151" s="323"/>
      <c r="PMT151" s="323"/>
      <c r="PMU151" s="323"/>
      <c r="PMV151" s="323"/>
      <c r="PMW151" s="323"/>
      <c r="PMX151" s="323"/>
      <c r="PMY151" s="323"/>
      <c r="PMZ151" s="323"/>
      <c r="PNA151" s="323"/>
      <c r="PNB151" s="323"/>
      <c r="PNC151" s="323"/>
      <c r="PND151" s="323"/>
      <c r="PNE151" s="323"/>
      <c r="PNF151" s="323"/>
      <c r="PNG151" s="323"/>
      <c r="PNH151" s="323"/>
      <c r="PNI151" s="323"/>
      <c r="PNJ151" s="323"/>
      <c r="PNK151" s="323"/>
      <c r="PNL151" s="323"/>
      <c r="PNM151" s="323"/>
      <c r="PNN151" s="323"/>
      <c r="PNO151" s="323"/>
      <c r="PNP151" s="323"/>
      <c r="PNQ151" s="323"/>
      <c r="PNR151" s="323"/>
      <c r="PNS151" s="323"/>
      <c r="PNT151" s="323"/>
      <c r="PNU151" s="323"/>
      <c r="PNV151" s="323"/>
      <c r="PNW151" s="323"/>
      <c r="PNX151" s="323"/>
      <c r="PNY151" s="323"/>
      <c r="PNZ151" s="323"/>
      <c r="POA151" s="323"/>
      <c r="POB151" s="323"/>
      <c r="POC151" s="323"/>
      <c r="POD151" s="323"/>
      <c r="POE151" s="323"/>
      <c r="POF151" s="323"/>
      <c r="POG151" s="323"/>
      <c r="POH151" s="323"/>
      <c r="POI151" s="323"/>
      <c r="POJ151" s="323"/>
      <c r="POK151" s="323"/>
      <c r="POL151" s="323"/>
      <c r="POM151" s="323"/>
      <c r="PON151" s="323"/>
      <c r="POO151" s="323"/>
      <c r="POP151" s="323"/>
      <c r="POQ151" s="323"/>
      <c r="POR151" s="323"/>
      <c r="POS151" s="323"/>
      <c r="POT151" s="323"/>
      <c r="POU151" s="323"/>
      <c r="POV151" s="323"/>
      <c r="POW151" s="323"/>
      <c r="POX151" s="323"/>
      <c r="POY151" s="323"/>
      <c r="POZ151" s="323"/>
      <c r="PPA151" s="323"/>
      <c r="PPB151" s="323"/>
      <c r="PPC151" s="323"/>
      <c r="PPD151" s="323"/>
      <c r="PPE151" s="323"/>
      <c r="PPF151" s="323"/>
      <c r="PPG151" s="323"/>
      <c r="PPH151" s="323"/>
      <c r="PPI151" s="323"/>
      <c r="PPJ151" s="323"/>
      <c r="PPK151" s="323"/>
      <c r="PPL151" s="323"/>
      <c r="PPM151" s="323"/>
      <c r="PPN151" s="323"/>
      <c r="PPO151" s="323"/>
      <c r="PPP151" s="323"/>
      <c r="PPQ151" s="323"/>
      <c r="PPR151" s="323"/>
      <c r="PPS151" s="323"/>
      <c r="PPT151" s="323"/>
      <c r="PPU151" s="323"/>
      <c r="PPV151" s="323"/>
      <c r="PPW151" s="323"/>
      <c r="PPX151" s="323"/>
      <c r="PPY151" s="323"/>
      <c r="PPZ151" s="323"/>
      <c r="PQA151" s="323"/>
      <c r="PQB151" s="323"/>
      <c r="PQC151" s="323"/>
      <c r="PQD151" s="323"/>
      <c r="PQE151" s="323"/>
      <c r="PQF151" s="323"/>
      <c r="PQG151" s="323"/>
      <c r="PQH151" s="323"/>
      <c r="PQI151" s="323"/>
      <c r="PQJ151" s="323"/>
      <c r="PQK151" s="323"/>
      <c r="PQL151" s="323"/>
      <c r="PQM151" s="323"/>
      <c r="PQN151" s="323"/>
      <c r="PQO151" s="323"/>
      <c r="PQP151" s="323"/>
      <c r="PQQ151" s="323"/>
      <c r="PQR151" s="323"/>
      <c r="PQS151" s="323"/>
      <c r="PQT151" s="323"/>
      <c r="PQU151" s="323"/>
      <c r="PQV151" s="323"/>
      <c r="PQW151" s="323"/>
      <c r="PQX151" s="323"/>
      <c r="PQY151" s="323"/>
      <c r="PQZ151" s="323"/>
      <c r="PRA151" s="323"/>
      <c r="PRB151" s="323"/>
      <c r="PRC151" s="323"/>
      <c r="PRD151" s="323"/>
      <c r="PRE151" s="323"/>
      <c r="PRF151" s="323"/>
      <c r="PRG151" s="323"/>
      <c r="PRH151" s="323"/>
      <c r="PRI151" s="323"/>
      <c r="PRJ151" s="323"/>
      <c r="PRK151" s="323"/>
      <c r="PRL151" s="323"/>
      <c r="PRM151" s="323"/>
      <c r="PRN151" s="323"/>
      <c r="PRO151" s="323"/>
      <c r="PRP151" s="323"/>
      <c r="PRQ151" s="323"/>
      <c r="PRR151" s="323"/>
      <c r="PRS151" s="323"/>
      <c r="PRT151" s="323"/>
      <c r="PRU151" s="323"/>
      <c r="PRV151" s="323"/>
      <c r="PRW151" s="323"/>
      <c r="PRX151" s="323"/>
      <c r="PRY151" s="323"/>
      <c r="PRZ151" s="323"/>
      <c r="PSA151" s="323"/>
      <c r="PSB151" s="323"/>
      <c r="PSC151" s="323"/>
      <c r="PSD151" s="323"/>
      <c r="PSE151" s="323"/>
      <c r="PSF151" s="323"/>
      <c r="PSG151" s="323"/>
      <c r="PSH151" s="323"/>
      <c r="PSI151" s="323"/>
      <c r="PSJ151" s="323"/>
      <c r="PSK151" s="323"/>
      <c r="PSL151" s="323"/>
      <c r="PSM151" s="323"/>
      <c r="PSN151" s="323"/>
      <c r="PSO151" s="323"/>
      <c r="PSP151" s="323"/>
      <c r="PSQ151" s="323"/>
      <c r="PSR151" s="323"/>
      <c r="PSS151" s="323"/>
      <c r="PST151" s="323"/>
      <c r="PSU151" s="323"/>
      <c r="PSV151" s="323"/>
      <c r="PSW151" s="323"/>
      <c r="PSX151" s="323"/>
      <c r="PSY151" s="323"/>
      <c r="PSZ151" s="323"/>
      <c r="PTA151" s="323"/>
      <c r="PTB151" s="323"/>
      <c r="PTC151" s="323"/>
      <c r="PTD151" s="323"/>
      <c r="PTE151" s="323"/>
      <c r="PTF151" s="323"/>
      <c r="PTG151" s="323"/>
      <c r="PTH151" s="323"/>
      <c r="PTI151" s="323"/>
      <c r="PTJ151" s="323"/>
      <c r="PTK151" s="323"/>
      <c r="PTL151" s="323"/>
      <c r="PTM151" s="323"/>
      <c r="PTN151" s="323"/>
      <c r="PTO151" s="323"/>
      <c r="PTP151" s="323"/>
      <c r="PTQ151" s="323"/>
      <c r="PTR151" s="323"/>
      <c r="PTS151" s="323"/>
      <c r="PTT151" s="323"/>
      <c r="PTU151" s="323"/>
      <c r="PTV151" s="323"/>
      <c r="PTW151" s="323"/>
      <c r="PTX151" s="323"/>
      <c r="PTY151" s="323"/>
      <c r="PTZ151" s="323"/>
      <c r="PUA151" s="323"/>
      <c r="PUB151" s="323"/>
      <c r="PUC151" s="323"/>
      <c r="PUD151" s="323"/>
      <c r="PUE151" s="323"/>
      <c r="PUF151" s="323"/>
      <c r="PUG151" s="323"/>
      <c r="PUH151" s="323"/>
      <c r="PUI151" s="323"/>
      <c r="PUJ151" s="323"/>
      <c r="PUK151" s="323"/>
      <c r="PUL151" s="323"/>
      <c r="PUM151" s="323"/>
      <c r="PUN151" s="323"/>
      <c r="PUO151" s="323"/>
      <c r="PUP151" s="323"/>
      <c r="PUQ151" s="323"/>
      <c r="PUR151" s="323"/>
      <c r="PUS151" s="323"/>
      <c r="PUT151" s="323"/>
      <c r="PUU151" s="323"/>
      <c r="PUV151" s="323"/>
      <c r="PUW151" s="323"/>
      <c r="PUX151" s="323"/>
      <c r="PUY151" s="323"/>
      <c r="PUZ151" s="323"/>
      <c r="PVA151" s="323"/>
      <c r="PVB151" s="323"/>
      <c r="PVC151" s="323"/>
      <c r="PVD151" s="323"/>
      <c r="PVE151" s="323"/>
      <c r="PVF151" s="323"/>
      <c r="PVG151" s="323"/>
      <c r="PVH151" s="323"/>
      <c r="PVI151" s="323"/>
      <c r="PVJ151" s="323"/>
      <c r="PVK151" s="323"/>
      <c r="PVL151" s="323"/>
      <c r="PVM151" s="323"/>
      <c r="PVN151" s="323"/>
      <c r="PVO151" s="323"/>
      <c r="PVP151" s="323"/>
      <c r="PVQ151" s="323"/>
      <c r="PVR151" s="323"/>
      <c r="PVS151" s="323"/>
      <c r="PVT151" s="323"/>
      <c r="PVU151" s="323"/>
      <c r="PVV151" s="323"/>
      <c r="PVW151" s="323"/>
      <c r="PVX151" s="323"/>
      <c r="PVY151" s="323"/>
      <c r="PVZ151" s="323"/>
      <c r="PWA151" s="323"/>
      <c r="PWB151" s="323"/>
      <c r="PWC151" s="323"/>
      <c r="PWD151" s="323"/>
      <c r="PWE151" s="323"/>
      <c r="PWF151" s="323"/>
      <c r="PWG151" s="323"/>
      <c r="PWH151" s="323"/>
      <c r="PWI151" s="323"/>
      <c r="PWJ151" s="323"/>
      <c r="PWK151" s="323"/>
      <c r="PWL151" s="323"/>
      <c r="PWM151" s="323"/>
      <c r="PWN151" s="323"/>
      <c r="PWO151" s="323"/>
      <c r="PWP151" s="323"/>
      <c r="PWQ151" s="323"/>
      <c r="PWR151" s="323"/>
      <c r="PWS151" s="323"/>
      <c r="PWT151" s="323"/>
      <c r="PWU151" s="323"/>
      <c r="PWV151" s="323"/>
      <c r="PWW151" s="323"/>
      <c r="PWX151" s="323"/>
      <c r="PWY151" s="323"/>
      <c r="PWZ151" s="323"/>
      <c r="PXA151" s="323"/>
      <c r="PXB151" s="323"/>
      <c r="PXC151" s="323"/>
      <c r="PXD151" s="323"/>
      <c r="PXE151" s="323"/>
      <c r="PXF151" s="323"/>
      <c r="PXG151" s="323"/>
      <c r="PXH151" s="323"/>
      <c r="PXI151" s="323"/>
      <c r="PXJ151" s="323"/>
      <c r="PXK151" s="323"/>
      <c r="PXL151" s="323"/>
      <c r="PXM151" s="323"/>
      <c r="PXN151" s="323"/>
      <c r="PXO151" s="323"/>
      <c r="PXP151" s="323"/>
      <c r="PXQ151" s="323"/>
      <c r="PXR151" s="323"/>
      <c r="PXS151" s="323"/>
      <c r="PXT151" s="323"/>
      <c r="PXU151" s="323"/>
      <c r="PXV151" s="323"/>
      <c r="PXW151" s="323"/>
      <c r="PXX151" s="323"/>
      <c r="PXY151" s="323"/>
      <c r="PXZ151" s="323"/>
      <c r="PYA151" s="323"/>
      <c r="PYB151" s="323"/>
      <c r="PYC151" s="323"/>
      <c r="PYD151" s="323"/>
      <c r="PYE151" s="323"/>
      <c r="PYF151" s="323"/>
      <c r="PYG151" s="323"/>
      <c r="PYH151" s="323"/>
      <c r="PYI151" s="323"/>
      <c r="PYJ151" s="323"/>
      <c r="PYK151" s="323"/>
      <c r="PYL151" s="323"/>
      <c r="PYM151" s="323"/>
      <c r="PYN151" s="323"/>
      <c r="PYO151" s="323"/>
      <c r="PYP151" s="323"/>
      <c r="PYQ151" s="323"/>
      <c r="PYR151" s="323"/>
      <c r="PYS151" s="323"/>
      <c r="PYT151" s="323"/>
      <c r="PYU151" s="323"/>
      <c r="PYV151" s="323"/>
      <c r="PYW151" s="323"/>
      <c r="PYX151" s="323"/>
      <c r="PYY151" s="323"/>
      <c r="PYZ151" s="323"/>
      <c r="PZA151" s="323"/>
      <c r="PZB151" s="323"/>
      <c r="PZC151" s="323"/>
      <c r="PZD151" s="323"/>
      <c r="PZE151" s="323"/>
      <c r="PZF151" s="323"/>
      <c r="PZG151" s="323"/>
      <c r="PZH151" s="323"/>
      <c r="PZI151" s="323"/>
      <c r="PZJ151" s="323"/>
      <c r="PZK151" s="323"/>
      <c r="PZL151" s="323"/>
      <c r="PZM151" s="323"/>
      <c r="PZN151" s="323"/>
      <c r="PZO151" s="323"/>
      <c r="PZP151" s="323"/>
      <c r="PZQ151" s="323"/>
      <c r="PZR151" s="323"/>
      <c r="PZS151" s="323"/>
      <c r="PZT151" s="323"/>
      <c r="PZU151" s="323"/>
      <c r="PZV151" s="323"/>
      <c r="PZW151" s="323"/>
      <c r="PZX151" s="323"/>
      <c r="PZY151" s="323"/>
      <c r="PZZ151" s="323"/>
      <c r="QAA151" s="323"/>
      <c r="QAB151" s="323"/>
      <c r="QAC151" s="323"/>
      <c r="QAD151" s="323"/>
      <c r="QAE151" s="323"/>
      <c r="QAF151" s="323"/>
      <c r="QAG151" s="323"/>
      <c r="QAH151" s="323"/>
      <c r="QAI151" s="323"/>
      <c r="QAJ151" s="323"/>
      <c r="QAK151" s="323"/>
      <c r="QAL151" s="323"/>
      <c r="QAM151" s="323"/>
      <c r="QAN151" s="323"/>
      <c r="QAO151" s="323"/>
      <c r="QAP151" s="323"/>
      <c r="QAQ151" s="323"/>
      <c r="QAR151" s="323"/>
      <c r="QAS151" s="323"/>
      <c r="QAT151" s="323"/>
      <c r="QAU151" s="323"/>
      <c r="QAV151" s="323"/>
      <c r="QAW151" s="323"/>
      <c r="QAX151" s="323"/>
      <c r="QAY151" s="323"/>
      <c r="QAZ151" s="323"/>
      <c r="QBA151" s="323"/>
      <c r="QBB151" s="323"/>
      <c r="QBC151" s="323"/>
      <c r="QBD151" s="323"/>
      <c r="QBE151" s="323"/>
      <c r="QBF151" s="323"/>
      <c r="QBG151" s="323"/>
      <c r="QBH151" s="323"/>
      <c r="QBI151" s="323"/>
      <c r="QBJ151" s="323"/>
      <c r="QBK151" s="323"/>
      <c r="QBL151" s="323"/>
      <c r="QBM151" s="323"/>
      <c r="QBN151" s="323"/>
      <c r="QBO151" s="323"/>
      <c r="QBP151" s="323"/>
      <c r="QBQ151" s="323"/>
      <c r="QBR151" s="323"/>
      <c r="QBS151" s="323"/>
      <c r="QBT151" s="323"/>
      <c r="QBU151" s="323"/>
      <c r="QBV151" s="323"/>
      <c r="QBW151" s="323"/>
      <c r="QBX151" s="323"/>
      <c r="QBY151" s="323"/>
      <c r="QBZ151" s="323"/>
      <c r="QCA151" s="323"/>
      <c r="QCB151" s="323"/>
      <c r="QCC151" s="323"/>
      <c r="QCD151" s="323"/>
      <c r="QCE151" s="323"/>
      <c r="QCF151" s="323"/>
      <c r="QCG151" s="323"/>
      <c r="QCH151" s="323"/>
      <c r="QCI151" s="323"/>
      <c r="QCJ151" s="323"/>
      <c r="QCK151" s="323"/>
      <c r="QCL151" s="323"/>
      <c r="QCM151" s="323"/>
      <c r="QCN151" s="323"/>
      <c r="QCO151" s="323"/>
      <c r="QCP151" s="323"/>
      <c r="QCQ151" s="323"/>
      <c r="QCR151" s="323"/>
      <c r="QCS151" s="323"/>
      <c r="QCT151" s="323"/>
      <c r="QCU151" s="323"/>
      <c r="QCV151" s="323"/>
      <c r="QCW151" s="323"/>
      <c r="QCX151" s="323"/>
      <c r="QCY151" s="323"/>
      <c r="QCZ151" s="323"/>
      <c r="QDA151" s="323"/>
      <c r="QDB151" s="323"/>
      <c r="QDC151" s="323"/>
      <c r="QDD151" s="323"/>
      <c r="QDE151" s="323"/>
      <c r="QDF151" s="323"/>
      <c r="QDG151" s="323"/>
      <c r="QDH151" s="323"/>
      <c r="QDI151" s="323"/>
      <c r="QDJ151" s="323"/>
      <c r="QDK151" s="323"/>
      <c r="QDL151" s="323"/>
      <c r="QDM151" s="323"/>
      <c r="QDN151" s="323"/>
      <c r="QDO151" s="323"/>
      <c r="QDP151" s="323"/>
      <c r="QDQ151" s="323"/>
      <c r="QDR151" s="323"/>
      <c r="QDS151" s="323"/>
      <c r="QDT151" s="323"/>
      <c r="QDU151" s="323"/>
      <c r="QDV151" s="323"/>
      <c r="QDW151" s="323"/>
      <c r="QDX151" s="323"/>
      <c r="QDY151" s="323"/>
      <c r="QDZ151" s="323"/>
      <c r="QEA151" s="323"/>
      <c r="QEB151" s="323"/>
      <c r="QEC151" s="323"/>
      <c r="QED151" s="323"/>
      <c r="QEE151" s="323"/>
      <c r="QEF151" s="323"/>
      <c r="QEG151" s="323"/>
      <c r="QEH151" s="323"/>
      <c r="QEI151" s="323"/>
      <c r="QEJ151" s="323"/>
      <c r="QEK151" s="323"/>
      <c r="QEL151" s="323"/>
      <c r="QEM151" s="323"/>
      <c r="QEN151" s="323"/>
      <c r="QEO151" s="323"/>
      <c r="QEP151" s="323"/>
      <c r="QEQ151" s="323"/>
      <c r="QER151" s="323"/>
      <c r="QES151" s="323"/>
      <c r="QET151" s="323"/>
      <c r="QEU151" s="323"/>
      <c r="QEV151" s="323"/>
      <c r="QEW151" s="323"/>
      <c r="QEX151" s="323"/>
      <c r="QEY151" s="323"/>
      <c r="QEZ151" s="323"/>
      <c r="QFA151" s="323"/>
      <c r="QFB151" s="323"/>
      <c r="QFC151" s="323"/>
      <c r="QFD151" s="323"/>
      <c r="QFE151" s="323"/>
      <c r="QFF151" s="323"/>
      <c r="QFG151" s="323"/>
      <c r="QFH151" s="323"/>
      <c r="QFI151" s="323"/>
      <c r="QFJ151" s="323"/>
      <c r="QFK151" s="323"/>
      <c r="QFL151" s="323"/>
      <c r="QFM151" s="323"/>
      <c r="QFN151" s="323"/>
      <c r="QFO151" s="323"/>
      <c r="QFP151" s="323"/>
      <c r="QFQ151" s="323"/>
      <c r="QFR151" s="323"/>
      <c r="QFS151" s="323"/>
      <c r="QFT151" s="323"/>
      <c r="QFU151" s="323"/>
      <c r="QFV151" s="323"/>
      <c r="QFW151" s="323"/>
      <c r="QFX151" s="323"/>
      <c r="QFY151" s="323"/>
      <c r="QFZ151" s="323"/>
      <c r="QGA151" s="323"/>
      <c r="QGB151" s="323"/>
      <c r="QGC151" s="323"/>
      <c r="QGD151" s="323"/>
      <c r="QGE151" s="323"/>
      <c r="QGF151" s="323"/>
      <c r="QGG151" s="323"/>
      <c r="QGH151" s="323"/>
      <c r="QGI151" s="323"/>
      <c r="QGJ151" s="323"/>
      <c r="QGK151" s="323"/>
      <c r="QGL151" s="323"/>
      <c r="QGM151" s="323"/>
      <c r="QGN151" s="323"/>
      <c r="QGO151" s="323"/>
      <c r="QGP151" s="323"/>
      <c r="QGQ151" s="323"/>
      <c r="QGR151" s="323"/>
      <c r="QGS151" s="323"/>
      <c r="QGT151" s="323"/>
      <c r="QGU151" s="323"/>
      <c r="QGV151" s="323"/>
      <c r="QGW151" s="323"/>
      <c r="QGX151" s="323"/>
      <c r="QGY151" s="323"/>
      <c r="QGZ151" s="323"/>
      <c r="QHA151" s="323"/>
      <c r="QHB151" s="323"/>
      <c r="QHC151" s="323"/>
      <c r="QHD151" s="323"/>
      <c r="QHE151" s="323"/>
      <c r="QHF151" s="323"/>
      <c r="QHG151" s="323"/>
      <c r="QHH151" s="323"/>
      <c r="QHI151" s="323"/>
      <c r="QHJ151" s="323"/>
      <c r="QHK151" s="323"/>
      <c r="QHL151" s="323"/>
      <c r="QHM151" s="323"/>
      <c r="QHN151" s="323"/>
      <c r="QHO151" s="323"/>
      <c r="QHP151" s="323"/>
      <c r="QHQ151" s="323"/>
      <c r="QHR151" s="323"/>
      <c r="QHS151" s="323"/>
      <c r="QHT151" s="323"/>
      <c r="QHU151" s="323"/>
      <c r="QHV151" s="323"/>
      <c r="QHW151" s="323"/>
      <c r="QHX151" s="323"/>
      <c r="QHY151" s="323"/>
      <c r="QHZ151" s="323"/>
      <c r="QIA151" s="323"/>
      <c r="QIB151" s="323"/>
      <c r="QIC151" s="323"/>
      <c r="QID151" s="323"/>
      <c r="QIE151" s="323"/>
      <c r="QIF151" s="323"/>
      <c r="QIG151" s="323"/>
      <c r="QIH151" s="323"/>
      <c r="QII151" s="323"/>
      <c r="QIJ151" s="323"/>
      <c r="QIK151" s="323"/>
      <c r="QIL151" s="323"/>
      <c r="QIM151" s="323"/>
      <c r="QIN151" s="323"/>
      <c r="QIO151" s="323"/>
      <c r="QIP151" s="323"/>
      <c r="QIQ151" s="323"/>
      <c r="QIR151" s="323"/>
      <c r="QIS151" s="323"/>
      <c r="QIT151" s="323"/>
      <c r="QIU151" s="323"/>
      <c r="QIV151" s="323"/>
      <c r="QIW151" s="323"/>
      <c r="QIX151" s="323"/>
      <c r="QIY151" s="323"/>
      <c r="QIZ151" s="323"/>
      <c r="QJA151" s="323"/>
      <c r="QJB151" s="323"/>
      <c r="QJC151" s="323"/>
      <c r="QJD151" s="323"/>
      <c r="QJE151" s="323"/>
      <c r="QJF151" s="323"/>
      <c r="QJG151" s="323"/>
      <c r="QJH151" s="323"/>
      <c r="QJI151" s="323"/>
      <c r="QJJ151" s="323"/>
      <c r="QJK151" s="323"/>
      <c r="QJL151" s="323"/>
      <c r="QJM151" s="323"/>
      <c r="QJN151" s="323"/>
      <c r="QJO151" s="323"/>
      <c r="QJP151" s="323"/>
      <c r="QJQ151" s="323"/>
      <c r="QJR151" s="323"/>
      <c r="QJS151" s="323"/>
      <c r="QJT151" s="323"/>
      <c r="QJU151" s="323"/>
      <c r="QJV151" s="323"/>
      <c r="QJW151" s="323"/>
      <c r="QJX151" s="323"/>
      <c r="QJY151" s="323"/>
      <c r="QJZ151" s="323"/>
      <c r="QKA151" s="323"/>
      <c r="QKB151" s="323"/>
      <c r="QKC151" s="323"/>
      <c r="QKD151" s="323"/>
      <c r="QKE151" s="323"/>
      <c r="QKF151" s="323"/>
      <c r="QKG151" s="323"/>
      <c r="QKH151" s="323"/>
      <c r="QKI151" s="323"/>
      <c r="QKJ151" s="323"/>
      <c r="QKK151" s="323"/>
      <c r="QKL151" s="323"/>
      <c r="QKM151" s="323"/>
      <c r="QKN151" s="323"/>
      <c r="QKO151" s="323"/>
      <c r="QKP151" s="323"/>
      <c r="QKQ151" s="323"/>
      <c r="QKR151" s="323"/>
      <c r="QKS151" s="323"/>
      <c r="QKT151" s="323"/>
      <c r="QKU151" s="323"/>
      <c r="QKV151" s="323"/>
      <c r="QKW151" s="323"/>
      <c r="QKX151" s="323"/>
      <c r="QKY151" s="323"/>
      <c r="QKZ151" s="323"/>
      <c r="QLA151" s="323"/>
      <c r="QLB151" s="323"/>
      <c r="QLC151" s="323"/>
      <c r="QLD151" s="323"/>
      <c r="QLE151" s="323"/>
      <c r="QLF151" s="323"/>
      <c r="QLG151" s="323"/>
      <c r="QLH151" s="323"/>
      <c r="QLI151" s="323"/>
      <c r="QLJ151" s="323"/>
      <c r="QLK151" s="323"/>
      <c r="QLL151" s="323"/>
      <c r="QLM151" s="323"/>
      <c r="QLN151" s="323"/>
      <c r="QLO151" s="323"/>
      <c r="QLP151" s="323"/>
      <c r="QLQ151" s="323"/>
      <c r="QLR151" s="323"/>
      <c r="QLS151" s="323"/>
      <c r="QLT151" s="323"/>
      <c r="QLU151" s="323"/>
      <c r="QLV151" s="323"/>
      <c r="QLW151" s="323"/>
      <c r="QLX151" s="323"/>
      <c r="QLY151" s="323"/>
      <c r="QLZ151" s="323"/>
      <c r="QMA151" s="323"/>
      <c r="QMB151" s="323"/>
      <c r="QMC151" s="323"/>
      <c r="QMD151" s="323"/>
      <c r="QME151" s="323"/>
      <c r="QMF151" s="323"/>
      <c r="QMG151" s="323"/>
      <c r="QMH151" s="323"/>
      <c r="QMI151" s="323"/>
      <c r="QMJ151" s="323"/>
      <c r="QMK151" s="323"/>
      <c r="QML151" s="323"/>
      <c r="QMM151" s="323"/>
      <c r="QMN151" s="323"/>
      <c r="QMO151" s="323"/>
      <c r="QMP151" s="323"/>
      <c r="QMQ151" s="323"/>
      <c r="QMR151" s="323"/>
      <c r="QMS151" s="323"/>
      <c r="QMT151" s="323"/>
      <c r="QMU151" s="323"/>
      <c r="QMV151" s="323"/>
      <c r="QMW151" s="323"/>
      <c r="QMX151" s="323"/>
      <c r="QMY151" s="323"/>
      <c r="QMZ151" s="323"/>
      <c r="QNA151" s="323"/>
      <c r="QNB151" s="323"/>
      <c r="QNC151" s="323"/>
      <c r="QND151" s="323"/>
      <c r="QNE151" s="323"/>
      <c r="QNF151" s="323"/>
      <c r="QNG151" s="323"/>
      <c r="QNH151" s="323"/>
      <c r="QNI151" s="323"/>
      <c r="QNJ151" s="323"/>
      <c r="QNK151" s="323"/>
      <c r="QNL151" s="323"/>
      <c r="QNM151" s="323"/>
      <c r="QNN151" s="323"/>
      <c r="QNO151" s="323"/>
      <c r="QNP151" s="323"/>
      <c r="QNQ151" s="323"/>
      <c r="QNR151" s="323"/>
      <c r="QNS151" s="323"/>
      <c r="QNT151" s="323"/>
      <c r="QNU151" s="323"/>
      <c r="QNV151" s="323"/>
      <c r="QNW151" s="323"/>
      <c r="QNX151" s="323"/>
      <c r="QNY151" s="323"/>
      <c r="QNZ151" s="323"/>
      <c r="QOA151" s="323"/>
      <c r="QOB151" s="323"/>
      <c r="QOC151" s="323"/>
      <c r="QOD151" s="323"/>
      <c r="QOE151" s="323"/>
      <c r="QOF151" s="323"/>
      <c r="QOG151" s="323"/>
      <c r="QOH151" s="323"/>
      <c r="QOI151" s="323"/>
      <c r="QOJ151" s="323"/>
      <c r="QOK151" s="323"/>
      <c r="QOL151" s="323"/>
      <c r="QOM151" s="323"/>
      <c r="QON151" s="323"/>
      <c r="QOO151" s="323"/>
      <c r="QOP151" s="323"/>
      <c r="QOQ151" s="323"/>
      <c r="QOR151" s="323"/>
      <c r="QOS151" s="323"/>
      <c r="QOT151" s="323"/>
      <c r="QOU151" s="323"/>
      <c r="QOV151" s="323"/>
      <c r="QOW151" s="323"/>
      <c r="QOX151" s="323"/>
      <c r="QOY151" s="323"/>
      <c r="QOZ151" s="323"/>
      <c r="QPA151" s="323"/>
      <c r="QPB151" s="323"/>
      <c r="QPC151" s="323"/>
      <c r="QPD151" s="323"/>
      <c r="QPE151" s="323"/>
      <c r="QPF151" s="323"/>
      <c r="QPG151" s="323"/>
      <c r="QPH151" s="323"/>
      <c r="QPI151" s="323"/>
      <c r="QPJ151" s="323"/>
      <c r="QPK151" s="323"/>
      <c r="QPL151" s="323"/>
      <c r="QPM151" s="323"/>
      <c r="QPN151" s="323"/>
      <c r="QPO151" s="323"/>
      <c r="QPP151" s="323"/>
      <c r="QPQ151" s="323"/>
      <c r="QPR151" s="323"/>
      <c r="QPS151" s="323"/>
      <c r="QPT151" s="323"/>
      <c r="QPU151" s="323"/>
      <c r="QPV151" s="323"/>
      <c r="QPW151" s="323"/>
      <c r="QPX151" s="323"/>
      <c r="QPY151" s="323"/>
      <c r="QPZ151" s="323"/>
      <c r="QQA151" s="323"/>
      <c r="QQB151" s="323"/>
      <c r="QQC151" s="323"/>
      <c r="QQD151" s="323"/>
      <c r="QQE151" s="323"/>
      <c r="QQF151" s="323"/>
      <c r="QQG151" s="323"/>
      <c r="QQH151" s="323"/>
      <c r="QQI151" s="323"/>
      <c r="QQJ151" s="323"/>
      <c r="QQK151" s="323"/>
      <c r="QQL151" s="323"/>
      <c r="QQM151" s="323"/>
      <c r="QQN151" s="323"/>
      <c r="QQO151" s="323"/>
      <c r="QQP151" s="323"/>
      <c r="QQQ151" s="323"/>
      <c r="QQR151" s="323"/>
      <c r="QQS151" s="323"/>
      <c r="QQT151" s="323"/>
      <c r="QQU151" s="323"/>
      <c r="QQV151" s="323"/>
      <c r="QQW151" s="323"/>
      <c r="QQX151" s="323"/>
      <c r="QQY151" s="323"/>
      <c r="QQZ151" s="323"/>
      <c r="QRA151" s="323"/>
      <c r="QRB151" s="323"/>
      <c r="QRC151" s="323"/>
      <c r="QRD151" s="323"/>
      <c r="QRE151" s="323"/>
      <c r="QRF151" s="323"/>
      <c r="QRG151" s="323"/>
      <c r="QRH151" s="323"/>
      <c r="QRI151" s="323"/>
      <c r="QRJ151" s="323"/>
      <c r="QRK151" s="323"/>
      <c r="QRL151" s="323"/>
      <c r="QRM151" s="323"/>
      <c r="QRN151" s="323"/>
      <c r="QRO151" s="323"/>
      <c r="QRP151" s="323"/>
      <c r="QRQ151" s="323"/>
      <c r="QRR151" s="323"/>
      <c r="QRS151" s="323"/>
      <c r="QRT151" s="323"/>
      <c r="QRU151" s="323"/>
      <c r="QRV151" s="323"/>
      <c r="QRW151" s="323"/>
      <c r="QRX151" s="323"/>
      <c r="QRY151" s="323"/>
      <c r="QRZ151" s="323"/>
      <c r="QSA151" s="323"/>
      <c r="QSB151" s="323"/>
      <c r="QSC151" s="323"/>
      <c r="QSD151" s="323"/>
      <c r="QSE151" s="323"/>
      <c r="QSF151" s="323"/>
      <c r="QSG151" s="323"/>
      <c r="QSH151" s="323"/>
      <c r="QSI151" s="323"/>
      <c r="QSJ151" s="323"/>
      <c r="QSK151" s="323"/>
      <c r="QSL151" s="323"/>
      <c r="QSM151" s="323"/>
      <c r="QSN151" s="323"/>
      <c r="QSO151" s="323"/>
      <c r="QSP151" s="323"/>
      <c r="QSQ151" s="323"/>
      <c r="QSR151" s="323"/>
      <c r="QSS151" s="323"/>
      <c r="QST151" s="323"/>
      <c r="QSU151" s="323"/>
      <c r="QSV151" s="323"/>
      <c r="QSW151" s="323"/>
      <c r="QSX151" s="323"/>
      <c r="QSY151" s="323"/>
      <c r="QSZ151" s="323"/>
      <c r="QTA151" s="323"/>
      <c r="QTB151" s="323"/>
      <c r="QTC151" s="323"/>
      <c r="QTD151" s="323"/>
      <c r="QTE151" s="323"/>
      <c r="QTF151" s="323"/>
      <c r="QTG151" s="323"/>
      <c r="QTH151" s="323"/>
      <c r="QTI151" s="323"/>
      <c r="QTJ151" s="323"/>
      <c r="QTK151" s="323"/>
      <c r="QTL151" s="323"/>
      <c r="QTM151" s="323"/>
      <c r="QTN151" s="323"/>
      <c r="QTO151" s="323"/>
      <c r="QTP151" s="323"/>
      <c r="QTQ151" s="323"/>
      <c r="QTR151" s="323"/>
      <c r="QTS151" s="323"/>
      <c r="QTT151" s="323"/>
      <c r="QTU151" s="323"/>
      <c r="QTV151" s="323"/>
      <c r="QTW151" s="323"/>
      <c r="QTX151" s="323"/>
      <c r="QTY151" s="323"/>
      <c r="QTZ151" s="323"/>
      <c r="QUA151" s="323"/>
      <c r="QUB151" s="323"/>
      <c r="QUC151" s="323"/>
      <c r="QUD151" s="323"/>
      <c r="QUE151" s="323"/>
      <c r="QUF151" s="323"/>
      <c r="QUG151" s="323"/>
      <c r="QUH151" s="323"/>
      <c r="QUI151" s="323"/>
      <c r="QUJ151" s="323"/>
      <c r="QUK151" s="323"/>
      <c r="QUL151" s="323"/>
      <c r="QUM151" s="323"/>
      <c r="QUN151" s="323"/>
      <c r="QUO151" s="323"/>
      <c r="QUP151" s="323"/>
      <c r="QUQ151" s="323"/>
      <c r="QUR151" s="323"/>
      <c r="QUS151" s="323"/>
      <c r="QUT151" s="323"/>
      <c r="QUU151" s="323"/>
      <c r="QUV151" s="323"/>
      <c r="QUW151" s="323"/>
      <c r="QUX151" s="323"/>
      <c r="QUY151" s="323"/>
      <c r="QUZ151" s="323"/>
      <c r="QVA151" s="323"/>
      <c r="QVB151" s="323"/>
      <c r="QVC151" s="323"/>
      <c r="QVD151" s="323"/>
      <c r="QVE151" s="323"/>
      <c r="QVF151" s="323"/>
      <c r="QVG151" s="323"/>
      <c r="QVH151" s="323"/>
      <c r="QVI151" s="323"/>
      <c r="QVJ151" s="323"/>
      <c r="QVK151" s="323"/>
      <c r="QVL151" s="323"/>
      <c r="QVM151" s="323"/>
      <c r="QVN151" s="323"/>
      <c r="QVO151" s="323"/>
      <c r="QVP151" s="323"/>
      <c r="QVQ151" s="323"/>
      <c r="QVR151" s="323"/>
      <c r="QVS151" s="323"/>
      <c r="QVT151" s="323"/>
      <c r="QVU151" s="323"/>
      <c r="QVV151" s="323"/>
      <c r="QVW151" s="323"/>
      <c r="QVX151" s="323"/>
      <c r="QVY151" s="323"/>
      <c r="QVZ151" s="323"/>
      <c r="QWA151" s="323"/>
      <c r="QWB151" s="323"/>
      <c r="QWC151" s="323"/>
      <c r="QWD151" s="323"/>
      <c r="QWE151" s="323"/>
      <c r="QWF151" s="323"/>
      <c r="QWG151" s="323"/>
      <c r="QWH151" s="323"/>
      <c r="QWI151" s="323"/>
      <c r="QWJ151" s="323"/>
      <c r="QWK151" s="323"/>
      <c r="QWL151" s="323"/>
      <c r="QWM151" s="323"/>
      <c r="QWN151" s="323"/>
      <c r="QWO151" s="323"/>
      <c r="QWP151" s="323"/>
      <c r="QWQ151" s="323"/>
      <c r="QWR151" s="323"/>
      <c r="QWS151" s="323"/>
      <c r="QWT151" s="323"/>
      <c r="QWU151" s="323"/>
      <c r="QWV151" s="323"/>
      <c r="QWW151" s="323"/>
      <c r="QWX151" s="323"/>
      <c r="QWY151" s="323"/>
      <c r="QWZ151" s="323"/>
      <c r="QXA151" s="323"/>
      <c r="QXB151" s="323"/>
      <c r="QXC151" s="323"/>
      <c r="QXD151" s="323"/>
      <c r="QXE151" s="323"/>
      <c r="QXF151" s="323"/>
      <c r="QXG151" s="323"/>
      <c r="QXH151" s="323"/>
      <c r="QXI151" s="323"/>
      <c r="QXJ151" s="323"/>
      <c r="QXK151" s="323"/>
      <c r="QXL151" s="323"/>
      <c r="QXM151" s="323"/>
      <c r="QXN151" s="323"/>
      <c r="QXO151" s="323"/>
      <c r="QXP151" s="323"/>
      <c r="QXQ151" s="323"/>
      <c r="QXR151" s="323"/>
      <c r="QXS151" s="323"/>
      <c r="QXT151" s="323"/>
      <c r="QXU151" s="323"/>
      <c r="QXV151" s="323"/>
      <c r="QXW151" s="323"/>
      <c r="QXX151" s="323"/>
      <c r="QXY151" s="323"/>
      <c r="QXZ151" s="323"/>
      <c r="QYA151" s="323"/>
      <c r="QYB151" s="323"/>
      <c r="QYC151" s="323"/>
      <c r="QYD151" s="323"/>
      <c r="QYE151" s="323"/>
      <c r="QYF151" s="323"/>
      <c r="QYG151" s="323"/>
      <c r="QYH151" s="323"/>
      <c r="QYI151" s="323"/>
      <c r="QYJ151" s="323"/>
      <c r="QYK151" s="323"/>
      <c r="QYL151" s="323"/>
      <c r="QYM151" s="323"/>
      <c r="QYN151" s="323"/>
      <c r="QYO151" s="323"/>
      <c r="QYP151" s="323"/>
      <c r="QYQ151" s="323"/>
      <c r="QYR151" s="323"/>
      <c r="QYS151" s="323"/>
      <c r="QYT151" s="323"/>
      <c r="QYU151" s="323"/>
      <c r="QYV151" s="323"/>
      <c r="QYW151" s="323"/>
      <c r="QYX151" s="323"/>
      <c r="QYY151" s="323"/>
      <c r="QYZ151" s="323"/>
      <c r="QZA151" s="323"/>
      <c r="QZB151" s="323"/>
      <c r="QZC151" s="323"/>
      <c r="QZD151" s="323"/>
      <c r="QZE151" s="323"/>
      <c r="QZF151" s="323"/>
      <c r="QZG151" s="323"/>
      <c r="QZH151" s="323"/>
      <c r="QZI151" s="323"/>
      <c r="QZJ151" s="323"/>
      <c r="QZK151" s="323"/>
      <c r="QZL151" s="323"/>
      <c r="QZM151" s="323"/>
      <c r="QZN151" s="323"/>
      <c r="QZO151" s="323"/>
      <c r="QZP151" s="323"/>
      <c r="QZQ151" s="323"/>
      <c r="QZR151" s="323"/>
      <c r="QZS151" s="323"/>
      <c r="QZT151" s="323"/>
      <c r="QZU151" s="323"/>
      <c r="QZV151" s="323"/>
      <c r="QZW151" s="323"/>
      <c r="QZX151" s="323"/>
      <c r="QZY151" s="323"/>
      <c r="QZZ151" s="323"/>
      <c r="RAA151" s="323"/>
      <c r="RAB151" s="323"/>
      <c r="RAC151" s="323"/>
      <c r="RAD151" s="323"/>
      <c r="RAE151" s="323"/>
      <c r="RAF151" s="323"/>
      <c r="RAG151" s="323"/>
      <c r="RAH151" s="323"/>
      <c r="RAI151" s="323"/>
      <c r="RAJ151" s="323"/>
      <c r="RAK151" s="323"/>
      <c r="RAL151" s="323"/>
      <c r="RAM151" s="323"/>
      <c r="RAN151" s="323"/>
      <c r="RAO151" s="323"/>
      <c r="RAP151" s="323"/>
      <c r="RAQ151" s="323"/>
      <c r="RAR151" s="323"/>
      <c r="RAS151" s="323"/>
      <c r="RAT151" s="323"/>
      <c r="RAU151" s="323"/>
      <c r="RAV151" s="323"/>
      <c r="RAW151" s="323"/>
      <c r="RAX151" s="323"/>
      <c r="RAY151" s="323"/>
      <c r="RAZ151" s="323"/>
      <c r="RBA151" s="323"/>
      <c r="RBB151" s="323"/>
      <c r="RBC151" s="323"/>
      <c r="RBD151" s="323"/>
      <c r="RBE151" s="323"/>
      <c r="RBF151" s="323"/>
      <c r="RBG151" s="323"/>
      <c r="RBH151" s="323"/>
      <c r="RBI151" s="323"/>
      <c r="RBJ151" s="323"/>
      <c r="RBK151" s="323"/>
      <c r="RBL151" s="323"/>
      <c r="RBM151" s="323"/>
      <c r="RBN151" s="323"/>
      <c r="RBO151" s="323"/>
      <c r="RBP151" s="323"/>
      <c r="RBQ151" s="323"/>
      <c r="RBR151" s="323"/>
      <c r="RBS151" s="323"/>
      <c r="RBT151" s="323"/>
      <c r="RBU151" s="323"/>
      <c r="RBV151" s="323"/>
      <c r="RBW151" s="323"/>
      <c r="RBX151" s="323"/>
      <c r="RBY151" s="323"/>
      <c r="RBZ151" s="323"/>
      <c r="RCA151" s="323"/>
      <c r="RCB151" s="323"/>
      <c r="RCC151" s="323"/>
      <c r="RCD151" s="323"/>
      <c r="RCE151" s="323"/>
      <c r="RCF151" s="323"/>
      <c r="RCG151" s="323"/>
      <c r="RCH151" s="323"/>
      <c r="RCI151" s="323"/>
      <c r="RCJ151" s="323"/>
      <c r="RCK151" s="323"/>
      <c r="RCL151" s="323"/>
      <c r="RCM151" s="323"/>
      <c r="RCN151" s="323"/>
      <c r="RCO151" s="323"/>
      <c r="RCP151" s="323"/>
      <c r="RCQ151" s="323"/>
      <c r="RCR151" s="323"/>
      <c r="RCS151" s="323"/>
      <c r="RCT151" s="323"/>
      <c r="RCU151" s="323"/>
      <c r="RCV151" s="323"/>
      <c r="RCW151" s="323"/>
      <c r="RCX151" s="323"/>
      <c r="RCY151" s="323"/>
      <c r="RCZ151" s="323"/>
      <c r="RDA151" s="323"/>
      <c r="RDB151" s="323"/>
      <c r="RDC151" s="323"/>
      <c r="RDD151" s="323"/>
      <c r="RDE151" s="323"/>
      <c r="RDF151" s="323"/>
      <c r="RDG151" s="323"/>
      <c r="RDH151" s="323"/>
      <c r="RDI151" s="323"/>
      <c r="RDJ151" s="323"/>
      <c r="RDK151" s="323"/>
      <c r="RDL151" s="323"/>
      <c r="RDM151" s="323"/>
      <c r="RDN151" s="323"/>
      <c r="RDO151" s="323"/>
      <c r="RDP151" s="323"/>
      <c r="RDQ151" s="323"/>
      <c r="RDR151" s="323"/>
      <c r="RDS151" s="323"/>
      <c r="RDT151" s="323"/>
      <c r="RDU151" s="323"/>
      <c r="RDV151" s="323"/>
      <c r="RDW151" s="323"/>
      <c r="RDX151" s="323"/>
      <c r="RDY151" s="323"/>
      <c r="RDZ151" s="323"/>
      <c r="REA151" s="323"/>
      <c r="REB151" s="323"/>
      <c r="REC151" s="323"/>
      <c r="RED151" s="323"/>
      <c r="REE151" s="323"/>
      <c r="REF151" s="323"/>
      <c r="REG151" s="323"/>
      <c r="REH151" s="323"/>
      <c r="REI151" s="323"/>
      <c r="REJ151" s="323"/>
      <c r="REK151" s="323"/>
      <c r="REL151" s="323"/>
      <c r="REM151" s="323"/>
      <c r="REN151" s="323"/>
      <c r="REO151" s="323"/>
      <c r="REP151" s="323"/>
      <c r="REQ151" s="323"/>
      <c r="RER151" s="323"/>
      <c r="RES151" s="323"/>
      <c r="RET151" s="323"/>
      <c r="REU151" s="323"/>
      <c r="REV151" s="323"/>
      <c r="REW151" s="323"/>
      <c r="REX151" s="323"/>
      <c r="REY151" s="323"/>
      <c r="REZ151" s="323"/>
      <c r="RFA151" s="323"/>
      <c r="RFB151" s="323"/>
      <c r="RFC151" s="323"/>
      <c r="RFD151" s="323"/>
      <c r="RFE151" s="323"/>
      <c r="RFF151" s="323"/>
      <c r="RFG151" s="323"/>
      <c r="RFH151" s="323"/>
      <c r="RFI151" s="323"/>
      <c r="RFJ151" s="323"/>
      <c r="RFK151" s="323"/>
      <c r="RFL151" s="323"/>
      <c r="RFM151" s="323"/>
      <c r="RFN151" s="323"/>
      <c r="RFO151" s="323"/>
      <c r="RFP151" s="323"/>
      <c r="RFQ151" s="323"/>
      <c r="RFR151" s="323"/>
      <c r="RFS151" s="323"/>
      <c r="RFT151" s="323"/>
      <c r="RFU151" s="323"/>
      <c r="RFV151" s="323"/>
      <c r="RFW151" s="323"/>
      <c r="RFX151" s="323"/>
      <c r="RFY151" s="323"/>
      <c r="RFZ151" s="323"/>
      <c r="RGA151" s="323"/>
      <c r="RGB151" s="323"/>
      <c r="RGC151" s="323"/>
      <c r="RGD151" s="323"/>
      <c r="RGE151" s="323"/>
      <c r="RGF151" s="323"/>
      <c r="RGG151" s="323"/>
      <c r="RGH151" s="323"/>
      <c r="RGI151" s="323"/>
      <c r="RGJ151" s="323"/>
      <c r="RGK151" s="323"/>
      <c r="RGL151" s="323"/>
      <c r="RGM151" s="323"/>
      <c r="RGN151" s="323"/>
      <c r="RGO151" s="323"/>
      <c r="RGP151" s="323"/>
      <c r="RGQ151" s="323"/>
      <c r="RGR151" s="323"/>
      <c r="RGS151" s="323"/>
      <c r="RGT151" s="323"/>
      <c r="RGU151" s="323"/>
      <c r="RGV151" s="323"/>
      <c r="RGW151" s="323"/>
      <c r="RGX151" s="323"/>
      <c r="RGY151" s="323"/>
      <c r="RGZ151" s="323"/>
      <c r="RHA151" s="323"/>
      <c r="RHB151" s="323"/>
      <c r="RHC151" s="323"/>
      <c r="RHD151" s="323"/>
      <c r="RHE151" s="323"/>
      <c r="RHF151" s="323"/>
      <c r="RHG151" s="323"/>
      <c r="RHH151" s="323"/>
      <c r="RHI151" s="323"/>
      <c r="RHJ151" s="323"/>
      <c r="RHK151" s="323"/>
      <c r="RHL151" s="323"/>
      <c r="RHM151" s="323"/>
      <c r="RHN151" s="323"/>
      <c r="RHO151" s="323"/>
      <c r="RHP151" s="323"/>
      <c r="RHQ151" s="323"/>
      <c r="RHR151" s="323"/>
      <c r="RHS151" s="323"/>
      <c r="RHT151" s="323"/>
      <c r="RHU151" s="323"/>
      <c r="RHV151" s="323"/>
      <c r="RHW151" s="323"/>
      <c r="RHX151" s="323"/>
      <c r="RHY151" s="323"/>
      <c r="RHZ151" s="323"/>
      <c r="RIA151" s="323"/>
      <c r="RIB151" s="323"/>
      <c r="RIC151" s="323"/>
      <c r="RID151" s="323"/>
      <c r="RIE151" s="323"/>
      <c r="RIF151" s="323"/>
      <c r="RIG151" s="323"/>
      <c r="RIH151" s="323"/>
      <c r="RII151" s="323"/>
      <c r="RIJ151" s="323"/>
      <c r="RIK151" s="323"/>
      <c r="RIL151" s="323"/>
      <c r="RIM151" s="323"/>
      <c r="RIN151" s="323"/>
      <c r="RIO151" s="323"/>
      <c r="RIP151" s="323"/>
      <c r="RIQ151" s="323"/>
      <c r="RIR151" s="323"/>
      <c r="RIS151" s="323"/>
      <c r="RIT151" s="323"/>
      <c r="RIU151" s="323"/>
      <c r="RIV151" s="323"/>
      <c r="RIW151" s="323"/>
      <c r="RIX151" s="323"/>
      <c r="RIY151" s="323"/>
      <c r="RIZ151" s="323"/>
      <c r="RJA151" s="323"/>
      <c r="RJB151" s="323"/>
      <c r="RJC151" s="323"/>
      <c r="RJD151" s="323"/>
      <c r="RJE151" s="323"/>
      <c r="RJF151" s="323"/>
      <c r="RJG151" s="323"/>
      <c r="RJH151" s="323"/>
      <c r="RJI151" s="323"/>
      <c r="RJJ151" s="323"/>
      <c r="RJK151" s="323"/>
      <c r="RJL151" s="323"/>
      <c r="RJM151" s="323"/>
      <c r="RJN151" s="323"/>
      <c r="RJO151" s="323"/>
      <c r="RJP151" s="323"/>
      <c r="RJQ151" s="323"/>
      <c r="RJR151" s="323"/>
      <c r="RJS151" s="323"/>
      <c r="RJT151" s="323"/>
      <c r="RJU151" s="323"/>
      <c r="RJV151" s="323"/>
      <c r="RJW151" s="323"/>
      <c r="RJX151" s="323"/>
      <c r="RJY151" s="323"/>
      <c r="RJZ151" s="323"/>
      <c r="RKA151" s="323"/>
      <c r="RKB151" s="323"/>
      <c r="RKC151" s="323"/>
      <c r="RKD151" s="323"/>
      <c r="RKE151" s="323"/>
      <c r="RKF151" s="323"/>
      <c r="RKG151" s="323"/>
      <c r="RKH151" s="323"/>
      <c r="RKI151" s="323"/>
      <c r="RKJ151" s="323"/>
      <c r="RKK151" s="323"/>
      <c r="RKL151" s="323"/>
      <c r="RKM151" s="323"/>
      <c r="RKN151" s="323"/>
      <c r="RKO151" s="323"/>
      <c r="RKP151" s="323"/>
      <c r="RKQ151" s="323"/>
      <c r="RKR151" s="323"/>
      <c r="RKS151" s="323"/>
      <c r="RKT151" s="323"/>
      <c r="RKU151" s="323"/>
      <c r="RKV151" s="323"/>
      <c r="RKW151" s="323"/>
      <c r="RKX151" s="323"/>
      <c r="RKY151" s="323"/>
      <c r="RKZ151" s="323"/>
      <c r="RLA151" s="323"/>
      <c r="RLB151" s="323"/>
      <c r="RLC151" s="323"/>
      <c r="RLD151" s="323"/>
      <c r="RLE151" s="323"/>
      <c r="RLF151" s="323"/>
      <c r="RLG151" s="323"/>
      <c r="RLH151" s="323"/>
      <c r="RLI151" s="323"/>
      <c r="RLJ151" s="323"/>
      <c r="RLK151" s="323"/>
      <c r="RLL151" s="323"/>
      <c r="RLM151" s="323"/>
      <c r="RLN151" s="323"/>
      <c r="RLO151" s="323"/>
      <c r="RLP151" s="323"/>
      <c r="RLQ151" s="323"/>
      <c r="RLR151" s="323"/>
      <c r="RLS151" s="323"/>
      <c r="RLT151" s="323"/>
      <c r="RLU151" s="323"/>
      <c r="RLV151" s="323"/>
      <c r="RLW151" s="323"/>
      <c r="RLX151" s="323"/>
      <c r="RLY151" s="323"/>
      <c r="RLZ151" s="323"/>
      <c r="RMA151" s="323"/>
      <c r="RMB151" s="323"/>
      <c r="RMC151" s="323"/>
      <c r="RMD151" s="323"/>
      <c r="RME151" s="323"/>
      <c r="RMF151" s="323"/>
      <c r="RMG151" s="323"/>
      <c r="RMH151" s="323"/>
      <c r="RMI151" s="323"/>
      <c r="RMJ151" s="323"/>
      <c r="RMK151" s="323"/>
      <c r="RML151" s="323"/>
      <c r="RMM151" s="323"/>
      <c r="RMN151" s="323"/>
      <c r="RMO151" s="323"/>
      <c r="RMP151" s="323"/>
      <c r="RMQ151" s="323"/>
      <c r="RMR151" s="323"/>
      <c r="RMS151" s="323"/>
      <c r="RMT151" s="323"/>
      <c r="RMU151" s="323"/>
      <c r="RMV151" s="323"/>
      <c r="RMW151" s="323"/>
      <c r="RMX151" s="323"/>
      <c r="RMY151" s="323"/>
      <c r="RMZ151" s="323"/>
      <c r="RNA151" s="323"/>
      <c r="RNB151" s="323"/>
      <c r="RNC151" s="323"/>
      <c r="RND151" s="323"/>
      <c r="RNE151" s="323"/>
      <c r="RNF151" s="323"/>
      <c r="RNG151" s="323"/>
      <c r="RNH151" s="323"/>
      <c r="RNI151" s="323"/>
      <c r="RNJ151" s="323"/>
      <c r="RNK151" s="323"/>
      <c r="RNL151" s="323"/>
      <c r="RNM151" s="323"/>
      <c r="RNN151" s="323"/>
      <c r="RNO151" s="323"/>
      <c r="RNP151" s="323"/>
      <c r="RNQ151" s="323"/>
      <c r="RNR151" s="323"/>
      <c r="RNS151" s="323"/>
      <c r="RNT151" s="323"/>
      <c r="RNU151" s="323"/>
      <c r="RNV151" s="323"/>
      <c r="RNW151" s="323"/>
      <c r="RNX151" s="323"/>
      <c r="RNY151" s="323"/>
      <c r="RNZ151" s="323"/>
      <c r="ROA151" s="323"/>
      <c r="ROB151" s="323"/>
      <c r="ROC151" s="323"/>
      <c r="ROD151" s="323"/>
      <c r="ROE151" s="323"/>
      <c r="ROF151" s="323"/>
      <c r="ROG151" s="323"/>
      <c r="ROH151" s="323"/>
      <c r="ROI151" s="323"/>
      <c r="ROJ151" s="323"/>
      <c r="ROK151" s="323"/>
      <c r="ROL151" s="323"/>
      <c r="ROM151" s="323"/>
      <c r="RON151" s="323"/>
      <c r="ROO151" s="323"/>
      <c r="ROP151" s="323"/>
      <c r="ROQ151" s="323"/>
      <c r="ROR151" s="323"/>
      <c r="ROS151" s="323"/>
      <c r="ROT151" s="323"/>
      <c r="ROU151" s="323"/>
      <c r="ROV151" s="323"/>
      <c r="ROW151" s="323"/>
      <c r="ROX151" s="323"/>
      <c r="ROY151" s="323"/>
      <c r="ROZ151" s="323"/>
      <c r="RPA151" s="323"/>
      <c r="RPB151" s="323"/>
      <c r="RPC151" s="323"/>
      <c r="RPD151" s="323"/>
      <c r="RPE151" s="323"/>
      <c r="RPF151" s="323"/>
      <c r="RPG151" s="323"/>
      <c r="RPH151" s="323"/>
      <c r="RPI151" s="323"/>
      <c r="RPJ151" s="323"/>
      <c r="RPK151" s="323"/>
      <c r="RPL151" s="323"/>
      <c r="RPM151" s="323"/>
      <c r="RPN151" s="323"/>
      <c r="RPO151" s="323"/>
      <c r="RPP151" s="323"/>
      <c r="RPQ151" s="323"/>
      <c r="RPR151" s="323"/>
      <c r="RPS151" s="323"/>
      <c r="RPT151" s="323"/>
      <c r="RPU151" s="323"/>
      <c r="RPV151" s="323"/>
      <c r="RPW151" s="323"/>
      <c r="RPX151" s="323"/>
      <c r="RPY151" s="323"/>
      <c r="RPZ151" s="323"/>
      <c r="RQA151" s="323"/>
      <c r="RQB151" s="323"/>
      <c r="RQC151" s="323"/>
      <c r="RQD151" s="323"/>
      <c r="RQE151" s="323"/>
      <c r="RQF151" s="323"/>
      <c r="RQG151" s="323"/>
      <c r="RQH151" s="323"/>
      <c r="RQI151" s="323"/>
      <c r="RQJ151" s="323"/>
      <c r="RQK151" s="323"/>
      <c r="RQL151" s="323"/>
      <c r="RQM151" s="323"/>
      <c r="RQN151" s="323"/>
      <c r="RQO151" s="323"/>
      <c r="RQP151" s="323"/>
      <c r="RQQ151" s="323"/>
      <c r="RQR151" s="323"/>
      <c r="RQS151" s="323"/>
      <c r="RQT151" s="323"/>
      <c r="RQU151" s="323"/>
      <c r="RQV151" s="323"/>
      <c r="RQW151" s="323"/>
      <c r="RQX151" s="323"/>
      <c r="RQY151" s="323"/>
      <c r="RQZ151" s="323"/>
      <c r="RRA151" s="323"/>
      <c r="RRB151" s="323"/>
      <c r="RRC151" s="323"/>
      <c r="RRD151" s="323"/>
      <c r="RRE151" s="323"/>
      <c r="RRF151" s="323"/>
      <c r="RRG151" s="323"/>
      <c r="RRH151" s="323"/>
      <c r="RRI151" s="323"/>
      <c r="RRJ151" s="323"/>
      <c r="RRK151" s="323"/>
      <c r="RRL151" s="323"/>
      <c r="RRM151" s="323"/>
      <c r="RRN151" s="323"/>
      <c r="RRO151" s="323"/>
      <c r="RRP151" s="323"/>
      <c r="RRQ151" s="323"/>
      <c r="RRR151" s="323"/>
      <c r="RRS151" s="323"/>
      <c r="RRT151" s="323"/>
      <c r="RRU151" s="323"/>
      <c r="RRV151" s="323"/>
      <c r="RRW151" s="323"/>
      <c r="RRX151" s="323"/>
      <c r="RRY151" s="323"/>
      <c r="RRZ151" s="323"/>
      <c r="RSA151" s="323"/>
      <c r="RSB151" s="323"/>
      <c r="RSC151" s="323"/>
      <c r="RSD151" s="323"/>
      <c r="RSE151" s="323"/>
      <c r="RSF151" s="323"/>
      <c r="RSG151" s="323"/>
      <c r="RSH151" s="323"/>
      <c r="RSI151" s="323"/>
      <c r="RSJ151" s="323"/>
      <c r="RSK151" s="323"/>
      <c r="RSL151" s="323"/>
      <c r="RSM151" s="323"/>
      <c r="RSN151" s="323"/>
      <c r="RSO151" s="323"/>
      <c r="RSP151" s="323"/>
      <c r="RSQ151" s="323"/>
      <c r="RSR151" s="323"/>
      <c r="RSS151" s="323"/>
      <c r="RST151" s="323"/>
      <c r="RSU151" s="323"/>
      <c r="RSV151" s="323"/>
      <c r="RSW151" s="323"/>
      <c r="RSX151" s="323"/>
      <c r="RSY151" s="323"/>
      <c r="RSZ151" s="323"/>
      <c r="RTA151" s="323"/>
      <c r="RTB151" s="323"/>
      <c r="RTC151" s="323"/>
      <c r="RTD151" s="323"/>
      <c r="RTE151" s="323"/>
      <c r="RTF151" s="323"/>
      <c r="RTG151" s="323"/>
      <c r="RTH151" s="323"/>
      <c r="RTI151" s="323"/>
      <c r="RTJ151" s="323"/>
      <c r="RTK151" s="323"/>
      <c r="RTL151" s="323"/>
      <c r="RTM151" s="323"/>
      <c r="RTN151" s="323"/>
      <c r="RTO151" s="323"/>
      <c r="RTP151" s="323"/>
      <c r="RTQ151" s="323"/>
      <c r="RTR151" s="323"/>
      <c r="RTS151" s="323"/>
      <c r="RTT151" s="323"/>
      <c r="RTU151" s="323"/>
      <c r="RTV151" s="323"/>
      <c r="RTW151" s="323"/>
      <c r="RTX151" s="323"/>
      <c r="RTY151" s="323"/>
      <c r="RTZ151" s="323"/>
      <c r="RUA151" s="323"/>
      <c r="RUB151" s="323"/>
      <c r="RUC151" s="323"/>
      <c r="RUD151" s="323"/>
      <c r="RUE151" s="323"/>
      <c r="RUF151" s="323"/>
      <c r="RUG151" s="323"/>
      <c r="RUH151" s="323"/>
      <c r="RUI151" s="323"/>
      <c r="RUJ151" s="323"/>
      <c r="RUK151" s="323"/>
      <c r="RUL151" s="323"/>
      <c r="RUM151" s="323"/>
      <c r="RUN151" s="323"/>
      <c r="RUO151" s="323"/>
      <c r="RUP151" s="323"/>
      <c r="RUQ151" s="323"/>
      <c r="RUR151" s="323"/>
      <c r="RUS151" s="323"/>
      <c r="RUT151" s="323"/>
      <c r="RUU151" s="323"/>
      <c r="RUV151" s="323"/>
      <c r="RUW151" s="323"/>
      <c r="RUX151" s="323"/>
      <c r="RUY151" s="323"/>
      <c r="RUZ151" s="323"/>
      <c r="RVA151" s="323"/>
      <c r="RVB151" s="323"/>
      <c r="RVC151" s="323"/>
      <c r="RVD151" s="323"/>
      <c r="RVE151" s="323"/>
      <c r="RVF151" s="323"/>
      <c r="RVG151" s="323"/>
      <c r="RVH151" s="323"/>
      <c r="RVI151" s="323"/>
      <c r="RVJ151" s="323"/>
      <c r="RVK151" s="323"/>
      <c r="RVL151" s="323"/>
      <c r="RVM151" s="323"/>
      <c r="RVN151" s="323"/>
      <c r="RVO151" s="323"/>
      <c r="RVP151" s="323"/>
      <c r="RVQ151" s="323"/>
      <c r="RVR151" s="323"/>
      <c r="RVS151" s="323"/>
      <c r="RVT151" s="323"/>
      <c r="RVU151" s="323"/>
      <c r="RVV151" s="323"/>
      <c r="RVW151" s="323"/>
      <c r="RVX151" s="323"/>
      <c r="RVY151" s="323"/>
      <c r="RVZ151" s="323"/>
      <c r="RWA151" s="323"/>
      <c r="RWB151" s="323"/>
      <c r="RWC151" s="323"/>
      <c r="RWD151" s="323"/>
      <c r="RWE151" s="323"/>
      <c r="RWF151" s="323"/>
      <c r="RWG151" s="323"/>
      <c r="RWH151" s="323"/>
      <c r="RWI151" s="323"/>
      <c r="RWJ151" s="323"/>
      <c r="RWK151" s="323"/>
      <c r="RWL151" s="323"/>
      <c r="RWM151" s="323"/>
      <c r="RWN151" s="323"/>
      <c r="RWO151" s="323"/>
      <c r="RWP151" s="323"/>
      <c r="RWQ151" s="323"/>
      <c r="RWR151" s="323"/>
      <c r="RWS151" s="323"/>
      <c r="RWT151" s="323"/>
      <c r="RWU151" s="323"/>
      <c r="RWV151" s="323"/>
      <c r="RWW151" s="323"/>
      <c r="RWX151" s="323"/>
      <c r="RWY151" s="323"/>
      <c r="RWZ151" s="323"/>
      <c r="RXA151" s="323"/>
      <c r="RXB151" s="323"/>
      <c r="RXC151" s="323"/>
      <c r="RXD151" s="323"/>
      <c r="RXE151" s="323"/>
      <c r="RXF151" s="323"/>
      <c r="RXG151" s="323"/>
      <c r="RXH151" s="323"/>
      <c r="RXI151" s="323"/>
      <c r="RXJ151" s="323"/>
      <c r="RXK151" s="323"/>
      <c r="RXL151" s="323"/>
      <c r="RXM151" s="323"/>
      <c r="RXN151" s="323"/>
      <c r="RXO151" s="323"/>
      <c r="RXP151" s="323"/>
      <c r="RXQ151" s="323"/>
      <c r="RXR151" s="323"/>
      <c r="RXS151" s="323"/>
      <c r="RXT151" s="323"/>
      <c r="RXU151" s="323"/>
      <c r="RXV151" s="323"/>
      <c r="RXW151" s="323"/>
      <c r="RXX151" s="323"/>
      <c r="RXY151" s="323"/>
      <c r="RXZ151" s="323"/>
      <c r="RYA151" s="323"/>
      <c r="RYB151" s="323"/>
      <c r="RYC151" s="323"/>
      <c r="RYD151" s="323"/>
      <c r="RYE151" s="323"/>
      <c r="RYF151" s="323"/>
      <c r="RYG151" s="323"/>
      <c r="RYH151" s="323"/>
      <c r="RYI151" s="323"/>
      <c r="RYJ151" s="323"/>
      <c r="RYK151" s="323"/>
      <c r="RYL151" s="323"/>
      <c r="RYM151" s="323"/>
      <c r="RYN151" s="323"/>
      <c r="RYO151" s="323"/>
      <c r="RYP151" s="323"/>
      <c r="RYQ151" s="323"/>
      <c r="RYR151" s="323"/>
      <c r="RYS151" s="323"/>
      <c r="RYT151" s="323"/>
      <c r="RYU151" s="323"/>
      <c r="RYV151" s="323"/>
      <c r="RYW151" s="323"/>
      <c r="RYX151" s="323"/>
      <c r="RYY151" s="323"/>
      <c r="RYZ151" s="323"/>
      <c r="RZA151" s="323"/>
      <c r="RZB151" s="323"/>
      <c r="RZC151" s="323"/>
      <c r="RZD151" s="323"/>
      <c r="RZE151" s="323"/>
      <c r="RZF151" s="323"/>
      <c r="RZG151" s="323"/>
      <c r="RZH151" s="323"/>
      <c r="RZI151" s="323"/>
      <c r="RZJ151" s="323"/>
      <c r="RZK151" s="323"/>
      <c r="RZL151" s="323"/>
      <c r="RZM151" s="323"/>
      <c r="RZN151" s="323"/>
      <c r="RZO151" s="323"/>
      <c r="RZP151" s="323"/>
      <c r="RZQ151" s="323"/>
      <c r="RZR151" s="323"/>
      <c r="RZS151" s="323"/>
      <c r="RZT151" s="323"/>
      <c r="RZU151" s="323"/>
      <c r="RZV151" s="323"/>
      <c r="RZW151" s="323"/>
      <c r="RZX151" s="323"/>
      <c r="RZY151" s="323"/>
      <c r="RZZ151" s="323"/>
      <c r="SAA151" s="323"/>
      <c r="SAB151" s="323"/>
      <c r="SAC151" s="323"/>
      <c r="SAD151" s="323"/>
      <c r="SAE151" s="323"/>
      <c r="SAF151" s="323"/>
      <c r="SAG151" s="323"/>
      <c r="SAH151" s="323"/>
      <c r="SAI151" s="323"/>
      <c r="SAJ151" s="323"/>
      <c r="SAK151" s="323"/>
      <c r="SAL151" s="323"/>
      <c r="SAM151" s="323"/>
      <c r="SAN151" s="323"/>
      <c r="SAO151" s="323"/>
      <c r="SAP151" s="323"/>
      <c r="SAQ151" s="323"/>
      <c r="SAR151" s="323"/>
      <c r="SAS151" s="323"/>
      <c r="SAT151" s="323"/>
      <c r="SAU151" s="323"/>
      <c r="SAV151" s="323"/>
      <c r="SAW151" s="323"/>
      <c r="SAX151" s="323"/>
      <c r="SAY151" s="323"/>
      <c r="SAZ151" s="323"/>
      <c r="SBA151" s="323"/>
      <c r="SBB151" s="323"/>
      <c r="SBC151" s="323"/>
      <c r="SBD151" s="323"/>
      <c r="SBE151" s="323"/>
      <c r="SBF151" s="323"/>
      <c r="SBG151" s="323"/>
      <c r="SBH151" s="323"/>
      <c r="SBI151" s="323"/>
      <c r="SBJ151" s="323"/>
      <c r="SBK151" s="323"/>
      <c r="SBL151" s="323"/>
      <c r="SBM151" s="323"/>
      <c r="SBN151" s="323"/>
      <c r="SBO151" s="323"/>
      <c r="SBP151" s="323"/>
      <c r="SBQ151" s="323"/>
      <c r="SBR151" s="323"/>
      <c r="SBS151" s="323"/>
      <c r="SBT151" s="323"/>
      <c r="SBU151" s="323"/>
      <c r="SBV151" s="323"/>
      <c r="SBW151" s="323"/>
      <c r="SBX151" s="323"/>
      <c r="SBY151" s="323"/>
      <c r="SBZ151" s="323"/>
      <c r="SCA151" s="323"/>
      <c r="SCB151" s="323"/>
      <c r="SCC151" s="323"/>
      <c r="SCD151" s="323"/>
      <c r="SCE151" s="323"/>
      <c r="SCF151" s="323"/>
      <c r="SCG151" s="323"/>
      <c r="SCH151" s="323"/>
      <c r="SCI151" s="323"/>
      <c r="SCJ151" s="323"/>
      <c r="SCK151" s="323"/>
      <c r="SCL151" s="323"/>
      <c r="SCM151" s="323"/>
      <c r="SCN151" s="323"/>
      <c r="SCO151" s="323"/>
      <c r="SCP151" s="323"/>
      <c r="SCQ151" s="323"/>
      <c r="SCR151" s="323"/>
      <c r="SCS151" s="323"/>
      <c r="SCT151" s="323"/>
      <c r="SCU151" s="323"/>
      <c r="SCV151" s="323"/>
      <c r="SCW151" s="323"/>
      <c r="SCX151" s="323"/>
      <c r="SCY151" s="323"/>
      <c r="SCZ151" s="323"/>
      <c r="SDA151" s="323"/>
      <c r="SDB151" s="323"/>
      <c r="SDC151" s="323"/>
      <c r="SDD151" s="323"/>
      <c r="SDE151" s="323"/>
      <c r="SDF151" s="323"/>
      <c r="SDG151" s="323"/>
      <c r="SDH151" s="323"/>
      <c r="SDI151" s="323"/>
      <c r="SDJ151" s="323"/>
      <c r="SDK151" s="323"/>
      <c r="SDL151" s="323"/>
      <c r="SDM151" s="323"/>
      <c r="SDN151" s="323"/>
      <c r="SDO151" s="323"/>
      <c r="SDP151" s="323"/>
      <c r="SDQ151" s="323"/>
      <c r="SDR151" s="323"/>
      <c r="SDS151" s="323"/>
      <c r="SDT151" s="323"/>
      <c r="SDU151" s="323"/>
      <c r="SDV151" s="323"/>
      <c r="SDW151" s="323"/>
      <c r="SDX151" s="323"/>
      <c r="SDY151" s="323"/>
      <c r="SDZ151" s="323"/>
      <c r="SEA151" s="323"/>
      <c r="SEB151" s="323"/>
      <c r="SEC151" s="323"/>
      <c r="SED151" s="323"/>
      <c r="SEE151" s="323"/>
      <c r="SEF151" s="323"/>
      <c r="SEG151" s="323"/>
      <c r="SEH151" s="323"/>
      <c r="SEI151" s="323"/>
      <c r="SEJ151" s="323"/>
      <c r="SEK151" s="323"/>
      <c r="SEL151" s="323"/>
      <c r="SEM151" s="323"/>
      <c r="SEN151" s="323"/>
      <c r="SEO151" s="323"/>
      <c r="SEP151" s="323"/>
      <c r="SEQ151" s="323"/>
      <c r="SER151" s="323"/>
      <c r="SES151" s="323"/>
      <c r="SET151" s="323"/>
      <c r="SEU151" s="323"/>
      <c r="SEV151" s="323"/>
      <c r="SEW151" s="323"/>
      <c r="SEX151" s="323"/>
      <c r="SEY151" s="323"/>
      <c r="SEZ151" s="323"/>
      <c r="SFA151" s="323"/>
      <c r="SFB151" s="323"/>
      <c r="SFC151" s="323"/>
      <c r="SFD151" s="323"/>
      <c r="SFE151" s="323"/>
      <c r="SFF151" s="323"/>
      <c r="SFG151" s="323"/>
      <c r="SFH151" s="323"/>
      <c r="SFI151" s="323"/>
      <c r="SFJ151" s="323"/>
      <c r="SFK151" s="323"/>
      <c r="SFL151" s="323"/>
      <c r="SFM151" s="323"/>
      <c r="SFN151" s="323"/>
      <c r="SFO151" s="323"/>
      <c r="SFP151" s="323"/>
      <c r="SFQ151" s="323"/>
      <c r="SFR151" s="323"/>
      <c r="SFS151" s="323"/>
      <c r="SFT151" s="323"/>
      <c r="SFU151" s="323"/>
      <c r="SFV151" s="323"/>
      <c r="SFW151" s="323"/>
      <c r="SFX151" s="323"/>
      <c r="SFY151" s="323"/>
      <c r="SFZ151" s="323"/>
      <c r="SGA151" s="323"/>
      <c r="SGB151" s="323"/>
      <c r="SGC151" s="323"/>
      <c r="SGD151" s="323"/>
      <c r="SGE151" s="323"/>
      <c r="SGF151" s="323"/>
      <c r="SGG151" s="323"/>
      <c r="SGH151" s="323"/>
      <c r="SGI151" s="323"/>
      <c r="SGJ151" s="323"/>
      <c r="SGK151" s="323"/>
      <c r="SGL151" s="323"/>
      <c r="SGM151" s="323"/>
      <c r="SGN151" s="323"/>
      <c r="SGO151" s="323"/>
      <c r="SGP151" s="323"/>
      <c r="SGQ151" s="323"/>
      <c r="SGR151" s="323"/>
      <c r="SGS151" s="323"/>
      <c r="SGT151" s="323"/>
      <c r="SGU151" s="323"/>
      <c r="SGV151" s="323"/>
      <c r="SGW151" s="323"/>
      <c r="SGX151" s="323"/>
      <c r="SGY151" s="323"/>
      <c r="SGZ151" s="323"/>
      <c r="SHA151" s="323"/>
      <c r="SHB151" s="323"/>
      <c r="SHC151" s="323"/>
      <c r="SHD151" s="323"/>
      <c r="SHE151" s="323"/>
      <c r="SHF151" s="323"/>
      <c r="SHG151" s="323"/>
      <c r="SHH151" s="323"/>
      <c r="SHI151" s="323"/>
      <c r="SHJ151" s="323"/>
      <c r="SHK151" s="323"/>
      <c r="SHL151" s="323"/>
      <c r="SHM151" s="323"/>
      <c r="SHN151" s="323"/>
      <c r="SHO151" s="323"/>
      <c r="SHP151" s="323"/>
      <c r="SHQ151" s="323"/>
      <c r="SHR151" s="323"/>
      <c r="SHS151" s="323"/>
      <c r="SHT151" s="323"/>
      <c r="SHU151" s="323"/>
      <c r="SHV151" s="323"/>
      <c r="SHW151" s="323"/>
      <c r="SHX151" s="323"/>
      <c r="SHY151" s="323"/>
      <c r="SHZ151" s="323"/>
      <c r="SIA151" s="323"/>
      <c r="SIB151" s="323"/>
      <c r="SIC151" s="323"/>
      <c r="SID151" s="323"/>
      <c r="SIE151" s="323"/>
      <c r="SIF151" s="323"/>
      <c r="SIG151" s="323"/>
      <c r="SIH151" s="323"/>
      <c r="SII151" s="323"/>
      <c r="SIJ151" s="323"/>
      <c r="SIK151" s="323"/>
      <c r="SIL151" s="323"/>
      <c r="SIM151" s="323"/>
      <c r="SIN151" s="323"/>
      <c r="SIO151" s="323"/>
      <c r="SIP151" s="323"/>
      <c r="SIQ151" s="323"/>
      <c r="SIR151" s="323"/>
      <c r="SIS151" s="323"/>
      <c r="SIT151" s="323"/>
      <c r="SIU151" s="323"/>
      <c r="SIV151" s="323"/>
      <c r="SIW151" s="323"/>
      <c r="SIX151" s="323"/>
      <c r="SIY151" s="323"/>
      <c r="SIZ151" s="323"/>
      <c r="SJA151" s="323"/>
      <c r="SJB151" s="323"/>
      <c r="SJC151" s="323"/>
      <c r="SJD151" s="323"/>
      <c r="SJE151" s="323"/>
      <c r="SJF151" s="323"/>
      <c r="SJG151" s="323"/>
      <c r="SJH151" s="323"/>
      <c r="SJI151" s="323"/>
      <c r="SJJ151" s="323"/>
      <c r="SJK151" s="323"/>
      <c r="SJL151" s="323"/>
      <c r="SJM151" s="323"/>
      <c r="SJN151" s="323"/>
      <c r="SJO151" s="323"/>
      <c r="SJP151" s="323"/>
      <c r="SJQ151" s="323"/>
      <c r="SJR151" s="323"/>
      <c r="SJS151" s="323"/>
      <c r="SJT151" s="323"/>
      <c r="SJU151" s="323"/>
      <c r="SJV151" s="323"/>
      <c r="SJW151" s="323"/>
      <c r="SJX151" s="323"/>
      <c r="SJY151" s="323"/>
      <c r="SJZ151" s="323"/>
      <c r="SKA151" s="323"/>
      <c r="SKB151" s="323"/>
      <c r="SKC151" s="323"/>
      <c r="SKD151" s="323"/>
      <c r="SKE151" s="323"/>
      <c r="SKF151" s="323"/>
      <c r="SKG151" s="323"/>
      <c r="SKH151" s="323"/>
      <c r="SKI151" s="323"/>
      <c r="SKJ151" s="323"/>
      <c r="SKK151" s="323"/>
      <c r="SKL151" s="323"/>
      <c r="SKM151" s="323"/>
      <c r="SKN151" s="323"/>
      <c r="SKO151" s="323"/>
      <c r="SKP151" s="323"/>
      <c r="SKQ151" s="323"/>
      <c r="SKR151" s="323"/>
      <c r="SKS151" s="323"/>
      <c r="SKT151" s="323"/>
      <c r="SKU151" s="323"/>
      <c r="SKV151" s="323"/>
      <c r="SKW151" s="323"/>
      <c r="SKX151" s="323"/>
      <c r="SKY151" s="323"/>
      <c r="SKZ151" s="323"/>
      <c r="SLA151" s="323"/>
      <c r="SLB151" s="323"/>
      <c r="SLC151" s="323"/>
      <c r="SLD151" s="323"/>
      <c r="SLE151" s="323"/>
      <c r="SLF151" s="323"/>
      <c r="SLG151" s="323"/>
      <c r="SLH151" s="323"/>
      <c r="SLI151" s="323"/>
      <c r="SLJ151" s="323"/>
      <c r="SLK151" s="323"/>
      <c r="SLL151" s="323"/>
      <c r="SLM151" s="323"/>
      <c r="SLN151" s="323"/>
      <c r="SLO151" s="323"/>
      <c r="SLP151" s="323"/>
      <c r="SLQ151" s="323"/>
      <c r="SLR151" s="323"/>
      <c r="SLS151" s="323"/>
      <c r="SLT151" s="323"/>
      <c r="SLU151" s="323"/>
      <c r="SLV151" s="323"/>
      <c r="SLW151" s="323"/>
      <c r="SLX151" s="323"/>
      <c r="SLY151" s="323"/>
      <c r="SLZ151" s="323"/>
      <c r="SMA151" s="323"/>
      <c r="SMB151" s="323"/>
      <c r="SMC151" s="323"/>
      <c r="SMD151" s="323"/>
      <c r="SME151" s="323"/>
      <c r="SMF151" s="323"/>
      <c r="SMG151" s="323"/>
      <c r="SMH151" s="323"/>
      <c r="SMI151" s="323"/>
      <c r="SMJ151" s="323"/>
      <c r="SMK151" s="323"/>
      <c r="SML151" s="323"/>
      <c r="SMM151" s="323"/>
      <c r="SMN151" s="323"/>
      <c r="SMO151" s="323"/>
      <c r="SMP151" s="323"/>
      <c r="SMQ151" s="323"/>
      <c r="SMR151" s="323"/>
      <c r="SMS151" s="323"/>
      <c r="SMT151" s="323"/>
      <c r="SMU151" s="323"/>
      <c r="SMV151" s="323"/>
      <c r="SMW151" s="323"/>
      <c r="SMX151" s="323"/>
      <c r="SMY151" s="323"/>
      <c r="SMZ151" s="323"/>
      <c r="SNA151" s="323"/>
      <c r="SNB151" s="323"/>
      <c r="SNC151" s="323"/>
      <c r="SND151" s="323"/>
      <c r="SNE151" s="323"/>
      <c r="SNF151" s="323"/>
      <c r="SNG151" s="323"/>
      <c r="SNH151" s="323"/>
      <c r="SNI151" s="323"/>
      <c r="SNJ151" s="323"/>
      <c r="SNK151" s="323"/>
      <c r="SNL151" s="323"/>
      <c r="SNM151" s="323"/>
      <c r="SNN151" s="323"/>
      <c r="SNO151" s="323"/>
      <c r="SNP151" s="323"/>
      <c r="SNQ151" s="323"/>
      <c r="SNR151" s="323"/>
      <c r="SNS151" s="323"/>
      <c r="SNT151" s="323"/>
      <c r="SNU151" s="323"/>
      <c r="SNV151" s="323"/>
      <c r="SNW151" s="323"/>
      <c r="SNX151" s="323"/>
      <c r="SNY151" s="323"/>
      <c r="SNZ151" s="323"/>
      <c r="SOA151" s="323"/>
      <c r="SOB151" s="323"/>
      <c r="SOC151" s="323"/>
      <c r="SOD151" s="323"/>
      <c r="SOE151" s="323"/>
      <c r="SOF151" s="323"/>
      <c r="SOG151" s="323"/>
      <c r="SOH151" s="323"/>
      <c r="SOI151" s="323"/>
      <c r="SOJ151" s="323"/>
      <c r="SOK151" s="323"/>
      <c r="SOL151" s="323"/>
      <c r="SOM151" s="323"/>
      <c r="SON151" s="323"/>
      <c r="SOO151" s="323"/>
      <c r="SOP151" s="323"/>
      <c r="SOQ151" s="323"/>
      <c r="SOR151" s="323"/>
      <c r="SOS151" s="323"/>
      <c r="SOT151" s="323"/>
      <c r="SOU151" s="323"/>
      <c r="SOV151" s="323"/>
      <c r="SOW151" s="323"/>
      <c r="SOX151" s="323"/>
      <c r="SOY151" s="323"/>
      <c r="SOZ151" s="323"/>
      <c r="SPA151" s="323"/>
      <c r="SPB151" s="323"/>
      <c r="SPC151" s="323"/>
      <c r="SPD151" s="323"/>
      <c r="SPE151" s="323"/>
      <c r="SPF151" s="323"/>
      <c r="SPG151" s="323"/>
      <c r="SPH151" s="323"/>
      <c r="SPI151" s="323"/>
      <c r="SPJ151" s="323"/>
      <c r="SPK151" s="323"/>
      <c r="SPL151" s="323"/>
      <c r="SPM151" s="323"/>
      <c r="SPN151" s="323"/>
      <c r="SPO151" s="323"/>
      <c r="SPP151" s="323"/>
      <c r="SPQ151" s="323"/>
      <c r="SPR151" s="323"/>
      <c r="SPS151" s="323"/>
      <c r="SPT151" s="323"/>
      <c r="SPU151" s="323"/>
      <c r="SPV151" s="323"/>
      <c r="SPW151" s="323"/>
      <c r="SPX151" s="323"/>
      <c r="SPY151" s="323"/>
      <c r="SPZ151" s="323"/>
      <c r="SQA151" s="323"/>
      <c r="SQB151" s="323"/>
      <c r="SQC151" s="323"/>
      <c r="SQD151" s="323"/>
      <c r="SQE151" s="323"/>
      <c r="SQF151" s="323"/>
      <c r="SQG151" s="323"/>
      <c r="SQH151" s="323"/>
      <c r="SQI151" s="323"/>
      <c r="SQJ151" s="323"/>
      <c r="SQK151" s="323"/>
      <c r="SQL151" s="323"/>
      <c r="SQM151" s="323"/>
      <c r="SQN151" s="323"/>
      <c r="SQO151" s="323"/>
      <c r="SQP151" s="323"/>
      <c r="SQQ151" s="323"/>
      <c r="SQR151" s="323"/>
      <c r="SQS151" s="323"/>
      <c r="SQT151" s="323"/>
      <c r="SQU151" s="323"/>
      <c r="SQV151" s="323"/>
      <c r="SQW151" s="323"/>
      <c r="SQX151" s="323"/>
      <c r="SQY151" s="323"/>
      <c r="SQZ151" s="323"/>
      <c r="SRA151" s="323"/>
      <c r="SRB151" s="323"/>
      <c r="SRC151" s="323"/>
      <c r="SRD151" s="323"/>
      <c r="SRE151" s="323"/>
      <c r="SRF151" s="323"/>
      <c r="SRG151" s="323"/>
      <c r="SRH151" s="323"/>
      <c r="SRI151" s="323"/>
      <c r="SRJ151" s="323"/>
      <c r="SRK151" s="323"/>
      <c r="SRL151" s="323"/>
      <c r="SRM151" s="323"/>
      <c r="SRN151" s="323"/>
      <c r="SRO151" s="323"/>
      <c r="SRP151" s="323"/>
      <c r="SRQ151" s="323"/>
      <c r="SRR151" s="323"/>
      <c r="SRS151" s="323"/>
      <c r="SRT151" s="323"/>
      <c r="SRU151" s="323"/>
      <c r="SRV151" s="323"/>
      <c r="SRW151" s="323"/>
      <c r="SRX151" s="323"/>
      <c r="SRY151" s="323"/>
      <c r="SRZ151" s="323"/>
      <c r="SSA151" s="323"/>
      <c r="SSB151" s="323"/>
      <c r="SSC151" s="323"/>
      <c r="SSD151" s="323"/>
      <c r="SSE151" s="323"/>
      <c r="SSF151" s="323"/>
      <c r="SSG151" s="323"/>
      <c r="SSH151" s="323"/>
      <c r="SSI151" s="323"/>
      <c r="SSJ151" s="323"/>
      <c r="SSK151" s="323"/>
      <c r="SSL151" s="323"/>
      <c r="SSM151" s="323"/>
      <c r="SSN151" s="323"/>
      <c r="SSO151" s="323"/>
      <c r="SSP151" s="323"/>
      <c r="SSQ151" s="323"/>
      <c r="SSR151" s="323"/>
      <c r="SSS151" s="323"/>
      <c r="SST151" s="323"/>
      <c r="SSU151" s="323"/>
      <c r="SSV151" s="323"/>
      <c r="SSW151" s="323"/>
      <c r="SSX151" s="323"/>
      <c r="SSY151" s="323"/>
      <c r="SSZ151" s="323"/>
      <c r="STA151" s="323"/>
      <c r="STB151" s="323"/>
      <c r="STC151" s="323"/>
      <c r="STD151" s="323"/>
      <c r="STE151" s="323"/>
      <c r="STF151" s="323"/>
      <c r="STG151" s="323"/>
      <c r="STH151" s="323"/>
      <c r="STI151" s="323"/>
      <c r="STJ151" s="323"/>
      <c r="STK151" s="323"/>
      <c r="STL151" s="323"/>
      <c r="STM151" s="323"/>
      <c r="STN151" s="323"/>
      <c r="STO151" s="323"/>
      <c r="STP151" s="323"/>
      <c r="STQ151" s="323"/>
      <c r="STR151" s="323"/>
      <c r="STS151" s="323"/>
      <c r="STT151" s="323"/>
      <c r="STU151" s="323"/>
      <c r="STV151" s="323"/>
      <c r="STW151" s="323"/>
      <c r="STX151" s="323"/>
      <c r="STY151" s="323"/>
      <c r="STZ151" s="323"/>
      <c r="SUA151" s="323"/>
      <c r="SUB151" s="323"/>
      <c r="SUC151" s="323"/>
      <c r="SUD151" s="323"/>
      <c r="SUE151" s="323"/>
      <c r="SUF151" s="323"/>
      <c r="SUG151" s="323"/>
      <c r="SUH151" s="323"/>
      <c r="SUI151" s="323"/>
      <c r="SUJ151" s="323"/>
      <c r="SUK151" s="323"/>
      <c r="SUL151" s="323"/>
      <c r="SUM151" s="323"/>
      <c r="SUN151" s="323"/>
      <c r="SUO151" s="323"/>
      <c r="SUP151" s="323"/>
      <c r="SUQ151" s="323"/>
      <c r="SUR151" s="323"/>
      <c r="SUS151" s="323"/>
      <c r="SUT151" s="323"/>
      <c r="SUU151" s="323"/>
      <c r="SUV151" s="323"/>
      <c r="SUW151" s="323"/>
      <c r="SUX151" s="323"/>
      <c r="SUY151" s="323"/>
      <c r="SUZ151" s="323"/>
      <c r="SVA151" s="323"/>
      <c r="SVB151" s="323"/>
      <c r="SVC151" s="323"/>
      <c r="SVD151" s="323"/>
      <c r="SVE151" s="323"/>
      <c r="SVF151" s="323"/>
      <c r="SVG151" s="323"/>
      <c r="SVH151" s="323"/>
      <c r="SVI151" s="323"/>
      <c r="SVJ151" s="323"/>
      <c r="SVK151" s="323"/>
      <c r="SVL151" s="323"/>
      <c r="SVM151" s="323"/>
      <c r="SVN151" s="323"/>
      <c r="SVO151" s="323"/>
      <c r="SVP151" s="323"/>
      <c r="SVQ151" s="323"/>
      <c r="SVR151" s="323"/>
      <c r="SVS151" s="323"/>
      <c r="SVT151" s="323"/>
      <c r="SVU151" s="323"/>
      <c r="SVV151" s="323"/>
      <c r="SVW151" s="323"/>
      <c r="SVX151" s="323"/>
      <c r="SVY151" s="323"/>
      <c r="SVZ151" s="323"/>
      <c r="SWA151" s="323"/>
      <c r="SWB151" s="323"/>
      <c r="SWC151" s="323"/>
      <c r="SWD151" s="323"/>
      <c r="SWE151" s="323"/>
      <c r="SWF151" s="323"/>
      <c r="SWG151" s="323"/>
      <c r="SWH151" s="323"/>
      <c r="SWI151" s="323"/>
      <c r="SWJ151" s="323"/>
      <c r="SWK151" s="323"/>
      <c r="SWL151" s="323"/>
      <c r="SWM151" s="323"/>
      <c r="SWN151" s="323"/>
      <c r="SWO151" s="323"/>
      <c r="SWP151" s="323"/>
      <c r="SWQ151" s="323"/>
      <c r="SWR151" s="323"/>
      <c r="SWS151" s="323"/>
      <c r="SWT151" s="323"/>
      <c r="SWU151" s="323"/>
      <c r="SWV151" s="323"/>
      <c r="SWW151" s="323"/>
      <c r="SWX151" s="323"/>
      <c r="SWY151" s="323"/>
      <c r="SWZ151" s="323"/>
      <c r="SXA151" s="323"/>
      <c r="SXB151" s="323"/>
      <c r="SXC151" s="323"/>
      <c r="SXD151" s="323"/>
      <c r="SXE151" s="323"/>
      <c r="SXF151" s="323"/>
      <c r="SXG151" s="323"/>
      <c r="SXH151" s="323"/>
      <c r="SXI151" s="323"/>
      <c r="SXJ151" s="323"/>
      <c r="SXK151" s="323"/>
      <c r="SXL151" s="323"/>
      <c r="SXM151" s="323"/>
      <c r="SXN151" s="323"/>
      <c r="SXO151" s="323"/>
      <c r="SXP151" s="323"/>
      <c r="SXQ151" s="323"/>
      <c r="SXR151" s="323"/>
      <c r="SXS151" s="323"/>
      <c r="SXT151" s="323"/>
      <c r="SXU151" s="323"/>
      <c r="SXV151" s="323"/>
      <c r="SXW151" s="323"/>
      <c r="SXX151" s="323"/>
      <c r="SXY151" s="323"/>
      <c r="SXZ151" s="323"/>
      <c r="SYA151" s="323"/>
      <c r="SYB151" s="323"/>
      <c r="SYC151" s="323"/>
      <c r="SYD151" s="323"/>
      <c r="SYE151" s="323"/>
      <c r="SYF151" s="323"/>
      <c r="SYG151" s="323"/>
      <c r="SYH151" s="323"/>
      <c r="SYI151" s="323"/>
      <c r="SYJ151" s="323"/>
      <c r="SYK151" s="323"/>
      <c r="SYL151" s="323"/>
      <c r="SYM151" s="323"/>
      <c r="SYN151" s="323"/>
      <c r="SYO151" s="323"/>
      <c r="SYP151" s="323"/>
      <c r="SYQ151" s="323"/>
      <c r="SYR151" s="323"/>
      <c r="SYS151" s="323"/>
      <c r="SYT151" s="323"/>
      <c r="SYU151" s="323"/>
      <c r="SYV151" s="323"/>
      <c r="SYW151" s="323"/>
      <c r="SYX151" s="323"/>
      <c r="SYY151" s="323"/>
      <c r="SYZ151" s="323"/>
      <c r="SZA151" s="323"/>
      <c r="SZB151" s="323"/>
      <c r="SZC151" s="323"/>
      <c r="SZD151" s="323"/>
      <c r="SZE151" s="323"/>
      <c r="SZF151" s="323"/>
      <c r="SZG151" s="323"/>
      <c r="SZH151" s="323"/>
      <c r="SZI151" s="323"/>
      <c r="SZJ151" s="323"/>
      <c r="SZK151" s="323"/>
      <c r="SZL151" s="323"/>
      <c r="SZM151" s="323"/>
      <c r="SZN151" s="323"/>
      <c r="SZO151" s="323"/>
      <c r="SZP151" s="323"/>
      <c r="SZQ151" s="323"/>
      <c r="SZR151" s="323"/>
      <c r="SZS151" s="323"/>
      <c r="SZT151" s="323"/>
      <c r="SZU151" s="323"/>
      <c r="SZV151" s="323"/>
      <c r="SZW151" s="323"/>
      <c r="SZX151" s="323"/>
      <c r="SZY151" s="323"/>
      <c r="SZZ151" s="323"/>
      <c r="TAA151" s="323"/>
      <c r="TAB151" s="323"/>
      <c r="TAC151" s="323"/>
      <c r="TAD151" s="323"/>
      <c r="TAE151" s="323"/>
      <c r="TAF151" s="323"/>
      <c r="TAG151" s="323"/>
      <c r="TAH151" s="323"/>
      <c r="TAI151" s="323"/>
      <c r="TAJ151" s="323"/>
      <c r="TAK151" s="323"/>
      <c r="TAL151" s="323"/>
      <c r="TAM151" s="323"/>
      <c r="TAN151" s="323"/>
      <c r="TAO151" s="323"/>
      <c r="TAP151" s="323"/>
      <c r="TAQ151" s="323"/>
      <c r="TAR151" s="323"/>
      <c r="TAS151" s="323"/>
      <c r="TAT151" s="323"/>
      <c r="TAU151" s="323"/>
      <c r="TAV151" s="323"/>
      <c r="TAW151" s="323"/>
      <c r="TAX151" s="323"/>
      <c r="TAY151" s="323"/>
      <c r="TAZ151" s="323"/>
      <c r="TBA151" s="323"/>
      <c r="TBB151" s="323"/>
      <c r="TBC151" s="323"/>
      <c r="TBD151" s="323"/>
      <c r="TBE151" s="323"/>
      <c r="TBF151" s="323"/>
      <c r="TBG151" s="323"/>
      <c r="TBH151" s="323"/>
      <c r="TBI151" s="323"/>
      <c r="TBJ151" s="323"/>
      <c r="TBK151" s="323"/>
      <c r="TBL151" s="323"/>
      <c r="TBM151" s="323"/>
      <c r="TBN151" s="323"/>
      <c r="TBO151" s="323"/>
      <c r="TBP151" s="323"/>
      <c r="TBQ151" s="323"/>
      <c r="TBR151" s="323"/>
      <c r="TBS151" s="323"/>
      <c r="TBT151" s="323"/>
      <c r="TBU151" s="323"/>
      <c r="TBV151" s="323"/>
      <c r="TBW151" s="323"/>
      <c r="TBX151" s="323"/>
      <c r="TBY151" s="323"/>
      <c r="TBZ151" s="323"/>
      <c r="TCA151" s="323"/>
      <c r="TCB151" s="323"/>
      <c r="TCC151" s="323"/>
      <c r="TCD151" s="323"/>
      <c r="TCE151" s="323"/>
      <c r="TCF151" s="323"/>
      <c r="TCG151" s="323"/>
      <c r="TCH151" s="323"/>
      <c r="TCI151" s="323"/>
      <c r="TCJ151" s="323"/>
      <c r="TCK151" s="323"/>
      <c r="TCL151" s="323"/>
      <c r="TCM151" s="323"/>
      <c r="TCN151" s="323"/>
      <c r="TCO151" s="323"/>
      <c r="TCP151" s="323"/>
      <c r="TCQ151" s="323"/>
      <c r="TCR151" s="323"/>
      <c r="TCS151" s="323"/>
      <c r="TCT151" s="323"/>
      <c r="TCU151" s="323"/>
      <c r="TCV151" s="323"/>
      <c r="TCW151" s="323"/>
      <c r="TCX151" s="323"/>
      <c r="TCY151" s="323"/>
      <c r="TCZ151" s="323"/>
      <c r="TDA151" s="323"/>
      <c r="TDB151" s="323"/>
      <c r="TDC151" s="323"/>
      <c r="TDD151" s="323"/>
      <c r="TDE151" s="323"/>
      <c r="TDF151" s="323"/>
      <c r="TDG151" s="323"/>
      <c r="TDH151" s="323"/>
      <c r="TDI151" s="323"/>
      <c r="TDJ151" s="323"/>
      <c r="TDK151" s="323"/>
      <c r="TDL151" s="323"/>
      <c r="TDM151" s="323"/>
      <c r="TDN151" s="323"/>
      <c r="TDO151" s="323"/>
      <c r="TDP151" s="323"/>
      <c r="TDQ151" s="323"/>
      <c r="TDR151" s="323"/>
      <c r="TDS151" s="323"/>
      <c r="TDT151" s="323"/>
      <c r="TDU151" s="323"/>
      <c r="TDV151" s="323"/>
      <c r="TDW151" s="323"/>
      <c r="TDX151" s="323"/>
      <c r="TDY151" s="323"/>
      <c r="TDZ151" s="323"/>
      <c r="TEA151" s="323"/>
      <c r="TEB151" s="323"/>
      <c r="TEC151" s="323"/>
      <c r="TED151" s="323"/>
      <c r="TEE151" s="323"/>
      <c r="TEF151" s="323"/>
      <c r="TEG151" s="323"/>
      <c r="TEH151" s="323"/>
      <c r="TEI151" s="323"/>
      <c r="TEJ151" s="323"/>
      <c r="TEK151" s="323"/>
      <c r="TEL151" s="323"/>
      <c r="TEM151" s="323"/>
      <c r="TEN151" s="323"/>
      <c r="TEO151" s="323"/>
      <c r="TEP151" s="323"/>
      <c r="TEQ151" s="323"/>
      <c r="TER151" s="323"/>
      <c r="TES151" s="323"/>
      <c r="TET151" s="323"/>
      <c r="TEU151" s="323"/>
      <c r="TEV151" s="323"/>
      <c r="TEW151" s="323"/>
      <c r="TEX151" s="323"/>
      <c r="TEY151" s="323"/>
      <c r="TEZ151" s="323"/>
      <c r="TFA151" s="323"/>
      <c r="TFB151" s="323"/>
      <c r="TFC151" s="323"/>
      <c r="TFD151" s="323"/>
      <c r="TFE151" s="323"/>
      <c r="TFF151" s="323"/>
      <c r="TFG151" s="323"/>
      <c r="TFH151" s="323"/>
      <c r="TFI151" s="323"/>
      <c r="TFJ151" s="323"/>
      <c r="TFK151" s="323"/>
      <c r="TFL151" s="323"/>
      <c r="TFM151" s="323"/>
      <c r="TFN151" s="323"/>
      <c r="TFO151" s="323"/>
      <c r="TFP151" s="323"/>
      <c r="TFQ151" s="323"/>
      <c r="TFR151" s="323"/>
      <c r="TFS151" s="323"/>
      <c r="TFT151" s="323"/>
      <c r="TFU151" s="323"/>
      <c r="TFV151" s="323"/>
      <c r="TFW151" s="323"/>
      <c r="TFX151" s="323"/>
      <c r="TFY151" s="323"/>
      <c r="TFZ151" s="323"/>
      <c r="TGA151" s="323"/>
      <c r="TGB151" s="323"/>
      <c r="TGC151" s="323"/>
      <c r="TGD151" s="323"/>
      <c r="TGE151" s="323"/>
      <c r="TGF151" s="323"/>
      <c r="TGG151" s="323"/>
      <c r="TGH151" s="323"/>
      <c r="TGI151" s="323"/>
      <c r="TGJ151" s="323"/>
      <c r="TGK151" s="323"/>
      <c r="TGL151" s="323"/>
      <c r="TGM151" s="323"/>
      <c r="TGN151" s="323"/>
      <c r="TGO151" s="323"/>
      <c r="TGP151" s="323"/>
      <c r="TGQ151" s="323"/>
      <c r="TGR151" s="323"/>
      <c r="TGS151" s="323"/>
      <c r="TGT151" s="323"/>
      <c r="TGU151" s="323"/>
      <c r="TGV151" s="323"/>
      <c r="TGW151" s="323"/>
      <c r="TGX151" s="323"/>
      <c r="TGY151" s="323"/>
      <c r="TGZ151" s="323"/>
      <c r="THA151" s="323"/>
      <c r="THB151" s="323"/>
      <c r="THC151" s="323"/>
      <c r="THD151" s="323"/>
      <c r="THE151" s="323"/>
      <c r="THF151" s="323"/>
      <c r="THG151" s="323"/>
      <c r="THH151" s="323"/>
      <c r="THI151" s="323"/>
      <c r="THJ151" s="323"/>
      <c r="THK151" s="323"/>
      <c r="THL151" s="323"/>
      <c r="THM151" s="323"/>
      <c r="THN151" s="323"/>
      <c r="THO151" s="323"/>
      <c r="THP151" s="323"/>
      <c r="THQ151" s="323"/>
      <c r="THR151" s="323"/>
      <c r="THS151" s="323"/>
      <c r="THT151" s="323"/>
      <c r="THU151" s="323"/>
      <c r="THV151" s="323"/>
      <c r="THW151" s="323"/>
      <c r="THX151" s="323"/>
      <c r="THY151" s="323"/>
      <c r="THZ151" s="323"/>
      <c r="TIA151" s="323"/>
      <c r="TIB151" s="323"/>
      <c r="TIC151" s="323"/>
      <c r="TID151" s="323"/>
      <c r="TIE151" s="323"/>
      <c r="TIF151" s="323"/>
      <c r="TIG151" s="323"/>
      <c r="TIH151" s="323"/>
      <c r="TII151" s="323"/>
      <c r="TIJ151" s="323"/>
      <c r="TIK151" s="323"/>
      <c r="TIL151" s="323"/>
      <c r="TIM151" s="323"/>
      <c r="TIN151" s="323"/>
      <c r="TIO151" s="323"/>
      <c r="TIP151" s="323"/>
      <c r="TIQ151" s="323"/>
      <c r="TIR151" s="323"/>
      <c r="TIS151" s="323"/>
      <c r="TIT151" s="323"/>
      <c r="TIU151" s="323"/>
      <c r="TIV151" s="323"/>
      <c r="TIW151" s="323"/>
      <c r="TIX151" s="323"/>
      <c r="TIY151" s="323"/>
      <c r="TIZ151" s="323"/>
      <c r="TJA151" s="323"/>
      <c r="TJB151" s="323"/>
      <c r="TJC151" s="323"/>
      <c r="TJD151" s="323"/>
      <c r="TJE151" s="323"/>
      <c r="TJF151" s="323"/>
      <c r="TJG151" s="323"/>
      <c r="TJH151" s="323"/>
      <c r="TJI151" s="323"/>
      <c r="TJJ151" s="323"/>
      <c r="TJK151" s="323"/>
      <c r="TJL151" s="323"/>
      <c r="TJM151" s="323"/>
      <c r="TJN151" s="323"/>
      <c r="TJO151" s="323"/>
      <c r="TJP151" s="323"/>
      <c r="TJQ151" s="323"/>
      <c r="TJR151" s="323"/>
      <c r="TJS151" s="323"/>
      <c r="TJT151" s="323"/>
      <c r="TJU151" s="323"/>
      <c r="TJV151" s="323"/>
      <c r="TJW151" s="323"/>
      <c r="TJX151" s="323"/>
      <c r="TJY151" s="323"/>
      <c r="TJZ151" s="323"/>
      <c r="TKA151" s="323"/>
      <c r="TKB151" s="323"/>
      <c r="TKC151" s="323"/>
      <c r="TKD151" s="323"/>
      <c r="TKE151" s="323"/>
      <c r="TKF151" s="323"/>
      <c r="TKG151" s="323"/>
      <c r="TKH151" s="323"/>
      <c r="TKI151" s="323"/>
      <c r="TKJ151" s="323"/>
      <c r="TKK151" s="323"/>
      <c r="TKL151" s="323"/>
      <c r="TKM151" s="323"/>
      <c r="TKN151" s="323"/>
      <c r="TKO151" s="323"/>
      <c r="TKP151" s="323"/>
      <c r="TKQ151" s="323"/>
      <c r="TKR151" s="323"/>
      <c r="TKS151" s="323"/>
      <c r="TKT151" s="323"/>
      <c r="TKU151" s="323"/>
      <c r="TKV151" s="323"/>
      <c r="TKW151" s="323"/>
      <c r="TKX151" s="323"/>
      <c r="TKY151" s="323"/>
      <c r="TKZ151" s="323"/>
      <c r="TLA151" s="323"/>
      <c r="TLB151" s="323"/>
      <c r="TLC151" s="323"/>
      <c r="TLD151" s="323"/>
      <c r="TLE151" s="323"/>
      <c r="TLF151" s="323"/>
      <c r="TLG151" s="323"/>
      <c r="TLH151" s="323"/>
      <c r="TLI151" s="323"/>
      <c r="TLJ151" s="323"/>
      <c r="TLK151" s="323"/>
      <c r="TLL151" s="323"/>
      <c r="TLM151" s="323"/>
      <c r="TLN151" s="323"/>
      <c r="TLO151" s="323"/>
      <c r="TLP151" s="323"/>
      <c r="TLQ151" s="323"/>
      <c r="TLR151" s="323"/>
      <c r="TLS151" s="323"/>
      <c r="TLT151" s="323"/>
      <c r="TLU151" s="323"/>
      <c r="TLV151" s="323"/>
      <c r="TLW151" s="323"/>
      <c r="TLX151" s="323"/>
      <c r="TLY151" s="323"/>
      <c r="TLZ151" s="323"/>
      <c r="TMA151" s="323"/>
      <c r="TMB151" s="323"/>
      <c r="TMC151" s="323"/>
      <c r="TMD151" s="323"/>
      <c r="TME151" s="323"/>
      <c r="TMF151" s="323"/>
      <c r="TMG151" s="323"/>
      <c r="TMH151" s="323"/>
      <c r="TMI151" s="323"/>
      <c r="TMJ151" s="323"/>
      <c r="TMK151" s="323"/>
      <c r="TML151" s="323"/>
      <c r="TMM151" s="323"/>
      <c r="TMN151" s="323"/>
      <c r="TMO151" s="323"/>
      <c r="TMP151" s="323"/>
      <c r="TMQ151" s="323"/>
      <c r="TMR151" s="323"/>
      <c r="TMS151" s="323"/>
      <c r="TMT151" s="323"/>
      <c r="TMU151" s="323"/>
      <c r="TMV151" s="323"/>
      <c r="TMW151" s="323"/>
      <c r="TMX151" s="323"/>
      <c r="TMY151" s="323"/>
      <c r="TMZ151" s="323"/>
      <c r="TNA151" s="323"/>
      <c r="TNB151" s="323"/>
      <c r="TNC151" s="323"/>
      <c r="TND151" s="323"/>
      <c r="TNE151" s="323"/>
      <c r="TNF151" s="323"/>
      <c r="TNG151" s="323"/>
      <c r="TNH151" s="323"/>
      <c r="TNI151" s="323"/>
      <c r="TNJ151" s="323"/>
      <c r="TNK151" s="323"/>
      <c r="TNL151" s="323"/>
      <c r="TNM151" s="323"/>
      <c r="TNN151" s="323"/>
      <c r="TNO151" s="323"/>
      <c r="TNP151" s="323"/>
      <c r="TNQ151" s="323"/>
      <c r="TNR151" s="323"/>
      <c r="TNS151" s="323"/>
      <c r="TNT151" s="323"/>
      <c r="TNU151" s="323"/>
      <c r="TNV151" s="323"/>
      <c r="TNW151" s="323"/>
      <c r="TNX151" s="323"/>
      <c r="TNY151" s="323"/>
      <c r="TNZ151" s="323"/>
      <c r="TOA151" s="323"/>
      <c r="TOB151" s="323"/>
      <c r="TOC151" s="323"/>
      <c r="TOD151" s="323"/>
      <c r="TOE151" s="323"/>
      <c r="TOF151" s="323"/>
      <c r="TOG151" s="323"/>
      <c r="TOH151" s="323"/>
      <c r="TOI151" s="323"/>
      <c r="TOJ151" s="323"/>
      <c r="TOK151" s="323"/>
      <c r="TOL151" s="323"/>
      <c r="TOM151" s="323"/>
      <c r="TON151" s="323"/>
      <c r="TOO151" s="323"/>
      <c r="TOP151" s="323"/>
      <c r="TOQ151" s="323"/>
      <c r="TOR151" s="323"/>
      <c r="TOS151" s="323"/>
      <c r="TOT151" s="323"/>
      <c r="TOU151" s="323"/>
      <c r="TOV151" s="323"/>
      <c r="TOW151" s="323"/>
      <c r="TOX151" s="323"/>
      <c r="TOY151" s="323"/>
      <c r="TOZ151" s="323"/>
      <c r="TPA151" s="323"/>
      <c r="TPB151" s="323"/>
      <c r="TPC151" s="323"/>
      <c r="TPD151" s="323"/>
      <c r="TPE151" s="323"/>
      <c r="TPF151" s="323"/>
      <c r="TPG151" s="323"/>
      <c r="TPH151" s="323"/>
      <c r="TPI151" s="323"/>
      <c r="TPJ151" s="323"/>
      <c r="TPK151" s="323"/>
      <c r="TPL151" s="323"/>
      <c r="TPM151" s="323"/>
      <c r="TPN151" s="323"/>
      <c r="TPO151" s="323"/>
      <c r="TPP151" s="323"/>
      <c r="TPQ151" s="323"/>
      <c r="TPR151" s="323"/>
      <c r="TPS151" s="323"/>
      <c r="TPT151" s="323"/>
      <c r="TPU151" s="323"/>
      <c r="TPV151" s="323"/>
      <c r="TPW151" s="323"/>
      <c r="TPX151" s="323"/>
      <c r="TPY151" s="323"/>
      <c r="TPZ151" s="323"/>
      <c r="TQA151" s="323"/>
      <c r="TQB151" s="323"/>
      <c r="TQC151" s="323"/>
      <c r="TQD151" s="323"/>
      <c r="TQE151" s="323"/>
      <c r="TQF151" s="323"/>
      <c r="TQG151" s="323"/>
      <c r="TQH151" s="323"/>
      <c r="TQI151" s="323"/>
      <c r="TQJ151" s="323"/>
      <c r="TQK151" s="323"/>
      <c r="TQL151" s="323"/>
      <c r="TQM151" s="323"/>
      <c r="TQN151" s="323"/>
      <c r="TQO151" s="323"/>
      <c r="TQP151" s="323"/>
      <c r="TQQ151" s="323"/>
      <c r="TQR151" s="323"/>
      <c r="TQS151" s="323"/>
      <c r="TQT151" s="323"/>
      <c r="TQU151" s="323"/>
      <c r="TQV151" s="323"/>
      <c r="TQW151" s="323"/>
      <c r="TQX151" s="323"/>
      <c r="TQY151" s="323"/>
      <c r="TQZ151" s="323"/>
      <c r="TRA151" s="323"/>
      <c r="TRB151" s="323"/>
      <c r="TRC151" s="323"/>
      <c r="TRD151" s="323"/>
      <c r="TRE151" s="323"/>
      <c r="TRF151" s="323"/>
      <c r="TRG151" s="323"/>
      <c r="TRH151" s="323"/>
      <c r="TRI151" s="323"/>
      <c r="TRJ151" s="323"/>
      <c r="TRK151" s="323"/>
      <c r="TRL151" s="323"/>
      <c r="TRM151" s="323"/>
      <c r="TRN151" s="323"/>
      <c r="TRO151" s="323"/>
      <c r="TRP151" s="323"/>
      <c r="TRQ151" s="323"/>
      <c r="TRR151" s="323"/>
      <c r="TRS151" s="323"/>
      <c r="TRT151" s="323"/>
      <c r="TRU151" s="323"/>
      <c r="TRV151" s="323"/>
      <c r="TRW151" s="323"/>
      <c r="TRX151" s="323"/>
      <c r="TRY151" s="323"/>
      <c r="TRZ151" s="323"/>
      <c r="TSA151" s="323"/>
      <c r="TSB151" s="323"/>
      <c r="TSC151" s="323"/>
      <c r="TSD151" s="323"/>
      <c r="TSE151" s="323"/>
      <c r="TSF151" s="323"/>
      <c r="TSG151" s="323"/>
      <c r="TSH151" s="323"/>
      <c r="TSI151" s="323"/>
      <c r="TSJ151" s="323"/>
      <c r="TSK151" s="323"/>
      <c r="TSL151" s="323"/>
      <c r="TSM151" s="323"/>
      <c r="TSN151" s="323"/>
      <c r="TSO151" s="323"/>
      <c r="TSP151" s="323"/>
      <c r="TSQ151" s="323"/>
      <c r="TSR151" s="323"/>
      <c r="TSS151" s="323"/>
      <c r="TST151" s="323"/>
      <c r="TSU151" s="323"/>
      <c r="TSV151" s="323"/>
      <c r="TSW151" s="323"/>
      <c r="TSX151" s="323"/>
      <c r="TSY151" s="323"/>
      <c r="TSZ151" s="323"/>
      <c r="TTA151" s="323"/>
      <c r="TTB151" s="323"/>
      <c r="TTC151" s="323"/>
      <c r="TTD151" s="323"/>
      <c r="TTE151" s="323"/>
      <c r="TTF151" s="323"/>
      <c r="TTG151" s="323"/>
      <c r="TTH151" s="323"/>
      <c r="TTI151" s="323"/>
      <c r="TTJ151" s="323"/>
      <c r="TTK151" s="323"/>
      <c r="TTL151" s="323"/>
      <c r="TTM151" s="323"/>
      <c r="TTN151" s="323"/>
      <c r="TTO151" s="323"/>
      <c r="TTP151" s="323"/>
      <c r="TTQ151" s="323"/>
      <c r="TTR151" s="323"/>
      <c r="TTS151" s="323"/>
      <c r="TTT151" s="323"/>
      <c r="TTU151" s="323"/>
      <c r="TTV151" s="323"/>
      <c r="TTW151" s="323"/>
      <c r="TTX151" s="323"/>
      <c r="TTY151" s="323"/>
      <c r="TTZ151" s="323"/>
      <c r="TUA151" s="323"/>
      <c r="TUB151" s="323"/>
      <c r="TUC151" s="323"/>
      <c r="TUD151" s="323"/>
      <c r="TUE151" s="323"/>
      <c r="TUF151" s="323"/>
      <c r="TUG151" s="323"/>
      <c r="TUH151" s="323"/>
      <c r="TUI151" s="323"/>
      <c r="TUJ151" s="323"/>
      <c r="TUK151" s="323"/>
      <c r="TUL151" s="323"/>
      <c r="TUM151" s="323"/>
      <c r="TUN151" s="323"/>
      <c r="TUO151" s="323"/>
      <c r="TUP151" s="323"/>
      <c r="TUQ151" s="323"/>
      <c r="TUR151" s="323"/>
      <c r="TUS151" s="323"/>
      <c r="TUT151" s="323"/>
      <c r="TUU151" s="323"/>
      <c r="TUV151" s="323"/>
      <c r="TUW151" s="323"/>
      <c r="TUX151" s="323"/>
      <c r="TUY151" s="323"/>
      <c r="TUZ151" s="323"/>
      <c r="TVA151" s="323"/>
      <c r="TVB151" s="323"/>
      <c r="TVC151" s="323"/>
      <c r="TVD151" s="323"/>
      <c r="TVE151" s="323"/>
      <c r="TVF151" s="323"/>
      <c r="TVG151" s="323"/>
      <c r="TVH151" s="323"/>
      <c r="TVI151" s="323"/>
      <c r="TVJ151" s="323"/>
      <c r="TVK151" s="323"/>
      <c r="TVL151" s="323"/>
      <c r="TVM151" s="323"/>
      <c r="TVN151" s="323"/>
      <c r="TVO151" s="323"/>
      <c r="TVP151" s="323"/>
      <c r="TVQ151" s="323"/>
      <c r="TVR151" s="323"/>
      <c r="TVS151" s="323"/>
      <c r="TVT151" s="323"/>
      <c r="TVU151" s="323"/>
      <c r="TVV151" s="323"/>
      <c r="TVW151" s="323"/>
      <c r="TVX151" s="323"/>
      <c r="TVY151" s="323"/>
      <c r="TVZ151" s="323"/>
      <c r="TWA151" s="323"/>
      <c r="TWB151" s="323"/>
      <c r="TWC151" s="323"/>
      <c r="TWD151" s="323"/>
      <c r="TWE151" s="323"/>
      <c r="TWF151" s="323"/>
      <c r="TWG151" s="323"/>
      <c r="TWH151" s="323"/>
      <c r="TWI151" s="323"/>
      <c r="TWJ151" s="323"/>
      <c r="TWK151" s="323"/>
      <c r="TWL151" s="323"/>
      <c r="TWM151" s="323"/>
      <c r="TWN151" s="323"/>
      <c r="TWO151" s="323"/>
      <c r="TWP151" s="323"/>
      <c r="TWQ151" s="323"/>
      <c r="TWR151" s="323"/>
      <c r="TWS151" s="323"/>
      <c r="TWT151" s="323"/>
      <c r="TWU151" s="323"/>
      <c r="TWV151" s="323"/>
      <c r="TWW151" s="323"/>
      <c r="TWX151" s="323"/>
      <c r="TWY151" s="323"/>
      <c r="TWZ151" s="323"/>
      <c r="TXA151" s="323"/>
      <c r="TXB151" s="323"/>
      <c r="TXC151" s="323"/>
      <c r="TXD151" s="323"/>
      <c r="TXE151" s="323"/>
      <c r="TXF151" s="323"/>
      <c r="TXG151" s="323"/>
      <c r="TXH151" s="323"/>
      <c r="TXI151" s="323"/>
      <c r="TXJ151" s="323"/>
      <c r="TXK151" s="323"/>
      <c r="TXL151" s="323"/>
      <c r="TXM151" s="323"/>
      <c r="TXN151" s="323"/>
      <c r="TXO151" s="323"/>
      <c r="TXP151" s="323"/>
      <c r="TXQ151" s="323"/>
      <c r="TXR151" s="323"/>
      <c r="TXS151" s="323"/>
      <c r="TXT151" s="323"/>
      <c r="TXU151" s="323"/>
      <c r="TXV151" s="323"/>
      <c r="TXW151" s="323"/>
      <c r="TXX151" s="323"/>
      <c r="TXY151" s="323"/>
      <c r="TXZ151" s="323"/>
      <c r="TYA151" s="323"/>
      <c r="TYB151" s="323"/>
      <c r="TYC151" s="323"/>
      <c r="TYD151" s="323"/>
      <c r="TYE151" s="323"/>
      <c r="TYF151" s="323"/>
      <c r="TYG151" s="323"/>
      <c r="TYH151" s="323"/>
      <c r="TYI151" s="323"/>
      <c r="TYJ151" s="323"/>
      <c r="TYK151" s="323"/>
      <c r="TYL151" s="323"/>
      <c r="TYM151" s="323"/>
      <c r="TYN151" s="323"/>
      <c r="TYO151" s="323"/>
      <c r="TYP151" s="323"/>
      <c r="TYQ151" s="323"/>
      <c r="TYR151" s="323"/>
      <c r="TYS151" s="323"/>
      <c r="TYT151" s="323"/>
      <c r="TYU151" s="323"/>
      <c r="TYV151" s="323"/>
      <c r="TYW151" s="323"/>
      <c r="TYX151" s="323"/>
      <c r="TYY151" s="323"/>
      <c r="TYZ151" s="323"/>
      <c r="TZA151" s="323"/>
      <c r="TZB151" s="323"/>
      <c r="TZC151" s="323"/>
      <c r="TZD151" s="323"/>
      <c r="TZE151" s="323"/>
      <c r="TZF151" s="323"/>
      <c r="TZG151" s="323"/>
      <c r="TZH151" s="323"/>
      <c r="TZI151" s="323"/>
      <c r="TZJ151" s="323"/>
      <c r="TZK151" s="323"/>
      <c r="TZL151" s="323"/>
      <c r="TZM151" s="323"/>
      <c r="TZN151" s="323"/>
      <c r="TZO151" s="323"/>
      <c r="TZP151" s="323"/>
      <c r="TZQ151" s="323"/>
      <c r="TZR151" s="323"/>
      <c r="TZS151" s="323"/>
      <c r="TZT151" s="323"/>
      <c r="TZU151" s="323"/>
      <c r="TZV151" s="323"/>
      <c r="TZW151" s="323"/>
      <c r="TZX151" s="323"/>
      <c r="TZY151" s="323"/>
      <c r="TZZ151" s="323"/>
      <c r="UAA151" s="323"/>
      <c r="UAB151" s="323"/>
      <c r="UAC151" s="323"/>
      <c r="UAD151" s="323"/>
      <c r="UAE151" s="323"/>
      <c r="UAF151" s="323"/>
      <c r="UAG151" s="323"/>
      <c r="UAH151" s="323"/>
      <c r="UAI151" s="323"/>
      <c r="UAJ151" s="323"/>
      <c r="UAK151" s="323"/>
      <c r="UAL151" s="323"/>
      <c r="UAM151" s="323"/>
      <c r="UAN151" s="323"/>
      <c r="UAO151" s="323"/>
      <c r="UAP151" s="323"/>
      <c r="UAQ151" s="323"/>
      <c r="UAR151" s="323"/>
      <c r="UAS151" s="323"/>
      <c r="UAT151" s="323"/>
      <c r="UAU151" s="323"/>
      <c r="UAV151" s="323"/>
      <c r="UAW151" s="323"/>
      <c r="UAX151" s="323"/>
      <c r="UAY151" s="323"/>
      <c r="UAZ151" s="323"/>
      <c r="UBA151" s="323"/>
      <c r="UBB151" s="323"/>
      <c r="UBC151" s="323"/>
      <c r="UBD151" s="323"/>
      <c r="UBE151" s="323"/>
      <c r="UBF151" s="323"/>
      <c r="UBG151" s="323"/>
      <c r="UBH151" s="323"/>
      <c r="UBI151" s="323"/>
      <c r="UBJ151" s="323"/>
      <c r="UBK151" s="323"/>
      <c r="UBL151" s="323"/>
      <c r="UBM151" s="323"/>
      <c r="UBN151" s="323"/>
      <c r="UBO151" s="323"/>
      <c r="UBP151" s="323"/>
      <c r="UBQ151" s="323"/>
      <c r="UBR151" s="323"/>
      <c r="UBS151" s="323"/>
      <c r="UBT151" s="323"/>
      <c r="UBU151" s="323"/>
      <c r="UBV151" s="323"/>
      <c r="UBW151" s="323"/>
      <c r="UBX151" s="323"/>
      <c r="UBY151" s="323"/>
      <c r="UBZ151" s="323"/>
      <c r="UCA151" s="323"/>
      <c r="UCB151" s="323"/>
      <c r="UCC151" s="323"/>
      <c r="UCD151" s="323"/>
      <c r="UCE151" s="323"/>
      <c r="UCF151" s="323"/>
      <c r="UCG151" s="323"/>
      <c r="UCH151" s="323"/>
      <c r="UCI151" s="323"/>
      <c r="UCJ151" s="323"/>
      <c r="UCK151" s="323"/>
      <c r="UCL151" s="323"/>
      <c r="UCM151" s="323"/>
      <c r="UCN151" s="323"/>
      <c r="UCO151" s="323"/>
      <c r="UCP151" s="323"/>
      <c r="UCQ151" s="323"/>
      <c r="UCR151" s="323"/>
      <c r="UCS151" s="323"/>
      <c r="UCT151" s="323"/>
      <c r="UCU151" s="323"/>
      <c r="UCV151" s="323"/>
      <c r="UCW151" s="323"/>
      <c r="UCX151" s="323"/>
      <c r="UCY151" s="323"/>
      <c r="UCZ151" s="323"/>
      <c r="UDA151" s="323"/>
      <c r="UDB151" s="323"/>
      <c r="UDC151" s="323"/>
      <c r="UDD151" s="323"/>
      <c r="UDE151" s="323"/>
      <c r="UDF151" s="323"/>
      <c r="UDG151" s="323"/>
      <c r="UDH151" s="323"/>
      <c r="UDI151" s="323"/>
      <c r="UDJ151" s="323"/>
      <c r="UDK151" s="323"/>
      <c r="UDL151" s="323"/>
      <c r="UDM151" s="323"/>
      <c r="UDN151" s="323"/>
      <c r="UDO151" s="323"/>
      <c r="UDP151" s="323"/>
      <c r="UDQ151" s="323"/>
      <c r="UDR151" s="323"/>
      <c r="UDS151" s="323"/>
      <c r="UDT151" s="323"/>
      <c r="UDU151" s="323"/>
      <c r="UDV151" s="323"/>
      <c r="UDW151" s="323"/>
      <c r="UDX151" s="323"/>
      <c r="UDY151" s="323"/>
      <c r="UDZ151" s="323"/>
      <c r="UEA151" s="323"/>
      <c r="UEB151" s="323"/>
      <c r="UEC151" s="323"/>
      <c r="UED151" s="323"/>
      <c r="UEE151" s="323"/>
      <c r="UEF151" s="323"/>
      <c r="UEG151" s="323"/>
      <c r="UEH151" s="323"/>
      <c r="UEI151" s="323"/>
      <c r="UEJ151" s="323"/>
      <c r="UEK151" s="323"/>
      <c r="UEL151" s="323"/>
      <c r="UEM151" s="323"/>
      <c r="UEN151" s="323"/>
      <c r="UEO151" s="323"/>
      <c r="UEP151" s="323"/>
      <c r="UEQ151" s="323"/>
      <c r="UER151" s="323"/>
      <c r="UES151" s="323"/>
      <c r="UET151" s="323"/>
      <c r="UEU151" s="323"/>
      <c r="UEV151" s="323"/>
      <c r="UEW151" s="323"/>
      <c r="UEX151" s="323"/>
      <c r="UEY151" s="323"/>
      <c r="UEZ151" s="323"/>
      <c r="UFA151" s="323"/>
      <c r="UFB151" s="323"/>
      <c r="UFC151" s="323"/>
      <c r="UFD151" s="323"/>
      <c r="UFE151" s="323"/>
      <c r="UFF151" s="323"/>
      <c r="UFG151" s="323"/>
      <c r="UFH151" s="323"/>
      <c r="UFI151" s="323"/>
      <c r="UFJ151" s="323"/>
      <c r="UFK151" s="323"/>
      <c r="UFL151" s="323"/>
      <c r="UFM151" s="323"/>
      <c r="UFN151" s="323"/>
      <c r="UFO151" s="323"/>
      <c r="UFP151" s="323"/>
      <c r="UFQ151" s="323"/>
      <c r="UFR151" s="323"/>
      <c r="UFS151" s="323"/>
      <c r="UFT151" s="323"/>
      <c r="UFU151" s="323"/>
      <c r="UFV151" s="323"/>
      <c r="UFW151" s="323"/>
      <c r="UFX151" s="323"/>
      <c r="UFY151" s="323"/>
      <c r="UFZ151" s="323"/>
      <c r="UGA151" s="323"/>
      <c r="UGB151" s="323"/>
      <c r="UGC151" s="323"/>
      <c r="UGD151" s="323"/>
      <c r="UGE151" s="323"/>
      <c r="UGF151" s="323"/>
      <c r="UGG151" s="323"/>
      <c r="UGH151" s="323"/>
      <c r="UGI151" s="323"/>
      <c r="UGJ151" s="323"/>
      <c r="UGK151" s="323"/>
      <c r="UGL151" s="323"/>
      <c r="UGM151" s="323"/>
      <c r="UGN151" s="323"/>
      <c r="UGO151" s="323"/>
      <c r="UGP151" s="323"/>
      <c r="UGQ151" s="323"/>
      <c r="UGR151" s="323"/>
      <c r="UGS151" s="323"/>
      <c r="UGT151" s="323"/>
      <c r="UGU151" s="323"/>
      <c r="UGV151" s="323"/>
      <c r="UGW151" s="323"/>
      <c r="UGX151" s="323"/>
      <c r="UGY151" s="323"/>
      <c r="UGZ151" s="323"/>
      <c r="UHA151" s="323"/>
      <c r="UHB151" s="323"/>
      <c r="UHC151" s="323"/>
      <c r="UHD151" s="323"/>
      <c r="UHE151" s="323"/>
      <c r="UHF151" s="323"/>
      <c r="UHG151" s="323"/>
      <c r="UHH151" s="323"/>
      <c r="UHI151" s="323"/>
      <c r="UHJ151" s="323"/>
      <c r="UHK151" s="323"/>
      <c r="UHL151" s="323"/>
      <c r="UHM151" s="323"/>
      <c r="UHN151" s="323"/>
      <c r="UHO151" s="323"/>
      <c r="UHP151" s="323"/>
      <c r="UHQ151" s="323"/>
      <c r="UHR151" s="323"/>
      <c r="UHS151" s="323"/>
      <c r="UHT151" s="323"/>
      <c r="UHU151" s="323"/>
      <c r="UHV151" s="323"/>
      <c r="UHW151" s="323"/>
      <c r="UHX151" s="323"/>
      <c r="UHY151" s="323"/>
      <c r="UHZ151" s="323"/>
      <c r="UIA151" s="323"/>
      <c r="UIB151" s="323"/>
      <c r="UIC151" s="323"/>
      <c r="UID151" s="323"/>
      <c r="UIE151" s="323"/>
      <c r="UIF151" s="323"/>
      <c r="UIG151" s="323"/>
      <c r="UIH151" s="323"/>
      <c r="UII151" s="323"/>
      <c r="UIJ151" s="323"/>
      <c r="UIK151" s="323"/>
      <c r="UIL151" s="323"/>
      <c r="UIM151" s="323"/>
      <c r="UIN151" s="323"/>
      <c r="UIO151" s="323"/>
      <c r="UIP151" s="323"/>
      <c r="UIQ151" s="323"/>
      <c r="UIR151" s="323"/>
      <c r="UIS151" s="323"/>
      <c r="UIT151" s="323"/>
      <c r="UIU151" s="323"/>
      <c r="UIV151" s="323"/>
      <c r="UIW151" s="323"/>
      <c r="UIX151" s="323"/>
      <c r="UIY151" s="323"/>
      <c r="UIZ151" s="323"/>
      <c r="UJA151" s="323"/>
      <c r="UJB151" s="323"/>
      <c r="UJC151" s="323"/>
      <c r="UJD151" s="323"/>
      <c r="UJE151" s="323"/>
      <c r="UJF151" s="323"/>
      <c r="UJG151" s="323"/>
      <c r="UJH151" s="323"/>
      <c r="UJI151" s="323"/>
      <c r="UJJ151" s="323"/>
      <c r="UJK151" s="323"/>
      <c r="UJL151" s="323"/>
      <c r="UJM151" s="323"/>
      <c r="UJN151" s="323"/>
      <c r="UJO151" s="323"/>
      <c r="UJP151" s="323"/>
      <c r="UJQ151" s="323"/>
      <c r="UJR151" s="323"/>
      <c r="UJS151" s="323"/>
      <c r="UJT151" s="323"/>
      <c r="UJU151" s="323"/>
      <c r="UJV151" s="323"/>
      <c r="UJW151" s="323"/>
      <c r="UJX151" s="323"/>
      <c r="UJY151" s="323"/>
      <c r="UJZ151" s="323"/>
      <c r="UKA151" s="323"/>
      <c r="UKB151" s="323"/>
      <c r="UKC151" s="323"/>
      <c r="UKD151" s="323"/>
      <c r="UKE151" s="323"/>
      <c r="UKF151" s="323"/>
      <c r="UKG151" s="323"/>
      <c r="UKH151" s="323"/>
      <c r="UKI151" s="323"/>
      <c r="UKJ151" s="323"/>
      <c r="UKK151" s="323"/>
      <c r="UKL151" s="323"/>
      <c r="UKM151" s="323"/>
      <c r="UKN151" s="323"/>
      <c r="UKO151" s="323"/>
      <c r="UKP151" s="323"/>
      <c r="UKQ151" s="323"/>
      <c r="UKR151" s="323"/>
      <c r="UKS151" s="323"/>
      <c r="UKT151" s="323"/>
      <c r="UKU151" s="323"/>
      <c r="UKV151" s="323"/>
      <c r="UKW151" s="323"/>
      <c r="UKX151" s="323"/>
      <c r="UKY151" s="323"/>
      <c r="UKZ151" s="323"/>
      <c r="ULA151" s="323"/>
      <c r="ULB151" s="323"/>
      <c r="ULC151" s="323"/>
      <c r="ULD151" s="323"/>
      <c r="ULE151" s="323"/>
      <c r="ULF151" s="323"/>
      <c r="ULG151" s="323"/>
      <c r="ULH151" s="323"/>
      <c r="ULI151" s="323"/>
      <c r="ULJ151" s="323"/>
      <c r="ULK151" s="323"/>
      <c r="ULL151" s="323"/>
      <c r="ULM151" s="323"/>
      <c r="ULN151" s="323"/>
      <c r="ULO151" s="323"/>
      <c r="ULP151" s="323"/>
      <c r="ULQ151" s="323"/>
      <c r="ULR151" s="323"/>
      <c r="ULS151" s="323"/>
      <c r="ULT151" s="323"/>
      <c r="ULU151" s="323"/>
      <c r="ULV151" s="323"/>
      <c r="ULW151" s="323"/>
      <c r="ULX151" s="323"/>
      <c r="ULY151" s="323"/>
      <c r="ULZ151" s="323"/>
      <c r="UMA151" s="323"/>
      <c r="UMB151" s="323"/>
      <c r="UMC151" s="323"/>
      <c r="UMD151" s="323"/>
      <c r="UME151" s="323"/>
      <c r="UMF151" s="323"/>
      <c r="UMG151" s="323"/>
      <c r="UMH151" s="323"/>
      <c r="UMI151" s="323"/>
      <c r="UMJ151" s="323"/>
      <c r="UMK151" s="323"/>
      <c r="UML151" s="323"/>
      <c r="UMM151" s="323"/>
      <c r="UMN151" s="323"/>
      <c r="UMO151" s="323"/>
      <c r="UMP151" s="323"/>
      <c r="UMQ151" s="323"/>
      <c r="UMR151" s="323"/>
      <c r="UMS151" s="323"/>
      <c r="UMT151" s="323"/>
      <c r="UMU151" s="323"/>
      <c r="UMV151" s="323"/>
      <c r="UMW151" s="323"/>
      <c r="UMX151" s="323"/>
      <c r="UMY151" s="323"/>
      <c r="UMZ151" s="323"/>
      <c r="UNA151" s="323"/>
      <c r="UNB151" s="323"/>
      <c r="UNC151" s="323"/>
      <c r="UND151" s="323"/>
      <c r="UNE151" s="323"/>
      <c r="UNF151" s="323"/>
      <c r="UNG151" s="323"/>
      <c r="UNH151" s="323"/>
      <c r="UNI151" s="323"/>
      <c r="UNJ151" s="323"/>
      <c r="UNK151" s="323"/>
      <c r="UNL151" s="323"/>
      <c r="UNM151" s="323"/>
      <c r="UNN151" s="323"/>
      <c r="UNO151" s="323"/>
      <c r="UNP151" s="323"/>
      <c r="UNQ151" s="323"/>
      <c r="UNR151" s="323"/>
      <c r="UNS151" s="323"/>
      <c r="UNT151" s="323"/>
      <c r="UNU151" s="323"/>
      <c r="UNV151" s="323"/>
      <c r="UNW151" s="323"/>
      <c r="UNX151" s="323"/>
      <c r="UNY151" s="323"/>
      <c r="UNZ151" s="323"/>
      <c r="UOA151" s="323"/>
      <c r="UOB151" s="323"/>
      <c r="UOC151" s="323"/>
      <c r="UOD151" s="323"/>
      <c r="UOE151" s="323"/>
      <c r="UOF151" s="323"/>
      <c r="UOG151" s="323"/>
      <c r="UOH151" s="323"/>
      <c r="UOI151" s="323"/>
      <c r="UOJ151" s="323"/>
      <c r="UOK151" s="323"/>
      <c r="UOL151" s="323"/>
      <c r="UOM151" s="323"/>
      <c r="UON151" s="323"/>
      <c r="UOO151" s="323"/>
      <c r="UOP151" s="323"/>
      <c r="UOQ151" s="323"/>
      <c r="UOR151" s="323"/>
      <c r="UOS151" s="323"/>
      <c r="UOT151" s="323"/>
      <c r="UOU151" s="323"/>
      <c r="UOV151" s="323"/>
      <c r="UOW151" s="323"/>
      <c r="UOX151" s="323"/>
      <c r="UOY151" s="323"/>
      <c r="UOZ151" s="323"/>
      <c r="UPA151" s="323"/>
      <c r="UPB151" s="323"/>
      <c r="UPC151" s="323"/>
      <c r="UPD151" s="323"/>
      <c r="UPE151" s="323"/>
      <c r="UPF151" s="323"/>
      <c r="UPG151" s="323"/>
      <c r="UPH151" s="323"/>
      <c r="UPI151" s="323"/>
      <c r="UPJ151" s="323"/>
      <c r="UPK151" s="323"/>
      <c r="UPL151" s="323"/>
      <c r="UPM151" s="323"/>
      <c r="UPN151" s="323"/>
      <c r="UPO151" s="323"/>
      <c r="UPP151" s="323"/>
      <c r="UPQ151" s="323"/>
      <c r="UPR151" s="323"/>
      <c r="UPS151" s="323"/>
      <c r="UPT151" s="323"/>
      <c r="UPU151" s="323"/>
      <c r="UPV151" s="323"/>
      <c r="UPW151" s="323"/>
      <c r="UPX151" s="323"/>
      <c r="UPY151" s="323"/>
      <c r="UPZ151" s="323"/>
      <c r="UQA151" s="323"/>
      <c r="UQB151" s="323"/>
      <c r="UQC151" s="323"/>
      <c r="UQD151" s="323"/>
      <c r="UQE151" s="323"/>
      <c r="UQF151" s="323"/>
      <c r="UQG151" s="323"/>
      <c r="UQH151" s="323"/>
      <c r="UQI151" s="323"/>
      <c r="UQJ151" s="323"/>
      <c r="UQK151" s="323"/>
      <c r="UQL151" s="323"/>
      <c r="UQM151" s="323"/>
      <c r="UQN151" s="323"/>
      <c r="UQO151" s="323"/>
      <c r="UQP151" s="323"/>
      <c r="UQQ151" s="323"/>
      <c r="UQR151" s="323"/>
      <c r="UQS151" s="323"/>
      <c r="UQT151" s="323"/>
      <c r="UQU151" s="323"/>
      <c r="UQV151" s="323"/>
      <c r="UQW151" s="323"/>
      <c r="UQX151" s="323"/>
      <c r="UQY151" s="323"/>
      <c r="UQZ151" s="323"/>
      <c r="URA151" s="323"/>
      <c r="URB151" s="323"/>
      <c r="URC151" s="323"/>
      <c r="URD151" s="323"/>
      <c r="URE151" s="323"/>
      <c r="URF151" s="323"/>
      <c r="URG151" s="323"/>
      <c r="URH151" s="323"/>
      <c r="URI151" s="323"/>
      <c r="URJ151" s="323"/>
      <c r="URK151" s="323"/>
      <c r="URL151" s="323"/>
      <c r="URM151" s="323"/>
      <c r="URN151" s="323"/>
      <c r="URO151" s="323"/>
      <c r="URP151" s="323"/>
      <c r="URQ151" s="323"/>
      <c r="URR151" s="323"/>
      <c r="URS151" s="323"/>
      <c r="URT151" s="323"/>
      <c r="URU151" s="323"/>
      <c r="URV151" s="323"/>
      <c r="URW151" s="323"/>
      <c r="URX151" s="323"/>
      <c r="URY151" s="323"/>
      <c r="URZ151" s="323"/>
      <c r="USA151" s="323"/>
      <c r="USB151" s="323"/>
      <c r="USC151" s="323"/>
      <c r="USD151" s="323"/>
      <c r="USE151" s="323"/>
      <c r="USF151" s="323"/>
      <c r="USG151" s="323"/>
      <c r="USH151" s="323"/>
      <c r="USI151" s="323"/>
      <c r="USJ151" s="323"/>
      <c r="USK151" s="323"/>
      <c r="USL151" s="323"/>
      <c r="USM151" s="323"/>
      <c r="USN151" s="323"/>
      <c r="USO151" s="323"/>
      <c r="USP151" s="323"/>
      <c r="USQ151" s="323"/>
      <c r="USR151" s="323"/>
      <c r="USS151" s="323"/>
      <c r="UST151" s="323"/>
      <c r="USU151" s="323"/>
      <c r="USV151" s="323"/>
      <c r="USW151" s="323"/>
      <c r="USX151" s="323"/>
      <c r="USY151" s="323"/>
      <c r="USZ151" s="323"/>
      <c r="UTA151" s="323"/>
      <c r="UTB151" s="323"/>
      <c r="UTC151" s="323"/>
      <c r="UTD151" s="323"/>
      <c r="UTE151" s="323"/>
      <c r="UTF151" s="323"/>
      <c r="UTG151" s="323"/>
      <c r="UTH151" s="323"/>
      <c r="UTI151" s="323"/>
      <c r="UTJ151" s="323"/>
      <c r="UTK151" s="323"/>
      <c r="UTL151" s="323"/>
      <c r="UTM151" s="323"/>
      <c r="UTN151" s="323"/>
      <c r="UTO151" s="323"/>
      <c r="UTP151" s="323"/>
      <c r="UTQ151" s="323"/>
      <c r="UTR151" s="323"/>
      <c r="UTS151" s="323"/>
      <c r="UTT151" s="323"/>
      <c r="UTU151" s="323"/>
      <c r="UTV151" s="323"/>
      <c r="UTW151" s="323"/>
      <c r="UTX151" s="323"/>
      <c r="UTY151" s="323"/>
      <c r="UTZ151" s="323"/>
      <c r="UUA151" s="323"/>
      <c r="UUB151" s="323"/>
      <c r="UUC151" s="323"/>
      <c r="UUD151" s="323"/>
      <c r="UUE151" s="323"/>
      <c r="UUF151" s="323"/>
      <c r="UUG151" s="323"/>
      <c r="UUH151" s="323"/>
      <c r="UUI151" s="323"/>
      <c r="UUJ151" s="323"/>
      <c r="UUK151" s="323"/>
      <c r="UUL151" s="323"/>
      <c r="UUM151" s="323"/>
      <c r="UUN151" s="323"/>
      <c r="UUO151" s="323"/>
      <c r="UUP151" s="323"/>
      <c r="UUQ151" s="323"/>
      <c r="UUR151" s="323"/>
      <c r="UUS151" s="323"/>
      <c r="UUT151" s="323"/>
      <c r="UUU151" s="323"/>
      <c r="UUV151" s="323"/>
      <c r="UUW151" s="323"/>
      <c r="UUX151" s="323"/>
      <c r="UUY151" s="323"/>
      <c r="UUZ151" s="323"/>
      <c r="UVA151" s="323"/>
      <c r="UVB151" s="323"/>
      <c r="UVC151" s="323"/>
      <c r="UVD151" s="323"/>
      <c r="UVE151" s="323"/>
      <c r="UVF151" s="323"/>
      <c r="UVG151" s="323"/>
      <c r="UVH151" s="323"/>
      <c r="UVI151" s="323"/>
      <c r="UVJ151" s="323"/>
      <c r="UVK151" s="323"/>
      <c r="UVL151" s="323"/>
      <c r="UVM151" s="323"/>
      <c r="UVN151" s="323"/>
      <c r="UVO151" s="323"/>
      <c r="UVP151" s="323"/>
      <c r="UVQ151" s="323"/>
      <c r="UVR151" s="323"/>
      <c r="UVS151" s="323"/>
      <c r="UVT151" s="323"/>
      <c r="UVU151" s="323"/>
      <c r="UVV151" s="323"/>
      <c r="UVW151" s="323"/>
      <c r="UVX151" s="323"/>
      <c r="UVY151" s="323"/>
      <c r="UVZ151" s="323"/>
      <c r="UWA151" s="323"/>
      <c r="UWB151" s="323"/>
      <c r="UWC151" s="323"/>
      <c r="UWD151" s="323"/>
      <c r="UWE151" s="323"/>
      <c r="UWF151" s="323"/>
      <c r="UWG151" s="323"/>
      <c r="UWH151" s="323"/>
      <c r="UWI151" s="323"/>
      <c r="UWJ151" s="323"/>
      <c r="UWK151" s="323"/>
      <c r="UWL151" s="323"/>
      <c r="UWM151" s="323"/>
      <c r="UWN151" s="323"/>
      <c r="UWO151" s="323"/>
      <c r="UWP151" s="323"/>
      <c r="UWQ151" s="323"/>
      <c r="UWR151" s="323"/>
      <c r="UWS151" s="323"/>
      <c r="UWT151" s="323"/>
      <c r="UWU151" s="323"/>
      <c r="UWV151" s="323"/>
      <c r="UWW151" s="323"/>
      <c r="UWX151" s="323"/>
      <c r="UWY151" s="323"/>
      <c r="UWZ151" s="323"/>
      <c r="UXA151" s="323"/>
      <c r="UXB151" s="323"/>
      <c r="UXC151" s="323"/>
      <c r="UXD151" s="323"/>
      <c r="UXE151" s="323"/>
      <c r="UXF151" s="323"/>
      <c r="UXG151" s="323"/>
      <c r="UXH151" s="323"/>
      <c r="UXI151" s="323"/>
      <c r="UXJ151" s="323"/>
      <c r="UXK151" s="323"/>
      <c r="UXL151" s="323"/>
      <c r="UXM151" s="323"/>
      <c r="UXN151" s="323"/>
      <c r="UXO151" s="323"/>
      <c r="UXP151" s="323"/>
      <c r="UXQ151" s="323"/>
      <c r="UXR151" s="323"/>
      <c r="UXS151" s="323"/>
      <c r="UXT151" s="323"/>
      <c r="UXU151" s="323"/>
      <c r="UXV151" s="323"/>
      <c r="UXW151" s="323"/>
      <c r="UXX151" s="323"/>
      <c r="UXY151" s="323"/>
      <c r="UXZ151" s="323"/>
      <c r="UYA151" s="323"/>
      <c r="UYB151" s="323"/>
      <c r="UYC151" s="323"/>
      <c r="UYD151" s="323"/>
      <c r="UYE151" s="323"/>
      <c r="UYF151" s="323"/>
      <c r="UYG151" s="323"/>
      <c r="UYH151" s="323"/>
      <c r="UYI151" s="323"/>
      <c r="UYJ151" s="323"/>
      <c r="UYK151" s="323"/>
      <c r="UYL151" s="323"/>
      <c r="UYM151" s="323"/>
      <c r="UYN151" s="323"/>
      <c r="UYO151" s="323"/>
      <c r="UYP151" s="323"/>
      <c r="UYQ151" s="323"/>
      <c r="UYR151" s="323"/>
      <c r="UYS151" s="323"/>
      <c r="UYT151" s="323"/>
      <c r="UYU151" s="323"/>
      <c r="UYV151" s="323"/>
      <c r="UYW151" s="323"/>
      <c r="UYX151" s="323"/>
      <c r="UYY151" s="323"/>
      <c r="UYZ151" s="323"/>
      <c r="UZA151" s="323"/>
      <c r="UZB151" s="323"/>
      <c r="UZC151" s="323"/>
      <c r="UZD151" s="323"/>
      <c r="UZE151" s="323"/>
      <c r="UZF151" s="323"/>
      <c r="UZG151" s="323"/>
      <c r="UZH151" s="323"/>
      <c r="UZI151" s="323"/>
      <c r="UZJ151" s="323"/>
      <c r="UZK151" s="323"/>
      <c r="UZL151" s="323"/>
      <c r="UZM151" s="323"/>
      <c r="UZN151" s="323"/>
      <c r="UZO151" s="323"/>
      <c r="UZP151" s="323"/>
      <c r="UZQ151" s="323"/>
      <c r="UZR151" s="323"/>
      <c r="UZS151" s="323"/>
      <c r="UZT151" s="323"/>
      <c r="UZU151" s="323"/>
      <c r="UZV151" s="323"/>
      <c r="UZW151" s="323"/>
      <c r="UZX151" s="323"/>
      <c r="UZY151" s="323"/>
      <c r="UZZ151" s="323"/>
      <c r="VAA151" s="323"/>
      <c r="VAB151" s="323"/>
      <c r="VAC151" s="323"/>
      <c r="VAD151" s="323"/>
      <c r="VAE151" s="323"/>
      <c r="VAF151" s="323"/>
      <c r="VAG151" s="323"/>
      <c r="VAH151" s="323"/>
      <c r="VAI151" s="323"/>
      <c r="VAJ151" s="323"/>
      <c r="VAK151" s="323"/>
      <c r="VAL151" s="323"/>
      <c r="VAM151" s="323"/>
      <c r="VAN151" s="323"/>
      <c r="VAO151" s="323"/>
      <c r="VAP151" s="323"/>
      <c r="VAQ151" s="323"/>
      <c r="VAR151" s="323"/>
      <c r="VAS151" s="323"/>
      <c r="VAT151" s="323"/>
      <c r="VAU151" s="323"/>
      <c r="VAV151" s="323"/>
      <c r="VAW151" s="323"/>
      <c r="VAX151" s="323"/>
      <c r="VAY151" s="323"/>
      <c r="VAZ151" s="323"/>
      <c r="VBA151" s="323"/>
      <c r="VBB151" s="323"/>
      <c r="VBC151" s="323"/>
      <c r="VBD151" s="323"/>
      <c r="VBE151" s="323"/>
      <c r="VBF151" s="323"/>
      <c r="VBG151" s="323"/>
      <c r="VBH151" s="323"/>
      <c r="VBI151" s="323"/>
      <c r="VBJ151" s="323"/>
      <c r="VBK151" s="323"/>
      <c r="VBL151" s="323"/>
      <c r="VBM151" s="323"/>
      <c r="VBN151" s="323"/>
      <c r="VBO151" s="323"/>
      <c r="VBP151" s="323"/>
      <c r="VBQ151" s="323"/>
      <c r="VBR151" s="323"/>
      <c r="VBS151" s="323"/>
      <c r="VBT151" s="323"/>
      <c r="VBU151" s="323"/>
      <c r="VBV151" s="323"/>
      <c r="VBW151" s="323"/>
      <c r="VBX151" s="323"/>
      <c r="VBY151" s="323"/>
      <c r="VBZ151" s="323"/>
      <c r="VCA151" s="323"/>
      <c r="VCB151" s="323"/>
      <c r="VCC151" s="323"/>
      <c r="VCD151" s="323"/>
      <c r="VCE151" s="323"/>
      <c r="VCF151" s="323"/>
      <c r="VCG151" s="323"/>
      <c r="VCH151" s="323"/>
      <c r="VCI151" s="323"/>
      <c r="VCJ151" s="323"/>
      <c r="VCK151" s="323"/>
      <c r="VCL151" s="323"/>
      <c r="VCM151" s="323"/>
      <c r="VCN151" s="323"/>
      <c r="VCO151" s="323"/>
      <c r="VCP151" s="323"/>
      <c r="VCQ151" s="323"/>
      <c r="VCR151" s="323"/>
      <c r="VCS151" s="323"/>
      <c r="VCT151" s="323"/>
      <c r="VCU151" s="323"/>
      <c r="VCV151" s="323"/>
      <c r="VCW151" s="323"/>
      <c r="VCX151" s="323"/>
      <c r="VCY151" s="323"/>
      <c r="VCZ151" s="323"/>
      <c r="VDA151" s="323"/>
      <c r="VDB151" s="323"/>
      <c r="VDC151" s="323"/>
      <c r="VDD151" s="323"/>
      <c r="VDE151" s="323"/>
      <c r="VDF151" s="323"/>
      <c r="VDG151" s="323"/>
      <c r="VDH151" s="323"/>
      <c r="VDI151" s="323"/>
      <c r="VDJ151" s="323"/>
      <c r="VDK151" s="323"/>
      <c r="VDL151" s="323"/>
      <c r="VDM151" s="323"/>
      <c r="VDN151" s="323"/>
      <c r="VDO151" s="323"/>
      <c r="VDP151" s="323"/>
      <c r="VDQ151" s="323"/>
      <c r="VDR151" s="323"/>
      <c r="VDS151" s="323"/>
      <c r="VDT151" s="323"/>
      <c r="VDU151" s="323"/>
      <c r="VDV151" s="323"/>
      <c r="VDW151" s="323"/>
      <c r="VDX151" s="323"/>
      <c r="VDY151" s="323"/>
      <c r="VDZ151" s="323"/>
      <c r="VEA151" s="323"/>
      <c r="VEB151" s="323"/>
      <c r="VEC151" s="323"/>
      <c r="VED151" s="323"/>
      <c r="VEE151" s="323"/>
      <c r="VEF151" s="323"/>
      <c r="VEG151" s="323"/>
      <c r="VEH151" s="323"/>
      <c r="VEI151" s="323"/>
      <c r="VEJ151" s="323"/>
      <c r="VEK151" s="323"/>
      <c r="VEL151" s="323"/>
      <c r="VEM151" s="323"/>
      <c r="VEN151" s="323"/>
      <c r="VEO151" s="323"/>
      <c r="VEP151" s="323"/>
      <c r="VEQ151" s="323"/>
      <c r="VER151" s="323"/>
      <c r="VES151" s="323"/>
      <c r="VET151" s="323"/>
      <c r="VEU151" s="323"/>
      <c r="VEV151" s="323"/>
      <c r="VEW151" s="323"/>
      <c r="VEX151" s="323"/>
      <c r="VEY151" s="323"/>
      <c r="VEZ151" s="323"/>
      <c r="VFA151" s="323"/>
      <c r="VFB151" s="323"/>
      <c r="VFC151" s="323"/>
      <c r="VFD151" s="323"/>
      <c r="VFE151" s="323"/>
      <c r="VFF151" s="323"/>
      <c r="VFG151" s="323"/>
      <c r="VFH151" s="323"/>
      <c r="VFI151" s="323"/>
      <c r="VFJ151" s="323"/>
      <c r="VFK151" s="323"/>
      <c r="VFL151" s="323"/>
      <c r="VFM151" s="323"/>
      <c r="VFN151" s="323"/>
      <c r="VFO151" s="323"/>
      <c r="VFP151" s="323"/>
      <c r="VFQ151" s="323"/>
      <c r="VFR151" s="323"/>
      <c r="VFS151" s="323"/>
      <c r="VFT151" s="323"/>
      <c r="VFU151" s="323"/>
      <c r="VFV151" s="323"/>
      <c r="VFW151" s="323"/>
      <c r="VFX151" s="323"/>
      <c r="VFY151" s="323"/>
      <c r="VFZ151" s="323"/>
      <c r="VGA151" s="323"/>
      <c r="VGB151" s="323"/>
      <c r="VGC151" s="323"/>
      <c r="VGD151" s="323"/>
      <c r="VGE151" s="323"/>
      <c r="VGF151" s="323"/>
      <c r="VGG151" s="323"/>
      <c r="VGH151" s="323"/>
      <c r="VGI151" s="323"/>
      <c r="VGJ151" s="323"/>
      <c r="VGK151" s="323"/>
      <c r="VGL151" s="323"/>
      <c r="VGM151" s="323"/>
      <c r="VGN151" s="323"/>
      <c r="VGO151" s="323"/>
      <c r="VGP151" s="323"/>
      <c r="VGQ151" s="323"/>
      <c r="VGR151" s="323"/>
      <c r="VGS151" s="323"/>
      <c r="VGT151" s="323"/>
      <c r="VGU151" s="323"/>
      <c r="VGV151" s="323"/>
      <c r="VGW151" s="323"/>
      <c r="VGX151" s="323"/>
      <c r="VGY151" s="323"/>
      <c r="VGZ151" s="323"/>
      <c r="VHA151" s="323"/>
      <c r="VHB151" s="323"/>
      <c r="VHC151" s="323"/>
      <c r="VHD151" s="323"/>
      <c r="VHE151" s="323"/>
      <c r="VHF151" s="323"/>
      <c r="VHG151" s="323"/>
      <c r="VHH151" s="323"/>
      <c r="VHI151" s="323"/>
      <c r="VHJ151" s="323"/>
      <c r="VHK151" s="323"/>
      <c r="VHL151" s="323"/>
      <c r="VHM151" s="323"/>
      <c r="VHN151" s="323"/>
      <c r="VHO151" s="323"/>
      <c r="VHP151" s="323"/>
      <c r="VHQ151" s="323"/>
      <c r="VHR151" s="323"/>
      <c r="VHS151" s="323"/>
      <c r="VHT151" s="323"/>
      <c r="VHU151" s="323"/>
      <c r="VHV151" s="323"/>
      <c r="VHW151" s="323"/>
      <c r="VHX151" s="323"/>
      <c r="VHY151" s="323"/>
      <c r="VHZ151" s="323"/>
      <c r="VIA151" s="323"/>
      <c r="VIB151" s="323"/>
      <c r="VIC151" s="323"/>
      <c r="VID151" s="323"/>
      <c r="VIE151" s="323"/>
      <c r="VIF151" s="323"/>
      <c r="VIG151" s="323"/>
      <c r="VIH151" s="323"/>
      <c r="VII151" s="323"/>
      <c r="VIJ151" s="323"/>
      <c r="VIK151" s="323"/>
      <c r="VIL151" s="323"/>
      <c r="VIM151" s="323"/>
      <c r="VIN151" s="323"/>
      <c r="VIO151" s="323"/>
      <c r="VIP151" s="323"/>
      <c r="VIQ151" s="323"/>
      <c r="VIR151" s="323"/>
      <c r="VIS151" s="323"/>
      <c r="VIT151" s="323"/>
      <c r="VIU151" s="323"/>
      <c r="VIV151" s="323"/>
      <c r="VIW151" s="323"/>
      <c r="VIX151" s="323"/>
      <c r="VIY151" s="323"/>
      <c r="VIZ151" s="323"/>
      <c r="VJA151" s="323"/>
      <c r="VJB151" s="323"/>
      <c r="VJC151" s="323"/>
      <c r="VJD151" s="323"/>
      <c r="VJE151" s="323"/>
      <c r="VJF151" s="323"/>
      <c r="VJG151" s="323"/>
      <c r="VJH151" s="323"/>
      <c r="VJI151" s="323"/>
      <c r="VJJ151" s="323"/>
      <c r="VJK151" s="323"/>
      <c r="VJL151" s="323"/>
      <c r="VJM151" s="323"/>
      <c r="VJN151" s="323"/>
      <c r="VJO151" s="323"/>
      <c r="VJP151" s="323"/>
      <c r="VJQ151" s="323"/>
      <c r="VJR151" s="323"/>
      <c r="VJS151" s="323"/>
      <c r="VJT151" s="323"/>
      <c r="VJU151" s="323"/>
      <c r="VJV151" s="323"/>
      <c r="VJW151" s="323"/>
      <c r="VJX151" s="323"/>
      <c r="VJY151" s="323"/>
      <c r="VJZ151" s="323"/>
      <c r="VKA151" s="323"/>
      <c r="VKB151" s="323"/>
      <c r="VKC151" s="323"/>
      <c r="VKD151" s="323"/>
      <c r="VKE151" s="323"/>
      <c r="VKF151" s="323"/>
      <c r="VKG151" s="323"/>
      <c r="VKH151" s="323"/>
      <c r="VKI151" s="323"/>
      <c r="VKJ151" s="323"/>
      <c r="VKK151" s="323"/>
      <c r="VKL151" s="323"/>
      <c r="VKM151" s="323"/>
      <c r="VKN151" s="323"/>
      <c r="VKO151" s="323"/>
      <c r="VKP151" s="323"/>
      <c r="VKQ151" s="323"/>
      <c r="VKR151" s="323"/>
      <c r="VKS151" s="323"/>
      <c r="VKT151" s="323"/>
      <c r="VKU151" s="323"/>
      <c r="VKV151" s="323"/>
      <c r="VKW151" s="323"/>
      <c r="VKX151" s="323"/>
      <c r="VKY151" s="323"/>
      <c r="VKZ151" s="323"/>
      <c r="VLA151" s="323"/>
      <c r="VLB151" s="323"/>
      <c r="VLC151" s="323"/>
      <c r="VLD151" s="323"/>
      <c r="VLE151" s="323"/>
      <c r="VLF151" s="323"/>
      <c r="VLG151" s="323"/>
      <c r="VLH151" s="323"/>
      <c r="VLI151" s="323"/>
      <c r="VLJ151" s="323"/>
      <c r="VLK151" s="323"/>
      <c r="VLL151" s="323"/>
      <c r="VLM151" s="323"/>
      <c r="VLN151" s="323"/>
      <c r="VLO151" s="323"/>
      <c r="VLP151" s="323"/>
      <c r="VLQ151" s="323"/>
      <c r="VLR151" s="323"/>
      <c r="VLS151" s="323"/>
      <c r="VLT151" s="323"/>
      <c r="VLU151" s="323"/>
      <c r="VLV151" s="323"/>
      <c r="VLW151" s="323"/>
      <c r="VLX151" s="323"/>
      <c r="VLY151" s="323"/>
      <c r="VLZ151" s="323"/>
      <c r="VMA151" s="323"/>
      <c r="VMB151" s="323"/>
      <c r="VMC151" s="323"/>
      <c r="VMD151" s="323"/>
      <c r="VME151" s="323"/>
      <c r="VMF151" s="323"/>
      <c r="VMG151" s="323"/>
      <c r="VMH151" s="323"/>
      <c r="VMI151" s="323"/>
      <c r="VMJ151" s="323"/>
      <c r="VMK151" s="323"/>
      <c r="VML151" s="323"/>
      <c r="VMM151" s="323"/>
      <c r="VMN151" s="323"/>
      <c r="VMO151" s="323"/>
      <c r="VMP151" s="323"/>
      <c r="VMQ151" s="323"/>
      <c r="VMR151" s="323"/>
      <c r="VMS151" s="323"/>
      <c r="VMT151" s="323"/>
      <c r="VMU151" s="323"/>
      <c r="VMV151" s="323"/>
      <c r="VMW151" s="323"/>
      <c r="VMX151" s="323"/>
      <c r="VMY151" s="323"/>
      <c r="VMZ151" s="323"/>
      <c r="VNA151" s="323"/>
      <c r="VNB151" s="323"/>
      <c r="VNC151" s="323"/>
      <c r="VND151" s="323"/>
      <c r="VNE151" s="323"/>
      <c r="VNF151" s="323"/>
      <c r="VNG151" s="323"/>
      <c r="VNH151" s="323"/>
      <c r="VNI151" s="323"/>
      <c r="VNJ151" s="323"/>
      <c r="VNK151" s="323"/>
      <c r="VNL151" s="323"/>
      <c r="VNM151" s="323"/>
      <c r="VNN151" s="323"/>
      <c r="VNO151" s="323"/>
      <c r="VNP151" s="323"/>
      <c r="VNQ151" s="323"/>
      <c r="VNR151" s="323"/>
      <c r="VNS151" s="323"/>
      <c r="VNT151" s="323"/>
      <c r="VNU151" s="323"/>
      <c r="VNV151" s="323"/>
      <c r="VNW151" s="323"/>
      <c r="VNX151" s="323"/>
      <c r="VNY151" s="323"/>
      <c r="VNZ151" s="323"/>
      <c r="VOA151" s="323"/>
      <c r="VOB151" s="323"/>
      <c r="VOC151" s="323"/>
      <c r="VOD151" s="323"/>
      <c r="VOE151" s="323"/>
      <c r="VOF151" s="323"/>
      <c r="VOG151" s="323"/>
      <c r="VOH151" s="323"/>
      <c r="VOI151" s="323"/>
      <c r="VOJ151" s="323"/>
      <c r="VOK151" s="323"/>
      <c r="VOL151" s="323"/>
      <c r="VOM151" s="323"/>
      <c r="VON151" s="323"/>
      <c r="VOO151" s="323"/>
      <c r="VOP151" s="323"/>
      <c r="VOQ151" s="323"/>
      <c r="VOR151" s="323"/>
      <c r="VOS151" s="323"/>
      <c r="VOT151" s="323"/>
      <c r="VOU151" s="323"/>
      <c r="VOV151" s="323"/>
      <c r="VOW151" s="323"/>
      <c r="VOX151" s="323"/>
      <c r="VOY151" s="323"/>
      <c r="VOZ151" s="323"/>
      <c r="VPA151" s="323"/>
      <c r="VPB151" s="323"/>
      <c r="VPC151" s="323"/>
      <c r="VPD151" s="323"/>
      <c r="VPE151" s="323"/>
      <c r="VPF151" s="323"/>
      <c r="VPG151" s="323"/>
      <c r="VPH151" s="323"/>
      <c r="VPI151" s="323"/>
      <c r="VPJ151" s="323"/>
      <c r="VPK151" s="323"/>
      <c r="VPL151" s="323"/>
      <c r="VPM151" s="323"/>
      <c r="VPN151" s="323"/>
      <c r="VPO151" s="323"/>
      <c r="VPP151" s="323"/>
      <c r="VPQ151" s="323"/>
      <c r="VPR151" s="323"/>
      <c r="VPS151" s="323"/>
      <c r="VPT151" s="323"/>
      <c r="VPU151" s="323"/>
      <c r="VPV151" s="323"/>
      <c r="VPW151" s="323"/>
      <c r="VPX151" s="323"/>
      <c r="VPY151" s="323"/>
      <c r="VPZ151" s="323"/>
      <c r="VQA151" s="323"/>
      <c r="VQB151" s="323"/>
      <c r="VQC151" s="323"/>
      <c r="VQD151" s="323"/>
      <c r="VQE151" s="323"/>
      <c r="VQF151" s="323"/>
      <c r="VQG151" s="323"/>
      <c r="VQH151" s="323"/>
      <c r="VQI151" s="323"/>
      <c r="VQJ151" s="323"/>
      <c r="VQK151" s="323"/>
      <c r="VQL151" s="323"/>
      <c r="VQM151" s="323"/>
      <c r="VQN151" s="323"/>
      <c r="VQO151" s="323"/>
      <c r="VQP151" s="323"/>
      <c r="VQQ151" s="323"/>
      <c r="VQR151" s="323"/>
      <c r="VQS151" s="323"/>
      <c r="VQT151" s="323"/>
      <c r="VQU151" s="323"/>
      <c r="VQV151" s="323"/>
      <c r="VQW151" s="323"/>
      <c r="VQX151" s="323"/>
      <c r="VQY151" s="323"/>
      <c r="VQZ151" s="323"/>
      <c r="VRA151" s="323"/>
      <c r="VRB151" s="323"/>
      <c r="VRC151" s="323"/>
      <c r="VRD151" s="323"/>
      <c r="VRE151" s="323"/>
      <c r="VRF151" s="323"/>
      <c r="VRG151" s="323"/>
      <c r="VRH151" s="323"/>
      <c r="VRI151" s="323"/>
      <c r="VRJ151" s="323"/>
      <c r="VRK151" s="323"/>
      <c r="VRL151" s="323"/>
      <c r="VRM151" s="323"/>
      <c r="VRN151" s="323"/>
      <c r="VRO151" s="323"/>
      <c r="VRP151" s="323"/>
      <c r="VRQ151" s="323"/>
      <c r="VRR151" s="323"/>
      <c r="VRS151" s="323"/>
      <c r="VRT151" s="323"/>
      <c r="VRU151" s="323"/>
      <c r="VRV151" s="323"/>
      <c r="VRW151" s="323"/>
      <c r="VRX151" s="323"/>
      <c r="VRY151" s="323"/>
      <c r="VRZ151" s="323"/>
      <c r="VSA151" s="323"/>
      <c r="VSB151" s="323"/>
      <c r="VSC151" s="323"/>
      <c r="VSD151" s="323"/>
      <c r="VSE151" s="323"/>
      <c r="VSF151" s="323"/>
      <c r="VSG151" s="323"/>
      <c r="VSH151" s="323"/>
      <c r="VSI151" s="323"/>
      <c r="VSJ151" s="323"/>
      <c r="VSK151" s="323"/>
      <c r="VSL151" s="323"/>
      <c r="VSM151" s="323"/>
      <c r="VSN151" s="323"/>
      <c r="VSO151" s="323"/>
      <c r="VSP151" s="323"/>
      <c r="VSQ151" s="323"/>
      <c r="VSR151" s="323"/>
      <c r="VSS151" s="323"/>
      <c r="VST151" s="323"/>
      <c r="VSU151" s="323"/>
      <c r="VSV151" s="323"/>
      <c r="VSW151" s="323"/>
      <c r="VSX151" s="323"/>
      <c r="VSY151" s="323"/>
      <c r="VSZ151" s="323"/>
      <c r="VTA151" s="323"/>
      <c r="VTB151" s="323"/>
      <c r="VTC151" s="323"/>
      <c r="VTD151" s="323"/>
      <c r="VTE151" s="323"/>
      <c r="VTF151" s="323"/>
      <c r="VTG151" s="323"/>
      <c r="VTH151" s="323"/>
      <c r="VTI151" s="323"/>
      <c r="VTJ151" s="323"/>
      <c r="VTK151" s="323"/>
      <c r="VTL151" s="323"/>
      <c r="VTM151" s="323"/>
      <c r="VTN151" s="323"/>
      <c r="VTO151" s="323"/>
      <c r="VTP151" s="323"/>
      <c r="VTQ151" s="323"/>
      <c r="VTR151" s="323"/>
      <c r="VTS151" s="323"/>
      <c r="VTT151" s="323"/>
      <c r="VTU151" s="323"/>
      <c r="VTV151" s="323"/>
      <c r="VTW151" s="323"/>
      <c r="VTX151" s="323"/>
      <c r="VTY151" s="323"/>
      <c r="VTZ151" s="323"/>
      <c r="VUA151" s="323"/>
      <c r="VUB151" s="323"/>
      <c r="VUC151" s="323"/>
      <c r="VUD151" s="323"/>
      <c r="VUE151" s="323"/>
      <c r="VUF151" s="323"/>
      <c r="VUG151" s="323"/>
      <c r="VUH151" s="323"/>
      <c r="VUI151" s="323"/>
      <c r="VUJ151" s="323"/>
      <c r="VUK151" s="323"/>
      <c r="VUL151" s="323"/>
      <c r="VUM151" s="323"/>
      <c r="VUN151" s="323"/>
      <c r="VUO151" s="323"/>
      <c r="VUP151" s="323"/>
      <c r="VUQ151" s="323"/>
      <c r="VUR151" s="323"/>
      <c r="VUS151" s="323"/>
      <c r="VUT151" s="323"/>
      <c r="VUU151" s="323"/>
      <c r="VUV151" s="323"/>
      <c r="VUW151" s="323"/>
      <c r="VUX151" s="323"/>
      <c r="VUY151" s="323"/>
      <c r="VUZ151" s="323"/>
      <c r="VVA151" s="323"/>
      <c r="VVB151" s="323"/>
      <c r="VVC151" s="323"/>
      <c r="VVD151" s="323"/>
      <c r="VVE151" s="323"/>
      <c r="VVF151" s="323"/>
      <c r="VVG151" s="323"/>
      <c r="VVH151" s="323"/>
      <c r="VVI151" s="323"/>
      <c r="VVJ151" s="323"/>
      <c r="VVK151" s="323"/>
      <c r="VVL151" s="323"/>
      <c r="VVM151" s="323"/>
      <c r="VVN151" s="323"/>
      <c r="VVO151" s="323"/>
      <c r="VVP151" s="323"/>
      <c r="VVQ151" s="323"/>
      <c r="VVR151" s="323"/>
      <c r="VVS151" s="323"/>
      <c r="VVT151" s="323"/>
      <c r="VVU151" s="323"/>
      <c r="VVV151" s="323"/>
      <c r="VVW151" s="323"/>
      <c r="VVX151" s="323"/>
      <c r="VVY151" s="323"/>
      <c r="VVZ151" s="323"/>
      <c r="VWA151" s="323"/>
      <c r="VWB151" s="323"/>
      <c r="VWC151" s="323"/>
      <c r="VWD151" s="323"/>
      <c r="VWE151" s="323"/>
      <c r="VWF151" s="323"/>
      <c r="VWG151" s="323"/>
      <c r="VWH151" s="323"/>
      <c r="VWI151" s="323"/>
      <c r="VWJ151" s="323"/>
      <c r="VWK151" s="323"/>
      <c r="VWL151" s="323"/>
      <c r="VWM151" s="323"/>
      <c r="VWN151" s="323"/>
      <c r="VWO151" s="323"/>
      <c r="VWP151" s="323"/>
      <c r="VWQ151" s="323"/>
      <c r="VWR151" s="323"/>
      <c r="VWS151" s="323"/>
      <c r="VWT151" s="323"/>
      <c r="VWU151" s="323"/>
      <c r="VWV151" s="323"/>
      <c r="VWW151" s="323"/>
      <c r="VWX151" s="323"/>
      <c r="VWY151" s="323"/>
      <c r="VWZ151" s="323"/>
      <c r="VXA151" s="323"/>
      <c r="VXB151" s="323"/>
      <c r="VXC151" s="323"/>
      <c r="VXD151" s="323"/>
      <c r="VXE151" s="323"/>
      <c r="VXF151" s="323"/>
      <c r="VXG151" s="323"/>
      <c r="VXH151" s="323"/>
      <c r="VXI151" s="323"/>
      <c r="VXJ151" s="323"/>
      <c r="VXK151" s="323"/>
      <c r="VXL151" s="323"/>
      <c r="VXM151" s="323"/>
      <c r="VXN151" s="323"/>
      <c r="VXO151" s="323"/>
      <c r="VXP151" s="323"/>
      <c r="VXQ151" s="323"/>
      <c r="VXR151" s="323"/>
      <c r="VXS151" s="323"/>
      <c r="VXT151" s="323"/>
      <c r="VXU151" s="323"/>
      <c r="VXV151" s="323"/>
      <c r="VXW151" s="323"/>
      <c r="VXX151" s="323"/>
      <c r="VXY151" s="323"/>
      <c r="VXZ151" s="323"/>
      <c r="VYA151" s="323"/>
      <c r="VYB151" s="323"/>
      <c r="VYC151" s="323"/>
      <c r="VYD151" s="323"/>
      <c r="VYE151" s="323"/>
      <c r="VYF151" s="323"/>
      <c r="VYG151" s="323"/>
      <c r="VYH151" s="323"/>
      <c r="VYI151" s="323"/>
      <c r="VYJ151" s="323"/>
      <c r="VYK151" s="323"/>
      <c r="VYL151" s="323"/>
      <c r="VYM151" s="323"/>
      <c r="VYN151" s="323"/>
      <c r="VYO151" s="323"/>
      <c r="VYP151" s="323"/>
      <c r="VYQ151" s="323"/>
      <c r="VYR151" s="323"/>
      <c r="VYS151" s="323"/>
      <c r="VYT151" s="323"/>
      <c r="VYU151" s="323"/>
      <c r="VYV151" s="323"/>
      <c r="VYW151" s="323"/>
      <c r="VYX151" s="323"/>
      <c r="VYY151" s="323"/>
      <c r="VYZ151" s="323"/>
      <c r="VZA151" s="323"/>
      <c r="VZB151" s="323"/>
      <c r="VZC151" s="323"/>
      <c r="VZD151" s="323"/>
      <c r="VZE151" s="323"/>
      <c r="VZF151" s="323"/>
      <c r="VZG151" s="323"/>
      <c r="VZH151" s="323"/>
      <c r="VZI151" s="323"/>
      <c r="VZJ151" s="323"/>
      <c r="VZK151" s="323"/>
      <c r="VZL151" s="323"/>
      <c r="VZM151" s="323"/>
      <c r="VZN151" s="323"/>
      <c r="VZO151" s="323"/>
      <c r="VZP151" s="323"/>
      <c r="VZQ151" s="323"/>
      <c r="VZR151" s="323"/>
      <c r="VZS151" s="323"/>
      <c r="VZT151" s="323"/>
      <c r="VZU151" s="323"/>
      <c r="VZV151" s="323"/>
      <c r="VZW151" s="323"/>
      <c r="VZX151" s="323"/>
      <c r="VZY151" s="323"/>
      <c r="VZZ151" s="323"/>
      <c r="WAA151" s="323"/>
      <c r="WAB151" s="323"/>
      <c r="WAC151" s="323"/>
      <c r="WAD151" s="323"/>
      <c r="WAE151" s="323"/>
      <c r="WAF151" s="323"/>
      <c r="WAG151" s="323"/>
      <c r="WAH151" s="323"/>
      <c r="WAI151" s="323"/>
      <c r="WAJ151" s="323"/>
      <c r="WAK151" s="323"/>
      <c r="WAL151" s="323"/>
      <c r="WAM151" s="323"/>
      <c r="WAN151" s="323"/>
      <c r="WAO151" s="323"/>
      <c r="WAP151" s="323"/>
      <c r="WAQ151" s="323"/>
      <c r="WAR151" s="323"/>
      <c r="WAS151" s="323"/>
      <c r="WAT151" s="323"/>
      <c r="WAU151" s="323"/>
      <c r="WAV151" s="323"/>
      <c r="WAW151" s="323"/>
      <c r="WAX151" s="323"/>
      <c r="WAY151" s="323"/>
      <c r="WAZ151" s="323"/>
      <c r="WBA151" s="323"/>
      <c r="WBB151" s="323"/>
      <c r="WBC151" s="323"/>
      <c r="WBD151" s="323"/>
      <c r="WBE151" s="323"/>
      <c r="WBF151" s="323"/>
      <c r="WBG151" s="323"/>
      <c r="WBH151" s="323"/>
      <c r="WBI151" s="323"/>
      <c r="WBJ151" s="323"/>
      <c r="WBK151" s="323"/>
      <c r="WBL151" s="323"/>
      <c r="WBM151" s="323"/>
      <c r="WBN151" s="323"/>
      <c r="WBO151" s="323"/>
      <c r="WBP151" s="323"/>
      <c r="WBQ151" s="323"/>
      <c r="WBR151" s="323"/>
      <c r="WBS151" s="323"/>
      <c r="WBT151" s="323"/>
      <c r="WBU151" s="323"/>
      <c r="WBV151" s="323"/>
      <c r="WBW151" s="323"/>
      <c r="WBX151" s="323"/>
      <c r="WBY151" s="323"/>
      <c r="WBZ151" s="323"/>
      <c r="WCA151" s="323"/>
      <c r="WCB151" s="323"/>
      <c r="WCC151" s="323"/>
      <c r="WCD151" s="323"/>
      <c r="WCE151" s="323"/>
      <c r="WCF151" s="323"/>
      <c r="WCG151" s="323"/>
      <c r="WCH151" s="323"/>
      <c r="WCI151" s="323"/>
      <c r="WCJ151" s="323"/>
      <c r="WCK151" s="323"/>
      <c r="WCL151" s="323"/>
      <c r="WCM151" s="323"/>
      <c r="WCN151" s="323"/>
      <c r="WCO151" s="323"/>
      <c r="WCP151" s="323"/>
      <c r="WCQ151" s="323"/>
      <c r="WCR151" s="323"/>
      <c r="WCS151" s="323"/>
      <c r="WCT151" s="323"/>
      <c r="WCU151" s="323"/>
      <c r="WCV151" s="323"/>
      <c r="WCW151" s="323"/>
      <c r="WCX151" s="323"/>
      <c r="WCY151" s="323"/>
      <c r="WCZ151" s="323"/>
      <c r="WDA151" s="323"/>
      <c r="WDB151" s="323"/>
      <c r="WDC151" s="323"/>
      <c r="WDD151" s="323"/>
      <c r="WDE151" s="323"/>
      <c r="WDF151" s="323"/>
      <c r="WDG151" s="323"/>
      <c r="WDH151" s="323"/>
      <c r="WDI151" s="323"/>
      <c r="WDJ151" s="323"/>
      <c r="WDK151" s="323"/>
      <c r="WDL151" s="323"/>
      <c r="WDM151" s="323"/>
      <c r="WDN151" s="323"/>
      <c r="WDO151" s="323"/>
      <c r="WDP151" s="323"/>
      <c r="WDQ151" s="323"/>
      <c r="WDR151" s="323"/>
      <c r="WDS151" s="323"/>
      <c r="WDT151" s="323"/>
      <c r="WDU151" s="323"/>
      <c r="WDV151" s="323"/>
      <c r="WDW151" s="323"/>
      <c r="WDX151" s="323"/>
      <c r="WDY151" s="323"/>
      <c r="WDZ151" s="323"/>
      <c r="WEA151" s="323"/>
      <c r="WEB151" s="323"/>
      <c r="WEC151" s="323"/>
      <c r="WED151" s="323"/>
      <c r="WEE151" s="323"/>
      <c r="WEF151" s="323"/>
      <c r="WEG151" s="323"/>
      <c r="WEH151" s="323"/>
      <c r="WEI151" s="323"/>
      <c r="WEJ151" s="323"/>
      <c r="WEK151" s="323"/>
      <c r="WEL151" s="323"/>
      <c r="WEM151" s="323"/>
      <c r="WEN151" s="323"/>
      <c r="WEO151" s="323"/>
      <c r="WEP151" s="323"/>
      <c r="WEQ151" s="323"/>
      <c r="WER151" s="323"/>
      <c r="WES151" s="323"/>
      <c r="WET151" s="323"/>
      <c r="WEU151" s="323"/>
      <c r="WEV151" s="323"/>
      <c r="WEW151" s="323"/>
      <c r="WEX151" s="323"/>
      <c r="WEY151" s="323"/>
      <c r="WEZ151" s="323"/>
      <c r="WFA151" s="323"/>
      <c r="WFB151" s="323"/>
      <c r="WFC151" s="323"/>
      <c r="WFD151" s="323"/>
      <c r="WFE151" s="323"/>
      <c r="WFF151" s="323"/>
      <c r="WFG151" s="323"/>
      <c r="WFH151" s="323"/>
      <c r="WFI151" s="323"/>
      <c r="WFJ151" s="323"/>
      <c r="WFK151" s="323"/>
      <c r="WFL151" s="323"/>
      <c r="WFM151" s="323"/>
      <c r="WFN151" s="323"/>
      <c r="WFO151" s="323"/>
      <c r="WFP151" s="323"/>
      <c r="WFQ151" s="323"/>
      <c r="WFR151" s="323"/>
      <c r="WFS151" s="323"/>
      <c r="WFT151" s="323"/>
      <c r="WFU151" s="323"/>
      <c r="WFV151" s="323"/>
      <c r="WFW151" s="323"/>
      <c r="WFX151" s="323"/>
      <c r="WFY151" s="323"/>
      <c r="WFZ151" s="323"/>
      <c r="WGA151" s="323"/>
      <c r="WGB151" s="323"/>
      <c r="WGC151" s="323"/>
      <c r="WGD151" s="323"/>
      <c r="WGE151" s="323"/>
      <c r="WGF151" s="323"/>
      <c r="WGG151" s="323"/>
      <c r="WGH151" s="323"/>
      <c r="WGI151" s="323"/>
      <c r="WGJ151" s="323"/>
      <c r="WGK151" s="323"/>
      <c r="WGL151" s="323"/>
      <c r="WGM151" s="323"/>
      <c r="WGN151" s="323"/>
      <c r="WGO151" s="323"/>
      <c r="WGP151" s="323"/>
      <c r="WGQ151" s="323"/>
      <c r="WGR151" s="323"/>
      <c r="WGS151" s="323"/>
      <c r="WGT151" s="323"/>
      <c r="WGU151" s="323"/>
      <c r="WGV151" s="323"/>
      <c r="WGW151" s="323"/>
      <c r="WGX151" s="323"/>
      <c r="WGY151" s="323"/>
      <c r="WGZ151" s="323"/>
      <c r="WHA151" s="323"/>
      <c r="WHB151" s="323"/>
      <c r="WHC151" s="323"/>
      <c r="WHD151" s="323"/>
      <c r="WHE151" s="323"/>
      <c r="WHF151" s="323"/>
      <c r="WHG151" s="323"/>
      <c r="WHH151" s="323"/>
      <c r="WHI151" s="323"/>
      <c r="WHJ151" s="323"/>
      <c r="WHK151" s="323"/>
      <c r="WHL151" s="323"/>
      <c r="WHM151" s="323"/>
      <c r="WHN151" s="323"/>
      <c r="WHO151" s="323"/>
      <c r="WHP151" s="323"/>
      <c r="WHQ151" s="323"/>
      <c r="WHR151" s="323"/>
      <c r="WHS151" s="323"/>
      <c r="WHT151" s="323"/>
      <c r="WHU151" s="323"/>
      <c r="WHV151" s="323"/>
      <c r="WHW151" s="323"/>
      <c r="WHX151" s="323"/>
      <c r="WHY151" s="323"/>
      <c r="WHZ151" s="323"/>
      <c r="WIA151" s="323"/>
      <c r="WIB151" s="323"/>
      <c r="WIC151" s="323"/>
      <c r="WID151" s="323"/>
      <c r="WIE151" s="323"/>
      <c r="WIF151" s="323"/>
      <c r="WIG151" s="323"/>
      <c r="WIH151" s="323"/>
      <c r="WII151" s="323"/>
      <c r="WIJ151" s="323"/>
      <c r="WIK151" s="323"/>
      <c r="WIL151" s="323"/>
      <c r="WIM151" s="323"/>
      <c r="WIN151" s="323"/>
      <c r="WIO151" s="323"/>
      <c r="WIP151" s="323"/>
      <c r="WIQ151" s="323"/>
      <c r="WIR151" s="323"/>
      <c r="WIS151" s="323"/>
      <c r="WIT151" s="323"/>
      <c r="WIU151" s="323"/>
      <c r="WIV151" s="323"/>
      <c r="WIW151" s="323"/>
      <c r="WIX151" s="323"/>
      <c r="WIY151" s="323"/>
      <c r="WIZ151" s="323"/>
      <c r="WJA151" s="323"/>
      <c r="WJB151" s="323"/>
      <c r="WJC151" s="323"/>
      <c r="WJD151" s="323"/>
      <c r="WJE151" s="323"/>
      <c r="WJF151" s="323"/>
      <c r="WJG151" s="323"/>
      <c r="WJH151" s="323"/>
      <c r="WJI151" s="323"/>
      <c r="WJJ151" s="323"/>
      <c r="WJK151" s="323"/>
      <c r="WJL151" s="323"/>
      <c r="WJM151" s="323"/>
      <c r="WJN151" s="323"/>
      <c r="WJO151" s="323"/>
      <c r="WJP151" s="323"/>
      <c r="WJQ151" s="323"/>
      <c r="WJR151" s="323"/>
      <c r="WJS151" s="323"/>
      <c r="WJT151" s="323"/>
      <c r="WJU151" s="323"/>
      <c r="WJV151" s="323"/>
      <c r="WJW151" s="323"/>
      <c r="WJX151" s="323"/>
      <c r="WJY151" s="323"/>
      <c r="WJZ151" s="323"/>
      <c r="WKA151" s="323"/>
      <c r="WKB151" s="323"/>
      <c r="WKC151" s="323"/>
      <c r="WKD151" s="323"/>
      <c r="WKE151" s="323"/>
      <c r="WKF151" s="323"/>
      <c r="WKG151" s="323"/>
      <c r="WKH151" s="323"/>
      <c r="WKI151" s="323"/>
      <c r="WKJ151" s="323"/>
      <c r="WKK151" s="323"/>
      <c r="WKL151" s="323"/>
      <c r="WKM151" s="323"/>
      <c r="WKN151" s="323"/>
      <c r="WKO151" s="323"/>
      <c r="WKP151" s="323"/>
      <c r="WKQ151" s="323"/>
      <c r="WKR151" s="323"/>
      <c r="WKS151" s="323"/>
      <c r="WKT151" s="323"/>
      <c r="WKU151" s="323"/>
      <c r="WKV151" s="323"/>
      <c r="WKW151" s="323"/>
      <c r="WKX151" s="323"/>
      <c r="WKY151" s="323"/>
      <c r="WKZ151" s="323"/>
      <c r="WLA151" s="323"/>
      <c r="WLB151" s="323"/>
      <c r="WLC151" s="323"/>
      <c r="WLD151" s="323"/>
      <c r="WLE151" s="323"/>
      <c r="WLF151" s="323"/>
      <c r="WLG151" s="323"/>
      <c r="WLH151" s="323"/>
      <c r="WLI151" s="323"/>
      <c r="WLJ151" s="323"/>
      <c r="WLK151" s="323"/>
      <c r="WLL151" s="323"/>
      <c r="WLM151" s="323"/>
      <c r="WLN151" s="323"/>
      <c r="WLO151" s="323"/>
      <c r="WLP151" s="323"/>
      <c r="WLQ151" s="323"/>
      <c r="WLR151" s="323"/>
      <c r="WLS151" s="323"/>
      <c r="WLT151" s="323"/>
      <c r="WLU151" s="323"/>
      <c r="WLV151" s="323"/>
      <c r="WLW151" s="323"/>
      <c r="WLX151" s="323"/>
      <c r="WLY151" s="323"/>
      <c r="WLZ151" s="323"/>
      <c r="WMA151" s="323"/>
      <c r="WMB151" s="323"/>
      <c r="WMC151" s="323"/>
      <c r="WMD151" s="323"/>
      <c r="WME151" s="323"/>
      <c r="WMF151" s="323"/>
      <c r="WMG151" s="323"/>
      <c r="WMH151" s="323"/>
      <c r="WMI151" s="323"/>
      <c r="WMJ151" s="323"/>
      <c r="WMK151" s="323"/>
      <c r="WML151" s="323"/>
      <c r="WMM151" s="323"/>
      <c r="WMN151" s="323"/>
      <c r="WMO151" s="323"/>
      <c r="WMP151" s="323"/>
      <c r="WMQ151" s="323"/>
      <c r="WMR151" s="323"/>
      <c r="WMS151" s="323"/>
      <c r="WMT151" s="323"/>
      <c r="WMU151" s="323"/>
      <c r="WMV151" s="323"/>
      <c r="WMW151" s="323"/>
      <c r="WMX151" s="323"/>
      <c r="WMY151" s="323"/>
      <c r="WMZ151" s="323"/>
      <c r="WNA151" s="323"/>
      <c r="WNB151" s="323"/>
      <c r="WNC151" s="323"/>
      <c r="WND151" s="323"/>
      <c r="WNE151" s="323"/>
      <c r="WNF151" s="323"/>
      <c r="WNG151" s="323"/>
      <c r="WNH151" s="323"/>
      <c r="WNI151" s="323"/>
      <c r="WNJ151" s="323"/>
      <c r="WNK151" s="323"/>
      <c r="WNL151" s="323"/>
      <c r="WNM151" s="323"/>
      <c r="WNN151" s="323"/>
      <c r="WNO151" s="323"/>
      <c r="WNP151" s="323"/>
      <c r="WNQ151" s="323"/>
      <c r="WNR151" s="323"/>
      <c r="WNS151" s="323"/>
      <c r="WNT151" s="323"/>
      <c r="WNU151" s="323"/>
      <c r="WNV151" s="323"/>
      <c r="WNW151" s="323"/>
      <c r="WNX151" s="323"/>
      <c r="WNY151" s="323"/>
      <c r="WNZ151" s="323"/>
      <c r="WOA151" s="323"/>
      <c r="WOB151" s="323"/>
      <c r="WOC151" s="323"/>
      <c r="WOD151" s="323"/>
      <c r="WOE151" s="323"/>
      <c r="WOF151" s="323"/>
      <c r="WOG151" s="323"/>
      <c r="WOH151" s="323"/>
      <c r="WOI151" s="323"/>
      <c r="WOJ151" s="323"/>
      <c r="WOK151" s="323"/>
      <c r="WOL151" s="323"/>
      <c r="WOM151" s="323"/>
      <c r="WON151" s="323"/>
      <c r="WOO151" s="323"/>
      <c r="WOP151" s="323"/>
      <c r="WOQ151" s="323"/>
      <c r="WOR151" s="323"/>
      <c r="WOS151" s="323"/>
      <c r="WOT151" s="323"/>
      <c r="WOU151" s="323"/>
      <c r="WOV151" s="323"/>
      <c r="WOW151" s="323"/>
      <c r="WOX151" s="323"/>
      <c r="WOY151" s="323"/>
      <c r="WOZ151" s="323"/>
      <c r="WPA151" s="323"/>
      <c r="WPB151" s="323"/>
      <c r="WPC151" s="323"/>
      <c r="WPD151" s="323"/>
      <c r="WPE151" s="323"/>
      <c r="WPF151" s="323"/>
      <c r="WPG151" s="323"/>
      <c r="WPH151" s="323"/>
      <c r="WPI151" s="323"/>
      <c r="WPJ151" s="323"/>
      <c r="WPK151" s="323"/>
      <c r="WPL151" s="323"/>
      <c r="WPM151" s="323"/>
      <c r="WPN151" s="323"/>
      <c r="WPO151" s="323"/>
      <c r="WPP151" s="323"/>
      <c r="WPQ151" s="323"/>
      <c r="WPR151" s="323"/>
      <c r="WPS151" s="323"/>
      <c r="WPT151" s="323"/>
      <c r="WPU151" s="323"/>
      <c r="WPV151" s="323"/>
      <c r="WPW151" s="323"/>
      <c r="WPX151" s="323"/>
      <c r="WPY151" s="323"/>
      <c r="WPZ151" s="323"/>
      <c r="WQA151" s="323"/>
      <c r="WQB151" s="323"/>
      <c r="WQC151" s="323"/>
      <c r="WQD151" s="323"/>
      <c r="WQE151" s="323"/>
      <c r="WQF151" s="323"/>
      <c r="WQG151" s="323"/>
      <c r="WQH151" s="323"/>
      <c r="WQI151" s="323"/>
      <c r="WQJ151" s="323"/>
      <c r="WQK151" s="323"/>
      <c r="WQL151" s="323"/>
      <c r="WQM151" s="323"/>
      <c r="WQN151" s="323"/>
      <c r="WQO151" s="323"/>
      <c r="WQP151" s="323"/>
      <c r="WQQ151" s="323"/>
      <c r="WQR151" s="323"/>
      <c r="WQS151" s="323"/>
      <c r="WQT151" s="323"/>
      <c r="WQU151" s="323"/>
      <c r="WQV151" s="323"/>
      <c r="WQW151" s="323"/>
      <c r="WQX151" s="323"/>
      <c r="WQY151" s="323"/>
      <c r="WQZ151" s="323"/>
      <c r="WRA151" s="323"/>
      <c r="WRB151" s="323"/>
      <c r="WRC151" s="323"/>
      <c r="WRD151" s="323"/>
      <c r="WRE151" s="323"/>
      <c r="WRF151" s="323"/>
      <c r="WRG151" s="323"/>
      <c r="WRH151" s="323"/>
      <c r="WRI151" s="323"/>
      <c r="WRJ151" s="323"/>
      <c r="WRK151" s="323"/>
      <c r="WRL151" s="323"/>
      <c r="WRM151" s="323"/>
      <c r="WRN151" s="323"/>
      <c r="WRO151" s="323"/>
      <c r="WRP151" s="323"/>
      <c r="WRQ151" s="323"/>
      <c r="WRR151" s="323"/>
      <c r="WRS151" s="323"/>
      <c r="WRT151" s="323"/>
      <c r="WRU151" s="323"/>
      <c r="WRV151" s="323"/>
      <c r="WRW151" s="323"/>
      <c r="WRX151" s="323"/>
      <c r="WRY151" s="323"/>
      <c r="WRZ151" s="323"/>
      <c r="WSA151" s="323"/>
      <c r="WSB151" s="323"/>
      <c r="WSC151" s="323"/>
      <c r="WSD151" s="323"/>
      <c r="WSE151" s="323"/>
      <c r="WSF151" s="323"/>
      <c r="WSG151" s="323"/>
      <c r="WSH151" s="323"/>
      <c r="WSI151" s="323"/>
      <c r="WSJ151" s="323"/>
      <c r="WSK151" s="323"/>
      <c r="WSL151" s="323"/>
      <c r="WSM151" s="323"/>
      <c r="WSN151" s="323"/>
      <c r="WSO151" s="323"/>
      <c r="WSP151" s="323"/>
      <c r="WSQ151" s="323"/>
      <c r="WSR151" s="323"/>
      <c r="WSS151" s="323"/>
      <c r="WST151" s="323"/>
      <c r="WSU151" s="323"/>
      <c r="WSV151" s="323"/>
      <c r="WSW151" s="323"/>
      <c r="WSX151" s="323"/>
      <c r="WSY151" s="323"/>
      <c r="WSZ151" s="323"/>
      <c r="WTA151" s="323"/>
      <c r="WTB151" s="323"/>
      <c r="WTC151" s="323"/>
      <c r="WTD151" s="323"/>
      <c r="WTE151" s="323"/>
      <c r="WTF151" s="323"/>
      <c r="WTG151" s="323"/>
      <c r="WTH151" s="323"/>
      <c r="WTI151" s="323"/>
      <c r="WTJ151" s="323"/>
      <c r="WTK151" s="323"/>
      <c r="WTL151" s="323"/>
      <c r="WTM151" s="323"/>
      <c r="WTN151" s="323"/>
      <c r="WTO151" s="323"/>
      <c r="WTP151" s="323"/>
      <c r="WTQ151" s="323"/>
      <c r="WTR151" s="323"/>
      <c r="WTS151" s="323"/>
      <c r="WTT151" s="323"/>
      <c r="WTU151" s="323"/>
      <c r="WTV151" s="323"/>
      <c r="WTW151" s="323"/>
      <c r="WTX151" s="323"/>
      <c r="WTY151" s="323"/>
      <c r="WTZ151" s="323"/>
      <c r="WUA151" s="323"/>
      <c r="WUB151" s="323"/>
      <c r="WUC151" s="323"/>
      <c r="WUD151" s="323"/>
      <c r="WUE151" s="323"/>
      <c r="WUF151" s="323"/>
      <c r="WUG151" s="323"/>
      <c r="WUH151" s="323"/>
      <c r="WUI151" s="323"/>
      <c r="WUJ151" s="323"/>
      <c r="WUK151" s="323"/>
      <c r="WUL151" s="323"/>
      <c r="WUM151" s="323"/>
      <c r="WUN151" s="323"/>
      <c r="WUO151" s="323"/>
      <c r="WUP151" s="323"/>
      <c r="WUQ151" s="323"/>
      <c r="WUR151" s="323"/>
      <c r="WUS151" s="323"/>
      <c r="WUT151" s="323"/>
      <c r="WUU151" s="323"/>
      <c r="WUV151" s="323"/>
      <c r="WUW151" s="323"/>
      <c r="WUX151" s="323"/>
      <c r="WUY151" s="323"/>
      <c r="WUZ151" s="323"/>
      <c r="WVA151" s="323"/>
      <c r="WVB151" s="323"/>
      <c r="WVC151" s="323"/>
      <c r="WVD151" s="323"/>
      <c r="WVE151" s="323"/>
      <c r="WVF151" s="323"/>
      <c r="WVG151" s="323"/>
      <c r="WVH151" s="323"/>
      <c r="WVI151" s="323"/>
      <c r="WVJ151" s="323"/>
      <c r="WVK151" s="323"/>
      <c r="WVL151" s="323"/>
      <c r="WVM151" s="323"/>
      <c r="WVN151" s="323"/>
      <c r="WVO151" s="323"/>
      <c r="WVP151" s="323"/>
      <c r="WVQ151" s="323"/>
      <c r="WVR151" s="323"/>
      <c r="WVS151" s="323"/>
      <c r="WVT151" s="323"/>
      <c r="WVU151" s="323"/>
      <c r="WVV151" s="323"/>
      <c r="WVW151" s="323"/>
      <c r="WVX151" s="323"/>
      <c r="WVY151" s="323"/>
      <c r="WVZ151" s="323"/>
      <c r="WWA151" s="323"/>
      <c r="WWB151" s="323"/>
      <c r="WWC151" s="323"/>
      <c r="WWD151" s="323"/>
      <c r="WWE151" s="323"/>
      <c r="WWF151" s="323"/>
      <c r="WWG151" s="323"/>
      <c r="WWH151" s="323"/>
      <c r="WWI151" s="323"/>
      <c r="WWJ151" s="323"/>
      <c r="WWK151" s="323"/>
      <c r="WWL151" s="323"/>
      <c r="WWM151" s="323"/>
      <c r="WWN151" s="323"/>
      <c r="WWO151" s="323"/>
      <c r="WWP151" s="323"/>
      <c r="WWQ151" s="323"/>
      <c r="WWR151" s="323"/>
      <c r="WWS151" s="323"/>
      <c r="WWT151" s="323"/>
      <c r="WWU151" s="323"/>
      <c r="WWV151" s="323"/>
      <c r="WWW151" s="323"/>
      <c r="WWX151" s="323"/>
      <c r="WWY151" s="323"/>
      <c r="WWZ151" s="323"/>
      <c r="WXA151" s="323"/>
      <c r="WXB151" s="323"/>
      <c r="WXC151" s="323"/>
      <c r="WXD151" s="323"/>
      <c r="WXE151" s="323"/>
      <c r="WXF151" s="323"/>
      <c r="WXG151" s="323"/>
      <c r="WXH151" s="323"/>
      <c r="WXI151" s="323"/>
      <c r="WXJ151" s="323"/>
      <c r="WXK151" s="323"/>
      <c r="WXL151" s="323"/>
      <c r="WXM151" s="323"/>
      <c r="WXN151" s="323"/>
      <c r="WXO151" s="323"/>
      <c r="WXP151" s="323"/>
      <c r="WXQ151" s="323"/>
      <c r="WXR151" s="323"/>
      <c r="WXS151" s="323"/>
      <c r="WXT151" s="323"/>
      <c r="WXU151" s="323"/>
      <c r="WXV151" s="323"/>
      <c r="WXW151" s="323"/>
      <c r="WXX151" s="323"/>
      <c r="WXY151" s="323"/>
      <c r="WXZ151" s="323"/>
      <c r="WYA151" s="323"/>
      <c r="WYB151" s="323"/>
      <c r="WYC151" s="323"/>
      <c r="WYD151" s="323"/>
      <c r="WYE151" s="323"/>
      <c r="WYF151" s="323"/>
      <c r="WYG151" s="323"/>
      <c r="WYH151" s="323"/>
      <c r="WYI151" s="323"/>
      <c r="WYJ151" s="323"/>
      <c r="WYK151" s="323"/>
      <c r="WYL151" s="323"/>
      <c r="WYM151" s="323"/>
      <c r="WYN151" s="323"/>
      <c r="WYO151" s="323"/>
      <c r="WYP151" s="323"/>
      <c r="WYQ151" s="323"/>
      <c r="WYR151" s="323"/>
      <c r="WYS151" s="323"/>
      <c r="WYT151" s="323"/>
      <c r="WYU151" s="323"/>
      <c r="WYV151" s="323"/>
      <c r="WYW151" s="323"/>
      <c r="WYX151" s="323"/>
      <c r="WYY151" s="323"/>
      <c r="WYZ151" s="323"/>
      <c r="WZA151" s="323"/>
      <c r="WZB151" s="323"/>
      <c r="WZC151" s="323"/>
      <c r="WZD151" s="323"/>
      <c r="WZE151" s="323"/>
      <c r="WZF151" s="323"/>
      <c r="WZG151" s="323"/>
      <c r="WZH151" s="323"/>
      <c r="WZI151" s="323"/>
      <c r="WZJ151" s="323"/>
      <c r="WZK151" s="323"/>
      <c r="WZL151" s="323"/>
      <c r="WZM151" s="323"/>
      <c r="WZN151" s="323"/>
      <c r="WZO151" s="323"/>
      <c r="WZP151" s="323"/>
      <c r="WZQ151" s="323"/>
      <c r="WZR151" s="323"/>
      <c r="WZS151" s="323"/>
      <c r="WZT151" s="323"/>
      <c r="WZU151" s="323"/>
      <c r="WZV151" s="323"/>
      <c r="WZW151" s="323"/>
      <c r="WZX151" s="323"/>
      <c r="WZY151" s="323"/>
      <c r="WZZ151" s="323"/>
      <c r="XAA151" s="323"/>
      <c r="XAB151" s="323"/>
      <c r="XAC151" s="323"/>
      <c r="XAD151" s="323"/>
      <c r="XAE151" s="323"/>
      <c r="XAF151" s="323"/>
      <c r="XAG151" s="323"/>
      <c r="XAH151" s="323"/>
      <c r="XAI151" s="323"/>
      <c r="XAJ151" s="323"/>
      <c r="XAK151" s="323"/>
      <c r="XAL151" s="323"/>
      <c r="XAM151" s="323"/>
      <c r="XAN151" s="323"/>
      <c r="XAO151" s="323"/>
      <c r="XAP151" s="323"/>
      <c r="XAQ151" s="323"/>
      <c r="XAR151" s="323"/>
      <c r="XAS151" s="323"/>
      <c r="XAT151" s="323"/>
      <c r="XAU151" s="323"/>
      <c r="XAV151" s="323"/>
      <c r="XAW151" s="323"/>
      <c r="XAX151" s="323"/>
      <c r="XAY151" s="323"/>
      <c r="XAZ151" s="323"/>
      <c r="XBA151" s="323"/>
      <c r="XBB151" s="323"/>
      <c r="XBC151" s="323"/>
      <c r="XBD151" s="323"/>
      <c r="XBE151" s="323"/>
      <c r="XBF151" s="323"/>
      <c r="XBG151" s="323"/>
      <c r="XBH151" s="323"/>
      <c r="XBI151" s="323"/>
      <c r="XBJ151" s="323"/>
      <c r="XBK151" s="323"/>
      <c r="XBL151" s="323"/>
      <c r="XBM151" s="323"/>
      <c r="XBN151" s="323"/>
      <c r="XBO151" s="323"/>
      <c r="XBP151" s="323"/>
      <c r="XBQ151" s="323"/>
      <c r="XBR151" s="323"/>
      <c r="XBS151" s="323"/>
      <c r="XBT151" s="323"/>
      <c r="XBU151" s="323"/>
      <c r="XBV151" s="323"/>
      <c r="XBW151" s="323"/>
      <c r="XBX151" s="323"/>
      <c r="XBY151" s="323"/>
      <c r="XBZ151" s="323"/>
      <c r="XCA151" s="323"/>
      <c r="XCB151" s="323"/>
      <c r="XCC151" s="323"/>
      <c r="XCD151" s="323"/>
      <c r="XCE151" s="323"/>
      <c r="XCF151" s="323"/>
      <c r="XCG151" s="323"/>
      <c r="XCH151" s="323"/>
      <c r="XCI151" s="323"/>
      <c r="XCJ151" s="323"/>
      <c r="XCK151" s="323"/>
      <c r="XCL151" s="323"/>
      <c r="XCM151" s="323"/>
      <c r="XCN151" s="323"/>
      <c r="XCO151" s="323"/>
      <c r="XCP151" s="323"/>
      <c r="XCQ151" s="323"/>
      <c r="XCR151" s="323"/>
      <c r="XCS151" s="323"/>
      <c r="XCT151" s="323"/>
      <c r="XCU151" s="323"/>
      <c r="XCV151" s="323"/>
      <c r="XCW151" s="323"/>
      <c r="XCX151" s="323"/>
      <c r="XCY151" s="323"/>
      <c r="XCZ151" s="323"/>
      <c r="XDA151" s="323"/>
      <c r="XDB151" s="323"/>
      <c r="XDC151" s="323"/>
      <c r="XDD151" s="323"/>
      <c r="XDE151" s="323"/>
      <c r="XDF151" s="323"/>
      <c r="XDG151" s="323"/>
      <c r="XDH151" s="323"/>
      <c r="XDI151" s="323"/>
      <c r="XDJ151" s="323"/>
      <c r="XDK151" s="323"/>
      <c r="XDL151" s="323"/>
      <c r="XDM151" s="323"/>
      <c r="XDN151" s="323"/>
      <c r="XDO151" s="323"/>
      <c r="XDP151" s="323"/>
      <c r="XDQ151" s="323"/>
      <c r="XDR151" s="323"/>
      <c r="XDS151" s="323"/>
      <c r="XDT151" s="323"/>
      <c r="XDU151" s="323"/>
      <c r="XDV151" s="323"/>
      <c r="XDW151" s="323"/>
      <c r="XDX151" s="323"/>
      <c r="XDY151" s="323"/>
      <c r="XDZ151" s="323"/>
      <c r="XEA151" s="323"/>
      <c r="XEB151" s="323"/>
      <c r="XEC151" s="323"/>
      <c r="XED151" s="323"/>
      <c r="XEE151" s="323"/>
      <c r="XEF151" s="323"/>
      <c r="XEG151" s="323"/>
      <c r="XEH151" s="323"/>
      <c r="XEI151" s="323"/>
      <c r="XEJ151" s="323"/>
      <c r="XEK151" s="323"/>
      <c r="XEL151" s="323"/>
      <c r="XEM151" s="323"/>
      <c r="XEN151" s="323"/>
      <c r="XEO151" s="323"/>
      <c r="XEP151" s="323"/>
      <c r="XEQ151" s="323"/>
      <c r="XER151" s="323"/>
      <c r="XES151" s="323"/>
      <c r="XET151" s="323"/>
      <c r="XEU151" s="323"/>
      <c r="XEV151" s="323"/>
      <c r="XEW151" s="323"/>
      <c r="XEX151" s="323"/>
      <c r="XEY151" s="323"/>
      <c r="XEZ151" s="323"/>
      <c r="XFA151" s="323"/>
      <c r="XFB151" s="323"/>
    </row>
    <row r="152" spans="1:16382" ht="16.5" customHeight="1">
      <c r="A152" s="572" t="s">
        <v>1137</v>
      </c>
      <c r="B152" s="573"/>
      <c r="C152" s="579" t="s">
        <v>1119</v>
      </c>
      <c r="D152" s="478"/>
      <c r="E152" s="478"/>
      <c r="F152" s="479"/>
      <c r="G152" s="323"/>
      <c r="H152" s="323"/>
      <c r="I152" s="323"/>
      <c r="J152" s="323"/>
      <c r="K152" s="323"/>
      <c r="L152" s="323"/>
      <c r="M152" s="323"/>
      <c r="N152" s="323"/>
      <c r="O152" s="323"/>
      <c r="P152" s="323"/>
      <c r="Q152" s="323"/>
      <c r="R152" s="323"/>
      <c r="S152" s="323"/>
      <c r="T152" s="323"/>
      <c r="U152" s="323"/>
      <c r="V152" s="323"/>
      <c r="W152" s="323"/>
      <c r="X152" s="323"/>
      <c r="Y152" s="323"/>
      <c r="Z152" s="323"/>
      <c r="AA152" s="323"/>
      <c r="AB152" s="323"/>
      <c r="AC152" s="323"/>
      <c r="AD152" s="323"/>
      <c r="AE152" s="323"/>
      <c r="AF152" s="323"/>
      <c r="AG152" s="323"/>
      <c r="AH152" s="323"/>
      <c r="AI152" s="323"/>
      <c r="AJ152" s="323"/>
      <c r="AK152" s="323"/>
      <c r="AL152" s="323"/>
      <c r="AM152" s="323"/>
      <c r="AN152" s="323"/>
      <c r="AO152" s="323"/>
      <c r="AP152" s="323"/>
      <c r="AQ152" s="323"/>
      <c r="AR152" s="323"/>
      <c r="AS152" s="323"/>
      <c r="AT152" s="323"/>
      <c r="AU152" s="323"/>
      <c r="AV152" s="323"/>
      <c r="AW152" s="323"/>
      <c r="AX152" s="323"/>
      <c r="AY152" s="323"/>
      <c r="AZ152" s="323"/>
      <c r="BA152" s="323"/>
      <c r="BB152" s="323"/>
      <c r="BC152" s="323"/>
      <c r="BD152" s="323"/>
      <c r="BE152" s="323"/>
      <c r="BF152" s="323"/>
      <c r="BG152" s="323"/>
      <c r="BH152" s="323"/>
      <c r="BI152" s="323"/>
      <c r="BJ152" s="323"/>
      <c r="BK152" s="323"/>
      <c r="BL152" s="323"/>
      <c r="BM152" s="323"/>
      <c r="BN152" s="323"/>
      <c r="BO152" s="323"/>
      <c r="BP152" s="323"/>
      <c r="BQ152" s="323"/>
      <c r="BR152" s="323"/>
      <c r="BS152" s="323"/>
      <c r="BT152" s="323"/>
      <c r="BU152" s="323"/>
      <c r="BV152" s="323"/>
      <c r="BW152" s="323"/>
      <c r="BX152" s="323"/>
      <c r="BY152" s="323"/>
      <c r="BZ152" s="323"/>
      <c r="CA152" s="323"/>
      <c r="CB152" s="323"/>
      <c r="CC152" s="323"/>
      <c r="CD152" s="323"/>
      <c r="CE152" s="323"/>
      <c r="CF152" s="323"/>
      <c r="CG152" s="323"/>
      <c r="CH152" s="323"/>
      <c r="CI152" s="323"/>
      <c r="CJ152" s="323"/>
      <c r="CK152" s="323"/>
      <c r="CL152" s="323"/>
      <c r="CM152" s="323"/>
      <c r="CN152" s="323"/>
      <c r="CO152" s="323"/>
      <c r="CP152" s="323"/>
      <c r="CQ152" s="323"/>
      <c r="CR152" s="323"/>
      <c r="CS152" s="323"/>
      <c r="CT152" s="323"/>
      <c r="CU152" s="323"/>
      <c r="CV152" s="323"/>
      <c r="CW152" s="323"/>
      <c r="CX152" s="323"/>
      <c r="CY152" s="323"/>
      <c r="CZ152" s="323"/>
      <c r="DA152" s="323"/>
      <c r="DB152" s="323"/>
      <c r="DC152" s="323"/>
      <c r="DD152" s="323"/>
      <c r="DE152" s="323"/>
      <c r="DF152" s="323"/>
      <c r="DG152" s="323"/>
      <c r="DH152" s="323"/>
      <c r="DI152" s="323"/>
      <c r="DJ152" s="323"/>
      <c r="DK152" s="323"/>
      <c r="DL152" s="323"/>
      <c r="DM152" s="323"/>
      <c r="DN152" s="323"/>
      <c r="DO152" s="323"/>
      <c r="DP152" s="323"/>
      <c r="DQ152" s="323"/>
      <c r="DR152" s="323"/>
      <c r="DS152" s="323"/>
      <c r="DT152" s="323"/>
      <c r="DU152" s="323"/>
      <c r="DV152" s="323"/>
      <c r="DW152" s="323"/>
      <c r="DX152" s="323"/>
      <c r="DY152" s="323"/>
      <c r="DZ152" s="323"/>
      <c r="EA152" s="323"/>
      <c r="EB152" s="323"/>
      <c r="EC152" s="323"/>
      <c r="ED152" s="323"/>
      <c r="EE152" s="323"/>
      <c r="EF152" s="323"/>
      <c r="EG152" s="323"/>
      <c r="EH152" s="323"/>
      <c r="EI152" s="323"/>
      <c r="EJ152" s="323"/>
      <c r="EK152" s="323"/>
      <c r="EL152" s="323"/>
      <c r="EM152" s="323"/>
      <c r="EN152" s="323"/>
      <c r="EO152" s="323"/>
      <c r="EP152" s="323"/>
      <c r="EQ152" s="323"/>
      <c r="ER152" s="323"/>
      <c r="ES152" s="323"/>
      <c r="ET152" s="323"/>
      <c r="EU152" s="323"/>
      <c r="EV152" s="323"/>
      <c r="EW152" s="323"/>
      <c r="EX152" s="323"/>
      <c r="EY152" s="323"/>
      <c r="EZ152" s="323"/>
      <c r="FA152" s="323"/>
      <c r="FB152" s="323"/>
      <c r="FC152" s="323"/>
      <c r="FD152" s="323"/>
      <c r="FE152" s="323"/>
      <c r="FF152" s="323"/>
      <c r="FG152" s="323"/>
      <c r="FH152" s="323"/>
      <c r="FI152" s="323"/>
      <c r="FJ152" s="323"/>
      <c r="FK152" s="323"/>
      <c r="FL152" s="323"/>
      <c r="FM152" s="323"/>
      <c r="FN152" s="323"/>
      <c r="FO152" s="323"/>
      <c r="FP152" s="323"/>
      <c r="FQ152" s="323"/>
      <c r="FR152" s="323"/>
      <c r="FS152" s="323"/>
      <c r="FT152" s="323"/>
      <c r="FU152" s="323"/>
      <c r="FV152" s="323"/>
      <c r="FW152" s="323"/>
      <c r="FX152" s="323"/>
      <c r="FY152" s="323"/>
      <c r="FZ152" s="323"/>
      <c r="GA152" s="323"/>
      <c r="GB152" s="323"/>
      <c r="GC152" s="323"/>
      <c r="GD152" s="323"/>
      <c r="GE152" s="323"/>
      <c r="GF152" s="323"/>
      <c r="GG152" s="323"/>
      <c r="GH152" s="323"/>
      <c r="GI152" s="323"/>
      <c r="GJ152" s="323"/>
      <c r="GK152" s="323"/>
      <c r="GL152" s="323"/>
      <c r="GM152" s="323"/>
      <c r="GN152" s="323"/>
      <c r="GO152" s="323"/>
      <c r="GP152" s="323"/>
      <c r="GQ152" s="323"/>
      <c r="GR152" s="323"/>
      <c r="GS152" s="323"/>
      <c r="GT152" s="323"/>
      <c r="GU152" s="323"/>
      <c r="GV152" s="323"/>
      <c r="GW152" s="323"/>
      <c r="GX152" s="323"/>
      <c r="GY152" s="323"/>
      <c r="GZ152" s="323"/>
      <c r="HA152" s="323"/>
      <c r="HB152" s="323"/>
      <c r="HC152" s="323"/>
      <c r="HD152" s="323"/>
      <c r="HE152" s="323"/>
      <c r="HF152" s="323"/>
      <c r="HG152" s="323"/>
      <c r="HH152" s="323"/>
      <c r="HI152" s="323"/>
      <c r="HJ152" s="323"/>
      <c r="HK152" s="323"/>
      <c r="HL152" s="323"/>
      <c r="HM152" s="323"/>
      <c r="HN152" s="323"/>
      <c r="HO152" s="323"/>
      <c r="HP152" s="323"/>
      <c r="HQ152" s="323"/>
      <c r="HR152" s="323"/>
      <c r="HS152" s="323"/>
      <c r="HT152" s="323"/>
      <c r="HU152" s="323"/>
      <c r="HV152" s="323"/>
      <c r="HW152" s="323"/>
      <c r="HX152" s="323"/>
      <c r="HY152" s="323"/>
      <c r="HZ152" s="323"/>
      <c r="IA152" s="323"/>
      <c r="IB152" s="323"/>
      <c r="IC152" s="323"/>
      <c r="ID152" s="323"/>
      <c r="IE152" s="323"/>
      <c r="IF152" s="323"/>
      <c r="IG152" s="323"/>
      <c r="IH152" s="323"/>
      <c r="II152" s="323"/>
      <c r="IJ152" s="323"/>
      <c r="IK152" s="323"/>
      <c r="IL152" s="323"/>
      <c r="IM152" s="323"/>
      <c r="IN152" s="323"/>
      <c r="IO152" s="323"/>
      <c r="IP152" s="323"/>
      <c r="IQ152" s="323"/>
      <c r="IR152" s="323"/>
      <c r="IS152" s="323"/>
      <c r="IT152" s="323"/>
      <c r="IU152" s="323"/>
      <c r="IV152" s="323"/>
      <c r="IW152" s="323"/>
      <c r="IX152" s="323"/>
      <c r="IY152" s="323"/>
      <c r="IZ152" s="323"/>
      <c r="JA152" s="323"/>
      <c r="JB152" s="323"/>
      <c r="JC152" s="323"/>
      <c r="JD152" s="323"/>
      <c r="JE152" s="323"/>
      <c r="JF152" s="323"/>
      <c r="JG152" s="323"/>
      <c r="JH152" s="323"/>
      <c r="JI152" s="323"/>
      <c r="JJ152" s="323"/>
      <c r="JK152" s="323"/>
      <c r="JL152" s="323"/>
      <c r="JM152" s="323"/>
      <c r="JN152" s="323"/>
      <c r="JO152" s="323"/>
      <c r="JP152" s="323"/>
      <c r="JQ152" s="323"/>
      <c r="JR152" s="323"/>
      <c r="JS152" s="323"/>
      <c r="JT152" s="323"/>
      <c r="JU152" s="323"/>
      <c r="JV152" s="323"/>
      <c r="JW152" s="323"/>
      <c r="JX152" s="323"/>
      <c r="JY152" s="323"/>
      <c r="JZ152" s="323"/>
      <c r="KA152" s="323"/>
      <c r="KB152" s="323"/>
      <c r="KC152" s="323"/>
      <c r="KD152" s="323"/>
      <c r="KE152" s="323"/>
      <c r="KF152" s="323"/>
      <c r="KG152" s="323"/>
      <c r="KH152" s="323"/>
      <c r="KI152" s="323"/>
      <c r="KJ152" s="323"/>
      <c r="KK152" s="323"/>
      <c r="KL152" s="323"/>
      <c r="KM152" s="323"/>
      <c r="KN152" s="323"/>
      <c r="KO152" s="323"/>
      <c r="KP152" s="323"/>
      <c r="KQ152" s="323"/>
      <c r="KR152" s="323"/>
      <c r="KS152" s="323"/>
      <c r="KT152" s="323"/>
      <c r="KU152" s="323"/>
      <c r="KV152" s="323"/>
      <c r="KW152" s="323"/>
      <c r="KX152" s="323"/>
      <c r="KY152" s="323"/>
      <c r="KZ152" s="323"/>
      <c r="LA152" s="323"/>
      <c r="LB152" s="323"/>
      <c r="LC152" s="323"/>
      <c r="LD152" s="323"/>
      <c r="LE152" s="323"/>
      <c r="LF152" s="323"/>
      <c r="LG152" s="323"/>
      <c r="LH152" s="323"/>
      <c r="LI152" s="323"/>
      <c r="LJ152" s="323"/>
      <c r="LK152" s="323"/>
      <c r="LL152" s="323"/>
      <c r="LM152" s="323"/>
      <c r="LN152" s="323"/>
      <c r="LO152" s="323"/>
      <c r="LP152" s="323"/>
      <c r="LQ152" s="323"/>
      <c r="LR152" s="323"/>
      <c r="LS152" s="323"/>
      <c r="LT152" s="323"/>
      <c r="LU152" s="323"/>
      <c r="LV152" s="323"/>
      <c r="LW152" s="323"/>
      <c r="LX152" s="323"/>
      <c r="LY152" s="323"/>
      <c r="LZ152" s="323"/>
      <c r="MA152" s="323"/>
      <c r="MB152" s="323"/>
      <c r="MC152" s="323"/>
      <c r="MD152" s="323"/>
      <c r="ME152" s="323"/>
      <c r="MF152" s="323"/>
      <c r="MG152" s="323"/>
      <c r="MH152" s="323"/>
      <c r="MI152" s="323"/>
      <c r="MJ152" s="323"/>
      <c r="MK152" s="323"/>
      <c r="ML152" s="323"/>
      <c r="MM152" s="323"/>
      <c r="MN152" s="323"/>
      <c r="MO152" s="323"/>
      <c r="MP152" s="323"/>
      <c r="MQ152" s="323"/>
      <c r="MR152" s="323"/>
      <c r="MS152" s="323"/>
      <c r="MT152" s="323"/>
      <c r="MU152" s="323"/>
      <c r="MV152" s="323"/>
      <c r="MW152" s="323"/>
      <c r="MX152" s="323"/>
      <c r="MY152" s="323"/>
      <c r="MZ152" s="323"/>
      <c r="NA152" s="323"/>
      <c r="NB152" s="323"/>
      <c r="NC152" s="323"/>
      <c r="ND152" s="323"/>
      <c r="NE152" s="323"/>
      <c r="NF152" s="323"/>
      <c r="NG152" s="323"/>
      <c r="NH152" s="323"/>
      <c r="NI152" s="323"/>
      <c r="NJ152" s="323"/>
      <c r="NK152" s="323"/>
      <c r="NL152" s="323"/>
      <c r="NM152" s="323"/>
      <c r="NN152" s="323"/>
      <c r="NO152" s="323"/>
      <c r="NP152" s="323"/>
      <c r="NQ152" s="323"/>
      <c r="NR152" s="323"/>
      <c r="NS152" s="323"/>
      <c r="NT152" s="323"/>
      <c r="NU152" s="323"/>
      <c r="NV152" s="323"/>
      <c r="NW152" s="323"/>
      <c r="NX152" s="323"/>
      <c r="NY152" s="323"/>
      <c r="NZ152" s="323"/>
      <c r="OA152" s="323"/>
      <c r="OB152" s="323"/>
      <c r="OC152" s="323"/>
      <c r="OD152" s="323"/>
      <c r="OE152" s="323"/>
      <c r="OF152" s="323"/>
      <c r="OG152" s="323"/>
      <c r="OH152" s="323"/>
      <c r="OI152" s="323"/>
      <c r="OJ152" s="323"/>
      <c r="OK152" s="323"/>
      <c r="OL152" s="323"/>
      <c r="OM152" s="323"/>
      <c r="ON152" s="323"/>
      <c r="OO152" s="323"/>
      <c r="OP152" s="323"/>
      <c r="OQ152" s="323"/>
      <c r="OR152" s="323"/>
      <c r="OS152" s="323"/>
      <c r="OT152" s="323"/>
      <c r="OU152" s="323"/>
      <c r="OV152" s="323"/>
      <c r="OW152" s="323"/>
      <c r="OX152" s="323"/>
      <c r="OY152" s="323"/>
      <c r="OZ152" s="323"/>
      <c r="PA152" s="323"/>
      <c r="PB152" s="323"/>
      <c r="PC152" s="323"/>
      <c r="PD152" s="323"/>
      <c r="PE152" s="323"/>
      <c r="PF152" s="323"/>
      <c r="PG152" s="323"/>
      <c r="PH152" s="323"/>
      <c r="PI152" s="323"/>
      <c r="PJ152" s="323"/>
      <c r="PK152" s="323"/>
      <c r="PL152" s="323"/>
      <c r="PM152" s="323"/>
      <c r="PN152" s="323"/>
      <c r="PO152" s="323"/>
      <c r="PP152" s="323"/>
      <c r="PQ152" s="323"/>
      <c r="PR152" s="323"/>
      <c r="PS152" s="323"/>
      <c r="PT152" s="323"/>
      <c r="PU152" s="323"/>
      <c r="PV152" s="323"/>
      <c r="PW152" s="323"/>
      <c r="PX152" s="323"/>
      <c r="PY152" s="323"/>
      <c r="PZ152" s="323"/>
      <c r="QA152" s="323"/>
      <c r="QB152" s="323"/>
      <c r="QC152" s="323"/>
      <c r="QD152" s="323"/>
      <c r="QE152" s="323"/>
      <c r="QF152" s="323"/>
      <c r="QG152" s="323"/>
      <c r="QH152" s="323"/>
      <c r="QI152" s="323"/>
      <c r="QJ152" s="323"/>
      <c r="QK152" s="323"/>
      <c r="QL152" s="323"/>
      <c r="QM152" s="323"/>
      <c r="QN152" s="323"/>
      <c r="QO152" s="323"/>
      <c r="QP152" s="323"/>
      <c r="QQ152" s="323"/>
      <c r="QR152" s="323"/>
      <c r="QS152" s="323"/>
      <c r="QT152" s="323"/>
      <c r="QU152" s="323"/>
      <c r="QV152" s="323"/>
      <c r="QW152" s="323"/>
      <c r="QX152" s="323"/>
      <c r="QY152" s="323"/>
      <c r="QZ152" s="323"/>
      <c r="RA152" s="323"/>
      <c r="RB152" s="323"/>
      <c r="RC152" s="323"/>
      <c r="RD152" s="323"/>
      <c r="RE152" s="323"/>
      <c r="RF152" s="323"/>
      <c r="RG152" s="323"/>
      <c r="RH152" s="323"/>
      <c r="RI152" s="323"/>
      <c r="RJ152" s="323"/>
      <c r="RK152" s="323"/>
      <c r="RL152" s="323"/>
      <c r="RM152" s="323"/>
      <c r="RN152" s="323"/>
      <c r="RO152" s="323"/>
      <c r="RP152" s="323"/>
      <c r="RQ152" s="323"/>
      <c r="RR152" s="323"/>
      <c r="RS152" s="323"/>
      <c r="RT152" s="323"/>
      <c r="RU152" s="323"/>
      <c r="RV152" s="323"/>
      <c r="RW152" s="323"/>
      <c r="RX152" s="323"/>
      <c r="RY152" s="323"/>
      <c r="RZ152" s="323"/>
      <c r="SA152" s="323"/>
      <c r="SB152" s="323"/>
      <c r="SC152" s="323"/>
      <c r="SD152" s="323"/>
      <c r="SE152" s="323"/>
      <c r="SF152" s="323"/>
      <c r="SG152" s="323"/>
      <c r="SH152" s="323"/>
      <c r="SI152" s="323"/>
      <c r="SJ152" s="323"/>
      <c r="SK152" s="323"/>
      <c r="SL152" s="323"/>
      <c r="SM152" s="323"/>
      <c r="SN152" s="323"/>
      <c r="SO152" s="323"/>
      <c r="SP152" s="323"/>
      <c r="SQ152" s="323"/>
      <c r="SR152" s="323"/>
      <c r="SS152" s="323"/>
      <c r="ST152" s="323"/>
      <c r="SU152" s="323"/>
      <c r="SV152" s="323"/>
      <c r="SW152" s="323"/>
      <c r="SX152" s="323"/>
      <c r="SY152" s="323"/>
      <c r="SZ152" s="323"/>
      <c r="TA152" s="323"/>
      <c r="TB152" s="323"/>
      <c r="TC152" s="323"/>
      <c r="TD152" s="323"/>
      <c r="TE152" s="323"/>
      <c r="TF152" s="323"/>
      <c r="TG152" s="323"/>
      <c r="TH152" s="323"/>
      <c r="TI152" s="323"/>
      <c r="TJ152" s="323"/>
      <c r="TK152" s="323"/>
      <c r="TL152" s="323"/>
      <c r="TM152" s="323"/>
      <c r="TN152" s="323"/>
      <c r="TO152" s="323"/>
      <c r="TP152" s="323"/>
      <c r="TQ152" s="323"/>
      <c r="TR152" s="323"/>
      <c r="TS152" s="323"/>
      <c r="TT152" s="323"/>
      <c r="TU152" s="323"/>
      <c r="TV152" s="323"/>
      <c r="TW152" s="323"/>
      <c r="TX152" s="323"/>
      <c r="TY152" s="323"/>
      <c r="TZ152" s="323"/>
      <c r="UA152" s="323"/>
      <c r="UB152" s="323"/>
      <c r="UC152" s="323"/>
      <c r="UD152" s="323"/>
      <c r="UE152" s="323"/>
      <c r="UF152" s="323"/>
      <c r="UG152" s="323"/>
      <c r="UH152" s="323"/>
      <c r="UI152" s="323"/>
      <c r="UJ152" s="323"/>
      <c r="UK152" s="323"/>
      <c r="UL152" s="323"/>
      <c r="UM152" s="323"/>
      <c r="UN152" s="323"/>
      <c r="UO152" s="323"/>
      <c r="UP152" s="323"/>
      <c r="UQ152" s="323"/>
      <c r="UR152" s="323"/>
      <c r="US152" s="323"/>
      <c r="UT152" s="323"/>
      <c r="UU152" s="323"/>
      <c r="UV152" s="323"/>
      <c r="UW152" s="323"/>
      <c r="UX152" s="323"/>
      <c r="UY152" s="323"/>
      <c r="UZ152" s="323"/>
      <c r="VA152" s="323"/>
      <c r="VB152" s="323"/>
      <c r="VC152" s="323"/>
      <c r="VD152" s="323"/>
      <c r="VE152" s="323"/>
      <c r="VF152" s="323"/>
      <c r="VG152" s="323"/>
      <c r="VH152" s="323"/>
      <c r="VI152" s="323"/>
      <c r="VJ152" s="323"/>
      <c r="VK152" s="323"/>
      <c r="VL152" s="323"/>
      <c r="VM152" s="323"/>
      <c r="VN152" s="323"/>
      <c r="VO152" s="323"/>
      <c r="VP152" s="323"/>
      <c r="VQ152" s="323"/>
      <c r="VR152" s="323"/>
      <c r="VS152" s="323"/>
      <c r="VT152" s="323"/>
      <c r="VU152" s="323"/>
      <c r="VV152" s="323"/>
      <c r="VW152" s="323"/>
      <c r="VX152" s="323"/>
      <c r="VY152" s="323"/>
      <c r="VZ152" s="323"/>
      <c r="WA152" s="323"/>
      <c r="WB152" s="323"/>
      <c r="WC152" s="323"/>
      <c r="WD152" s="323"/>
      <c r="WE152" s="323"/>
      <c r="WF152" s="323"/>
      <c r="WG152" s="323"/>
      <c r="WH152" s="323"/>
      <c r="WI152" s="323"/>
      <c r="WJ152" s="323"/>
      <c r="WK152" s="323"/>
      <c r="WL152" s="323"/>
      <c r="WM152" s="323"/>
      <c r="WN152" s="323"/>
      <c r="WO152" s="323"/>
      <c r="WP152" s="323"/>
      <c r="WQ152" s="323"/>
      <c r="WR152" s="323"/>
      <c r="WS152" s="323"/>
      <c r="WT152" s="323"/>
      <c r="WU152" s="323"/>
      <c r="WV152" s="323"/>
      <c r="WW152" s="323"/>
      <c r="WX152" s="323"/>
      <c r="WY152" s="323"/>
      <c r="WZ152" s="323"/>
      <c r="XA152" s="323"/>
      <c r="XB152" s="323"/>
      <c r="XC152" s="323"/>
      <c r="XD152" s="323"/>
      <c r="XE152" s="323"/>
      <c r="XF152" s="323"/>
      <c r="XG152" s="323"/>
      <c r="XH152" s="323"/>
      <c r="XI152" s="323"/>
      <c r="XJ152" s="323"/>
      <c r="XK152" s="323"/>
      <c r="XL152" s="323"/>
      <c r="XM152" s="323"/>
      <c r="XN152" s="323"/>
      <c r="XO152" s="323"/>
      <c r="XP152" s="323"/>
      <c r="XQ152" s="323"/>
      <c r="XR152" s="323"/>
      <c r="XS152" s="323"/>
      <c r="XT152" s="323"/>
      <c r="XU152" s="323"/>
      <c r="XV152" s="323"/>
      <c r="XW152" s="323"/>
      <c r="XX152" s="323"/>
      <c r="XY152" s="323"/>
      <c r="XZ152" s="323"/>
      <c r="YA152" s="323"/>
      <c r="YB152" s="323"/>
      <c r="YC152" s="323"/>
      <c r="YD152" s="323"/>
      <c r="YE152" s="323"/>
      <c r="YF152" s="323"/>
      <c r="YG152" s="323"/>
      <c r="YH152" s="323"/>
      <c r="YI152" s="323"/>
      <c r="YJ152" s="323"/>
      <c r="YK152" s="323"/>
      <c r="YL152" s="323"/>
      <c r="YM152" s="323"/>
      <c r="YN152" s="323"/>
      <c r="YO152" s="323"/>
      <c r="YP152" s="323"/>
      <c r="YQ152" s="323"/>
      <c r="YR152" s="323"/>
      <c r="YS152" s="323"/>
      <c r="YT152" s="323"/>
      <c r="YU152" s="323"/>
      <c r="YV152" s="323"/>
      <c r="YW152" s="323"/>
      <c r="YX152" s="323"/>
      <c r="YY152" s="323"/>
      <c r="YZ152" s="323"/>
      <c r="ZA152" s="323"/>
      <c r="ZB152" s="323"/>
      <c r="ZC152" s="323"/>
      <c r="ZD152" s="323"/>
      <c r="ZE152" s="323"/>
      <c r="ZF152" s="323"/>
      <c r="ZG152" s="323"/>
      <c r="ZH152" s="323"/>
      <c r="ZI152" s="323"/>
      <c r="ZJ152" s="323"/>
      <c r="ZK152" s="323"/>
      <c r="ZL152" s="323"/>
      <c r="ZM152" s="323"/>
      <c r="ZN152" s="323"/>
      <c r="ZO152" s="323"/>
      <c r="ZP152" s="323"/>
      <c r="ZQ152" s="323"/>
      <c r="ZR152" s="323"/>
      <c r="ZS152" s="323"/>
      <c r="ZT152" s="323"/>
      <c r="ZU152" s="323"/>
      <c r="ZV152" s="323"/>
      <c r="ZW152" s="323"/>
      <c r="ZX152" s="323"/>
      <c r="ZY152" s="323"/>
      <c r="ZZ152" s="323"/>
      <c r="AAA152" s="323"/>
      <c r="AAB152" s="323"/>
      <c r="AAC152" s="323"/>
      <c r="AAD152" s="323"/>
      <c r="AAE152" s="323"/>
      <c r="AAF152" s="323"/>
      <c r="AAG152" s="323"/>
      <c r="AAH152" s="323"/>
      <c r="AAI152" s="323"/>
      <c r="AAJ152" s="323"/>
      <c r="AAK152" s="323"/>
      <c r="AAL152" s="323"/>
      <c r="AAM152" s="323"/>
      <c r="AAN152" s="323"/>
      <c r="AAO152" s="323"/>
      <c r="AAP152" s="323"/>
      <c r="AAQ152" s="323"/>
      <c r="AAR152" s="323"/>
      <c r="AAS152" s="323"/>
      <c r="AAT152" s="323"/>
      <c r="AAU152" s="323"/>
      <c r="AAV152" s="323"/>
      <c r="AAW152" s="323"/>
      <c r="AAX152" s="323"/>
      <c r="AAY152" s="323"/>
      <c r="AAZ152" s="323"/>
      <c r="ABA152" s="323"/>
      <c r="ABB152" s="323"/>
      <c r="ABC152" s="323"/>
      <c r="ABD152" s="323"/>
      <c r="ABE152" s="323"/>
      <c r="ABF152" s="323"/>
      <c r="ABG152" s="323"/>
      <c r="ABH152" s="323"/>
      <c r="ABI152" s="323"/>
      <c r="ABJ152" s="323"/>
      <c r="ABK152" s="323"/>
      <c r="ABL152" s="323"/>
      <c r="ABM152" s="323"/>
      <c r="ABN152" s="323"/>
      <c r="ABO152" s="323"/>
      <c r="ABP152" s="323"/>
      <c r="ABQ152" s="323"/>
      <c r="ABR152" s="323"/>
      <c r="ABS152" s="323"/>
      <c r="ABT152" s="323"/>
      <c r="ABU152" s="323"/>
      <c r="ABV152" s="323"/>
      <c r="ABW152" s="323"/>
      <c r="ABX152" s="323"/>
      <c r="ABY152" s="323"/>
      <c r="ABZ152" s="323"/>
      <c r="ACA152" s="323"/>
      <c r="ACB152" s="323"/>
      <c r="ACC152" s="323"/>
      <c r="ACD152" s="323"/>
      <c r="ACE152" s="323"/>
      <c r="ACF152" s="323"/>
      <c r="ACG152" s="323"/>
      <c r="ACH152" s="323"/>
      <c r="ACI152" s="323"/>
      <c r="ACJ152" s="323"/>
      <c r="ACK152" s="323"/>
      <c r="ACL152" s="323"/>
      <c r="ACM152" s="323"/>
      <c r="ACN152" s="323"/>
      <c r="ACO152" s="323"/>
      <c r="ACP152" s="323"/>
      <c r="ACQ152" s="323"/>
      <c r="ACR152" s="323"/>
      <c r="ACS152" s="323"/>
      <c r="ACT152" s="323"/>
      <c r="ACU152" s="323"/>
      <c r="ACV152" s="323"/>
      <c r="ACW152" s="323"/>
      <c r="ACX152" s="323"/>
      <c r="ACY152" s="323"/>
      <c r="ACZ152" s="323"/>
      <c r="ADA152" s="323"/>
      <c r="ADB152" s="323"/>
      <c r="ADC152" s="323"/>
      <c r="ADD152" s="323"/>
      <c r="ADE152" s="323"/>
      <c r="ADF152" s="323"/>
      <c r="ADG152" s="323"/>
      <c r="ADH152" s="323"/>
      <c r="ADI152" s="323"/>
      <c r="ADJ152" s="323"/>
      <c r="ADK152" s="323"/>
      <c r="ADL152" s="323"/>
      <c r="ADM152" s="323"/>
      <c r="ADN152" s="323"/>
      <c r="ADO152" s="323"/>
      <c r="ADP152" s="323"/>
      <c r="ADQ152" s="323"/>
      <c r="ADR152" s="323"/>
      <c r="ADS152" s="323"/>
      <c r="ADT152" s="323"/>
      <c r="ADU152" s="323"/>
      <c r="ADV152" s="323"/>
      <c r="ADW152" s="323"/>
      <c r="ADX152" s="323"/>
      <c r="ADY152" s="323"/>
      <c r="ADZ152" s="323"/>
      <c r="AEA152" s="323"/>
      <c r="AEB152" s="323"/>
      <c r="AEC152" s="323"/>
      <c r="AED152" s="323"/>
      <c r="AEE152" s="323"/>
      <c r="AEF152" s="323"/>
      <c r="AEG152" s="323"/>
      <c r="AEH152" s="323"/>
      <c r="AEI152" s="323"/>
      <c r="AEJ152" s="323"/>
      <c r="AEK152" s="323"/>
      <c r="AEL152" s="323"/>
      <c r="AEM152" s="323"/>
      <c r="AEN152" s="323"/>
      <c r="AEO152" s="323"/>
      <c r="AEP152" s="323"/>
      <c r="AEQ152" s="323"/>
      <c r="AER152" s="323"/>
      <c r="AES152" s="323"/>
      <c r="AET152" s="323"/>
      <c r="AEU152" s="323"/>
      <c r="AEV152" s="323"/>
      <c r="AEW152" s="323"/>
      <c r="AEX152" s="323"/>
      <c r="AEY152" s="323"/>
      <c r="AEZ152" s="323"/>
      <c r="AFA152" s="323"/>
      <c r="AFB152" s="323"/>
      <c r="AFC152" s="323"/>
      <c r="AFD152" s="323"/>
      <c r="AFE152" s="323"/>
      <c r="AFF152" s="323"/>
      <c r="AFG152" s="323"/>
      <c r="AFH152" s="323"/>
      <c r="AFI152" s="323"/>
      <c r="AFJ152" s="323"/>
      <c r="AFK152" s="323"/>
      <c r="AFL152" s="323"/>
      <c r="AFM152" s="323"/>
      <c r="AFN152" s="323"/>
      <c r="AFO152" s="323"/>
      <c r="AFP152" s="323"/>
      <c r="AFQ152" s="323"/>
      <c r="AFR152" s="323"/>
      <c r="AFS152" s="323"/>
      <c r="AFT152" s="323"/>
      <c r="AFU152" s="323"/>
      <c r="AFV152" s="323"/>
      <c r="AFW152" s="323"/>
      <c r="AFX152" s="323"/>
      <c r="AFY152" s="323"/>
      <c r="AFZ152" s="323"/>
      <c r="AGA152" s="323"/>
      <c r="AGB152" s="323"/>
      <c r="AGC152" s="323"/>
      <c r="AGD152" s="323"/>
      <c r="AGE152" s="323"/>
      <c r="AGF152" s="323"/>
      <c r="AGG152" s="323"/>
      <c r="AGH152" s="323"/>
      <c r="AGI152" s="323"/>
      <c r="AGJ152" s="323"/>
      <c r="AGK152" s="323"/>
      <c r="AGL152" s="323"/>
      <c r="AGM152" s="323"/>
      <c r="AGN152" s="323"/>
      <c r="AGO152" s="323"/>
      <c r="AGP152" s="323"/>
      <c r="AGQ152" s="323"/>
      <c r="AGR152" s="323"/>
      <c r="AGS152" s="323"/>
      <c r="AGT152" s="323"/>
      <c r="AGU152" s="323"/>
      <c r="AGV152" s="323"/>
      <c r="AGW152" s="323"/>
      <c r="AGX152" s="323"/>
      <c r="AGY152" s="323"/>
      <c r="AGZ152" s="323"/>
      <c r="AHA152" s="323"/>
      <c r="AHB152" s="323"/>
      <c r="AHC152" s="323"/>
      <c r="AHD152" s="323"/>
      <c r="AHE152" s="323"/>
      <c r="AHF152" s="323"/>
      <c r="AHG152" s="323"/>
      <c r="AHH152" s="323"/>
      <c r="AHI152" s="323"/>
      <c r="AHJ152" s="323"/>
      <c r="AHK152" s="323"/>
      <c r="AHL152" s="323"/>
      <c r="AHM152" s="323"/>
      <c r="AHN152" s="323"/>
      <c r="AHO152" s="323"/>
      <c r="AHP152" s="323"/>
      <c r="AHQ152" s="323"/>
      <c r="AHR152" s="323"/>
      <c r="AHS152" s="323"/>
      <c r="AHT152" s="323"/>
      <c r="AHU152" s="323"/>
      <c r="AHV152" s="323"/>
      <c r="AHW152" s="323"/>
      <c r="AHX152" s="323"/>
      <c r="AHY152" s="323"/>
      <c r="AHZ152" s="323"/>
      <c r="AIA152" s="323"/>
      <c r="AIB152" s="323"/>
      <c r="AIC152" s="323"/>
      <c r="AID152" s="323"/>
      <c r="AIE152" s="323"/>
      <c r="AIF152" s="323"/>
      <c r="AIG152" s="323"/>
      <c r="AIH152" s="323"/>
      <c r="AII152" s="323"/>
      <c r="AIJ152" s="323"/>
      <c r="AIK152" s="323"/>
      <c r="AIL152" s="323"/>
      <c r="AIM152" s="323"/>
      <c r="AIN152" s="323"/>
      <c r="AIO152" s="323"/>
      <c r="AIP152" s="323"/>
      <c r="AIQ152" s="323"/>
      <c r="AIR152" s="323"/>
      <c r="AIS152" s="323"/>
      <c r="AIT152" s="323"/>
      <c r="AIU152" s="323"/>
      <c r="AIV152" s="323"/>
      <c r="AIW152" s="323"/>
      <c r="AIX152" s="323"/>
      <c r="AIY152" s="323"/>
      <c r="AIZ152" s="323"/>
      <c r="AJA152" s="323"/>
      <c r="AJB152" s="323"/>
      <c r="AJC152" s="323"/>
      <c r="AJD152" s="323"/>
      <c r="AJE152" s="323"/>
      <c r="AJF152" s="323"/>
      <c r="AJG152" s="323"/>
      <c r="AJH152" s="323"/>
      <c r="AJI152" s="323"/>
      <c r="AJJ152" s="323"/>
      <c r="AJK152" s="323"/>
      <c r="AJL152" s="323"/>
      <c r="AJM152" s="323"/>
      <c r="AJN152" s="323"/>
      <c r="AJO152" s="323"/>
      <c r="AJP152" s="323"/>
      <c r="AJQ152" s="323"/>
      <c r="AJR152" s="323"/>
      <c r="AJS152" s="323"/>
      <c r="AJT152" s="323"/>
      <c r="AJU152" s="323"/>
      <c r="AJV152" s="323"/>
      <c r="AJW152" s="323"/>
      <c r="AJX152" s="323"/>
      <c r="AJY152" s="323"/>
      <c r="AJZ152" s="323"/>
      <c r="AKA152" s="323"/>
      <c r="AKB152" s="323"/>
      <c r="AKC152" s="323"/>
      <c r="AKD152" s="323"/>
      <c r="AKE152" s="323"/>
      <c r="AKF152" s="323"/>
      <c r="AKG152" s="323"/>
      <c r="AKH152" s="323"/>
      <c r="AKI152" s="323"/>
      <c r="AKJ152" s="323"/>
      <c r="AKK152" s="323"/>
      <c r="AKL152" s="323"/>
      <c r="AKM152" s="323"/>
      <c r="AKN152" s="323"/>
      <c r="AKO152" s="323"/>
      <c r="AKP152" s="323"/>
      <c r="AKQ152" s="323"/>
      <c r="AKR152" s="323"/>
      <c r="AKS152" s="323"/>
      <c r="AKT152" s="323"/>
      <c r="AKU152" s="323"/>
      <c r="AKV152" s="323"/>
      <c r="AKW152" s="323"/>
      <c r="AKX152" s="323"/>
      <c r="AKY152" s="323"/>
      <c r="AKZ152" s="323"/>
      <c r="ALA152" s="323"/>
      <c r="ALB152" s="323"/>
      <c r="ALC152" s="323"/>
      <c r="ALD152" s="323"/>
      <c r="ALE152" s="323"/>
      <c r="ALF152" s="323"/>
      <c r="ALG152" s="323"/>
      <c r="ALH152" s="323"/>
      <c r="ALI152" s="323"/>
      <c r="ALJ152" s="323"/>
      <c r="ALK152" s="323"/>
      <c r="ALL152" s="323"/>
      <c r="ALM152" s="323"/>
      <c r="ALN152" s="323"/>
      <c r="ALO152" s="323"/>
      <c r="ALP152" s="323"/>
      <c r="ALQ152" s="323"/>
      <c r="ALR152" s="323"/>
      <c r="ALS152" s="323"/>
      <c r="ALT152" s="323"/>
      <c r="ALU152" s="323"/>
      <c r="ALV152" s="323"/>
      <c r="ALW152" s="323"/>
      <c r="ALX152" s="323"/>
      <c r="ALY152" s="323"/>
      <c r="ALZ152" s="323"/>
      <c r="AMA152" s="323"/>
      <c r="AMB152" s="323"/>
      <c r="AMC152" s="323"/>
      <c r="AMD152" s="323"/>
      <c r="AME152" s="323"/>
      <c r="AMF152" s="323"/>
      <c r="AMG152" s="323"/>
      <c r="AMH152" s="323"/>
      <c r="AMI152" s="323"/>
      <c r="AMJ152" s="323"/>
      <c r="AMK152" s="323"/>
      <c r="AML152" s="323"/>
      <c r="AMM152" s="323"/>
      <c r="AMN152" s="323"/>
      <c r="AMO152" s="323"/>
      <c r="AMP152" s="323"/>
      <c r="AMQ152" s="323"/>
      <c r="AMR152" s="323"/>
      <c r="AMS152" s="323"/>
      <c r="AMT152" s="323"/>
      <c r="AMU152" s="323"/>
      <c r="AMV152" s="323"/>
      <c r="AMW152" s="323"/>
      <c r="AMX152" s="323"/>
      <c r="AMY152" s="323"/>
      <c r="AMZ152" s="323"/>
      <c r="ANA152" s="323"/>
      <c r="ANB152" s="323"/>
      <c r="ANC152" s="323"/>
      <c r="AND152" s="323"/>
      <c r="ANE152" s="323"/>
      <c r="ANF152" s="323"/>
      <c r="ANG152" s="323"/>
      <c r="ANH152" s="323"/>
      <c r="ANI152" s="323"/>
      <c r="ANJ152" s="323"/>
      <c r="ANK152" s="323"/>
      <c r="ANL152" s="323"/>
      <c r="ANM152" s="323"/>
      <c r="ANN152" s="323"/>
      <c r="ANO152" s="323"/>
      <c r="ANP152" s="323"/>
      <c r="ANQ152" s="323"/>
      <c r="ANR152" s="323"/>
      <c r="ANS152" s="323"/>
      <c r="ANT152" s="323"/>
      <c r="ANU152" s="323"/>
      <c r="ANV152" s="323"/>
      <c r="ANW152" s="323"/>
      <c r="ANX152" s="323"/>
      <c r="ANY152" s="323"/>
      <c r="ANZ152" s="323"/>
      <c r="AOA152" s="323"/>
      <c r="AOB152" s="323"/>
      <c r="AOC152" s="323"/>
      <c r="AOD152" s="323"/>
      <c r="AOE152" s="323"/>
      <c r="AOF152" s="323"/>
      <c r="AOG152" s="323"/>
      <c r="AOH152" s="323"/>
      <c r="AOI152" s="323"/>
      <c r="AOJ152" s="323"/>
      <c r="AOK152" s="323"/>
      <c r="AOL152" s="323"/>
      <c r="AOM152" s="323"/>
      <c r="AON152" s="323"/>
      <c r="AOO152" s="323"/>
      <c r="AOP152" s="323"/>
      <c r="AOQ152" s="323"/>
      <c r="AOR152" s="323"/>
      <c r="AOS152" s="323"/>
      <c r="AOT152" s="323"/>
      <c r="AOU152" s="323"/>
      <c r="AOV152" s="323"/>
      <c r="AOW152" s="323"/>
      <c r="AOX152" s="323"/>
      <c r="AOY152" s="323"/>
      <c r="AOZ152" s="323"/>
      <c r="APA152" s="323"/>
      <c r="APB152" s="323"/>
      <c r="APC152" s="323"/>
      <c r="APD152" s="323"/>
      <c r="APE152" s="323"/>
      <c r="APF152" s="323"/>
      <c r="APG152" s="323"/>
      <c r="APH152" s="323"/>
      <c r="API152" s="323"/>
      <c r="APJ152" s="323"/>
      <c r="APK152" s="323"/>
      <c r="APL152" s="323"/>
      <c r="APM152" s="323"/>
      <c r="APN152" s="323"/>
      <c r="APO152" s="323"/>
      <c r="APP152" s="323"/>
      <c r="APQ152" s="323"/>
      <c r="APR152" s="323"/>
      <c r="APS152" s="323"/>
      <c r="APT152" s="323"/>
      <c r="APU152" s="323"/>
      <c r="APV152" s="323"/>
      <c r="APW152" s="323"/>
      <c r="APX152" s="323"/>
      <c r="APY152" s="323"/>
      <c r="APZ152" s="323"/>
      <c r="AQA152" s="323"/>
      <c r="AQB152" s="323"/>
      <c r="AQC152" s="323"/>
      <c r="AQD152" s="323"/>
      <c r="AQE152" s="323"/>
      <c r="AQF152" s="323"/>
      <c r="AQG152" s="323"/>
      <c r="AQH152" s="323"/>
      <c r="AQI152" s="323"/>
      <c r="AQJ152" s="323"/>
      <c r="AQK152" s="323"/>
      <c r="AQL152" s="323"/>
      <c r="AQM152" s="323"/>
      <c r="AQN152" s="323"/>
      <c r="AQO152" s="323"/>
      <c r="AQP152" s="323"/>
      <c r="AQQ152" s="323"/>
      <c r="AQR152" s="323"/>
      <c r="AQS152" s="323"/>
      <c r="AQT152" s="323"/>
      <c r="AQU152" s="323"/>
      <c r="AQV152" s="323"/>
      <c r="AQW152" s="323"/>
      <c r="AQX152" s="323"/>
      <c r="AQY152" s="323"/>
      <c r="AQZ152" s="323"/>
      <c r="ARA152" s="323"/>
      <c r="ARB152" s="323"/>
      <c r="ARC152" s="323"/>
      <c r="ARD152" s="323"/>
      <c r="ARE152" s="323"/>
      <c r="ARF152" s="323"/>
      <c r="ARG152" s="323"/>
      <c r="ARH152" s="323"/>
      <c r="ARI152" s="323"/>
      <c r="ARJ152" s="323"/>
      <c r="ARK152" s="323"/>
      <c r="ARL152" s="323"/>
      <c r="ARM152" s="323"/>
      <c r="ARN152" s="323"/>
      <c r="ARO152" s="323"/>
      <c r="ARP152" s="323"/>
      <c r="ARQ152" s="323"/>
      <c r="ARR152" s="323"/>
      <c r="ARS152" s="323"/>
      <c r="ART152" s="323"/>
      <c r="ARU152" s="323"/>
      <c r="ARV152" s="323"/>
      <c r="ARW152" s="323"/>
      <c r="ARX152" s="323"/>
      <c r="ARY152" s="323"/>
      <c r="ARZ152" s="323"/>
      <c r="ASA152" s="323"/>
      <c r="ASB152" s="323"/>
      <c r="ASC152" s="323"/>
      <c r="ASD152" s="323"/>
      <c r="ASE152" s="323"/>
      <c r="ASF152" s="323"/>
      <c r="ASG152" s="323"/>
      <c r="ASH152" s="323"/>
      <c r="ASI152" s="323"/>
      <c r="ASJ152" s="323"/>
      <c r="ASK152" s="323"/>
      <c r="ASL152" s="323"/>
      <c r="ASM152" s="323"/>
      <c r="ASN152" s="323"/>
      <c r="ASO152" s="323"/>
      <c r="ASP152" s="323"/>
      <c r="ASQ152" s="323"/>
      <c r="ASR152" s="323"/>
      <c r="ASS152" s="323"/>
      <c r="AST152" s="323"/>
      <c r="ASU152" s="323"/>
      <c r="ASV152" s="323"/>
      <c r="ASW152" s="323"/>
      <c r="ASX152" s="323"/>
      <c r="ASY152" s="323"/>
      <c r="ASZ152" s="323"/>
      <c r="ATA152" s="323"/>
      <c r="ATB152" s="323"/>
      <c r="ATC152" s="323"/>
      <c r="ATD152" s="323"/>
      <c r="ATE152" s="323"/>
      <c r="ATF152" s="323"/>
      <c r="ATG152" s="323"/>
      <c r="ATH152" s="323"/>
      <c r="ATI152" s="323"/>
      <c r="ATJ152" s="323"/>
      <c r="ATK152" s="323"/>
      <c r="ATL152" s="323"/>
      <c r="ATM152" s="323"/>
      <c r="ATN152" s="323"/>
      <c r="ATO152" s="323"/>
      <c r="ATP152" s="323"/>
      <c r="ATQ152" s="323"/>
      <c r="ATR152" s="323"/>
      <c r="ATS152" s="323"/>
      <c r="ATT152" s="323"/>
      <c r="ATU152" s="323"/>
      <c r="ATV152" s="323"/>
      <c r="ATW152" s="323"/>
      <c r="ATX152" s="323"/>
      <c r="ATY152" s="323"/>
      <c r="ATZ152" s="323"/>
      <c r="AUA152" s="323"/>
      <c r="AUB152" s="323"/>
      <c r="AUC152" s="323"/>
      <c r="AUD152" s="323"/>
      <c r="AUE152" s="323"/>
      <c r="AUF152" s="323"/>
      <c r="AUG152" s="323"/>
      <c r="AUH152" s="323"/>
      <c r="AUI152" s="323"/>
      <c r="AUJ152" s="323"/>
      <c r="AUK152" s="323"/>
      <c r="AUL152" s="323"/>
      <c r="AUM152" s="323"/>
      <c r="AUN152" s="323"/>
      <c r="AUO152" s="323"/>
      <c r="AUP152" s="323"/>
      <c r="AUQ152" s="323"/>
      <c r="AUR152" s="323"/>
      <c r="AUS152" s="323"/>
      <c r="AUT152" s="323"/>
      <c r="AUU152" s="323"/>
      <c r="AUV152" s="323"/>
      <c r="AUW152" s="323"/>
      <c r="AUX152" s="323"/>
      <c r="AUY152" s="323"/>
      <c r="AUZ152" s="323"/>
      <c r="AVA152" s="323"/>
      <c r="AVB152" s="323"/>
      <c r="AVC152" s="323"/>
      <c r="AVD152" s="323"/>
      <c r="AVE152" s="323"/>
      <c r="AVF152" s="323"/>
      <c r="AVG152" s="323"/>
      <c r="AVH152" s="323"/>
      <c r="AVI152" s="323"/>
      <c r="AVJ152" s="323"/>
      <c r="AVK152" s="323"/>
      <c r="AVL152" s="323"/>
      <c r="AVM152" s="323"/>
      <c r="AVN152" s="323"/>
      <c r="AVO152" s="323"/>
      <c r="AVP152" s="323"/>
      <c r="AVQ152" s="323"/>
      <c r="AVR152" s="323"/>
      <c r="AVS152" s="323"/>
      <c r="AVT152" s="323"/>
      <c r="AVU152" s="323"/>
      <c r="AVV152" s="323"/>
      <c r="AVW152" s="323"/>
      <c r="AVX152" s="323"/>
      <c r="AVY152" s="323"/>
      <c r="AVZ152" s="323"/>
      <c r="AWA152" s="323"/>
      <c r="AWB152" s="323"/>
      <c r="AWC152" s="323"/>
      <c r="AWD152" s="323"/>
      <c r="AWE152" s="323"/>
      <c r="AWF152" s="323"/>
      <c r="AWG152" s="323"/>
      <c r="AWH152" s="323"/>
      <c r="AWI152" s="323"/>
      <c r="AWJ152" s="323"/>
      <c r="AWK152" s="323"/>
      <c r="AWL152" s="323"/>
      <c r="AWM152" s="323"/>
      <c r="AWN152" s="323"/>
      <c r="AWO152" s="323"/>
      <c r="AWP152" s="323"/>
      <c r="AWQ152" s="323"/>
      <c r="AWR152" s="323"/>
      <c r="AWS152" s="323"/>
      <c r="AWT152" s="323"/>
      <c r="AWU152" s="323"/>
      <c r="AWV152" s="323"/>
      <c r="AWW152" s="323"/>
      <c r="AWX152" s="323"/>
      <c r="AWY152" s="323"/>
      <c r="AWZ152" s="323"/>
      <c r="AXA152" s="323"/>
      <c r="AXB152" s="323"/>
      <c r="AXC152" s="323"/>
      <c r="AXD152" s="323"/>
      <c r="AXE152" s="323"/>
      <c r="AXF152" s="323"/>
      <c r="AXG152" s="323"/>
      <c r="AXH152" s="323"/>
      <c r="AXI152" s="323"/>
      <c r="AXJ152" s="323"/>
      <c r="AXK152" s="323"/>
      <c r="AXL152" s="323"/>
      <c r="AXM152" s="323"/>
      <c r="AXN152" s="323"/>
      <c r="AXO152" s="323"/>
      <c r="AXP152" s="323"/>
      <c r="AXQ152" s="323"/>
      <c r="AXR152" s="323"/>
      <c r="AXS152" s="323"/>
      <c r="AXT152" s="323"/>
      <c r="AXU152" s="323"/>
      <c r="AXV152" s="323"/>
      <c r="AXW152" s="323"/>
      <c r="AXX152" s="323"/>
      <c r="AXY152" s="323"/>
      <c r="AXZ152" s="323"/>
      <c r="AYA152" s="323"/>
      <c r="AYB152" s="323"/>
      <c r="AYC152" s="323"/>
      <c r="AYD152" s="323"/>
      <c r="AYE152" s="323"/>
      <c r="AYF152" s="323"/>
      <c r="AYG152" s="323"/>
      <c r="AYH152" s="323"/>
      <c r="AYI152" s="323"/>
      <c r="AYJ152" s="323"/>
      <c r="AYK152" s="323"/>
      <c r="AYL152" s="323"/>
      <c r="AYM152" s="323"/>
      <c r="AYN152" s="323"/>
      <c r="AYO152" s="323"/>
      <c r="AYP152" s="323"/>
      <c r="AYQ152" s="323"/>
      <c r="AYR152" s="323"/>
      <c r="AYS152" s="323"/>
      <c r="AYT152" s="323"/>
      <c r="AYU152" s="323"/>
      <c r="AYV152" s="323"/>
      <c r="AYW152" s="323"/>
      <c r="AYX152" s="323"/>
      <c r="AYY152" s="323"/>
      <c r="AYZ152" s="323"/>
      <c r="AZA152" s="323"/>
      <c r="AZB152" s="323"/>
      <c r="AZC152" s="323"/>
      <c r="AZD152" s="323"/>
      <c r="AZE152" s="323"/>
      <c r="AZF152" s="323"/>
      <c r="AZG152" s="323"/>
      <c r="AZH152" s="323"/>
      <c r="AZI152" s="323"/>
      <c r="AZJ152" s="323"/>
      <c r="AZK152" s="323"/>
      <c r="AZL152" s="323"/>
      <c r="AZM152" s="323"/>
      <c r="AZN152" s="323"/>
      <c r="AZO152" s="323"/>
      <c r="AZP152" s="323"/>
      <c r="AZQ152" s="323"/>
      <c r="AZR152" s="323"/>
      <c r="AZS152" s="323"/>
      <c r="AZT152" s="323"/>
      <c r="AZU152" s="323"/>
      <c r="AZV152" s="323"/>
      <c r="AZW152" s="323"/>
      <c r="AZX152" s="323"/>
      <c r="AZY152" s="323"/>
      <c r="AZZ152" s="323"/>
      <c r="BAA152" s="323"/>
      <c r="BAB152" s="323"/>
      <c r="BAC152" s="323"/>
      <c r="BAD152" s="323"/>
      <c r="BAE152" s="323"/>
      <c r="BAF152" s="323"/>
      <c r="BAG152" s="323"/>
      <c r="BAH152" s="323"/>
      <c r="BAI152" s="323"/>
      <c r="BAJ152" s="323"/>
      <c r="BAK152" s="323"/>
      <c r="BAL152" s="323"/>
      <c r="BAM152" s="323"/>
      <c r="BAN152" s="323"/>
      <c r="BAO152" s="323"/>
      <c r="BAP152" s="323"/>
      <c r="BAQ152" s="323"/>
      <c r="BAR152" s="323"/>
      <c r="BAS152" s="323"/>
      <c r="BAT152" s="323"/>
      <c r="BAU152" s="323"/>
      <c r="BAV152" s="323"/>
      <c r="BAW152" s="323"/>
      <c r="BAX152" s="323"/>
      <c r="BAY152" s="323"/>
      <c r="BAZ152" s="323"/>
      <c r="BBA152" s="323"/>
      <c r="BBB152" s="323"/>
      <c r="BBC152" s="323"/>
      <c r="BBD152" s="323"/>
      <c r="BBE152" s="323"/>
      <c r="BBF152" s="323"/>
      <c r="BBG152" s="323"/>
      <c r="BBH152" s="323"/>
      <c r="BBI152" s="323"/>
      <c r="BBJ152" s="323"/>
      <c r="BBK152" s="323"/>
      <c r="BBL152" s="323"/>
      <c r="BBM152" s="323"/>
      <c r="BBN152" s="323"/>
      <c r="BBO152" s="323"/>
      <c r="BBP152" s="323"/>
      <c r="BBQ152" s="323"/>
      <c r="BBR152" s="323"/>
      <c r="BBS152" s="323"/>
      <c r="BBT152" s="323"/>
      <c r="BBU152" s="323"/>
      <c r="BBV152" s="323"/>
      <c r="BBW152" s="323"/>
      <c r="BBX152" s="323"/>
      <c r="BBY152" s="323"/>
      <c r="BBZ152" s="323"/>
      <c r="BCA152" s="323"/>
      <c r="BCB152" s="323"/>
      <c r="BCC152" s="323"/>
      <c r="BCD152" s="323"/>
      <c r="BCE152" s="323"/>
      <c r="BCF152" s="323"/>
      <c r="BCG152" s="323"/>
      <c r="BCH152" s="323"/>
      <c r="BCI152" s="323"/>
      <c r="BCJ152" s="323"/>
      <c r="BCK152" s="323"/>
      <c r="BCL152" s="323"/>
      <c r="BCM152" s="323"/>
      <c r="BCN152" s="323"/>
      <c r="BCO152" s="323"/>
      <c r="BCP152" s="323"/>
      <c r="BCQ152" s="323"/>
      <c r="BCR152" s="323"/>
      <c r="BCS152" s="323"/>
      <c r="BCT152" s="323"/>
      <c r="BCU152" s="323"/>
      <c r="BCV152" s="323"/>
      <c r="BCW152" s="323"/>
      <c r="BCX152" s="323"/>
      <c r="BCY152" s="323"/>
      <c r="BCZ152" s="323"/>
      <c r="BDA152" s="323"/>
      <c r="BDB152" s="323"/>
      <c r="BDC152" s="323"/>
      <c r="BDD152" s="323"/>
      <c r="BDE152" s="323"/>
      <c r="BDF152" s="323"/>
      <c r="BDG152" s="323"/>
      <c r="BDH152" s="323"/>
      <c r="BDI152" s="323"/>
      <c r="BDJ152" s="323"/>
      <c r="BDK152" s="323"/>
      <c r="BDL152" s="323"/>
      <c r="BDM152" s="323"/>
      <c r="BDN152" s="323"/>
      <c r="BDO152" s="323"/>
      <c r="BDP152" s="323"/>
      <c r="BDQ152" s="323"/>
      <c r="BDR152" s="323"/>
      <c r="BDS152" s="323"/>
      <c r="BDT152" s="323"/>
      <c r="BDU152" s="323"/>
      <c r="BDV152" s="323"/>
      <c r="BDW152" s="323"/>
      <c r="BDX152" s="323"/>
      <c r="BDY152" s="323"/>
      <c r="BDZ152" s="323"/>
      <c r="BEA152" s="323"/>
      <c r="BEB152" s="323"/>
      <c r="BEC152" s="323"/>
      <c r="BED152" s="323"/>
      <c r="BEE152" s="323"/>
      <c r="BEF152" s="323"/>
      <c r="BEG152" s="323"/>
      <c r="BEH152" s="323"/>
      <c r="BEI152" s="323"/>
      <c r="BEJ152" s="323"/>
      <c r="BEK152" s="323"/>
      <c r="BEL152" s="323"/>
      <c r="BEM152" s="323"/>
      <c r="BEN152" s="323"/>
      <c r="BEO152" s="323"/>
      <c r="BEP152" s="323"/>
      <c r="BEQ152" s="323"/>
      <c r="BER152" s="323"/>
      <c r="BES152" s="323"/>
      <c r="BET152" s="323"/>
      <c r="BEU152" s="323"/>
      <c r="BEV152" s="323"/>
      <c r="BEW152" s="323"/>
      <c r="BEX152" s="323"/>
      <c r="BEY152" s="323"/>
      <c r="BEZ152" s="323"/>
      <c r="BFA152" s="323"/>
      <c r="BFB152" s="323"/>
      <c r="BFC152" s="323"/>
      <c r="BFD152" s="323"/>
      <c r="BFE152" s="323"/>
      <c r="BFF152" s="323"/>
      <c r="BFG152" s="323"/>
      <c r="BFH152" s="323"/>
      <c r="BFI152" s="323"/>
      <c r="BFJ152" s="323"/>
      <c r="BFK152" s="323"/>
      <c r="BFL152" s="323"/>
      <c r="BFM152" s="323"/>
      <c r="BFN152" s="323"/>
      <c r="BFO152" s="323"/>
      <c r="BFP152" s="323"/>
      <c r="BFQ152" s="323"/>
      <c r="BFR152" s="323"/>
      <c r="BFS152" s="323"/>
      <c r="BFT152" s="323"/>
      <c r="BFU152" s="323"/>
      <c r="BFV152" s="323"/>
      <c r="BFW152" s="323"/>
      <c r="BFX152" s="323"/>
      <c r="BFY152" s="323"/>
      <c r="BFZ152" s="323"/>
      <c r="BGA152" s="323"/>
      <c r="BGB152" s="323"/>
      <c r="BGC152" s="323"/>
      <c r="BGD152" s="323"/>
      <c r="BGE152" s="323"/>
      <c r="BGF152" s="323"/>
      <c r="BGG152" s="323"/>
      <c r="BGH152" s="323"/>
      <c r="BGI152" s="323"/>
      <c r="BGJ152" s="323"/>
      <c r="BGK152" s="323"/>
      <c r="BGL152" s="323"/>
      <c r="BGM152" s="323"/>
      <c r="BGN152" s="323"/>
      <c r="BGO152" s="323"/>
      <c r="BGP152" s="323"/>
      <c r="BGQ152" s="323"/>
      <c r="BGR152" s="323"/>
      <c r="BGS152" s="323"/>
      <c r="BGT152" s="323"/>
      <c r="BGU152" s="323"/>
      <c r="BGV152" s="323"/>
      <c r="BGW152" s="323"/>
      <c r="BGX152" s="323"/>
      <c r="BGY152" s="323"/>
      <c r="BGZ152" s="323"/>
      <c r="BHA152" s="323"/>
      <c r="BHB152" s="323"/>
      <c r="BHC152" s="323"/>
      <c r="BHD152" s="323"/>
      <c r="BHE152" s="323"/>
      <c r="BHF152" s="323"/>
      <c r="BHG152" s="323"/>
      <c r="BHH152" s="323"/>
      <c r="BHI152" s="323"/>
      <c r="BHJ152" s="323"/>
      <c r="BHK152" s="323"/>
      <c r="BHL152" s="323"/>
      <c r="BHM152" s="323"/>
      <c r="BHN152" s="323"/>
      <c r="BHO152" s="323"/>
      <c r="BHP152" s="323"/>
      <c r="BHQ152" s="323"/>
      <c r="BHR152" s="323"/>
      <c r="BHS152" s="323"/>
      <c r="BHT152" s="323"/>
      <c r="BHU152" s="323"/>
      <c r="BHV152" s="323"/>
      <c r="BHW152" s="323"/>
      <c r="BHX152" s="323"/>
      <c r="BHY152" s="323"/>
      <c r="BHZ152" s="323"/>
      <c r="BIA152" s="323"/>
      <c r="BIB152" s="323"/>
      <c r="BIC152" s="323"/>
      <c r="BID152" s="323"/>
      <c r="BIE152" s="323"/>
      <c r="BIF152" s="323"/>
      <c r="BIG152" s="323"/>
      <c r="BIH152" s="323"/>
      <c r="BII152" s="323"/>
      <c r="BIJ152" s="323"/>
      <c r="BIK152" s="323"/>
      <c r="BIL152" s="323"/>
      <c r="BIM152" s="323"/>
      <c r="BIN152" s="323"/>
      <c r="BIO152" s="323"/>
      <c r="BIP152" s="323"/>
      <c r="BIQ152" s="323"/>
      <c r="BIR152" s="323"/>
      <c r="BIS152" s="323"/>
      <c r="BIT152" s="323"/>
      <c r="BIU152" s="323"/>
      <c r="BIV152" s="323"/>
      <c r="BIW152" s="323"/>
      <c r="BIX152" s="323"/>
      <c r="BIY152" s="323"/>
      <c r="BIZ152" s="323"/>
      <c r="BJA152" s="323"/>
      <c r="BJB152" s="323"/>
      <c r="BJC152" s="323"/>
      <c r="BJD152" s="323"/>
      <c r="BJE152" s="323"/>
      <c r="BJF152" s="323"/>
      <c r="BJG152" s="323"/>
      <c r="BJH152" s="323"/>
      <c r="BJI152" s="323"/>
      <c r="BJJ152" s="323"/>
      <c r="BJK152" s="323"/>
      <c r="BJL152" s="323"/>
      <c r="BJM152" s="323"/>
      <c r="BJN152" s="323"/>
      <c r="BJO152" s="323"/>
      <c r="BJP152" s="323"/>
      <c r="BJQ152" s="323"/>
      <c r="BJR152" s="323"/>
      <c r="BJS152" s="323"/>
      <c r="BJT152" s="323"/>
      <c r="BJU152" s="323"/>
      <c r="BJV152" s="323"/>
      <c r="BJW152" s="323"/>
      <c r="BJX152" s="323"/>
      <c r="BJY152" s="323"/>
      <c r="BJZ152" s="323"/>
      <c r="BKA152" s="323"/>
      <c r="BKB152" s="323"/>
      <c r="BKC152" s="323"/>
      <c r="BKD152" s="323"/>
      <c r="BKE152" s="323"/>
      <c r="BKF152" s="323"/>
      <c r="BKG152" s="323"/>
      <c r="BKH152" s="323"/>
      <c r="BKI152" s="323"/>
      <c r="BKJ152" s="323"/>
      <c r="BKK152" s="323"/>
      <c r="BKL152" s="323"/>
      <c r="BKM152" s="323"/>
      <c r="BKN152" s="323"/>
      <c r="BKO152" s="323"/>
      <c r="BKP152" s="323"/>
      <c r="BKQ152" s="323"/>
      <c r="BKR152" s="323"/>
      <c r="BKS152" s="323"/>
      <c r="BKT152" s="323"/>
      <c r="BKU152" s="323"/>
      <c r="BKV152" s="323"/>
      <c r="BKW152" s="323"/>
      <c r="BKX152" s="323"/>
      <c r="BKY152" s="323"/>
      <c r="BKZ152" s="323"/>
      <c r="BLA152" s="323"/>
      <c r="BLB152" s="323"/>
      <c r="BLC152" s="323"/>
      <c r="BLD152" s="323"/>
      <c r="BLE152" s="323"/>
      <c r="BLF152" s="323"/>
      <c r="BLG152" s="323"/>
      <c r="BLH152" s="323"/>
      <c r="BLI152" s="323"/>
      <c r="BLJ152" s="323"/>
      <c r="BLK152" s="323"/>
      <c r="BLL152" s="323"/>
      <c r="BLM152" s="323"/>
      <c r="BLN152" s="323"/>
      <c r="BLO152" s="323"/>
      <c r="BLP152" s="323"/>
      <c r="BLQ152" s="323"/>
      <c r="BLR152" s="323"/>
      <c r="BLS152" s="323"/>
      <c r="BLT152" s="323"/>
      <c r="BLU152" s="323"/>
      <c r="BLV152" s="323"/>
      <c r="BLW152" s="323"/>
      <c r="BLX152" s="323"/>
      <c r="BLY152" s="323"/>
      <c r="BLZ152" s="323"/>
      <c r="BMA152" s="323"/>
      <c r="BMB152" s="323"/>
      <c r="BMC152" s="323"/>
      <c r="BMD152" s="323"/>
      <c r="BME152" s="323"/>
      <c r="BMF152" s="323"/>
      <c r="BMG152" s="323"/>
      <c r="BMH152" s="323"/>
      <c r="BMI152" s="323"/>
      <c r="BMJ152" s="323"/>
      <c r="BMK152" s="323"/>
      <c r="BML152" s="323"/>
      <c r="BMM152" s="323"/>
      <c r="BMN152" s="323"/>
      <c r="BMO152" s="323"/>
      <c r="BMP152" s="323"/>
      <c r="BMQ152" s="323"/>
      <c r="BMR152" s="323"/>
      <c r="BMS152" s="323"/>
      <c r="BMT152" s="323"/>
      <c r="BMU152" s="323"/>
      <c r="BMV152" s="323"/>
      <c r="BMW152" s="323"/>
      <c r="BMX152" s="323"/>
      <c r="BMY152" s="323"/>
      <c r="BMZ152" s="323"/>
      <c r="BNA152" s="323"/>
      <c r="BNB152" s="323"/>
      <c r="BNC152" s="323"/>
      <c r="BND152" s="323"/>
      <c r="BNE152" s="323"/>
      <c r="BNF152" s="323"/>
      <c r="BNG152" s="323"/>
      <c r="BNH152" s="323"/>
      <c r="BNI152" s="323"/>
      <c r="BNJ152" s="323"/>
      <c r="BNK152" s="323"/>
      <c r="BNL152" s="323"/>
      <c r="BNM152" s="323"/>
      <c r="BNN152" s="323"/>
      <c r="BNO152" s="323"/>
      <c r="BNP152" s="323"/>
      <c r="BNQ152" s="323"/>
      <c r="BNR152" s="323"/>
      <c r="BNS152" s="323"/>
      <c r="BNT152" s="323"/>
      <c r="BNU152" s="323"/>
      <c r="BNV152" s="323"/>
      <c r="BNW152" s="323"/>
      <c r="BNX152" s="323"/>
      <c r="BNY152" s="323"/>
      <c r="BNZ152" s="323"/>
      <c r="BOA152" s="323"/>
      <c r="BOB152" s="323"/>
      <c r="BOC152" s="323"/>
      <c r="BOD152" s="323"/>
      <c r="BOE152" s="323"/>
      <c r="BOF152" s="323"/>
      <c r="BOG152" s="323"/>
      <c r="BOH152" s="323"/>
      <c r="BOI152" s="323"/>
      <c r="BOJ152" s="323"/>
      <c r="BOK152" s="323"/>
      <c r="BOL152" s="323"/>
      <c r="BOM152" s="323"/>
      <c r="BON152" s="323"/>
      <c r="BOO152" s="323"/>
      <c r="BOP152" s="323"/>
      <c r="BOQ152" s="323"/>
      <c r="BOR152" s="323"/>
      <c r="BOS152" s="323"/>
      <c r="BOT152" s="323"/>
      <c r="BOU152" s="323"/>
      <c r="BOV152" s="323"/>
      <c r="BOW152" s="323"/>
      <c r="BOX152" s="323"/>
      <c r="BOY152" s="323"/>
      <c r="BOZ152" s="323"/>
      <c r="BPA152" s="323"/>
      <c r="BPB152" s="323"/>
      <c r="BPC152" s="323"/>
      <c r="BPD152" s="323"/>
      <c r="BPE152" s="323"/>
      <c r="BPF152" s="323"/>
      <c r="BPG152" s="323"/>
      <c r="BPH152" s="323"/>
      <c r="BPI152" s="323"/>
      <c r="BPJ152" s="323"/>
      <c r="BPK152" s="323"/>
      <c r="BPL152" s="323"/>
      <c r="BPM152" s="323"/>
      <c r="BPN152" s="323"/>
      <c r="BPO152" s="323"/>
      <c r="BPP152" s="323"/>
      <c r="BPQ152" s="323"/>
      <c r="BPR152" s="323"/>
      <c r="BPS152" s="323"/>
      <c r="BPT152" s="323"/>
      <c r="BPU152" s="323"/>
      <c r="BPV152" s="323"/>
      <c r="BPW152" s="323"/>
      <c r="BPX152" s="323"/>
      <c r="BPY152" s="323"/>
      <c r="BPZ152" s="323"/>
      <c r="BQA152" s="323"/>
      <c r="BQB152" s="323"/>
      <c r="BQC152" s="323"/>
      <c r="BQD152" s="323"/>
      <c r="BQE152" s="323"/>
      <c r="BQF152" s="323"/>
      <c r="BQG152" s="323"/>
      <c r="BQH152" s="323"/>
      <c r="BQI152" s="323"/>
      <c r="BQJ152" s="323"/>
      <c r="BQK152" s="323"/>
      <c r="BQL152" s="323"/>
      <c r="BQM152" s="323"/>
      <c r="BQN152" s="323"/>
      <c r="BQO152" s="323"/>
      <c r="BQP152" s="323"/>
      <c r="BQQ152" s="323"/>
      <c r="BQR152" s="323"/>
      <c r="BQS152" s="323"/>
      <c r="BQT152" s="323"/>
      <c r="BQU152" s="323"/>
      <c r="BQV152" s="323"/>
      <c r="BQW152" s="323"/>
      <c r="BQX152" s="323"/>
      <c r="BQY152" s="323"/>
      <c r="BQZ152" s="323"/>
      <c r="BRA152" s="323"/>
      <c r="BRB152" s="323"/>
      <c r="BRC152" s="323"/>
      <c r="BRD152" s="323"/>
      <c r="BRE152" s="323"/>
      <c r="BRF152" s="323"/>
      <c r="BRG152" s="323"/>
      <c r="BRH152" s="323"/>
      <c r="BRI152" s="323"/>
      <c r="BRJ152" s="323"/>
      <c r="BRK152" s="323"/>
      <c r="BRL152" s="323"/>
      <c r="BRM152" s="323"/>
      <c r="BRN152" s="323"/>
      <c r="BRO152" s="323"/>
      <c r="BRP152" s="323"/>
      <c r="BRQ152" s="323"/>
      <c r="BRR152" s="323"/>
      <c r="BRS152" s="323"/>
      <c r="BRT152" s="323"/>
      <c r="BRU152" s="323"/>
      <c r="BRV152" s="323"/>
      <c r="BRW152" s="323"/>
      <c r="BRX152" s="323"/>
      <c r="BRY152" s="323"/>
      <c r="BRZ152" s="323"/>
      <c r="BSA152" s="323"/>
      <c r="BSB152" s="323"/>
      <c r="BSC152" s="323"/>
      <c r="BSD152" s="323"/>
      <c r="BSE152" s="323"/>
      <c r="BSF152" s="323"/>
      <c r="BSG152" s="323"/>
      <c r="BSH152" s="323"/>
      <c r="BSI152" s="323"/>
      <c r="BSJ152" s="323"/>
      <c r="BSK152" s="323"/>
      <c r="BSL152" s="323"/>
      <c r="BSM152" s="323"/>
      <c r="BSN152" s="323"/>
      <c r="BSO152" s="323"/>
      <c r="BSP152" s="323"/>
      <c r="BSQ152" s="323"/>
      <c r="BSR152" s="323"/>
      <c r="BSS152" s="323"/>
      <c r="BST152" s="323"/>
      <c r="BSU152" s="323"/>
      <c r="BSV152" s="323"/>
      <c r="BSW152" s="323"/>
      <c r="BSX152" s="323"/>
      <c r="BSY152" s="323"/>
      <c r="BSZ152" s="323"/>
      <c r="BTA152" s="323"/>
      <c r="BTB152" s="323"/>
      <c r="BTC152" s="323"/>
      <c r="BTD152" s="323"/>
      <c r="BTE152" s="323"/>
      <c r="BTF152" s="323"/>
      <c r="BTG152" s="323"/>
      <c r="BTH152" s="323"/>
      <c r="BTI152" s="323"/>
      <c r="BTJ152" s="323"/>
      <c r="BTK152" s="323"/>
      <c r="BTL152" s="323"/>
      <c r="BTM152" s="323"/>
      <c r="BTN152" s="323"/>
      <c r="BTO152" s="323"/>
      <c r="BTP152" s="323"/>
      <c r="BTQ152" s="323"/>
      <c r="BTR152" s="323"/>
      <c r="BTS152" s="323"/>
      <c r="BTT152" s="323"/>
      <c r="BTU152" s="323"/>
      <c r="BTV152" s="323"/>
      <c r="BTW152" s="323"/>
      <c r="BTX152" s="323"/>
      <c r="BTY152" s="323"/>
      <c r="BTZ152" s="323"/>
      <c r="BUA152" s="323"/>
      <c r="BUB152" s="323"/>
      <c r="BUC152" s="323"/>
      <c r="BUD152" s="323"/>
      <c r="BUE152" s="323"/>
      <c r="BUF152" s="323"/>
      <c r="BUG152" s="323"/>
      <c r="BUH152" s="323"/>
      <c r="BUI152" s="323"/>
      <c r="BUJ152" s="323"/>
      <c r="BUK152" s="323"/>
      <c r="BUL152" s="323"/>
      <c r="BUM152" s="323"/>
      <c r="BUN152" s="323"/>
      <c r="BUO152" s="323"/>
      <c r="BUP152" s="323"/>
      <c r="BUQ152" s="323"/>
      <c r="BUR152" s="323"/>
      <c r="BUS152" s="323"/>
      <c r="BUT152" s="323"/>
      <c r="BUU152" s="323"/>
      <c r="BUV152" s="323"/>
      <c r="BUW152" s="323"/>
      <c r="BUX152" s="323"/>
      <c r="BUY152" s="323"/>
      <c r="BUZ152" s="323"/>
      <c r="BVA152" s="323"/>
      <c r="BVB152" s="323"/>
      <c r="BVC152" s="323"/>
      <c r="BVD152" s="323"/>
      <c r="BVE152" s="323"/>
      <c r="BVF152" s="323"/>
      <c r="BVG152" s="323"/>
      <c r="BVH152" s="323"/>
      <c r="BVI152" s="323"/>
      <c r="BVJ152" s="323"/>
      <c r="BVK152" s="323"/>
      <c r="BVL152" s="323"/>
      <c r="BVM152" s="323"/>
      <c r="BVN152" s="323"/>
      <c r="BVO152" s="323"/>
      <c r="BVP152" s="323"/>
      <c r="BVQ152" s="323"/>
      <c r="BVR152" s="323"/>
      <c r="BVS152" s="323"/>
      <c r="BVT152" s="323"/>
      <c r="BVU152" s="323"/>
      <c r="BVV152" s="323"/>
      <c r="BVW152" s="323"/>
      <c r="BVX152" s="323"/>
      <c r="BVY152" s="323"/>
      <c r="BVZ152" s="323"/>
      <c r="BWA152" s="323"/>
      <c r="BWB152" s="323"/>
      <c r="BWC152" s="323"/>
      <c r="BWD152" s="323"/>
      <c r="BWE152" s="323"/>
      <c r="BWF152" s="323"/>
      <c r="BWG152" s="323"/>
      <c r="BWH152" s="323"/>
      <c r="BWI152" s="323"/>
      <c r="BWJ152" s="323"/>
      <c r="BWK152" s="323"/>
      <c r="BWL152" s="323"/>
      <c r="BWM152" s="323"/>
      <c r="BWN152" s="323"/>
      <c r="BWO152" s="323"/>
      <c r="BWP152" s="323"/>
      <c r="BWQ152" s="323"/>
      <c r="BWR152" s="323"/>
      <c r="BWS152" s="323"/>
      <c r="BWT152" s="323"/>
      <c r="BWU152" s="323"/>
      <c r="BWV152" s="323"/>
      <c r="BWW152" s="323"/>
      <c r="BWX152" s="323"/>
      <c r="BWY152" s="323"/>
      <c r="BWZ152" s="323"/>
      <c r="BXA152" s="323"/>
      <c r="BXB152" s="323"/>
      <c r="BXC152" s="323"/>
      <c r="BXD152" s="323"/>
      <c r="BXE152" s="323"/>
      <c r="BXF152" s="323"/>
      <c r="BXG152" s="323"/>
      <c r="BXH152" s="323"/>
      <c r="BXI152" s="323"/>
      <c r="BXJ152" s="323"/>
      <c r="BXK152" s="323"/>
      <c r="BXL152" s="323"/>
      <c r="BXM152" s="323"/>
      <c r="BXN152" s="323"/>
      <c r="BXO152" s="323"/>
      <c r="BXP152" s="323"/>
      <c r="BXQ152" s="323"/>
      <c r="BXR152" s="323"/>
      <c r="BXS152" s="323"/>
      <c r="BXT152" s="323"/>
      <c r="BXU152" s="323"/>
      <c r="BXV152" s="323"/>
      <c r="BXW152" s="323"/>
      <c r="BXX152" s="323"/>
      <c r="BXY152" s="323"/>
      <c r="BXZ152" s="323"/>
      <c r="BYA152" s="323"/>
      <c r="BYB152" s="323"/>
      <c r="BYC152" s="323"/>
      <c r="BYD152" s="323"/>
      <c r="BYE152" s="323"/>
      <c r="BYF152" s="323"/>
      <c r="BYG152" s="323"/>
      <c r="BYH152" s="323"/>
      <c r="BYI152" s="323"/>
      <c r="BYJ152" s="323"/>
      <c r="BYK152" s="323"/>
      <c r="BYL152" s="323"/>
      <c r="BYM152" s="323"/>
      <c r="BYN152" s="323"/>
      <c r="BYO152" s="323"/>
      <c r="BYP152" s="323"/>
      <c r="BYQ152" s="323"/>
      <c r="BYR152" s="323"/>
      <c r="BYS152" s="323"/>
      <c r="BYT152" s="323"/>
      <c r="BYU152" s="323"/>
      <c r="BYV152" s="323"/>
      <c r="BYW152" s="323"/>
      <c r="BYX152" s="323"/>
      <c r="BYY152" s="323"/>
      <c r="BYZ152" s="323"/>
      <c r="BZA152" s="323"/>
      <c r="BZB152" s="323"/>
      <c r="BZC152" s="323"/>
      <c r="BZD152" s="323"/>
      <c r="BZE152" s="323"/>
      <c r="BZF152" s="323"/>
      <c r="BZG152" s="323"/>
      <c r="BZH152" s="323"/>
      <c r="BZI152" s="323"/>
      <c r="BZJ152" s="323"/>
      <c r="BZK152" s="323"/>
      <c r="BZL152" s="323"/>
      <c r="BZM152" s="323"/>
      <c r="BZN152" s="323"/>
      <c r="BZO152" s="323"/>
      <c r="BZP152" s="323"/>
      <c r="BZQ152" s="323"/>
      <c r="BZR152" s="323"/>
      <c r="BZS152" s="323"/>
      <c r="BZT152" s="323"/>
      <c r="BZU152" s="323"/>
      <c r="BZV152" s="323"/>
      <c r="BZW152" s="323"/>
      <c r="BZX152" s="323"/>
      <c r="BZY152" s="323"/>
      <c r="BZZ152" s="323"/>
      <c r="CAA152" s="323"/>
      <c r="CAB152" s="323"/>
      <c r="CAC152" s="323"/>
      <c r="CAD152" s="323"/>
      <c r="CAE152" s="323"/>
      <c r="CAF152" s="323"/>
      <c r="CAG152" s="323"/>
      <c r="CAH152" s="323"/>
      <c r="CAI152" s="323"/>
      <c r="CAJ152" s="323"/>
      <c r="CAK152" s="323"/>
      <c r="CAL152" s="323"/>
      <c r="CAM152" s="323"/>
      <c r="CAN152" s="323"/>
      <c r="CAO152" s="323"/>
      <c r="CAP152" s="323"/>
      <c r="CAQ152" s="323"/>
      <c r="CAR152" s="323"/>
      <c r="CAS152" s="323"/>
      <c r="CAT152" s="323"/>
      <c r="CAU152" s="323"/>
      <c r="CAV152" s="323"/>
      <c r="CAW152" s="323"/>
      <c r="CAX152" s="323"/>
      <c r="CAY152" s="323"/>
      <c r="CAZ152" s="323"/>
      <c r="CBA152" s="323"/>
      <c r="CBB152" s="323"/>
      <c r="CBC152" s="323"/>
      <c r="CBD152" s="323"/>
      <c r="CBE152" s="323"/>
      <c r="CBF152" s="323"/>
      <c r="CBG152" s="323"/>
      <c r="CBH152" s="323"/>
      <c r="CBI152" s="323"/>
      <c r="CBJ152" s="323"/>
      <c r="CBK152" s="323"/>
      <c r="CBL152" s="323"/>
      <c r="CBM152" s="323"/>
      <c r="CBN152" s="323"/>
      <c r="CBO152" s="323"/>
      <c r="CBP152" s="323"/>
      <c r="CBQ152" s="323"/>
      <c r="CBR152" s="323"/>
      <c r="CBS152" s="323"/>
      <c r="CBT152" s="323"/>
      <c r="CBU152" s="323"/>
      <c r="CBV152" s="323"/>
      <c r="CBW152" s="323"/>
      <c r="CBX152" s="323"/>
      <c r="CBY152" s="323"/>
      <c r="CBZ152" s="323"/>
      <c r="CCA152" s="323"/>
      <c r="CCB152" s="323"/>
      <c r="CCC152" s="323"/>
      <c r="CCD152" s="323"/>
      <c r="CCE152" s="323"/>
      <c r="CCF152" s="323"/>
      <c r="CCG152" s="323"/>
      <c r="CCH152" s="323"/>
      <c r="CCI152" s="323"/>
      <c r="CCJ152" s="323"/>
      <c r="CCK152" s="323"/>
      <c r="CCL152" s="323"/>
      <c r="CCM152" s="323"/>
      <c r="CCN152" s="323"/>
      <c r="CCO152" s="323"/>
      <c r="CCP152" s="323"/>
      <c r="CCQ152" s="323"/>
      <c r="CCR152" s="323"/>
      <c r="CCS152" s="323"/>
      <c r="CCT152" s="323"/>
      <c r="CCU152" s="323"/>
      <c r="CCV152" s="323"/>
      <c r="CCW152" s="323"/>
      <c r="CCX152" s="323"/>
      <c r="CCY152" s="323"/>
      <c r="CCZ152" s="323"/>
      <c r="CDA152" s="323"/>
      <c r="CDB152" s="323"/>
      <c r="CDC152" s="323"/>
      <c r="CDD152" s="323"/>
      <c r="CDE152" s="323"/>
      <c r="CDF152" s="323"/>
      <c r="CDG152" s="323"/>
      <c r="CDH152" s="323"/>
      <c r="CDI152" s="323"/>
      <c r="CDJ152" s="323"/>
      <c r="CDK152" s="323"/>
      <c r="CDL152" s="323"/>
      <c r="CDM152" s="323"/>
      <c r="CDN152" s="323"/>
      <c r="CDO152" s="323"/>
      <c r="CDP152" s="323"/>
      <c r="CDQ152" s="323"/>
      <c r="CDR152" s="323"/>
      <c r="CDS152" s="323"/>
      <c r="CDT152" s="323"/>
      <c r="CDU152" s="323"/>
      <c r="CDV152" s="323"/>
      <c r="CDW152" s="323"/>
      <c r="CDX152" s="323"/>
      <c r="CDY152" s="323"/>
      <c r="CDZ152" s="323"/>
      <c r="CEA152" s="323"/>
      <c r="CEB152" s="323"/>
      <c r="CEC152" s="323"/>
      <c r="CED152" s="323"/>
      <c r="CEE152" s="323"/>
      <c r="CEF152" s="323"/>
      <c r="CEG152" s="323"/>
      <c r="CEH152" s="323"/>
      <c r="CEI152" s="323"/>
      <c r="CEJ152" s="323"/>
      <c r="CEK152" s="323"/>
      <c r="CEL152" s="323"/>
      <c r="CEM152" s="323"/>
      <c r="CEN152" s="323"/>
      <c r="CEO152" s="323"/>
      <c r="CEP152" s="323"/>
      <c r="CEQ152" s="323"/>
      <c r="CER152" s="323"/>
      <c r="CES152" s="323"/>
      <c r="CET152" s="323"/>
      <c r="CEU152" s="323"/>
      <c r="CEV152" s="323"/>
      <c r="CEW152" s="323"/>
      <c r="CEX152" s="323"/>
      <c r="CEY152" s="323"/>
      <c r="CEZ152" s="323"/>
      <c r="CFA152" s="323"/>
      <c r="CFB152" s="323"/>
      <c r="CFC152" s="323"/>
      <c r="CFD152" s="323"/>
      <c r="CFE152" s="323"/>
      <c r="CFF152" s="323"/>
      <c r="CFG152" s="323"/>
      <c r="CFH152" s="323"/>
      <c r="CFI152" s="323"/>
      <c r="CFJ152" s="323"/>
      <c r="CFK152" s="323"/>
      <c r="CFL152" s="323"/>
      <c r="CFM152" s="323"/>
      <c r="CFN152" s="323"/>
      <c r="CFO152" s="323"/>
      <c r="CFP152" s="323"/>
      <c r="CFQ152" s="323"/>
      <c r="CFR152" s="323"/>
      <c r="CFS152" s="323"/>
      <c r="CFT152" s="323"/>
      <c r="CFU152" s="323"/>
      <c r="CFV152" s="323"/>
      <c r="CFW152" s="323"/>
      <c r="CFX152" s="323"/>
      <c r="CFY152" s="323"/>
      <c r="CFZ152" s="323"/>
      <c r="CGA152" s="323"/>
      <c r="CGB152" s="323"/>
      <c r="CGC152" s="323"/>
      <c r="CGD152" s="323"/>
      <c r="CGE152" s="323"/>
      <c r="CGF152" s="323"/>
      <c r="CGG152" s="323"/>
      <c r="CGH152" s="323"/>
      <c r="CGI152" s="323"/>
      <c r="CGJ152" s="323"/>
      <c r="CGK152" s="323"/>
      <c r="CGL152" s="323"/>
      <c r="CGM152" s="323"/>
      <c r="CGN152" s="323"/>
      <c r="CGO152" s="323"/>
      <c r="CGP152" s="323"/>
      <c r="CGQ152" s="323"/>
      <c r="CGR152" s="323"/>
      <c r="CGS152" s="323"/>
      <c r="CGT152" s="323"/>
      <c r="CGU152" s="323"/>
      <c r="CGV152" s="323"/>
      <c r="CGW152" s="323"/>
      <c r="CGX152" s="323"/>
      <c r="CGY152" s="323"/>
      <c r="CGZ152" s="323"/>
      <c r="CHA152" s="323"/>
      <c r="CHB152" s="323"/>
      <c r="CHC152" s="323"/>
      <c r="CHD152" s="323"/>
      <c r="CHE152" s="323"/>
      <c r="CHF152" s="323"/>
      <c r="CHG152" s="323"/>
      <c r="CHH152" s="323"/>
      <c r="CHI152" s="323"/>
      <c r="CHJ152" s="323"/>
      <c r="CHK152" s="323"/>
      <c r="CHL152" s="323"/>
      <c r="CHM152" s="323"/>
      <c r="CHN152" s="323"/>
      <c r="CHO152" s="323"/>
      <c r="CHP152" s="323"/>
      <c r="CHQ152" s="323"/>
      <c r="CHR152" s="323"/>
      <c r="CHS152" s="323"/>
      <c r="CHT152" s="323"/>
      <c r="CHU152" s="323"/>
      <c r="CHV152" s="323"/>
      <c r="CHW152" s="323"/>
      <c r="CHX152" s="323"/>
      <c r="CHY152" s="323"/>
      <c r="CHZ152" s="323"/>
      <c r="CIA152" s="323"/>
      <c r="CIB152" s="323"/>
      <c r="CIC152" s="323"/>
      <c r="CID152" s="323"/>
      <c r="CIE152" s="323"/>
      <c r="CIF152" s="323"/>
      <c r="CIG152" s="323"/>
      <c r="CIH152" s="323"/>
      <c r="CII152" s="323"/>
      <c r="CIJ152" s="323"/>
      <c r="CIK152" s="323"/>
      <c r="CIL152" s="323"/>
      <c r="CIM152" s="323"/>
      <c r="CIN152" s="323"/>
      <c r="CIO152" s="323"/>
      <c r="CIP152" s="323"/>
      <c r="CIQ152" s="323"/>
      <c r="CIR152" s="323"/>
      <c r="CIS152" s="323"/>
      <c r="CIT152" s="323"/>
      <c r="CIU152" s="323"/>
      <c r="CIV152" s="323"/>
      <c r="CIW152" s="323"/>
      <c r="CIX152" s="323"/>
      <c r="CIY152" s="323"/>
      <c r="CIZ152" s="323"/>
      <c r="CJA152" s="323"/>
      <c r="CJB152" s="323"/>
      <c r="CJC152" s="323"/>
      <c r="CJD152" s="323"/>
      <c r="CJE152" s="323"/>
      <c r="CJF152" s="323"/>
      <c r="CJG152" s="323"/>
      <c r="CJH152" s="323"/>
      <c r="CJI152" s="323"/>
      <c r="CJJ152" s="323"/>
      <c r="CJK152" s="323"/>
      <c r="CJL152" s="323"/>
      <c r="CJM152" s="323"/>
      <c r="CJN152" s="323"/>
      <c r="CJO152" s="323"/>
      <c r="CJP152" s="323"/>
      <c r="CJQ152" s="323"/>
      <c r="CJR152" s="323"/>
      <c r="CJS152" s="323"/>
      <c r="CJT152" s="323"/>
      <c r="CJU152" s="323"/>
      <c r="CJV152" s="323"/>
      <c r="CJW152" s="323"/>
      <c r="CJX152" s="323"/>
      <c r="CJY152" s="323"/>
      <c r="CJZ152" s="323"/>
      <c r="CKA152" s="323"/>
      <c r="CKB152" s="323"/>
      <c r="CKC152" s="323"/>
      <c r="CKD152" s="323"/>
      <c r="CKE152" s="323"/>
      <c r="CKF152" s="323"/>
      <c r="CKG152" s="323"/>
      <c r="CKH152" s="323"/>
      <c r="CKI152" s="323"/>
      <c r="CKJ152" s="323"/>
      <c r="CKK152" s="323"/>
      <c r="CKL152" s="323"/>
      <c r="CKM152" s="323"/>
      <c r="CKN152" s="323"/>
      <c r="CKO152" s="323"/>
      <c r="CKP152" s="323"/>
      <c r="CKQ152" s="323"/>
      <c r="CKR152" s="323"/>
      <c r="CKS152" s="323"/>
      <c r="CKT152" s="323"/>
      <c r="CKU152" s="323"/>
      <c r="CKV152" s="323"/>
      <c r="CKW152" s="323"/>
      <c r="CKX152" s="323"/>
      <c r="CKY152" s="323"/>
      <c r="CKZ152" s="323"/>
      <c r="CLA152" s="323"/>
      <c r="CLB152" s="323"/>
      <c r="CLC152" s="323"/>
      <c r="CLD152" s="323"/>
      <c r="CLE152" s="323"/>
      <c r="CLF152" s="323"/>
      <c r="CLG152" s="323"/>
      <c r="CLH152" s="323"/>
      <c r="CLI152" s="323"/>
      <c r="CLJ152" s="323"/>
      <c r="CLK152" s="323"/>
      <c r="CLL152" s="323"/>
      <c r="CLM152" s="323"/>
      <c r="CLN152" s="323"/>
      <c r="CLO152" s="323"/>
      <c r="CLP152" s="323"/>
      <c r="CLQ152" s="323"/>
      <c r="CLR152" s="323"/>
      <c r="CLS152" s="323"/>
      <c r="CLT152" s="323"/>
      <c r="CLU152" s="323"/>
      <c r="CLV152" s="323"/>
      <c r="CLW152" s="323"/>
      <c r="CLX152" s="323"/>
      <c r="CLY152" s="323"/>
      <c r="CLZ152" s="323"/>
      <c r="CMA152" s="323"/>
      <c r="CMB152" s="323"/>
      <c r="CMC152" s="323"/>
      <c r="CMD152" s="323"/>
      <c r="CME152" s="323"/>
      <c r="CMF152" s="323"/>
      <c r="CMG152" s="323"/>
      <c r="CMH152" s="323"/>
      <c r="CMI152" s="323"/>
      <c r="CMJ152" s="323"/>
      <c r="CMK152" s="323"/>
      <c r="CML152" s="323"/>
      <c r="CMM152" s="323"/>
      <c r="CMN152" s="323"/>
      <c r="CMO152" s="323"/>
      <c r="CMP152" s="323"/>
      <c r="CMQ152" s="323"/>
      <c r="CMR152" s="323"/>
      <c r="CMS152" s="323"/>
      <c r="CMT152" s="323"/>
      <c r="CMU152" s="323"/>
      <c r="CMV152" s="323"/>
      <c r="CMW152" s="323"/>
      <c r="CMX152" s="323"/>
      <c r="CMY152" s="323"/>
      <c r="CMZ152" s="323"/>
      <c r="CNA152" s="323"/>
      <c r="CNB152" s="323"/>
      <c r="CNC152" s="323"/>
      <c r="CND152" s="323"/>
      <c r="CNE152" s="323"/>
      <c r="CNF152" s="323"/>
      <c r="CNG152" s="323"/>
      <c r="CNH152" s="323"/>
      <c r="CNI152" s="323"/>
      <c r="CNJ152" s="323"/>
      <c r="CNK152" s="323"/>
      <c r="CNL152" s="323"/>
      <c r="CNM152" s="323"/>
      <c r="CNN152" s="323"/>
      <c r="CNO152" s="323"/>
      <c r="CNP152" s="323"/>
      <c r="CNQ152" s="323"/>
      <c r="CNR152" s="323"/>
      <c r="CNS152" s="323"/>
      <c r="CNT152" s="323"/>
      <c r="CNU152" s="323"/>
      <c r="CNV152" s="323"/>
      <c r="CNW152" s="323"/>
      <c r="CNX152" s="323"/>
      <c r="CNY152" s="323"/>
      <c r="CNZ152" s="323"/>
      <c r="COA152" s="323"/>
      <c r="COB152" s="323"/>
      <c r="COC152" s="323"/>
      <c r="COD152" s="323"/>
      <c r="COE152" s="323"/>
      <c r="COF152" s="323"/>
      <c r="COG152" s="323"/>
      <c r="COH152" s="323"/>
      <c r="COI152" s="323"/>
      <c r="COJ152" s="323"/>
      <c r="COK152" s="323"/>
      <c r="COL152" s="323"/>
      <c r="COM152" s="323"/>
      <c r="CON152" s="323"/>
      <c r="COO152" s="323"/>
      <c r="COP152" s="323"/>
      <c r="COQ152" s="323"/>
      <c r="COR152" s="323"/>
      <c r="COS152" s="323"/>
      <c r="COT152" s="323"/>
      <c r="COU152" s="323"/>
      <c r="COV152" s="323"/>
      <c r="COW152" s="323"/>
      <c r="COX152" s="323"/>
      <c r="COY152" s="323"/>
      <c r="COZ152" s="323"/>
      <c r="CPA152" s="323"/>
      <c r="CPB152" s="323"/>
      <c r="CPC152" s="323"/>
      <c r="CPD152" s="323"/>
      <c r="CPE152" s="323"/>
      <c r="CPF152" s="323"/>
      <c r="CPG152" s="323"/>
      <c r="CPH152" s="323"/>
      <c r="CPI152" s="323"/>
      <c r="CPJ152" s="323"/>
      <c r="CPK152" s="323"/>
      <c r="CPL152" s="323"/>
      <c r="CPM152" s="323"/>
      <c r="CPN152" s="323"/>
      <c r="CPO152" s="323"/>
      <c r="CPP152" s="323"/>
      <c r="CPQ152" s="323"/>
      <c r="CPR152" s="323"/>
      <c r="CPS152" s="323"/>
      <c r="CPT152" s="323"/>
      <c r="CPU152" s="323"/>
      <c r="CPV152" s="323"/>
      <c r="CPW152" s="323"/>
      <c r="CPX152" s="323"/>
      <c r="CPY152" s="323"/>
      <c r="CPZ152" s="323"/>
      <c r="CQA152" s="323"/>
      <c r="CQB152" s="323"/>
      <c r="CQC152" s="323"/>
      <c r="CQD152" s="323"/>
      <c r="CQE152" s="323"/>
      <c r="CQF152" s="323"/>
      <c r="CQG152" s="323"/>
      <c r="CQH152" s="323"/>
      <c r="CQI152" s="323"/>
      <c r="CQJ152" s="323"/>
      <c r="CQK152" s="323"/>
      <c r="CQL152" s="323"/>
      <c r="CQM152" s="323"/>
      <c r="CQN152" s="323"/>
      <c r="CQO152" s="323"/>
      <c r="CQP152" s="323"/>
      <c r="CQQ152" s="323"/>
      <c r="CQR152" s="323"/>
      <c r="CQS152" s="323"/>
      <c r="CQT152" s="323"/>
      <c r="CQU152" s="323"/>
      <c r="CQV152" s="323"/>
      <c r="CQW152" s="323"/>
      <c r="CQX152" s="323"/>
      <c r="CQY152" s="323"/>
      <c r="CQZ152" s="323"/>
      <c r="CRA152" s="323"/>
      <c r="CRB152" s="323"/>
      <c r="CRC152" s="323"/>
      <c r="CRD152" s="323"/>
      <c r="CRE152" s="323"/>
      <c r="CRF152" s="323"/>
      <c r="CRG152" s="323"/>
      <c r="CRH152" s="323"/>
      <c r="CRI152" s="323"/>
      <c r="CRJ152" s="323"/>
      <c r="CRK152" s="323"/>
      <c r="CRL152" s="323"/>
      <c r="CRM152" s="323"/>
      <c r="CRN152" s="323"/>
      <c r="CRO152" s="323"/>
      <c r="CRP152" s="323"/>
      <c r="CRQ152" s="323"/>
      <c r="CRR152" s="323"/>
      <c r="CRS152" s="323"/>
      <c r="CRT152" s="323"/>
      <c r="CRU152" s="323"/>
      <c r="CRV152" s="323"/>
      <c r="CRW152" s="323"/>
      <c r="CRX152" s="323"/>
      <c r="CRY152" s="323"/>
      <c r="CRZ152" s="323"/>
      <c r="CSA152" s="323"/>
      <c r="CSB152" s="323"/>
      <c r="CSC152" s="323"/>
      <c r="CSD152" s="323"/>
      <c r="CSE152" s="323"/>
      <c r="CSF152" s="323"/>
      <c r="CSG152" s="323"/>
      <c r="CSH152" s="323"/>
      <c r="CSI152" s="323"/>
      <c r="CSJ152" s="323"/>
      <c r="CSK152" s="323"/>
      <c r="CSL152" s="323"/>
      <c r="CSM152" s="323"/>
      <c r="CSN152" s="323"/>
      <c r="CSO152" s="323"/>
      <c r="CSP152" s="323"/>
      <c r="CSQ152" s="323"/>
      <c r="CSR152" s="323"/>
      <c r="CSS152" s="323"/>
      <c r="CST152" s="323"/>
      <c r="CSU152" s="323"/>
      <c r="CSV152" s="323"/>
      <c r="CSW152" s="323"/>
      <c r="CSX152" s="323"/>
      <c r="CSY152" s="323"/>
      <c r="CSZ152" s="323"/>
      <c r="CTA152" s="323"/>
      <c r="CTB152" s="323"/>
      <c r="CTC152" s="323"/>
      <c r="CTD152" s="323"/>
      <c r="CTE152" s="323"/>
      <c r="CTF152" s="323"/>
      <c r="CTG152" s="323"/>
      <c r="CTH152" s="323"/>
      <c r="CTI152" s="323"/>
      <c r="CTJ152" s="323"/>
      <c r="CTK152" s="323"/>
      <c r="CTL152" s="323"/>
      <c r="CTM152" s="323"/>
      <c r="CTN152" s="323"/>
      <c r="CTO152" s="323"/>
      <c r="CTP152" s="323"/>
      <c r="CTQ152" s="323"/>
      <c r="CTR152" s="323"/>
      <c r="CTS152" s="323"/>
      <c r="CTT152" s="323"/>
      <c r="CTU152" s="323"/>
      <c r="CTV152" s="323"/>
      <c r="CTW152" s="323"/>
      <c r="CTX152" s="323"/>
      <c r="CTY152" s="323"/>
      <c r="CTZ152" s="323"/>
      <c r="CUA152" s="323"/>
      <c r="CUB152" s="323"/>
      <c r="CUC152" s="323"/>
      <c r="CUD152" s="323"/>
      <c r="CUE152" s="323"/>
      <c r="CUF152" s="323"/>
      <c r="CUG152" s="323"/>
      <c r="CUH152" s="323"/>
      <c r="CUI152" s="323"/>
      <c r="CUJ152" s="323"/>
      <c r="CUK152" s="323"/>
      <c r="CUL152" s="323"/>
      <c r="CUM152" s="323"/>
      <c r="CUN152" s="323"/>
      <c r="CUO152" s="323"/>
      <c r="CUP152" s="323"/>
      <c r="CUQ152" s="323"/>
      <c r="CUR152" s="323"/>
      <c r="CUS152" s="323"/>
      <c r="CUT152" s="323"/>
      <c r="CUU152" s="323"/>
      <c r="CUV152" s="323"/>
      <c r="CUW152" s="323"/>
      <c r="CUX152" s="323"/>
      <c r="CUY152" s="323"/>
      <c r="CUZ152" s="323"/>
      <c r="CVA152" s="323"/>
      <c r="CVB152" s="323"/>
      <c r="CVC152" s="323"/>
      <c r="CVD152" s="323"/>
      <c r="CVE152" s="323"/>
      <c r="CVF152" s="323"/>
      <c r="CVG152" s="323"/>
      <c r="CVH152" s="323"/>
      <c r="CVI152" s="323"/>
      <c r="CVJ152" s="323"/>
      <c r="CVK152" s="323"/>
      <c r="CVL152" s="323"/>
      <c r="CVM152" s="323"/>
      <c r="CVN152" s="323"/>
      <c r="CVO152" s="323"/>
      <c r="CVP152" s="323"/>
      <c r="CVQ152" s="323"/>
      <c r="CVR152" s="323"/>
      <c r="CVS152" s="323"/>
      <c r="CVT152" s="323"/>
      <c r="CVU152" s="323"/>
      <c r="CVV152" s="323"/>
      <c r="CVW152" s="323"/>
      <c r="CVX152" s="323"/>
      <c r="CVY152" s="323"/>
      <c r="CVZ152" s="323"/>
      <c r="CWA152" s="323"/>
      <c r="CWB152" s="323"/>
      <c r="CWC152" s="323"/>
      <c r="CWD152" s="323"/>
      <c r="CWE152" s="323"/>
      <c r="CWF152" s="323"/>
      <c r="CWG152" s="323"/>
      <c r="CWH152" s="323"/>
      <c r="CWI152" s="323"/>
      <c r="CWJ152" s="323"/>
      <c r="CWK152" s="323"/>
      <c r="CWL152" s="323"/>
      <c r="CWM152" s="323"/>
      <c r="CWN152" s="323"/>
      <c r="CWO152" s="323"/>
      <c r="CWP152" s="323"/>
      <c r="CWQ152" s="323"/>
      <c r="CWR152" s="323"/>
      <c r="CWS152" s="323"/>
      <c r="CWT152" s="323"/>
      <c r="CWU152" s="323"/>
      <c r="CWV152" s="323"/>
      <c r="CWW152" s="323"/>
      <c r="CWX152" s="323"/>
      <c r="CWY152" s="323"/>
      <c r="CWZ152" s="323"/>
      <c r="CXA152" s="323"/>
      <c r="CXB152" s="323"/>
      <c r="CXC152" s="323"/>
      <c r="CXD152" s="323"/>
      <c r="CXE152" s="323"/>
      <c r="CXF152" s="323"/>
      <c r="CXG152" s="323"/>
      <c r="CXH152" s="323"/>
      <c r="CXI152" s="323"/>
      <c r="CXJ152" s="323"/>
      <c r="CXK152" s="323"/>
      <c r="CXL152" s="323"/>
      <c r="CXM152" s="323"/>
      <c r="CXN152" s="323"/>
      <c r="CXO152" s="323"/>
      <c r="CXP152" s="323"/>
      <c r="CXQ152" s="323"/>
      <c r="CXR152" s="323"/>
      <c r="CXS152" s="323"/>
      <c r="CXT152" s="323"/>
      <c r="CXU152" s="323"/>
      <c r="CXV152" s="323"/>
      <c r="CXW152" s="323"/>
      <c r="CXX152" s="323"/>
      <c r="CXY152" s="323"/>
      <c r="CXZ152" s="323"/>
      <c r="CYA152" s="323"/>
      <c r="CYB152" s="323"/>
      <c r="CYC152" s="323"/>
      <c r="CYD152" s="323"/>
      <c r="CYE152" s="323"/>
      <c r="CYF152" s="323"/>
      <c r="CYG152" s="323"/>
      <c r="CYH152" s="323"/>
      <c r="CYI152" s="323"/>
      <c r="CYJ152" s="323"/>
      <c r="CYK152" s="323"/>
      <c r="CYL152" s="323"/>
      <c r="CYM152" s="323"/>
      <c r="CYN152" s="323"/>
      <c r="CYO152" s="323"/>
      <c r="CYP152" s="323"/>
      <c r="CYQ152" s="323"/>
      <c r="CYR152" s="323"/>
      <c r="CYS152" s="323"/>
      <c r="CYT152" s="323"/>
      <c r="CYU152" s="323"/>
      <c r="CYV152" s="323"/>
      <c r="CYW152" s="323"/>
      <c r="CYX152" s="323"/>
      <c r="CYY152" s="323"/>
      <c r="CYZ152" s="323"/>
      <c r="CZA152" s="323"/>
      <c r="CZB152" s="323"/>
      <c r="CZC152" s="323"/>
      <c r="CZD152" s="323"/>
      <c r="CZE152" s="323"/>
      <c r="CZF152" s="323"/>
      <c r="CZG152" s="323"/>
      <c r="CZH152" s="323"/>
      <c r="CZI152" s="323"/>
      <c r="CZJ152" s="323"/>
      <c r="CZK152" s="323"/>
      <c r="CZL152" s="323"/>
      <c r="CZM152" s="323"/>
      <c r="CZN152" s="323"/>
      <c r="CZO152" s="323"/>
      <c r="CZP152" s="323"/>
      <c r="CZQ152" s="323"/>
      <c r="CZR152" s="323"/>
      <c r="CZS152" s="323"/>
      <c r="CZT152" s="323"/>
      <c r="CZU152" s="323"/>
      <c r="CZV152" s="323"/>
      <c r="CZW152" s="323"/>
      <c r="CZX152" s="323"/>
      <c r="CZY152" s="323"/>
      <c r="CZZ152" s="323"/>
      <c r="DAA152" s="323"/>
      <c r="DAB152" s="323"/>
      <c r="DAC152" s="323"/>
      <c r="DAD152" s="323"/>
      <c r="DAE152" s="323"/>
      <c r="DAF152" s="323"/>
      <c r="DAG152" s="323"/>
      <c r="DAH152" s="323"/>
      <c r="DAI152" s="323"/>
      <c r="DAJ152" s="323"/>
      <c r="DAK152" s="323"/>
      <c r="DAL152" s="323"/>
      <c r="DAM152" s="323"/>
      <c r="DAN152" s="323"/>
      <c r="DAO152" s="323"/>
      <c r="DAP152" s="323"/>
      <c r="DAQ152" s="323"/>
      <c r="DAR152" s="323"/>
      <c r="DAS152" s="323"/>
      <c r="DAT152" s="323"/>
      <c r="DAU152" s="323"/>
      <c r="DAV152" s="323"/>
      <c r="DAW152" s="323"/>
      <c r="DAX152" s="323"/>
      <c r="DAY152" s="323"/>
      <c r="DAZ152" s="323"/>
      <c r="DBA152" s="323"/>
      <c r="DBB152" s="323"/>
      <c r="DBC152" s="323"/>
      <c r="DBD152" s="323"/>
      <c r="DBE152" s="323"/>
      <c r="DBF152" s="323"/>
      <c r="DBG152" s="323"/>
      <c r="DBH152" s="323"/>
      <c r="DBI152" s="323"/>
      <c r="DBJ152" s="323"/>
      <c r="DBK152" s="323"/>
      <c r="DBL152" s="323"/>
      <c r="DBM152" s="323"/>
      <c r="DBN152" s="323"/>
      <c r="DBO152" s="323"/>
      <c r="DBP152" s="323"/>
      <c r="DBQ152" s="323"/>
      <c r="DBR152" s="323"/>
      <c r="DBS152" s="323"/>
      <c r="DBT152" s="323"/>
      <c r="DBU152" s="323"/>
      <c r="DBV152" s="323"/>
      <c r="DBW152" s="323"/>
      <c r="DBX152" s="323"/>
      <c r="DBY152" s="323"/>
      <c r="DBZ152" s="323"/>
      <c r="DCA152" s="323"/>
      <c r="DCB152" s="323"/>
      <c r="DCC152" s="323"/>
      <c r="DCD152" s="323"/>
      <c r="DCE152" s="323"/>
      <c r="DCF152" s="323"/>
      <c r="DCG152" s="323"/>
      <c r="DCH152" s="323"/>
      <c r="DCI152" s="323"/>
      <c r="DCJ152" s="323"/>
      <c r="DCK152" s="323"/>
      <c r="DCL152" s="323"/>
      <c r="DCM152" s="323"/>
      <c r="DCN152" s="323"/>
      <c r="DCO152" s="323"/>
      <c r="DCP152" s="323"/>
      <c r="DCQ152" s="323"/>
      <c r="DCR152" s="323"/>
      <c r="DCS152" s="323"/>
      <c r="DCT152" s="323"/>
      <c r="DCU152" s="323"/>
      <c r="DCV152" s="323"/>
      <c r="DCW152" s="323"/>
      <c r="DCX152" s="323"/>
      <c r="DCY152" s="323"/>
      <c r="DCZ152" s="323"/>
      <c r="DDA152" s="323"/>
      <c r="DDB152" s="323"/>
      <c r="DDC152" s="323"/>
      <c r="DDD152" s="323"/>
      <c r="DDE152" s="323"/>
      <c r="DDF152" s="323"/>
      <c r="DDG152" s="323"/>
      <c r="DDH152" s="323"/>
      <c r="DDI152" s="323"/>
      <c r="DDJ152" s="323"/>
      <c r="DDK152" s="323"/>
      <c r="DDL152" s="323"/>
      <c r="DDM152" s="323"/>
      <c r="DDN152" s="323"/>
      <c r="DDO152" s="323"/>
      <c r="DDP152" s="323"/>
      <c r="DDQ152" s="323"/>
      <c r="DDR152" s="323"/>
      <c r="DDS152" s="323"/>
      <c r="DDT152" s="323"/>
      <c r="DDU152" s="323"/>
      <c r="DDV152" s="323"/>
      <c r="DDW152" s="323"/>
      <c r="DDX152" s="323"/>
      <c r="DDY152" s="323"/>
      <c r="DDZ152" s="323"/>
      <c r="DEA152" s="323"/>
      <c r="DEB152" s="323"/>
      <c r="DEC152" s="323"/>
      <c r="DED152" s="323"/>
      <c r="DEE152" s="323"/>
      <c r="DEF152" s="323"/>
      <c r="DEG152" s="323"/>
      <c r="DEH152" s="323"/>
      <c r="DEI152" s="323"/>
      <c r="DEJ152" s="323"/>
      <c r="DEK152" s="323"/>
      <c r="DEL152" s="323"/>
      <c r="DEM152" s="323"/>
      <c r="DEN152" s="323"/>
      <c r="DEO152" s="323"/>
      <c r="DEP152" s="323"/>
      <c r="DEQ152" s="323"/>
      <c r="DER152" s="323"/>
      <c r="DES152" s="323"/>
      <c r="DET152" s="323"/>
      <c r="DEU152" s="323"/>
      <c r="DEV152" s="323"/>
      <c r="DEW152" s="323"/>
      <c r="DEX152" s="323"/>
      <c r="DEY152" s="323"/>
      <c r="DEZ152" s="323"/>
      <c r="DFA152" s="323"/>
      <c r="DFB152" s="323"/>
      <c r="DFC152" s="323"/>
      <c r="DFD152" s="323"/>
      <c r="DFE152" s="323"/>
      <c r="DFF152" s="323"/>
      <c r="DFG152" s="323"/>
      <c r="DFH152" s="323"/>
      <c r="DFI152" s="323"/>
      <c r="DFJ152" s="323"/>
      <c r="DFK152" s="323"/>
      <c r="DFL152" s="323"/>
      <c r="DFM152" s="323"/>
      <c r="DFN152" s="323"/>
      <c r="DFO152" s="323"/>
      <c r="DFP152" s="323"/>
      <c r="DFQ152" s="323"/>
      <c r="DFR152" s="323"/>
      <c r="DFS152" s="323"/>
      <c r="DFT152" s="323"/>
      <c r="DFU152" s="323"/>
      <c r="DFV152" s="323"/>
      <c r="DFW152" s="323"/>
      <c r="DFX152" s="323"/>
      <c r="DFY152" s="323"/>
      <c r="DFZ152" s="323"/>
      <c r="DGA152" s="323"/>
      <c r="DGB152" s="323"/>
      <c r="DGC152" s="323"/>
      <c r="DGD152" s="323"/>
      <c r="DGE152" s="323"/>
      <c r="DGF152" s="323"/>
      <c r="DGG152" s="323"/>
      <c r="DGH152" s="323"/>
      <c r="DGI152" s="323"/>
      <c r="DGJ152" s="323"/>
      <c r="DGK152" s="323"/>
      <c r="DGL152" s="323"/>
      <c r="DGM152" s="323"/>
      <c r="DGN152" s="323"/>
      <c r="DGO152" s="323"/>
      <c r="DGP152" s="323"/>
      <c r="DGQ152" s="323"/>
      <c r="DGR152" s="323"/>
      <c r="DGS152" s="323"/>
      <c r="DGT152" s="323"/>
      <c r="DGU152" s="323"/>
      <c r="DGV152" s="323"/>
      <c r="DGW152" s="323"/>
      <c r="DGX152" s="323"/>
      <c r="DGY152" s="323"/>
      <c r="DGZ152" s="323"/>
      <c r="DHA152" s="323"/>
      <c r="DHB152" s="323"/>
      <c r="DHC152" s="323"/>
      <c r="DHD152" s="323"/>
      <c r="DHE152" s="323"/>
      <c r="DHF152" s="323"/>
      <c r="DHG152" s="323"/>
      <c r="DHH152" s="323"/>
      <c r="DHI152" s="323"/>
      <c r="DHJ152" s="323"/>
      <c r="DHK152" s="323"/>
      <c r="DHL152" s="323"/>
      <c r="DHM152" s="323"/>
      <c r="DHN152" s="323"/>
      <c r="DHO152" s="323"/>
      <c r="DHP152" s="323"/>
      <c r="DHQ152" s="323"/>
      <c r="DHR152" s="323"/>
      <c r="DHS152" s="323"/>
      <c r="DHT152" s="323"/>
      <c r="DHU152" s="323"/>
      <c r="DHV152" s="323"/>
      <c r="DHW152" s="323"/>
      <c r="DHX152" s="323"/>
      <c r="DHY152" s="323"/>
      <c r="DHZ152" s="323"/>
      <c r="DIA152" s="323"/>
      <c r="DIB152" s="323"/>
      <c r="DIC152" s="323"/>
      <c r="DID152" s="323"/>
      <c r="DIE152" s="323"/>
      <c r="DIF152" s="323"/>
      <c r="DIG152" s="323"/>
      <c r="DIH152" s="323"/>
      <c r="DII152" s="323"/>
      <c r="DIJ152" s="323"/>
      <c r="DIK152" s="323"/>
      <c r="DIL152" s="323"/>
      <c r="DIM152" s="323"/>
      <c r="DIN152" s="323"/>
      <c r="DIO152" s="323"/>
      <c r="DIP152" s="323"/>
      <c r="DIQ152" s="323"/>
      <c r="DIR152" s="323"/>
      <c r="DIS152" s="323"/>
      <c r="DIT152" s="323"/>
      <c r="DIU152" s="323"/>
      <c r="DIV152" s="323"/>
      <c r="DIW152" s="323"/>
      <c r="DIX152" s="323"/>
      <c r="DIY152" s="323"/>
      <c r="DIZ152" s="323"/>
      <c r="DJA152" s="323"/>
      <c r="DJB152" s="323"/>
      <c r="DJC152" s="323"/>
      <c r="DJD152" s="323"/>
      <c r="DJE152" s="323"/>
      <c r="DJF152" s="323"/>
      <c r="DJG152" s="323"/>
      <c r="DJH152" s="323"/>
      <c r="DJI152" s="323"/>
      <c r="DJJ152" s="323"/>
      <c r="DJK152" s="323"/>
      <c r="DJL152" s="323"/>
      <c r="DJM152" s="323"/>
      <c r="DJN152" s="323"/>
      <c r="DJO152" s="323"/>
      <c r="DJP152" s="323"/>
      <c r="DJQ152" s="323"/>
      <c r="DJR152" s="323"/>
      <c r="DJS152" s="323"/>
      <c r="DJT152" s="323"/>
      <c r="DJU152" s="323"/>
      <c r="DJV152" s="323"/>
      <c r="DJW152" s="323"/>
      <c r="DJX152" s="323"/>
      <c r="DJY152" s="323"/>
      <c r="DJZ152" s="323"/>
      <c r="DKA152" s="323"/>
      <c r="DKB152" s="323"/>
      <c r="DKC152" s="323"/>
      <c r="DKD152" s="323"/>
      <c r="DKE152" s="323"/>
      <c r="DKF152" s="323"/>
      <c r="DKG152" s="323"/>
      <c r="DKH152" s="323"/>
      <c r="DKI152" s="323"/>
      <c r="DKJ152" s="323"/>
      <c r="DKK152" s="323"/>
      <c r="DKL152" s="323"/>
      <c r="DKM152" s="323"/>
      <c r="DKN152" s="323"/>
      <c r="DKO152" s="323"/>
      <c r="DKP152" s="323"/>
      <c r="DKQ152" s="323"/>
      <c r="DKR152" s="323"/>
      <c r="DKS152" s="323"/>
      <c r="DKT152" s="323"/>
      <c r="DKU152" s="323"/>
      <c r="DKV152" s="323"/>
      <c r="DKW152" s="323"/>
      <c r="DKX152" s="323"/>
      <c r="DKY152" s="323"/>
      <c r="DKZ152" s="323"/>
      <c r="DLA152" s="323"/>
      <c r="DLB152" s="323"/>
      <c r="DLC152" s="323"/>
      <c r="DLD152" s="323"/>
      <c r="DLE152" s="323"/>
      <c r="DLF152" s="323"/>
      <c r="DLG152" s="323"/>
      <c r="DLH152" s="323"/>
      <c r="DLI152" s="323"/>
      <c r="DLJ152" s="323"/>
      <c r="DLK152" s="323"/>
      <c r="DLL152" s="323"/>
      <c r="DLM152" s="323"/>
      <c r="DLN152" s="323"/>
      <c r="DLO152" s="323"/>
      <c r="DLP152" s="323"/>
      <c r="DLQ152" s="323"/>
      <c r="DLR152" s="323"/>
      <c r="DLS152" s="323"/>
      <c r="DLT152" s="323"/>
      <c r="DLU152" s="323"/>
      <c r="DLV152" s="323"/>
      <c r="DLW152" s="323"/>
      <c r="DLX152" s="323"/>
      <c r="DLY152" s="323"/>
      <c r="DLZ152" s="323"/>
      <c r="DMA152" s="323"/>
      <c r="DMB152" s="323"/>
      <c r="DMC152" s="323"/>
      <c r="DMD152" s="323"/>
      <c r="DME152" s="323"/>
      <c r="DMF152" s="323"/>
      <c r="DMG152" s="323"/>
      <c r="DMH152" s="323"/>
      <c r="DMI152" s="323"/>
      <c r="DMJ152" s="323"/>
      <c r="DMK152" s="323"/>
      <c r="DML152" s="323"/>
      <c r="DMM152" s="323"/>
      <c r="DMN152" s="323"/>
      <c r="DMO152" s="323"/>
      <c r="DMP152" s="323"/>
      <c r="DMQ152" s="323"/>
      <c r="DMR152" s="323"/>
      <c r="DMS152" s="323"/>
      <c r="DMT152" s="323"/>
      <c r="DMU152" s="323"/>
      <c r="DMV152" s="323"/>
      <c r="DMW152" s="323"/>
      <c r="DMX152" s="323"/>
      <c r="DMY152" s="323"/>
      <c r="DMZ152" s="323"/>
      <c r="DNA152" s="323"/>
      <c r="DNB152" s="323"/>
      <c r="DNC152" s="323"/>
      <c r="DND152" s="323"/>
      <c r="DNE152" s="323"/>
      <c r="DNF152" s="323"/>
      <c r="DNG152" s="323"/>
      <c r="DNH152" s="323"/>
      <c r="DNI152" s="323"/>
      <c r="DNJ152" s="323"/>
      <c r="DNK152" s="323"/>
      <c r="DNL152" s="323"/>
      <c r="DNM152" s="323"/>
      <c r="DNN152" s="323"/>
      <c r="DNO152" s="323"/>
      <c r="DNP152" s="323"/>
      <c r="DNQ152" s="323"/>
      <c r="DNR152" s="323"/>
      <c r="DNS152" s="323"/>
      <c r="DNT152" s="323"/>
      <c r="DNU152" s="323"/>
      <c r="DNV152" s="323"/>
      <c r="DNW152" s="323"/>
      <c r="DNX152" s="323"/>
      <c r="DNY152" s="323"/>
      <c r="DNZ152" s="323"/>
      <c r="DOA152" s="323"/>
      <c r="DOB152" s="323"/>
      <c r="DOC152" s="323"/>
      <c r="DOD152" s="323"/>
      <c r="DOE152" s="323"/>
      <c r="DOF152" s="323"/>
      <c r="DOG152" s="323"/>
      <c r="DOH152" s="323"/>
      <c r="DOI152" s="323"/>
      <c r="DOJ152" s="323"/>
      <c r="DOK152" s="323"/>
      <c r="DOL152" s="323"/>
      <c r="DOM152" s="323"/>
      <c r="DON152" s="323"/>
      <c r="DOO152" s="323"/>
      <c r="DOP152" s="323"/>
      <c r="DOQ152" s="323"/>
      <c r="DOR152" s="323"/>
      <c r="DOS152" s="323"/>
      <c r="DOT152" s="323"/>
      <c r="DOU152" s="323"/>
      <c r="DOV152" s="323"/>
      <c r="DOW152" s="323"/>
      <c r="DOX152" s="323"/>
      <c r="DOY152" s="323"/>
      <c r="DOZ152" s="323"/>
      <c r="DPA152" s="323"/>
      <c r="DPB152" s="323"/>
      <c r="DPC152" s="323"/>
      <c r="DPD152" s="323"/>
      <c r="DPE152" s="323"/>
      <c r="DPF152" s="323"/>
      <c r="DPG152" s="323"/>
      <c r="DPH152" s="323"/>
      <c r="DPI152" s="323"/>
      <c r="DPJ152" s="323"/>
      <c r="DPK152" s="323"/>
      <c r="DPL152" s="323"/>
      <c r="DPM152" s="323"/>
      <c r="DPN152" s="323"/>
      <c r="DPO152" s="323"/>
      <c r="DPP152" s="323"/>
      <c r="DPQ152" s="323"/>
      <c r="DPR152" s="323"/>
      <c r="DPS152" s="323"/>
      <c r="DPT152" s="323"/>
      <c r="DPU152" s="323"/>
      <c r="DPV152" s="323"/>
      <c r="DPW152" s="323"/>
      <c r="DPX152" s="323"/>
      <c r="DPY152" s="323"/>
      <c r="DPZ152" s="323"/>
      <c r="DQA152" s="323"/>
      <c r="DQB152" s="323"/>
      <c r="DQC152" s="323"/>
      <c r="DQD152" s="323"/>
      <c r="DQE152" s="323"/>
      <c r="DQF152" s="323"/>
      <c r="DQG152" s="323"/>
      <c r="DQH152" s="323"/>
      <c r="DQI152" s="323"/>
      <c r="DQJ152" s="323"/>
      <c r="DQK152" s="323"/>
      <c r="DQL152" s="323"/>
      <c r="DQM152" s="323"/>
      <c r="DQN152" s="323"/>
      <c r="DQO152" s="323"/>
      <c r="DQP152" s="323"/>
      <c r="DQQ152" s="323"/>
      <c r="DQR152" s="323"/>
      <c r="DQS152" s="323"/>
      <c r="DQT152" s="323"/>
      <c r="DQU152" s="323"/>
      <c r="DQV152" s="323"/>
      <c r="DQW152" s="323"/>
      <c r="DQX152" s="323"/>
      <c r="DQY152" s="323"/>
      <c r="DQZ152" s="323"/>
      <c r="DRA152" s="323"/>
      <c r="DRB152" s="323"/>
      <c r="DRC152" s="323"/>
      <c r="DRD152" s="323"/>
      <c r="DRE152" s="323"/>
      <c r="DRF152" s="323"/>
      <c r="DRG152" s="323"/>
      <c r="DRH152" s="323"/>
      <c r="DRI152" s="323"/>
      <c r="DRJ152" s="323"/>
      <c r="DRK152" s="323"/>
      <c r="DRL152" s="323"/>
      <c r="DRM152" s="323"/>
      <c r="DRN152" s="323"/>
      <c r="DRO152" s="323"/>
      <c r="DRP152" s="323"/>
      <c r="DRQ152" s="323"/>
      <c r="DRR152" s="323"/>
      <c r="DRS152" s="323"/>
      <c r="DRT152" s="323"/>
      <c r="DRU152" s="323"/>
      <c r="DRV152" s="323"/>
      <c r="DRW152" s="323"/>
      <c r="DRX152" s="323"/>
      <c r="DRY152" s="323"/>
      <c r="DRZ152" s="323"/>
      <c r="DSA152" s="323"/>
      <c r="DSB152" s="323"/>
      <c r="DSC152" s="323"/>
      <c r="DSD152" s="323"/>
      <c r="DSE152" s="323"/>
      <c r="DSF152" s="323"/>
      <c r="DSG152" s="323"/>
      <c r="DSH152" s="323"/>
      <c r="DSI152" s="323"/>
      <c r="DSJ152" s="323"/>
      <c r="DSK152" s="323"/>
      <c r="DSL152" s="323"/>
      <c r="DSM152" s="323"/>
      <c r="DSN152" s="323"/>
      <c r="DSO152" s="323"/>
      <c r="DSP152" s="323"/>
      <c r="DSQ152" s="323"/>
      <c r="DSR152" s="323"/>
      <c r="DSS152" s="323"/>
      <c r="DST152" s="323"/>
      <c r="DSU152" s="323"/>
      <c r="DSV152" s="323"/>
      <c r="DSW152" s="323"/>
      <c r="DSX152" s="323"/>
      <c r="DSY152" s="323"/>
      <c r="DSZ152" s="323"/>
      <c r="DTA152" s="323"/>
      <c r="DTB152" s="323"/>
      <c r="DTC152" s="323"/>
      <c r="DTD152" s="323"/>
      <c r="DTE152" s="323"/>
      <c r="DTF152" s="323"/>
      <c r="DTG152" s="323"/>
      <c r="DTH152" s="323"/>
      <c r="DTI152" s="323"/>
      <c r="DTJ152" s="323"/>
      <c r="DTK152" s="323"/>
      <c r="DTL152" s="323"/>
      <c r="DTM152" s="323"/>
      <c r="DTN152" s="323"/>
      <c r="DTO152" s="323"/>
      <c r="DTP152" s="323"/>
      <c r="DTQ152" s="323"/>
      <c r="DTR152" s="323"/>
      <c r="DTS152" s="323"/>
      <c r="DTT152" s="323"/>
      <c r="DTU152" s="323"/>
      <c r="DTV152" s="323"/>
      <c r="DTW152" s="323"/>
      <c r="DTX152" s="323"/>
      <c r="DTY152" s="323"/>
      <c r="DTZ152" s="323"/>
      <c r="DUA152" s="323"/>
      <c r="DUB152" s="323"/>
      <c r="DUC152" s="323"/>
      <c r="DUD152" s="323"/>
      <c r="DUE152" s="323"/>
      <c r="DUF152" s="323"/>
      <c r="DUG152" s="323"/>
      <c r="DUH152" s="323"/>
      <c r="DUI152" s="323"/>
      <c r="DUJ152" s="323"/>
      <c r="DUK152" s="323"/>
      <c r="DUL152" s="323"/>
      <c r="DUM152" s="323"/>
      <c r="DUN152" s="323"/>
      <c r="DUO152" s="323"/>
      <c r="DUP152" s="323"/>
      <c r="DUQ152" s="323"/>
      <c r="DUR152" s="323"/>
      <c r="DUS152" s="323"/>
      <c r="DUT152" s="323"/>
      <c r="DUU152" s="323"/>
      <c r="DUV152" s="323"/>
      <c r="DUW152" s="323"/>
      <c r="DUX152" s="323"/>
      <c r="DUY152" s="323"/>
      <c r="DUZ152" s="323"/>
      <c r="DVA152" s="323"/>
      <c r="DVB152" s="323"/>
      <c r="DVC152" s="323"/>
      <c r="DVD152" s="323"/>
      <c r="DVE152" s="323"/>
      <c r="DVF152" s="323"/>
      <c r="DVG152" s="323"/>
      <c r="DVH152" s="323"/>
      <c r="DVI152" s="323"/>
      <c r="DVJ152" s="323"/>
      <c r="DVK152" s="323"/>
      <c r="DVL152" s="323"/>
      <c r="DVM152" s="323"/>
      <c r="DVN152" s="323"/>
      <c r="DVO152" s="323"/>
      <c r="DVP152" s="323"/>
      <c r="DVQ152" s="323"/>
      <c r="DVR152" s="323"/>
      <c r="DVS152" s="323"/>
      <c r="DVT152" s="323"/>
      <c r="DVU152" s="323"/>
      <c r="DVV152" s="323"/>
      <c r="DVW152" s="323"/>
      <c r="DVX152" s="323"/>
      <c r="DVY152" s="323"/>
      <c r="DVZ152" s="323"/>
      <c r="DWA152" s="323"/>
      <c r="DWB152" s="323"/>
      <c r="DWC152" s="323"/>
      <c r="DWD152" s="323"/>
      <c r="DWE152" s="323"/>
      <c r="DWF152" s="323"/>
      <c r="DWG152" s="323"/>
      <c r="DWH152" s="323"/>
      <c r="DWI152" s="323"/>
      <c r="DWJ152" s="323"/>
      <c r="DWK152" s="323"/>
      <c r="DWL152" s="323"/>
      <c r="DWM152" s="323"/>
      <c r="DWN152" s="323"/>
      <c r="DWO152" s="323"/>
      <c r="DWP152" s="323"/>
      <c r="DWQ152" s="323"/>
      <c r="DWR152" s="323"/>
      <c r="DWS152" s="323"/>
      <c r="DWT152" s="323"/>
      <c r="DWU152" s="323"/>
      <c r="DWV152" s="323"/>
      <c r="DWW152" s="323"/>
      <c r="DWX152" s="323"/>
      <c r="DWY152" s="323"/>
      <c r="DWZ152" s="323"/>
      <c r="DXA152" s="323"/>
      <c r="DXB152" s="323"/>
      <c r="DXC152" s="323"/>
      <c r="DXD152" s="323"/>
      <c r="DXE152" s="323"/>
      <c r="DXF152" s="323"/>
      <c r="DXG152" s="323"/>
      <c r="DXH152" s="323"/>
      <c r="DXI152" s="323"/>
      <c r="DXJ152" s="323"/>
      <c r="DXK152" s="323"/>
      <c r="DXL152" s="323"/>
      <c r="DXM152" s="323"/>
      <c r="DXN152" s="323"/>
      <c r="DXO152" s="323"/>
      <c r="DXP152" s="323"/>
      <c r="DXQ152" s="323"/>
      <c r="DXR152" s="323"/>
      <c r="DXS152" s="323"/>
      <c r="DXT152" s="323"/>
      <c r="DXU152" s="323"/>
      <c r="DXV152" s="323"/>
      <c r="DXW152" s="323"/>
      <c r="DXX152" s="323"/>
      <c r="DXY152" s="323"/>
      <c r="DXZ152" s="323"/>
      <c r="DYA152" s="323"/>
      <c r="DYB152" s="323"/>
      <c r="DYC152" s="323"/>
      <c r="DYD152" s="323"/>
      <c r="DYE152" s="323"/>
      <c r="DYF152" s="323"/>
      <c r="DYG152" s="323"/>
      <c r="DYH152" s="323"/>
      <c r="DYI152" s="323"/>
      <c r="DYJ152" s="323"/>
      <c r="DYK152" s="323"/>
      <c r="DYL152" s="323"/>
      <c r="DYM152" s="323"/>
      <c r="DYN152" s="323"/>
      <c r="DYO152" s="323"/>
      <c r="DYP152" s="323"/>
      <c r="DYQ152" s="323"/>
      <c r="DYR152" s="323"/>
      <c r="DYS152" s="323"/>
      <c r="DYT152" s="323"/>
      <c r="DYU152" s="323"/>
      <c r="DYV152" s="323"/>
      <c r="DYW152" s="323"/>
      <c r="DYX152" s="323"/>
      <c r="DYY152" s="323"/>
      <c r="DYZ152" s="323"/>
      <c r="DZA152" s="323"/>
      <c r="DZB152" s="323"/>
      <c r="DZC152" s="323"/>
      <c r="DZD152" s="323"/>
      <c r="DZE152" s="323"/>
      <c r="DZF152" s="323"/>
      <c r="DZG152" s="323"/>
      <c r="DZH152" s="323"/>
      <c r="DZI152" s="323"/>
      <c r="DZJ152" s="323"/>
      <c r="DZK152" s="323"/>
      <c r="DZL152" s="323"/>
      <c r="DZM152" s="323"/>
      <c r="DZN152" s="323"/>
      <c r="DZO152" s="323"/>
      <c r="DZP152" s="323"/>
      <c r="DZQ152" s="323"/>
      <c r="DZR152" s="323"/>
      <c r="DZS152" s="323"/>
      <c r="DZT152" s="323"/>
      <c r="DZU152" s="323"/>
      <c r="DZV152" s="323"/>
      <c r="DZW152" s="323"/>
      <c r="DZX152" s="323"/>
      <c r="DZY152" s="323"/>
      <c r="DZZ152" s="323"/>
      <c r="EAA152" s="323"/>
      <c r="EAB152" s="323"/>
      <c r="EAC152" s="323"/>
      <c r="EAD152" s="323"/>
      <c r="EAE152" s="323"/>
      <c r="EAF152" s="323"/>
      <c r="EAG152" s="323"/>
      <c r="EAH152" s="323"/>
      <c r="EAI152" s="323"/>
      <c r="EAJ152" s="323"/>
      <c r="EAK152" s="323"/>
      <c r="EAL152" s="323"/>
      <c r="EAM152" s="323"/>
      <c r="EAN152" s="323"/>
      <c r="EAO152" s="323"/>
      <c r="EAP152" s="323"/>
      <c r="EAQ152" s="323"/>
      <c r="EAR152" s="323"/>
      <c r="EAS152" s="323"/>
      <c r="EAT152" s="323"/>
      <c r="EAU152" s="323"/>
      <c r="EAV152" s="323"/>
      <c r="EAW152" s="323"/>
      <c r="EAX152" s="323"/>
      <c r="EAY152" s="323"/>
      <c r="EAZ152" s="323"/>
      <c r="EBA152" s="323"/>
      <c r="EBB152" s="323"/>
      <c r="EBC152" s="323"/>
      <c r="EBD152" s="323"/>
      <c r="EBE152" s="323"/>
      <c r="EBF152" s="323"/>
      <c r="EBG152" s="323"/>
      <c r="EBH152" s="323"/>
      <c r="EBI152" s="323"/>
      <c r="EBJ152" s="323"/>
      <c r="EBK152" s="323"/>
      <c r="EBL152" s="323"/>
      <c r="EBM152" s="323"/>
      <c r="EBN152" s="323"/>
      <c r="EBO152" s="323"/>
      <c r="EBP152" s="323"/>
      <c r="EBQ152" s="323"/>
      <c r="EBR152" s="323"/>
      <c r="EBS152" s="323"/>
      <c r="EBT152" s="323"/>
      <c r="EBU152" s="323"/>
      <c r="EBV152" s="323"/>
      <c r="EBW152" s="323"/>
      <c r="EBX152" s="323"/>
      <c r="EBY152" s="323"/>
      <c r="EBZ152" s="323"/>
      <c r="ECA152" s="323"/>
      <c r="ECB152" s="323"/>
      <c r="ECC152" s="323"/>
      <c r="ECD152" s="323"/>
      <c r="ECE152" s="323"/>
      <c r="ECF152" s="323"/>
      <c r="ECG152" s="323"/>
      <c r="ECH152" s="323"/>
      <c r="ECI152" s="323"/>
      <c r="ECJ152" s="323"/>
      <c r="ECK152" s="323"/>
      <c r="ECL152" s="323"/>
      <c r="ECM152" s="323"/>
      <c r="ECN152" s="323"/>
      <c r="ECO152" s="323"/>
      <c r="ECP152" s="323"/>
      <c r="ECQ152" s="323"/>
      <c r="ECR152" s="323"/>
      <c r="ECS152" s="323"/>
      <c r="ECT152" s="323"/>
      <c r="ECU152" s="323"/>
      <c r="ECV152" s="323"/>
      <c r="ECW152" s="323"/>
      <c r="ECX152" s="323"/>
      <c r="ECY152" s="323"/>
      <c r="ECZ152" s="323"/>
      <c r="EDA152" s="323"/>
      <c r="EDB152" s="323"/>
      <c r="EDC152" s="323"/>
      <c r="EDD152" s="323"/>
      <c r="EDE152" s="323"/>
      <c r="EDF152" s="323"/>
      <c r="EDG152" s="323"/>
      <c r="EDH152" s="323"/>
      <c r="EDI152" s="323"/>
      <c r="EDJ152" s="323"/>
      <c r="EDK152" s="323"/>
      <c r="EDL152" s="323"/>
      <c r="EDM152" s="323"/>
      <c r="EDN152" s="323"/>
      <c r="EDO152" s="323"/>
      <c r="EDP152" s="323"/>
      <c r="EDQ152" s="323"/>
      <c r="EDR152" s="323"/>
      <c r="EDS152" s="323"/>
      <c r="EDT152" s="323"/>
      <c r="EDU152" s="323"/>
      <c r="EDV152" s="323"/>
      <c r="EDW152" s="323"/>
      <c r="EDX152" s="323"/>
      <c r="EDY152" s="323"/>
      <c r="EDZ152" s="323"/>
      <c r="EEA152" s="323"/>
      <c r="EEB152" s="323"/>
      <c r="EEC152" s="323"/>
      <c r="EED152" s="323"/>
      <c r="EEE152" s="323"/>
      <c r="EEF152" s="323"/>
      <c r="EEG152" s="323"/>
      <c r="EEH152" s="323"/>
      <c r="EEI152" s="323"/>
      <c r="EEJ152" s="323"/>
      <c r="EEK152" s="323"/>
      <c r="EEL152" s="323"/>
      <c r="EEM152" s="323"/>
      <c r="EEN152" s="323"/>
      <c r="EEO152" s="323"/>
      <c r="EEP152" s="323"/>
      <c r="EEQ152" s="323"/>
      <c r="EER152" s="323"/>
      <c r="EES152" s="323"/>
      <c r="EET152" s="323"/>
      <c r="EEU152" s="323"/>
      <c r="EEV152" s="323"/>
      <c r="EEW152" s="323"/>
      <c r="EEX152" s="323"/>
      <c r="EEY152" s="323"/>
      <c r="EEZ152" s="323"/>
      <c r="EFA152" s="323"/>
      <c r="EFB152" s="323"/>
      <c r="EFC152" s="323"/>
      <c r="EFD152" s="323"/>
      <c r="EFE152" s="323"/>
      <c r="EFF152" s="323"/>
      <c r="EFG152" s="323"/>
      <c r="EFH152" s="323"/>
      <c r="EFI152" s="323"/>
      <c r="EFJ152" s="323"/>
      <c r="EFK152" s="323"/>
      <c r="EFL152" s="323"/>
      <c r="EFM152" s="323"/>
      <c r="EFN152" s="323"/>
      <c r="EFO152" s="323"/>
      <c r="EFP152" s="323"/>
      <c r="EFQ152" s="323"/>
      <c r="EFR152" s="323"/>
      <c r="EFS152" s="323"/>
      <c r="EFT152" s="323"/>
      <c r="EFU152" s="323"/>
      <c r="EFV152" s="323"/>
      <c r="EFW152" s="323"/>
      <c r="EFX152" s="323"/>
      <c r="EFY152" s="323"/>
      <c r="EFZ152" s="323"/>
      <c r="EGA152" s="323"/>
      <c r="EGB152" s="323"/>
      <c r="EGC152" s="323"/>
      <c r="EGD152" s="323"/>
      <c r="EGE152" s="323"/>
      <c r="EGF152" s="323"/>
      <c r="EGG152" s="323"/>
      <c r="EGH152" s="323"/>
      <c r="EGI152" s="323"/>
      <c r="EGJ152" s="323"/>
      <c r="EGK152" s="323"/>
      <c r="EGL152" s="323"/>
      <c r="EGM152" s="323"/>
      <c r="EGN152" s="323"/>
      <c r="EGO152" s="323"/>
      <c r="EGP152" s="323"/>
      <c r="EGQ152" s="323"/>
      <c r="EGR152" s="323"/>
      <c r="EGS152" s="323"/>
      <c r="EGT152" s="323"/>
      <c r="EGU152" s="323"/>
      <c r="EGV152" s="323"/>
      <c r="EGW152" s="323"/>
      <c r="EGX152" s="323"/>
      <c r="EGY152" s="323"/>
      <c r="EGZ152" s="323"/>
      <c r="EHA152" s="323"/>
      <c r="EHB152" s="323"/>
      <c r="EHC152" s="323"/>
      <c r="EHD152" s="323"/>
      <c r="EHE152" s="323"/>
      <c r="EHF152" s="323"/>
      <c r="EHG152" s="323"/>
      <c r="EHH152" s="323"/>
      <c r="EHI152" s="323"/>
      <c r="EHJ152" s="323"/>
      <c r="EHK152" s="323"/>
      <c r="EHL152" s="323"/>
      <c r="EHM152" s="323"/>
      <c r="EHN152" s="323"/>
      <c r="EHO152" s="323"/>
      <c r="EHP152" s="323"/>
      <c r="EHQ152" s="323"/>
      <c r="EHR152" s="323"/>
      <c r="EHS152" s="323"/>
      <c r="EHT152" s="323"/>
      <c r="EHU152" s="323"/>
      <c r="EHV152" s="323"/>
      <c r="EHW152" s="323"/>
      <c r="EHX152" s="323"/>
      <c r="EHY152" s="323"/>
      <c r="EHZ152" s="323"/>
      <c r="EIA152" s="323"/>
      <c r="EIB152" s="323"/>
      <c r="EIC152" s="323"/>
      <c r="EID152" s="323"/>
      <c r="EIE152" s="323"/>
      <c r="EIF152" s="323"/>
      <c r="EIG152" s="323"/>
      <c r="EIH152" s="323"/>
      <c r="EII152" s="323"/>
      <c r="EIJ152" s="323"/>
      <c r="EIK152" s="323"/>
      <c r="EIL152" s="323"/>
      <c r="EIM152" s="323"/>
      <c r="EIN152" s="323"/>
      <c r="EIO152" s="323"/>
      <c r="EIP152" s="323"/>
      <c r="EIQ152" s="323"/>
      <c r="EIR152" s="323"/>
      <c r="EIS152" s="323"/>
      <c r="EIT152" s="323"/>
      <c r="EIU152" s="323"/>
      <c r="EIV152" s="323"/>
      <c r="EIW152" s="323"/>
      <c r="EIX152" s="323"/>
      <c r="EIY152" s="323"/>
      <c r="EIZ152" s="323"/>
      <c r="EJA152" s="323"/>
      <c r="EJB152" s="323"/>
      <c r="EJC152" s="323"/>
      <c r="EJD152" s="323"/>
      <c r="EJE152" s="323"/>
      <c r="EJF152" s="323"/>
      <c r="EJG152" s="323"/>
      <c r="EJH152" s="323"/>
      <c r="EJI152" s="323"/>
      <c r="EJJ152" s="323"/>
      <c r="EJK152" s="323"/>
      <c r="EJL152" s="323"/>
      <c r="EJM152" s="323"/>
      <c r="EJN152" s="323"/>
      <c r="EJO152" s="323"/>
      <c r="EJP152" s="323"/>
      <c r="EJQ152" s="323"/>
      <c r="EJR152" s="323"/>
      <c r="EJS152" s="323"/>
      <c r="EJT152" s="323"/>
      <c r="EJU152" s="323"/>
      <c r="EJV152" s="323"/>
      <c r="EJW152" s="323"/>
      <c r="EJX152" s="323"/>
      <c r="EJY152" s="323"/>
      <c r="EJZ152" s="323"/>
      <c r="EKA152" s="323"/>
      <c r="EKB152" s="323"/>
      <c r="EKC152" s="323"/>
      <c r="EKD152" s="323"/>
      <c r="EKE152" s="323"/>
      <c r="EKF152" s="323"/>
      <c r="EKG152" s="323"/>
      <c r="EKH152" s="323"/>
      <c r="EKI152" s="323"/>
      <c r="EKJ152" s="323"/>
      <c r="EKK152" s="323"/>
      <c r="EKL152" s="323"/>
      <c r="EKM152" s="323"/>
      <c r="EKN152" s="323"/>
      <c r="EKO152" s="323"/>
      <c r="EKP152" s="323"/>
      <c r="EKQ152" s="323"/>
      <c r="EKR152" s="323"/>
      <c r="EKS152" s="323"/>
      <c r="EKT152" s="323"/>
      <c r="EKU152" s="323"/>
      <c r="EKV152" s="323"/>
      <c r="EKW152" s="323"/>
      <c r="EKX152" s="323"/>
      <c r="EKY152" s="323"/>
      <c r="EKZ152" s="323"/>
      <c r="ELA152" s="323"/>
      <c r="ELB152" s="323"/>
      <c r="ELC152" s="323"/>
      <c r="ELD152" s="323"/>
      <c r="ELE152" s="323"/>
      <c r="ELF152" s="323"/>
      <c r="ELG152" s="323"/>
      <c r="ELH152" s="323"/>
      <c r="ELI152" s="323"/>
      <c r="ELJ152" s="323"/>
      <c r="ELK152" s="323"/>
      <c r="ELL152" s="323"/>
      <c r="ELM152" s="323"/>
      <c r="ELN152" s="323"/>
      <c r="ELO152" s="323"/>
      <c r="ELP152" s="323"/>
      <c r="ELQ152" s="323"/>
      <c r="ELR152" s="323"/>
      <c r="ELS152" s="323"/>
      <c r="ELT152" s="323"/>
      <c r="ELU152" s="323"/>
      <c r="ELV152" s="323"/>
      <c r="ELW152" s="323"/>
      <c r="ELX152" s="323"/>
      <c r="ELY152" s="323"/>
      <c r="ELZ152" s="323"/>
      <c r="EMA152" s="323"/>
      <c r="EMB152" s="323"/>
      <c r="EMC152" s="323"/>
      <c r="EMD152" s="323"/>
      <c r="EME152" s="323"/>
      <c r="EMF152" s="323"/>
      <c r="EMG152" s="323"/>
      <c r="EMH152" s="323"/>
      <c r="EMI152" s="323"/>
      <c r="EMJ152" s="323"/>
      <c r="EMK152" s="323"/>
      <c r="EML152" s="323"/>
      <c r="EMM152" s="323"/>
      <c r="EMN152" s="323"/>
      <c r="EMO152" s="323"/>
      <c r="EMP152" s="323"/>
      <c r="EMQ152" s="323"/>
      <c r="EMR152" s="323"/>
      <c r="EMS152" s="323"/>
      <c r="EMT152" s="323"/>
      <c r="EMU152" s="323"/>
      <c r="EMV152" s="323"/>
      <c r="EMW152" s="323"/>
      <c r="EMX152" s="323"/>
      <c r="EMY152" s="323"/>
      <c r="EMZ152" s="323"/>
      <c r="ENA152" s="323"/>
      <c r="ENB152" s="323"/>
      <c r="ENC152" s="323"/>
      <c r="END152" s="323"/>
      <c r="ENE152" s="323"/>
      <c r="ENF152" s="323"/>
      <c r="ENG152" s="323"/>
      <c r="ENH152" s="323"/>
      <c r="ENI152" s="323"/>
      <c r="ENJ152" s="323"/>
      <c r="ENK152" s="323"/>
      <c r="ENL152" s="323"/>
      <c r="ENM152" s="323"/>
      <c r="ENN152" s="323"/>
      <c r="ENO152" s="323"/>
      <c r="ENP152" s="323"/>
      <c r="ENQ152" s="323"/>
      <c r="ENR152" s="323"/>
      <c r="ENS152" s="323"/>
      <c r="ENT152" s="323"/>
      <c r="ENU152" s="323"/>
      <c r="ENV152" s="323"/>
      <c r="ENW152" s="323"/>
      <c r="ENX152" s="323"/>
      <c r="ENY152" s="323"/>
      <c r="ENZ152" s="323"/>
      <c r="EOA152" s="323"/>
      <c r="EOB152" s="323"/>
      <c r="EOC152" s="323"/>
      <c r="EOD152" s="323"/>
      <c r="EOE152" s="323"/>
      <c r="EOF152" s="323"/>
      <c r="EOG152" s="323"/>
      <c r="EOH152" s="323"/>
      <c r="EOI152" s="323"/>
      <c r="EOJ152" s="323"/>
      <c r="EOK152" s="323"/>
      <c r="EOL152" s="323"/>
      <c r="EOM152" s="323"/>
      <c r="EON152" s="323"/>
      <c r="EOO152" s="323"/>
      <c r="EOP152" s="323"/>
      <c r="EOQ152" s="323"/>
      <c r="EOR152" s="323"/>
      <c r="EOS152" s="323"/>
      <c r="EOT152" s="323"/>
      <c r="EOU152" s="323"/>
      <c r="EOV152" s="323"/>
      <c r="EOW152" s="323"/>
      <c r="EOX152" s="323"/>
      <c r="EOY152" s="323"/>
      <c r="EOZ152" s="323"/>
      <c r="EPA152" s="323"/>
      <c r="EPB152" s="323"/>
      <c r="EPC152" s="323"/>
      <c r="EPD152" s="323"/>
      <c r="EPE152" s="323"/>
      <c r="EPF152" s="323"/>
      <c r="EPG152" s="323"/>
      <c r="EPH152" s="323"/>
      <c r="EPI152" s="323"/>
      <c r="EPJ152" s="323"/>
      <c r="EPK152" s="323"/>
      <c r="EPL152" s="323"/>
      <c r="EPM152" s="323"/>
      <c r="EPN152" s="323"/>
      <c r="EPO152" s="323"/>
      <c r="EPP152" s="323"/>
      <c r="EPQ152" s="323"/>
      <c r="EPR152" s="323"/>
      <c r="EPS152" s="323"/>
      <c r="EPT152" s="323"/>
      <c r="EPU152" s="323"/>
      <c r="EPV152" s="323"/>
      <c r="EPW152" s="323"/>
      <c r="EPX152" s="323"/>
      <c r="EPY152" s="323"/>
      <c r="EPZ152" s="323"/>
      <c r="EQA152" s="323"/>
      <c r="EQB152" s="323"/>
      <c r="EQC152" s="323"/>
      <c r="EQD152" s="323"/>
      <c r="EQE152" s="323"/>
      <c r="EQF152" s="323"/>
      <c r="EQG152" s="323"/>
      <c r="EQH152" s="323"/>
      <c r="EQI152" s="323"/>
      <c r="EQJ152" s="323"/>
      <c r="EQK152" s="323"/>
      <c r="EQL152" s="323"/>
      <c r="EQM152" s="323"/>
      <c r="EQN152" s="323"/>
      <c r="EQO152" s="323"/>
      <c r="EQP152" s="323"/>
      <c r="EQQ152" s="323"/>
      <c r="EQR152" s="323"/>
      <c r="EQS152" s="323"/>
      <c r="EQT152" s="323"/>
      <c r="EQU152" s="323"/>
      <c r="EQV152" s="323"/>
      <c r="EQW152" s="323"/>
      <c r="EQX152" s="323"/>
      <c r="EQY152" s="323"/>
      <c r="EQZ152" s="323"/>
      <c r="ERA152" s="323"/>
      <c r="ERB152" s="323"/>
      <c r="ERC152" s="323"/>
      <c r="ERD152" s="323"/>
      <c r="ERE152" s="323"/>
      <c r="ERF152" s="323"/>
      <c r="ERG152" s="323"/>
      <c r="ERH152" s="323"/>
      <c r="ERI152" s="323"/>
      <c r="ERJ152" s="323"/>
      <c r="ERK152" s="323"/>
      <c r="ERL152" s="323"/>
      <c r="ERM152" s="323"/>
      <c r="ERN152" s="323"/>
      <c r="ERO152" s="323"/>
      <c r="ERP152" s="323"/>
      <c r="ERQ152" s="323"/>
      <c r="ERR152" s="323"/>
      <c r="ERS152" s="323"/>
      <c r="ERT152" s="323"/>
      <c r="ERU152" s="323"/>
      <c r="ERV152" s="323"/>
      <c r="ERW152" s="323"/>
      <c r="ERX152" s="323"/>
      <c r="ERY152" s="323"/>
      <c r="ERZ152" s="323"/>
      <c r="ESA152" s="323"/>
      <c r="ESB152" s="323"/>
      <c r="ESC152" s="323"/>
      <c r="ESD152" s="323"/>
      <c r="ESE152" s="323"/>
      <c r="ESF152" s="323"/>
      <c r="ESG152" s="323"/>
      <c r="ESH152" s="323"/>
      <c r="ESI152" s="323"/>
      <c r="ESJ152" s="323"/>
      <c r="ESK152" s="323"/>
      <c r="ESL152" s="323"/>
      <c r="ESM152" s="323"/>
      <c r="ESN152" s="323"/>
      <c r="ESO152" s="323"/>
      <c r="ESP152" s="323"/>
      <c r="ESQ152" s="323"/>
      <c r="ESR152" s="323"/>
      <c r="ESS152" s="323"/>
      <c r="EST152" s="323"/>
      <c r="ESU152" s="323"/>
      <c r="ESV152" s="323"/>
      <c r="ESW152" s="323"/>
      <c r="ESX152" s="323"/>
      <c r="ESY152" s="323"/>
      <c r="ESZ152" s="323"/>
      <c r="ETA152" s="323"/>
      <c r="ETB152" s="323"/>
      <c r="ETC152" s="323"/>
      <c r="ETD152" s="323"/>
      <c r="ETE152" s="323"/>
      <c r="ETF152" s="323"/>
      <c r="ETG152" s="323"/>
      <c r="ETH152" s="323"/>
      <c r="ETI152" s="323"/>
      <c r="ETJ152" s="323"/>
      <c r="ETK152" s="323"/>
      <c r="ETL152" s="323"/>
      <c r="ETM152" s="323"/>
      <c r="ETN152" s="323"/>
      <c r="ETO152" s="323"/>
      <c r="ETP152" s="323"/>
      <c r="ETQ152" s="323"/>
      <c r="ETR152" s="323"/>
      <c r="ETS152" s="323"/>
      <c r="ETT152" s="323"/>
      <c r="ETU152" s="323"/>
      <c r="ETV152" s="323"/>
      <c r="ETW152" s="323"/>
      <c r="ETX152" s="323"/>
      <c r="ETY152" s="323"/>
      <c r="ETZ152" s="323"/>
      <c r="EUA152" s="323"/>
      <c r="EUB152" s="323"/>
      <c r="EUC152" s="323"/>
      <c r="EUD152" s="323"/>
      <c r="EUE152" s="323"/>
      <c r="EUF152" s="323"/>
      <c r="EUG152" s="323"/>
      <c r="EUH152" s="323"/>
      <c r="EUI152" s="323"/>
      <c r="EUJ152" s="323"/>
      <c r="EUK152" s="323"/>
      <c r="EUL152" s="323"/>
      <c r="EUM152" s="323"/>
      <c r="EUN152" s="323"/>
      <c r="EUO152" s="323"/>
      <c r="EUP152" s="323"/>
      <c r="EUQ152" s="323"/>
      <c r="EUR152" s="323"/>
      <c r="EUS152" s="323"/>
      <c r="EUT152" s="323"/>
      <c r="EUU152" s="323"/>
      <c r="EUV152" s="323"/>
      <c r="EUW152" s="323"/>
      <c r="EUX152" s="323"/>
      <c r="EUY152" s="323"/>
      <c r="EUZ152" s="323"/>
      <c r="EVA152" s="323"/>
      <c r="EVB152" s="323"/>
      <c r="EVC152" s="323"/>
      <c r="EVD152" s="323"/>
      <c r="EVE152" s="323"/>
      <c r="EVF152" s="323"/>
      <c r="EVG152" s="323"/>
      <c r="EVH152" s="323"/>
      <c r="EVI152" s="323"/>
      <c r="EVJ152" s="323"/>
      <c r="EVK152" s="323"/>
      <c r="EVL152" s="323"/>
      <c r="EVM152" s="323"/>
      <c r="EVN152" s="323"/>
      <c r="EVO152" s="323"/>
      <c r="EVP152" s="323"/>
      <c r="EVQ152" s="323"/>
      <c r="EVR152" s="323"/>
      <c r="EVS152" s="323"/>
      <c r="EVT152" s="323"/>
      <c r="EVU152" s="323"/>
      <c r="EVV152" s="323"/>
      <c r="EVW152" s="323"/>
      <c r="EVX152" s="323"/>
      <c r="EVY152" s="323"/>
      <c r="EVZ152" s="323"/>
      <c r="EWA152" s="323"/>
      <c r="EWB152" s="323"/>
      <c r="EWC152" s="323"/>
      <c r="EWD152" s="323"/>
      <c r="EWE152" s="323"/>
      <c r="EWF152" s="323"/>
      <c r="EWG152" s="323"/>
      <c r="EWH152" s="323"/>
      <c r="EWI152" s="323"/>
      <c r="EWJ152" s="323"/>
      <c r="EWK152" s="323"/>
      <c r="EWL152" s="323"/>
      <c r="EWM152" s="323"/>
      <c r="EWN152" s="323"/>
      <c r="EWO152" s="323"/>
      <c r="EWP152" s="323"/>
      <c r="EWQ152" s="323"/>
      <c r="EWR152" s="323"/>
      <c r="EWS152" s="323"/>
      <c r="EWT152" s="323"/>
      <c r="EWU152" s="323"/>
      <c r="EWV152" s="323"/>
      <c r="EWW152" s="323"/>
      <c r="EWX152" s="323"/>
      <c r="EWY152" s="323"/>
      <c r="EWZ152" s="323"/>
      <c r="EXA152" s="323"/>
      <c r="EXB152" s="323"/>
      <c r="EXC152" s="323"/>
      <c r="EXD152" s="323"/>
      <c r="EXE152" s="323"/>
      <c r="EXF152" s="323"/>
      <c r="EXG152" s="323"/>
      <c r="EXH152" s="323"/>
      <c r="EXI152" s="323"/>
      <c r="EXJ152" s="323"/>
      <c r="EXK152" s="323"/>
      <c r="EXL152" s="323"/>
      <c r="EXM152" s="323"/>
      <c r="EXN152" s="323"/>
      <c r="EXO152" s="323"/>
      <c r="EXP152" s="323"/>
      <c r="EXQ152" s="323"/>
      <c r="EXR152" s="323"/>
      <c r="EXS152" s="323"/>
      <c r="EXT152" s="323"/>
      <c r="EXU152" s="323"/>
      <c r="EXV152" s="323"/>
      <c r="EXW152" s="323"/>
      <c r="EXX152" s="323"/>
      <c r="EXY152" s="323"/>
      <c r="EXZ152" s="323"/>
      <c r="EYA152" s="323"/>
      <c r="EYB152" s="323"/>
      <c r="EYC152" s="323"/>
      <c r="EYD152" s="323"/>
      <c r="EYE152" s="323"/>
      <c r="EYF152" s="323"/>
      <c r="EYG152" s="323"/>
      <c r="EYH152" s="323"/>
      <c r="EYI152" s="323"/>
      <c r="EYJ152" s="323"/>
      <c r="EYK152" s="323"/>
      <c r="EYL152" s="323"/>
      <c r="EYM152" s="323"/>
      <c r="EYN152" s="323"/>
      <c r="EYO152" s="323"/>
      <c r="EYP152" s="323"/>
      <c r="EYQ152" s="323"/>
      <c r="EYR152" s="323"/>
      <c r="EYS152" s="323"/>
      <c r="EYT152" s="323"/>
      <c r="EYU152" s="323"/>
      <c r="EYV152" s="323"/>
      <c r="EYW152" s="323"/>
      <c r="EYX152" s="323"/>
      <c r="EYY152" s="323"/>
      <c r="EYZ152" s="323"/>
      <c r="EZA152" s="323"/>
      <c r="EZB152" s="323"/>
      <c r="EZC152" s="323"/>
      <c r="EZD152" s="323"/>
      <c r="EZE152" s="323"/>
      <c r="EZF152" s="323"/>
      <c r="EZG152" s="323"/>
      <c r="EZH152" s="323"/>
      <c r="EZI152" s="323"/>
      <c r="EZJ152" s="323"/>
      <c r="EZK152" s="323"/>
      <c r="EZL152" s="323"/>
      <c r="EZM152" s="323"/>
      <c r="EZN152" s="323"/>
      <c r="EZO152" s="323"/>
      <c r="EZP152" s="323"/>
      <c r="EZQ152" s="323"/>
      <c r="EZR152" s="323"/>
      <c r="EZS152" s="323"/>
      <c r="EZT152" s="323"/>
      <c r="EZU152" s="323"/>
      <c r="EZV152" s="323"/>
      <c r="EZW152" s="323"/>
      <c r="EZX152" s="323"/>
      <c r="EZY152" s="323"/>
      <c r="EZZ152" s="323"/>
      <c r="FAA152" s="323"/>
      <c r="FAB152" s="323"/>
      <c r="FAC152" s="323"/>
      <c r="FAD152" s="323"/>
      <c r="FAE152" s="323"/>
      <c r="FAF152" s="323"/>
      <c r="FAG152" s="323"/>
      <c r="FAH152" s="323"/>
      <c r="FAI152" s="323"/>
      <c r="FAJ152" s="323"/>
      <c r="FAK152" s="323"/>
      <c r="FAL152" s="323"/>
      <c r="FAM152" s="323"/>
      <c r="FAN152" s="323"/>
      <c r="FAO152" s="323"/>
      <c r="FAP152" s="323"/>
      <c r="FAQ152" s="323"/>
      <c r="FAR152" s="323"/>
      <c r="FAS152" s="323"/>
      <c r="FAT152" s="323"/>
      <c r="FAU152" s="323"/>
      <c r="FAV152" s="323"/>
      <c r="FAW152" s="323"/>
      <c r="FAX152" s="323"/>
      <c r="FAY152" s="323"/>
      <c r="FAZ152" s="323"/>
      <c r="FBA152" s="323"/>
      <c r="FBB152" s="323"/>
      <c r="FBC152" s="323"/>
      <c r="FBD152" s="323"/>
      <c r="FBE152" s="323"/>
      <c r="FBF152" s="323"/>
      <c r="FBG152" s="323"/>
      <c r="FBH152" s="323"/>
      <c r="FBI152" s="323"/>
      <c r="FBJ152" s="323"/>
      <c r="FBK152" s="323"/>
      <c r="FBL152" s="323"/>
      <c r="FBM152" s="323"/>
      <c r="FBN152" s="323"/>
      <c r="FBO152" s="323"/>
      <c r="FBP152" s="323"/>
      <c r="FBQ152" s="323"/>
      <c r="FBR152" s="323"/>
      <c r="FBS152" s="323"/>
      <c r="FBT152" s="323"/>
      <c r="FBU152" s="323"/>
      <c r="FBV152" s="323"/>
      <c r="FBW152" s="323"/>
      <c r="FBX152" s="323"/>
      <c r="FBY152" s="323"/>
      <c r="FBZ152" s="323"/>
      <c r="FCA152" s="323"/>
      <c r="FCB152" s="323"/>
      <c r="FCC152" s="323"/>
      <c r="FCD152" s="323"/>
      <c r="FCE152" s="323"/>
      <c r="FCF152" s="323"/>
      <c r="FCG152" s="323"/>
      <c r="FCH152" s="323"/>
      <c r="FCI152" s="323"/>
      <c r="FCJ152" s="323"/>
      <c r="FCK152" s="323"/>
      <c r="FCL152" s="323"/>
      <c r="FCM152" s="323"/>
      <c r="FCN152" s="323"/>
      <c r="FCO152" s="323"/>
      <c r="FCP152" s="323"/>
      <c r="FCQ152" s="323"/>
      <c r="FCR152" s="323"/>
      <c r="FCS152" s="323"/>
      <c r="FCT152" s="323"/>
      <c r="FCU152" s="323"/>
      <c r="FCV152" s="323"/>
      <c r="FCW152" s="323"/>
      <c r="FCX152" s="323"/>
      <c r="FCY152" s="323"/>
      <c r="FCZ152" s="323"/>
      <c r="FDA152" s="323"/>
      <c r="FDB152" s="323"/>
      <c r="FDC152" s="323"/>
      <c r="FDD152" s="323"/>
      <c r="FDE152" s="323"/>
      <c r="FDF152" s="323"/>
      <c r="FDG152" s="323"/>
      <c r="FDH152" s="323"/>
      <c r="FDI152" s="323"/>
      <c r="FDJ152" s="323"/>
      <c r="FDK152" s="323"/>
      <c r="FDL152" s="323"/>
      <c r="FDM152" s="323"/>
      <c r="FDN152" s="323"/>
      <c r="FDO152" s="323"/>
      <c r="FDP152" s="323"/>
      <c r="FDQ152" s="323"/>
      <c r="FDR152" s="323"/>
      <c r="FDS152" s="323"/>
      <c r="FDT152" s="323"/>
      <c r="FDU152" s="323"/>
      <c r="FDV152" s="323"/>
      <c r="FDW152" s="323"/>
      <c r="FDX152" s="323"/>
      <c r="FDY152" s="323"/>
      <c r="FDZ152" s="323"/>
      <c r="FEA152" s="323"/>
      <c r="FEB152" s="323"/>
      <c r="FEC152" s="323"/>
      <c r="FED152" s="323"/>
      <c r="FEE152" s="323"/>
      <c r="FEF152" s="323"/>
      <c r="FEG152" s="323"/>
      <c r="FEH152" s="323"/>
      <c r="FEI152" s="323"/>
      <c r="FEJ152" s="323"/>
      <c r="FEK152" s="323"/>
      <c r="FEL152" s="323"/>
      <c r="FEM152" s="323"/>
      <c r="FEN152" s="323"/>
      <c r="FEO152" s="323"/>
      <c r="FEP152" s="323"/>
      <c r="FEQ152" s="323"/>
      <c r="FER152" s="323"/>
      <c r="FES152" s="323"/>
      <c r="FET152" s="323"/>
      <c r="FEU152" s="323"/>
      <c r="FEV152" s="323"/>
      <c r="FEW152" s="323"/>
      <c r="FEX152" s="323"/>
      <c r="FEY152" s="323"/>
      <c r="FEZ152" s="323"/>
      <c r="FFA152" s="323"/>
      <c r="FFB152" s="323"/>
      <c r="FFC152" s="323"/>
      <c r="FFD152" s="323"/>
      <c r="FFE152" s="323"/>
      <c r="FFF152" s="323"/>
      <c r="FFG152" s="323"/>
      <c r="FFH152" s="323"/>
      <c r="FFI152" s="323"/>
      <c r="FFJ152" s="323"/>
      <c r="FFK152" s="323"/>
      <c r="FFL152" s="323"/>
      <c r="FFM152" s="323"/>
      <c r="FFN152" s="323"/>
      <c r="FFO152" s="323"/>
      <c r="FFP152" s="323"/>
      <c r="FFQ152" s="323"/>
      <c r="FFR152" s="323"/>
      <c r="FFS152" s="323"/>
      <c r="FFT152" s="323"/>
      <c r="FFU152" s="323"/>
      <c r="FFV152" s="323"/>
      <c r="FFW152" s="323"/>
      <c r="FFX152" s="323"/>
      <c r="FFY152" s="323"/>
      <c r="FFZ152" s="323"/>
      <c r="FGA152" s="323"/>
      <c r="FGB152" s="323"/>
      <c r="FGC152" s="323"/>
      <c r="FGD152" s="323"/>
      <c r="FGE152" s="323"/>
      <c r="FGF152" s="323"/>
      <c r="FGG152" s="323"/>
      <c r="FGH152" s="323"/>
      <c r="FGI152" s="323"/>
      <c r="FGJ152" s="323"/>
      <c r="FGK152" s="323"/>
      <c r="FGL152" s="323"/>
      <c r="FGM152" s="323"/>
      <c r="FGN152" s="323"/>
      <c r="FGO152" s="323"/>
      <c r="FGP152" s="323"/>
      <c r="FGQ152" s="323"/>
      <c r="FGR152" s="323"/>
      <c r="FGS152" s="323"/>
      <c r="FGT152" s="323"/>
      <c r="FGU152" s="323"/>
      <c r="FGV152" s="323"/>
      <c r="FGW152" s="323"/>
      <c r="FGX152" s="323"/>
      <c r="FGY152" s="323"/>
      <c r="FGZ152" s="323"/>
      <c r="FHA152" s="323"/>
      <c r="FHB152" s="323"/>
      <c r="FHC152" s="323"/>
      <c r="FHD152" s="323"/>
      <c r="FHE152" s="323"/>
      <c r="FHF152" s="323"/>
      <c r="FHG152" s="323"/>
      <c r="FHH152" s="323"/>
      <c r="FHI152" s="323"/>
      <c r="FHJ152" s="323"/>
      <c r="FHK152" s="323"/>
      <c r="FHL152" s="323"/>
      <c r="FHM152" s="323"/>
      <c r="FHN152" s="323"/>
      <c r="FHO152" s="323"/>
      <c r="FHP152" s="323"/>
      <c r="FHQ152" s="323"/>
      <c r="FHR152" s="323"/>
      <c r="FHS152" s="323"/>
      <c r="FHT152" s="323"/>
      <c r="FHU152" s="323"/>
      <c r="FHV152" s="323"/>
      <c r="FHW152" s="323"/>
      <c r="FHX152" s="323"/>
      <c r="FHY152" s="323"/>
      <c r="FHZ152" s="323"/>
      <c r="FIA152" s="323"/>
      <c r="FIB152" s="323"/>
      <c r="FIC152" s="323"/>
      <c r="FID152" s="323"/>
      <c r="FIE152" s="323"/>
      <c r="FIF152" s="323"/>
      <c r="FIG152" s="323"/>
      <c r="FIH152" s="323"/>
      <c r="FII152" s="323"/>
      <c r="FIJ152" s="323"/>
      <c r="FIK152" s="323"/>
      <c r="FIL152" s="323"/>
      <c r="FIM152" s="323"/>
      <c r="FIN152" s="323"/>
      <c r="FIO152" s="323"/>
      <c r="FIP152" s="323"/>
      <c r="FIQ152" s="323"/>
      <c r="FIR152" s="323"/>
      <c r="FIS152" s="323"/>
      <c r="FIT152" s="323"/>
      <c r="FIU152" s="323"/>
      <c r="FIV152" s="323"/>
      <c r="FIW152" s="323"/>
      <c r="FIX152" s="323"/>
      <c r="FIY152" s="323"/>
      <c r="FIZ152" s="323"/>
      <c r="FJA152" s="323"/>
      <c r="FJB152" s="323"/>
      <c r="FJC152" s="323"/>
      <c r="FJD152" s="323"/>
      <c r="FJE152" s="323"/>
      <c r="FJF152" s="323"/>
      <c r="FJG152" s="323"/>
      <c r="FJH152" s="323"/>
      <c r="FJI152" s="323"/>
      <c r="FJJ152" s="323"/>
      <c r="FJK152" s="323"/>
      <c r="FJL152" s="323"/>
      <c r="FJM152" s="323"/>
      <c r="FJN152" s="323"/>
      <c r="FJO152" s="323"/>
      <c r="FJP152" s="323"/>
      <c r="FJQ152" s="323"/>
      <c r="FJR152" s="323"/>
      <c r="FJS152" s="323"/>
      <c r="FJT152" s="323"/>
      <c r="FJU152" s="323"/>
      <c r="FJV152" s="323"/>
      <c r="FJW152" s="323"/>
      <c r="FJX152" s="323"/>
      <c r="FJY152" s="323"/>
      <c r="FJZ152" s="323"/>
      <c r="FKA152" s="323"/>
      <c r="FKB152" s="323"/>
      <c r="FKC152" s="323"/>
      <c r="FKD152" s="323"/>
      <c r="FKE152" s="323"/>
      <c r="FKF152" s="323"/>
      <c r="FKG152" s="323"/>
      <c r="FKH152" s="323"/>
      <c r="FKI152" s="323"/>
      <c r="FKJ152" s="323"/>
      <c r="FKK152" s="323"/>
      <c r="FKL152" s="323"/>
      <c r="FKM152" s="323"/>
      <c r="FKN152" s="323"/>
      <c r="FKO152" s="323"/>
      <c r="FKP152" s="323"/>
      <c r="FKQ152" s="323"/>
      <c r="FKR152" s="323"/>
      <c r="FKS152" s="323"/>
      <c r="FKT152" s="323"/>
      <c r="FKU152" s="323"/>
      <c r="FKV152" s="323"/>
      <c r="FKW152" s="323"/>
      <c r="FKX152" s="323"/>
      <c r="FKY152" s="323"/>
      <c r="FKZ152" s="323"/>
      <c r="FLA152" s="323"/>
      <c r="FLB152" s="323"/>
      <c r="FLC152" s="323"/>
      <c r="FLD152" s="323"/>
      <c r="FLE152" s="323"/>
      <c r="FLF152" s="323"/>
      <c r="FLG152" s="323"/>
      <c r="FLH152" s="323"/>
      <c r="FLI152" s="323"/>
      <c r="FLJ152" s="323"/>
      <c r="FLK152" s="323"/>
      <c r="FLL152" s="323"/>
      <c r="FLM152" s="323"/>
      <c r="FLN152" s="323"/>
      <c r="FLO152" s="323"/>
      <c r="FLP152" s="323"/>
      <c r="FLQ152" s="323"/>
      <c r="FLR152" s="323"/>
      <c r="FLS152" s="323"/>
      <c r="FLT152" s="323"/>
      <c r="FLU152" s="323"/>
      <c r="FLV152" s="323"/>
      <c r="FLW152" s="323"/>
      <c r="FLX152" s="323"/>
      <c r="FLY152" s="323"/>
      <c r="FLZ152" s="323"/>
      <c r="FMA152" s="323"/>
      <c r="FMB152" s="323"/>
      <c r="FMC152" s="323"/>
      <c r="FMD152" s="323"/>
      <c r="FME152" s="323"/>
      <c r="FMF152" s="323"/>
      <c r="FMG152" s="323"/>
      <c r="FMH152" s="323"/>
      <c r="FMI152" s="323"/>
      <c r="FMJ152" s="323"/>
      <c r="FMK152" s="323"/>
      <c r="FML152" s="323"/>
      <c r="FMM152" s="323"/>
      <c r="FMN152" s="323"/>
      <c r="FMO152" s="323"/>
      <c r="FMP152" s="323"/>
      <c r="FMQ152" s="323"/>
      <c r="FMR152" s="323"/>
      <c r="FMS152" s="323"/>
      <c r="FMT152" s="323"/>
      <c r="FMU152" s="323"/>
      <c r="FMV152" s="323"/>
      <c r="FMW152" s="323"/>
      <c r="FMX152" s="323"/>
      <c r="FMY152" s="323"/>
      <c r="FMZ152" s="323"/>
      <c r="FNA152" s="323"/>
      <c r="FNB152" s="323"/>
      <c r="FNC152" s="323"/>
      <c r="FND152" s="323"/>
      <c r="FNE152" s="323"/>
      <c r="FNF152" s="323"/>
      <c r="FNG152" s="323"/>
      <c r="FNH152" s="323"/>
      <c r="FNI152" s="323"/>
      <c r="FNJ152" s="323"/>
      <c r="FNK152" s="323"/>
      <c r="FNL152" s="323"/>
      <c r="FNM152" s="323"/>
      <c r="FNN152" s="323"/>
      <c r="FNO152" s="323"/>
      <c r="FNP152" s="323"/>
      <c r="FNQ152" s="323"/>
      <c r="FNR152" s="323"/>
      <c r="FNS152" s="323"/>
      <c r="FNT152" s="323"/>
      <c r="FNU152" s="323"/>
      <c r="FNV152" s="323"/>
      <c r="FNW152" s="323"/>
      <c r="FNX152" s="323"/>
      <c r="FNY152" s="323"/>
      <c r="FNZ152" s="323"/>
      <c r="FOA152" s="323"/>
      <c r="FOB152" s="323"/>
      <c r="FOC152" s="323"/>
      <c r="FOD152" s="323"/>
      <c r="FOE152" s="323"/>
      <c r="FOF152" s="323"/>
      <c r="FOG152" s="323"/>
      <c r="FOH152" s="323"/>
      <c r="FOI152" s="323"/>
      <c r="FOJ152" s="323"/>
      <c r="FOK152" s="323"/>
      <c r="FOL152" s="323"/>
      <c r="FOM152" s="323"/>
      <c r="FON152" s="323"/>
      <c r="FOO152" s="323"/>
      <c r="FOP152" s="323"/>
      <c r="FOQ152" s="323"/>
      <c r="FOR152" s="323"/>
      <c r="FOS152" s="323"/>
      <c r="FOT152" s="323"/>
      <c r="FOU152" s="323"/>
      <c r="FOV152" s="323"/>
      <c r="FOW152" s="323"/>
      <c r="FOX152" s="323"/>
      <c r="FOY152" s="323"/>
      <c r="FOZ152" s="323"/>
      <c r="FPA152" s="323"/>
      <c r="FPB152" s="323"/>
      <c r="FPC152" s="323"/>
      <c r="FPD152" s="323"/>
      <c r="FPE152" s="323"/>
      <c r="FPF152" s="323"/>
      <c r="FPG152" s="323"/>
      <c r="FPH152" s="323"/>
      <c r="FPI152" s="323"/>
      <c r="FPJ152" s="323"/>
      <c r="FPK152" s="323"/>
      <c r="FPL152" s="323"/>
      <c r="FPM152" s="323"/>
      <c r="FPN152" s="323"/>
      <c r="FPO152" s="323"/>
      <c r="FPP152" s="323"/>
      <c r="FPQ152" s="323"/>
      <c r="FPR152" s="323"/>
      <c r="FPS152" s="323"/>
      <c r="FPT152" s="323"/>
      <c r="FPU152" s="323"/>
      <c r="FPV152" s="323"/>
      <c r="FPW152" s="323"/>
      <c r="FPX152" s="323"/>
      <c r="FPY152" s="323"/>
      <c r="FPZ152" s="323"/>
      <c r="FQA152" s="323"/>
      <c r="FQB152" s="323"/>
      <c r="FQC152" s="323"/>
      <c r="FQD152" s="323"/>
      <c r="FQE152" s="323"/>
      <c r="FQF152" s="323"/>
      <c r="FQG152" s="323"/>
      <c r="FQH152" s="323"/>
      <c r="FQI152" s="323"/>
      <c r="FQJ152" s="323"/>
      <c r="FQK152" s="323"/>
      <c r="FQL152" s="323"/>
      <c r="FQM152" s="323"/>
      <c r="FQN152" s="323"/>
      <c r="FQO152" s="323"/>
      <c r="FQP152" s="323"/>
      <c r="FQQ152" s="323"/>
      <c r="FQR152" s="323"/>
      <c r="FQS152" s="323"/>
      <c r="FQT152" s="323"/>
      <c r="FQU152" s="323"/>
      <c r="FQV152" s="323"/>
      <c r="FQW152" s="323"/>
      <c r="FQX152" s="323"/>
      <c r="FQY152" s="323"/>
      <c r="FQZ152" s="323"/>
      <c r="FRA152" s="323"/>
      <c r="FRB152" s="323"/>
      <c r="FRC152" s="323"/>
      <c r="FRD152" s="323"/>
      <c r="FRE152" s="323"/>
      <c r="FRF152" s="323"/>
      <c r="FRG152" s="323"/>
      <c r="FRH152" s="323"/>
      <c r="FRI152" s="323"/>
      <c r="FRJ152" s="323"/>
      <c r="FRK152" s="323"/>
      <c r="FRL152" s="323"/>
      <c r="FRM152" s="323"/>
      <c r="FRN152" s="323"/>
      <c r="FRO152" s="323"/>
      <c r="FRP152" s="323"/>
      <c r="FRQ152" s="323"/>
      <c r="FRR152" s="323"/>
      <c r="FRS152" s="323"/>
      <c r="FRT152" s="323"/>
      <c r="FRU152" s="323"/>
      <c r="FRV152" s="323"/>
      <c r="FRW152" s="323"/>
      <c r="FRX152" s="323"/>
      <c r="FRY152" s="323"/>
      <c r="FRZ152" s="323"/>
      <c r="FSA152" s="323"/>
      <c r="FSB152" s="323"/>
      <c r="FSC152" s="323"/>
      <c r="FSD152" s="323"/>
      <c r="FSE152" s="323"/>
      <c r="FSF152" s="323"/>
      <c r="FSG152" s="323"/>
      <c r="FSH152" s="323"/>
      <c r="FSI152" s="323"/>
      <c r="FSJ152" s="323"/>
      <c r="FSK152" s="323"/>
      <c r="FSL152" s="323"/>
      <c r="FSM152" s="323"/>
      <c r="FSN152" s="323"/>
      <c r="FSO152" s="323"/>
      <c r="FSP152" s="323"/>
      <c r="FSQ152" s="323"/>
      <c r="FSR152" s="323"/>
      <c r="FSS152" s="323"/>
      <c r="FST152" s="323"/>
      <c r="FSU152" s="323"/>
      <c r="FSV152" s="323"/>
      <c r="FSW152" s="323"/>
      <c r="FSX152" s="323"/>
      <c r="FSY152" s="323"/>
      <c r="FSZ152" s="323"/>
      <c r="FTA152" s="323"/>
      <c r="FTB152" s="323"/>
      <c r="FTC152" s="323"/>
      <c r="FTD152" s="323"/>
      <c r="FTE152" s="323"/>
      <c r="FTF152" s="323"/>
      <c r="FTG152" s="323"/>
      <c r="FTH152" s="323"/>
      <c r="FTI152" s="323"/>
      <c r="FTJ152" s="323"/>
      <c r="FTK152" s="323"/>
      <c r="FTL152" s="323"/>
      <c r="FTM152" s="323"/>
      <c r="FTN152" s="323"/>
      <c r="FTO152" s="323"/>
      <c r="FTP152" s="323"/>
      <c r="FTQ152" s="323"/>
      <c r="FTR152" s="323"/>
      <c r="FTS152" s="323"/>
      <c r="FTT152" s="323"/>
      <c r="FTU152" s="323"/>
      <c r="FTV152" s="323"/>
      <c r="FTW152" s="323"/>
      <c r="FTX152" s="323"/>
      <c r="FTY152" s="323"/>
      <c r="FTZ152" s="323"/>
      <c r="FUA152" s="323"/>
      <c r="FUB152" s="323"/>
      <c r="FUC152" s="323"/>
      <c r="FUD152" s="323"/>
      <c r="FUE152" s="323"/>
      <c r="FUF152" s="323"/>
      <c r="FUG152" s="323"/>
      <c r="FUH152" s="323"/>
      <c r="FUI152" s="323"/>
      <c r="FUJ152" s="323"/>
      <c r="FUK152" s="323"/>
      <c r="FUL152" s="323"/>
      <c r="FUM152" s="323"/>
      <c r="FUN152" s="323"/>
      <c r="FUO152" s="323"/>
      <c r="FUP152" s="323"/>
      <c r="FUQ152" s="323"/>
      <c r="FUR152" s="323"/>
      <c r="FUS152" s="323"/>
      <c r="FUT152" s="323"/>
      <c r="FUU152" s="323"/>
      <c r="FUV152" s="323"/>
      <c r="FUW152" s="323"/>
      <c r="FUX152" s="323"/>
      <c r="FUY152" s="323"/>
      <c r="FUZ152" s="323"/>
      <c r="FVA152" s="323"/>
      <c r="FVB152" s="323"/>
      <c r="FVC152" s="323"/>
      <c r="FVD152" s="323"/>
      <c r="FVE152" s="323"/>
      <c r="FVF152" s="323"/>
      <c r="FVG152" s="323"/>
      <c r="FVH152" s="323"/>
      <c r="FVI152" s="323"/>
      <c r="FVJ152" s="323"/>
      <c r="FVK152" s="323"/>
      <c r="FVL152" s="323"/>
      <c r="FVM152" s="323"/>
      <c r="FVN152" s="323"/>
      <c r="FVO152" s="323"/>
      <c r="FVP152" s="323"/>
      <c r="FVQ152" s="323"/>
      <c r="FVR152" s="323"/>
      <c r="FVS152" s="323"/>
      <c r="FVT152" s="323"/>
      <c r="FVU152" s="323"/>
      <c r="FVV152" s="323"/>
      <c r="FVW152" s="323"/>
      <c r="FVX152" s="323"/>
      <c r="FVY152" s="323"/>
      <c r="FVZ152" s="323"/>
      <c r="FWA152" s="323"/>
      <c r="FWB152" s="323"/>
      <c r="FWC152" s="323"/>
      <c r="FWD152" s="323"/>
      <c r="FWE152" s="323"/>
      <c r="FWF152" s="323"/>
      <c r="FWG152" s="323"/>
      <c r="FWH152" s="323"/>
      <c r="FWI152" s="323"/>
      <c r="FWJ152" s="323"/>
      <c r="FWK152" s="323"/>
      <c r="FWL152" s="323"/>
      <c r="FWM152" s="323"/>
      <c r="FWN152" s="323"/>
      <c r="FWO152" s="323"/>
      <c r="FWP152" s="323"/>
      <c r="FWQ152" s="323"/>
      <c r="FWR152" s="323"/>
      <c r="FWS152" s="323"/>
      <c r="FWT152" s="323"/>
      <c r="FWU152" s="323"/>
      <c r="FWV152" s="323"/>
      <c r="FWW152" s="323"/>
      <c r="FWX152" s="323"/>
      <c r="FWY152" s="323"/>
      <c r="FWZ152" s="323"/>
      <c r="FXA152" s="323"/>
      <c r="FXB152" s="323"/>
      <c r="FXC152" s="323"/>
      <c r="FXD152" s="323"/>
      <c r="FXE152" s="323"/>
      <c r="FXF152" s="323"/>
      <c r="FXG152" s="323"/>
      <c r="FXH152" s="323"/>
      <c r="FXI152" s="323"/>
      <c r="FXJ152" s="323"/>
      <c r="FXK152" s="323"/>
      <c r="FXL152" s="323"/>
      <c r="FXM152" s="323"/>
      <c r="FXN152" s="323"/>
      <c r="FXO152" s="323"/>
      <c r="FXP152" s="323"/>
      <c r="FXQ152" s="323"/>
      <c r="FXR152" s="323"/>
      <c r="FXS152" s="323"/>
      <c r="FXT152" s="323"/>
      <c r="FXU152" s="323"/>
      <c r="FXV152" s="323"/>
      <c r="FXW152" s="323"/>
      <c r="FXX152" s="323"/>
      <c r="FXY152" s="323"/>
      <c r="FXZ152" s="323"/>
      <c r="FYA152" s="323"/>
      <c r="FYB152" s="323"/>
      <c r="FYC152" s="323"/>
      <c r="FYD152" s="323"/>
      <c r="FYE152" s="323"/>
      <c r="FYF152" s="323"/>
      <c r="FYG152" s="323"/>
      <c r="FYH152" s="323"/>
      <c r="FYI152" s="323"/>
      <c r="FYJ152" s="323"/>
      <c r="FYK152" s="323"/>
      <c r="FYL152" s="323"/>
      <c r="FYM152" s="323"/>
      <c r="FYN152" s="323"/>
      <c r="FYO152" s="323"/>
      <c r="FYP152" s="323"/>
      <c r="FYQ152" s="323"/>
      <c r="FYR152" s="323"/>
      <c r="FYS152" s="323"/>
      <c r="FYT152" s="323"/>
      <c r="FYU152" s="323"/>
      <c r="FYV152" s="323"/>
      <c r="FYW152" s="323"/>
      <c r="FYX152" s="323"/>
      <c r="FYY152" s="323"/>
      <c r="FYZ152" s="323"/>
      <c r="FZA152" s="323"/>
      <c r="FZB152" s="323"/>
      <c r="FZC152" s="323"/>
      <c r="FZD152" s="323"/>
      <c r="FZE152" s="323"/>
      <c r="FZF152" s="323"/>
      <c r="FZG152" s="323"/>
      <c r="FZH152" s="323"/>
      <c r="FZI152" s="323"/>
      <c r="FZJ152" s="323"/>
      <c r="FZK152" s="323"/>
      <c r="FZL152" s="323"/>
      <c r="FZM152" s="323"/>
      <c r="FZN152" s="323"/>
      <c r="FZO152" s="323"/>
      <c r="FZP152" s="323"/>
      <c r="FZQ152" s="323"/>
      <c r="FZR152" s="323"/>
      <c r="FZS152" s="323"/>
      <c r="FZT152" s="323"/>
      <c r="FZU152" s="323"/>
      <c r="FZV152" s="323"/>
      <c r="FZW152" s="323"/>
      <c r="FZX152" s="323"/>
      <c r="FZY152" s="323"/>
      <c r="FZZ152" s="323"/>
      <c r="GAA152" s="323"/>
      <c r="GAB152" s="323"/>
      <c r="GAC152" s="323"/>
      <c r="GAD152" s="323"/>
      <c r="GAE152" s="323"/>
      <c r="GAF152" s="323"/>
      <c r="GAG152" s="323"/>
      <c r="GAH152" s="323"/>
      <c r="GAI152" s="323"/>
      <c r="GAJ152" s="323"/>
      <c r="GAK152" s="323"/>
      <c r="GAL152" s="323"/>
      <c r="GAM152" s="323"/>
      <c r="GAN152" s="323"/>
      <c r="GAO152" s="323"/>
      <c r="GAP152" s="323"/>
      <c r="GAQ152" s="323"/>
      <c r="GAR152" s="323"/>
      <c r="GAS152" s="323"/>
      <c r="GAT152" s="323"/>
      <c r="GAU152" s="323"/>
      <c r="GAV152" s="323"/>
      <c r="GAW152" s="323"/>
      <c r="GAX152" s="323"/>
      <c r="GAY152" s="323"/>
      <c r="GAZ152" s="323"/>
      <c r="GBA152" s="323"/>
      <c r="GBB152" s="323"/>
      <c r="GBC152" s="323"/>
      <c r="GBD152" s="323"/>
      <c r="GBE152" s="323"/>
      <c r="GBF152" s="323"/>
      <c r="GBG152" s="323"/>
      <c r="GBH152" s="323"/>
      <c r="GBI152" s="323"/>
      <c r="GBJ152" s="323"/>
      <c r="GBK152" s="323"/>
      <c r="GBL152" s="323"/>
      <c r="GBM152" s="323"/>
      <c r="GBN152" s="323"/>
      <c r="GBO152" s="323"/>
      <c r="GBP152" s="323"/>
      <c r="GBQ152" s="323"/>
      <c r="GBR152" s="323"/>
      <c r="GBS152" s="323"/>
      <c r="GBT152" s="323"/>
      <c r="GBU152" s="323"/>
      <c r="GBV152" s="323"/>
      <c r="GBW152" s="323"/>
      <c r="GBX152" s="323"/>
      <c r="GBY152" s="323"/>
      <c r="GBZ152" s="323"/>
      <c r="GCA152" s="323"/>
      <c r="GCB152" s="323"/>
      <c r="GCC152" s="323"/>
      <c r="GCD152" s="323"/>
      <c r="GCE152" s="323"/>
      <c r="GCF152" s="323"/>
      <c r="GCG152" s="323"/>
      <c r="GCH152" s="323"/>
      <c r="GCI152" s="323"/>
      <c r="GCJ152" s="323"/>
      <c r="GCK152" s="323"/>
      <c r="GCL152" s="323"/>
      <c r="GCM152" s="323"/>
      <c r="GCN152" s="323"/>
      <c r="GCO152" s="323"/>
      <c r="GCP152" s="323"/>
      <c r="GCQ152" s="323"/>
      <c r="GCR152" s="323"/>
      <c r="GCS152" s="323"/>
      <c r="GCT152" s="323"/>
      <c r="GCU152" s="323"/>
      <c r="GCV152" s="323"/>
      <c r="GCW152" s="323"/>
      <c r="GCX152" s="323"/>
      <c r="GCY152" s="323"/>
      <c r="GCZ152" s="323"/>
      <c r="GDA152" s="323"/>
      <c r="GDB152" s="323"/>
      <c r="GDC152" s="323"/>
      <c r="GDD152" s="323"/>
      <c r="GDE152" s="323"/>
      <c r="GDF152" s="323"/>
      <c r="GDG152" s="323"/>
      <c r="GDH152" s="323"/>
      <c r="GDI152" s="323"/>
      <c r="GDJ152" s="323"/>
      <c r="GDK152" s="323"/>
      <c r="GDL152" s="323"/>
      <c r="GDM152" s="323"/>
      <c r="GDN152" s="323"/>
      <c r="GDO152" s="323"/>
      <c r="GDP152" s="323"/>
      <c r="GDQ152" s="323"/>
      <c r="GDR152" s="323"/>
      <c r="GDS152" s="323"/>
      <c r="GDT152" s="323"/>
      <c r="GDU152" s="323"/>
      <c r="GDV152" s="323"/>
      <c r="GDW152" s="323"/>
      <c r="GDX152" s="323"/>
      <c r="GDY152" s="323"/>
      <c r="GDZ152" s="323"/>
      <c r="GEA152" s="323"/>
      <c r="GEB152" s="323"/>
      <c r="GEC152" s="323"/>
      <c r="GED152" s="323"/>
      <c r="GEE152" s="323"/>
      <c r="GEF152" s="323"/>
      <c r="GEG152" s="323"/>
      <c r="GEH152" s="323"/>
      <c r="GEI152" s="323"/>
      <c r="GEJ152" s="323"/>
      <c r="GEK152" s="323"/>
      <c r="GEL152" s="323"/>
      <c r="GEM152" s="323"/>
      <c r="GEN152" s="323"/>
      <c r="GEO152" s="323"/>
      <c r="GEP152" s="323"/>
      <c r="GEQ152" s="323"/>
      <c r="GER152" s="323"/>
      <c r="GES152" s="323"/>
      <c r="GET152" s="323"/>
      <c r="GEU152" s="323"/>
      <c r="GEV152" s="323"/>
      <c r="GEW152" s="323"/>
      <c r="GEX152" s="323"/>
      <c r="GEY152" s="323"/>
      <c r="GEZ152" s="323"/>
      <c r="GFA152" s="323"/>
      <c r="GFB152" s="323"/>
      <c r="GFC152" s="323"/>
      <c r="GFD152" s="323"/>
      <c r="GFE152" s="323"/>
      <c r="GFF152" s="323"/>
      <c r="GFG152" s="323"/>
      <c r="GFH152" s="323"/>
      <c r="GFI152" s="323"/>
      <c r="GFJ152" s="323"/>
      <c r="GFK152" s="323"/>
      <c r="GFL152" s="323"/>
      <c r="GFM152" s="323"/>
      <c r="GFN152" s="323"/>
      <c r="GFO152" s="323"/>
      <c r="GFP152" s="323"/>
      <c r="GFQ152" s="323"/>
      <c r="GFR152" s="323"/>
      <c r="GFS152" s="323"/>
      <c r="GFT152" s="323"/>
      <c r="GFU152" s="323"/>
      <c r="GFV152" s="323"/>
      <c r="GFW152" s="323"/>
      <c r="GFX152" s="323"/>
      <c r="GFY152" s="323"/>
      <c r="GFZ152" s="323"/>
      <c r="GGA152" s="323"/>
      <c r="GGB152" s="323"/>
      <c r="GGC152" s="323"/>
      <c r="GGD152" s="323"/>
      <c r="GGE152" s="323"/>
      <c r="GGF152" s="323"/>
      <c r="GGG152" s="323"/>
      <c r="GGH152" s="323"/>
      <c r="GGI152" s="323"/>
      <c r="GGJ152" s="323"/>
      <c r="GGK152" s="323"/>
      <c r="GGL152" s="323"/>
      <c r="GGM152" s="323"/>
      <c r="GGN152" s="323"/>
      <c r="GGO152" s="323"/>
      <c r="GGP152" s="323"/>
      <c r="GGQ152" s="323"/>
      <c r="GGR152" s="323"/>
      <c r="GGS152" s="323"/>
      <c r="GGT152" s="323"/>
      <c r="GGU152" s="323"/>
      <c r="GGV152" s="323"/>
      <c r="GGW152" s="323"/>
      <c r="GGX152" s="323"/>
      <c r="GGY152" s="323"/>
      <c r="GGZ152" s="323"/>
      <c r="GHA152" s="323"/>
      <c r="GHB152" s="323"/>
      <c r="GHC152" s="323"/>
      <c r="GHD152" s="323"/>
      <c r="GHE152" s="323"/>
      <c r="GHF152" s="323"/>
      <c r="GHG152" s="323"/>
      <c r="GHH152" s="323"/>
      <c r="GHI152" s="323"/>
      <c r="GHJ152" s="323"/>
      <c r="GHK152" s="323"/>
      <c r="GHL152" s="323"/>
      <c r="GHM152" s="323"/>
      <c r="GHN152" s="323"/>
      <c r="GHO152" s="323"/>
      <c r="GHP152" s="323"/>
      <c r="GHQ152" s="323"/>
      <c r="GHR152" s="323"/>
      <c r="GHS152" s="323"/>
      <c r="GHT152" s="323"/>
      <c r="GHU152" s="323"/>
      <c r="GHV152" s="323"/>
      <c r="GHW152" s="323"/>
      <c r="GHX152" s="323"/>
      <c r="GHY152" s="323"/>
      <c r="GHZ152" s="323"/>
      <c r="GIA152" s="323"/>
      <c r="GIB152" s="323"/>
      <c r="GIC152" s="323"/>
      <c r="GID152" s="323"/>
      <c r="GIE152" s="323"/>
      <c r="GIF152" s="323"/>
      <c r="GIG152" s="323"/>
      <c r="GIH152" s="323"/>
      <c r="GII152" s="323"/>
      <c r="GIJ152" s="323"/>
      <c r="GIK152" s="323"/>
      <c r="GIL152" s="323"/>
      <c r="GIM152" s="323"/>
      <c r="GIN152" s="323"/>
      <c r="GIO152" s="323"/>
      <c r="GIP152" s="323"/>
      <c r="GIQ152" s="323"/>
      <c r="GIR152" s="323"/>
      <c r="GIS152" s="323"/>
      <c r="GIT152" s="323"/>
      <c r="GIU152" s="323"/>
      <c r="GIV152" s="323"/>
      <c r="GIW152" s="323"/>
      <c r="GIX152" s="323"/>
      <c r="GIY152" s="323"/>
      <c r="GIZ152" s="323"/>
      <c r="GJA152" s="323"/>
      <c r="GJB152" s="323"/>
      <c r="GJC152" s="323"/>
      <c r="GJD152" s="323"/>
      <c r="GJE152" s="323"/>
      <c r="GJF152" s="323"/>
      <c r="GJG152" s="323"/>
      <c r="GJH152" s="323"/>
      <c r="GJI152" s="323"/>
      <c r="GJJ152" s="323"/>
      <c r="GJK152" s="323"/>
      <c r="GJL152" s="323"/>
      <c r="GJM152" s="323"/>
      <c r="GJN152" s="323"/>
      <c r="GJO152" s="323"/>
      <c r="GJP152" s="323"/>
      <c r="GJQ152" s="323"/>
      <c r="GJR152" s="323"/>
      <c r="GJS152" s="323"/>
      <c r="GJT152" s="323"/>
      <c r="GJU152" s="323"/>
      <c r="GJV152" s="323"/>
      <c r="GJW152" s="323"/>
      <c r="GJX152" s="323"/>
      <c r="GJY152" s="323"/>
      <c r="GJZ152" s="323"/>
      <c r="GKA152" s="323"/>
      <c r="GKB152" s="323"/>
      <c r="GKC152" s="323"/>
      <c r="GKD152" s="323"/>
      <c r="GKE152" s="323"/>
      <c r="GKF152" s="323"/>
      <c r="GKG152" s="323"/>
      <c r="GKH152" s="323"/>
      <c r="GKI152" s="323"/>
      <c r="GKJ152" s="323"/>
      <c r="GKK152" s="323"/>
      <c r="GKL152" s="323"/>
      <c r="GKM152" s="323"/>
      <c r="GKN152" s="323"/>
      <c r="GKO152" s="323"/>
      <c r="GKP152" s="323"/>
      <c r="GKQ152" s="323"/>
      <c r="GKR152" s="323"/>
      <c r="GKS152" s="323"/>
      <c r="GKT152" s="323"/>
      <c r="GKU152" s="323"/>
      <c r="GKV152" s="323"/>
      <c r="GKW152" s="323"/>
      <c r="GKX152" s="323"/>
      <c r="GKY152" s="323"/>
      <c r="GKZ152" s="323"/>
      <c r="GLA152" s="323"/>
      <c r="GLB152" s="323"/>
      <c r="GLC152" s="323"/>
      <c r="GLD152" s="323"/>
      <c r="GLE152" s="323"/>
      <c r="GLF152" s="323"/>
      <c r="GLG152" s="323"/>
      <c r="GLH152" s="323"/>
      <c r="GLI152" s="323"/>
      <c r="GLJ152" s="323"/>
      <c r="GLK152" s="323"/>
      <c r="GLL152" s="323"/>
      <c r="GLM152" s="323"/>
      <c r="GLN152" s="323"/>
      <c r="GLO152" s="323"/>
      <c r="GLP152" s="323"/>
      <c r="GLQ152" s="323"/>
      <c r="GLR152" s="323"/>
      <c r="GLS152" s="323"/>
      <c r="GLT152" s="323"/>
      <c r="GLU152" s="323"/>
      <c r="GLV152" s="323"/>
      <c r="GLW152" s="323"/>
      <c r="GLX152" s="323"/>
      <c r="GLY152" s="323"/>
      <c r="GLZ152" s="323"/>
      <c r="GMA152" s="323"/>
      <c r="GMB152" s="323"/>
      <c r="GMC152" s="323"/>
      <c r="GMD152" s="323"/>
      <c r="GME152" s="323"/>
      <c r="GMF152" s="323"/>
      <c r="GMG152" s="323"/>
      <c r="GMH152" s="323"/>
      <c r="GMI152" s="323"/>
      <c r="GMJ152" s="323"/>
      <c r="GMK152" s="323"/>
      <c r="GML152" s="323"/>
      <c r="GMM152" s="323"/>
      <c r="GMN152" s="323"/>
      <c r="GMO152" s="323"/>
      <c r="GMP152" s="323"/>
      <c r="GMQ152" s="323"/>
      <c r="GMR152" s="323"/>
      <c r="GMS152" s="323"/>
      <c r="GMT152" s="323"/>
      <c r="GMU152" s="323"/>
      <c r="GMV152" s="323"/>
      <c r="GMW152" s="323"/>
      <c r="GMX152" s="323"/>
      <c r="GMY152" s="323"/>
      <c r="GMZ152" s="323"/>
      <c r="GNA152" s="323"/>
      <c r="GNB152" s="323"/>
      <c r="GNC152" s="323"/>
      <c r="GND152" s="323"/>
      <c r="GNE152" s="323"/>
      <c r="GNF152" s="323"/>
      <c r="GNG152" s="323"/>
      <c r="GNH152" s="323"/>
      <c r="GNI152" s="323"/>
      <c r="GNJ152" s="323"/>
      <c r="GNK152" s="323"/>
      <c r="GNL152" s="323"/>
      <c r="GNM152" s="323"/>
      <c r="GNN152" s="323"/>
      <c r="GNO152" s="323"/>
      <c r="GNP152" s="323"/>
      <c r="GNQ152" s="323"/>
      <c r="GNR152" s="323"/>
      <c r="GNS152" s="323"/>
      <c r="GNT152" s="323"/>
      <c r="GNU152" s="323"/>
      <c r="GNV152" s="323"/>
      <c r="GNW152" s="323"/>
      <c r="GNX152" s="323"/>
      <c r="GNY152" s="323"/>
      <c r="GNZ152" s="323"/>
      <c r="GOA152" s="323"/>
      <c r="GOB152" s="323"/>
      <c r="GOC152" s="323"/>
      <c r="GOD152" s="323"/>
      <c r="GOE152" s="323"/>
      <c r="GOF152" s="323"/>
      <c r="GOG152" s="323"/>
      <c r="GOH152" s="323"/>
      <c r="GOI152" s="323"/>
      <c r="GOJ152" s="323"/>
      <c r="GOK152" s="323"/>
      <c r="GOL152" s="323"/>
      <c r="GOM152" s="323"/>
      <c r="GON152" s="323"/>
      <c r="GOO152" s="323"/>
      <c r="GOP152" s="323"/>
      <c r="GOQ152" s="323"/>
      <c r="GOR152" s="323"/>
      <c r="GOS152" s="323"/>
      <c r="GOT152" s="323"/>
      <c r="GOU152" s="323"/>
      <c r="GOV152" s="323"/>
      <c r="GOW152" s="323"/>
      <c r="GOX152" s="323"/>
      <c r="GOY152" s="323"/>
      <c r="GOZ152" s="323"/>
      <c r="GPA152" s="323"/>
      <c r="GPB152" s="323"/>
      <c r="GPC152" s="323"/>
      <c r="GPD152" s="323"/>
      <c r="GPE152" s="323"/>
      <c r="GPF152" s="323"/>
      <c r="GPG152" s="323"/>
      <c r="GPH152" s="323"/>
      <c r="GPI152" s="323"/>
      <c r="GPJ152" s="323"/>
      <c r="GPK152" s="323"/>
      <c r="GPL152" s="323"/>
      <c r="GPM152" s="323"/>
      <c r="GPN152" s="323"/>
      <c r="GPO152" s="323"/>
      <c r="GPP152" s="323"/>
      <c r="GPQ152" s="323"/>
      <c r="GPR152" s="323"/>
      <c r="GPS152" s="323"/>
      <c r="GPT152" s="323"/>
      <c r="GPU152" s="323"/>
      <c r="GPV152" s="323"/>
      <c r="GPW152" s="323"/>
      <c r="GPX152" s="323"/>
      <c r="GPY152" s="323"/>
      <c r="GPZ152" s="323"/>
      <c r="GQA152" s="323"/>
      <c r="GQB152" s="323"/>
      <c r="GQC152" s="323"/>
      <c r="GQD152" s="323"/>
      <c r="GQE152" s="323"/>
      <c r="GQF152" s="323"/>
      <c r="GQG152" s="323"/>
      <c r="GQH152" s="323"/>
      <c r="GQI152" s="323"/>
      <c r="GQJ152" s="323"/>
      <c r="GQK152" s="323"/>
      <c r="GQL152" s="323"/>
      <c r="GQM152" s="323"/>
      <c r="GQN152" s="323"/>
      <c r="GQO152" s="323"/>
      <c r="GQP152" s="323"/>
      <c r="GQQ152" s="323"/>
      <c r="GQR152" s="323"/>
      <c r="GQS152" s="323"/>
      <c r="GQT152" s="323"/>
      <c r="GQU152" s="323"/>
      <c r="GQV152" s="323"/>
      <c r="GQW152" s="323"/>
      <c r="GQX152" s="323"/>
      <c r="GQY152" s="323"/>
      <c r="GQZ152" s="323"/>
      <c r="GRA152" s="323"/>
      <c r="GRB152" s="323"/>
      <c r="GRC152" s="323"/>
      <c r="GRD152" s="323"/>
      <c r="GRE152" s="323"/>
      <c r="GRF152" s="323"/>
      <c r="GRG152" s="323"/>
      <c r="GRH152" s="323"/>
      <c r="GRI152" s="323"/>
      <c r="GRJ152" s="323"/>
      <c r="GRK152" s="323"/>
      <c r="GRL152" s="323"/>
      <c r="GRM152" s="323"/>
      <c r="GRN152" s="323"/>
      <c r="GRO152" s="323"/>
      <c r="GRP152" s="323"/>
      <c r="GRQ152" s="323"/>
      <c r="GRR152" s="323"/>
      <c r="GRS152" s="323"/>
      <c r="GRT152" s="323"/>
      <c r="GRU152" s="323"/>
      <c r="GRV152" s="323"/>
      <c r="GRW152" s="323"/>
      <c r="GRX152" s="323"/>
      <c r="GRY152" s="323"/>
      <c r="GRZ152" s="323"/>
      <c r="GSA152" s="323"/>
      <c r="GSB152" s="323"/>
      <c r="GSC152" s="323"/>
      <c r="GSD152" s="323"/>
      <c r="GSE152" s="323"/>
      <c r="GSF152" s="323"/>
      <c r="GSG152" s="323"/>
      <c r="GSH152" s="323"/>
      <c r="GSI152" s="323"/>
      <c r="GSJ152" s="323"/>
      <c r="GSK152" s="323"/>
      <c r="GSL152" s="323"/>
      <c r="GSM152" s="323"/>
      <c r="GSN152" s="323"/>
      <c r="GSO152" s="323"/>
      <c r="GSP152" s="323"/>
      <c r="GSQ152" s="323"/>
      <c r="GSR152" s="323"/>
      <c r="GSS152" s="323"/>
      <c r="GST152" s="323"/>
      <c r="GSU152" s="323"/>
      <c r="GSV152" s="323"/>
      <c r="GSW152" s="323"/>
      <c r="GSX152" s="323"/>
      <c r="GSY152" s="323"/>
      <c r="GSZ152" s="323"/>
      <c r="GTA152" s="323"/>
      <c r="GTB152" s="323"/>
      <c r="GTC152" s="323"/>
      <c r="GTD152" s="323"/>
      <c r="GTE152" s="323"/>
      <c r="GTF152" s="323"/>
      <c r="GTG152" s="323"/>
      <c r="GTH152" s="323"/>
      <c r="GTI152" s="323"/>
      <c r="GTJ152" s="323"/>
      <c r="GTK152" s="323"/>
      <c r="GTL152" s="323"/>
      <c r="GTM152" s="323"/>
      <c r="GTN152" s="323"/>
      <c r="GTO152" s="323"/>
      <c r="GTP152" s="323"/>
      <c r="GTQ152" s="323"/>
      <c r="GTR152" s="323"/>
      <c r="GTS152" s="323"/>
      <c r="GTT152" s="323"/>
      <c r="GTU152" s="323"/>
      <c r="GTV152" s="323"/>
      <c r="GTW152" s="323"/>
      <c r="GTX152" s="323"/>
      <c r="GTY152" s="323"/>
      <c r="GTZ152" s="323"/>
      <c r="GUA152" s="323"/>
      <c r="GUB152" s="323"/>
      <c r="GUC152" s="323"/>
      <c r="GUD152" s="323"/>
      <c r="GUE152" s="323"/>
      <c r="GUF152" s="323"/>
      <c r="GUG152" s="323"/>
      <c r="GUH152" s="323"/>
      <c r="GUI152" s="323"/>
      <c r="GUJ152" s="323"/>
      <c r="GUK152" s="323"/>
      <c r="GUL152" s="323"/>
      <c r="GUM152" s="323"/>
      <c r="GUN152" s="323"/>
      <c r="GUO152" s="323"/>
      <c r="GUP152" s="323"/>
      <c r="GUQ152" s="323"/>
      <c r="GUR152" s="323"/>
      <c r="GUS152" s="323"/>
      <c r="GUT152" s="323"/>
      <c r="GUU152" s="323"/>
      <c r="GUV152" s="323"/>
      <c r="GUW152" s="323"/>
      <c r="GUX152" s="323"/>
      <c r="GUY152" s="323"/>
      <c r="GUZ152" s="323"/>
      <c r="GVA152" s="323"/>
      <c r="GVB152" s="323"/>
      <c r="GVC152" s="323"/>
      <c r="GVD152" s="323"/>
      <c r="GVE152" s="323"/>
      <c r="GVF152" s="323"/>
      <c r="GVG152" s="323"/>
      <c r="GVH152" s="323"/>
      <c r="GVI152" s="323"/>
      <c r="GVJ152" s="323"/>
      <c r="GVK152" s="323"/>
      <c r="GVL152" s="323"/>
      <c r="GVM152" s="323"/>
      <c r="GVN152" s="323"/>
      <c r="GVO152" s="323"/>
      <c r="GVP152" s="323"/>
      <c r="GVQ152" s="323"/>
      <c r="GVR152" s="323"/>
      <c r="GVS152" s="323"/>
      <c r="GVT152" s="323"/>
      <c r="GVU152" s="323"/>
      <c r="GVV152" s="323"/>
      <c r="GVW152" s="323"/>
      <c r="GVX152" s="323"/>
      <c r="GVY152" s="323"/>
      <c r="GVZ152" s="323"/>
      <c r="GWA152" s="323"/>
      <c r="GWB152" s="323"/>
      <c r="GWC152" s="323"/>
      <c r="GWD152" s="323"/>
      <c r="GWE152" s="323"/>
      <c r="GWF152" s="323"/>
      <c r="GWG152" s="323"/>
      <c r="GWH152" s="323"/>
      <c r="GWI152" s="323"/>
      <c r="GWJ152" s="323"/>
      <c r="GWK152" s="323"/>
      <c r="GWL152" s="323"/>
      <c r="GWM152" s="323"/>
      <c r="GWN152" s="323"/>
      <c r="GWO152" s="323"/>
      <c r="GWP152" s="323"/>
      <c r="GWQ152" s="323"/>
      <c r="GWR152" s="323"/>
      <c r="GWS152" s="323"/>
      <c r="GWT152" s="323"/>
      <c r="GWU152" s="323"/>
      <c r="GWV152" s="323"/>
      <c r="GWW152" s="323"/>
      <c r="GWX152" s="323"/>
      <c r="GWY152" s="323"/>
      <c r="GWZ152" s="323"/>
      <c r="GXA152" s="323"/>
      <c r="GXB152" s="323"/>
      <c r="GXC152" s="323"/>
      <c r="GXD152" s="323"/>
      <c r="GXE152" s="323"/>
      <c r="GXF152" s="323"/>
      <c r="GXG152" s="323"/>
      <c r="GXH152" s="323"/>
      <c r="GXI152" s="323"/>
      <c r="GXJ152" s="323"/>
      <c r="GXK152" s="323"/>
      <c r="GXL152" s="323"/>
      <c r="GXM152" s="323"/>
      <c r="GXN152" s="323"/>
      <c r="GXO152" s="323"/>
      <c r="GXP152" s="323"/>
      <c r="GXQ152" s="323"/>
      <c r="GXR152" s="323"/>
      <c r="GXS152" s="323"/>
      <c r="GXT152" s="323"/>
      <c r="GXU152" s="323"/>
      <c r="GXV152" s="323"/>
      <c r="GXW152" s="323"/>
      <c r="GXX152" s="323"/>
      <c r="GXY152" s="323"/>
      <c r="GXZ152" s="323"/>
      <c r="GYA152" s="323"/>
      <c r="GYB152" s="323"/>
      <c r="GYC152" s="323"/>
      <c r="GYD152" s="323"/>
      <c r="GYE152" s="323"/>
      <c r="GYF152" s="323"/>
      <c r="GYG152" s="323"/>
      <c r="GYH152" s="323"/>
      <c r="GYI152" s="323"/>
      <c r="GYJ152" s="323"/>
      <c r="GYK152" s="323"/>
      <c r="GYL152" s="323"/>
      <c r="GYM152" s="323"/>
      <c r="GYN152" s="323"/>
      <c r="GYO152" s="323"/>
      <c r="GYP152" s="323"/>
      <c r="GYQ152" s="323"/>
      <c r="GYR152" s="323"/>
      <c r="GYS152" s="323"/>
      <c r="GYT152" s="323"/>
      <c r="GYU152" s="323"/>
      <c r="GYV152" s="323"/>
      <c r="GYW152" s="323"/>
      <c r="GYX152" s="323"/>
      <c r="GYY152" s="323"/>
      <c r="GYZ152" s="323"/>
      <c r="GZA152" s="323"/>
      <c r="GZB152" s="323"/>
      <c r="GZC152" s="323"/>
      <c r="GZD152" s="323"/>
      <c r="GZE152" s="323"/>
      <c r="GZF152" s="323"/>
      <c r="GZG152" s="323"/>
      <c r="GZH152" s="323"/>
      <c r="GZI152" s="323"/>
      <c r="GZJ152" s="323"/>
      <c r="GZK152" s="323"/>
      <c r="GZL152" s="323"/>
      <c r="GZM152" s="323"/>
      <c r="GZN152" s="323"/>
      <c r="GZO152" s="323"/>
      <c r="GZP152" s="323"/>
      <c r="GZQ152" s="323"/>
      <c r="GZR152" s="323"/>
      <c r="GZS152" s="323"/>
      <c r="GZT152" s="323"/>
      <c r="GZU152" s="323"/>
      <c r="GZV152" s="323"/>
      <c r="GZW152" s="323"/>
      <c r="GZX152" s="323"/>
      <c r="GZY152" s="323"/>
      <c r="GZZ152" s="323"/>
      <c r="HAA152" s="323"/>
      <c r="HAB152" s="323"/>
      <c r="HAC152" s="323"/>
      <c r="HAD152" s="323"/>
      <c r="HAE152" s="323"/>
      <c r="HAF152" s="323"/>
      <c r="HAG152" s="323"/>
      <c r="HAH152" s="323"/>
      <c r="HAI152" s="323"/>
      <c r="HAJ152" s="323"/>
      <c r="HAK152" s="323"/>
      <c r="HAL152" s="323"/>
      <c r="HAM152" s="323"/>
      <c r="HAN152" s="323"/>
      <c r="HAO152" s="323"/>
      <c r="HAP152" s="323"/>
      <c r="HAQ152" s="323"/>
      <c r="HAR152" s="323"/>
      <c r="HAS152" s="323"/>
      <c r="HAT152" s="323"/>
      <c r="HAU152" s="323"/>
      <c r="HAV152" s="323"/>
      <c r="HAW152" s="323"/>
      <c r="HAX152" s="323"/>
      <c r="HAY152" s="323"/>
      <c r="HAZ152" s="323"/>
      <c r="HBA152" s="323"/>
      <c r="HBB152" s="323"/>
      <c r="HBC152" s="323"/>
      <c r="HBD152" s="323"/>
      <c r="HBE152" s="323"/>
      <c r="HBF152" s="323"/>
      <c r="HBG152" s="323"/>
      <c r="HBH152" s="323"/>
      <c r="HBI152" s="323"/>
      <c r="HBJ152" s="323"/>
      <c r="HBK152" s="323"/>
      <c r="HBL152" s="323"/>
      <c r="HBM152" s="323"/>
      <c r="HBN152" s="323"/>
      <c r="HBO152" s="323"/>
      <c r="HBP152" s="323"/>
      <c r="HBQ152" s="323"/>
      <c r="HBR152" s="323"/>
      <c r="HBS152" s="323"/>
      <c r="HBT152" s="323"/>
      <c r="HBU152" s="323"/>
      <c r="HBV152" s="323"/>
      <c r="HBW152" s="323"/>
      <c r="HBX152" s="323"/>
      <c r="HBY152" s="323"/>
      <c r="HBZ152" s="323"/>
      <c r="HCA152" s="323"/>
      <c r="HCB152" s="323"/>
      <c r="HCC152" s="323"/>
      <c r="HCD152" s="323"/>
      <c r="HCE152" s="323"/>
      <c r="HCF152" s="323"/>
      <c r="HCG152" s="323"/>
      <c r="HCH152" s="323"/>
      <c r="HCI152" s="323"/>
      <c r="HCJ152" s="323"/>
      <c r="HCK152" s="323"/>
      <c r="HCL152" s="323"/>
      <c r="HCM152" s="323"/>
      <c r="HCN152" s="323"/>
      <c r="HCO152" s="323"/>
      <c r="HCP152" s="323"/>
      <c r="HCQ152" s="323"/>
      <c r="HCR152" s="323"/>
      <c r="HCS152" s="323"/>
      <c r="HCT152" s="323"/>
      <c r="HCU152" s="323"/>
      <c r="HCV152" s="323"/>
      <c r="HCW152" s="323"/>
      <c r="HCX152" s="323"/>
      <c r="HCY152" s="323"/>
      <c r="HCZ152" s="323"/>
      <c r="HDA152" s="323"/>
      <c r="HDB152" s="323"/>
      <c r="HDC152" s="323"/>
      <c r="HDD152" s="323"/>
      <c r="HDE152" s="323"/>
      <c r="HDF152" s="323"/>
      <c r="HDG152" s="323"/>
      <c r="HDH152" s="323"/>
      <c r="HDI152" s="323"/>
      <c r="HDJ152" s="323"/>
      <c r="HDK152" s="323"/>
      <c r="HDL152" s="323"/>
      <c r="HDM152" s="323"/>
      <c r="HDN152" s="323"/>
      <c r="HDO152" s="323"/>
      <c r="HDP152" s="323"/>
      <c r="HDQ152" s="323"/>
      <c r="HDR152" s="323"/>
      <c r="HDS152" s="323"/>
      <c r="HDT152" s="323"/>
      <c r="HDU152" s="323"/>
      <c r="HDV152" s="323"/>
      <c r="HDW152" s="323"/>
      <c r="HDX152" s="323"/>
      <c r="HDY152" s="323"/>
      <c r="HDZ152" s="323"/>
      <c r="HEA152" s="323"/>
      <c r="HEB152" s="323"/>
      <c r="HEC152" s="323"/>
      <c r="HED152" s="323"/>
      <c r="HEE152" s="323"/>
      <c r="HEF152" s="323"/>
      <c r="HEG152" s="323"/>
      <c r="HEH152" s="323"/>
      <c r="HEI152" s="323"/>
      <c r="HEJ152" s="323"/>
      <c r="HEK152" s="323"/>
      <c r="HEL152" s="323"/>
      <c r="HEM152" s="323"/>
      <c r="HEN152" s="323"/>
      <c r="HEO152" s="323"/>
      <c r="HEP152" s="323"/>
      <c r="HEQ152" s="323"/>
      <c r="HER152" s="323"/>
      <c r="HES152" s="323"/>
      <c r="HET152" s="323"/>
      <c r="HEU152" s="323"/>
      <c r="HEV152" s="323"/>
      <c r="HEW152" s="323"/>
      <c r="HEX152" s="323"/>
      <c r="HEY152" s="323"/>
      <c r="HEZ152" s="323"/>
      <c r="HFA152" s="323"/>
      <c r="HFB152" s="323"/>
      <c r="HFC152" s="323"/>
      <c r="HFD152" s="323"/>
      <c r="HFE152" s="323"/>
      <c r="HFF152" s="323"/>
      <c r="HFG152" s="323"/>
      <c r="HFH152" s="323"/>
      <c r="HFI152" s="323"/>
      <c r="HFJ152" s="323"/>
      <c r="HFK152" s="323"/>
      <c r="HFL152" s="323"/>
      <c r="HFM152" s="323"/>
      <c r="HFN152" s="323"/>
      <c r="HFO152" s="323"/>
      <c r="HFP152" s="323"/>
      <c r="HFQ152" s="323"/>
      <c r="HFR152" s="323"/>
      <c r="HFS152" s="323"/>
      <c r="HFT152" s="323"/>
      <c r="HFU152" s="323"/>
      <c r="HFV152" s="323"/>
      <c r="HFW152" s="323"/>
      <c r="HFX152" s="323"/>
      <c r="HFY152" s="323"/>
      <c r="HFZ152" s="323"/>
      <c r="HGA152" s="323"/>
      <c r="HGB152" s="323"/>
      <c r="HGC152" s="323"/>
      <c r="HGD152" s="323"/>
      <c r="HGE152" s="323"/>
      <c r="HGF152" s="323"/>
      <c r="HGG152" s="323"/>
      <c r="HGH152" s="323"/>
      <c r="HGI152" s="323"/>
      <c r="HGJ152" s="323"/>
      <c r="HGK152" s="323"/>
      <c r="HGL152" s="323"/>
      <c r="HGM152" s="323"/>
      <c r="HGN152" s="323"/>
      <c r="HGO152" s="323"/>
      <c r="HGP152" s="323"/>
      <c r="HGQ152" s="323"/>
      <c r="HGR152" s="323"/>
      <c r="HGS152" s="323"/>
      <c r="HGT152" s="323"/>
      <c r="HGU152" s="323"/>
      <c r="HGV152" s="323"/>
      <c r="HGW152" s="323"/>
      <c r="HGX152" s="323"/>
      <c r="HGY152" s="323"/>
      <c r="HGZ152" s="323"/>
      <c r="HHA152" s="323"/>
      <c r="HHB152" s="323"/>
      <c r="HHC152" s="323"/>
      <c r="HHD152" s="323"/>
      <c r="HHE152" s="323"/>
      <c r="HHF152" s="323"/>
      <c r="HHG152" s="323"/>
      <c r="HHH152" s="323"/>
      <c r="HHI152" s="323"/>
      <c r="HHJ152" s="323"/>
      <c r="HHK152" s="323"/>
      <c r="HHL152" s="323"/>
      <c r="HHM152" s="323"/>
      <c r="HHN152" s="323"/>
      <c r="HHO152" s="323"/>
      <c r="HHP152" s="323"/>
      <c r="HHQ152" s="323"/>
      <c r="HHR152" s="323"/>
      <c r="HHS152" s="323"/>
      <c r="HHT152" s="323"/>
      <c r="HHU152" s="323"/>
      <c r="HHV152" s="323"/>
      <c r="HHW152" s="323"/>
      <c r="HHX152" s="323"/>
      <c r="HHY152" s="323"/>
      <c r="HHZ152" s="323"/>
      <c r="HIA152" s="323"/>
      <c r="HIB152" s="323"/>
      <c r="HIC152" s="323"/>
      <c r="HID152" s="323"/>
      <c r="HIE152" s="323"/>
      <c r="HIF152" s="323"/>
      <c r="HIG152" s="323"/>
      <c r="HIH152" s="323"/>
      <c r="HII152" s="323"/>
      <c r="HIJ152" s="323"/>
      <c r="HIK152" s="323"/>
      <c r="HIL152" s="323"/>
      <c r="HIM152" s="323"/>
      <c r="HIN152" s="323"/>
      <c r="HIO152" s="323"/>
      <c r="HIP152" s="323"/>
      <c r="HIQ152" s="323"/>
      <c r="HIR152" s="323"/>
      <c r="HIS152" s="323"/>
      <c r="HIT152" s="323"/>
      <c r="HIU152" s="323"/>
      <c r="HIV152" s="323"/>
      <c r="HIW152" s="323"/>
      <c r="HIX152" s="323"/>
      <c r="HIY152" s="323"/>
      <c r="HIZ152" s="323"/>
      <c r="HJA152" s="323"/>
      <c r="HJB152" s="323"/>
      <c r="HJC152" s="323"/>
      <c r="HJD152" s="323"/>
      <c r="HJE152" s="323"/>
      <c r="HJF152" s="323"/>
      <c r="HJG152" s="323"/>
      <c r="HJH152" s="323"/>
      <c r="HJI152" s="323"/>
      <c r="HJJ152" s="323"/>
      <c r="HJK152" s="323"/>
      <c r="HJL152" s="323"/>
      <c r="HJM152" s="323"/>
      <c r="HJN152" s="323"/>
      <c r="HJO152" s="323"/>
      <c r="HJP152" s="323"/>
      <c r="HJQ152" s="323"/>
      <c r="HJR152" s="323"/>
      <c r="HJS152" s="323"/>
      <c r="HJT152" s="323"/>
      <c r="HJU152" s="323"/>
      <c r="HJV152" s="323"/>
      <c r="HJW152" s="323"/>
      <c r="HJX152" s="323"/>
      <c r="HJY152" s="323"/>
      <c r="HJZ152" s="323"/>
      <c r="HKA152" s="323"/>
      <c r="HKB152" s="323"/>
      <c r="HKC152" s="323"/>
      <c r="HKD152" s="323"/>
      <c r="HKE152" s="323"/>
      <c r="HKF152" s="323"/>
      <c r="HKG152" s="323"/>
      <c r="HKH152" s="323"/>
      <c r="HKI152" s="323"/>
      <c r="HKJ152" s="323"/>
      <c r="HKK152" s="323"/>
      <c r="HKL152" s="323"/>
      <c r="HKM152" s="323"/>
      <c r="HKN152" s="323"/>
      <c r="HKO152" s="323"/>
      <c r="HKP152" s="323"/>
      <c r="HKQ152" s="323"/>
      <c r="HKR152" s="323"/>
      <c r="HKS152" s="323"/>
      <c r="HKT152" s="323"/>
      <c r="HKU152" s="323"/>
      <c r="HKV152" s="323"/>
      <c r="HKW152" s="323"/>
      <c r="HKX152" s="323"/>
      <c r="HKY152" s="323"/>
      <c r="HKZ152" s="323"/>
      <c r="HLA152" s="323"/>
      <c r="HLB152" s="323"/>
      <c r="HLC152" s="323"/>
      <c r="HLD152" s="323"/>
      <c r="HLE152" s="323"/>
      <c r="HLF152" s="323"/>
      <c r="HLG152" s="323"/>
      <c r="HLH152" s="323"/>
      <c r="HLI152" s="323"/>
      <c r="HLJ152" s="323"/>
      <c r="HLK152" s="323"/>
      <c r="HLL152" s="323"/>
      <c r="HLM152" s="323"/>
      <c r="HLN152" s="323"/>
      <c r="HLO152" s="323"/>
      <c r="HLP152" s="323"/>
      <c r="HLQ152" s="323"/>
      <c r="HLR152" s="323"/>
      <c r="HLS152" s="323"/>
      <c r="HLT152" s="323"/>
      <c r="HLU152" s="323"/>
      <c r="HLV152" s="323"/>
      <c r="HLW152" s="323"/>
      <c r="HLX152" s="323"/>
      <c r="HLY152" s="323"/>
      <c r="HLZ152" s="323"/>
      <c r="HMA152" s="323"/>
      <c r="HMB152" s="323"/>
      <c r="HMC152" s="323"/>
      <c r="HMD152" s="323"/>
      <c r="HME152" s="323"/>
      <c r="HMF152" s="323"/>
      <c r="HMG152" s="323"/>
      <c r="HMH152" s="323"/>
      <c r="HMI152" s="323"/>
      <c r="HMJ152" s="323"/>
      <c r="HMK152" s="323"/>
      <c r="HML152" s="323"/>
      <c r="HMM152" s="323"/>
      <c r="HMN152" s="323"/>
      <c r="HMO152" s="323"/>
      <c r="HMP152" s="323"/>
      <c r="HMQ152" s="323"/>
      <c r="HMR152" s="323"/>
      <c r="HMS152" s="323"/>
      <c r="HMT152" s="323"/>
      <c r="HMU152" s="323"/>
      <c r="HMV152" s="323"/>
      <c r="HMW152" s="323"/>
      <c r="HMX152" s="323"/>
      <c r="HMY152" s="323"/>
      <c r="HMZ152" s="323"/>
      <c r="HNA152" s="323"/>
      <c r="HNB152" s="323"/>
      <c r="HNC152" s="323"/>
      <c r="HND152" s="323"/>
      <c r="HNE152" s="323"/>
      <c r="HNF152" s="323"/>
      <c r="HNG152" s="323"/>
      <c r="HNH152" s="323"/>
      <c r="HNI152" s="323"/>
      <c r="HNJ152" s="323"/>
      <c r="HNK152" s="323"/>
      <c r="HNL152" s="323"/>
      <c r="HNM152" s="323"/>
      <c r="HNN152" s="323"/>
      <c r="HNO152" s="323"/>
      <c r="HNP152" s="323"/>
      <c r="HNQ152" s="323"/>
      <c r="HNR152" s="323"/>
      <c r="HNS152" s="323"/>
      <c r="HNT152" s="323"/>
      <c r="HNU152" s="323"/>
      <c r="HNV152" s="323"/>
      <c r="HNW152" s="323"/>
      <c r="HNX152" s="323"/>
      <c r="HNY152" s="323"/>
      <c r="HNZ152" s="323"/>
      <c r="HOA152" s="323"/>
      <c r="HOB152" s="323"/>
      <c r="HOC152" s="323"/>
      <c r="HOD152" s="323"/>
      <c r="HOE152" s="323"/>
      <c r="HOF152" s="323"/>
      <c r="HOG152" s="323"/>
      <c r="HOH152" s="323"/>
      <c r="HOI152" s="323"/>
      <c r="HOJ152" s="323"/>
      <c r="HOK152" s="323"/>
      <c r="HOL152" s="323"/>
      <c r="HOM152" s="323"/>
      <c r="HON152" s="323"/>
      <c r="HOO152" s="323"/>
      <c r="HOP152" s="323"/>
      <c r="HOQ152" s="323"/>
      <c r="HOR152" s="323"/>
      <c r="HOS152" s="323"/>
      <c r="HOT152" s="323"/>
      <c r="HOU152" s="323"/>
      <c r="HOV152" s="323"/>
      <c r="HOW152" s="323"/>
      <c r="HOX152" s="323"/>
      <c r="HOY152" s="323"/>
      <c r="HOZ152" s="323"/>
      <c r="HPA152" s="323"/>
      <c r="HPB152" s="323"/>
      <c r="HPC152" s="323"/>
      <c r="HPD152" s="323"/>
      <c r="HPE152" s="323"/>
      <c r="HPF152" s="323"/>
      <c r="HPG152" s="323"/>
      <c r="HPH152" s="323"/>
      <c r="HPI152" s="323"/>
      <c r="HPJ152" s="323"/>
      <c r="HPK152" s="323"/>
      <c r="HPL152" s="323"/>
      <c r="HPM152" s="323"/>
      <c r="HPN152" s="323"/>
      <c r="HPO152" s="323"/>
      <c r="HPP152" s="323"/>
      <c r="HPQ152" s="323"/>
      <c r="HPR152" s="323"/>
      <c r="HPS152" s="323"/>
      <c r="HPT152" s="323"/>
      <c r="HPU152" s="323"/>
      <c r="HPV152" s="323"/>
      <c r="HPW152" s="323"/>
      <c r="HPX152" s="323"/>
      <c r="HPY152" s="323"/>
      <c r="HPZ152" s="323"/>
      <c r="HQA152" s="323"/>
      <c r="HQB152" s="323"/>
      <c r="HQC152" s="323"/>
      <c r="HQD152" s="323"/>
      <c r="HQE152" s="323"/>
      <c r="HQF152" s="323"/>
      <c r="HQG152" s="323"/>
      <c r="HQH152" s="323"/>
      <c r="HQI152" s="323"/>
      <c r="HQJ152" s="323"/>
      <c r="HQK152" s="323"/>
      <c r="HQL152" s="323"/>
      <c r="HQM152" s="323"/>
      <c r="HQN152" s="323"/>
      <c r="HQO152" s="323"/>
      <c r="HQP152" s="323"/>
      <c r="HQQ152" s="323"/>
      <c r="HQR152" s="323"/>
      <c r="HQS152" s="323"/>
      <c r="HQT152" s="323"/>
      <c r="HQU152" s="323"/>
      <c r="HQV152" s="323"/>
      <c r="HQW152" s="323"/>
      <c r="HQX152" s="323"/>
      <c r="HQY152" s="323"/>
      <c r="HQZ152" s="323"/>
      <c r="HRA152" s="323"/>
      <c r="HRB152" s="323"/>
      <c r="HRC152" s="323"/>
      <c r="HRD152" s="323"/>
      <c r="HRE152" s="323"/>
      <c r="HRF152" s="323"/>
      <c r="HRG152" s="323"/>
      <c r="HRH152" s="323"/>
      <c r="HRI152" s="323"/>
      <c r="HRJ152" s="323"/>
      <c r="HRK152" s="323"/>
      <c r="HRL152" s="323"/>
      <c r="HRM152" s="323"/>
      <c r="HRN152" s="323"/>
      <c r="HRO152" s="323"/>
      <c r="HRP152" s="323"/>
      <c r="HRQ152" s="323"/>
      <c r="HRR152" s="323"/>
      <c r="HRS152" s="323"/>
      <c r="HRT152" s="323"/>
      <c r="HRU152" s="323"/>
      <c r="HRV152" s="323"/>
      <c r="HRW152" s="323"/>
      <c r="HRX152" s="323"/>
      <c r="HRY152" s="323"/>
      <c r="HRZ152" s="323"/>
      <c r="HSA152" s="323"/>
      <c r="HSB152" s="323"/>
      <c r="HSC152" s="323"/>
      <c r="HSD152" s="323"/>
      <c r="HSE152" s="323"/>
      <c r="HSF152" s="323"/>
      <c r="HSG152" s="323"/>
      <c r="HSH152" s="323"/>
      <c r="HSI152" s="323"/>
      <c r="HSJ152" s="323"/>
      <c r="HSK152" s="323"/>
      <c r="HSL152" s="323"/>
      <c r="HSM152" s="323"/>
      <c r="HSN152" s="323"/>
      <c r="HSO152" s="323"/>
      <c r="HSP152" s="323"/>
      <c r="HSQ152" s="323"/>
      <c r="HSR152" s="323"/>
      <c r="HSS152" s="323"/>
      <c r="HST152" s="323"/>
      <c r="HSU152" s="323"/>
      <c r="HSV152" s="323"/>
      <c r="HSW152" s="323"/>
      <c r="HSX152" s="323"/>
      <c r="HSY152" s="323"/>
      <c r="HSZ152" s="323"/>
      <c r="HTA152" s="323"/>
      <c r="HTB152" s="323"/>
      <c r="HTC152" s="323"/>
      <c r="HTD152" s="323"/>
      <c r="HTE152" s="323"/>
      <c r="HTF152" s="323"/>
      <c r="HTG152" s="323"/>
      <c r="HTH152" s="323"/>
      <c r="HTI152" s="323"/>
      <c r="HTJ152" s="323"/>
      <c r="HTK152" s="323"/>
      <c r="HTL152" s="323"/>
      <c r="HTM152" s="323"/>
      <c r="HTN152" s="323"/>
      <c r="HTO152" s="323"/>
      <c r="HTP152" s="323"/>
      <c r="HTQ152" s="323"/>
      <c r="HTR152" s="323"/>
      <c r="HTS152" s="323"/>
      <c r="HTT152" s="323"/>
      <c r="HTU152" s="323"/>
      <c r="HTV152" s="323"/>
      <c r="HTW152" s="323"/>
      <c r="HTX152" s="323"/>
      <c r="HTY152" s="323"/>
      <c r="HTZ152" s="323"/>
      <c r="HUA152" s="323"/>
      <c r="HUB152" s="323"/>
      <c r="HUC152" s="323"/>
      <c r="HUD152" s="323"/>
      <c r="HUE152" s="323"/>
      <c r="HUF152" s="323"/>
      <c r="HUG152" s="323"/>
      <c r="HUH152" s="323"/>
      <c r="HUI152" s="323"/>
      <c r="HUJ152" s="323"/>
      <c r="HUK152" s="323"/>
      <c r="HUL152" s="323"/>
      <c r="HUM152" s="323"/>
      <c r="HUN152" s="323"/>
      <c r="HUO152" s="323"/>
      <c r="HUP152" s="323"/>
      <c r="HUQ152" s="323"/>
      <c r="HUR152" s="323"/>
      <c r="HUS152" s="323"/>
      <c r="HUT152" s="323"/>
      <c r="HUU152" s="323"/>
      <c r="HUV152" s="323"/>
      <c r="HUW152" s="323"/>
      <c r="HUX152" s="323"/>
      <c r="HUY152" s="323"/>
      <c r="HUZ152" s="323"/>
      <c r="HVA152" s="323"/>
      <c r="HVB152" s="323"/>
      <c r="HVC152" s="323"/>
      <c r="HVD152" s="323"/>
      <c r="HVE152" s="323"/>
      <c r="HVF152" s="323"/>
      <c r="HVG152" s="323"/>
      <c r="HVH152" s="323"/>
      <c r="HVI152" s="323"/>
      <c r="HVJ152" s="323"/>
      <c r="HVK152" s="323"/>
      <c r="HVL152" s="323"/>
      <c r="HVM152" s="323"/>
      <c r="HVN152" s="323"/>
      <c r="HVO152" s="323"/>
      <c r="HVP152" s="323"/>
      <c r="HVQ152" s="323"/>
      <c r="HVR152" s="323"/>
      <c r="HVS152" s="323"/>
      <c r="HVT152" s="323"/>
      <c r="HVU152" s="323"/>
      <c r="HVV152" s="323"/>
      <c r="HVW152" s="323"/>
      <c r="HVX152" s="323"/>
      <c r="HVY152" s="323"/>
      <c r="HVZ152" s="323"/>
      <c r="HWA152" s="323"/>
      <c r="HWB152" s="323"/>
      <c r="HWC152" s="323"/>
      <c r="HWD152" s="323"/>
      <c r="HWE152" s="323"/>
      <c r="HWF152" s="323"/>
      <c r="HWG152" s="323"/>
      <c r="HWH152" s="323"/>
      <c r="HWI152" s="323"/>
      <c r="HWJ152" s="323"/>
      <c r="HWK152" s="323"/>
      <c r="HWL152" s="323"/>
      <c r="HWM152" s="323"/>
      <c r="HWN152" s="323"/>
      <c r="HWO152" s="323"/>
      <c r="HWP152" s="323"/>
      <c r="HWQ152" s="323"/>
      <c r="HWR152" s="323"/>
      <c r="HWS152" s="323"/>
      <c r="HWT152" s="323"/>
      <c r="HWU152" s="323"/>
      <c r="HWV152" s="323"/>
      <c r="HWW152" s="323"/>
      <c r="HWX152" s="323"/>
      <c r="HWY152" s="323"/>
      <c r="HWZ152" s="323"/>
      <c r="HXA152" s="323"/>
      <c r="HXB152" s="323"/>
      <c r="HXC152" s="323"/>
      <c r="HXD152" s="323"/>
      <c r="HXE152" s="323"/>
      <c r="HXF152" s="323"/>
      <c r="HXG152" s="323"/>
      <c r="HXH152" s="323"/>
      <c r="HXI152" s="323"/>
      <c r="HXJ152" s="323"/>
      <c r="HXK152" s="323"/>
      <c r="HXL152" s="323"/>
      <c r="HXM152" s="323"/>
      <c r="HXN152" s="323"/>
      <c r="HXO152" s="323"/>
      <c r="HXP152" s="323"/>
      <c r="HXQ152" s="323"/>
      <c r="HXR152" s="323"/>
      <c r="HXS152" s="323"/>
      <c r="HXT152" s="323"/>
      <c r="HXU152" s="323"/>
      <c r="HXV152" s="323"/>
      <c r="HXW152" s="323"/>
      <c r="HXX152" s="323"/>
      <c r="HXY152" s="323"/>
      <c r="HXZ152" s="323"/>
      <c r="HYA152" s="323"/>
      <c r="HYB152" s="323"/>
      <c r="HYC152" s="323"/>
      <c r="HYD152" s="323"/>
      <c r="HYE152" s="323"/>
      <c r="HYF152" s="323"/>
      <c r="HYG152" s="323"/>
      <c r="HYH152" s="323"/>
      <c r="HYI152" s="323"/>
      <c r="HYJ152" s="323"/>
      <c r="HYK152" s="323"/>
      <c r="HYL152" s="323"/>
      <c r="HYM152" s="323"/>
      <c r="HYN152" s="323"/>
      <c r="HYO152" s="323"/>
      <c r="HYP152" s="323"/>
      <c r="HYQ152" s="323"/>
      <c r="HYR152" s="323"/>
      <c r="HYS152" s="323"/>
      <c r="HYT152" s="323"/>
      <c r="HYU152" s="323"/>
      <c r="HYV152" s="323"/>
      <c r="HYW152" s="323"/>
      <c r="HYX152" s="323"/>
      <c r="HYY152" s="323"/>
      <c r="HYZ152" s="323"/>
      <c r="HZA152" s="323"/>
      <c r="HZB152" s="323"/>
      <c r="HZC152" s="323"/>
      <c r="HZD152" s="323"/>
      <c r="HZE152" s="323"/>
      <c r="HZF152" s="323"/>
      <c r="HZG152" s="323"/>
      <c r="HZH152" s="323"/>
      <c r="HZI152" s="323"/>
      <c r="HZJ152" s="323"/>
      <c r="HZK152" s="323"/>
      <c r="HZL152" s="323"/>
      <c r="HZM152" s="323"/>
      <c r="HZN152" s="323"/>
      <c r="HZO152" s="323"/>
      <c r="HZP152" s="323"/>
      <c r="HZQ152" s="323"/>
      <c r="HZR152" s="323"/>
      <c r="HZS152" s="323"/>
      <c r="HZT152" s="323"/>
      <c r="HZU152" s="323"/>
      <c r="HZV152" s="323"/>
      <c r="HZW152" s="323"/>
      <c r="HZX152" s="323"/>
      <c r="HZY152" s="323"/>
      <c r="HZZ152" s="323"/>
      <c r="IAA152" s="323"/>
      <c r="IAB152" s="323"/>
      <c r="IAC152" s="323"/>
      <c r="IAD152" s="323"/>
      <c r="IAE152" s="323"/>
      <c r="IAF152" s="323"/>
      <c r="IAG152" s="323"/>
      <c r="IAH152" s="323"/>
      <c r="IAI152" s="323"/>
      <c r="IAJ152" s="323"/>
      <c r="IAK152" s="323"/>
      <c r="IAL152" s="323"/>
      <c r="IAM152" s="323"/>
      <c r="IAN152" s="323"/>
      <c r="IAO152" s="323"/>
      <c r="IAP152" s="323"/>
      <c r="IAQ152" s="323"/>
      <c r="IAR152" s="323"/>
      <c r="IAS152" s="323"/>
      <c r="IAT152" s="323"/>
      <c r="IAU152" s="323"/>
      <c r="IAV152" s="323"/>
      <c r="IAW152" s="323"/>
      <c r="IAX152" s="323"/>
      <c r="IAY152" s="323"/>
      <c r="IAZ152" s="323"/>
      <c r="IBA152" s="323"/>
      <c r="IBB152" s="323"/>
      <c r="IBC152" s="323"/>
      <c r="IBD152" s="323"/>
      <c r="IBE152" s="323"/>
      <c r="IBF152" s="323"/>
      <c r="IBG152" s="323"/>
      <c r="IBH152" s="323"/>
      <c r="IBI152" s="323"/>
      <c r="IBJ152" s="323"/>
      <c r="IBK152" s="323"/>
      <c r="IBL152" s="323"/>
      <c r="IBM152" s="323"/>
      <c r="IBN152" s="323"/>
      <c r="IBO152" s="323"/>
      <c r="IBP152" s="323"/>
      <c r="IBQ152" s="323"/>
      <c r="IBR152" s="323"/>
      <c r="IBS152" s="323"/>
      <c r="IBT152" s="323"/>
      <c r="IBU152" s="323"/>
      <c r="IBV152" s="323"/>
      <c r="IBW152" s="323"/>
      <c r="IBX152" s="323"/>
      <c r="IBY152" s="323"/>
      <c r="IBZ152" s="323"/>
      <c r="ICA152" s="323"/>
      <c r="ICB152" s="323"/>
      <c r="ICC152" s="323"/>
      <c r="ICD152" s="323"/>
      <c r="ICE152" s="323"/>
      <c r="ICF152" s="323"/>
      <c r="ICG152" s="323"/>
      <c r="ICH152" s="323"/>
      <c r="ICI152" s="323"/>
      <c r="ICJ152" s="323"/>
      <c r="ICK152" s="323"/>
      <c r="ICL152" s="323"/>
      <c r="ICM152" s="323"/>
      <c r="ICN152" s="323"/>
      <c r="ICO152" s="323"/>
      <c r="ICP152" s="323"/>
      <c r="ICQ152" s="323"/>
      <c r="ICR152" s="323"/>
      <c r="ICS152" s="323"/>
      <c r="ICT152" s="323"/>
      <c r="ICU152" s="323"/>
      <c r="ICV152" s="323"/>
      <c r="ICW152" s="323"/>
      <c r="ICX152" s="323"/>
      <c r="ICY152" s="323"/>
      <c r="ICZ152" s="323"/>
      <c r="IDA152" s="323"/>
      <c r="IDB152" s="323"/>
      <c r="IDC152" s="323"/>
      <c r="IDD152" s="323"/>
      <c r="IDE152" s="323"/>
      <c r="IDF152" s="323"/>
      <c r="IDG152" s="323"/>
      <c r="IDH152" s="323"/>
      <c r="IDI152" s="323"/>
      <c r="IDJ152" s="323"/>
      <c r="IDK152" s="323"/>
      <c r="IDL152" s="323"/>
      <c r="IDM152" s="323"/>
      <c r="IDN152" s="323"/>
      <c r="IDO152" s="323"/>
      <c r="IDP152" s="323"/>
      <c r="IDQ152" s="323"/>
      <c r="IDR152" s="323"/>
      <c r="IDS152" s="323"/>
      <c r="IDT152" s="323"/>
      <c r="IDU152" s="323"/>
      <c r="IDV152" s="323"/>
      <c r="IDW152" s="323"/>
      <c r="IDX152" s="323"/>
      <c r="IDY152" s="323"/>
      <c r="IDZ152" s="323"/>
      <c r="IEA152" s="323"/>
      <c r="IEB152" s="323"/>
      <c r="IEC152" s="323"/>
      <c r="IED152" s="323"/>
      <c r="IEE152" s="323"/>
      <c r="IEF152" s="323"/>
      <c r="IEG152" s="323"/>
      <c r="IEH152" s="323"/>
      <c r="IEI152" s="323"/>
      <c r="IEJ152" s="323"/>
      <c r="IEK152" s="323"/>
      <c r="IEL152" s="323"/>
      <c r="IEM152" s="323"/>
      <c r="IEN152" s="323"/>
      <c r="IEO152" s="323"/>
      <c r="IEP152" s="323"/>
      <c r="IEQ152" s="323"/>
      <c r="IER152" s="323"/>
      <c r="IES152" s="323"/>
      <c r="IET152" s="323"/>
      <c r="IEU152" s="323"/>
      <c r="IEV152" s="323"/>
      <c r="IEW152" s="323"/>
      <c r="IEX152" s="323"/>
      <c r="IEY152" s="323"/>
      <c r="IEZ152" s="323"/>
      <c r="IFA152" s="323"/>
      <c r="IFB152" s="323"/>
      <c r="IFC152" s="323"/>
      <c r="IFD152" s="323"/>
      <c r="IFE152" s="323"/>
      <c r="IFF152" s="323"/>
      <c r="IFG152" s="323"/>
      <c r="IFH152" s="323"/>
      <c r="IFI152" s="323"/>
      <c r="IFJ152" s="323"/>
      <c r="IFK152" s="323"/>
      <c r="IFL152" s="323"/>
      <c r="IFM152" s="323"/>
      <c r="IFN152" s="323"/>
      <c r="IFO152" s="323"/>
      <c r="IFP152" s="323"/>
      <c r="IFQ152" s="323"/>
      <c r="IFR152" s="323"/>
      <c r="IFS152" s="323"/>
      <c r="IFT152" s="323"/>
      <c r="IFU152" s="323"/>
      <c r="IFV152" s="323"/>
      <c r="IFW152" s="323"/>
      <c r="IFX152" s="323"/>
      <c r="IFY152" s="323"/>
      <c r="IFZ152" s="323"/>
      <c r="IGA152" s="323"/>
      <c r="IGB152" s="323"/>
      <c r="IGC152" s="323"/>
      <c r="IGD152" s="323"/>
      <c r="IGE152" s="323"/>
      <c r="IGF152" s="323"/>
      <c r="IGG152" s="323"/>
      <c r="IGH152" s="323"/>
      <c r="IGI152" s="323"/>
      <c r="IGJ152" s="323"/>
      <c r="IGK152" s="323"/>
      <c r="IGL152" s="323"/>
      <c r="IGM152" s="323"/>
      <c r="IGN152" s="323"/>
      <c r="IGO152" s="323"/>
      <c r="IGP152" s="323"/>
      <c r="IGQ152" s="323"/>
      <c r="IGR152" s="323"/>
      <c r="IGS152" s="323"/>
      <c r="IGT152" s="323"/>
      <c r="IGU152" s="323"/>
      <c r="IGV152" s="323"/>
      <c r="IGW152" s="323"/>
      <c r="IGX152" s="323"/>
      <c r="IGY152" s="323"/>
      <c r="IGZ152" s="323"/>
      <c r="IHA152" s="323"/>
      <c r="IHB152" s="323"/>
      <c r="IHC152" s="323"/>
      <c r="IHD152" s="323"/>
      <c r="IHE152" s="323"/>
      <c r="IHF152" s="323"/>
      <c r="IHG152" s="323"/>
      <c r="IHH152" s="323"/>
      <c r="IHI152" s="323"/>
      <c r="IHJ152" s="323"/>
      <c r="IHK152" s="323"/>
      <c r="IHL152" s="323"/>
      <c r="IHM152" s="323"/>
      <c r="IHN152" s="323"/>
      <c r="IHO152" s="323"/>
      <c r="IHP152" s="323"/>
      <c r="IHQ152" s="323"/>
      <c r="IHR152" s="323"/>
      <c r="IHS152" s="323"/>
      <c r="IHT152" s="323"/>
      <c r="IHU152" s="323"/>
      <c r="IHV152" s="323"/>
      <c r="IHW152" s="323"/>
      <c r="IHX152" s="323"/>
      <c r="IHY152" s="323"/>
      <c r="IHZ152" s="323"/>
      <c r="IIA152" s="323"/>
      <c r="IIB152" s="323"/>
      <c r="IIC152" s="323"/>
      <c r="IID152" s="323"/>
      <c r="IIE152" s="323"/>
      <c r="IIF152" s="323"/>
      <c r="IIG152" s="323"/>
      <c r="IIH152" s="323"/>
      <c r="III152" s="323"/>
      <c r="IIJ152" s="323"/>
      <c r="IIK152" s="323"/>
      <c r="IIL152" s="323"/>
      <c r="IIM152" s="323"/>
      <c r="IIN152" s="323"/>
      <c r="IIO152" s="323"/>
      <c r="IIP152" s="323"/>
      <c r="IIQ152" s="323"/>
      <c r="IIR152" s="323"/>
      <c r="IIS152" s="323"/>
      <c r="IIT152" s="323"/>
      <c r="IIU152" s="323"/>
      <c r="IIV152" s="323"/>
      <c r="IIW152" s="323"/>
      <c r="IIX152" s="323"/>
      <c r="IIY152" s="323"/>
      <c r="IIZ152" s="323"/>
      <c r="IJA152" s="323"/>
      <c r="IJB152" s="323"/>
      <c r="IJC152" s="323"/>
      <c r="IJD152" s="323"/>
      <c r="IJE152" s="323"/>
      <c r="IJF152" s="323"/>
      <c r="IJG152" s="323"/>
      <c r="IJH152" s="323"/>
      <c r="IJI152" s="323"/>
      <c r="IJJ152" s="323"/>
      <c r="IJK152" s="323"/>
      <c r="IJL152" s="323"/>
      <c r="IJM152" s="323"/>
      <c r="IJN152" s="323"/>
      <c r="IJO152" s="323"/>
      <c r="IJP152" s="323"/>
      <c r="IJQ152" s="323"/>
      <c r="IJR152" s="323"/>
      <c r="IJS152" s="323"/>
      <c r="IJT152" s="323"/>
      <c r="IJU152" s="323"/>
      <c r="IJV152" s="323"/>
      <c r="IJW152" s="323"/>
      <c r="IJX152" s="323"/>
      <c r="IJY152" s="323"/>
      <c r="IJZ152" s="323"/>
      <c r="IKA152" s="323"/>
      <c r="IKB152" s="323"/>
      <c r="IKC152" s="323"/>
      <c r="IKD152" s="323"/>
      <c r="IKE152" s="323"/>
      <c r="IKF152" s="323"/>
      <c r="IKG152" s="323"/>
      <c r="IKH152" s="323"/>
      <c r="IKI152" s="323"/>
      <c r="IKJ152" s="323"/>
      <c r="IKK152" s="323"/>
      <c r="IKL152" s="323"/>
      <c r="IKM152" s="323"/>
      <c r="IKN152" s="323"/>
      <c r="IKO152" s="323"/>
      <c r="IKP152" s="323"/>
      <c r="IKQ152" s="323"/>
      <c r="IKR152" s="323"/>
      <c r="IKS152" s="323"/>
      <c r="IKT152" s="323"/>
      <c r="IKU152" s="323"/>
      <c r="IKV152" s="323"/>
      <c r="IKW152" s="323"/>
      <c r="IKX152" s="323"/>
      <c r="IKY152" s="323"/>
      <c r="IKZ152" s="323"/>
      <c r="ILA152" s="323"/>
      <c r="ILB152" s="323"/>
      <c r="ILC152" s="323"/>
      <c r="ILD152" s="323"/>
      <c r="ILE152" s="323"/>
      <c r="ILF152" s="323"/>
      <c r="ILG152" s="323"/>
      <c r="ILH152" s="323"/>
      <c r="ILI152" s="323"/>
      <c r="ILJ152" s="323"/>
      <c r="ILK152" s="323"/>
      <c r="ILL152" s="323"/>
      <c r="ILM152" s="323"/>
      <c r="ILN152" s="323"/>
      <c r="ILO152" s="323"/>
      <c r="ILP152" s="323"/>
      <c r="ILQ152" s="323"/>
      <c r="ILR152" s="323"/>
      <c r="ILS152" s="323"/>
      <c r="ILT152" s="323"/>
      <c r="ILU152" s="323"/>
      <c r="ILV152" s="323"/>
      <c r="ILW152" s="323"/>
      <c r="ILX152" s="323"/>
      <c r="ILY152" s="323"/>
      <c r="ILZ152" s="323"/>
      <c r="IMA152" s="323"/>
      <c r="IMB152" s="323"/>
      <c r="IMC152" s="323"/>
      <c r="IMD152" s="323"/>
      <c r="IME152" s="323"/>
      <c r="IMF152" s="323"/>
      <c r="IMG152" s="323"/>
      <c r="IMH152" s="323"/>
      <c r="IMI152" s="323"/>
      <c r="IMJ152" s="323"/>
      <c r="IMK152" s="323"/>
      <c r="IML152" s="323"/>
      <c r="IMM152" s="323"/>
      <c r="IMN152" s="323"/>
      <c r="IMO152" s="323"/>
      <c r="IMP152" s="323"/>
      <c r="IMQ152" s="323"/>
      <c r="IMR152" s="323"/>
      <c r="IMS152" s="323"/>
      <c r="IMT152" s="323"/>
      <c r="IMU152" s="323"/>
      <c r="IMV152" s="323"/>
      <c r="IMW152" s="323"/>
      <c r="IMX152" s="323"/>
      <c r="IMY152" s="323"/>
      <c r="IMZ152" s="323"/>
      <c r="INA152" s="323"/>
      <c r="INB152" s="323"/>
      <c r="INC152" s="323"/>
      <c r="IND152" s="323"/>
      <c r="INE152" s="323"/>
      <c r="INF152" s="323"/>
      <c r="ING152" s="323"/>
      <c r="INH152" s="323"/>
      <c r="INI152" s="323"/>
      <c r="INJ152" s="323"/>
      <c r="INK152" s="323"/>
      <c r="INL152" s="323"/>
      <c r="INM152" s="323"/>
      <c r="INN152" s="323"/>
      <c r="INO152" s="323"/>
      <c r="INP152" s="323"/>
      <c r="INQ152" s="323"/>
      <c r="INR152" s="323"/>
      <c r="INS152" s="323"/>
      <c r="INT152" s="323"/>
      <c r="INU152" s="323"/>
      <c r="INV152" s="323"/>
      <c r="INW152" s="323"/>
      <c r="INX152" s="323"/>
      <c r="INY152" s="323"/>
      <c r="INZ152" s="323"/>
      <c r="IOA152" s="323"/>
      <c r="IOB152" s="323"/>
      <c r="IOC152" s="323"/>
      <c r="IOD152" s="323"/>
      <c r="IOE152" s="323"/>
      <c r="IOF152" s="323"/>
      <c r="IOG152" s="323"/>
      <c r="IOH152" s="323"/>
      <c r="IOI152" s="323"/>
      <c r="IOJ152" s="323"/>
      <c r="IOK152" s="323"/>
      <c r="IOL152" s="323"/>
      <c r="IOM152" s="323"/>
      <c r="ION152" s="323"/>
      <c r="IOO152" s="323"/>
      <c r="IOP152" s="323"/>
      <c r="IOQ152" s="323"/>
      <c r="IOR152" s="323"/>
      <c r="IOS152" s="323"/>
      <c r="IOT152" s="323"/>
      <c r="IOU152" s="323"/>
      <c r="IOV152" s="323"/>
      <c r="IOW152" s="323"/>
      <c r="IOX152" s="323"/>
      <c r="IOY152" s="323"/>
      <c r="IOZ152" s="323"/>
      <c r="IPA152" s="323"/>
      <c r="IPB152" s="323"/>
      <c r="IPC152" s="323"/>
      <c r="IPD152" s="323"/>
      <c r="IPE152" s="323"/>
      <c r="IPF152" s="323"/>
      <c r="IPG152" s="323"/>
      <c r="IPH152" s="323"/>
      <c r="IPI152" s="323"/>
      <c r="IPJ152" s="323"/>
      <c r="IPK152" s="323"/>
      <c r="IPL152" s="323"/>
      <c r="IPM152" s="323"/>
      <c r="IPN152" s="323"/>
      <c r="IPO152" s="323"/>
      <c r="IPP152" s="323"/>
      <c r="IPQ152" s="323"/>
      <c r="IPR152" s="323"/>
      <c r="IPS152" s="323"/>
      <c r="IPT152" s="323"/>
      <c r="IPU152" s="323"/>
      <c r="IPV152" s="323"/>
      <c r="IPW152" s="323"/>
      <c r="IPX152" s="323"/>
      <c r="IPY152" s="323"/>
      <c r="IPZ152" s="323"/>
      <c r="IQA152" s="323"/>
      <c r="IQB152" s="323"/>
      <c r="IQC152" s="323"/>
      <c r="IQD152" s="323"/>
      <c r="IQE152" s="323"/>
      <c r="IQF152" s="323"/>
      <c r="IQG152" s="323"/>
      <c r="IQH152" s="323"/>
      <c r="IQI152" s="323"/>
      <c r="IQJ152" s="323"/>
      <c r="IQK152" s="323"/>
      <c r="IQL152" s="323"/>
      <c r="IQM152" s="323"/>
      <c r="IQN152" s="323"/>
      <c r="IQO152" s="323"/>
      <c r="IQP152" s="323"/>
      <c r="IQQ152" s="323"/>
      <c r="IQR152" s="323"/>
      <c r="IQS152" s="323"/>
      <c r="IQT152" s="323"/>
      <c r="IQU152" s="323"/>
      <c r="IQV152" s="323"/>
      <c r="IQW152" s="323"/>
      <c r="IQX152" s="323"/>
      <c r="IQY152" s="323"/>
      <c r="IQZ152" s="323"/>
      <c r="IRA152" s="323"/>
      <c r="IRB152" s="323"/>
      <c r="IRC152" s="323"/>
      <c r="IRD152" s="323"/>
      <c r="IRE152" s="323"/>
      <c r="IRF152" s="323"/>
      <c r="IRG152" s="323"/>
      <c r="IRH152" s="323"/>
      <c r="IRI152" s="323"/>
      <c r="IRJ152" s="323"/>
      <c r="IRK152" s="323"/>
      <c r="IRL152" s="323"/>
      <c r="IRM152" s="323"/>
      <c r="IRN152" s="323"/>
      <c r="IRO152" s="323"/>
      <c r="IRP152" s="323"/>
      <c r="IRQ152" s="323"/>
      <c r="IRR152" s="323"/>
      <c r="IRS152" s="323"/>
      <c r="IRT152" s="323"/>
      <c r="IRU152" s="323"/>
      <c r="IRV152" s="323"/>
      <c r="IRW152" s="323"/>
      <c r="IRX152" s="323"/>
      <c r="IRY152" s="323"/>
      <c r="IRZ152" s="323"/>
      <c r="ISA152" s="323"/>
      <c r="ISB152" s="323"/>
      <c r="ISC152" s="323"/>
      <c r="ISD152" s="323"/>
      <c r="ISE152" s="323"/>
      <c r="ISF152" s="323"/>
      <c r="ISG152" s="323"/>
      <c r="ISH152" s="323"/>
      <c r="ISI152" s="323"/>
      <c r="ISJ152" s="323"/>
      <c r="ISK152" s="323"/>
      <c r="ISL152" s="323"/>
      <c r="ISM152" s="323"/>
      <c r="ISN152" s="323"/>
      <c r="ISO152" s="323"/>
      <c r="ISP152" s="323"/>
      <c r="ISQ152" s="323"/>
      <c r="ISR152" s="323"/>
      <c r="ISS152" s="323"/>
      <c r="IST152" s="323"/>
      <c r="ISU152" s="323"/>
      <c r="ISV152" s="323"/>
      <c r="ISW152" s="323"/>
      <c r="ISX152" s="323"/>
      <c r="ISY152" s="323"/>
      <c r="ISZ152" s="323"/>
      <c r="ITA152" s="323"/>
      <c r="ITB152" s="323"/>
      <c r="ITC152" s="323"/>
      <c r="ITD152" s="323"/>
      <c r="ITE152" s="323"/>
      <c r="ITF152" s="323"/>
      <c r="ITG152" s="323"/>
      <c r="ITH152" s="323"/>
      <c r="ITI152" s="323"/>
      <c r="ITJ152" s="323"/>
      <c r="ITK152" s="323"/>
      <c r="ITL152" s="323"/>
      <c r="ITM152" s="323"/>
      <c r="ITN152" s="323"/>
      <c r="ITO152" s="323"/>
      <c r="ITP152" s="323"/>
      <c r="ITQ152" s="323"/>
      <c r="ITR152" s="323"/>
      <c r="ITS152" s="323"/>
      <c r="ITT152" s="323"/>
      <c r="ITU152" s="323"/>
      <c r="ITV152" s="323"/>
      <c r="ITW152" s="323"/>
      <c r="ITX152" s="323"/>
      <c r="ITY152" s="323"/>
      <c r="ITZ152" s="323"/>
      <c r="IUA152" s="323"/>
      <c r="IUB152" s="323"/>
      <c r="IUC152" s="323"/>
      <c r="IUD152" s="323"/>
      <c r="IUE152" s="323"/>
      <c r="IUF152" s="323"/>
      <c r="IUG152" s="323"/>
      <c r="IUH152" s="323"/>
      <c r="IUI152" s="323"/>
      <c r="IUJ152" s="323"/>
      <c r="IUK152" s="323"/>
      <c r="IUL152" s="323"/>
      <c r="IUM152" s="323"/>
      <c r="IUN152" s="323"/>
      <c r="IUO152" s="323"/>
      <c r="IUP152" s="323"/>
      <c r="IUQ152" s="323"/>
      <c r="IUR152" s="323"/>
      <c r="IUS152" s="323"/>
      <c r="IUT152" s="323"/>
      <c r="IUU152" s="323"/>
      <c r="IUV152" s="323"/>
      <c r="IUW152" s="323"/>
      <c r="IUX152" s="323"/>
      <c r="IUY152" s="323"/>
      <c r="IUZ152" s="323"/>
      <c r="IVA152" s="323"/>
      <c r="IVB152" s="323"/>
      <c r="IVC152" s="323"/>
      <c r="IVD152" s="323"/>
      <c r="IVE152" s="323"/>
      <c r="IVF152" s="323"/>
      <c r="IVG152" s="323"/>
      <c r="IVH152" s="323"/>
      <c r="IVI152" s="323"/>
      <c r="IVJ152" s="323"/>
      <c r="IVK152" s="323"/>
      <c r="IVL152" s="323"/>
      <c r="IVM152" s="323"/>
      <c r="IVN152" s="323"/>
      <c r="IVO152" s="323"/>
      <c r="IVP152" s="323"/>
      <c r="IVQ152" s="323"/>
      <c r="IVR152" s="323"/>
      <c r="IVS152" s="323"/>
      <c r="IVT152" s="323"/>
      <c r="IVU152" s="323"/>
      <c r="IVV152" s="323"/>
      <c r="IVW152" s="323"/>
      <c r="IVX152" s="323"/>
      <c r="IVY152" s="323"/>
      <c r="IVZ152" s="323"/>
      <c r="IWA152" s="323"/>
      <c r="IWB152" s="323"/>
      <c r="IWC152" s="323"/>
      <c r="IWD152" s="323"/>
      <c r="IWE152" s="323"/>
      <c r="IWF152" s="323"/>
      <c r="IWG152" s="323"/>
      <c r="IWH152" s="323"/>
      <c r="IWI152" s="323"/>
      <c r="IWJ152" s="323"/>
      <c r="IWK152" s="323"/>
      <c r="IWL152" s="323"/>
      <c r="IWM152" s="323"/>
      <c r="IWN152" s="323"/>
      <c r="IWO152" s="323"/>
      <c r="IWP152" s="323"/>
      <c r="IWQ152" s="323"/>
      <c r="IWR152" s="323"/>
      <c r="IWS152" s="323"/>
      <c r="IWT152" s="323"/>
      <c r="IWU152" s="323"/>
      <c r="IWV152" s="323"/>
      <c r="IWW152" s="323"/>
      <c r="IWX152" s="323"/>
      <c r="IWY152" s="323"/>
      <c r="IWZ152" s="323"/>
      <c r="IXA152" s="323"/>
      <c r="IXB152" s="323"/>
      <c r="IXC152" s="323"/>
      <c r="IXD152" s="323"/>
      <c r="IXE152" s="323"/>
      <c r="IXF152" s="323"/>
      <c r="IXG152" s="323"/>
      <c r="IXH152" s="323"/>
      <c r="IXI152" s="323"/>
      <c r="IXJ152" s="323"/>
      <c r="IXK152" s="323"/>
      <c r="IXL152" s="323"/>
      <c r="IXM152" s="323"/>
      <c r="IXN152" s="323"/>
      <c r="IXO152" s="323"/>
      <c r="IXP152" s="323"/>
      <c r="IXQ152" s="323"/>
      <c r="IXR152" s="323"/>
      <c r="IXS152" s="323"/>
      <c r="IXT152" s="323"/>
      <c r="IXU152" s="323"/>
      <c r="IXV152" s="323"/>
      <c r="IXW152" s="323"/>
      <c r="IXX152" s="323"/>
      <c r="IXY152" s="323"/>
      <c r="IXZ152" s="323"/>
      <c r="IYA152" s="323"/>
      <c r="IYB152" s="323"/>
      <c r="IYC152" s="323"/>
      <c r="IYD152" s="323"/>
      <c r="IYE152" s="323"/>
      <c r="IYF152" s="323"/>
      <c r="IYG152" s="323"/>
      <c r="IYH152" s="323"/>
      <c r="IYI152" s="323"/>
      <c r="IYJ152" s="323"/>
      <c r="IYK152" s="323"/>
      <c r="IYL152" s="323"/>
      <c r="IYM152" s="323"/>
      <c r="IYN152" s="323"/>
      <c r="IYO152" s="323"/>
      <c r="IYP152" s="323"/>
      <c r="IYQ152" s="323"/>
      <c r="IYR152" s="323"/>
      <c r="IYS152" s="323"/>
      <c r="IYT152" s="323"/>
      <c r="IYU152" s="323"/>
      <c r="IYV152" s="323"/>
      <c r="IYW152" s="323"/>
      <c r="IYX152" s="323"/>
      <c r="IYY152" s="323"/>
      <c r="IYZ152" s="323"/>
      <c r="IZA152" s="323"/>
      <c r="IZB152" s="323"/>
      <c r="IZC152" s="323"/>
      <c r="IZD152" s="323"/>
      <c r="IZE152" s="323"/>
      <c r="IZF152" s="323"/>
      <c r="IZG152" s="323"/>
      <c r="IZH152" s="323"/>
      <c r="IZI152" s="323"/>
      <c r="IZJ152" s="323"/>
      <c r="IZK152" s="323"/>
      <c r="IZL152" s="323"/>
      <c r="IZM152" s="323"/>
      <c r="IZN152" s="323"/>
      <c r="IZO152" s="323"/>
      <c r="IZP152" s="323"/>
      <c r="IZQ152" s="323"/>
      <c r="IZR152" s="323"/>
      <c r="IZS152" s="323"/>
      <c r="IZT152" s="323"/>
      <c r="IZU152" s="323"/>
      <c r="IZV152" s="323"/>
      <c r="IZW152" s="323"/>
      <c r="IZX152" s="323"/>
      <c r="IZY152" s="323"/>
      <c r="IZZ152" s="323"/>
      <c r="JAA152" s="323"/>
      <c r="JAB152" s="323"/>
      <c r="JAC152" s="323"/>
      <c r="JAD152" s="323"/>
      <c r="JAE152" s="323"/>
      <c r="JAF152" s="323"/>
      <c r="JAG152" s="323"/>
      <c r="JAH152" s="323"/>
      <c r="JAI152" s="323"/>
      <c r="JAJ152" s="323"/>
      <c r="JAK152" s="323"/>
      <c r="JAL152" s="323"/>
      <c r="JAM152" s="323"/>
      <c r="JAN152" s="323"/>
      <c r="JAO152" s="323"/>
      <c r="JAP152" s="323"/>
      <c r="JAQ152" s="323"/>
      <c r="JAR152" s="323"/>
      <c r="JAS152" s="323"/>
      <c r="JAT152" s="323"/>
      <c r="JAU152" s="323"/>
      <c r="JAV152" s="323"/>
      <c r="JAW152" s="323"/>
      <c r="JAX152" s="323"/>
      <c r="JAY152" s="323"/>
      <c r="JAZ152" s="323"/>
      <c r="JBA152" s="323"/>
      <c r="JBB152" s="323"/>
      <c r="JBC152" s="323"/>
      <c r="JBD152" s="323"/>
      <c r="JBE152" s="323"/>
      <c r="JBF152" s="323"/>
      <c r="JBG152" s="323"/>
      <c r="JBH152" s="323"/>
      <c r="JBI152" s="323"/>
      <c r="JBJ152" s="323"/>
      <c r="JBK152" s="323"/>
      <c r="JBL152" s="323"/>
      <c r="JBM152" s="323"/>
      <c r="JBN152" s="323"/>
      <c r="JBO152" s="323"/>
      <c r="JBP152" s="323"/>
      <c r="JBQ152" s="323"/>
      <c r="JBR152" s="323"/>
      <c r="JBS152" s="323"/>
      <c r="JBT152" s="323"/>
      <c r="JBU152" s="323"/>
      <c r="JBV152" s="323"/>
      <c r="JBW152" s="323"/>
      <c r="JBX152" s="323"/>
      <c r="JBY152" s="323"/>
      <c r="JBZ152" s="323"/>
      <c r="JCA152" s="323"/>
      <c r="JCB152" s="323"/>
      <c r="JCC152" s="323"/>
      <c r="JCD152" s="323"/>
      <c r="JCE152" s="323"/>
      <c r="JCF152" s="323"/>
      <c r="JCG152" s="323"/>
      <c r="JCH152" s="323"/>
      <c r="JCI152" s="323"/>
      <c r="JCJ152" s="323"/>
      <c r="JCK152" s="323"/>
      <c r="JCL152" s="323"/>
      <c r="JCM152" s="323"/>
      <c r="JCN152" s="323"/>
      <c r="JCO152" s="323"/>
      <c r="JCP152" s="323"/>
      <c r="JCQ152" s="323"/>
      <c r="JCR152" s="323"/>
      <c r="JCS152" s="323"/>
      <c r="JCT152" s="323"/>
      <c r="JCU152" s="323"/>
      <c r="JCV152" s="323"/>
      <c r="JCW152" s="323"/>
      <c r="JCX152" s="323"/>
      <c r="JCY152" s="323"/>
      <c r="JCZ152" s="323"/>
      <c r="JDA152" s="323"/>
      <c r="JDB152" s="323"/>
      <c r="JDC152" s="323"/>
      <c r="JDD152" s="323"/>
      <c r="JDE152" s="323"/>
      <c r="JDF152" s="323"/>
      <c r="JDG152" s="323"/>
      <c r="JDH152" s="323"/>
      <c r="JDI152" s="323"/>
      <c r="JDJ152" s="323"/>
      <c r="JDK152" s="323"/>
      <c r="JDL152" s="323"/>
      <c r="JDM152" s="323"/>
      <c r="JDN152" s="323"/>
      <c r="JDO152" s="323"/>
      <c r="JDP152" s="323"/>
      <c r="JDQ152" s="323"/>
      <c r="JDR152" s="323"/>
      <c r="JDS152" s="323"/>
      <c r="JDT152" s="323"/>
      <c r="JDU152" s="323"/>
      <c r="JDV152" s="323"/>
      <c r="JDW152" s="323"/>
      <c r="JDX152" s="323"/>
      <c r="JDY152" s="323"/>
      <c r="JDZ152" s="323"/>
      <c r="JEA152" s="323"/>
      <c r="JEB152" s="323"/>
      <c r="JEC152" s="323"/>
      <c r="JED152" s="323"/>
      <c r="JEE152" s="323"/>
      <c r="JEF152" s="323"/>
      <c r="JEG152" s="323"/>
      <c r="JEH152" s="323"/>
      <c r="JEI152" s="323"/>
      <c r="JEJ152" s="323"/>
      <c r="JEK152" s="323"/>
      <c r="JEL152" s="323"/>
      <c r="JEM152" s="323"/>
      <c r="JEN152" s="323"/>
      <c r="JEO152" s="323"/>
      <c r="JEP152" s="323"/>
      <c r="JEQ152" s="323"/>
      <c r="JER152" s="323"/>
      <c r="JES152" s="323"/>
      <c r="JET152" s="323"/>
      <c r="JEU152" s="323"/>
      <c r="JEV152" s="323"/>
      <c r="JEW152" s="323"/>
      <c r="JEX152" s="323"/>
      <c r="JEY152" s="323"/>
      <c r="JEZ152" s="323"/>
      <c r="JFA152" s="323"/>
      <c r="JFB152" s="323"/>
      <c r="JFC152" s="323"/>
      <c r="JFD152" s="323"/>
      <c r="JFE152" s="323"/>
      <c r="JFF152" s="323"/>
      <c r="JFG152" s="323"/>
      <c r="JFH152" s="323"/>
      <c r="JFI152" s="323"/>
      <c r="JFJ152" s="323"/>
      <c r="JFK152" s="323"/>
      <c r="JFL152" s="323"/>
      <c r="JFM152" s="323"/>
      <c r="JFN152" s="323"/>
      <c r="JFO152" s="323"/>
      <c r="JFP152" s="323"/>
      <c r="JFQ152" s="323"/>
      <c r="JFR152" s="323"/>
      <c r="JFS152" s="323"/>
      <c r="JFT152" s="323"/>
      <c r="JFU152" s="323"/>
      <c r="JFV152" s="323"/>
      <c r="JFW152" s="323"/>
      <c r="JFX152" s="323"/>
      <c r="JFY152" s="323"/>
      <c r="JFZ152" s="323"/>
      <c r="JGA152" s="323"/>
      <c r="JGB152" s="323"/>
      <c r="JGC152" s="323"/>
      <c r="JGD152" s="323"/>
      <c r="JGE152" s="323"/>
      <c r="JGF152" s="323"/>
      <c r="JGG152" s="323"/>
      <c r="JGH152" s="323"/>
      <c r="JGI152" s="323"/>
      <c r="JGJ152" s="323"/>
      <c r="JGK152" s="323"/>
      <c r="JGL152" s="323"/>
      <c r="JGM152" s="323"/>
      <c r="JGN152" s="323"/>
      <c r="JGO152" s="323"/>
      <c r="JGP152" s="323"/>
      <c r="JGQ152" s="323"/>
      <c r="JGR152" s="323"/>
      <c r="JGS152" s="323"/>
      <c r="JGT152" s="323"/>
      <c r="JGU152" s="323"/>
      <c r="JGV152" s="323"/>
      <c r="JGW152" s="323"/>
      <c r="JGX152" s="323"/>
      <c r="JGY152" s="323"/>
      <c r="JGZ152" s="323"/>
      <c r="JHA152" s="323"/>
      <c r="JHB152" s="323"/>
      <c r="JHC152" s="323"/>
      <c r="JHD152" s="323"/>
      <c r="JHE152" s="323"/>
      <c r="JHF152" s="323"/>
      <c r="JHG152" s="323"/>
      <c r="JHH152" s="323"/>
      <c r="JHI152" s="323"/>
      <c r="JHJ152" s="323"/>
      <c r="JHK152" s="323"/>
      <c r="JHL152" s="323"/>
      <c r="JHM152" s="323"/>
      <c r="JHN152" s="323"/>
      <c r="JHO152" s="323"/>
      <c r="JHP152" s="323"/>
      <c r="JHQ152" s="323"/>
      <c r="JHR152" s="323"/>
      <c r="JHS152" s="323"/>
      <c r="JHT152" s="323"/>
      <c r="JHU152" s="323"/>
      <c r="JHV152" s="323"/>
      <c r="JHW152" s="323"/>
      <c r="JHX152" s="323"/>
      <c r="JHY152" s="323"/>
      <c r="JHZ152" s="323"/>
      <c r="JIA152" s="323"/>
      <c r="JIB152" s="323"/>
      <c r="JIC152" s="323"/>
      <c r="JID152" s="323"/>
      <c r="JIE152" s="323"/>
      <c r="JIF152" s="323"/>
      <c r="JIG152" s="323"/>
      <c r="JIH152" s="323"/>
      <c r="JII152" s="323"/>
      <c r="JIJ152" s="323"/>
      <c r="JIK152" s="323"/>
      <c r="JIL152" s="323"/>
      <c r="JIM152" s="323"/>
      <c r="JIN152" s="323"/>
      <c r="JIO152" s="323"/>
      <c r="JIP152" s="323"/>
      <c r="JIQ152" s="323"/>
      <c r="JIR152" s="323"/>
      <c r="JIS152" s="323"/>
      <c r="JIT152" s="323"/>
      <c r="JIU152" s="323"/>
      <c r="JIV152" s="323"/>
      <c r="JIW152" s="323"/>
      <c r="JIX152" s="323"/>
      <c r="JIY152" s="323"/>
      <c r="JIZ152" s="323"/>
      <c r="JJA152" s="323"/>
      <c r="JJB152" s="323"/>
      <c r="JJC152" s="323"/>
      <c r="JJD152" s="323"/>
      <c r="JJE152" s="323"/>
      <c r="JJF152" s="323"/>
      <c r="JJG152" s="323"/>
      <c r="JJH152" s="323"/>
      <c r="JJI152" s="323"/>
      <c r="JJJ152" s="323"/>
      <c r="JJK152" s="323"/>
      <c r="JJL152" s="323"/>
      <c r="JJM152" s="323"/>
      <c r="JJN152" s="323"/>
      <c r="JJO152" s="323"/>
      <c r="JJP152" s="323"/>
      <c r="JJQ152" s="323"/>
      <c r="JJR152" s="323"/>
      <c r="JJS152" s="323"/>
      <c r="JJT152" s="323"/>
      <c r="JJU152" s="323"/>
      <c r="JJV152" s="323"/>
      <c r="JJW152" s="323"/>
      <c r="JJX152" s="323"/>
      <c r="JJY152" s="323"/>
      <c r="JJZ152" s="323"/>
      <c r="JKA152" s="323"/>
      <c r="JKB152" s="323"/>
      <c r="JKC152" s="323"/>
      <c r="JKD152" s="323"/>
      <c r="JKE152" s="323"/>
      <c r="JKF152" s="323"/>
      <c r="JKG152" s="323"/>
      <c r="JKH152" s="323"/>
      <c r="JKI152" s="323"/>
      <c r="JKJ152" s="323"/>
      <c r="JKK152" s="323"/>
      <c r="JKL152" s="323"/>
      <c r="JKM152" s="323"/>
      <c r="JKN152" s="323"/>
      <c r="JKO152" s="323"/>
      <c r="JKP152" s="323"/>
      <c r="JKQ152" s="323"/>
      <c r="JKR152" s="323"/>
      <c r="JKS152" s="323"/>
      <c r="JKT152" s="323"/>
      <c r="JKU152" s="323"/>
      <c r="JKV152" s="323"/>
      <c r="JKW152" s="323"/>
      <c r="JKX152" s="323"/>
      <c r="JKY152" s="323"/>
      <c r="JKZ152" s="323"/>
      <c r="JLA152" s="323"/>
      <c r="JLB152" s="323"/>
      <c r="JLC152" s="323"/>
      <c r="JLD152" s="323"/>
      <c r="JLE152" s="323"/>
      <c r="JLF152" s="323"/>
      <c r="JLG152" s="323"/>
      <c r="JLH152" s="323"/>
      <c r="JLI152" s="323"/>
      <c r="JLJ152" s="323"/>
      <c r="JLK152" s="323"/>
      <c r="JLL152" s="323"/>
      <c r="JLM152" s="323"/>
      <c r="JLN152" s="323"/>
      <c r="JLO152" s="323"/>
      <c r="JLP152" s="323"/>
      <c r="JLQ152" s="323"/>
      <c r="JLR152" s="323"/>
      <c r="JLS152" s="323"/>
      <c r="JLT152" s="323"/>
      <c r="JLU152" s="323"/>
      <c r="JLV152" s="323"/>
      <c r="JLW152" s="323"/>
      <c r="JLX152" s="323"/>
      <c r="JLY152" s="323"/>
      <c r="JLZ152" s="323"/>
      <c r="JMA152" s="323"/>
      <c r="JMB152" s="323"/>
      <c r="JMC152" s="323"/>
      <c r="JMD152" s="323"/>
      <c r="JME152" s="323"/>
      <c r="JMF152" s="323"/>
      <c r="JMG152" s="323"/>
      <c r="JMH152" s="323"/>
      <c r="JMI152" s="323"/>
      <c r="JMJ152" s="323"/>
      <c r="JMK152" s="323"/>
      <c r="JML152" s="323"/>
      <c r="JMM152" s="323"/>
      <c r="JMN152" s="323"/>
      <c r="JMO152" s="323"/>
      <c r="JMP152" s="323"/>
      <c r="JMQ152" s="323"/>
      <c r="JMR152" s="323"/>
      <c r="JMS152" s="323"/>
      <c r="JMT152" s="323"/>
      <c r="JMU152" s="323"/>
      <c r="JMV152" s="323"/>
      <c r="JMW152" s="323"/>
      <c r="JMX152" s="323"/>
      <c r="JMY152" s="323"/>
      <c r="JMZ152" s="323"/>
      <c r="JNA152" s="323"/>
      <c r="JNB152" s="323"/>
      <c r="JNC152" s="323"/>
      <c r="JND152" s="323"/>
      <c r="JNE152" s="323"/>
      <c r="JNF152" s="323"/>
      <c r="JNG152" s="323"/>
      <c r="JNH152" s="323"/>
      <c r="JNI152" s="323"/>
      <c r="JNJ152" s="323"/>
      <c r="JNK152" s="323"/>
      <c r="JNL152" s="323"/>
      <c r="JNM152" s="323"/>
      <c r="JNN152" s="323"/>
      <c r="JNO152" s="323"/>
      <c r="JNP152" s="323"/>
      <c r="JNQ152" s="323"/>
      <c r="JNR152" s="323"/>
      <c r="JNS152" s="323"/>
      <c r="JNT152" s="323"/>
      <c r="JNU152" s="323"/>
      <c r="JNV152" s="323"/>
      <c r="JNW152" s="323"/>
      <c r="JNX152" s="323"/>
      <c r="JNY152" s="323"/>
      <c r="JNZ152" s="323"/>
      <c r="JOA152" s="323"/>
      <c r="JOB152" s="323"/>
      <c r="JOC152" s="323"/>
      <c r="JOD152" s="323"/>
      <c r="JOE152" s="323"/>
      <c r="JOF152" s="323"/>
      <c r="JOG152" s="323"/>
      <c r="JOH152" s="323"/>
      <c r="JOI152" s="323"/>
      <c r="JOJ152" s="323"/>
      <c r="JOK152" s="323"/>
      <c r="JOL152" s="323"/>
      <c r="JOM152" s="323"/>
      <c r="JON152" s="323"/>
      <c r="JOO152" s="323"/>
      <c r="JOP152" s="323"/>
      <c r="JOQ152" s="323"/>
      <c r="JOR152" s="323"/>
      <c r="JOS152" s="323"/>
      <c r="JOT152" s="323"/>
      <c r="JOU152" s="323"/>
      <c r="JOV152" s="323"/>
      <c r="JOW152" s="323"/>
      <c r="JOX152" s="323"/>
      <c r="JOY152" s="323"/>
      <c r="JOZ152" s="323"/>
      <c r="JPA152" s="323"/>
      <c r="JPB152" s="323"/>
      <c r="JPC152" s="323"/>
      <c r="JPD152" s="323"/>
      <c r="JPE152" s="323"/>
      <c r="JPF152" s="323"/>
      <c r="JPG152" s="323"/>
      <c r="JPH152" s="323"/>
      <c r="JPI152" s="323"/>
      <c r="JPJ152" s="323"/>
      <c r="JPK152" s="323"/>
      <c r="JPL152" s="323"/>
      <c r="JPM152" s="323"/>
      <c r="JPN152" s="323"/>
      <c r="JPO152" s="323"/>
      <c r="JPP152" s="323"/>
      <c r="JPQ152" s="323"/>
      <c r="JPR152" s="323"/>
      <c r="JPS152" s="323"/>
      <c r="JPT152" s="323"/>
      <c r="JPU152" s="323"/>
      <c r="JPV152" s="323"/>
      <c r="JPW152" s="323"/>
      <c r="JPX152" s="323"/>
      <c r="JPY152" s="323"/>
      <c r="JPZ152" s="323"/>
      <c r="JQA152" s="323"/>
      <c r="JQB152" s="323"/>
      <c r="JQC152" s="323"/>
      <c r="JQD152" s="323"/>
      <c r="JQE152" s="323"/>
      <c r="JQF152" s="323"/>
      <c r="JQG152" s="323"/>
      <c r="JQH152" s="323"/>
      <c r="JQI152" s="323"/>
      <c r="JQJ152" s="323"/>
      <c r="JQK152" s="323"/>
      <c r="JQL152" s="323"/>
      <c r="JQM152" s="323"/>
      <c r="JQN152" s="323"/>
      <c r="JQO152" s="323"/>
      <c r="JQP152" s="323"/>
      <c r="JQQ152" s="323"/>
      <c r="JQR152" s="323"/>
      <c r="JQS152" s="323"/>
      <c r="JQT152" s="323"/>
      <c r="JQU152" s="323"/>
      <c r="JQV152" s="323"/>
      <c r="JQW152" s="323"/>
      <c r="JQX152" s="323"/>
      <c r="JQY152" s="323"/>
      <c r="JQZ152" s="323"/>
      <c r="JRA152" s="323"/>
      <c r="JRB152" s="323"/>
      <c r="JRC152" s="323"/>
      <c r="JRD152" s="323"/>
      <c r="JRE152" s="323"/>
      <c r="JRF152" s="323"/>
      <c r="JRG152" s="323"/>
      <c r="JRH152" s="323"/>
      <c r="JRI152" s="323"/>
      <c r="JRJ152" s="323"/>
      <c r="JRK152" s="323"/>
      <c r="JRL152" s="323"/>
      <c r="JRM152" s="323"/>
      <c r="JRN152" s="323"/>
      <c r="JRO152" s="323"/>
      <c r="JRP152" s="323"/>
      <c r="JRQ152" s="323"/>
      <c r="JRR152" s="323"/>
      <c r="JRS152" s="323"/>
      <c r="JRT152" s="323"/>
      <c r="JRU152" s="323"/>
      <c r="JRV152" s="323"/>
      <c r="JRW152" s="323"/>
      <c r="JRX152" s="323"/>
      <c r="JRY152" s="323"/>
      <c r="JRZ152" s="323"/>
      <c r="JSA152" s="323"/>
      <c r="JSB152" s="323"/>
      <c r="JSC152" s="323"/>
      <c r="JSD152" s="323"/>
      <c r="JSE152" s="323"/>
      <c r="JSF152" s="323"/>
      <c r="JSG152" s="323"/>
      <c r="JSH152" s="323"/>
      <c r="JSI152" s="323"/>
      <c r="JSJ152" s="323"/>
      <c r="JSK152" s="323"/>
      <c r="JSL152" s="323"/>
      <c r="JSM152" s="323"/>
      <c r="JSN152" s="323"/>
      <c r="JSO152" s="323"/>
      <c r="JSP152" s="323"/>
      <c r="JSQ152" s="323"/>
      <c r="JSR152" s="323"/>
      <c r="JSS152" s="323"/>
      <c r="JST152" s="323"/>
      <c r="JSU152" s="323"/>
      <c r="JSV152" s="323"/>
      <c r="JSW152" s="323"/>
      <c r="JSX152" s="323"/>
      <c r="JSY152" s="323"/>
      <c r="JSZ152" s="323"/>
      <c r="JTA152" s="323"/>
      <c r="JTB152" s="323"/>
      <c r="JTC152" s="323"/>
      <c r="JTD152" s="323"/>
      <c r="JTE152" s="323"/>
      <c r="JTF152" s="323"/>
      <c r="JTG152" s="323"/>
      <c r="JTH152" s="323"/>
      <c r="JTI152" s="323"/>
      <c r="JTJ152" s="323"/>
      <c r="JTK152" s="323"/>
      <c r="JTL152" s="323"/>
      <c r="JTM152" s="323"/>
      <c r="JTN152" s="323"/>
      <c r="JTO152" s="323"/>
      <c r="JTP152" s="323"/>
      <c r="JTQ152" s="323"/>
      <c r="JTR152" s="323"/>
      <c r="JTS152" s="323"/>
      <c r="JTT152" s="323"/>
      <c r="JTU152" s="323"/>
      <c r="JTV152" s="323"/>
      <c r="JTW152" s="323"/>
      <c r="JTX152" s="323"/>
      <c r="JTY152" s="323"/>
      <c r="JTZ152" s="323"/>
      <c r="JUA152" s="323"/>
      <c r="JUB152" s="323"/>
      <c r="JUC152" s="323"/>
      <c r="JUD152" s="323"/>
      <c r="JUE152" s="323"/>
      <c r="JUF152" s="323"/>
      <c r="JUG152" s="323"/>
      <c r="JUH152" s="323"/>
      <c r="JUI152" s="323"/>
      <c r="JUJ152" s="323"/>
      <c r="JUK152" s="323"/>
      <c r="JUL152" s="323"/>
      <c r="JUM152" s="323"/>
      <c r="JUN152" s="323"/>
      <c r="JUO152" s="323"/>
      <c r="JUP152" s="323"/>
      <c r="JUQ152" s="323"/>
      <c r="JUR152" s="323"/>
      <c r="JUS152" s="323"/>
      <c r="JUT152" s="323"/>
      <c r="JUU152" s="323"/>
      <c r="JUV152" s="323"/>
      <c r="JUW152" s="323"/>
      <c r="JUX152" s="323"/>
      <c r="JUY152" s="323"/>
      <c r="JUZ152" s="323"/>
      <c r="JVA152" s="323"/>
      <c r="JVB152" s="323"/>
      <c r="JVC152" s="323"/>
      <c r="JVD152" s="323"/>
      <c r="JVE152" s="323"/>
      <c r="JVF152" s="323"/>
      <c r="JVG152" s="323"/>
      <c r="JVH152" s="323"/>
      <c r="JVI152" s="323"/>
      <c r="JVJ152" s="323"/>
      <c r="JVK152" s="323"/>
      <c r="JVL152" s="323"/>
      <c r="JVM152" s="323"/>
      <c r="JVN152" s="323"/>
      <c r="JVO152" s="323"/>
      <c r="JVP152" s="323"/>
      <c r="JVQ152" s="323"/>
      <c r="JVR152" s="323"/>
      <c r="JVS152" s="323"/>
      <c r="JVT152" s="323"/>
      <c r="JVU152" s="323"/>
      <c r="JVV152" s="323"/>
      <c r="JVW152" s="323"/>
      <c r="JVX152" s="323"/>
      <c r="JVY152" s="323"/>
      <c r="JVZ152" s="323"/>
      <c r="JWA152" s="323"/>
      <c r="JWB152" s="323"/>
      <c r="JWC152" s="323"/>
      <c r="JWD152" s="323"/>
      <c r="JWE152" s="323"/>
      <c r="JWF152" s="323"/>
      <c r="JWG152" s="323"/>
      <c r="JWH152" s="323"/>
      <c r="JWI152" s="323"/>
      <c r="JWJ152" s="323"/>
      <c r="JWK152" s="323"/>
      <c r="JWL152" s="323"/>
      <c r="JWM152" s="323"/>
      <c r="JWN152" s="323"/>
      <c r="JWO152" s="323"/>
      <c r="JWP152" s="323"/>
      <c r="JWQ152" s="323"/>
      <c r="JWR152" s="323"/>
      <c r="JWS152" s="323"/>
      <c r="JWT152" s="323"/>
      <c r="JWU152" s="323"/>
      <c r="JWV152" s="323"/>
      <c r="JWW152" s="323"/>
      <c r="JWX152" s="323"/>
      <c r="JWY152" s="323"/>
      <c r="JWZ152" s="323"/>
      <c r="JXA152" s="323"/>
      <c r="JXB152" s="323"/>
      <c r="JXC152" s="323"/>
      <c r="JXD152" s="323"/>
      <c r="JXE152" s="323"/>
      <c r="JXF152" s="323"/>
      <c r="JXG152" s="323"/>
      <c r="JXH152" s="323"/>
      <c r="JXI152" s="323"/>
      <c r="JXJ152" s="323"/>
      <c r="JXK152" s="323"/>
      <c r="JXL152" s="323"/>
      <c r="JXM152" s="323"/>
      <c r="JXN152" s="323"/>
      <c r="JXO152" s="323"/>
      <c r="JXP152" s="323"/>
      <c r="JXQ152" s="323"/>
      <c r="JXR152" s="323"/>
      <c r="JXS152" s="323"/>
      <c r="JXT152" s="323"/>
      <c r="JXU152" s="323"/>
      <c r="JXV152" s="323"/>
      <c r="JXW152" s="323"/>
      <c r="JXX152" s="323"/>
      <c r="JXY152" s="323"/>
      <c r="JXZ152" s="323"/>
      <c r="JYA152" s="323"/>
      <c r="JYB152" s="323"/>
      <c r="JYC152" s="323"/>
      <c r="JYD152" s="323"/>
      <c r="JYE152" s="323"/>
      <c r="JYF152" s="323"/>
      <c r="JYG152" s="323"/>
      <c r="JYH152" s="323"/>
      <c r="JYI152" s="323"/>
      <c r="JYJ152" s="323"/>
      <c r="JYK152" s="323"/>
      <c r="JYL152" s="323"/>
      <c r="JYM152" s="323"/>
      <c r="JYN152" s="323"/>
      <c r="JYO152" s="323"/>
      <c r="JYP152" s="323"/>
      <c r="JYQ152" s="323"/>
      <c r="JYR152" s="323"/>
      <c r="JYS152" s="323"/>
      <c r="JYT152" s="323"/>
      <c r="JYU152" s="323"/>
      <c r="JYV152" s="323"/>
      <c r="JYW152" s="323"/>
      <c r="JYX152" s="323"/>
      <c r="JYY152" s="323"/>
      <c r="JYZ152" s="323"/>
      <c r="JZA152" s="323"/>
      <c r="JZB152" s="323"/>
      <c r="JZC152" s="323"/>
      <c r="JZD152" s="323"/>
      <c r="JZE152" s="323"/>
      <c r="JZF152" s="323"/>
      <c r="JZG152" s="323"/>
      <c r="JZH152" s="323"/>
      <c r="JZI152" s="323"/>
      <c r="JZJ152" s="323"/>
      <c r="JZK152" s="323"/>
      <c r="JZL152" s="323"/>
      <c r="JZM152" s="323"/>
      <c r="JZN152" s="323"/>
      <c r="JZO152" s="323"/>
      <c r="JZP152" s="323"/>
      <c r="JZQ152" s="323"/>
      <c r="JZR152" s="323"/>
      <c r="JZS152" s="323"/>
      <c r="JZT152" s="323"/>
      <c r="JZU152" s="323"/>
      <c r="JZV152" s="323"/>
      <c r="JZW152" s="323"/>
      <c r="JZX152" s="323"/>
      <c r="JZY152" s="323"/>
      <c r="JZZ152" s="323"/>
      <c r="KAA152" s="323"/>
      <c r="KAB152" s="323"/>
      <c r="KAC152" s="323"/>
      <c r="KAD152" s="323"/>
      <c r="KAE152" s="323"/>
      <c r="KAF152" s="323"/>
      <c r="KAG152" s="323"/>
      <c r="KAH152" s="323"/>
      <c r="KAI152" s="323"/>
      <c r="KAJ152" s="323"/>
      <c r="KAK152" s="323"/>
      <c r="KAL152" s="323"/>
      <c r="KAM152" s="323"/>
      <c r="KAN152" s="323"/>
      <c r="KAO152" s="323"/>
      <c r="KAP152" s="323"/>
      <c r="KAQ152" s="323"/>
      <c r="KAR152" s="323"/>
      <c r="KAS152" s="323"/>
      <c r="KAT152" s="323"/>
      <c r="KAU152" s="323"/>
      <c r="KAV152" s="323"/>
      <c r="KAW152" s="323"/>
      <c r="KAX152" s="323"/>
      <c r="KAY152" s="323"/>
      <c r="KAZ152" s="323"/>
      <c r="KBA152" s="323"/>
      <c r="KBB152" s="323"/>
      <c r="KBC152" s="323"/>
      <c r="KBD152" s="323"/>
      <c r="KBE152" s="323"/>
      <c r="KBF152" s="323"/>
      <c r="KBG152" s="323"/>
      <c r="KBH152" s="323"/>
      <c r="KBI152" s="323"/>
      <c r="KBJ152" s="323"/>
      <c r="KBK152" s="323"/>
      <c r="KBL152" s="323"/>
      <c r="KBM152" s="323"/>
      <c r="KBN152" s="323"/>
      <c r="KBO152" s="323"/>
      <c r="KBP152" s="323"/>
      <c r="KBQ152" s="323"/>
      <c r="KBR152" s="323"/>
      <c r="KBS152" s="323"/>
      <c r="KBT152" s="323"/>
      <c r="KBU152" s="323"/>
      <c r="KBV152" s="323"/>
      <c r="KBW152" s="323"/>
      <c r="KBX152" s="323"/>
      <c r="KBY152" s="323"/>
      <c r="KBZ152" s="323"/>
      <c r="KCA152" s="323"/>
      <c r="KCB152" s="323"/>
      <c r="KCC152" s="323"/>
      <c r="KCD152" s="323"/>
      <c r="KCE152" s="323"/>
      <c r="KCF152" s="323"/>
      <c r="KCG152" s="323"/>
      <c r="KCH152" s="323"/>
      <c r="KCI152" s="323"/>
      <c r="KCJ152" s="323"/>
      <c r="KCK152" s="323"/>
      <c r="KCL152" s="323"/>
      <c r="KCM152" s="323"/>
      <c r="KCN152" s="323"/>
      <c r="KCO152" s="323"/>
      <c r="KCP152" s="323"/>
      <c r="KCQ152" s="323"/>
      <c r="KCR152" s="323"/>
      <c r="KCS152" s="323"/>
      <c r="KCT152" s="323"/>
      <c r="KCU152" s="323"/>
      <c r="KCV152" s="323"/>
      <c r="KCW152" s="323"/>
      <c r="KCX152" s="323"/>
      <c r="KCY152" s="323"/>
      <c r="KCZ152" s="323"/>
      <c r="KDA152" s="323"/>
      <c r="KDB152" s="323"/>
      <c r="KDC152" s="323"/>
      <c r="KDD152" s="323"/>
      <c r="KDE152" s="323"/>
      <c r="KDF152" s="323"/>
      <c r="KDG152" s="323"/>
      <c r="KDH152" s="323"/>
      <c r="KDI152" s="323"/>
      <c r="KDJ152" s="323"/>
      <c r="KDK152" s="323"/>
      <c r="KDL152" s="323"/>
      <c r="KDM152" s="323"/>
      <c r="KDN152" s="323"/>
      <c r="KDO152" s="323"/>
      <c r="KDP152" s="323"/>
      <c r="KDQ152" s="323"/>
      <c r="KDR152" s="323"/>
      <c r="KDS152" s="323"/>
      <c r="KDT152" s="323"/>
      <c r="KDU152" s="323"/>
      <c r="KDV152" s="323"/>
      <c r="KDW152" s="323"/>
      <c r="KDX152" s="323"/>
      <c r="KDY152" s="323"/>
      <c r="KDZ152" s="323"/>
      <c r="KEA152" s="323"/>
      <c r="KEB152" s="323"/>
      <c r="KEC152" s="323"/>
      <c r="KED152" s="323"/>
      <c r="KEE152" s="323"/>
      <c r="KEF152" s="323"/>
      <c r="KEG152" s="323"/>
      <c r="KEH152" s="323"/>
      <c r="KEI152" s="323"/>
      <c r="KEJ152" s="323"/>
      <c r="KEK152" s="323"/>
      <c r="KEL152" s="323"/>
      <c r="KEM152" s="323"/>
      <c r="KEN152" s="323"/>
      <c r="KEO152" s="323"/>
      <c r="KEP152" s="323"/>
      <c r="KEQ152" s="323"/>
      <c r="KER152" s="323"/>
      <c r="KES152" s="323"/>
      <c r="KET152" s="323"/>
      <c r="KEU152" s="323"/>
      <c r="KEV152" s="323"/>
      <c r="KEW152" s="323"/>
      <c r="KEX152" s="323"/>
      <c r="KEY152" s="323"/>
      <c r="KEZ152" s="323"/>
      <c r="KFA152" s="323"/>
      <c r="KFB152" s="323"/>
      <c r="KFC152" s="323"/>
      <c r="KFD152" s="323"/>
      <c r="KFE152" s="323"/>
      <c r="KFF152" s="323"/>
      <c r="KFG152" s="323"/>
      <c r="KFH152" s="323"/>
      <c r="KFI152" s="323"/>
      <c r="KFJ152" s="323"/>
      <c r="KFK152" s="323"/>
      <c r="KFL152" s="323"/>
      <c r="KFM152" s="323"/>
      <c r="KFN152" s="323"/>
      <c r="KFO152" s="323"/>
      <c r="KFP152" s="323"/>
      <c r="KFQ152" s="323"/>
      <c r="KFR152" s="323"/>
      <c r="KFS152" s="323"/>
      <c r="KFT152" s="323"/>
      <c r="KFU152" s="323"/>
      <c r="KFV152" s="323"/>
      <c r="KFW152" s="323"/>
      <c r="KFX152" s="323"/>
      <c r="KFY152" s="323"/>
      <c r="KFZ152" s="323"/>
      <c r="KGA152" s="323"/>
      <c r="KGB152" s="323"/>
      <c r="KGC152" s="323"/>
      <c r="KGD152" s="323"/>
      <c r="KGE152" s="323"/>
      <c r="KGF152" s="323"/>
      <c r="KGG152" s="323"/>
      <c r="KGH152" s="323"/>
      <c r="KGI152" s="323"/>
      <c r="KGJ152" s="323"/>
      <c r="KGK152" s="323"/>
      <c r="KGL152" s="323"/>
      <c r="KGM152" s="323"/>
      <c r="KGN152" s="323"/>
      <c r="KGO152" s="323"/>
      <c r="KGP152" s="323"/>
      <c r="KGQ152" s="323"/>
      <c r="KGR152" s="323"/>
      <c r="KGS152" s="323"/>
      <c r="KGT152" s="323"/>
      <c r="KGU152" s="323"/>
      <c r="KGV152" s="323"/>
      <c r="KGW152" s="323"/>
      <c r="KGX152" s="323"/>
      <c r="KGY152" s="323"/>
      <c r="KGZ152" s="323"/>
      <c r="KHA152" s="323"/>
      <c r="KHB152" s="323"/>
      <c r="KHC152" s="323"/>
      <c r="KHD152" s="323"/>
      <c r="KHE152" s="323"/>
      <c r="KHF152" s="323"/>
      <c r="KHG152" s="323"/>
      <c r="KHH152" s="323"/>
      <c r="KHI152" s="323"/>
      <c r="KHJ152" s="323"/>
      <c r="KHK152" s="323"/>
      <c r="KHL152" s="323"/>
      <c r="KHM152" s="323"/>
      <c r="KHN152" s="323"/>
      <c r="KHO152" s="323"/>
      <c r="KHP152" s="323"/>
      <c r="KHQ152" s="323"/>
      <c r="KHR152" s="323"/>
      <c r="KHS152" s="323"/>
      <c r="KHT152" s="323"/>
      <c r="KHU152" s="323"/>
      <c r="KHV152" s="323"/>
      <c r="KHW152" s="323"/>
      <c r="KHX152" s="323"/>
      <c r="KHY152" s="323"/>
      <c r="KHZ152" s="323"/>
      <c r="KIA152" s="323"/>
      <c r="KIB152" s="323"/>
      <c r="KIC152" s="323"/>
      <c r="KID152" s="323"/>
      <c r="KIE152" s="323"/>
      <c r="KIF152" s="323"/>
      <c r="KIG152" s="323"/>
      <c r="KIH152" s="323"/>
      <c r="KII152" s="323"/>
      <c r="KIJ152" s="323"/>
      <c r="KIK152" s="323"/>
      <c r="KIL152" s="323"/>
      <c r="KIM152" s="323"/>
      <c r="KIN152" s="323"/>
      <c r="KIO152" s="323"/>
      <c r="KIP152" s="323"/>
      <c r="KIQ152" s="323"/>
      <c r="KIR152" s="323"/>
      <c r="KIS152" s="323"/>
      <c r="KIT152" s="323"/>
      <c r="KIU152" s="323"/>
      <c r="KIV152" s="323"/>
      <c r="KIW152" s="323"/>
      <c r="KIX152" s="323"/>
      <c r="KIY152" s="323"/>
      <c r="KIZ152" s="323"/>
      <c r="KJA152" s="323"/>
      <c r="KJB152" s="323"/>
      <c r="KJC152" s="323"/>
      <c r="KJD152" s="323"/>
      <c r="KJE152" s="323"/>
      <c r="KJF152" s="323"/>
      <c r="KJG152" s="323"/>
      <c r="KJH152" s="323"/>
      <c r="KJI152" s="323"/>
      <c r="KJJ152" s="323"/>
      <c r="KJK152" s="323"/>
      <c r="KJL152" s="323"/>
      <c r="KJM152" s="323"/>
      <c r="KJN152" s="323"/>
      <c r="KJO152" s="323"/>
      <c r="KJP152" s="323"/>
      <c r="KJQ152" s="323"/>
      <c r="KJR152" s="323"/>
      <c r="KJS152" s="323"/>
      <c r="KJT152" s="323"/>
      <c r="KJU152" s="323"/>
      <c r="KJV152" s="323"/>
      <c r="KJW152" s="323"/>
      <c r="KJX152" s="323"/>
      <c r="KJY152" s="323"/>
      <c r="KJZ152" s="323"/>
      <c r="KKA152" s="323"/>
      <c r="KKB152" s="323"/>
      <c r="KKC152" s="323"/>
      <c r="KKD152" s="323"/>
      <c r="KKE152" s="323"/>
      <c r="KKF152" s="323"/>
      <c r="KKG152" s="323"/>
      <c r="KKH152" s="323"/>
      <c r="KKI152" s="323"/>
      <c r="KKJ152" s="323"/>
      <c r="KKK152" s="323"/>
      <c r="KKL152" s="323"/>
      <c r="KKM152" s="323"/>
      <c r="KKN152" s="323"/>
      <c r="KKO152" s="323"/>
      <c r="KKP152" s="323"/>
      <c r="KKQ152" s="323"/>
      <c r="KKR152" s="323"/>
      <c r="KKS152" s="323"/>
      <c r="KKT152" s="323"/>
      <c r="KKU152" s="323"/>
      <c r="KKV152" s="323"/>
      <c r="KKW152" s="323"/>
      <c r="KKX152" s="323"/>
      <c r="KKY152" s="323"/>
      <c r="KKZ152" s="323"/>
      <c r="KLA152" s="323"/>
      <c r="KLB152" s="323"/>
      <c r="KLC152" s="323"/>
      <c r="KLD152" s="323"/>
      <c r="KLE152" s="323"/>
      <c r="KLF152" s="323"/>
      <c r="KLG152" s="323"/>
      <c r="KLH152" s="323"/>
      <c r="KLI152" s="323"/>
      <c r="KLJ152" s="323"/>
      <c r="KLK152" s="323"/>
      <c r="KLL152" s="323"/>
      <c r="KLM152" s="323"/>
      <c r="KLN152" s="323"/>
      <c r="KLO152" s="323"/>
      <c r="KLP152" s="323"/>
      <c r="KLQ152" s="323"/>
      <c r="KLR152" s="323"/>
      <c r="KLS152" s="323"/>
      <c r="KLT152" s="323"/>
      <c r="KLU152" s="323"/>
      <c r="KLV152" s="323"/>
      <c r="KLW152" s="323"/>
      <c r="KLX152" s="323"/>
      <c r="KLY152" s="323"/>
      <c r="KLZ152" s="323"/>
      <c r="KMA152" s="323"/>
      <c r="KMB152" s="323"/>
      <c r="KMC152" s="323"/>
      <c r="KMD152" s="323"/>
      <c r="KME152" s="323"/>
      <c r="KMF152" s="323"/>
      <c r="KMG152" s="323"/>
      <c r="KMH152" s="323"/>
      <c r="KMI152" s="323"/>
      <c r="KMJ152" s="323"/>
      <c r="KMK152" s="323"/>
      <c r="KML152" s="323"/>
      <c r="KMM152" s="323"/>
      <c r="KMN152" s="323"/>
      <c r="KMO152" s="323"/>
      <c r="KMP152" s="323"/>
      <c r="KMQ152" s="323"/>
      <c r="KMR152" s="323"/>
      <c r="KMS152" s="323"/>
      <c r="KMT152" s="323"/>
      <c r="KMU152" s="323"/>
      <c r="KMV152" s="323"/>
      <c r="KMW152" s="323"/>
      <c r="KMX152" s="323"/>
      <c r="KMY152" s="323"/>
      <c r="KMZ152" s="323"/>
      <c r="KNA152" s="323"/>
      <c r="KNB152" s="323"/>
      <c r="KNC152" s="323"/>
      <c r="KND152" s="323"/>
      <c r="KNE152" s="323"/>
      <c r="KNF152" s="323"/>
      <c r="KNG152" s="323"/>
      <c r="KNH152" s="323"/>
      <c r="KNI152" s="323"/>
      <c r="KNJ152" s="323"/>
      <c r="KNK152" s="323"/>
      <c r="KNL152" s="323"/>
      <c r="KNM152" s="323"/>
      <c r="KNN152" s="323"/>
      <c r="KNO152" s="323"/>
      <c r="KNP152" s="323"/>
      <c r="KNQ152" s="323"/>
      <c r="KNR152" s="323"/>
      <c r="KNS152" s="323"/>
      <c r="KNT152" s="323"/>
      <c r="KNU152" s="323"/>
      <c r="KNV152" s="323"/>
      <c r="KNW152" s="323"/>
      <c r="KNX152" s="323"/>
      <c r="KNY152" s="323"/>
      <c r="KNZ152" s="323"/>
      <c r="KOA152" s="323"/>
      <c r="KOB152" s="323"/>
      <c r="KOC152" s="323"/>
      <c r="KOD152" s="323"/>
      <c r="KOE152" s="323"/>
      <c r="KOF152" s="323"/>
      <c r="KOG152" s="323"/>
      <c r="KOH152" s="323"/>
      <c r="KOI152" s="323"/>
      <c r="KOJ152" s="323"/>
      <c r="KOK152" s="323"/>
      <c r="KOL152" s="323"/>
      <c r="KOM152" s="323"/>
      <c r="KON152" s="323"/>
      <c r="KOO152" s="323"/>
      <c r="KOP152" s="323"/>
      <c r="KOQ152" s="323"/>
      <c r="KOR152" s="323"/>
      <c r="KOS152" s="323"/>
      <c r="KOT152" s="323"/>
      <c r="KOU152" s="323"/>
      <c r="KOV152" s="323"/>
      <c r="KOW152" s="323"/>
      <c r="KOX152" s="323"/>
      <c r="KOY152" s="323"/>
      <c r="KOZ152" s="323"/>
      <c r="KPA152" s="323"/>
      <c r="KPB152" s="323"/>
      <c r="KPC152" s="323"/>
      <c r="KPD152" s="323"/>
      <c r="KPE152" s="323"/>
      <c r="KPF152" s="323"/>
      <c r="KPG152" s="323"/>
      <c r="KPH152" s="323"/>
      <c r="KPI152" s="323"/>
      <c r="KPJ152" s="323"/>
      <c r="KPK152" s="323"/>
      <c r="KPL152" s="323"/>
      <c r="KPM152" s="323"/>
      <c r="KPN152" s="323"/>
      <c r="KPO152" s="323"/>
      <c r="KPP152" s="323"/>
      <c r="KPQ152" s="323"/>
      <c r="KPR152" s="323"/>
      <c r="KPS152" s="323"/>
      <c r="KPT152" s="323"/>
      <c r="KPU152" s="323"/>
      <c r="KPV152" s="323"/>
      <c r="KPW152" s="323"/>
      <c r="KPX152" s="323"/>
      <c r="KPY152" s="323"/>
      <c r="KPZ152" s="323"/>
      <c r="KQA152" s="323"/>
      <c r="KQB152" s="323"/>
      <c r="KQC152" s="323"/>
      <c r="KQD152" s="323"/>
      <c r="KQE152" s="323"/>
      <c r="KQF152" s="323"/>
      <c r="KQG152" s="323"/>
      <c r="KQH152" s="323"/>
      <c r="KQI152" s="323"/>
      <c r="KQJ152" s="323"/>
      <c r="KQK152" s="323"/>
      <c r="KQL152" s="323"/>
      <c r="KQM152" s="323"/>
      <c r="KQN152" s="323"/>
      <c r="KQO152" s="323"/>
      <c r="KQP152" s="323"/>
      <c r="KQQ152" s="323"/>
      <c r="KQR152" s="323"/>
      <c r="KQS152" s="323"/>
      <c r="KQT152" s="323"/>
      <c r="KQU152" s="323"/>
      <c r="KQV152" s="323"/>
      <c r="KQW152" s="323"/>
      <c r="KQX152" s="323"/>
      <c r="KQY152" s="323"/>
      <c r="KQZ152" s="323"/>
      <c r="KRA152" s="323"/>
      <c r="KRB152" s="323"/>
      <c r="KRC152" s="323"/>
      <c r="KRD152" s="323"/>
      <c r="KRE152" s="323"/>
      <c r="KRF152" s="323"/>
      <c r="KRG152" s="323"/>
      <c r="KRH152" s="323"/>
      <c r="KRI152" s="323"/>
      <c r="KRJ152" s="323"/>
      <c r="KRK152" s="323"/>
      <c r="KRL152" s="323"/>
      <c r="KRM152" s="323"/>
      <c r="KRN152" s="323"/>
      <c r="KRO152" s="323"/>
      <c r="KRP152" s="323"/>
      <c r="KRQ152" s="323"/>
      <c r="KRR152" s="323"/>
      <c r="KRS152" s="323"/>
      <c r="KRT152" s="323"/>
      <c r="KRU152" s="323"/>
      <c r="KRV152" s="323"/>
      <c r="KRW152" s="323"/>
      <c r="KRX152" s="323"/>
      <c r="KRY152" s="323"/>
      <c r="KRZ152" s="323"/>
      <c r="KSA152" s="323"/>
      <c r="KSB152" s="323"/>
      <c r="KSC152" s="323"/>
      <c r="KSD152" s="323"/>
      <c r="KSE152" s="323"/>
      <c r="KSF152" s="323"/>
      <c r="KSG152" s="323"/>
      <c r="KSH152" s="323"/>
      <c r="KSI152" s="323"/>
      <c r="KSJ152" s="323"/>
      <c r="KSK152" s="323"/>
      <c r="KSL152" s="323"/>
      <c r="KSM152" s="323"/>
      <c r="KSN152" s="323"/>
      <c r="KSO152" s="323"/>
      <c r="KSP152" s="323"/>
      <c r="KSQ152" s="323"/>
      <c r="KSR152" s="323"/>
      <c r="KSS152" s="323"/>
      <c r="KST152" s="323"/>
      <c r="KSU152" s="323"/>
      <c r="KSV152" s="323"/>
      <c r="KSW152" s="323"/>
      <c r="KSX152" s="323"/>
      <c r="KSY152" s="323"/>
      <c r="KSZ152" s="323"/>
      <c r="KTA152" s="323"/>
      <c r="KTB152" s="323"/>
      <c r="KTC152" s="323"/>
      <c r="KTD152" s="323"/>
      <c r="KTE152" s="323"/>
      <c r="KTF152" s="323"/>
      <c r="KTG152" s="323"/>
      <c r="KTH152" s="323"/>
      <c r="KTI152" s="323"/>
      <c r="KTJ152" s="323"/>
      <c r="KTK152" s="323"/>
      <c r="KTL152" s="323"/>
      <c r="KTM152" s="323"/>
      <c r="KTN152" s="323"/>
      <c r="KTO152" s="323"/>
      <c r="KTP152" s="323"/>
      <c r="KTQ152" s="323"/>
      <c r="KTR152" s="323"/>
      <c r="KTS152" s="323"/>
      <c r="KTT152" s="323"/>
      <c r="KTU152" s="323"/>
      <c r="KTV152" s="323"/>
      <c r="KTW152" s="323"/>
      <c r="KTX152" s="323"/>
      <c r="KTY152" s="323"/>
      <c r="KTZ152" s="323"/>
      <c r="KUA152" s="323"/>
      <c r="KUB152" s="323"/>
      <c r="KUC152" s="323"/>
      <c r="KUD152" s="323"/>
      <c r="KUE152" s="323"/>
      <c r="KUF152" s="323"/>
      <c r="KUG152" s="323"/>
      <c r="KUH152" s="323"/>
      <c r="KUI152" s="323"/>
      <c r="KUJ152" s="323"/>
      <c r="KUK152" s="323"/>
      <c r="KUL152" s="323"/>
      <c r="KUM152" s="323"/>
      <c r="KUN152" s="323"/>
      <c r="KUO152" s="323"/>
      <c r="KUP152" s="323"/>
      <c r="KUQ152" s="323"/>
      <c r="KUR152" s="323"/>
      <c r="KUS152" s="323"/>
      <c r="KUT152" s="323"/>
      <c r="KUU152" s="323"/>
      <c r="KUV152" s="323"/>
      <c r="KUW152" s="323"/>
      <c r="KUX152" s="323"/>
      <c r="KUY152" s="323"/>
      <c r="KUZ152" s="323"/>
      <c r="KVA152" s="323"/>
      <c r="KVB152" s="323"/>
      <c r="KVC152" s="323"/>
      <c r="KVD152" s="323"/>
      <c r="KVE152" s="323"/>
      <c r="KVF152" s="323"/>
      <c r="KVG152" s="323"/>
      <c r="KVH152" s="323"/>
      <c r="KVI152" s="323"/>
      <c r="KVJ152" s="323"/>
      <c r="KVK152" s="323"/>
      <c r="KVL152" s="323"/>
      <c r="KVM152" s="323"/>
      <c r="KVN152" s="323"/>
      <c r="KVO152" s="323"/>
      <c r="KVP152" s="323"/>
      <c r="KVQ152" s="323"/>
      <c r="KVR152" s="323"/>
      <c r="KVS152" s="323"/>
      <c r="KVT152" s="323"/>
      <c r="KVU152" s="323"/>
      <c r="KVV152" s="323"/>
      <c r="KVW152" s="323"/>
      <c r="KVX152" s="323"/>
      <c r="KVY152" s="323"/>
      <c r="KVZ152" s="323"/>
      <c r="KWA152" s="323"/>
      <c r="KWB152" s="323"/>
      <c r="KWC152" s="323"/>
      <c r="KWD152" s="323"/>
      <c r="KWE152" s="323"/>
      <c r="KWF152" s="323"/>
      <c r="KWG152" s="323"/>
      <c r="KWH152" s="323"/>
      <c r="KWI152" s="323"/>
      <c r="KWJ152" s="323"/>
      <c r="KWK152" s="323"/>
      <c r="KWL152" s="323"/>
      <c r="KWM152" s="323"/>
      <c r="KWN152" s="323"/>
      <c r="KWO152" s="323"/>
      <c r="KWP152" s="323"/>
      <c r="KWQ152" s="323"/>
      <c r="KWR152" s="323"/>
      <c r="KWS152" s="323"/>
      <c r="KWT152" s="323"/>
      <c r="KWU152" s="323"/>
      <c r="KWV152" s="323"/>
      <c r="KWW152" s="323"/>
      <c r="KWX152" s="323"/>
      <c r="KWY152" s="323"/>
      <c r="KWZ152" s="323"/>
      <c r="KXA152" s="323"/>
      <c r="KXB152" s="323"/>
      <c r="KXC152" s="323"/>
      <c r="KXD152" s="323"/>
      <c r="KXE152" s="323"/>
      <c r="KXF152" s="323"/>
      <c r="KXG152" s="323"/>
      <c r="KXH152" s="323"/>
      <c r="KXI152" s="323"/>
      <c r="KXJ152" s="323"/>
      <c r="KXK152" s="323"/>
      <c r="KXL152" s="323"/>
      <c r="KXM152" s="323"/>
      <c r="KXN152" s="323"/>
      <c r="KXO152" s="323"/>
      <c r="KXP152" s="323"/>
      <c r="KXQ152" s="323"/>
      <c r="KXR152" s="323"/>
      <c r="KXS152" s="323"/>
      <c r="KXT152" s="323"/>
      <c r="KXU152" s="323"/>
      <c r="KXV152" s="323"/>
      <c r="KXW152" s="323"/>
      <c r="KXX152" s="323"/>
      <c r="KXY152" s="323"/>
      <c r="KXZ152" s="323"/>
      <c r="KYA152" s="323"/>
      <c r="KYB152" s="323"/>
      <c r="KYC152" s="323"/>
      <c r="KYD152" s="323"/>
      <c r="KYE152" s="323"/>
      <c r="KYF152" s="323"/>
      <c r="KYG152" s="323"/>
      <c r="KYH152" s="323"/>
      <c r="KYI152" s="323"/>
      <c r="KYJ152" s="323"/>
      <c r="KYK152" s="323"/>
      <c r="KYL152" s="323"/>
      <c r="KYM152" s="323"/>
      <c r="KYN152" s="323"/>
      <c r="KYO152" s="323"/>
      <c r="KYP152" s="323"/>
      <c r="KYQ152" s="323"/>
      <c r="KYR152" s="323"/>
      <c r="KYS152" s="323"/>
      <c r="KYT152" s="323"/>
      <c r="KYU152" s="323"/>
      <c r="KYV152" s="323"/>
      <c r="KYW152" s="323"/>
      <c r="KYX152" s="323"/>
      <c r="KYY152" s="323"/>
      <c r="KYZ152" s="323"/>
      <c r="KZA152" s="323"/>
      <c r="KZB152" s="323"/>
      <c r="KZC152" s="323"/>
      <c r="KZD152" s="323"/>
      <c r="KZE152" s="323"/>
      <c r="KZF152" s="323"/>
      <c r="KZG152" s="323"/>
      <c r="KZH152" s="323"/>
      <c r="KZI152" s="323"/>
      <c r="KZJ152" s="323"/>
      <c r="KZK152" s="323"/>
      <c r="KZL152" s="323"/>
      <c r="KZM152" s="323"/>
      <c r="KZN152" s="323"/>
      <c r="KZO152" s="323"/>
      <c r="KZP152" s="323"/>
      <c r="KZQ152" s="323"/>
      <c r="KZR152" s="323"/>
      <c r="KZS152" s="323"/>
      <c r="KZT152" s="323"/>
      <c r="KZU152" s="323"/>
      <c r="KZV152" s="323"/>
      <c r="KZW152" s="323"/>
      <c r="KZX152" s="323"/>
      <c r="KZY152" s="323"/>
      <c r="KZZ152" s="323"/>
      <c r="LAA152" s="323"/>
      <c r="LAB152" s="323"/>
      <c r="LAC152" s="323"/>
      <c r="LAD152" s="323"/>
      <c r="LAE152" s="323"/>
      <c r="LAF152" s="323"/>
      <c r="LAG152" s="323"/>
      <c r="LAH152" s="323"/>
      <c r="LAI152" s="323"/>
      <c r="LAJ152" s="323"/>
      <c r="LAK152" s="323"/>
      <c r="LAL152" s="323"/>
      <c r="LAM152" s="323"/>
      <c r="LAN152" s="323"/>
      <c r="LAO152" s="323"/>
      <c r="LAP152" s="323"/>
      <c r="LAQ152" s="323"/>
      <c r="LAR152" s="323"/>
      <c r="LAS152" s="323"/>
      <c r="LAT152" s="323"/>
      <c r="LAU152" s="323"/>
      <c r="LAV152" s="323"/>
      <c r="LAW152" s="323"/>
      <c r="LAX152" s="323"/>
      <c r="LAY152" s="323"/>
      <c r="LAZ152" s="323"/>
      <c r="LBA152" s="323"/>
      <c r="LBB152" s="323"/>
      <c r="LBC152" s="323"/>
      <c r="LBD152" s="323"/>
      <c r="LBE152" s="323"/>
      <c r="LBF152" s="323"/>
      <c r="LBG152" s="323"/>
      <c r="LBH152" s="323"/>
      <c r="LBI152" s="323"/>
      <c r="LBJ152" s="323"/>
      <c r="LBK152" s="323"/>
      <c r="LBL152" s="323"/>
      <c r="LBM152" s="323"/>
      <c r="LBN152" s="323"/>
      <c r="LBO152" s="323"/>
      <c r="LBP152" s="323"/>
      <c r="LBQ152" s="323"/>
      <c r="LBR152" s="323"/>
      <c r="LBS152" s="323"/>
      <c r="LBT152" s="323"/>
      <c r="LBU152" s="323"/>
      <c r="LBV152" s="323"/>
      <c r="LBW152" s="323"/>
      <c r="LBX152" s="323"/>
      <c r="LBY152" s="323"/>
      <c r="LBZ152" s="323"/>
      <c r="LCA152" s="323"/>
      <c r="LCB152" s="323"/>
      <c r="LCC152" s="323"/>
      <c r="LCD152" s="323"/>
      <c r="LCE152" s="323"/>
      <c r="LCF152" s="323"/>
      <c r="LCG152" s="323"/>
      <c r="LCH152" s="323"/>
      <c r="LCI152" s="323"/>
      <c r="LCJ152" s="323"/>
      <c r="LCK152" s="323"/>
      <c r="LCL152" s="323"/>
      <c r="LCM152" s="323"/>
      <c r="LCN152" s="323"/>
      <c r="LCO152" s="323"/>
      <c r="LCP152" s="323"/>
      <c r="LCQ152" s="323"/>
      <c r="LCR152" s="323"/>
      <c r="LCS152" s="323"/>
      <c r="LCT152" s="323"/>
      <c r="LCU152" s="323"/>
      <c r="LCV152" s="323"/>
      <c r="LCW152" s="323"/>
      <c r="LCX152" s="323"/>
      <c r="LCY152" s="323"/>
      <c r="LCZ152" s="323"/>
      <c r="LDA152" s="323"/>
      <c r="LDB152" s="323"/>
      <c r="LDC152" s="323"/>
      <c r="LDD152" s="323"/>
      <c r="LDE152" s="323"/>
      <c r="LDF152" s="323"/>
      <c r="LDG152" s="323"/>
      <c r="LDH152" s="323"/>
      <c r="LDI152" s="323"/>
      <c r="LDJ152" s="323"/>
      <c r="LDK152" s="323"/>
      <c r="LDL152" s="323"/>
      <c r="LDM152" s="323"/>
      <c r="LDN152" s="323"/>
      <c r="LDO152" s="323"/>
      <c r="LDP152" s="323"/>
      <c r="LDQ152" s="323"/>
      <c r="LDR152" s="323"/>
      <c r="LDS152" s="323"/>
      <c r="LDT152" s="323"/>
      <c r="LDU152" s="323"/>
      <c r="LDV152" s="323"/>
      <c r="LDW152" s="323"/>
      <c r="LDX152" s="323"/>
      <c r="LDY152" s="323"/>
      <c r="LDZ152" s="323"/>
      <c r="LEA152" s="323"/>
      <c r="LEB152" s="323"/>
      <c r="LEC152" s="323"/>
      <c r="LED152" s="323"/>
      <c r="LEE152" s="323"/>
      <c r="LEF152" s="323"/>
      <c r="LEG152" s="323"/>
      <c r="LEH152" s="323"/>
      <c r="LEI152" s="323"/>
      <c r="LEJ152" s="323"/>
      <c r="LEK152" s="323"/>
      <c r="LEL152" s="323"/>
      <c r="LEM152" s="323"/>
      <c r="LEN152" s="323"/>
      <c r="LEO152" s="323"/>
      <c r="LEP152" s="323"/>
      <c r="LEQ152" s="323"/>
      <c r="LER152" s="323"/>
      <c r="LES152" s="323"/>
      <c r="LET152" s="323"/>
      <c r="LEU152" s="323"/>
      <c r="LEV152" s="323"/>
      <c r="LEW152" s="323"/>
      <c r="LEX152" s="323"/>
      <c r="LEY152" s="323"/>
      <c r="LEZ152" s="323"/>
      <c r="LFA152" s="323"/>
      <c r="LFB152" s="323"/>
      <c r="LFC152" s="323"/>
      <c r="LFD152" s="323"/>
      <c r="LFE152" s="323"/>
      <c r="LFF152" s="323"/>
      <c r="LFG152" s="323"/>
      <c r="LFH152" s="323"/>
      <c r="LFI152" s="323"/>
      <c r="LFJ152" s="323"/>
      <c r="LFK152" s="323"/>
      <c r="LFL152" s="323"/>
      <c r="LFM152" s="323"/>
      <c r="LFN152" s="323"/>
      <c r="LFO152" s="323"/>
      <c r="LFP152" s="323"/>
      <c r="LFQ152" s="323"/>
      <c r="LFR152" s="323"/>
      <c r="LFS152" s="323"/>
      <c r="LFT152" s="323"/>
      <c r="LFU152" s="323"/>
      <c r="LFV152" s="323"/>
      <c r="LFW152" s="323"/>
      <c r="LFX152" s="323"/>
      <c r="LFY152" s="323"/>
      <c r="LFZ152" s="323"/>
      <c r="LGA152" s="323"/>
      <c r="LGB152" s="323"/>
      <c r="LGC152" s="323"/>
      <c r="LGD152" s="323"/>
      <c r="LGE152" s="323"/>
      <c r="LGF152" s="323"/>
      <c r="LGG152" s="323"/>
      <c r="LGH152" s="323"/>
      <c r="LGI152" s="323"/>
      <c r="LGJ152" s="323"/>
      <c r="LGK152" s="323"/>
      <c r="LGL152" s="323"/>
      <c r="LGM152" s="323"/>
      <c r="LGN152" s="323"/>
      <c r="LGO152" s="323"/>
      <c r="LGP152" s="323"/>
      <c r="LGQ152" s="323"/>
      <c r="LGR152" s="323"/>
      <c r="LGS152" s="323"/>
      <c r="LGT152" s="323"/>
      <c r="LGU152" s="323"/>
      <c r="LGV152" s="323"/>
      <c r="LGW152" s="323"/>
      <c r="LGX152" s="323"/>
      <c r="LGY152" s="323"/>
      <c r="LGZ152" s="323"/>
      <c r="LHA152" s="323"/>
      <c r="LHB152" s="323"/>
      <c r="LHC152" s="323"/>
      <c r="LHD152" s="323"/>
      <c r="LHE152" s="323"/>
      <c r="LHF152" s="323"/>
      <c r="LHG152" s="323"/>
      <c r="LHH152" s="323"/>
      <c r="LHI152" s="323"/>
      <c r="LHJ152" s="323"/>
      <c r="LHK152" s="323"/>
      <c r="LHL152" s="323"/>
      <c r="LHM152" s="323"/>
      <c r="LHN152" s="323"/>
      <c r="LHO152" s="323"/>
      <c r="LHP152" s="323"/>
      <c r="LHQ152" s="323"/>
      <c r="LHR152" s="323"/>
      <c r="LHS152" s="323"/>
      <c r="LHT152" s="323"/>
      <c r="LHU152" s="323"/>
      <c r="LHV152" s="323"/>
      <c r="LHW152" s="323"/>
      <c r="LHX152" s="323"/>
      <c r="LHY152" s="323"/>
      <c r="LHZ152" s="323"/>
      <c r="LIA152" s="323"/>
      <c r="LIB152" s="323"/>
      <c r="LIC152" s="323"/>
      <c r="LID152" s="323"/>
      <c r="LIE152" s="323"/>
      <c r="LIF152" s="323"/>
      <c r="LIG152" s="323"/>
      <c r="LIH152" s="323"/>
      <c r="LII152" s="323"/>
      <c r="LIJ152" s="323"/>
      <c r="LIK152" s="323"/>
      <c r="LIL152" s="323"/>
      <c r="LIM152" s="323"/>
      <c r="LIN152" s="323"/>
      <c r="LIO152" s="323"/>
      <c r="LIP152" s="323"/>
      <c r="LIQ152" s="323"/>
      <c r="LIR152" s="323"/>
      <c r="LIS152" s="323"/>
      <c r="LIT152" s="323"/>
      <c r="LIU152" s="323"/>
      <c r="LIV152" s="323"/>
      <c r="LIW152" s="323"/>
      <c r="LIX152" s="323"/>
      <c r="LIY152" s="323"/>
      <c r="LIZ152" s="323"/>
      <c r="LJA152" s="323"/>
      <c r="LJB152" s="323"/>
      <c r="LJC152" s="323"/>
      <c r="LJD152" s="323"/>
      <c r="LJE152" s="323"/>
      <c r="LJF152" s="323"/>
      <c r="LJG152" s="323"/>
      <c r="LJH152" s="323"/>
      <c r="LJI152" s="323"/>
      <c r="LJJ152" s="323"/>
      <c r="LJK152" s="323"/>
      <c r="LJL152" s="323"/>
      <c r="LJM152" s="323"/>
      <c r="LJN152" s="323"/>
      <c r="LJO152" s="323"/>
      <c r="LJP152" s="323"/>
      <c r="LJQ152" s="323"/>
      <c r="LJR152" s="323"/>
      <c r="LJS152" s="323"/>
      <c r="LJT152" s="323"/>
      <c r="LJU152" s="323"/>
      <c r="LJV152" s="323"/>
      <c r="LJW152" s="323"/>
      <c r="LJX152" s="323"/>
      <c r="LJY152" s="323"/>
      <c r="LJZ152" s="323"/>
      <c r="LKA152" s="323"/>
      <c r="LKB152" s="323"/>
      <c r="LKC152" s="323"/>
      <c r="LKD152" s="323"/>
      <c r="LKE152" s="323"/>
      <c r="LKF152" s="323"/>
      <c r="LKG152" s="323"/>
      <c r="LKH152" s="323"/>
      <c r="LKI152" s="323"/>
      <c r="LKJ152" s="323"/>
      <c r="LKK152" s="323"/>
      <c r="LKL152" s="323"/>
      <c r="LKM152" s="323"/>
      <c r="LKN152" s="323"/>
      <c r="LKO152" s="323"/>
      <c r="LKP152" s="323"/>
      <c r="LKQ152" s="323"/>
      <c r="LKR152" s="323"/>
      <c r="LKS152" s="323"/>
      <c r="LKT152" s="323"/>
      <c r="LKU152" s="323"/>
      <c r="LKV152" s="323"/>
      <c r="LKW152" s="323"/>
      <c r="LKX152" s="323"/>
      <c r="LKY152" s="323"/>
      <c r="LKZ152" s="323"/>
      <c r="LLA152" s="323"/>
      <c r="LLB152" s="323"/>
      <c r="LLC152" s="323"/>
      <c r="LLD152" s="323"/>
      <c r="LLE152" s="323"/>
      <c r="LLF152" s="323"/>
      <c r="LLG152" s="323"/>
      <c r="LLH152" s="323"/>
      <c r="LLI152" s="323"/>
      <c r="LLJ152" s="323"/>
      <c r="LLK152" s="323"/>
      <c r="LLL152" s="323"/>
      <c r="LLM152" s="323"/>
      <c r="LLN152" s="323"/>
      <c r="LLO152" s="323"/>
      <c r="LLP152" s="323"/>
      <c r="LLQ152" s="323"/>
      <c r="LLR152" s="323"/>
      <c r="LLS152" s="323"/>
      <c r="LLT152" s="323"/>
      <c r="LLU152" s="323"/>
      <c r="LLV152" s="323"/>
      <c r="LLW152" s="323"/>
      <c r="LLX152" s="323"/>
      <c r="LLY152" s="323"/>
      <c r="LLZ152" s="323"/>
      <c r="LMA152" s="323"/>
      <c r="LMB152" s="323"/>
      <c r="LMC152" s="323"/>
      <c r="LMD152" s="323"/>
      <c r="LME152" s="323"/>
      <c r="LMF152" s="323"/>
      <c r="LMG152" s="323"/>
      <c r="LMH152" s="323"/>
      <c r="LMI152" s="323"/>
      <c r="LMJ152" s="323"/>
      <c r="LMK152" s="323"/>
      <c r="LML152" s="323"/>
      <c r="LMM152" s="323"/>
      <c r="LMN152" s="323"/>
      <c r="LMO152" s="323"/>
      <c r="LMP152" s="323"/>
      <c r="LMQ152" s="323"/>
      <c r="LMR152" s="323"/>
      <c r="LMS152" s="323"/>
      <c r="LMT152" s="323"/>
      <c r="LMU152" s="323"/>
      <c r="LMV152" s="323"/>
      <c r="LMW152" s="323"/>
      <c r="LMX152" s="323"/>
      <c r="LMY152" s="323"/>
      <c r="LMZ152" s="323"/>
      <c r="LNA152" s="323"/>
      <c r="LNB152" s="323"/>
      <c r="LNC152" s="323"/>
      <c r="LND152" s="323"/>
      <c r="LNE152" s="323"/>
      <c r="LNF152" s="323"/>
      <c r="LNG152" s="323"/>
      <c r="LNH152" s="323"/>
      <c r="LNI152" s="323"/>
      <c r="LNJ152" s="323"/>
      <c r="LNK152" s="323"/>
      <c r="LNL152" s="323"/>
      <c r="LNM152" s="323"/>
      <c r="LNN152" s="323"/>
      <c r="LNO152" s="323"/>
      <c r="LNP152" s="323"/>
      <c r="LNQ152" s="323"/>
      <c r="LNR152" s="323"/>
      <c r="LNS152" s="323"/>
      <c r="LNT152" s="323"/>
      <c r="LNU152" s="323"/>
      <c r="LNV152" s="323"/>
      <c r="LNW152" s="323"/>
      <c r="LNX152" s="323"/>
      <c r="LNY152" s="323"/>
      <c r="LNZ152" s="323"/>
      <c r="LOA152" s="323"/>
      <c r="LOB152" s="323"/>
      <c r="LOC152" s="323"/>
      <c r="LOD152" s="323"/>
      <c r="LOE152" s="323"/>
      <c r="LOF152" s="323"/>
      <c r="LOG152" s="323"/>
      <c r="LOH152" s="323"/>
      <c r="LOI152" s="323"/>
      <c r="LOJ152" s="323"/>
      <c r="LOK152" s="323"/>
      <c r="LOL152" s="323"/>
      <c r="LOM152" s="323"/>
      <c r="LON152" s="323"/>
      <c r="LOO152" s="323"/>
      <c r="LOP152" s="323"/>
      <c r="LOQ152" s="323"/>
      <c r="LOR152" s="323"/>
      <c r="LOS152" s="323"/>
      <c r="LOT152" s="323"/>
      <c r="LOU152" s="323"/>
      <c r="LOV152" s="323"/>
      <c r="LOW152" s="323"/>
      <c r="LOX152" s="323"/>
      <c r="LOY152" s="323"/>
      <c r="LOZ152" s="323"/>
      <c r="LPA152" s="323"/>
      <c r="LPB152" s="323"/>
      <c r="LPC152" s="323"/>
      <c r="LPD152" s="323"/>
      <c r="LPE152" s="323"/>
      <c r="LPF152" s="323"/>
      <c r="LPG152" s="323"/>
      <c r="LPH152" s="323"/>
      <c r="LPI152" s="323"/>
      <c r="LPJ152" s="323"/>
      <c r="LPK152" s="323"/>
      <c r="LPL152" s="323"/>
      <c r="LPM152" s="323"/>
      <c r="LPN152" s="323"/>
      <c r="LPO152" s="323"/>
      <c r="LPP152" s="323"/>
      <c r="LPQ152" s="323"/>
      <c r="LPR152" s="323"/>
      <c r="LPS152" s="323"/>
      <c r="LPT152" s="323"/>
      <c r="LPU152" s="323"/>
      <c r="LPV152" s="323"/>
      <c r="LPW152" s="323"/>
      <c r="LPX152" s="323"/>
      <c r="LPY152" s="323"/>
      <c r="LPZ152" s="323"/>
      <c r="LQA152" s="323"/>
      <c r="LQB152" s="323"/>
      <c r="LQC152" s="323"/>
      <c r="LQD152" s="323"/>
      <c r="LQE152" s="323"/>
      <c r="LQF152" s="323"/>
      <c r="LQG152" s="323"/>
      <c r="LQH152" s="323"/>
      <c r="LQI152" s="323"/>
      <c r="LQJ152" s="323"/>
      <c r="LQK152" s="323"/>
      <c r="LQL152" s="323"/>
      <c r="LQM152" s="323"/>
      <c r="LQN152" s="323"/>
      <c r="LQO152" s="323"/>
      <c r="LQP152" s="323"/>
      <c r="LQQ152" s="323"/>
      <c r="LQR152" s="323"/>
      <c r="LQS152" s="323"/>
      <c r="LQT152" s="323"/>
      <c r="LQU152" s="323"/>
      <c r="LQV152" s="323"/>
      <c r="LQW152" s="323"/>
      <c r="LQX152" s="323"/>
      <c r="LQY152" s="323"/>
      <c r="LQZ152" s="323"/>
      <c r="LRA152" s="323"/>
      <c r="LRB152" s="323"/>
      <c r="LRC152" s="323"/>
      <c r="LRD152" s="323"/>
      <c r="LRE152" s="323"/>
      <c r="LRF152" s="323"/>
      <c r="LRG152" s="323"/>
      <c r="LRH152" s="323"/>
      <c r="LRI152" s="323"/>
      <c r="LRJ152" s="323"/>
      <c r="LRK152" s="323"/>
      <c r="LRL152" s="323"/>
      <c r="LRM152" s="323"/>
      <c r="LRN152" s="323"/>
      <c r="LRO152" s="323"/>
      <c r="LRP152" s="323"/>
      <c r="LRQ152" s="323"/>
      <c r="LRR152" s="323"/>
      <c r="LRS152" s="323"/>
      <c r="LRT152" s="323"/>
      <c r="LRU152" s="323"/>
      <c r="LRV152" s="323"/>
      <c r="LRW152" s="323"/>
      <c r="LRX152" s="323"/>
      <c r="LRY152" s="323"/>
      <c r="LRZ152" s="323"/>
      <c r="LSA152" s="323"/>
      <c r="LSB152" s="323"/>
      <c r="LSC152" s="323"/>
      <c r="LSD152" s="323"/>
      <c r="LSE152" s="323"/>
      <c r="LSF152" s="323"/>
      <c r="LSG152" s="323"/>
      <c r="LSH152" s="323"/>
      <c r="LSI152" s="323"/>
      <c r="LSJ152" s="323"/>
      <c r="LSK152" s="323"/>
      <c r="LSL152" s="323"/>
      <c r="LSM152" s="323"/>
      <c r="LSN152" s="323"/>
      <c r="LSO152" s="323"/>
      <c r="LSP152" s="323"/>
      <c r="LSQ152" s="323"/>
      <c r="LSR152" s="323"/>
      <c r="LSS152" s="323"/>
      <c r="LST152" s="323"/>
      <c r="LSU152" s="323"/>
      <c r="LSV152" s="323"/>
      <c r="LSW152" s="323"/>
      <c r="LSX152" s="323"/>
      <c r="LSY152" s="323"/>
      <c r="LSZ152" s="323"/>
      <c r="LTA152" s="323"/>
      <c r="LTB152" s="323"/>
      <c r="LTC152" s="323"/>
      <c r="LTD152" s="323"/>
      <c r="LTE152" s="323"/>
      <c r="LTF152" s="323"/>
      <c r="LTG152" s="323"/>
      <c r="LTH152" s="323"/>
      <c r="LTI152" s="323"/>
      <c r="LTJ152" s="323"/>
      <c r="LTK152" s="323"/>
      <c r="LTL152" s="323"/>
      <c r="LTM152" s="323"/>
      <c r="LTN152" s="323"/>
      <c r="LTO152" s="323"/>
      <c r="LTP152" s="323"/>
      <c r="LTQ152" s="323"/>
      <c r="LTR152" s="323"/>
      <c r="LTS152" s="323"/>
      <c r="LTT152" s="323"/>
      <c r="LTU152" s="323"/>
      <c r="LTV152" s="323"/>
      <c r="LTW152" s="323"/>
      <c r="LTX152" s="323"/>
      <c r="LTY152" s="323"/>
      <c r="LTZ152" s="323"/>
      <c r="LUA152" s="323"/>
      <c r="LUB152" s="323"/>
      <c r="LUC152" s="323"/>
      <c r="LUD152" s="323"/>
      <c r="LUE152" s="323"/>
      <c r="LUF152" s="323"/>
      <c r="LUG152" s="323"/>
      <c r="LUH152" s="323"/>
      <c r="LUI152" s="323"/>
      <c r="LUJ152" s="323"/>
      <c r="LUK152" s="323"/>
      <c r="LUL152" s="323"/>
      <c r="LUM152" s="323"/>
      <c r="LUN152" s="323"/>
      <c r="LUO152" s="323"/>
      <c r="LUP152" s="323"/>
      <c r="LUQ152" s="323"/>
      <c r="LUR152" s="323"/>
      <c r="LUS152" s="323"/>
      <c r="LUT152" s="323"/>
      <c r="LUU152" s="323"/>
      <c r="LUV152" s="323"/>
      <c r="LUW152" s="323"/>
      <c r="LUX152" s="323"/>
      <c r="LUY152" s="323"/>
      <c r="LUZ152" s="323"/>
      <c r="LVA152" s="323"/>
      <c r="LVB152" s="323"/>
      <c r="LVC152" s="323"/>
      <c r="LVD152" s="323"/>
      <c r="LVE152" s="323"/>
      <c r="LVF152" s="323"/>
      <c r="LVG152" s="323"/>
      <c r="LVH152" s="323"/>
      <c r="LVI152" s="323"/>
      <c r="LVJ152" s="323"/>
      <c r="LVK152" s="323"/>
      <c r="LVL152" s="323"/>
      <c r="LVM152" s="323"/>
      <c r="LVN152" s="323"/>
      <c r="LVO152" s="323"/>
      <c r="LVP152" s="323"/>
      <c r="LVQ152" s="323"/>
      <c r="LVR152" s="323"/>
      <c r="LVS152" s="323"/>
      <c r="LVT152" s="323"/>
      <c r="LVU152" s="323"/>
      <c r="LVV152" s="323"/>
      <c r="LVW152" s="323"/>
      <c r="LVX152" s="323"/>
      <c r="LVY152" s="323"/>
      <c r="LVZ152" s="323"/>
      <c r="LWA152" s="323"/>
      <c r="LWB152" s="323"/>
      <c r="LWC152" s="323"/>
      <c r="LWD152" s="323"/>
      <c r="LWE152" s="323"/>
      <c r="LWF152" s="323"/>
      <c r="LWG152" s="323"/>
      <c r="LWH152" s="323"/>
      <c r="LWI152" s="323"/>
      <c r="LWJ152" s="323"/>
      <c r="LWK152" s="323"/>
      <c r="LWL152" s="323"/>
      <c r="LWM152" s="323"/>
      <c r="LWN152" s="323"/>
      <c r="LWO152" s="323"/>
      <c r="LWP152" s="323"/>
      <c r="LWQ152" s="323"/>
      <c r="LWR152" s="323"/>
      <c r="LWS152" s="323"/>
      <c r="LWT152" s="323"/>
      <c r="LWU152" s="323"/>
      <c r="LWV152" s="323"/>
      <c r="LWW152" s="323"/>
      <c r="LWX152" s="323"/>
      <c r="LWY152" s="323"/>
      <c r="LWZ152" s="323"/>
      <c r="LXA152" s="323"/>
      <c r="LXB152" s="323"/>
      <c r="LXC152" s="323"/>
      <c r="LXD152" s="323"/>
      <c r="LXE152" s="323"/>
      <c r="LXF152" s="323"/>
      <c r="LXG152" s="323"/>
      <c r="LXH152" s="323"/>
      <c r="LXI152" s="323"/>
      <c r="LXJ152" s="323"/>
      <c r="LXK152" s="323"/>
      <c r="LXL152" s="323"/>
      <c r="LXM152" s="323"/>
      <c r="LXN152" s="323"/>
      <c r="LXO152" s="323"/>
      <c r="LXP152" s="323"/>
      <c r="LXQ152" s="323"/>
      <c r="LXR152" s="323"/>
      <c r="LXS152" s="323"/>
      <c r="LXT152" s="323"/>
      <c r="LXU152" s="323"/>
      <c r="LXV152" s="323"/>
      <c r="LXW152" s="323"/>
      <c r="LXX152" s="323"/>
      <c r="LXY152" s="323"/>
      <c r="LXZ152" s="323"/>
      <c r="LYA152" s="323"/>
      <c r="LYB152" s="323"/>
      <c r="LYC152" s="323"/>
      <c r="LYD152" s="323"/>
      <c r="LYE152" s="323"/>
      <c r="LYF152" s="323"/>
      <c r="LYG152" s="323"/>
      <c r="LYH152" s="323"/>
      <c r="LYI152" s="323"/>
      <c r="LYJ152" s="323"/>
      <c r="LYK152" s="323"/>
      <c r="LYL152" s="323"/>
      <c r="LYM152" s="323"/>
      <c r="LYN152" s="323"/>
      <c r="LYO152" s="323"/>
      <c r="LYP152" s="323"/>
      <c r="LYQ152" s="323"/>
      <c r="LYR152" s="323"/>
      <c r="LYS152" s="323"/>
      <c r="LYT152" s="323"/>
      <c r="LYU152" s="323"/>
      <c r="LYV152" s="323"/>
      <c r="LYW152" s="323"/>
      <c r="LYX152" s="323"/>
      <c r="LYY152" s="323"/>
      <c r="LYZ152" s="323"/>
      <c r="LZA152" s="323"/>
      <c r="LZB152" s="323"/>
      <c r="LZC152" s="323"/>
      <c r="LZD152" s="323"/>
      <c r="LZE152" s="323"/>
      <c r="LZF152" s="323"/>
      <c r="LZG152" s="323"/>
      <c r="LZH152" s="323"/>
      <c r="LZI152" s="323"/>
      <c r="LZJ152" s="323"/>
      <c r="LZK152" s="323"/>
      <c r="LZL152" s="323"/>
      <c r="LZM152" s="323"/>
      <c r="LZN152" s="323"/>
      <c r="LZO152" s="323"/>
      <c r="LZP152" s="323"/>
      <c r="LZQ152" s="323"/>
      <c r="LZR152" s="323"/>
      <c r="LZS152" s="323"/>
      <c r="LZT152" s="323"/>
      <c r="LZU152" s="323"/>
      <c r="LZV152" s="323"/>
      <c r="LZW152" s="323"/>
      <c r="LZX152" s="323"/>
      <c r="LZY152" s="323"/>
      <c r="LZZ152" s="323"/>
      <c r="MAA152" s="323"/>
      <c r="MAB152" s="323"/>
      <c r="MAC152" s="323"/>
      <c r="MAD152" s="323"/>
      <c r="MAE152" s="323"/>
      <c r="MAF152" s="323"/>
      <c r="MAG152" s="323"/>
      <c r="MAH152" s="323"/>
      <c r="MAI152" s="323"/>
      <c r="MAJ152" s="323"/>
      <c r="MAK152" s="323"/>
      <c r="MAL152" s="323"/>
      <c r="MAM152" s="323"/>
      <c r="MAN152" s="323"/>
      <c r="MAO152" s="323"/>
      <c r="MAP152" s="323"/>
      <c r="MAQ152" s="323"/>
      <c r="MAR152" s="323"/>
      <c r="MAS152" s="323"/>
      <c r="MAT152" s="323"/>
      <c r="MAU152" s="323"/>
      <c r="MAV152" s="323"/>
      <c r="MAW152" s="323"/>
      <c r="MAX152" s="323"/>
      <c r="MAY152" s="323"/>
      <c r="MAZ152" s="323"/>
      <c r="MBA152" s="323"/>
      <c r="MBB152" s="323"/>
      <c r="MBC152" s="323"/>
      <c r="MBD152" s="323"/>
      <c r="MBE152" s="323"/>
      <c r="MBF152" s="323"/>
      <c r="MBG152" s="323"/>
      <c r="MBH152" s="323"/>
      <c r="MBI152" s="323"/>
      <c r="MBJ152" s="323"/>
      <c r="MBK152" s="323"/>
      <c r="MBL152" s="323"/>
      <c r="MBM152" s="323"/>
      <c r="MBN152" s="323"/>
      <c r="MBO152" s="323"/>
      <c r="MBP152" s="323"/>
      <c r="MBQ152" s="323"/>
      <c r="MBR152" s="323"/>
      <c r="MBS152" s="323"/>
      <c r="MBT152" s="323"/>
      <c r="MBU152" s="323"/>
      <c r="MBV152" s="323"/>
      <c r="MBW152" s="323"/>
      <c r="MBX152" s="323"/>
      <c r="MBY152" s="323"/>
      <c r="MBZ152" s="323"/>
      <c r="MCA152" s="323"/>
      <c r="MCB152" s="323"/>
      <c r="MCC152" s="323"/>
      <c r="MCD152" s="323"/>
      <c r="MCE152" s="323"/>
      <c r="MCF152" s="323"/>
      <c r="MCG152" s="323"/>
      <c r="MCH152" s="323"/>
      <c r="MCI152" s="323"/>
      <c r="MCJ152" s="323"/>
      <c r="MCK152" s="323"/>
      <c r="MCL152" s="323"/>
      <c r="MCM152" s="323"/>
      <c r="MCN152" s="323"/>
      <c r="MCO152" s="323"/>
      <c r="MCP152" s="323"/>
      <c r="MCQ152" s="323"/>
      <c r="MCR152" s="323"/>
      <c r="MCS152" s="323"/>
      <c r="MCT152" s="323"/>
      <c r="MCU152" s="323"/>
      <c r="MCV152" s="323"/>
      <c r="MCW152" s="323"/>
      <c r="MCX152" s="323"/>
      <c r="MCY152" s="323"/>
      <c r="MCZ152" s="323"/>
      <c r="MDA152" s="323"/>
      <c r="MDB152" s="323"/>
      <c r="MDC152" s="323"/>
      <c r="MDD152" s="323"/>
      <c r="MDE152" s="323"/>
      <c r="MDF152" s="323"/>
      <c r="MDG152" s="323"/>
      <c r="MDH152" s="323"/>
      <c r="MDI152" s="323"/>
      <c r="MDJ152" s="323"/>
      <c r="MDK152" s="323"/>
      <c r="MDL152" s="323"/>
      <c r="MDM152" s="323"/>
      <c r="MDN152" s="323"/>
      <c r="MDO152" s="323"/>
      <c r="MDP152" s="323"/>
      <c r="MDQ152" s="323"/>
      <c r="MDR152" s="323"/>
      <c r="MDS152" s="323"/>
      <c r="MDT152" s="323"/>
      <c r="MDU152" s="323"/>
      <c r="MDV152" s="323"/>
      <c r="MDW152" s="323"/>
      <c r="MDX152" s="323"/>
      <c r="MDY152" s="323"/>
      <c r="MDZ152" s="323"/>
      <c r="MEA152" s="323"/>
      <c r="MEB152" s="323"/>
      <c r="MEC152" s="323"/>
      <c r="MED152" s="323"/>
      <c r="MEE152" s="323"/>
      <c r="MEF152" s="323"/>
      <c r="MEG152" s="323"/>
      <c r="MEH152" s="323"/>
      <c r="MEI152" s="323"/>
      <c r="MEJ152" s="323"/>
      <c r="MEK152" s="323"/>
      <c r="MEL152" s="323"/>
      <c r="MEM152" s="323"/>
      <c r="MEN152" s="323"/>
      <c r="MEO152" s="323"/>
      <c r="MEP152" s="323"/>
      <c r="MEQ152" s="323"/>
      <c r="MER152" s="323"/>
      <c r="MES152" s="323"/>
      <c r="MET152" s="323"/>
      <c r="MEU152" s="323"/>
      <c r="MEV152" s="323"/>
      <c r="MEW152" s="323"/>
      <c r="MEX152" s="323"/>
      <c r="MEY152" s="323"/>
      <c r="MEZ152" s="323"/>
      <c r="MFA152" s="323"/>
      <c r="MFB152" s="323"/>
      <c r="MFC152" s="323"/>
      <c r="MFD152" s="323"/>
      <c r="MFE152" s="323"/>
      <c r="MFF152" s="323"/>
      <c r="MFG152" s="323"/>
      <c r="MFH152" s="323"/>
      <c r="MFI152" s="323"/>
      <c r="MFJ152" s="323"/>
      <c r="MFK152" s="323"/>
      <c r="MFL152" s="323"/>
      <c r="MFM152" s="323"/>
      <c r="MFN152" s="323"/>
      <c r="MFO152" s="323"/>
      <c r="MFP152" s="323"/>
      <c r="MFQ152" s="323"/>
      <c r="MFR152" s="323"/>
      <c r="MFS152" s="323"/>
      <c r="MFT152" s="323"/>
      <c r="MFU152" s="323"/>
      <c r="MFV152" s="323"/>
      <c r="MFW152" s="323"/>
      <c r="MFX152" s="323"/>
      <c r="MFY152" s="323"/>
      <c r="MFZ152" s="323"/>
      <c r="MGA152" s="323"/>
      <c r="MGB152" s="323"/>
      <c r="MGC152" s="323"/>
      <c r="MGD152" s="323"/>
      <c r="MGE152" s="323"/>
      <c r="MGF152" s="323"/>
      <c r="MGG152" s="323"/>
      <c r="MGH152" s="323"/>
      <c r="MGI152" s="323"/>
      <c r="MGJ152" s="323"/>
      <c r="MGK152" s="323"/>
      <c r="MGL152" s="323"/>
      <c r="MGM152" s="323"/>
      <c r="MGN152" s="323"/>
      <c r="MGO152" s="323"/>
      <c r="MGP152" s="323"/>
      <c r="MGQ152" s="323"/>
      <c r="MGR152" s="323"/>
      <c r="MGS152" s="323"/>
      <c r="MGT152" s="323"/>
      <c r="MGU152" s="323"/>
      <c r="MGV152" s="323"/>
      <c r="MGW152" s="323"/>
      <c r="MGX152" s="323"/>
      <c r="MGY152" s="323"/>
      <c r="MGZ152" s="323"/>
      <c r="MHA152" s="323"/>
      <c r="MHB152" s="323"/>
      <c r="MHC152" s="323"/>
      <c r="MHD152" s="323"/>
      <c r="MHE152" s="323"/>
      <c r="MHF152" s="323"/>
      <c r="MHG152" s="323"/>
      <c r="MHH152" s="323"/>
      <c r="MHI152" s="323"/>
      <c r="MHJ152" s="323"/>
      <c r="MHK152" s="323"/>
      <c r="MHL152" s="323"/>
      <c r="MHM152" s="323"/>
      <c r="MHN152" s="323"/>
      <c r="MHO152" s="323"/>
      <c r="MHP152" s="323"/>
      <c r="MHQ152" s="323"/>
      <c r="MHR152" s="323"/>
      <c r="MHS152" s="323"/>
      <c r="MHT152" s="323"/>
      <c r="MHU152" s="323"/>
      <c r="MHV152" s="323"/>
      <c r="MHW152" s="323"/>
      <c r="MHX152" s="323"/>
      <c r="MHY152" s="323"/>
      <c r="MHZ152" s="323"/>
      <c r="MIA152" s="323"/>
      <c r="MIB152" s="323"/>
      <c r="MIC152" s="323"/>
      <c r="MID152" s="323"/>
      <c r="MIE152" s="323"/>
      <c r="MIF152" s="323"/>
      <c r="MIG152" s="323"/>
      <c r="MIH152" s="323"/>
      <c r="MII152" s="323"/>
      <c r="MIJ152" s="323"/>
      <c r="MIK152" s="323"/>
      <c r="MIL152" s="323"/>
      <c r="MIM152" s="323"/>
      <c r="MIN152" s="323"/>
      <c r="MIO152" s="323"/>
      <c r="MIP152" s="323"/>
      <c r="MIQ152" s="323"/>
      <c r="MIR152" s="323"/>
      <c r="MIS152" s="323"/>
      <c r="MIT152" s="323"/>
      <c r="MIU152" s="323"/>
      <c r="MIV152" s="323"/>
      <c r="MIW152" s="323"/>
      <c r="MIX152" s="323"/>
      <c r="MIY152" s="323"/>
      <c r="MIZ152" s="323"/>
      <c r="MJA152" s="323"/>
      <c r="MJB152" s="323"/>
      <c r="MJC152" s="323"/>
      <c r="MJD152" s="323"/>
      <c r="MJE152" s="323"/>
      <c r="MJF152" s="323"/>
      <c r="MJG152" s="323"/>
      <c r="MJH152" s="323"/>
      <c r="MJI152" s="323"/>
      <c r="MJJ152" s="323"/>
      <c r="MJK152" s="323"/>
      <c r="MJL152" s="323"/>
      <c r="MJM152" s="323"/>
      <c r="MJN152" s="323"/>
      <c r="MJO152" s="323"/>
      <c r="MJP152" s="323"/>
      <c r="MJQ152" s="323"/>
      <c r="MJR152" s="323"/>
      <c r="MJS152" s="323"/>
      <c r="MJT152" s="323"/>
      <c r="MJU152" s="323"/>
      <c r="MJV152" s="323"/>
      <c r="MJW152" s="323"/>
      <c r="MJX152" s="323"/>
      <c r="MJY152" s="323"/>
      <c r="MJZ152" s="323"/>
      <c r="MKA152" s="323"/>
      <c r="MKB152" s="323"/>
      <c r="MKC152" s="323"/>
      <c r="MKD152" s="323"/>
      <c r="MKE152" s="323"/>
      <c r="MKF152" s="323"/>
      <c r="MKG152" s="323"/>
      <c r="MKH152" s="323"/>
      <c r="MKI152" s="323"/>
      <c r="MKJ152" s="323"/>
      <c r="MKK152" s="323"/>
      <c r="MKL152" s="323"/>
      <c r="MKM152" s="323"/>
      <c r="MKN152" s="323"/>
      <c r="MKO152" s="323"/>
      <c r="MKP152" s="323"/>
      <c r="MKQ152" s="323"/>
      <c r="MKR152" s="323"/>
      <c r="MKS152" s="323"/>
      <c r="MKT152" s="323"/>
      <c r="MKU152" s="323"/>
      <c r="MKV152" s="323"/>
      <c r="MKW152" s="323"/>
      <c r="MKX152" s="323"/>
      <c r="MKY152" s="323"/>
      <c r="MKZ152" s="323"/>
      <c r="MLA152" s="323"/>
      <c r="MLB152" s="323"/>
      <c r="MLC152" s="323"/>
      <c r="MLD152" s="323"/>
      <c r="MLE152" s="323"/>
      <c r="MLF152" s="323"/>
      <c r="MLG152" s="323"/>
      <c r="MLH152" s="323"/>
      <c r="MLI152" s="323"/>
      <c r="MLJ152" s="323"/>
      <c r="MLK152" s="323"/>
      <c r="MLL152" s="323"/>
      <c r="MLM152" s="323"/>
      <c r="MLN152" s="323"/>
      <c r="MLO152" s="323"/>
      <c r="MLP152" s="323"/>
      <c r="MLQ152" s="323"/>
      <c r="MLR152" s="323"/>
      <c r="MLS152" s="323"/>
      <c r="MLT152" s="323"/>
      <c r="MLU152" s="323"/>
      <c r="MLV152" s="323"/>
      <c r="MLW152" s="323"/>
      <c r="MLX152" s="323"/>
      <c r="MLY152" s="323"/>
      <c r="MLZ152" s="323"/>
      <c r="MMA152" s="323"/>
      <c r="MMB152" s="323"/>
      <c r="MMC152" s="323"/>
      <c r="MMD152" s="323"/>
      <c r="MME152" s="323"/>
      <c r="MMF152" s="323"/>
      <c r="MMG152" s="323"/>
      <c r="MMH152" s="323"/>
      <c r="MMI152" s="323"/>
      <c r="MMJ152" s="323"/>
      <c r="MMK152" s="323"/>
      <c r="MML152" s="323"/>
      <c r="MMM152" s="323"/>
      <c r="MMN152" s="323"/>
      <c r="MMO152" s="323"/>
      <c r="MMP152" s="323"/>
      <c r="MMQ152" s="323"/>
      <c r="MMR152" s="323"/>
      <c r="MMS152" s="323"/>
      <c r="MMT152" s="323"/>
      <c r="MMU152" s="323"/>
      <c r="MMV152" s="323"/>
      <c r="MMW152" s="323"/>
      <c r="MMX152" s="323"/>
      <c r="MMY152" s="323"/>
      <c r="MMZ152" s="323"/>
      <c r="MNA152" s="323"/>
      <c r="MNB152" s="323"/>
      <c r="MNC152" s="323"/>
      <c r="MND152" s="323"/>
      <c r="MNE152" s="323"/>
      <c r="MNF152" s="323"/>
      <c r="MNG152" s="323"/>
      <c r="MNH152" s="323"/>
      <c r="MNI152" s="323"/>
      <c r="MNJ152" s="323"/>
      <c r="MNK152" s="323"/>
      <c r="MNL152" s="323"/>
      <c r="MNM152" s="323"/>
      <c r="MNN152" s="323"/>
      <c r="MNO152" s="323"/>
      <c r="MNP152" s="323"/>
      <c r="MNQ152" s="323"/>
      <c r="MNR152" s="323"/>
      <c r="MNS152" s="323"/>
      <c r="MNT152" s="323"/>
      <c r="MNU152" s="323"/>
      <c r="MNV152" s="323"/>
      <c r="MNW152" s="323"/>
      <c r="MNX152" s="323"/>
      <c r="MNY152" s="323"/>
      <c r="MNZ152" s="323"/>
      <c r="MOA152" s="323"/>
      <c r="MOB152" s="323"/>
      <c r="MOC152" s="323"/>
      <c r="MOD152" s="323"/>
      <c r="MOE152" s="323"/>
      <c r="MOF152" s="323"/>
      <c r="MOG152" s="323"/>
      <c r="MOH152" s="323"/>
      <c r="MOI152" s="323"/>
      <c r="MOJ152" s="323"/>
      <c r="MOK152" s="323"/>
      <c r="MOL152" s="323"/>
      <c r="MOM152" s="323"/>
      <c r="MON152" s="323"/>
      <c r="MOO152" s="323"/>
      <c r="MOP152" s="323"/>
      <c r="MOQ152" s="323"/>
      <c r="MOR152" s="323"/>
      <c r="MOS152" s="323"/>
      <c r="MOT152" s="323"/>
      <c r="MOU152" s="323"/>
      <c r="MOV152" s="323"/>
      <c r="MOW152" s="323"/>
      <c r="MOX152" s="323"/>
      <c r="MOY152" s="323"/>
      <c r="MOZ152" s="323"/>
      <c r="MPA152" s="323"/>
      <c r="MPB152" s="323"/>
      <c r="MPC152" s="323"/>
      <c r="MPD152" s="323"/>
      <c r="MPE152" s="323"/>
      <c r="MPF152" s="323"/>
      <c r="MPG152" s="323"/>
      <c r="MPH152" s="323"/>
      <c r="MPI152" s="323"/>
      <c r="MPJ152" s="323"/>
      <c r="MPK152" s="323"/>
      <c r="MPL152" s="323"/>
      <c r="MPM152" s="323"/>
      <c r="MPN152" s="323"/>
      <c r="MPO152" s="323"/>
      <c r="MPP152" s="323"/>
      <c r="MPQ152" s="323"/>
      <c r="MPR152" s="323"/>
      <c r="MPS152" s="323"/>
      <c r="MPT152" s="323"/>
      <c r="MPU152" s="323"/>
      <c r="MPV152" s="323"/>
      <c r="MPW152" s="323"/>
      <c r="MPX152" s="323"/>
      <c r="MPY152" s="323"/>
      <c r="MPZ152" s="323"/>
      <c r="MQA152" s="323"/>
      <c r="MQB152" s="323"/>
      <c r="MQC152" s="323"/>
      <c r="MQD152" s="323"/>
      <c r="MQE152" s="323"/>
      <c r="MQF152" s="323"/>
      <c r="MQG152" s="323"/>
      <c r="MQH152" s="323"/>
      <c r="MQI152" s="323"/>
      <c r="MQJ152" s="323"/>
      <c r="MQK152" s="323"/>
      <c r="MQL152" s="323"/>
      <c r="MQM152" s="323"/>
      <c r="MQN152" s="323"/>
      <c r="MQO152" s="323"/>
      <c r="MQP152" s="323"/>
      <c r="MQQ152" s="323"/>
      <c r="MQR152" s="323"/>
      <c r="MQS152" s="323"/>
      <c r="MQT152" s="323"/>
      <c r="MQU152" s="323"/>
      <c r="MQV152" s="323"/>
      <c r="MQW152" s="323"/>
      <c r="MQX152" s="323"/>
      <c r="MQY152" s="323"/>
      <c r="MQZ152" s="323"/>
      <c r="MRA152" s="323"/>
      <c r="MRB152" s="323"/>
      <c r="MRC152" s="323"/>
      <c r="MRD152" s="323"/>
      <c r="MRE152" s="323"/>
      <c r="MRF152" s="323"/>
      <c r="MRG152" s="323"/>
      <c r="MRH152" s="323"/>
      <c r="MRI152" s="323"/>
      <c r="MRJ152" s="323"/>
      <c r="MRK152" s="323"/>
      <c r="MRL152" s="323"/>
      <c r="MRM152" s="323"/>
      <c r="MRN152" s="323"/>
      <c r="MRO152" s="323"/>
      <c r="MRP152" s="323"/>
      <c r="MRQ152" s="323"/>
      <c r="MRR152" s="323"/>
      <c r="MRS152" s="323"/>
      <c r="MRT152" s="323"/>
      <c r="MRU152" s="323"/>
      <c r="MRV152" s="323"/>
      <c r="MRW152" s="323"/>
      <c r="MRX152" s="323"/>
      <c r="MRY152" s="323"/>
      <c r="MRZ152" s="323"/>
      <c r="MSA152" s="323"/>
      <c r="MSB152" s="323"/>
      <c r="MSC152" s="323"/>
      <c r="MSD152" s="323"/>
      <c r="MSE152" s="323"/>
      <c r="MSF152" s="323"/>
      <c r="MSG152" s="323"/>
      <c r="MSH152" s="323"/>
      <c r="MSI152" s="323"/>
      <c r="MSJ152" s="323"/>
      <c r="MSK152" s="323"/>
      <c r="MSL152" s="323"/>
      <c r="MSM152" s="323"/>
      <c r="MSN152" s="323"/>
      <c r="MSO152" s="323"/>
      <c r="MSP152" s="323"/>
      <c r="MSQ152" s="323"/>
      <c r="MSR152" s="323"/>
      <c r="MSS152" s="323"/>
      <c r="MST152" s="323"/>
      <c r="MSU152" s="323"/>
      <c r="MSV152" s="323"/>
      <c r="MSW152" s="323"/>
      <c r="MSX152" s="323"/>
      <c r="MSY152" s="323"/>
      <c r="MSZ152" s="323"/>
      <c r="MTA152" s="323"/>
      <c r="MTB152" s="323"/>
      <c r="MTC152" s="323"/>
      <c r="MTD152" s="323"/>
      <c r="MTE152" s="323"/>
      <c r="MTF152" s="323"/>
      <c r="MTG152" s="323"/>
      <c r="MTH152" s="323"/>
      <c r="MTI152" s="323"/>
      <c r="MTJ152" s="323"/>
      <c r="MTK152" s="323"/>
      <c r="MTL152" s="323"/>
      <c r="MTM152" s="323"/>
      <c r="MTN152" s="323"/>
      <c r="MTO152" s="323"/>
      <c r="MTP152" s="323"/>
      <c r="MTQ152" s="323"/>
      <c r="MTR152" s="323"/>
      <c r="MTS152" s="323"/>
      <c r="MTT152" s="323"/>
      <c r="MTU152" s="323"/>
      <c r="MTV152" s="323"/>
      <c r="MTW152" s="323"/>
      <c r="MTX152" s="323"/>
      <c r="MTY152" s="323"/>
      <c r="MTZ152" s="323"/>
      <c r="MUA152" s="323"/>
      <c r="MUB152" s="323"/>
      <c r="MUC152" s="323"/>
      <c r="MUD152" s="323"/>
      <c r="MUE152" s="323"/>
      <c r="MUF152" s="323"/>
      <c r="MUG152" s="323"/>
      <c r="MUH152" s="323"/>
      <c r="MUI152" s="323"/>
      <c r="MUJ152" s="323"/>
      <c r="MUK152" s="323"/>
      <c r="MUL152" s="323"/>
      <c r="MUM152" s="323"/>
      <c r="MUN152" s="323"/>
      <c r="MUO152" s="323"/>
      <c r="MUP152" s="323"/>
      <c r="MUQ152" s="323"/>
      <c r="MUR152" s="323"/>
      <c r="MUS152" s="323"/>
      <c r="MUT152" s="323"/>
      <c r="MUU152" s="323"/>
      <c r="MUV152" s="323"/>
      <c r="MUW152" s="323"/>
      <c r="MUX152" s="323"/>
      <c r="MUY152" s="323"/>
      <c r="MUZ152" s="323"/>
      <c r="MVA152" s="323"/>
      <c r="MVB152" s="323"/>
      <c r="MVC152" s="323"/>
      <c r="MVD152" s="323"/>
      <c r="MVE152" s="323"/>
      <c r="MVF152" s="323"/>
      <c r="MVG152" s="323"/>
      <c r="MVH152" s="323"/>
      <c r="MVI152" s="323"/>
      <c r="MVJ152" s="323"/>
      <c r="MVK152" s="323"/>
      <c r="MVL152" s="323"/>
      <c r="MVM152" s="323"/>
      <c r="MVN152" s="323"/>
      <c r="MVO152" s="323"/>
      <c r="MVP152" s="323"/>
      <c r="MVQ152" s="323"/>
      <c r="MVR152" s="323"/>
      <c r="MVS152" s="323"/>
      <c r="MVT152" s="323"/>
      <c r="MVU152" s="323"/>
      <c r="MVV152" s="323"/>
      <c r="MVW152" s="323"/>
      <c r="MVX152" s="323"/>
      <c r="MVY152" s="323"/>
      <c r="MVZ152" s="323"/>
      <c r="MWA152" s="323"/>
      <c r="MWB152" s="323"/>
      <c r="MWC152" s="323"/>
      <c r="MWD152" s="323"/>
      <c r="MWE152" s="323"/>
      <c r="MWF152" s="323"/>
      <c r="MWG152" s="323"/>
      <c r="MWH152" s="323"/>
      <c r="MWI152" s="323"/>
      <c r="MWJ152" s="323"/>
      <c r="MWK152" s="323"/>
      <c r="MWL152" s="323"/>
      <c r="MWM152" s="323"/>
      <c r="MWN152" s="323"/>
      <c r="MWO152" s="323"/>
      <c r="MWP152" s="323"/>
      <c r="MWQ152" s="323"/>
      <c r="MWR152" s="323"/>
      <c r="MWS152" s="323"/>
      <c r="MWT152" s="323"/>
      <c r="MWU152" s="323"/>
      <c r="MWV152" s="323"/>
      <c r="MWW152" s="323"/>
      <c r="MWX152" s="323"/>
      <c r="MWY152" s="323"/>
      <c r="MWZ152" s="323"/>
      <c r="MXA152" s="323"/>
      <c r="MXB152" s="323"/>
      <c r="MXC152" s="323"/>
      <c r="MXD152" s="323"/>
      <c r="MXE152" s="323"/>
      <c r="MXF152" s="323"/>
      <c r="MXG152" s="323"/>
      <c r="MXH152" s="323"/>
      <c r="MXI152" s="323"/>
      <c r="MXJ152" s="323"/>
      <c r="MXK152" s="323"/>
      <c r="MXL152" s="323"/>
      <c r="MXM152" s="323"/>
      <c r="MXN152" s="323"/>
      <c r="MXO152" s="323"/>
      <c r="MXP152" s="323"/>
      <c r="MXQ152" s="323"/>
      <c r="MXR152" s="323"/>
      <c r="MXS152" s="323"/>
      <c r="MXT152" s="323"/>
      <c r="MXU152" s="323"/>
      <c r="MXV152" s="323"/>
      <c r="MXW152" s="323"/>
      <c r="MXX152" s="323"/>
      <c r="MXY152" s="323"/>
      <c r="MXZ152" s="323"/>
      <c r="MYA152" s="323"/>
      <c r="MYB152" s="323"/>
      <c r="MYC152" s="323"/>
      <c r="MYD152" s="323"/>
      <c r="MYE152" s="323"/>
      <c r="MYF152" s="323"/>
      <c r="MYG152" s="323"/>
      <c r="MYH152" s="323"/>
      <c r="MYI152" s="323"/>
      <c r="MYJ152" s="323"/>
      <c r="MYK152" s="323"/>
      <c r="MYL152" s="323"/>
      <c r="MYM152" s="323"/>
      <c r="MYN152" s="323"/>
      <c r="MYO152" s="323"/>
      <c r="MYP152" s="323"/>
      <c r="MYQ152" s="323"/>
      <c r="MYR152" s="323"/>
      <c r="MYS152" s="323"/>
      <c r="MYT152" s="323"/>
      <c r="MYU152" s="323"/>
      <c r="MYV152" s="323"/>
      <c r="MYW152" s="323"/>
      <c r="MYX152" s="323"/>
      <c r="MYY152" s="323"/>
      <c r="MYZ152" s="323"/>
      <c r="MZA152" s="323"/>
      <c r="MZB152" s="323"/>
      <c r="MZC152" s="323"/>
      <c r="MZD152" s="323"/>
      <c r="MZE152" s="323"/>
      <c r="MZF152" s="323"/>
      <c r="MZG152" s="323"/>
      <c r="MZH152" s="323"/>
      <c r="MZI152" s="323"/>
      <c r="MZJ152" s="323"/>
      <c r="MZK152" s="323"/>
      <c r="MZL152" s="323"/>
      <c r="MZM152" s="323"/>
      <c r="MZN152" s="323"/>
      <c r="MZO152" s="323"/>
      <c r="MZP152" s="323"/>
      <c r="MZQ152" s="323"/>
      <c r="MZR152" s="323"/>
      <c r="MZS152" s="323"/>
      <c r="MZT152" s="323"/>
      <c r="MZU152" s="323"/>
      <c r="MZV152" s="323"/>
      <c r="MZW152" s="323"/>
      <c r="MZX152" s="323"/>
      <c r="MZY152" s="323"/>
      <c r="MZZ152" s="323"/>
      <c r="NAA152" s="323"/>
      <c r="NAB152" s="323"/>
      <c r="NAC152" s="323"/>
      <c r="NAD152" s="323"/>
      <c r="NAE152" s="323"/>
      <c r="NAF152" s="323"/>
      <c r="NAG152" s="323"/>
      <c r="NAH152" s="323"/>
      <c r="NAI152" s="323"/>
      <c r="NAJ152" s="323"/>
      <c r="NAK152" s="323"/>
      <c r="NAL152" s="323"/>
      <c r="NAM152" s="323"/>
      <c r="NAN152" s="323"/>
      <c r="NAO152" s="323"/>
      <c r="NAP152" s="323"/>
      <c r="NAQ152" s="323"/>
      <c r="NAR152" s="323"/>
      <c r="NAS152" s="323"/>
      <c r="NAT152" s="323"/>
      <c r="NAU152" s="323"/>
      <c r="NAV152" s="323"/>
      <c r="NAW152" s="323"/>
      <c r="NAX152" s="323"/>
      <c r="NAY152" s="323"/>
      <c r="NAZ152" s="323"/>
      <c r="NBA152" s="323"/>
      <c r="NBB152" s="323"/>
      <c r="NBC152" s="323"/>
      <c r="NBD152" s="323"/>
      <c r="NBE152" s="323"/>
      <c r="NBF152" s="323"/>
      <c r="NBG152" s="323"/>
      <c r="NBH152" s="323"/>
      <c r="NBI152" s="323"/>
      <c r="NBJ152" s="323"/>
      <c r="NBK152" s="323"/>
      <c r="NBL152" s="323"/>
      <c r="NBM152" s="323"/>
      <c r="NBN152" s="323"/>
      <c r="NBO152" s="323"/>
      <c r="NBP152" s="323"/>
      <c r="NBQ152" s="323"/>
      <c r="NBR152" s="323"/>
      <c r="NBS152" s="323"/>
      <c r="NBT152" s="323"/>
      <c r="NBU152" s="323"/>
      <c r="NBV152" s="323"/>
      <c r="NBW152" s="323"/>
      <c r="NBX152" s="323"/>
      <c r="NBY152" s="323"/>
      <c r="NBZ152" s="323"/>
      <c r="NCA152" s="323"/>
      <c r="NCB152" s="323"/>
      <c r="NCC152" s="323"/>
      <c r="NCD152" s="323"/>
      <c r="NCE152" s="323"/>
      <c r="NCF152" s="323"/>
      <c r="NCG152" s="323"/>
      <c r="NCH152" s="323"/>
      <c r="NCI152" s="323"/>
      <c r="NCJ152" s="323"/>
      <c r="NCK152" s="323"/>
      <c r="NCL152" s="323"/>
      <c r="NCM152" s="323"/>
      <c r="NCN152" s="323"/>
      <c r="NCO152" s="323"/>
      <c r="NCP152" s="323"/>
      <c r="NCQ152" s="323"/>
      <c r="NCR152" s="323"/>
      <c r="NCS152" s="323"/>
      <c r="NCT152" s="323"/>
      <c r="NCU152" s="323"/>
      <c r="NCV152" s="323"/>
      <c r="NCW152" s="323"/>
      <c r="NCX152" s="323"/>
      <c r="NCY152" s="323"/>
      <c r="NCZ152" s="323"/>
      <c r="NDA152" s="323"/>
      <c r="NDB152" s="323"/>
      <c r="NDC152" s="323"/>
      <c r="NDD152" s="323"/>
      <c r="NDE152" s="323"/>
      <c r="NDF152" s="323"/>
      <c r="NDG152" s="323"/>
      <c r="NDH152" s="323"/>
      <c r="NDI152" s="323"/>
      <c r="NDJ152" s="323"/>
      <c r="NDK152" s="323"/>
      <c r="NDL152" s="323"/>
      <c r="NDM152" s="323"/>
      <c r="NDN152" s="323"/>
      <c r="NDO152" s="323"/>
      <c r="NDP152" s="323"/>
      <c r="NDQ152" s="323"/>
      <c r="NDR152" s="323"/>
      <c r="NDS152" s="323"/>
      <c r="NDT152" s="323"/>
      <c r="NDU152" s="323"/>
      <c r="NDV152" s="323"/>
      <c r="NDW152" s="323"/>
      <c r="NDX152" s="323"/>
      <c r="NDY152" s="323"/>
      <c r="NDZ152" s="323"/>
      <c r="NEA152" s="323"/>
      <c r="NEB152" s="323"/>
      <c r="NEC152" s="323"/>
      <c r="NED152" s="323"/>
      <c r="NEE152" s="323"/>
      <c r="NEF152" s="323"/>
      <c r="NEG152" s="323"/>
      <c r="NEH152" s="323"/>
      <c r="NEI152" s="323"/>
      <c r="NEJ152" s="323"/>
      <c r="NEK152" s="323"/>
      <c r="NEL152" s="323"/>
      <c r="NEM152" s="323"/>
      <c r="NEN152" s="323"/>
      <c r="NEO152" s="323"/>
      <c r="NEP152" s="323"/>
      <c r="NEQ152" s="323"/>
      <c r="NER152" s="323"/>
      <c r="NES152" s="323"/>
      <c r="NET152" s="323"/>
      <c r="NEU152" s="323"/>
      <c r="NEV152" s="323"/>
      <c r="NEW152" s="323"/>
      <c r="NEX152" s="323"/>
      <c r="NEY152" s="323"/>
      <c r="NEZ152" s="323"/>
      <c r="NFA152" s="323"/>
      <c r="NFB152" s="323"/>
      <c r="NFC152" s="323"/>
      <c r="NFD152" s="323"/>
      <c r="NFE152" s="323"/>
      <c r="NFF152" s="323"/>
      <c r="NFG152" s="323"/>
      <c r="NFH152" s="323"/>
      <c r="NFI152" s="323"/>
      <c r="NFJ152" s="323"/>
      <c r="NFK152" s="323"/>
      <c r="NFL152" s="323"/>
      <c r="NFM152" s="323"/>
      <c r="NFN152" s="323"/>
      <c r="NFO152" s="323"/>
      <c r="NFP152" s="323"/>
      <c r="NFQ152" s="323"/>
      <c r="NFR152" s="323"/>
      <c r="NFS152" s="323"/>
      <c r="NFT152" s="323"/>
      <c r="NFU152" s="323"/>
      <c r="NFV152" s="323"/>
      <c r="NFW152" s="323"/>
      <c r="NFX152" s="323"/>
      <c r="NFY152" s="323"/>
      <c r="NFZ152" s="323"/>
      <c r="NGA152" s="323"/>
      <c r="NGB152" s="323"/>
      <c r="NGC152" s="323"/>
      <c r="NGD152" s="323"/>
      <c r="NGE152" s="323"/>
      <c r="NGF152" s="323"/>
      <c r="NGG152" s="323"/>
      <c r="NGH152" s="323"/>
      <c r="NGI152" s="323"/>
      <c r="NGJ152" s="323"/>
      <c r="NGK152" s="323"/>
      <c r="NGL152" s="323"/>
      <c r="NGM152" s="323"/>
      <c r="NGN152" s="323"/>
      <c r="NGO152" s="323"/>
      <c r="NGP152" s="323"/>
      <c r="NGQ152" s="323"/>
      <c r="NGR152" s="323"/>
      <c r="NGS152" s="323"/>
      <c r="NGT152" s="323"/>
      <c r="NGU152" s="323"/>
      <c r="NGV152" s="323"/>
      <c r="NGW152" s="323"/>
      <c r="NGX152" s="323"/>
      <c r="NGY152" s="323"/>
      <c r="NGZ152" s="323"/>
      <c r="NHA152" s="323"/>
      <c r="NHB152" s="323"/>
      <c r="NHC152" s="323"/>
      <c r="NHD152" s="323"/>
      <c r="NHE152" s="323"/>
      <c r="NHF152" s="323"/>
      <c r="NHG152" s="323"/>
      <c r="NHH152" s="323"/>
      <c r="NHI152" s="323"/>
      <c r="NHJ152" s="323"/>
      <c r="NHK152" s="323"/>
      <c r="NHL152" s="323"/>
      <c r="NHM152" s="323"/>
      <c r="NHN152" s="323"/>
      <c r="NHO152" s="323"/>
      <c r="NHP152" s="323"/>
      <c r="NHQ152" s="323"/>
      <c r="NHR152" s="323"/>
      <c r="NHS152" s="323"/>
      <c r="NHT152" s="323"/>
      <c r="NHU152" s="323"/>
      <c r="NHV152" s="323"/>
      <c r="NHW152" s="323"/>
      <c r="NHX152" s="323"/>
      <c r="NHY152" s="323"/>
      <c r="NHZ152" s="323"/>
      <c r="NIA152" s="323"/>
      <c r="NIB152" s="323"/>
      <c r="NIC152" s="323"/>
      <c r="NID152" s="323"/>
      <c r="NIE152" s="323"/>
      <c r="NIF152" s="323"/>
      <c r="NIG152" s="323"/>
      <c r="NIH152" s="323"/>
      <c r="NII152" s="323"/>
      <c r="NIJ152" s="323"/>
      <c r="NIK152" s="323"/>
      <c r="NIL152" s="323"/>
      <c r="NIM152" s="323"/>
      <c r="NIN152" s="323"/>
      <c r="NIO152" s="323"/>
      <c r="NIP152" s="323"/>
      <c r="NIQ152" s="323"/>
      <c r="NIR152" s="323"/>
      <c r="NIS152" s="323"/>
      <c r="NIT152" s="323"/>
      <c r="NIU152" s="323"/>
      <c r="NIV152" s="323"/>
      <c r="NIW152" s="323"/>
      <c r="NIX152" s="323"/>
      <c r="NIY152" s="323"/>
      <c r="NIZ152" s="323"/>
      <c r="NJA152" s="323"/>
      <c r="NJB152" s="323"/>
      <c r="NJC152" s="323"/>
      <c r="NJD152" s="323"/>
      <c r="NJE152" s="323"/>
      <c r="NJF152" s="323"/>
      <c r="NJG152" s="323"/>
      <c r="NJH152" s="323"/>
      <c r="NJI152" s="323"/>
      <c r="NJJ152" s="323"/>
      <c r="NJK152" s="323"/>
      <c r="NJL152" s="323"/>
      <c r="NJM152" s="323"/>
      <c r="NJN152" s="323"/>
      <c r="NJO152" s="323"/>
      <c r="NJP152" s="323"/>
      <c r="NJQ152" s="323"/>
      <c r="NJR152" s="323"/>
      <c r="NJS152" s="323"/>
      <c r="NJT152" s="323"/>
      <c r="NJU152" s="323"/>
      <c r="NJV152" s="323"/>
      <c r="NJW152" s="323"/>
      <c r="NJX152" s="323"/>
      <c r="NJY152" s="323"/>
      <c r="NJZ152" s="323"/>
      <c r="NKA152" s="323"/>
      <c r="NKB152" s="323"/>
      <c r="NKC152" s="323"/>
      <c r="NKD152" s="323"/>
      <c r="NKE152" s="323"/>
      <c r="NKF152" s="323"/>
      <c r="NKG152" s="323"/>
      <c r="NKH152" s="323"/>
      <c r="NKI152" s="323"/>
      <c r="NKJ152" s="323"/>
      <c r="NKK152" s="323"/>
      <c r="NKL152" s="323"/>
      <c r="NKM152" s="323"/>
      <c r="NKN152" s="323"/>
      <c r="NKO152" s="323"/>
      <c r="NKP152" s="323"/>
      <c r="NKQ152" s="323"/>
      <c r="NKR152" s="323"/>
      <c r="NKS152" s="323"/>
      <c r="NKT152" s="323"/>
      <c r="NKU152" s="323"/>
      <c r="NKV152" s="323"/>
      <c r="NKW152" s="323"/>
      <c r="NKX152" s="323"/>
      <c r="NKY152" s="323"/>
      <c r="NKZ152" s="323"/>
      <c r="NLA152" s="323"/>
      <c r="NLB152" s="323"/>
      <c r="NLC152" s="323"/>
      <c r="NLD152" s="323"/>
      <c r="NLE152" s="323"/>
      <c r="NLF152" s="323"/>
      <c r="NLG152" s="323"/>
      <c r="NLH152" s="323"/>
      <c r="NLI152" s="323"/>
      <c r="NLJ152" s="323"/>
      <c r="NLK152" s="323"/>
      <c r="NLL152" s="323"/>
      <c r="NLM152" s="323"/>
      <c r="NLN152" s="323"/>
      <c r="NLO152" s="323"/>
      <c r="NLP152" s="323"/>
      <c r="NLQ152" s="323"/>
      <c r="NLR152" s="323"/>
      <c r="NLS152" s="323"/>
      <c r="NLT152" s="323"/>
      <c r="NLU152" s="323"/>
      <c r="NLV152" s="323"/>
      <c r="NLW152" s="323"/>
      <c r="NLX152" s="323"/>
      <c r="NLY152" s="323"/>
      <c r="NLZ152" s="323"/>
      <c r="NMA152" s="323"/>
      <c r="NMB152" s="323"/>
      <c r="NMC152" s="323"/>
      <c r="NMD152" s="323"/>
      <c r="NME152" s="323"/>
      <c r="NMF152" s="323"/>
      <c r="NMG152" s="323"/>
      <c r="NMH152" s="323"/>
      <c r="NMI152" s="323"/>
      <c r="NMJ152" s="323"/>
      <c r="NMK152" s="323"/>
      <c r="NML152" s="323"/>
      <c r="NMM152" s="323"/>
      <c r="NMN152" s="323"/>
      <c r="NMO152" s="323"/>
      <c r="NMP152" s="323"/>
      <c r="NMQ152" s="323"/>
      <c r="NMR152" s="323"/>
      <c r="NMS152" s="323"/>
      <c r="NMT152" s="323"/>
      <c r="NMU152" s="323"/>
      <c r="NMV152" s="323"/>
      <c r="NMW152" s="323"/>
      <c r="NMX152" s="323"/>
      <c r="NMY152" s="323"/>
      <c r="NMZ152" s="323"/>
      <c r="NNA152" s="323"/>
      <c r="NNB152" s="323"/>
      <c r="NNC152" s="323"/>
      <c r="NND152" s="323"/>
      <c r="NNE152" s="323"/>
      <c r="NNF152" s="323"/>
      <c r="NNG152" s="323"/>
      <c r="NNH152" s="323"/>
      <c r="NNI152" s="323"/>
      <c r="NNJ152" s="323"/>
      <c r="NNK152" s="323"/>
      <c r="NNL152" s="323"/>
      <c r="NNM152" s="323"/>
      <c r="NNN152" s="323"/>
      <c r="NNO152" s="323"/>
      <c r="NNP152" s="323"/>
      <c r="NNQ152" s="323"/>
      <c r="NNR152" s="323"/>
      <c r="NNS152" s="323"/>
      <c r="NNT152" s="323"/>
      <c r="NNU152" s="323"/>
      <c r="NNV152" s="323"/>
      <c r="NNW152" s="323"/>
      <c r="NNX152" s="323"/>
      <c r="NNY152" s="323"/>
      <c r="NNZ152" s="323"/>
      <c r="NOA152" s="323"/>
      <c r="NOB152" s="323"/>
      <c r="NOC152" s="323"/>
      <c r="NOD152" s="323"/>
      <c r="NOE152" s="323"/>
      <c r="NOF152" s="323"/>
      <c r="NOG152" s="323"/>
      <c r="NOH152" s="323"/>
      <c r="NOI152" s="323"/>
      <c r="NOJ152" s="323"/>
      <c r="NOK152" s="323"/>
      <c r="NOL152" s="323"/>
      <c r="NOM152" s="323"/>
      <c r="NON152" s="323"/>
      <c r="NOO152" s="323"/>
      <c r="NOP152" s="323"/>
      <c r="NOQ152" s="323"/>
      <c r="NOR152" s="323"/>
      <c r="NOS152" s="323"/>
      <c r="NOT152" s="323"/>
      <c r="NOU152" s="323"/>
      <c r="NOV152" s="323"/>
      <c r="NOW152" s="323"/>
      <c r="NOX152" s="323"/>
      <c r="NOY152" s="323"/>
      <c r="NOZ152" s="323"/>
      <c r="NPA152" s="323"/>
      <c r="NPB152" s="323"/>
      <c r="NPC152" s="323"/>
      <c r="NPD152" s="323"/>
      <c r="NPE152" s="323"/>
      <c r="NPF152" s="323"/>
      <c r="NPG152" s="323"/>
      <c r="NPH152" s="323"/>
      <c r="NPI152" s="323"/>
      <c r="NPJ152" s="323"/>
      <c r="NPK152" s="323"/>
      <c r="NPL152" s="323"/>
      <c r="NPM152" s="323"/>
      <c r="NPN152" s="323"/>
      <c r="NPO152" s="323"/>
      <c r="NPP152" s="323"/>
      <c r="NPQ152" s="323"/>
      <c r="NPR152" s="323"/>
      <c r="NPS152" s="323"/>
      <c r="NPT152" s="323"/>
      <c r="NPU152" s="323"/>
      <c r="NPV152" s="323"/>
      <c r="NPW152" s="323"/>
      <c r="NPX152" s="323"/>
      <c r="NPY152" s="323"/>
      <c r="NPZ152" s="323"/>
      <c r="NQA152" s="323"/>
      <c r="NQB152" s="323"/>
      <c r="NQC152" s="323"/>
      <c r="NQD152" s="323"/>
      <c r="NQE152" s="323"/>
      <c r="NQF152" s="323"/>
      <c r="NQG152" s="323"/>
      <c r="NQH152" s="323"/>
      <c r="NQI152" s="323"/>
      <c r="NQJ152" s="323"/>
      <c r="NQK152" s="323"/>
      <c r="NQL152" s="323"/>
      <c r="NQM152" s="323"/>
      <c r="NQN152" s="323"/>
      <c r="NQO152" s="323"/>
      <c r="NQP152" s="323"/>
      <c r="NQQ152" s="323"/>
      <c r="NQR152" s="323"/>
      <c r="NQS152" s="323"/>
      <c r="NQT152" s="323"/>
      <c r="NQU152" s="323"/>
      <c r="NQV152" s="323"/>
      <c r="NQW152" s="323"/>
      <c r="NQX152" s="323"/>
      <c r="NQY152" s="323"/>
      <c r="NQZ152" s="323"/>
      <c r="NRA152" s="323"/>
      <c r="NRB152" s="323"/>
      <c r="NRC152" s="323"/>
      <c r="NRD152" s="323"/>
      <c r="NRE152" s="323"/>
      <c r="NRF152" s="323"/>
      <c r="NRG152" s="323"/>
      <c r="NRH152" s="323"/>
      <c r="NRI152" s="323"/>
      <c r="NRJ152" s="323"/>
      <c r="NRK152" s="323"/>
      <c r="NRL152" s="323"/>
      <c r="NRM152" s="323"/>
      <c r="NRN152" s="323"/>
      <c r="NRO152" s="323"/>
      <c r="NRP152" s="323"/>
      <c r="NRQ152" s="323"/>
      <c r="NRR152" s="323"/>
      <c r="NRS152" s="323"/>
      <c r="NRT152" s="323"/>
      <c r="NRU152" s="323"/>
      <c r="NRV152" s="323"/>
      <c r="NRW152" s="323"/>
      <c r="NRX152" s="323"/>
      <c r="NRY152" s="323"/>
      <c r="NRZ152" s="323"/>
      <c r="NSA152" s="323"/>
      <c r="NSB152" s="323"/>
      <c r="NSC152" s="323"/>
      <c r="NSD152" s="323"/>
      <c r="NSE152" s="323"/>
      <c r="NSF152" s="323"/>
      <c r="NSG152" s="323"/>
      <c r="NSH152" s="323"/>
      <c r="NSI152" s="323"/>
      <c r="NSJ152" s="323"/>
      <c r="NSK152" s="323"/>
      <c r="NSL152" s="323"/>
      <c r="NSM152" s="323"/>
      <c r="NSN152" s="323"/>
      <c r="NSO152" s="323"/>
      <c r="NSP152" s="323"/>
      <c r="NSQ152" s="323"/>
      <c r="NSR152" s="323"/>
      <c r="NSS152" s="323"/>
      <c r="NST152" s="323"/>
      <c r="NSU152" s="323"/>
      <c r="NSV152" s="323"/>
      <c r="NSW152" s="323"/>
      <c r="NSX152" s="323"/>
      <c r="NSY152" s="323"/>
      <c r="NSZ152" s="323"/>
      <c r="NTA152" s="323"/>
      <c r="NTB152" s="323"/>
      <c r="NTC152" s="323"/>
      <c r="NTD152" s="323"/>
      <c r="NTE152" s="323"/>
      <c r="NTF152" s="323"/>
      <c r="NTG152" s="323"/>
      <c r="NTH152" s="323"/>
      <c r="NTI152" s="323"/>
      <c r="NTJ152" s="323"/>
      <c r="NTK152" s="323"/>
      <c r="NTL152" s="323"/>
      <c r="NTM152" s="323"/>
      <c r="NTN152" s="323"/>
      <c r="NTO152" s="323"/>
      <c r="NTP152" s="323"/>
      <c r="NTQ152" s="323"/>
      <c r="NTR152" s="323"/>
      <c r="NTS152" s="323"/>
      <c r="NTT152" s="323"/>
      <c r="NTU152" s="323"/>
      <c r="NTV152" s="323"/>
      <c r="NTW152" s="323"/>
      <c r="NTX152" s="323"/>
      <c r="NTY152" s="323"/>
      <c r="NTZ152" s="323"/>
      <c r="NUA152" s="323"/>
      <c r="NUB152" s="323"/>
      <c r="NUC152" s="323"/>
      <c r="NUD152" s="323"/>
      <c r="NUE152" s="323"/>
      <c r="NUF152" s="323"/>
      <c r="NUG152" s="323"/>
      <c r="NUH152" s="323"/>
      <c r="NUI152" s="323"/>
      <c r="NUJ152" s="323"/>
      <c r="NUK152" s="323"/>
      <c r="NUL152" s="323"/>
      <c r="NUM152" s="323"/>
      <c r="NUN152" s="323"/>
      <c r="NUO152" s="323"/>
      <c r="NUP152" s="323"/>
      <c r="NUQ152" s="323"/>
      <c r="NUR152" s="323"/>
      <c r="NUS152" s="323"/>
      <c r="NUT152" s="323"/>
      <c r="NUU152" s="323"/>
      <c r="NUV152" s="323"/>
      <c r="NUW152" s="323"/>
      <c r="NUX152" s="323"/>
      <c r="NUY152" s="323"/>
      <c r="NUZ152" s="323"/>
      <c r="NVA152" s="323"/>
      <c r="NVB152" s="323"/>
      <c r="NVC152" s="323"/>
      <c r="NVD152" s="323"/>
      <c r="NVE152" s="323"/>
      <c r="NVF152" s="323"/>
      <c r="NVG152" s="323"/>
      <c r="NVH152" s="323"/>
      <c r="NVI152" s="323"/>
      <c r="NVJ152" s="323"/>
      <c r="NVK152" s="323"/>
      <c r="NVL152" s="323"/>
      <c r="NVM152" s="323"/>
      <c r="NVN152" s="323"/>
      <c r="NVO152" s="323"/>
      <c r="NVP152" s="323"/>
      <c r="NVQ152" s="323"/>
      <c r="NVR152" s="323"/>
      <c r="NVS152" s="323"/>
      <c r="NVT152" s="323"/>
      <c r="NVU152" s="323"/>
      <c r="NVV152" s="323"/>
      <c r="NVW152" s="323"/>
      <c r="NVX152" s="323"/>
      <c r="NVY152" s="323"/>
      <c r="NVZ152" s="323"/>
      <c r="NWA152" s="323"/>
      <c r="NWB152" s="323"/>
      <c r="NWC152" s="323"/>
      <c r="NWD152" s="323"/>
      <c r="NWE152" s="323"/>
      <c r="NWF152" s="323"/>
      <c r="NWG152" s="323"/>
      <c r="NWH152" s="323"/>
      <c r="NWI152" s="323"/>
      <c r="NWJ152" s="323"/>
      <c r="NWK152" s="323"/>
      <c r="NWL152" s="323"/>
      <c r="NWM152" s="323"/>
      <c r="NWN152" s="323"/>
      <c r="NWO152" s="323"/>
      <c r="NWP152" s="323"/>
      <c r="NWQ152" s="323"/>
      <c r="NWR152" s="323"/>
      <c r="NWS152" s="323"/>
      <c r="NWT152" s="323"/>
      <c r="NWU152" s="323"/>
      <c r="NWV152" s="323"/>
      <c r="NWW152" s="323"/>
      <c r="NWX152" s="323"/>
      <c r="NWY152" s="323"/>
      <c r="NWZ152" s="323"/>
      <c r="NXA152" s="323"/>
      <c r="NXB152" s="323"/>
      <c r="NXC152" s="323"/>
      <c r="NXD152" s="323"/>
      <c r="NXE152" s="323"/>
      <c r="NXF152" s="323"/>
      <c r="NXG152" s="323"/>
      <c r="NXH152" s="323"/>
      <c r="NXI152" s="323"/>
      <c r="NXJ152" s="323"/>
      <c r="NXK152" s="323"/>
      <c r="NXL152" s="323"/>
      <c r="NXM152" s="323"/>
      <c r="NXN152" s="323"/>
      <c r="NXO152" s="323"/>
      <c r="NXP152" s="323"/>
      <c r="NXQ152" s="323"/>
      <c r="NXR152" s="323"/>
      <c r="NXS152" s="323"/>
      <c r="NXT152" s="323"/>
      <c r="NXU152" s="323"/>
      <c r="NXV152" s="323"/>
      <c r="NXW152" s="323"/>
      <c r="NXX152" s="323"/>
      <c r="NXY152" s="323"/>
      <c r="NXZ152" s="323"/>
      <c r="NYA152" s="323"/>
      <c r="NYB152" s="323"/>
      <c r="NYC152" s="323"/>
      <c r="NYD152" s="323"/>
      <c r="NYE152" s="323"/>
      <c r="NYF152" s="323"/>
      <c r="NYG152" s="323"/>
      <c r="NYH152" s="323"/>
      <c r="NYI152" s="323"/>
      <c r="NYJ152" s="323"/>
      <c r="NYK152" s="323"/>
      <c r="NYL152" s="323"/>
      <c r="NYM152" s="323"/>
      <c r="NYN152" s="323"/>
      <c r="NYO152" s="323"/>
      <c r="NYP152" s="323"/>
      <c r="NYQ152" s="323"/>
      <c r="NYR152" s="323"/>
      <c r="NYS152" s="323"/>
      <c r="NYT152" s="323"/>
      <c r="NYU152" s="323"/>
      <c r="NYV152" s="323"/>
      <c r="NYW152" s="323"/>
      <c r="NYX152" s="323"/>
      <c r="NYY152" s="323"/>
      <c r="NYZ152" s="323"/>
      <c r="NZA152" s="323"/>
      <c r="NZB152" s="323"/>
      <c r="NZC152" s="323"/>
      <c r="NZD152" s="323"/>
      <c r="NZE152" s="323"/>
      <c r="NZF152" s="323"/>
      <c r="NZG152" s="323"/>
      <c r="NZH152" s="323"/>
      <c r="NZI152" s="323"/>
      <c r="NZJ152" s="323"/>
      <c r="NZK152" s="323"/>
      <c r="NZL152" s="323"/>
      <c r="NZM152" s="323"/>
      <c r="NZN152" s="323"/>
      <c r="NZO152" s="323"/>
      <c r="NZP152" s="323"/>
      <c r="NZQ152" s="323"/>
      <c r="NZR152" s="323"/>
      <c r="NZS152" s="323"/>
      <c r="NZT152" s="323"/>
      <c r="NZU152" s="323"/>
      <c r="NZV152" s="323"/>
      <c r="NZW152" s="323"/>
      <c r="NZX152" s="323"/>
      <c r="NZY152" s="323"/>
      <c r="NZZ152" s="323"/>
      <c r="OAA152" s="323"/>
      <c r="OAB152" s="323"/>
      <c r="OAC152" s="323"/>
      <c r="OAD152" s="323"/>
      <c r="OAE152" s="323"/>
      <c r="OAF152" s="323"/>
      <c r="OAG152" s="323"/>
      <c r="OAH152" s="323"/>
      <c r="OAI152" s="323"/>
      <c r="OAJ152" s="323"/>
      <c r="OAK152" s="323"/>
      <c r="OAL152" s="323"/>
      <c r="OAM152" s="323"/>
      <c r="OAN152" s="323"/>
      <c r="OAO152" s="323"/>
      <c r="OAP152" s="323"/>
      <c r="OAQ152" s="323"/>
      <c r="OAR152" s="323"/>
      <c r="OAS152" s="323"/>
      <c r="OAT152" s="323"/>
      <c r="OAU152" s="323"/>
      <c r="OAV152" s="323"/>
      <c r="OAW152" s="323"/>
      <c r="OAX152" s="323"/>
      <c r="OAY152" s="323"/>
      <c r="OAZ152" s="323"/>
      <c r="OBA152" s="323"/>
      <c r="OBB152" s="323"/>
      <c r="OBC152" s="323"/>
      <c r="OBD152" s="323"/>
      <c r="OBE152" s="323"/>
      <c r="OBF152" s="323"/>
      <c r="OBG152" s="323"/>
      <c r="OBH152" s="323"/>
      <c r="OBI152" s="323"/>
      <c r="OBJ152" s="323"/>
      <c r="OBK152" s="323"/>
      <c r="OBL152" s="323"/>
      <c r="OBM152" s="323"/>
      <c r="OBN152" s="323"/>
      <c r="OBO152" s="323"/>
      <c r="OBP152" s="323"/>
      <c r="OBQ152" s="323"/>
      <c r="OBR152" s="323"/>
      <c r="OBS152" s="323"/>
      <c r="OBT152" s="323"/>
      <c r="OBU152" s="323"/>
      <c r="OBV152" s="323"/>
      <c r="OBW152" s="323"/>
      <c r="OBX152" s="323"/>
      <c r="OBY152" s="323"/>
      <c r="OBZ152" s="323"/>
      <c r="OCA152" s="323"/>
      <c r="OCB152" s="323"/>
      <c r="OCC152" s="323"/>
      <c r="OCD152" s="323"/>
      <c r="OCE152" s="323"/>
      <c r="OCF152" s="323"/>
      <c r="OCG152" s="323"/>
      <c r="OCH152" s="323"/>
      <c r="OCI152" s="323"/>
      <c r="OCJ152" s="323"/>
      <c r="OCK152" s="323"/>
      <c r="OCL152" s="323"/>
      <c r="OCM152" s="323"/>
      <c r="OCN152" s="323"/>
      <c r="OCO152" s="323"/>
      <c r="OCP152" s="323"/>
      <c r="OCQ152" s="323"/>
      <c r="OCR152" s="323"/>
      <c r="OCS152" s="323"/>
      <c r="OCT152" s="323"/>
      <c r="OCU152" s="323"/>
      <c r="OCV152" s="323"/>
      <c r="OCW152" s="323"/>
      <c r="OCX152" s="323"/>
      <c r="OCY152" s="323"/>
      <c r="OCZ152" s="323"/>
      <c r="ODA152" s="323"/>
      <c r="ODB152" s="323"/>
      <c r="ODC152" s="323"/>
      <c r="ODD152" s="323"/>
      <c r="ODE152" s="323"/>
      <c r="ODF152" s="323"/>
      <c r="ODG152" s="323"/>
      <c r="ODH152" s="323"/>
      <c r="ODI152" s="323"/>
      <c r="ODJ152" s="323"/>
      <c r="ODK152" s="323"/>
      <c r="ODL152" s="323"/>
      <c r="ODM152" s="323"/>
      <c r="ODN152" s="323"/>
      <c r="ODO152" s="323"/>
      <c r="ODP152" s="323"/>
      <c r="ODQ152" s="323"/>
      <c r="ODR152" s="323"/>
      <c r="ODS152" s="323"/>
      <c r="ODT152" s="323"/>
      <c r="ODU152" s="323"/>
      <c r="ODV152" s="323"/>
      <c r="ODW152" s="323"/>
      <c r="ODX152" s="323"/>
      <c r="ODY152" s="323"/>
      <c r="ODZ152" s="323"/>
      <c r="OEA152" s="323"/>
      <c r="OEB152" s="323"/>
      <c r="OEC152" s="323"/>
      <c r="OED152" s="323"/>
      <c r="OEE152" s="323"/>
      <c r="OEF152" s="323"/>
      <c r="OEG152" s="323"/>
      <c r="OEH152" s="323"/>
      <c r="OEI152" s="323"/>
      <c r="OEJ152" s="323"/>
      <c r="OEK152" s="323"/>
      <c r="OEL152" s="323"/>
      <c r="OEM152" s="323"/>
      <c r="OEN152" s="323"/>
      <c r="OEO152" s="323"/>
      <c r="OEP152" s="323"/>
      <c r="OEQ152" s="323"/>
      <c r="OER152" s="323"/>
      <c r="OES152" s="323"/>
      <c r="OET152" s="323"/>
      <c r="OEU152" s="323"/>
      <c r="OEV152" s="323"/>
      <c r="OEW152" s="323"/>
      <c r="OEX152" s="323"/>
      <c r="OEY152" s="323"/>
      <c r="OEZ152" s="323"/>
      <c r="OFA152" s="323"/>
      <c r="OFB152" s="323"/>
      <c r="OFC152" s="323"/>
      <c r="OFD152" s="323"/>
      <c r="OFE152" s="323"/>
      <c r="OFF152" s="323"/>
      <c r="OFG152" s="323"/>
      <c r="OFH152" s="323"/>
      <c r="OFI152" s="323"/>
      <c r="OFJ152" s="323"/>
      <c r="OFK152" s="323"/>
      <c r="OFL152" s="323"/>
      <c r="OFM152" s="323"/>
      <c r="OFN152" s="323"/>
      <c r="OFO152" s="323"/>
      <c r="OFP152" s="323"/>
      <c r="OFQ152" s="323"/>
      <c r="OFR152" s="323"/>
      <c r="OFS152" s="323"/>
      <c r="OFT152" s="323"/>
      <c r="OFU152" s="323"/>
      <c r="OFV152" s="323"/>
      <c r="OFW152" s="323"/>
      <c r="OFX152" s="323"/>
      <c r="OFY152" s="323"/>
      <c r="OFZ152" s="323"/>
      <c r="OGA152" s="323"/>
      <c r="OGB152" s="323"/>
      <c r="OGC152" s="323"/>
      <c r="OGD152" s="323"/>
      <c r="OGE152" s="323"/>
      <c r="OGF152" s="323"/>
      <c r="OGG152" s="323"/>
      <c r="OGH152" s="323"/>
      <c r="OGI152" s="323"/>
      <c r="OGJ152" s="323"/>
      <c r="OGK152" s="323"/>
      <c r="OGL152" s="323"/>
      <c r="OGM152" s="323"/>
      <c r="OGN152" s="323"/>
      <c r="OGO152" s="323"/>
      <c r="OGP152" s="323"/>
      <c r="OGQ152" s="323"/>
      <c r="OGR152" s="323"/>
      <c r="OGS152" s="323"/>
      <c r="OGT152" s="323"/>
      <c r="OGU152" s="323"/>
      <c r="OGV152" s="323"/>
      <c r="OGW152" s="323"/>
      <c r="OGX152" s="323"/>
      <c r="OGY152" s="323"/>
      <c r="OGZ152" s="323"/>
      <c r="OHA152" s="323"/>
      <c r="OHB152" s="323"/>
      <c r="OHC152" s="323"/>
      <c r="OHD152" s="323"/>
      <c r="OHE152" s="323"/>
      <c r="OHF152" s="323"/>
      <c r="OHG152" s="323"/>
      <c r="OHH152" s="323"/>
      <c r="OHI152" s="323"/>
      <c r="OHJ152" s="323"/>
      <c r="OHK152" s="323"/>
      <c r="OHL152" s="323"/>
      <c r="OHM152" s="323"/>
      <c r="OHN152" s="323"/>
      <c r="OHO152" s="323"/>
      <c r="OHP152" s="323"/>
      <c r="OHQ152" s="323"/>
      <c r="OHR152" s="323"/>
      <c r="OHS152" s="323"/>
      <c r="OHT152" s="323"/>
      <c r="OHU152" s="323"/>
      <c r="OHV152" s="323"/>
      <c r="OHW152" s="323"/>
      <c r="OHX152" s="323"/>
      <c r="OHY152" s="323"/>
      <c r="OHZ152" s="323"/>
      <c r="OIA152" s="323"/>
      <c r="OIB152" s="323"/>
      <c r="OIC152" s="323"/>
      <c r="OID152" s="323"/>
      <c r="OIE152" s="323"/>
      <c r="OIF152" s="323"/>
      <c r="OIG152" s="323"/>
      <c r="OIH152" s="323"/>
      <c r="OII152" s="323"/>
      <c r="OIJ152" s="323"/>
      <c r="OIK152" s="323"/>
      <c r="OIL152" s="323"/>
      <c r="OIM152" s="323"/>
      <c r="OIN152" s="323"/>
      <c r="OIO152" s="323"/>
      <c r="OIP152" s="323"/>
      <c r="OIQ152" s="323"/>
      <c r="OIR152" s="323"/>
      <c r="OIS152" s="323"/>
      <c r="OIT152" s="323"/>
      <c r="OIU152" s="323"/>
      <c r="OIV152" s="323"/>
      <c r="OIW152" s="323"/>
      <c r="OIX152" s="323"/>
      <c r="OIY152" s="323"/>
      <c r="OIZ152" s="323"/>
      <c r="OJA152" s="323"/>
      <c r="OJB152" s="323"/>
      <c r="OJC152" s="323"/>
      <c r="OJD152" s="323"/>
      <c r="OJE152" s="323"/>
      <c r="OJF152" s="323"/>
      <c r="OJG152" s="323"/>
      <c r="OJH152" s="323"/>
      <c r="OJI152" s="323"/>
      <c r="OJJ152" s="323"/>
      <c r="OJK152" s="323"/>
      <c r="OJL152" s="323"/>
      <c r="OJM152" s="323"/>
      <c r="OJN152" s="323"/>
      <c r="OJO152" s="323"/>
      <c r="OJP152" s="323"/>
      <c r="OJQ152" s="323"/>
      <c r="OJR152" s="323"/>
      <c r="OJS152" s="323"/>
      <c r="OJT152" s="323"/>
      <c r="OJU152" s="323"/>
      <c r="OJV152" s="323"/>
      <c r="OJW152" s="323"/>
      <c r="OJX152" s="323"/>
      <c r="OJY152" s="323"/>
      <c r="OJZ152" s="323"/>
      <c r="OKA152" s="323"/>
      <c r="OKB152" s="323"/>
      <c r="OKC152" s="323"/>
      <c r="OKD152" s="323"/>
      <c r="OKE152" s="323"/>
      <c r="OKF152" s="323"/>
      <c r="OKG152" s="323"/>
      <c r="OKH152" s="323"/>
      <c r="OKI152" s="323"/>
      <c r="OKJ152" s="323"/>
      <c r="OKK152" s="323"/>
      <c r="OKL152" s="323"/>
      <c r="OKM152" s="323"/>
      <c r="OKN152" s="323"/>
      <c r="OKO152" s="323"/>
      <c r="OKP152" s="323"/>
      <c r="OKQ152" s="323"/>
      <c r="OKR152" s="323"/>
      <c r="OKS152" s="323"/>
      <c r="OKT152" s="323"/>
      <c r="OKU152" s="323"/>
      <c r="OKV152" s="323"/>
      <c r="OKW152" s="323"/>
      <c r="OKX152" s="323"/>
      <c r="OKY152" s="323"/>
      <c r="OKZ152" s="323"/>
      <c r="OLA152" s="323"/>
      <c r="OLB152" s="323"/>
      <c r="OLC152" s="323"/>
      <c r="OLD152" s="323"/>
      <c r="OLE152" s="323"/>
      <c r="OLF152" s="323"/>
      <c r="OLG152" s="323"/>
      <c r="OLH152" s="323"/>
      <c r="OLI152" s="323"/>
      <c r="OLJ152" s="323"/>
      <c r="OLK152" s="323"/>
      <c r="OLL152" s="323"/>
      <c r="OLM152" s="323"/>
      <c r="OLN152" s="323"/>
      <c r="OLO152" s="323"/>
      <c r="OLP152" s="323"/>
      <c r="OLQ152" s="323"/>
      <c r="OLR152" s="323"/>
      <c r="OLS152" s="323"/>
      <c r="OLT152" s="323"/>
      <c r="OLU152" s="323"/>
      <c r="OLV152" s="323"/>
      <c r="OLW152" s="323"/>
      <c r="OLX152" s="323"/>
      <c r="OLY152" s="323"/>
      <c r="OLZ152" s="323"/>
      <c r="OMA152" s="323"/>
      <c r="OMB152" s="323"/>
      <c r="OMC152" s="323"/>
      <c r="OMD152" s="323"/>
      <c r="OME152" s="323"/>
      <c r="OMF152" s="323"/>
      <c r="OMG152" s="323"/>
      <c r="OMH152" s="323"/>
      <c r="OMI152" s="323"/>
      <c r="OMJ152" s="323"/>
      <c r="OMK152" s="323"/>
      <c r="OML152" s="323"/>
      <c r="OMM152" s="323"/>
      <c r="OMN152" s="323"/>
      <c r="OMO152" s="323"/>
      <c r="OMP152" s="323"/>
      <c r="OMQ152" s="323"/>
      <c r="OMR152" s="323"/>
      <c r="OMS152" s="323"/>
      <c r="OMT152" s="323"/>
      <c r="OMU152" s="323"/>
      <c r="OMV152" s="323"/>
      <c r="OMW152" s="323"/>
      <c r="OMX152" s="323"/>
      <c r="OMY152" s="323"/>
      <c r="OMZ152" s="323"/>
      <c r="ONA152" s="323"/>
      <c r="ONB152" s="323"/>
      <c r="ONC152" s="323"/>
      <c r="OND152" s="323"/>
      <c r="ONE152" s="323"/>
      <c r="ONF152" s="323"/>
      <c r="ONG152" s="323"/>
      <c r="ONH152" s="323"/>
      <c r="ONI152" s="323"/>
      <c r="ONJ152" s="323"/>
      <c r="ONK152" s="323"/>
      <c r="ONL152" s="323"/>
      <c r="ONM152" s="323"/>
      <c r="ONN152" s="323"/>
      <c r="ONO152" s="323"/>
      <c r="ONP152" s="323"/>
      <c r="ONQ152" s="323"/>
      <c r="ONR152" s="323"/>
      <c r="ONS152" s="323"/>
      <c r="ONT152" s="323"/>
      <c r="ONU152" s="323"/>
      <c r="ONV152" s="323"/>
      <c r="ONW152" s="323"/>
      <c r="ONX152" s="323"/>
      <c r="ONY152" s="323"/>
      <c r="ONZ152" s="323"/>
      <c r="OOA152" s="323"/>
      <c r="OOB152" s="323"/>
      <c r="OOC152" s="323"/>
      <c r="OOD152" s="323"/>
      <c r="OOE152" s="323"/>
      <c r="OOF152" s="323"/>
      <c r="OOG152" s="323"/>
      <c r="OOH152" s="323"/>
      <c r="OOI152" s="323"/>
      <c r="OOJ152" s="323"/>
      <c r="OOK152" s="323"/>
      <c r="OOL152" s="323"/>
      <c r="OOM152" s="323"/>
      <c r="OON152" s="323"/>
      <c r="OOO152" s="323"/>
      <c r="OOP152" s="323"/>
      <c r="OOQ152" s="323"/>
      <c r="OOR152" s="323"/>
      <c r="OOS152" s="323"/>
      <c r="OOT152" s="323"/>
      <c r="OOU152" s="323"/>
      <c r="OOV152" s="323"/>
      <c r="OOW152" s="323"/>
      <c r="OOX152" s="323"/>
      <c r="OOY152" s="323"/>
      <c r="OOZ152" s="323"/>
      <c r="OPA152" s="323"/>
      <c r="OPB152" s="323"/>
      <c r="OPC152" s="323"/>
      <c r="OPD152" s="323"/>
      <c r="OPE152" s="323"/>
      <c r="OPF152" s="323"/>
      <c r="OPG152" s="323"/>
      <c r="OPH152" s="323"/>
      <c r="OPI152" s="323"/>
      <c r="OPJ152" s="323"/>
      <c r="OPK152" s="323"/>
      <c r="OPL152" s="323"/>
      <c r="OPM152" s="323"/>
      <c r="OPN152" s="323"/>
      <c r="OPO152" s="323"/>
      <c r="OPP152" s="323"/>
      <c r="OPQ152" s="323"/>
      <c r="OPR152" s="323"/>
      <c r="OPS152" s="323"/>
      <c r="OPT152" s="323"/>
      <c r="OPU152" s="323"/>
      <c r="OPV152" s="323"/>
      <c r="OPW152" s="323"/>
      <c r="OPX152" s="323"/>
      <c r="OPY152" s="323"/>
      <c r="OPZ152" s="323"/>
      <c r="OQA152" s="323"/>
      <c r="OQB152" s="323"/>
      <c r="OQC152" s="323"/>
      <c r="OQD152" s="323"/>
      <c r="OQE152" s="323"/>
      <c r="OQF152" s="323"/>
      <c r="OQG152" s="323"/>
      <c r="OQH152" s="323"/>
      <c r="OQI152" s="323"/>
      <c r="OQJ152" s="323"/>
      <c r="OQK152" s="323"/>
      <c r="OQL152" s="323"/>
      <c r="OQM152" s="323"/>
      <c r="OQN152" s="323"/>
      <c r="OQO152" s="323"/>
      <c r="OQP152" s="323"/>
      <c r="OQQ152" s="323"/>
      <c r="OQR152" s="323"/>
      <c r="OQS152" s="323"/>
      <c r="OQT152" s="323"/>
      <c r="OQU152" s="323"/>
      <c r="OQV152" s="323"/>
      <c r="OQW152" s="323"/>
      <c r="OQX152" s="323"/>
      <c r="OQY152" s="323"/>
      <c r="OQZ152" s="323"/>
      <c r="ORA152" s="323"/>
      <c r="ORB152" s="323"/>
      <c r="ORC152" s="323"/>
      <c r="ORD152" s="323"/>
      <c r="ORE152" s="323"/>
      <c r="ORF152" s="323"/>
      <c r="ORG152" s="323"/>
      <c r="ORH152" s="323"/>
      <c r="ORI152" s="323"/>
      <c r="ORJ152" s="323"/>
      <c r="ORK152" s="323"/>
      <c r="ORL152" s="323"/>
      <c r="ORM152" s="323"/>
      <c r="ORN152" s="323"/>
      <c r="ORO152" s="323"/>
      <c r="ORP152" s="323"/>
      <c r="ORQ152" s="323"/>
      <c r="ORR152" s="323"/>
      <c r="ORS152" s="323"/>
      <c r="ORT152" s="323"/>
      <c r="ORU152" s="323"/>
      <c r="ORV152" s="323"/>
      <c r="ORW152" s="323"/>
      <c r="ORX152" s="323"/>
      <c r="ORY152" s="323"/>
      <c r="ORZ152" s="323"/>
      <c r="OSA152" s="323"/>
      <c r="OSB152" s="323"/>
      <c r="OSC152" s="323"/>
      <c r="OSD152" s="323"/>
      <c r="OSE152" s="323"/>
      <c r="OSF152" s="323"/>
      <c r="OSG152" s="323"/>
      <c r="OSH152" s="323"/>
      <c r="OSI152" s="323"/>
      <c r="OSJ152" s="323"/>
      <c r="OSK152" s="323"/>
      <c r="OSL152" s="323"/>
      <c r="OSM152" s="323"/>
      <c r="OSN152" s="323"/>
      <c r="OSO152" s="323"/>
      <c r="OSP152" s="323"/>
      <c r="OSQ152" s="323"/>
      <c r="OSR152" s="323"/>
      <c r="OSS152" s="323"/>
      <c r="OST152" s="323"/>
      <c r="OSU152" s="323"/>
      <c r="OSV152" s="323"/>
      <c r="OSW152" s="323"/>
      <c r="OSX152" s="323"/>
      <c r="OSY152" s="323"/>
      <c r="OSZ152" s="323"/>
      <c r="OTA152" s="323"/>
      <c r="OTB152" s="323"/>
      <c r="OTC152" s="323"/>
      <c r="OTD152" s="323"/>
      <c r="OTE152" s="323"/>
      <c r="OTF152" s="323"/>
      <c r="OTG152" s="323"/>
      <c r="OTH152" s="323"/>
      <c r="OTI152" s="323"/>
      <c r="OTJ152" s="323"/>
      <c r="OTK152" s="323"/>
      <c r="OTL152" s="323"/>
      <c r="OTM152" s="323"/>
      <c r="OTN152" s="323"/>
      <c r="OTO152" s="323"/>
      <c r="OTP152" s="323"/>
      <c r="OTQ152" s="323"/>
      <c r="OTR152" s="323"/>
      <c r="OTS152" s="323"/>
      <c r="OTT152" s="323"/>
      <c r="OTU152" s="323"/>
      <c r="OTV152" s="323"/>
      <c r="OTW152" s="323"/>
      <c r="OTX152" s="323"/>
      <c r="OTY152" s="323"/>
      <c r="OTZ152" s="323"/>
      <c r="OUA152" s="323"/>
      <c r="OUB152" s="323"/>
      <c r="OUC152" s="323"/>
      <c r="OUD152" s="323"/>
      <c r="OUE152" s="323"/>
      <c r="OUF152" s="323"/>
      <c r="OUG152" s="323"/>
      <c r="OUH152" s="323"/>
      <c r="OUI152" s="323"/>
      <c r="OUJ152" s="323"/>
      <c r="OUK152" s="323"/>
      <c r="OUL152" s="323"/>
      <c r="OUM152" s="323"/>
      <c r="OUN152" s="323"/>
      <c r="OUO152" s="323"/>
      <c r="OUP152" s="323"/>
      <c r="OUQ152" s="323"/>
      <c r="OUR152" s="323"/>
      <c r="OUS152" s="323"/>
      <c r="OUT152" s="323"/>
      <c r="OUU152" s="323"/>
      <c r="OUV152" s="323"/>
      <c r="OUW152" s="323"/>
      <c r="OUX152" s="323"/>
      <c r="OUY152" s="323"/>
      <c r="OUZ152" s="323"/>
      <c r="OVA152" s="323"/>
      <c r="OVB152" s="323"/>
      <c r="OVC152" s="323"/>
      <c r="OVD152" s="323"/>
      <c r="OVE152" s="323"/>
      <c r="OVF152" s="323"/>
      <c r="OVG152" s="323"/>
      <c r="OVH152" s="323"/>
      <c r="OVI152" s="323"/>
      <c r="OVJ152" s="323"/>
      <c r="OVK152" s="323"/>
      <c r="OVL152" s="323"/>
      <c r="OVM152" s="323"/>
      <c r="OVN152" s="323"/>
      <c r="OVO152" s="323"/>
      <c r="OVP152" s="323"/>
      <c r="OVQ152" s="323"/>
      <c r="OVR152" s="323"/>
      <c r="OVS152" s="323"/>
      <c r="OVT152" s="323"/>
      <c r="OVU152" s="323"/>
      <c r="OVV152" s="323"/>
      <c r="OVW152" s="323"/>
      <c r="OVX152" s="323"/>
      <c r="OVY152" s="323"/>
      <c r="OVZ152" s="323"/>
      <c r="OWA152" s="323"/>
      <c r="OWB152" s="323"/>
      <c r="OWC152" s="323"/>
      <c r="OWD152" s="323"/>
      <c r="OWE152" s="323"/>
      <c r="OWF152" s="323"/>
      <c r="OWG152" s="323"/>
      <c r="OWH152" s="323"/>
      <c r="OWI152" s="323"/>
      <c r="OWJ152" s="323"/>
      <c r="OWK152" s="323"/>
      <c r="OWL152" s="323"/>
      <c r="OWM152" s="323"/>
      <c r="OWN152" s="323"/>
      <c r="OWO152" s="323"/>
      <c r="OWP152" s="323"/>
      <c r="OWQ152" s="323"/>
      <c r="OWR152" s="323"/>
      <c r="OWS152" s="323"/>
      <c r="OWT152" s="323"/>
      <c r="OWU152" s="323"/>
      <c r="OWV152" s="323"/>
      <c r="OWW152" s="323"/>
      <c r="OWX152" s="323"/>
      <c r="OWY152" s="323"/>
      <c r="OWZ152" s="323"/>
      <c r="OXA152" s="323"/>
      <c r="OXB152" s="323"/>
      <c r="OXC152" s="323"/>
      <c r="OXD152" s="323"/>
      <c r="OXE152" s="323"/>
      <c r="OXF152" s="323"/>
      <c r="OXG152" s="323"/>
      <c r="OXH152" s="323"/>
      <c r="OXI152" s="323"/>
      <c r="OXJ152" s="323"/>
      <c r="OXK152" s="323"/>
      <c r="OXL152" s="323"/>
      <c r="OXM152" s="323"/>
      <c r="OXN152" s="323"/>
      <c r="OXO152" s="323"/>
      <c r="OXP152" s="323"/>
      <c r="OXQ152" s="323"/>
      <c r="OXR152" s="323"/>
      <c r="OXS152" s="323"/>
      <c r="OXT152" s="323"/>
      <c r="OXU152" s="323"/>
      <c r="OXV152" s="323"/>
      <c r="OXW152" s="323"/>
      <c r="OXX152" s="323"/>
      <c r="OXY152" s="323"/>
      <c r="OXZ152" s="323"/>
      <c r="OYA152" s="323"/>
      <c r="OYB152" s="323"/>
      <c r="OYC152" s="323"/>
      <c r="OYD152" s="323"/>
      <c r="OYE152" s="323"/>
      <c r="OYF152" s="323"/>
      <c r="OYG152" s="323"/>
      <c r="OYH152" s="323"/>
      <c r="OYI152" s="323"/>
      <c r="OYJ152" s="323"/>
      <c r="OYK152" s="323"/>
      <c r="OYL152" s="323"/>
      <c r="OYM152" s="323"/>
      <c r="OYN152" s="323"/>
      <c r="OYO152" s="323"/>
      <c r="OYP152" s="323"/>
      <c r="OYQ152" s="323"/>
      <c r="OYR152" s="323"/>
      <c r="OYS152" s="323"/>
      <c r="OYT152" s="323"/>
      <c r="OYU152" s="323"/>
      <c r="OYV152" s="323"/>
      <c r="OYW152" s="323"/>
      <c r="OYX152" s="323"/>
      <c r="OYY152" s="323"/>
      <c r="OYZ152" s="323"/>
      <c r="OZA152" s="323"/>
      <c r="OZB152" s="323"/>
      <c r="OZC152" s="323"/>
      <c r="OZD152" s="323"/>
      <c r="OZE152" s="323"/>
      <c r="OZF152" s="323"/>
      <c r="OZG152" s="323"/>
      <c r="OZH152" s="323"/>
      <c r="OZI152" s="323"/>
      <c r="OZJ152" s="323"/>
      <c r="OZK152" s="323"/>
      <c r="OZL152" s="323"/>
      <c r="OZM152" s="323"/>
      <c r="OZN152" s="323"/>
      <c r="OZO152" s="323"/>
      <c r="OZP152" s="323"/>
      <c r="OZQ152" s="323"/>
      <c r="OZR152" s="323"/>
      <c r="OZS152" s="323"/>
      <c r="OZT152" s="323"/>
      <c r="OZU152" s="323"/>
      <c r="OZV152" s="323"/>
      <c r="OZW152" s="323"/>
      <c r="OZX152" s="323"/>
      <c r="OZY152" s="323"/>
      <c r="OZZ152" s="323"/>
      <c r="PAA152" s="323"/>
      <c r="PAB152" s="323"/>
      <c r="PAC152" s="323"/>
      <c r="PAD152" s="323"/>
      <c r="PAE152" s="323"/>
      <c r="PAF152" s="323"/>
      <c r="PAG152" s="323"/>
      <c r="PAH152" s="323"/>
      <c r="PAI152" s="323"/>
      <c r="PAJ152" s="323"/>
      <c r="PAK152" s="323"/>
      <c r="PAL152" s="323"/>
      <c r="PAM152" s="323"/>
      <c r="PAN152" s="323"/>
      <c r="PAO152" s="323"/>
      <c r="PAP152" s="323"/>
      <c r="PAQ152" s="323"/>
      <c r="PAR152" s="323"/>
      <c r="PAS152" s="323"/>
      <c r="PAT152" s="323"/>
      <c r="PAU152" s="323"/>
      <c r="PAV152" s="323"/>
      <c r="PAW152" s="323"/>
      <c r="PAX152" s="323"/>
      <c r="PAY152" s="323"/>
      <c r="PAZ152" s="323"/>
      <c r="PBA152" s="323"/>
      <c r="PBB152" s="323"/>
      <c r="PBC152" s="323"/>
      <c r="PBD152" s="323"/>
      <c r="PBE152" s="323"/>
      <c r="PBF152" s="323"/>
      <c r="PBG152" s="323"/>
      <c r="PBH152" s="323"/>
      <c r="PBI152" s="323"/>
      <c r="PBJ152" s="323"/>
      <c r="PBK152" s="323"/>
      <c r="PBL152" s="323"/>
      <c r="PBM152" s="323"/>
      <c r="PBN152" s="323"/>
      <c r="PBO152" s="323"/>
      <c r="PBP152" s="323"/>
      <c r="PBQ152" s="323"/>
      <c r="PBR152" s="323"/>
      <c r="PBS152" s="323"/>
      <c r="PBT152" s="323"/>
      <c r="PBU152" s="323"/>
      <c r="PBV152" s="323"/>
      <c r="PBW152" s="323"/>
      <c r="PBX152" s="323"/>
      <c r="PBY152" s="323"/>
      <c r="PBZ152" s="323"/>
      <c r="PCA152" s="323"/>
      <c r="PCB152" s="323"/>
      <c r="PCC152" s="323"/>
      <c r="PCD152" s="323"/>
      <c r="PCE152" s="323"/>
      <c r="PCF152" s="323"/>
      <c r="PCG152" s="323"/>
      <c r="PCH152" s="323"/>
      <c r="PCI152" s="323"/>
      <c r="PCJ152" s="323"/>
      <c r="PCK152" s="323"/>
      <c r="PCL152" s="323"/>
      <c r="PCM152" s="323"/>
      <c r="PCN152" s="323"/>
      <c r="PCO152" s="323"/>
      <c r="PCP152" s="323"/>
      <c r="PCQ152" s="323"/>
      <c r="PCR152" s="323"/>
      <c r="PCS152" s="323"/>
      <c r="PCT152" s="323"/>
      <c r="PCU152" s="323"/>
      <c r="PCV152" s="323"/>
      <c r="PCW152" s="323"/>
      <c r="PCX152" s="323"/>
      <c r="PCY152" s="323"/>
      <c r="PCZ152" s="323"/>
      <c r="PDA152" s="323"/>
      <c r="PDB152" s="323"/>
      <c r="PDC152" s="323"/>
      <c r="PDD152" s="323"/>
      <c r="PDE152" s="323"/>
      <c r="PDF152" s="323"/>
      <c r="PDG152" s="323"/>
      <c r="PDH152" s="323"/>
      <c r="PDI152" s="323"/>
      <c r="PDJ152" s="323"/>
      <c r="PDK152" s="323"/>
      <c r="PDL152" s="323"/>
      <c r="PDM152" s="323"/>
      <c r="PDN152" s="323"/>
      <c r="PDO152" s="323"/>
      <c r="PDP152" s="323"/>
      <c r="PDQ152" s="323"/>
      <c r="PDR152" s="323"/>
      <c r="PDS152" s="323"/>
      <c r="PDT152" s="323"/>
      <c r="PDU152" s="323"/>
      <c r="PDV152" s="323"/>
      <c r="PDW152" s="323"/>
      <c r="PDX152" s="323"/>
      <c r="PDY152" s="323"/>
      <c r="PDZ152" s="323"/>
      <c r="PEA152" s="323"/>
      <c r="PEB152" s="323"/>
      <c r="PEC152" s="323"/>
      <c r="PED152" s="323"/>
      <c r="PEE152" s="323"/>
      <c r="PEF152" s="323"/>
      <c r="PEG152" s="323"/>
      <c r="PEH152" s="323"/>
      <c r="PEI152" s="323"/>
      <c r="PEJ152" s="323"/>
      <c r="PEK152" s="323"/>
      <c r="PEL152" s="323"/>
      <c r="PEM152" s="323"/>
      <c r="PEN152" s="323"/>
      <c r="PEO152" s="323"/>
      <c r="PEP152" s="323"/>
      <c r="PEQ152" s="323"/>
      <c r="PER152" s="323"/>
      <c r="PES152" s="323"/>
      <c r="PET152" s="323"/>
      <c r="PEU152" s="323"/>
      <c r="PEV152" s="323"/>
      <c r="PEW152" s="323"/>
      <c r="PEX152" s="323"/>
      <c r="PEY152" s="323"/>
      <c r="PEZ152" s="323"/>
      <c r="PFA152" s="323"/>
      <c r="PFB152" s="323"/>
      <c r="PFC152" s="323"/>
      <c r="PFD152" s="323"/>
      <c r="PFE152" s="323"/>
      <c r="PFF152" s="323"/>
      <c r="PFG152" s="323"/>
      <c r="PFH152" s="323"/>
      <c r="PFI152" s="323"/>
      <c r="PFJ152" s="323"/>
      <c r="PFK152" s="323"/>
      <c r="PFL152" s="323"/>
      <c r="PFM152" s="323"/>
      <c r="PFN152" s="323"/>
      <c r="PFO152" s="323"/>
      <c r="PFP152" s="323"/>
      <c r="PFQ152" s="323"/>
      <c r="PFR152" s="323"/>
      <c r="PFS152" s="323"/>
      <c r="PFT152" s="323"/>
      <c r="PFU152" s="323"/>
      <c r="PFV152" s="323"/>
      <c r="PFW152" s="323"/>
      <c r="PFX152" s="323"/>
      <c r="PFY152" s="323"/>
      <c r="PFZ152" s="323"/>
      <c r="PGA152" s="323"/>
      <c r="PGB152" s="323"/>
      <c r="PGC152" s="323"/>
      <c r="PGD152" s="323"/>
      <c r="PGE152" s="323"/>
      <c r="PGF152" s="323"/>
      <c r="PGG152" s="323"/>
      <c r="PGH152" s="323"/>
      <c r="PGI152" s="323"/>
      <c r="PGJ152" s="323"/>
      <c r="PGK152" s="323"/>
      <c r="PGL152" s="323"/>
      <c r="PGM152" s="323"/>
      <c r="PGN152" s="323"/>
      <c r="PGO152" s="323"/>
      <c r="PGP152" s="323"/>
      <c r="PGQ152" s="323"/>
      <c r="PGR152" s="323"/>
      <c r="PGS152" s="323"/>
      <c r="PGT152" s="323"/>
      <c r="PGU152" s="323"/>
      <c r="PGV152" s="323"/>
      <c r="PGW152" s="323"/>
      <c r="PGX152" s="323"/>
      <c r="PGY152" s="323"/>
      <c r="PGZ152" s="323"/>
      <c r="PHA152" s="323"/>
      <c r="PHB152" s="323"/>
      <c r="PHC152" s="323"/>
      <c r="PHD152" s="323"/>
      <c r="PHE152" s="323"/>
      <c r="PHF152" s="323"/>
      <c r="PHG152" s="323"/>
      <c r="PHH152" s="323"/>
      <c r="PHI152" s="323"/>
      <c r="PHJ152" s="323"/>
      <c r="PHK152" s="323"/>
      <c r="PHL152" s="323"/>
      <c r="PHM152" s="323"/>
      <c r="PHN152" s="323"/>
      <c r="PHO152" s="323"/>
      <c r="PHP152" s="323"/>
      <c r="PHQ152" s="323"/>
      <c r="PHR152" s="323"/>
      <c r="PHS152" s="323"/>
      <c r="PHT152" s="323"/>
      <c r="PHU152" s="323"/>
      <c r="PHV152" s="323"/>
      <c r="PHW152" s="323"/>
      <c r="PHX152" s="323"/>
      <c r="PHY152" s="323"/>
      <c r="PHZ152" s="323"/>
      <c r="PIA152" s="323"/>
      <c r="PIB152" s="323"/>
      <c r="PIC152" s="323"/>
      <c r="PID152" s="323"/>
      <c r="PIE152" s="323"/>
      <c r="PIF152" s="323"/>
      <c r="PIG152" s="323"/>
      <c r="PIH152" s="323"/>
      <c r="PII152" s="323"/>
      <c r="PIJ152" s="323"/>
      <c r="PIK152" s="323"/>
      <c r="PIL152" s="323"/>
      <c r="PIM152" s="323"/>
      <c r="PIN152" s="323"/>
      <c r="PIO152" s="323"/>
      <c r="PIP152" s="323"/>
      <c r="PIQ152" s="323"/>
      <c r="PIR152" s="323"/>
      <c r="PIS152" s="323"/>
      <c r="PIT152" s="323"/>
      <c r="PIU152" s="323"/>
      <c r="PIV152" s="323"/>
      <c r="PIW152" s="323"/>
      <c r="PIX152" s="323"/>
      <c r="PIY152" s="323"/>
      <c r="PIZ152" s="323"/>
      <c r="PJA152" s="323"/>
      <c r="PJB152" s="323"/>
      <c r="PJC152" s="323"/>
      <c r="PJD152" s="323"/>
      <c r="PJE152" s="323"/>
      <c r="PJF152" s="323"/>
      <c r="PJG152" s="323"/>
      <c r="PJH152" s="323"/>
      <c r="PJI152" s="323"/>
      <c r="PJJ152" s="323"/>
      <c r="PJK152" s="323"/>
      <c r="PJL152" s="323"/>
      <c r="PJM152" s="323"/>
      <c r="PJN152" s="323"/>
      <c r="PJO152" s="323"/>
      <c r="PJP152" s="323"/>
      <c r="PJQ152" s="323"/>
      <c r="PJR152" s="323"/>
      <c r="PJS152" s="323"/>
      <c r="PJT152" s="323"/>
      <c r="PJU152" s="323"/>
      <c r="PJV152" s="323"/>
      <c r="PJW152" s="323"/>
      <c r="PJX152" s="323"/>
      <c r="PJY152" s="323"/>
      <c r="PJZ152" s="323"/>
      <c r="PKA152" s="323"/>
      <c r="PKB152" s="323"/>
      <c r="PKC152" s="323"/>
      <c r="PKD152" s="323"/>
      <c r="PKE152" s="323"/>
      <c r="PKF152" s="323"/>
      <c r="PKG152" s="323"/>
      <c r="PKH152" s="323"/>
      <c r="PKI152" s="323"/>
      <c r="PKJ152" s="323"/>
      <c r="PKK152" s="323"/>
      <c r="PKL152" s="323"/>
      <c r="PKM152" s="323"/>
      <c r="PKN152" s="323"/>
      <c r="PKO152" s="323"/>
      <c r="PKP152" s="323"/>
      <c r="PKQ152" s="323"/>
      <c r="PKR152" s="323"/>
      <c r="PKS152" s="323"/>
      <c r="PKT152" s="323"/>
      <c r="PKU152" s="323"/>
      <c r="PKV152" s="323"/>
      <c r="PKW152" s="323"/>
      <c r="PKX152" s="323"/>
      <c r="PKY152" s="323"/>
      <c r="PKZ152" s="323"/>
      <c r="PLA152" s="323"/>
      <c r="PLB152" s="323"/>
      <c r="PLC152" s="323"/>
      <c r="PLD152" s="323"/>
      <c r="PLE152" s="323"/>
      <c r="PLF152" s="323"/>
      <c r="PLG152" s="323"/>
      <c r="PLH152" s="323"/>
      <c r="PLI152" s="323"/>
      <c r="PLJ152" s="323"/>
      <c r="PLK152" s="323"/>
      <c r="PLL152" s="323"/>
      <c r="PLM152" s="323"/>
      <c r="PLN152" s="323"/>
      <c r="PLO152" s="323"/>
      <c r="PLP152" s="323"/>
      <c r="PLQ152" s="323"/>
      <c r="PLR152" s="323"/>
      <c r="PLS152" s="323"/>
      <c r="PLT152" s="323"/>
      <c r="PLU152" s="323"/>
      <c r="PLV152" s="323"/>
      <c r="PLW152" s="323"/>
      <c r="PLX152" s="323"/>
      <c r="PLY152" s="323"/>
      <c r="PLZ152" s="323"/>
      <c r="PMA152" s="323"/>
      <c r="PMB152" s="323"/>
      <c r="PMC152" s="323"/>
      <c r="PMD152" s="323"/>
      <c r="PME152" s="323"/>
      <c r="PMF152" s="323"/>
      <c r="PMG152" s="323"/>
      <c r="PMH152" s="323"/>
      <c r="PMI152" s="323"/>
      <c r="PMJ152" s="323"/>
      <c r="PMK152" s="323"/>
      <c r="PML152" s="323"/>
      <c r="PMM152" s="323"/>
      <c r="PMN152" s="323"/>
      <c r="PMO152" s="323"/>
      <c r="PMP152" s="323"/>
      <c r="PMQ152" s="323"/>
      <c r="PMR152" s="323"/>
      <c r="PMS152" s="323"/>
      <c r="PMT152" s="323"/>
      <c r="PMU152" s="323"/>
      <c r="PMV152" s="323"/>
      <c r="PMW152" s="323"/>
      <c r="PMX152" s="323"/>
      <c r="PMY152" s="323"/>
      <c r="PMZ152" s="323"/>
      <c r="PNA152" s="323"/>
      <c r="PNB152" s="323"/>
      <c r="PNC152" s="323"/>
      <c r="PND152" s="323"/>
      <c r="PNE152" s="323"/>
      <c r="PNF152" s="323"/>
      <c r="PNG152" s="323"/>
      <c r="PNH152" s="323"/>
      <c r="PNI152" s="323"/>
      <c r="PNJ152" s="323"/>
      <c r="PNK152" s="323"/>
      <c r="PNL152" s="323"/>
      <c r="PNM152" s="323"/>
      <c r="PNN152" s="323"/>
      <c r="PNO152" s="323"/>
      <c r="PNP152" s="323"/>
      <c r="PNQ152" s="323"/>
      <c r="PNR152" s="323"/>
      <c r="PNS152" s="323"/>
      <c r="PNT152" s="323"/>
      <c r="PNU152" s="323"/>
      <c r="PNV152" s="323"/>
      <c r="PNW152" s="323"/>
      <c r="PNX152" s="323"/>
      <c r="PNY152" s="323"/>
      <c r="PNZ152" s="323"/>
      <c r="POA152" s="323"/>
      <c r="POB152" s="323"/>
      <c r="POC152" s="323"/>
      <c r="POD152" s="323"/>
      <c r="POE152" s="323"/>
      <c r="POF152" s="323"/>
      <c r="POG152" s="323"/>
      <c r="POH152" s="323"/>
      <c r="POI152" s="323"/>
      <c r="POJ152" s="323"/>
      <c r="POK152" s="323"/>
      <c r="POL152" s="323"/>
      <c r="POM152" s="323"/>
      <c r="PON152" s="323"/>
      <c r="POO152" s="323"/>
      <c r="POP152" s="323"/>
      <c r="POQ152" s="323"/>
      <c r="POR152" s="323"/>
      <c r="POS152" s="323"/>
      <c r="POT152" s="323"/>
      <c r="POU152" s="323"/>
      <c r="POV152" s="323"/>
      <c r="POW152" s="323"/>
      <c r="POX152" s="323"/>
      <c r="POY152" s="323"/>
      <c r="POZ152" s="323"/>
      <c r="PPA152" s="323"/>
      <c r="PPB152" s="323"/>
      <c r="PPC152" s="323"/>
      <c r="PPD152" s="323"/>
      <c r="PPE152" s="323"/>
      <c r="PPF152" s="323"/>
      <c r="PPG152" s="323"/>
      <c r="PPH152" s="323"/>
      <c r="PPI152" s="323"/>
      <c r="PPJ152" s="323"/>
      <c r="PPK152" s="323"/>
      <c r="PPL152" s="323"/>
      <c r="PPM152" s="323"/>
      <c r="PPN152" s="323"/>
      <c r="PPO152" s="323"/>
      <c r="PPP152" s="323"/>
      <c r="PPQ152" s="323"/>
      <c r="PPR152" s="323"/>
      <c r="PPS152" s="323"/>
      <c r="PPT152" s="323"/>
      <c r="PPU152" s="323"/>
      <c r="PPV152" s="323"/>
      <c r="PPW152" s="323"/>
      <c r="PPX152" s="323"/>
      <c r="PPY152" s="323"/>
      <c r="PPZ152" s="323"/>
      <c r="PQA152" s="323"/>
      <c r="PQB152" s="323"/>
      <c r="PQC152" s="323"/>
      <c r="PQD152" s="323"/>
      <c r="PQE152" s="323"/>
      <c r="PQF152" s="323"/>
      <c r="PQG152" s="323"/>
      <c r="PQH152" s="323"/>
      <c r="PQI152" s="323"/>
      <c r="PQJ152" s="323"/>
      <c r="PQK152" s="323"/>
      <c r="PQL152" s="323"/>
      <c r="PQM152" s="323"/>
      <c r="PQN152" s="323"/>
      <c r="PQO152" s="323"/>
      <c r="PQP152" s="323"/>
      <c r="PQQ152" s="323"/>
      <c r="PQR152" s="323"/>
      <c r="PQS152" s="323"/>
      <c r="PQT152" s="323"/>
      <c r="PQU152" s="323"/>
      <c r="PQV152" s="323"/>
      <c r="PQW152" s="323"/>
      <c r="PQX152" s="323"/>
      <c r="PQY152" s="323"/>
      <c r="PQZ152" s="323"/>
      <c r="PRA152" s="323"/>
      <c r="PRB152" s="323"/>
      <c r="PRC152" s="323"/>
      <c r="PRD152" s="323"/>
      <c r="PRE152" s="323"/>
      <c r="PRF152" s="323"/>
      <c r="PRG152" s="323"/>
      <c r="PRH152" s="323"/>
      <c r="PRI152" s="323"/>
      <c r="PRJ152" s="323"/>
      <c r="PRK152" s="323"/>
      <c r="PRL152" s="323"/>
      <c r="PRM152" s="323"/>
      <c r="PRN152" s="323"/>
      <c r="PRO152" s="323"/>
      <c r="PRP152" s="323"/>
      <c r="PRQ152" s="323"/>
      <c r="PRR152" s="323"/>
      <c r="PRS152" s="323"/>
      <c r="PRT152" s="323"/>
      <c r="PRU152" s="323"/>
      <c r="PRV152" s="323"/>
      <c r="PRW152" s="323"/>
      <c r="PRX152" s="323"/>
      <c r="PRY152" s="323"/>
      <c r="PRZ152" s="323"/>
      <c r="PSA152" s="323"/>
      <c r="PSB152" s="323"/>
      <c r="PSC152" s="323"/>
      <c r="PSD152" s="323"/>
      <c r="PSE152" s="323"/>
      <c r="PSF152" s="323"/>
      <c r="PSG152" s="323"/>
      <c r="PSH152" s="323"/>
      <c r="PSI152" s="323"/>
      <c r="PSJ152" s="323"/>
      <c r="PSK152" s="323"/>
      <c r="PSL152" s="323"/>
      <c r="PSM152" s="323"/>
      <c r="PSN152" s="323"/>
      <c r="PSO152" s="323"/>
      <c r="PSP152" s="323"/>
      <c r="PSQ152" s="323"/>
      <c r="PSR152" s="323"/>
      <c r="PSS152" s="323"/>
      <c r="PST152" s="323"/>
      <c r="PSU152" s="323"/>
      <c r="PSV152" s="323"/>
      <c r="PSW152" s="323"/>
      <c r="PSX152" s="323"/>
      <c r="PSY152" s="323"/>
      <c r="PSZ152" s="323"/>
      <c r="PTA152" s="323"/>
      <c r="PTB152" s="323"/>
      <c r="PTC152" s="323"/>
      <c r="PTD152" s="323"/>
      <c r="PTE152" s="323"/>
      <c r="PTF152" s="323"/>
      <c r="PTG152" s="323"/>
      <c r="PTH152" s="323"/>
      <c r="PTI152" s="323"/>
      <c r="PTJ152" s="323"/>
      <c r="PTK152" s="323"/>
      <c r="PTL152" s="323"/>
      <c r="PTM152" s="323"/>
      <c r="PTN152" s="323"/>
      <c r="PTO152" s="323"/>
      <c r="PTP152" s="323"/>
      <c r="PTQ152" s="323"/>
      <c r="PTR152" s="323"/>
      <c r="PTS152" s="323"/>
      <c r="PTT152" s="323"/>
      <c r="PTU152" s="323"/>
      <c r="PTV152" s="323"/>
      <c r="PTW152" s="323"/>
      <c r="PTX152" s="323"/>
      <c r="PTY152" s="323"/>
      <c r="PTZ152" s="323"/>
      <c r="PUA152" s="323"/>
      <c r="PUB152" s="323"/>
      <c r="PUC152" s="323"/>
      <c r="PUD152" s="323"/>
      <c r="PUE152" s="323"/>
      <c r="PUF152" s="323"/>
      <c r="PUG152" s="323"/>
      <c r="PUH152" s="323"/>
      <c r="PUI152" s="323"/>
      <c r="PUJ152" s="323"/>
      <c r="PUK152" s="323"/>
      <c r="PUL152" s="323"/>
      <c r="PUM152" s="323"/>
      <c r="PUN152" s="323"/>
      <c r="PUO152" s="323"/>
      <c r="PUP152" s="323"/>
      <c r="PUQ152" s="323"/>
      <c r="PUR152" s="323"/>
      <c r="PUS152" s="323"/>
      <c r="PUT152" s="323"/>
      <c r="PUU152" s="323"/>
      <c r="PUV152" s="323"/>
      <c r="PUW152" s="323"/>
      <c r="PUX152" s="323"/>
      <c r="PUY152" s="323"/>
      <c r="PUZ152" s="323"/>
      <c r="PVA152" s="323"/>
      <c r="PVB152" s="323"/>
      <c r="PVC152" s="323"/>
      <c r="PVD152" s="323"/>
      <c r="PVE152" s="323"/>
      <c r="PVF152" s="323"/>
      <c r="PVG152" s="323"/>
      <c r="PVH152" s="323"/>
      <c r="PVI152" s="323"/>
      <c r="PVJ152" s="323"/>
      <c r="PVK152" s="323"/>
      <c r="PVL152" s="323"/>
      <c r="PVM152" s="323"/>
      <c r="PVN152" s="323"/>
      <c r="PVO152" s="323"/>
      <c r="PVP152" s="323"/>
      <c r="PVQ152" s="323"/>
      <c r="PVR152" s="323"/>
      <c r="PVS152" s="323"/>
      <c r="PVT152" s="323"/>
      <c r="PVU152" s="323"/>
      <c r="PVV152" s="323"/>
      <c r="PVW152" s="323"/>
      <c r="PVX152" s="323"/>
      <c r="PVY152" s="323"/>
      <c r="PVZ152" s="323"/>
      <c r="PWA152" s="323"/>
      <c r="PWB152" s="323"/>
      <c r="PWC152" s="323"/>
      <c r="PWD152" s="323"/>
      <c r="PWE152" s="323"/>
      <c r="PWF152" s="323"/>
      <c r="PWG152" s="323"/>
      <c r="PWH152" s="323"/>
      <c r="PWI152" s="323"/>
      <c r="PWJ152" s="323"/>
      <c r="PWK152" s="323"/>
      <c r="PWL152" s="323"/>
      <c r="PWM152" s="323"/>
      <c r="PWN152" s="323"/>
      <c r="PWO152" s="323"/>
      <c r="PWP152" s="323"/>
      <c r="PWQ152" s="323"/>
      <c r="PWR152" s="323"/>
      <c r="PWS152" s="323"/>
      <c r="PWT152" s="323"/>
      <c r="PWU152" s="323"/>
      <c r="PWV152" s="323"/>
      <c r="PWW152" s="323"/>
      <c r="PWX152" s="323"/>
      <c r="PWY152" s="323"/>
      <c r="PWZ152" s="323"/>
      <c r="PXA152" s="323"/>
      <c r="PXB152" s="323"/>
      <c r="PXC152" s="323"/>
      <c r="PXD152" s="323"/>
      <c r="PXE152" s="323"/>
      <c r="PXF152" s="323"/>
      <c r="PXG152" s="323"/>
      <c r="PXH152" s="323"/>
      <c r="PXI152" s="323"/>
      <c r="PXJ152" s="323"/>
      <c r="PXK152" s="323"/>
      <c r="PXL152" s="323"/>
      <c r="PXM152" s="323"/>
      <c r="PXN152" s="323"/>
      <c r="PXO152" s="323"/>
      <c r="PXP152" s="323"/>
      <c r="PXQ152" s="323"/>
      <c r="PXR152" s="323"/>
      <c r="PXS152" s="323"/>
      <c r="PXT152" s="323"/>
      <c r="PXU152" s="323"/>
      <c r="PXV152" s="323"/>
      <c r="PXW152" s="323"/>
      <c r="PXX152" s="323"/>
      <c r="PXY152" s="323"/>
      <c r="PXZ152" s="323"/>
      <c r="PYA152" s="323"/>
      <c r="PYB152" s="323"/>
      <c r="PYC152" s="323"/>
      <c r="PYD152" s="323"/>
      <c r="PYE152" s="323"/>
      <c r="PYF152" s="323"/>
      <c r="PYG152" s="323"/>
      <c r="PYH152" s="323"/>
      <c r="PYI152" s="323"/>
      <c r="PYJ152" s="323"/>
      <c r="PYK152" s="323"/>
      <c r="PYL152" s="323"/>
      <c r="PYM152" s="323"/>
      <c r="PYN152" s="323"/>
      <c r="PYO152" s="323"/>
      <c r="PYP152" s="323"/>
      <c r="PYQ152" s="323"/>
      <c r="PYR152" s="323"/>
      <c r="PYS152" s="323"/>
      <c r="PYT152" s="323"/>
      <c r="PYU152" s="323"/>
      <c r="PYV152" s="323"/>
      <c r="PYW152" s="323"/>
      <c r="PYX152" s="323"/>
      <c r="PYY152" s="323"/>
      <c r="PYZ152" s="323"/>
      <c r="PZA152" s="323"/>
      <c r="PZB152" s="323"/>
      <c r="PZC152" s="323"/>
      <c r="PZD152" s="323"/>
      <c r="PZE152" s="323"/>
      <c r="PZF152" s="323"/>
      <c r="PZG152" s="323"/>
      <c r="PZH152" s="323"/>
      <c r="PZI152" s="323"/>
      <c r="PZJ152" s="323"/>
      <c r="PZK152" s="323"/>
      <c r="PZL152" s="323"/>
      <c r="PZM152" s="323"/>
      <c r="PZN152" s="323"/>
      <c r="PZO152" s="323"/>
      <c r="PZP152" s="323"/>
      <c r="PZQ152" s="323"/>
      <c r="PZR152" s="323"/>
      <c r="PZS152" s="323"/>
      <c r="PZT152" s="323"/>
      <c r="PZU152" s="323"/>
      <c r="PZV152" s="323"/>
      <c r="PZW152" s="323"/>
      <c r="PZX152" s="323"/>
      <c r="PZY152" s="323"/>
      <c r="PZZ152" s="323"/>
      <c r="QAA152" s="323"/>
      <c r="QAB152" s="323"/>
      <c r="QAC152" s="323"/>
      <c r="QAD152" s="323"/>
      <c r="QAE152" s="323"/>
      <c r="QAF152" s="323"/>
      <c r="QAG152" s="323"/>
      <c r="QAH152" s="323"/>
      <c r="QAI152" s="323"/>
      <c r="QAJ152" s="323"/>
      <c r="QAK152" s="323"/>
      <c r="QAL152" s="323"/>
      <c r="QAM152" s="323"/>
      <c r="QAN152" s="323"/>
      <c r="QAO152" s="323"/>
      <c r="QAP152" s="323"/>
      <c r="QAQ152" s="323"/>
      <c r="QAR152" s="323"/>
      <c r="QAS152" s="323"/>
      <c r="QAT152" s="323"/>
      <c r="QAU152" s="323"/>
      <c r="QAV152" s="323"/>
      <c r="QAW152" s="323"/>
      <c r="QAX152" s="323"/>
      <c r="QAY152" s="323"/>
      <c r="QAZ152" s="323"/>
      <c r="QBA152" s="323"/>
      <c r="QBB152" s="323"/>
      <c r="QBC152" s="323"/>
      <c r="QBD152" s="323"/>
      <c r="QBE152" s="323"/>
      <c r="QBF152" s="323"/>
      <c r="QBG152" s="323"/>
      <c r="QBH152" s="323"/>
      <c r="QBI152" s="323"/>
      <c r="QBJ152" s="323"/>
      <c r="QBK152" s="323"/>
      <c r="QBL152" s="323"/>
      <c r="QBM152" s="323"/>
      <c r="QBN152" s="323"/>
      <c r="QBO152" s="323"/>
      <c r="QBP152" s="323"/>
      <c r="QBQ152" s="323"/>
      <c r="QBR152" s="323"/>
      <c r="QBS152" s="323"/>
      <c r="QBT152" s="323"/>
      <c r="QBU152" s="323"/>
      <c r="QBV152" s="323"/>
      <c r="QBW152" s="323"/>
      <c r="QBX152" s="323"/>
      <c r="QBY152" s="323"/>
      <c r="QBZ152" s="323"/>
      <c r="QCA152" s="323"/>
      <c r="QCB152" s="323"/>
      <c r="QCC152" s="323"/>
      <c r="QCD152" s="323"/>
      <c r="QCE152" s="323"/>
      <c r="QCF152" s="323"/>
      <c r="QCG152" s="323"/>
      <c r="QCH152" s="323"/>
      <c r="QCI152" s="323"/>
      <c r="QCJ152" s="323"/>
      <c r="QCK152" s="323"/>
      <c r="QCL152" s="323"/>
      <c r="QCM152" s="323"/>
      <c r="QCN152" s="323"/>
      <c r="QCO152" s="323"/>
      <c r="QCP152" s="323"/>
      <c r="QCQ152" s="323"/>
      <c r="QCR152" s="323"/>
      <c r="QCS152" s="323"/>
      <c r="QCT152" s="323"/>
      <c r="QCU152" s="323"/>
      <c r="QCV152" s="323"/>
      <c r="QCW152" s="323"/>
      <c r="QCX152" s="323"/>
      <c r="QCY152" s="323"/>
      <c r="QCZ152" s="323"/>
      <c r="QDA152" s="323"/>
      <c r="QDB152" s="323"/>
      <c r="QDC152" s="323"/>
      <c r="QDD152" s="323"/>
      <c r="QDE152" s="323"/>
      <c r="QDF152" s="323"/>
      <c r="QDG152" s="323"/>
      <c r="QDH152" s="323"/>
      <c r="QDI152" s="323"/>
      <c r="QDJ152" s="323"/>
      <c r="QDK152" s="323"/>
      <c r="QDL152" s="323"/>
      <c r="QDM152" s="323"/>
      <c r="QDN152" s="323"/>
      <c r="QDO152" s="323"/>
      <c r="QDP152" s="323"/>
      <c r="QDQ152" s="323"/>
      <c r="QDR152" s="323"/>
      <c r="QDS152" s="323"/>
      <c r="QDT152" s="323"/>
      <c r="QDU152" s="323"/>
      <c r="QDV152" s="323"/>
      <c r="QDW152" s="323"/>
      <c r="QDX152" s="323"/>
      <c r="QDY152" s="323"/>
      <c r="QDZ152" s="323"/>
      <c r="QEA152" s="323"/>
      <c r="QEB152" s="323"/>
      <c r="QEC152" s="323"/>
      <c r="QED152" s="323"/>
      <c r="QEE152" s="323"/>
      <c r="QEF152" s="323"/>
      <c r="QEG152" s="323"/>
      <c r="QEH152" s="323"/>
      <c r="QEI152" s="323"/>
      <c r="QEJ152" s="323"/>
      <c r="QEK152" s="323"/>
      <c r="QEL152" s="323"/>
      <c r="QEM152" s="323"/>
      <c r="QEN152" s="323"/>
      <c r="QEO152" s="323"/>
      <c r="QEP152" s="323"/>
      <c r="QEQ152" s="323"/>
      <c r="QER152" s="323"/>
      <c r="QES152" s="323"/>
      <c r="QET152" s="323"/>
      <c r="QEU152" s="323"/>
      <c r="QEV152" s="323"/>
      <c r="QEW152" s="323"/>
      <c r="QEX152" s="323"/>
      <c r="QEY152" s="323"/>
      <c r="QEZ152" s="323"/>
      <c r="QFA152" s="323"/>
      <c r="QFB152" s="323"/>
      <c r="QFC152" s="323"/>
      <c r="QFD152" s="323"/>
      <c r="QFE152" s="323"/>
      <c r="QFF152" s="323"/>
      <c r="QFG152" s="323"/>
      <c r="QFH152" s="323"/>
      <c r="QFI152" s="323"/>
      <c r="QFJ152" s="323"/>
      <c r="QFK152" s="323"/>
      <c r="QFL152" s="323"/>
      <c r="QFM152" s="323"/>
      <c r="QFN152" s="323"/>
      <c r="QFO152" s="323"/>
      <c r="QFP152" s="323"/>
      <c r="QFQ152" s="323"/>
      <c r="QFR152" s="323"/>
      <c r="QFS152" s="323"/>
      <c r="QFT152" s="323"/>
      <c r="QFU152" s="323"/>
      <c r="QFV152" s="323"/>
      <c r="QFW152" s="323"/>
      <c r="QFX152" s="323"/>
      <c r="QFY152" s="323"/>
      <c r="QFZ152" s="323"/>
      <c r="QGA152" s="323"/>
      <c r="QGB152" s="323"/>
      <c r="QGC152" s="323"/>
      <c r="QGD152" s="323"/>
      <c r="QGE152" s="323"/>
      <c r="QGF152" s="323"/>
      <c r="QGG152" s="323"/>
      <c r="QGH152" s="323"/>
      <c r="QGI152" s="323"/>
      <c r="QGJ152" s="323"/>
      <c r="QGK152" s="323"/>
      <c r="QGL152" s="323"/>
      <c r="QGM152" s="323"/>
      <c r="QGN152" s="323"/>
      <c r="QGO152" s="323"/>
      <c r="QGP152" s="323"/>
      <c r="QGQ152" s="323"/>
      <c r="QGR152" s="323"/>
      <c r="QGS152" s="323"/>
      <c r="QGT152" s="323"/>
      <c r="QGU152" s="323"/>
      <c r="QGV152" s="323"/>
      <c r="QGW152" s="323"/>
      <c r="QGX152" s="323"/>
      <c r="QGY152" s="323"/>
      <c r="QGZ152" s="323"/>
      <c r="QHA152" s="323"/>
      <c r="QHB152" s="323"/>
      <c r="QHC152" s="323"/>
      <c r="QHD152" s="323"/>
      <c r="QHE152" s="323"/>
      <c r="QHF152" s="323"/>
      <c r="QHG152" s="323"/>
      <c r="QHH152" s="323"/>
      <c r="QHI152" s="323"/>
      <c r="QHJ152" s="323"/>
      <c r="QHK152" s="323"/>
      <c r="QHL152" s="323"/>
      <c r="QHM152" s="323"/>
      <c r="QHN152" s="323"/>
      <c r="QHO152" s="323"/>
      <c r="QHP152" s="323"/>
      <c r="QHQ152" s="323"/>
      <c r="QHR152" s="323"/>
      <c r="QHS152" s="323"/>
      <c r="QHT152" s="323"/>
      <c r="QHU152" s="323"/>
      <c r="QHV152" s="323"/>
      <c r="QHW152" s="323"/>
      <c r="QHX152" s="323"/>
      <c r="QHY152" s="323"/>
      <c r="QHZ152" s="323"/>
      <c r="QIA152" s="323"/>
      <c r="QIB152" s="323"/>
      <c r="QIC152" s="323"/>
      <c r="QID152" s="323"/>
      <c r="QIE152" s="323"/>
      <c r="QIF152" s="323"/>
      <c r="QIG152" s="323"/>
      <c r="QIH152" s="323"/>
      <c r="QII152" s="323"/>
      <c r="QIJ152" s="323"/>
      <c r="QIK152" s="323"/>
      <c r="QIL152" s="323"/>
      <c r="QIM152" s="323"/>
      <c r="QIN152" s="323"/>
      <c r="QIO152" s="323"/>
      <c r="QIP152" s="323"/>
      <c r="QIQ152" s="323"/>
      <c r="QIR152" s="323"/>
      <c r="QIS152" s="323"/>
      <c r="QIT152" s="323"/>
      <c r="QIU152" s="323"/>
      <c r="QIV152" s="323"/>
      <c r="QIW152" s="323"/>
      <c r="QIX152" s="323"/>
      <c r="QIY152" s="323"/>
      <c r="QIZ152" s="323"/>
      <c r="QJA152" s="323"/>
      <c r="QJB152" s="323"/>
      <c r="QJC152" s="323"/>
      <c r="QJD152" s="323"/>
      <c r="QJE152" s="323"/>
      <c r="QJF152" s="323"/>
      <c r="QJG152" s="323"/>
      <c r="QJH152" s="323"/>
      <c r="QJI152" s="323"/>
      <c r="QJJ152" s="323"/>
      <c r="QJK152" s="323"/>
      <c r="QJL152" s="323"/>
      <c r="QJM152" s="323"/>
      <c r="QJN152" s="323"/>
      <c r="QJO152" s="323"/>
      <c r="QJP152" s="323"/>
      <c r="QJQ152" s="323"/>
      <c r="QJR152" s="323"/>
      <c r="QJS152" s="323"/>
      <c r="QJT152" s="323"/>
      <c r="QJU152" s="323"/>
      <c r="QJV152" s="323"/>
      <c r="QJW152" s="323"/>
      <c r="QJX152" s="323"/>
      <c r="QJY152" s="323"/>
      <c r="QJZ152" s="323"/>
      <c r="QKA152" s="323"/>
      <c r="QKB152" s="323"/>
      <c r="QKC152" s="323"/>
      <c r="QKD152" s="323"/>
      <c r="QKE152" s="323"/>
      <c r="QKF152" s="323"/>
      <c r="QKG152" s="323"/>
      <c r="QKH152" s="323"/>
      <c r="QKI152" s="323"/>
      <c r="QKJ152" s="323"/>
      <c r="QKK152" s="323"/>
      <c r="QKL152" s="323"/>
      <c r="QKM152" s="323"/>
      <c r="QKN152" s="323"/>
      <c r="QKO152" s="323"/>
      <c r="QKP152" s="323"/>
      <c r="QKQ152" s="323"/>
      <c r="QKR152" s="323"/>
      <c r="QKS152" s="323"/>
      <c r="QKT152" s="323"/>
      <c r="QKU152" s="323"/>
      <c r="QKV152" s="323"/>
      <c r="QKW152" s="323"/>
      <c r="QKX152" s="323"/>
      <c r="QKY152" s="323"/>
      <c r="QKZ152" s="323"/>
      <c r="QLA152" s="323"/>
      <c r="QLB152" s="323"/>
      <c r="QLC152" s="323"/>
      <c r="QLD152" s="323"/>
      <c r="QLE152" s="323"/>
      <c r="QLF152" s="323"/>
      <c r="QLG152" s="323"/>
      <c r="QLH152" s="323"/>
      <c r="QLI152" s="323"/>
      <c r="QLJ152" s="323"/>
      <c r="QLK152" s="323"/>
      <c r="QLL152" s="323"/>
      <c r="QLM152" s="323"/>
      <c r="QLN152" s="323"/>
      <c r="QLO152" s="323"/>
      <c r="QLP152" s="323"/>
      <c r="QLQ152" s="323"/>
      <c r="QLR152" s="323"/>
      <c r="QLS152" s="323"/>
      <c r="QLT152" s="323"/>
      <c r="QLU152" s="323"/>
      <c r="QLV152" s="323"/>
      <c r="QLW152" s="323"/>
      <c r="QLX152" s="323"/>
      <c r="QLY152" s="323"/>
      <c r="QLZ152" s="323"/>
      <c r="QMA152" s="323"/>
      <c r="QMB152" s="323"/>
      <c r="QMC152" s="323"/>
      <c r="QMD152" s="323"/>
      <c r="QME152" s="323"/>
      <c r="QMF152" s="323"/>
      <c r="QMG152" s="323"/>
      <c r="QMH152" s="323"/>
      <c r="QMI152" s="323"/>
      <c r="QMJ152" s="323"/>
      <c r="QMK152" s="323"/>
      <c r="QML152" s="323"/>
      <c r="QMM152" s="323"/>
      <c r="QMN152" s="323"/>
      <c r="QMO152" s="323"/>
      <c r="QMP152" s="323"/>
      <c r="QMQ152" s="323"/>
      <c r="QMR152" s="323"/>
      <c r="QMS152" s="323"/>
      <c r="QMT152" s="323"/>
      <c r="QMU152" s="323"/>
      <c r="QMV152" s="323"/>
      <c r="QMW152" s="323"/>
      <c r="QMX152" s="323"/>
      <c r="QMY152" s="323"/>
      <c r="QMZ152" s="323"/>
      <c r="QNA152" s="323"/>
      <c r="QNB152" s="323"/>
      <c r="QNC152" s="323"/>
      <c r="QND152" s="323"/>
      <c r="QNE152" s="323"/>
      <c r="QNF152" s="323"/>
      <c r="QNG152" s="323"/>
      <c r="QNH152" s="323"/>
      <c r="QNI152" s="323"/>
      <c r="QNJ152" s="323"/>
      <c r="QNK152" s="323"/>
      <c r="QNL152" s="323"/>
      <c r="QNM152" s="323"/>
      <c r="QNN152" s="323"/>
      <c r="QNO152" s="323"/>
      <c r="QNP152" s="323"/>
      <c r="QNQ152" s="323"/>
      <c r="QNR152" s="323"/>
      <c r="QNS152" s="323"/>
      <c r="QNT152" s="323"/>
      <c r="QNU152" s="323"/>
      <c r="QNV152" s="323"/>
      <c r="QNW152" s="323"/>
      <c r="QNX152" s="323"/>
      <c r="QNY152" s="323"/>
      <c r="QNZ152" s="323"/>
      <c r="QOA152" s="323"/>
      <c r="QOB152" s="323"/>
      <c r="QOC152" s="323"/>
      <c r="QOD152" s="323"/>
      <c r="QOE152" s="323"/>
      <c r="QOF152" s="323"/>
      <c r="QOG152" s="323"/>
      <c r="QOH152" s="323"/>
      <c r="QOI152" s="323"/>
      <c r="QOJ152" s="323"/>
      <c r="QOK152" s="323"/>
      <c r="QOL152" s="323"/>
      <c r="QOM152" s="323"/>
      <c r="QON152" s="323"/>
      <c r="QOO152" s="323"/>
      <c r="QOP152" s="323"/>
      <c r="QOQ152" s="323"/>
      <c r="QOR152" s="323"/>
      <c r="QOS152" s="323"/>
      <c r="QOT152" s="323"/>
      <c r="QOU152" s="323"/>
      <c r="QOV152" s="323"/>
      <c r="QOW152" s="323"/>
      <c r="QOX152" s="323"/>
      <c r="QOY152" s="323"/>
      <c r="QOZ152" s="323"/>
      <c r="QPA152" s="323"/>
      <c r="QPB152" s="323"/>
      <c r="QPC152" s="323"/>
      <c r="QPD152" s="323"/>
      <c r="QPE152" s="323"/>
      <c r="QPF152" s="323"/>
      <c r="QPG152" s="323"/>
      <c r="QPH152" s="323"/>
      <c r="QPI152" s="323"/>
      <c r="QPJ152" s="323"/>
      <c r="QPK152" s="323"/>
      <c r="QPL152" s="323"/>
      <c r="QPM152" s="323"/>
      <c r="QPN152" s="323"/>
      <c r="QPO152" s="323"/>
      <c r="QPP152" s="323"/>
      <c r="QPQ152" s="323"/>
      <c r="QPR152" s="323"/>
      <c r="QPS152" s="323"/>
      <c r="QPT152" s="323"/>
      <c r="QPU152" s="323"/>
      <c r="QPV152" s="323"/>
      <c r="QPW152" s="323"/>
      <c r="QPX152" s="323"/>
      <c r="QPY152" s="323"/>
      <c r="QPZ152" s="323"/>
      <c r="QQA152" s="323"/>
      <c r="QQB152" s="323"/>
      <c r="QQC152" s="323"/>
      <c r="QQD152" s="323"/>
      <c r="QQE152" s="323"/>
      <c r="QQF152" s="323"/>
      <c r="QQG152" s="323"/>
      <c r="QQH152" s="323"/>
      <c r="QQI152" s="323"/>
      <c r="QQJ152" s="323"/>
      <c r="QQK152" s="323"/>
      <c r="QQL152" s="323"/>
      <c r="QQM152" s="323"/>
      <c r="QQN152" s="323"/>
      <c r="QQO152" s="323"/>
      <c r="QQP152" s="323"/>
      <c r="QQQ152" s="323"/>
      <c r="QQR152" s="323"/>
      <c r="QQS152" s="323"/>
      <c r="QQT152" s="323"/>
      <c r="QQU152" s="323"/>
      <c r="QQV152" s="323"/>
      <c r="QQW152" s="323"/>
      <c r="QQX152" s="323"/>
      <c r="QQY152" s="323"/>
      <c r="QQZ152" s="323"/>
      <c r="QRA152" s="323"/>
      <c r="QRB152" s="323"/>
      <c r="QRC152" s="323"/>
      <c r="QRD152" s="323"/>
      <c r="QRE152" s="323"/>
      <c r="QRF152" s="323"/>
      <c r="QRG152" s="323"/>
      <c r="QRH152" s="323"/>
      <c r="QRI152" s="323"/>
      <c r="QRJ152" s="323"/>
      <c r="QRK152" s="323"/>
      <c r="QRL152" s="323"/>
      <c r="QRM152" s="323"/>
      <c r="QRN152" s="323"/>
      <c r="QRO152" s="323"/>
      <c r="QRP152" s="323"/>
      <c r="QRQ152" s="323"/>
      <c r="QRR152" s="323"/>
      <c r="QRS152" s="323"/>
      <c r="QRT152" s="323"/>
      <c r="QRU152" s="323"/>
      <c r="QRV152" s="323"/>
      <c r="QRW152" s="323"/>
      <c r="QRX152" s="323"/>
      <c r="QRY152" s="323"/>
      <c r="QRZ152" s="323"/>
      <c r="QSA152" s="323"/>
      <c r="QSB152" s="323"/>
      <c r="QSC152" s="323"/>
      <c r="QSD152" s="323"/>
      <c r="QSE152" s="323"/>
      <c r="QSF152" s="323"/>
      <c r="QSG152" s="323"/>
      <c r="QSH152" s="323"/>
      <c r="QSI152" s="323"/>
      <c r="QSJ152" s="323"/>
      <c r="QSK152" s="323"/>
      <c r="QSL152" s="323"/>
      <c r="QSM152" s="323"/>
      <c r="QSN152" s="323"/>
      <c r="QSO152" s="323"/>
      <c r="QSP152" s="323"/>
      <c r="QSQ152" s="323"/>
      <c r="QSR152" s="323"/>
      <c r="QSS152" s="323"/>
      <c r="QST152" s="323"/>
      <c r="QSU152" s="323"/>
      <c r="QSV152" s="323"/>
      <c r="QSW152" s="323"/>
      <c r="QSX152" s="323"/>
      <c r="QSY152" s="323"/>
      <c r="QSZ152" s="323"/>
      <c r="QTA152" s="323"/>
      <c r="QTB152" s="323"/>
      <c r="QTC152" s="323"/>
      <c r="QTD152" s="323"/>
      <c r="QTE152" s="323"/>
      <c r="QTF152" s="323"/>
      <c r="QTG152" s="323"/>
      <c r="QTH152" s="323"/>
      <c r="QTI152" s="323"/>
      <c r="QTJ152" s="323"/>
      <c r="QTK152" s="323"/>
      <c r="QTL152" s="323"/>
      <c r="QTM152" s="323"/>
      <c r="QTN152" s="323"/>
      <c r="QTO152" s="323"/>
      <c r="QTP152" s="323"/>
      <c r="QTQ152" s="323"/>
      <c r="QTR152" s="323"/>
      <c r="QTS152" s="323"/>
      <c r="QTT152" s="323"/>
      <c r="QTU152" s="323"/>
      <c r="QTV152" s="323"/>
      <c r="QTW152" s="323"/>
      <c r="QTX152" s="323"/>
      <c r="QTY152" s="323"/>
      <c r="QTZ152" s="323"/>
      <c r="QUA152" s="323"/>
      <c r="QUB152" s="323"/>
      <c r="QUC152" s="323"/>
      <c r="QUD152" s="323"/>
      <c r="QUE152" s="323"/>
      <c r="QUF152" s="323"/>
      <c r="QUG152" s="323"/>
      <c r="QUH152" s="323"/>
      <c r="QUI152" s="323"/>
      <c r="QUJ152" s="323"/>
      <c r="QUK152" s="323"/>
      <c r="QUL152" s="323"/>
      <c r="QUM152" s="323"/>
      <c r="QUN152" s="323"/>
      <c r="QUO152" s="323"/>
      <c r="QUP152" s="323"/>
      <c r="QUQ152" s="323"/>
      <c r="QUR152" s="323"/>
      <c r="QUS152" s="323"/>
      <c r="QUT152" s="323"/>
      <c r="QUU152" s="323"/>
      <c r="QUV152" s="323"/>
      <c r="QUW152" s="323"/>
      <c r="QUX152" s="323"/>
      <c r="QUY152" s="323"/>
      <c r="QUZ152" s="323"/>
      <c r="QVA152" s="323"/>
      <c r="QVB152" s="323"/>
      <c r="QVC152" s="323"/>
      <c r="QVD152" s="323"/>
      <c r="QVE152" s="323"/>
      <c r="QVF152" s="323"/>
      <c r="QVG152" s="323"/>
      <c r="QVH152" s="323"/>
      <c r="QVI152" s="323"/>
      <c r="QVJ152" s="323"/>
      <c r="QVK152" s="323"/>
      <c r="QVL152" s="323"/>
      <c r="QVM152" s="323"/>
      <c r="QVN152" s="323"/>
      <c r="QVO152" s="323"/>
      <c r="QVP152" s="323"/>
      <c r="QVQ152" s="323"/>
      <c r="QVR152" s="323"/>
      <c r="QVS152" s="323"/>
      <c r="QVT152" s="323"/>
      <c r="QVU152" s="323"/>
      <c r="QVV152" s="323"/>
      <c r="QVW152" s="323"/>
      <c r="QVX152" s="323"/>
      <c r="QVY152" s="323"/>
      <c r="QVZ152" s="323"/>
      <c r="QWA152" s="323"/>
      <c r="QWB152" s="323"/>
      <c r="QWC152" s="323"/>
      <c r="QWD152" s="323"/>
      <c r="QWE152" s="323"/>
      <c r="QWF152" s="323"/>
      <c r="QWG152" s="323"/>
      <c r="QWH152" s="323"/>
      <c r="QWI152" s="323"/>
      <c r="QWJ152" s="323"/>
      <c r="QWK152" s="323"/>
      <c r="QWL152" s="323"/>
      <c r="QWM152" s="323"/>
      <c r="QWN152" s="323"/>
      <c r="QWO152" s="323"/>
      <c r="QWP152" s="323"/>
      <c r="QWQ152" s="323"/>
      <c r="QWR152" s="323"/>
      <c r="QWS152" s="323"/>
      <c r="QWT152" s="323"/>
      <c r="QWU152" s="323"/>
      <c r="QWV152" s="323"/>
      <c r="QWW152" s="323"/>
      <c r="QWX152" s="323"/>
      <c r="QWY152" s="323"/>
      <c r="QWZ152" s="323"/>
      <c r="QXA152" s="323"/>
      <c r="QXB152" s="323"/>
      <c r="QXC152" s="323"/>
      <c r="QXD152" s="323"/>
      <c r="QXE152" s="323"/>
      <c r="QXF152" s="323"/>
      <c r="QXG152" s="323"/>
      <c r="QXH152" s="323"/>
      <c r="QXI152" s="323"/>
      <c r="QXJ152" s="323"/>
      <c r="QXK152" s="323"/>
      <c r="QXL152" s="323"/>
      <c r="QXM152" s="323"/>
      <c r="QXN152" s="323"/>
      <c r="QXO152" s="323"/>
      <c r="QXP152" s="323"/>
      <c r="QXQ152" s="323"/>
      <c r="QXR152" s="323"/>
      <c r="QXS152" s="323"/>
      <c r="QXT152" s="323"/>
      <c r="QXU152" s="323"/>
      <c r="QXV152" s="323"/>
      <c r="QXW152" s="323"/>
      <c r="QXX152" s="323"/>
      <c r="QXY152" s="323"/>
      <c r="QXZ152" s="323"/>
      <c r="QYA152" s="323"/>
      <c r="QYB152" s="323"/>
      <c r="QYC152" s="323"/>
      <c r="QYD152" s="323"/>
      <c r="QYE152" s="323"/>
      <c r="QYF152" s="323"/>
      <c r="QYG152" s="323"/>
      <c r="QYH152" s="323"/>
      <c r="QYI152" s="323"/>
      <c r="QYJ152" s="323"/>
      <c r="QYK152" s="323"/>
      <c r="QYL152" s="323"/>
      <c r="QYM152" s="323"/>
      <c r="QYN152" s="323"/>
      <c r="QYO152" s="323"/>
      <c r="QYP152" s="323"/>
      <c r="QYQ152" s="323"/>
      <c r="QYR152" s="323"/>
      <c r="QYS152" s="323"/>
      <c r="QYT152" s="323"/>
      <c r="QYU152" s="323"/>
      <c r="QYV152" s="323"/>
      <c r="QYW152" s="323"/>
      <c r="QYX152" s="323"/>
      <c r="QYY152" s="323"/>
      <c r="QYZ152" s="323"/>
      <c r="QZA152" s="323"/>
      <c r="QZB152" s="323"/>
      <c r="QZC152" s="323"/>
      <c r="QZD152" s="323"/>
      <c r="QZE152" s="323"/>
      <c r="QZF152" s="323"/>
      <c r="QZG152" s="323"/>
      <c r="QZH152" s="323"/>
      <c r="QZI152" s="323"/>
      <c r="QZJ152" s="323"/>
      <c r="QZK152" s="323"/>
      <c r="QZL152" s="323"/>
      <c r="QZM152" s="323"/>
      <c r="QZN152" s="323"/>
      <c r="QZO152" s="323"/>
      <c r="QZP152" s="323"/>
      <c r="QZQ152" s="323"/>
      <c r="QZR152" s="323"/>
      <c r="QZS152" s="323"/>
      <c r="QZT152" s="323"/>
      <c r="QZU152" s="323"/>
      <c r="QZV152" s="323"/>
      <c r="QZW152" s="323"/>
      <c r="QZX152" s="323"/>
      <c r="QZY152" s="323"/>
      <c r="QZZ152" s="323"/>
      <c r="RAA152" s="323"/>
      <c r="RAB152" s="323"/>
      <c r="RAC152" s="323"/>
      <c r="RAD152" s="323"/>
      <c r="RAE152" s="323"/>
      <c r="RAF152" s="323"/>
      <c r="RAG152" s="323"/>
      <c r="RAH152" s="323"/>
      <c r="RAI152" s="323"/>
      <c r="RAJ152" s="323"/>
      <c r="RAK152" s="323"/>
      <c r="RAL152" s="323"/>
      <c r="RAM152" s="323"/>
      <c r="RAN152" s="323"/>
      <c r="RAO152" s="323"/>
      <c r="RAP152" s="323"/>
      <c r="RAQ152" s="323"/>
      <c r="RAR152" s="323"/>
      <c r="RAS152" s="323"/>
      <c r="RAT152" s="323"/>
      <c r="RAU152" s="323"/>
      <c r="RAV152" s="323"/>
      <c r="RAW152" s="323"/>
      <c r="RAX152" s="323"/>
      <c r="RAY152" s="323"/>
      <c r="RAZ152" s="323"/>
      <c r="RBA152" s="323"/>
      <c r="RBB152" s="323"/>
      <c r="RBC152" s="323"/>
      <c r="RBD152" s="323"/>
      <c r="RBE152" s="323"/>
      <c r="RBF152" s="323"/>
      <c r="RBG152" s="323"/>
      <c r="RBH152" s="323"/>
      <c r="RBI152" s="323"/>
      <c r="RBJ152" s="323"/>
      <c r="RBK152" s="323"/>
      <c r="RBL152" s="323"/>
      <c r="RBM152" s="323"/>
      <c r="RBN152" s="323"/>
      <c r="RBO152" s="323"/>
      <c r="RBP152" s="323"/>
      <c r="RBQ152" s="323"/>
      <c r="RBR152" s="323"/>
      <c r="RBS152" s="323"/>
      <c r="RBT152" s="323"/>
      <c r="RBU152" s="323"/>
      <c r="RBV152" s="323"/>
      <c r="RBW152" s="323"/>
      <c r="RBX152" s="323"/>
      <c r="RBY152" s="323"/>
      <c r="RBZ152" s="323"/>
      <c r="RCA152" s="323"/>
      <c r="RCB152" s="323"/>
      <c r="RCC152" s="323"/>
      <c r="RCD152" s="323"/>
      <c r="RCE152" s="323"/>
      <c r="RCF152" s="323"/>
      <c r="RCG152" s="323"/>
      <c r="RCH152" s="323"/>
      <c r="RCI152" s="323"/>
      <c r="RCJ152" s="323"/>
      <c r="RCK152" s="323"/>
      <c r="RCL152" s="323"/>
      <c r="RCM152" s="323"/>
      <c r="RCN152" s="323"/>
      <c r="RCO152" s="323"/>
      <c r="RCP152" s="323"/>
      <c r="RCQ152" s="323"/>
      <c r="RCR152" s="323"/>
      <c r="RCS152" s="323"/>
      <c r="RCT152" s="323"/>
      <c r="RCU152" s="323"/>
      <c r="RCV152" s="323"/>
      <c r="RCW152" s="323"/>
      <c r="RCX152" s="323"/>
      <c r="RCY152" s="323"/>
      <c r="RCZ152" s="323"/>
      <c r="RDA152" s="323"/>
      <c r="RDB152" s="323"/>
      <c r="RDC152" s="323"/>
      <c r="RDD152" s="323"/>
      <c r="RDE152" s="323"/>
      <c r="RDF152" s="323"/>
      <c r="RDG152" s="323"/>
      <c r="RDH152" s="323"/>
      <c r="RDI152" s="323"/>
      <c r="RDJ152" s="323"/>
      <c r="RDK152" s="323"/>
      <c r="RDL152" s="323"/>
      <c r="RDM152" s="323"/>
      <c r="RDN152" s="323"/>
      <c r="RDO152" s="323"/>
      <c r="RDP152" s="323"/>
      <c r="RDQ152" s="323"/>
      <c r="RDR152" s="323"/>
      <c r="RDS152" s="323"/>
      <c r="RDT152" s="323"/>
      <c r="RDU152" s="323"/>
      <c r="RDV152" s="323"/>
      <c r="RDW152" s="323"/>
      <c r="RDX152" s="323"/>
      <c r="RDY152" s="323"/>
      <c r="RDZ152" s="323"/>
      <c r="REA152" s="323"/>
      <c r="REB152" s="323"/>
      <c r="REC152" s="323"/>
      <c r="RED152" s="323"/>
      <c r="REE152" s="323"/>
      <c r="REF152" s="323"/>
      <c r="REG152" s="323"/>
      <c r="REH152" s="323"/>
      <c r="REI152" s="323"/>
      <c r="REJ152" s="323"/>
      <c r="REK152" s="323"/>
      <c r="REL152" s="323"/>
      <c r="REM152" s="323"/>
      <c r="REN152" s="323"/>
      <c r="REO152" s="323"/>
      <c r="REP152" s="323"/>
      <c r="REQ152" s="323"/>
      <c r="RER152" s="323"/>
      <c r="RES152" s="323"/>
      <c r="RET152" s="323"/>
      <c r="REU152" s="323"/>
      <c r="REV152" s="323"/>
      <c r="REW152" s="323"/>
      <c r="REX152" s="323"/>
      <c r="REY152" s="323"/>
      <c r="REZ152" s="323"/>
      <c r="RFA152" s="323"/>
      <c r="RFB152" s="323"/>
      <c r="RFC152" s="323"/>
      <c r="RFD152" s="323"/>
      <c r="RFE152" s="323"/>
      <c r="RFF152" s="323"/>
      <c r="RFG152" s="323"/>
      <c r="RFH152" s="323"/>
      <c r="RFI152" s="323"/>
      <c r="RFJ152" s="323"/>
      <c r="RFK152" s="323"/>
      <c r="RFL152" s="323"/>
      <c r="RFM152" s="323"/>
      <c r="RFN152" s="323"/>
      <c r="RFO152" s="323"/>
      <c r="RFP152" s="323"/>
      <c r="RFQ152" s="323"/>
      <c r="RFR152" s="323"/>
      <c r="RFS152" s="323"/>
      <c r="RFT152" s="323"/>
      <c r="RFU152" s="323"/>
      <c r="RFV152" s="323"/>
      <c r="RFW152" s="323"/>
      <c r="RFX152" s="323"/>
      <c r="RFY152" s="323"/>
      <c r="RFZ152" s="323"/>
      <c r="RGA152" s="323"/>
      <c r="RGB152" s="323"/>
      <c r="RGC152" s="323"/>
      <c r="RGD152" s="323"/>
      <c r="RGE152" s="323"/>
      <c r="RGF152" s="323"/>
      <c r="RGG152" s="323"/>
      <c r="RGH152" s="323"/>
      <c r="RGI152" s="323"/>
      <c r="RGJ152" s="323"/>
      <c r="RGK152" s="323"/>
      <c r="RGL152" s="323"/>
      <c r="RGM152" s="323"/>
      <c r="RGN152" s="323"/>
      <c r="RGO152" s="323"/>
      <c r="RGP152" s="323"/>
      <c r="RGQ152" s="323"/>
      <c r="RGR152" s="323"/>
      <c r="RGS152" s="323"/>
      <c r="RGT152" s="323"/>
      <c r="RGU152" s="323"/>
      <c r="RGV152" s="323"/>
      <c r="RGW152" s="323"/>
      <c r="RGX152" s="323"/>
      <c r="RGY152" s="323"/>
      <c r="RGZ152" s="323"/>
      <c r="RHA152" s="323"/>
      <c r="RHB152" s="323"/>
      <c r="RHC152" s="323"/>
      <c r="RHD152" s="323"/>
      <c r="RHE152" s="323"/>
      <c r="RHF152" s="323"/>
      <c r="RHG152" s="323"/>
      <c r="RHH152" s="323"/>
      <c r="RHI152" s="323"/>
      <c r="RHJ152" s="323"/>
      <c r="RHK152" s="323"/>
      <c r="RHL152" s="323"/>
      <c r="RHM152" s="323"/>
      <c r="RHN152" s="323"/>
      <c r="RHO152" s="323"/>
      <c r="RHP152" s="323"/>
      <c r="RHQ152" s="323"/>
      <c r="RHR152" s="323"/>
      <c r="RHS152" s="323"/>
      <c r="RHT152" s="323"/>
      <c r="RHU152" s="323"/>
      <c r="RHV152" s="323"/>
      <c r="RHW152" s="323"/>
      <c r="RHX152" s="323"/>
      <c r="RHY152" s="323"/>
      <c r="RHZ152" s="323"/>
      <c r="RIA152" s="323"/>
      <c r="RIB152" s="323"/>
      <c r="RIC152" s="323"/>
      <c r="RID152" s="323"/>
      <c r="RIE152" s="323"/>
      <c r="RIF152" s="323"/>
      <c r="RIG152" s="323"/>
      <c r="RIH152" s="323"/>
      <c r="RII152" s="323"/>
      <c r="RIJ152" s="323"/>
      <c r="RIK152" s="323"/>
      <c r="RIL152" s="323"/>
      <c r="RIM152" s="323"/>
      <c r="RIN152" s="323"/>
      <c r="RIO152" s="323"/>
      <c r="RIP152" s="323"/>
      <c r="RIQ152" s="323"/>
      <c r="RIR152" s="323"/>
      <c r="RIS152" s="323"/>
      <c r="RIT152" s="323"/>
      <c r="RIU152" s="323"/>
      <c r="RIV152" s="323"/>
      <c r="RIW152" s="323"/>
      <c r="RIX152" s="323"/>
      <c r="RIY152" s="323"/>
      <c r="RIZ152" s="323"/>
      <c r="RJA152" s="323"/>
      <c r="RJB152" s="323"/>
      <c r="RJC152" s="323"/>
      <c r="RJD152" s="323"/>
      <c r="RJE152" s="323"/>
      <c r="RJF152" s="323"/>
      <c r="RJG152" s="323"/>
      <c r="RJH152" s="323"/>
      <c r="RJI152" s="323"/>
      <c r="RJJ152" s="323"/>
      <c r="RJK152" s="323"/>
      <c r="RJL152" s="323"/>
      <c r="RJM152" s="323"/>
      <c r="RJN152" s="323"/>
      <c r="RJO152" s="323"/>
      <c r="RJP152" s="323"/>
      <c r="RJQ152" s="323"/>
      <c r="RJR152" s="323"/>
      <c r="RJS152" s="323"/>
      <c r="RJT152" s="323"/>
      <c r="RJU152" s="323"/>
      <c r="RJV152" s="323"/>
      <c r="RJW152" s="323"/>
      <c r="RJX152" s="323"/>
      <c r="RJY152" s="323"/>
      <c r="RJZ152" s="323"/>
      <c r="RKA152" s="323"/>
      <c r="RKB152" s="323"/>
      <c r="RKC152" s="323"/>
      <c r="RKD152" s="323"/>
      <c r="RKE152" s="323"/>
      <c r="RKF152" s="323"/>
      <c r="RKG152" s="323"/>
      <c r="RKH152" s="323"/>
      <c r="RKI152" s="323"/>
      <c r="RKJ152" s="323"/>
      <c r="RKK152" s="323"/>
      <c r="RKL152" s="323"/>
      <c r="RKM152" s="323"/>
      <c r="RKN152" s="323"/>
      <c r="RKO152" s="323"/>
      <c r="RKP152" s="323"/>
      <c r="RKQ152" s="323"/>
      <c r="RKR152" s="323"/>
      <c r="RKS152" s="323"/>
      <c r="RKT152" s="323"/>
      <c r="RKU152" s="323"/>
      <c r="RKV152" s="323"/>
      <c r="RKW152" s="323"/>
      <c r="RKX152" s="323"/>
      <c r="RKY152" s="323"/>
      <c r="RKZ152" s="323"/>
      <c r="RLA152" s="323"/>
      <c r="RLB152" s="323"/>
      <c r="RLC152" s="323"/>
      <c r="RLD152" s="323"/>
      <c r="RLE152" s="323"/>
      <c r="RLF152" s="323"/>
      <c r="RLG152" s="323"/>
      <c r="RLH152" s="323"/>
      <c r="RLI152" s="323"/>
      <c r="RLJ152" s="323"/>
      <c r="RLK152" s="323"/>
      <c r="RLL152" s="323"/>
      <c r="RLM152" s="323"/>
      <c r="RLN152" s="323"/>
      <c r="RLO152" s="323"/>
      <c r="RLP152" s="323"/>
      <c r="RLQ152" s="323"/>
      <c r="RLR152" s="323"/>
      <c r="RLS152" s="323"/>
      <c r="RLT152" s="323"/>
      <c r="RLU152" s="323"/>
      <c r="RLV152" s="323"/>
      <c r="RLW152" s="323"/>
      <c r="RLX152" s="323"/>
      <c r="RLY152" s="323"/>
      <c r="RLZ152" s="323"/>
      <c r="RMA152" s="323"/>
      <c r="RMB152" s="323"/>
      <c r="RMC152" s="323"/>
      <c r="RMD152" s="323"/>
      <c r="RME152" s="323"/>
      <c r="RMF152" s="323"/>
      <c r="RMG152" s="323"/>
      <c r="RMH152" s="323"/>
      <c r="RMI152" s="323"/>
      <c r="RMJ152" s="323"/>
      <c r="RMK152" s="323"/>
      <c r="RML152" s="323"/>
      <c r="RMM152" s="323"/>
      <c r="RMN152" s="323"/>
      <c r="RMO152" s="323"/>
      <c r="RMP152" s="323"/>
      <c r="RMQ152" s="323"/>
      <c r="RMR152" s="323"/>
      <c r="RMS152" s="323"/>
      <c r="RMT152" s="323"/>
      <c r="RMU152" s="323"/>
      <c r="RMV152" s="323"/>
      <c r="RMW152" s="323"/>
      <c r="RMX152" s="323"/>
      <c r="RMY152" s="323"/>
      <c r="RMZ152" s="323"/>
      <c r="RNA152" s="323"/>
      <c r="RNB152" s="323"/>
      <c r="RNC152" s="323"/>
      <c r="RND152" s="323"/>
      <c r="RNE152" s="323"/>
      <c r="RNF152" s="323"/>
      <c r="RNG152" s="323"/>
      <c r="RNH152" s="323"/>
      <c r="RNI152" s="323"/>
      <c r="RNJ152" s="323"/>
      <c r="RNK152" s="323"/>
      <c r="RNL152" s="323"/>
      <c r="RNM152" s="323"/>
      <c r="RNN152" s="323"/>
      <c r="RNO152" s="323"/>
      <c r="RNP152" s="323"/>
      <c r="RNQ152" s="323"/>
      <c r="RNR152" s="323"/>
      <c r="RNS152" s="323"/>
      <c r="RNT152" s="323"/>
      <c r="RNU152" s="323"/>
      <c r="RNV152" s="323"/>
      <c r="RNW152" s="323"/>
      <c r="RNX152" s="323"/>
      <c r="RNY152" s="323"/>
      <c r="RNZ152" s="323"/>
      <c r="ROA152" s="323"/>
      <c r="ROB152" s="323"/>
      <c r="ROC152" s="323"/>
      <c r="ROD152" s="323"/>
      <c r="ROE152" s="323"/>
      <c r="ROF152" s="323"/>
      <c r="ROG152" s="323"/>
      <c r="ROH152" s="323"/>
      <c r="ROI152" s="323"/>
      <c r="ROJ152" s="323"/>
      <c r="ROK152" s="323"/>
      <c r="ROL152" s="323"/>
      <c r="ROM152" s="323"/>
      <c r="RON152" s="323"/>
      <c r="ROO152" s="323"/>
      <c r="ROP152" s="323"/>
      <c r="ROQ152" s="323"/>
      <c r="ROR152" s="323"/>
      <c r="ROS152" s="323"/>
      <c r="ROT152" s="323"/>
      <c r="ROU152" s="323"/>
      <c r="ROV152" s="323"/>
      <c r="ROW152" s="323"/>
      <c r="ROX152" s="323"/>
      <c r="ROY152" s="323"/>
      <c r="ROZ152" s="323"/>
      <c r="RPA152" s="323"/>
      <c r="RPB152" s="323"/>
      <c r="RPC152" s="323"/>
      <c r="RPD152" s="323"/>
      <c r="RPE152" s="323"/>
      <c r="RPF152" s="323"/>
      <c r="RPG152" s="323"/>
      <c r="RPH152" s="323"/>
      <c r="RPI152" s="323"/>
      <c r="RPJ152" s="323"/>
      <c r="RPK152" s="323"/>
      <c r="RPL152" s="323"/>
      <c r="RPM152" s="323"/>
      <c r="RPN152" s="323"/>
      <c r="RPO152" s="323"/>
      <c r="RPP152" s="323"/>
      <c r="RPQ152" s="323"/>
      <c r="RPR152" s="323"/>
      <c r="RPS152" s="323"/>
      <c r="RPT152" s="323"/>
      <c r="RPU152" s="323"/>
      <c r="RPV152" s="323"/>
      <c r="RPW152" s="323"/>
      <c r="RPX152" s="323"/>
      <c r="RPY152" s="323"/>
      <c r="RPZ152" s="323"/>
      <c r="RQA152" s="323"/>
      <c r="RQB152" s="323"/>
      <c r="RQC152" s="323"/>
      <c r="RQD152" s="323"/>
      <c r="RQE152" s="323"/>
      <c r="RQF152" s="323"/>
      <c r="RQG152" s="323"/>
      <c r="RQH152" s="323"/>
      <c r="RQI152" s="323"/>
      <c r="RQJ152" s="323"/>
      <c r="RQK152" s="323"/>
      <c r="RQL152" s="323"/>
      <c r="RQM152" s="323"/>
      <c r="RQN152" s="323"/>
      <c r="RQO152" s="323"/>
      <c r="RQP152" s="323"/>
      <c r="RQQ152" s="323"/>
      <c r="RQR152" s="323"/>
      <c r="RQS152" s="323"/>
      <c r="RQT152" s="323"/>
      <c r="RQU152" s="323"/>
      <c r="RQV152" s="323"/>
      <c r="RQW152" s="323"/>
      <c r="RQX152" s="323"/>
      <c r="RQY152" s="323"/>
      <c r="RQZ152" s="323"/>
      <c r="RRA152" s="323"/>
      <c r="RRB152" s="323"/>
      <c r="RRC152" s="323"/>
      <c r="RRD152" s="323"/>
      <c r="RRE152" s="323"/>
      <c r="RRF152" s="323"/>
      <c r="RRG152" s="323"/>
      <c r="RRH152" s="323"/>
      <c r="RRI152" s="323"/>
      <c r="RRJ152" s="323"/>
      <c r="RRK152" s="323"/>
      <c r="RRL152" s="323"/>
      <c r="RRM152" s="323"/>
      <c r="RRN152" s="323"/>
      <c r="RRO152" s="323"/>
      <c r="RRP152" s="323"/>
      <c r="RRQ152" s="323"/>
      <c r="RRR152" s="323"/>
      <c r="RRS152" s="323"/>
      <c r="RRT152" s="323"/>
      <c r="RRU152" s="323"/>
      <c r="RRV152" s="323"/>
      <c r="RRW152" s="323"/>
      <c r="RRX152" s="323"/>
      <c r="RRY152" s="323"/>
      <c r="RRZ152" s="323"/>
      <c r="RSA152" s="323"/>
      <c r="RSB152" s="323"/>
      <c r="RSC152" s="323"/>
      <c r="RSD152" s="323"/>
      <c r="RSE152" s="323"/>
      <c r="RSF152" s="323"/>
      <c r="RSG152" s="323"/>
      <c r="RSH152" s="323"/>
      <c r="RSI152" s="323"/>
      <c r="RSJ152" s="323"/>
      <c r="RSK152" s="323"/>
      <c r="RSL152" s="323"/>
      <c r="RSM152" s="323"/>
      <c r="RSN152" s="323"/>
      <c r="RSO152" s="323"/>
      <c r="RSP152" s="323"/>
      <c r="RSQ152" s="323"/>
      <c r="RSR152" s="323"/>
      <c r="RSS152" s="323"/>
      <c r="RST152" s="323"/>
      <c r="RSU152" s="323"/>
      <c r="RSV152" s="323"/>
      <c r="RSW152" s="323"/>
      <c r="RSX152" s="323"/>
      <c r="RSY152" s="323"/>
      <c r="RSZ152" s="323"/>
      <c r="RTA152" s="323"/>
      <c r="RTB152" s="323"/>
      <c r="RTC152" s="323"/>
      <c r="RTD152" s="323"/>
      <c r="RTE152" s="323"/>
      <c r="RTF152" s="323"/>
      <c r="RTG152" s="323"/>
      <c r="RTH152" s="323"/>
      <c r="RTI152" s="323"/>
      <c r="RTJ152" s="323"/>
      <c r="RTK152" s="323"/>
      <c r="RTL152" s="323"/>
      <c r="RTM152" s="323"/>
      <c r="RTN152" s="323"/>
      <c r="RTO152" s="323"/>
      <c r="RTP152" s="323"/>
      <c r="RTQ152" s="323"/>
      <c r="RTR152" s="323"/>
      <c r="RTS152" s="323"/>
      <c r="RTT152" s="323"/>
      <c r="RTU152" s="323"/>
      <c r="RTV152" s="323"/>
      <c r="RTW152" s="323"/>
      <c r="RTX152" s="323"/>
      <c r="RTY152" s="323"/>
      <c r="RTZ152" s="323"/>
      <c r="RUA152" s="323"/>
      <c r="RUB152" s="323"/>
      <c r="RUC152" s="323"/>
      <c r="RUD152" s="323"/>
      <c r="RUE152" s="323"/>
      <c r="RUF152" s="323"/>
      <c r="RUG152" s="323"/>
      <c r="RUH152" s="323"/>
      <c r="RUI152" s="323"/>
      <c r="RUJ152" s="323"/>
      <c r="RUK152" s="323"/>
      <c r="RUL152" s="323"/>
      <c r="RUM152" s="323"/>
      <c r="RUN152" s="323"/>
      <c r="RUO152" s="323"/>
      <c r="RUP152" s="323"/>
      <c r="RUQ152" s="323"/>
      <c r="RUR152" s="323"/>
      <c r="RUS152" s="323"/>
      <c r="RUT152" s="323"/>
      <c r="RUU152" s="323"/>
      <c r="RUV152" s="323"/>
      <c r="RUW152" s="323"/>
      <c r="RUX152" s="323"/>
      <c r="RUY152" s="323"/>
      <c r="RUZ152" s="323"/>
      <c r="RVA152" s="323"/>
      <c r="RVB152" s="323"/>
      <c r="RVC152" s="323"/>
      <c r="RVD152" s="323"/>
      <c r="RVE152" s="323"/>
      <c r="RVF152" s="323"/>
      <c r="RVG152" s="323"/>
      <c r="RVH152" s="323"/>
      <c r="RVI152" s="323"/>
      <c r="RVJ152" s="323"/>
      <c r="RVK152" s="323"/>
      <c r="RVL152" s="323"/>
      <c r="RVM152" s="323"/>
      <c r="RVN152" s="323"/>
      <c r="RVO152" s="323"/>
      <c r="RVP152" s="323"/>
      <c r="RVQ152" s="323"/>
      <c r="RVR152" s="323"/>
      <c r="RVS152" s="323"/>
      <c r="RVT152" s="323"/>
      <c r="RVU152" s="323"/>
      <c r="RVV152" s="323"/>
      <c r="RVW152" s="323"/>
      <c r="RVX152" s="323"/>
      <c r="RVY152" s="323"/>
      <c r="RVZ152" s="323"/>
      <c r="RWA152" s="323"/>
      <c r="RWB152" s="323"/>
      <c r="RWC152" s="323"/>
      <c r="RWD152" s="323"/>
      <c r="RWE152" s="323"/>
      <c r="RWF152" s="323"/>
      <c r="RWG152" s="323"/>
      <c r="RWH152" s="323"/>
      <c r="RWI152" s="323"/>
      <c r="RWJ152" s="323"/>
      <c r="RWK152" s="323"/>
      <c r="RWL152" s="323"/>
      <c r="RWM152" s="323"/>
      <c r="RWN152" s="323"/>
      <c r="RWO152" s="323"/>
      <c r="RWP152" s="323"/>
      <c r="RWQ152" s="323"/>
      <c r="RWR152" s="323"/>
      <c r="RWS152" s="323"/>
      <c r="RWT152" s="323"/>
      <c r="RWU152" s="323"/>
      <c r="RWV152" s="323"/>
      <c r="RWW152" s="323"/>
      <c r="RWX152" s="323"/>
      <c r="RWY152" s="323"/>
      <c r="RWZ152" s="323"/>
      <c r="RXA152" s="323"/>
      <c r="RXB152" s="323"/>
      <c r="RXC152" s="323"/>
      <c r="RXD152" s="323"/>
      <c r="RXE152" s="323"/>
      <c r="RXF152" s="323"/>
      <c r="RXG152" s="323"/>
      <c r="RXH152" s="323"/>
      <c r="RXI152" s="323"/>
      <c r="RXJ152" s="323"/>
      <c r="RXK152" s="323"/>
      <c r="RXL152" s="323"/>
      <c r="RXM152" s="323"/>
      <c r="RXN152" s="323"/>
      <c r="RXO152" s="323"/>
      <c r="RXP152" s="323"/>
      <c r="RXQ152" s="323"/>
      <c r="RXR152" s="323"/>
      <c r="RXS152" s="323"/>
      <c r="RXT152" s="323"/>
      <c r="RXU152" s="323"/>
      <c r="RXV152" s="323"/>
      <c r="RXW152" s="323"/>
      <c r="RXX152" s="323"/>
      <c r="RXY152" s="323"/>
      <c r="RXZ152" s="323"/>
      <c r="RYA152" s="323"/>
      <c r="RYB152" s="323"/>
      <c r="RYC152" s="323"/>
      <c r="RYD152" s="323"/>
      <c r="RYE152" s="323"/>
      <c r="RYF152" s="323"/>
      <c r="RYG152" s="323"/>
      <c r="RYH152" s="323"/>
      <c r="RYI152" s="323"/>
      <c r="RYJ152" s="323"/>
      <c r="RYK152" s="323"/>
      <c r="RYL152" s="323"/>
      <c r="RYM152" s="323"/>
      <c r="RYN152" s="323"/>
      <c r="RYO152" s="323"/>
      <c r="RYP152" s="323"/>
      <c r="RYQ152" s="323"/>
      <c r="RYR152" s="323"/>
      <c r="RYS152" s="323"/>
      <c r="RYT152" s="323"/>
      <c r="RYU152" s="323"/>
      <c r="RYV152" s="323"/>
      <c r="RYW152" s="323"/>
      <c r="RYX152" s="323"/>
      <c r="RYY152" s="323"/>
      <c r="RYZ152" s="323"/>
      <c r="RZA152" s="323"/>
      <c r="RZB152" s="323"/>
      <c r="RZC152" s="323"/>
      <c r="RZD152" s="323"/>
      <c r="RZE152" s="323"/>
      <c r="RZF152" s="323"/>
      <c r="RZG152" s="323"/>
      <c r="RZH152" s="323"/>
      <c r="RZI152" s="323"/>
      <c r="RZJ152" s="323"/>
      <c r="RZK152" s="323"/>
      <c r="RZL152" s="323"/>
      <c r="RZM152" s="323"/>
      <c r="RZN152" s="323"/>
      <c r="RZO152" s="323"/>
      <c r="RZP152" s="323"/>
      <c r="RZQ152" s="323"/>
      <c r="RZR152" s="323"/>
      <c r="RZS152" s="323"/>
      <c r="RZT152" s="323"/>
      <c r="RZU152" s="323"/>
      <c r="RZV152" s="323"/>
      <c r="RZW152" s="323"/>
      <c r="RZX152" s="323"/>
      <c r="RZY152" s="323"/>
      <c r="RZZ152" s="323"/>
      <c r="SAA152" s="323"/>
      <c r="SAB152" s="323"/>
      <c r="SAC152" s="323"/>
      <c r="SAD152" s="323"/>
      <c r="SAE152" s="323"/>
      <c r="SAF152" s="323"/>
      <c r="SAG152" s="323"/>
      <c r="SAH152" s="323"/>
      <c r="SAI152" s="323"/>
      <c r="SAJ152" s="323"/>
      <c r="SAK152" s="323"/>
      <c r="SAL152" s="323"/>
      <c r="SAM152" s="323"/>
      <c r="SAN152" s="323"/>
      <c r="SAO152" s="323"/>
      <c r="SAP152" s="323"/>
      <c r="SAQ152" s="323"/>
      <c r="SAR152" s="323"/>
      <c r="SAS152" s="323"/>
      <c r="SAT152" s="323"/>
      <c r="SAU152" s="323"/>
      <c r="SAV152" s="323"/>
      <c r="SAW152" s="323"/>
      <c r="SAX152" s="323"/>
      <c r="SAY152" s="323"/>
      <c r="SAZ152" s="323"/>
      <c r="SBA152" s="323"/>
      <c r="SBB152" s="323"/>
      <c r="SBC152" s="323"/>
      <c r="SBD152" s="323"/>
      <c r="SBE152" s="323"/>
      <c r="SBF152" s="323"/>
      <c r="SBG152" s="323"/>
      <c r="SBH152" s="323"/>
      <c r="SBI152" s="323"/>
      <c r="SBJ152" s="323"/>
      <c r="SBK152" s="323"/>
      <c r="SBL152" s="323"/>
      <c r="SBM152" s="323"/>
      <c r="SBN152" s="323"/>
      <c r="SBO152" s="323"/>
      <c r="SBP152" s="323"/>
      <c r="SBQ152" s="323"/>
      <c r="SBR152" s="323"/>
      <c r="SBS152" s="323"/>
      <c r="SBT152" s="323"/>
      <c r="SBU152" s="323"/>
      <c r="SBV152" s="323"/>
      <c r="SBW152" s="323"/>
      <c r="SBX152" s="323"/>
      <c r="SBY152" s="323"/>
      <c r="SBZ152" s="323"/>
      <c r="SCA152" s="323"/>
      <c r="SCB152" s="323"/>
      <c r="SCC152" s="323"/>
      <c r="SCD152" s="323"/>
      <c r="SCE152" s="323"/>
      <c r="SCF152" s="323"/>
      <c r="SCG152" s="323"/>
      <c r="SCH152" s="323"/>
      <c r="SCI152" s="323"/>
      <c r="SCJ152" s="323"/>
      <c r="SCK152" s="323"/>
      <c r="SCL152" s="323"/>
      <c r="SCM152" s="323"/>
      <c r="SCN152" s="323"/>
      <c r="SCO152" s="323"/>
      <c r="SCP152" s="323"/>
      <c r="SCQ152" s="323"/>
      <c r="SCR152" s="323"/>
      <c r="SCS152" s="323"/>
      <c r="SCT152" s="323"/>
      <c r="SCU152" s="323"/>
      <c r="SCV152" s="323"/>
      <c r="SCW152" s="323"/>
      <c r="SCX152" s="323"/>
      <c r="SCY152" s="323"/>
      <c r="SCZ152" s="323"/>
      <c r="SDA152" s="323"/>
      <c r="SDB152" s="323"/>
      <c r="SDC152" s="323"/>
      <c r="SDD152" s="323"/>
      <c r="SDE152" s="323"/>
      <c r="SDF152" s="323"/>
      <c r="SDG152" s="323"/>
      <c r="SDH152" s="323"/>
      <c r="SDI152" s="323"/>
      <c r="SDJ152" s="323"/>
      <c r="SDK152" s="323"/>
      <c r="SDL152" s="323"/>
      <c r="SDM152" s="323"/>
      <c r="SDN152" s="323"/>
      <c r="SDO152" s="323"/>
      <c r="SDP152" s="323"/>
      <c r="SDQ152" s="323"/>
      <c r="SDR152" s="323"/>
      <c r="SDS152" s="323"/>
      <c r="SDT152" s="323"/>
      <c r="SDU152" s="323"/>
      <c r="SDV152" s="323"/>
      <c r="SDW152" s="323"/>
      <c r="SDX152" s="323"/>
      <c r="SDY152" s="323"/>
      <c r="SDZ152" s="323"/>
      <c r="SEA152" s="323"/>
      <c r="SEB152" s="323"/>
      <c r="SEC152" s="323"/>
      <c r="SED152" s="323"/>
      <c r="SEE152" s="323"/>
      <c r="SEF152" s="323"/>
      <c r="SEG152" s="323"/>
      <c r="SEH152" s="323"/>
      <c r="SEI152" s="323"/>
      <c r="SEJ152" s="323"/>
      <c r="SEK152" s="323"/>
      <c r="SEL152" s="323"/>
      <c r="SEM152" s="323"/>
      <c r="SEN152" s="323"/>
      <c r="SEO152" s="323"/>
      <c r="SEP152" s="323"/>
      <c r="SEQ152" s="323"/>
      <c r="SER152" s="323"/>
      <c r="SES152" s="323"/>
      <c r="SET152" s="323"/>
      <c r="SEU152" s="323"/>
      <c r="SEV152" s="323"/>
      <c r="SEW152" s="323"/>
      <c r="SEX152" s="323"/>
      <c r="SEY152" s="323"/>
      <c r="SEZ152" s="323"/>
      <c r="SFA152" s="323"/>
      <c r="SFB152" s="323"/>
      <c r="SFC152" s="323"/>
      <c r="SFD152" s="323"/>
      <c r="SFE152" s="323"/>
      <c r="SFF152" s="323"/>
      <c r="SFG152" s="323"/>
      <c r="SFH152" s="323"/>
      <c r="SFI152" s="323"/>
      <c r="SFJ152" s="323"/>
      <c r="SFK152" s="323"/>
      <c r="SFL152" s="323"/>
      <c r="SFM152" s="323"/>
      <c r="SFN152" s="323"/>
      <c r="SFO152" s="323"/>
      <c r="SFP152" s="323"/>
      <c r="SFQ152" s="323"/>
      <c r="SFR152" s="323"/>
      <c r="SFS152" s="323"/>
      <c r="SFT152" s="323"/>
      <c r="SFU152" s="323"/>
      <c r="SFV152" s="323"/>
      <c r="SFW152" s="323"/>
      <c r="SFX152" s="323"/>
      <c r="SFY152" s="323"/>
      <c r="SFZ152" s="323"/>
      <c r="SGA152" s="323"/>
      <c r="SGB152" s="323"/>
      <c r="SGC152" s="323"/>
      <c r="SGD152" s="323"/>
      <c r="SGE152" s="323"/>
      <c r="SGF152" s="323"/>
      <c r="SGG152" s="323"/>
      <c r="SGH152" s="323"/>
      <c r="SGI152" s="323"/>
      <c r="SGJ152" s="323"/>
      <c r="SGK152" s="323"/>
      <c r="SGL152" s="323"/>
      <c r="SGM152" s="323"/>
      <c r="SGN152" s="323"/>
      <c r="SGO152" s="323"/>
      <c r="SGP152" s="323"/>
      <c r="SGQ152" s="323"/>
      <c r="SGR152" s="323"/>
      <c r="SGS152" s="323"/>
      <c r="SGT152" s="323"/>
      <c r="SGU152" s="323"/>
      <c r="SGV152" s="323"/>
      <c r="SGW152" s="323"/>
      <c r="SGX152" s="323"/>
      <c r="SGY152" s="323"/>
      <c r="SGZ152" s="323"/>
      <c r="SHA152" s="323"/>
      <c r="SHB152" s="323"/>
      <c r="SHC152" s="323"/>
      <c r="SHD152" s="323"/>
      <c r="SHE152" s="323"/>
      <c r="SHF152" s="323"/>
      <c r="SHG152" s="323"/>
      <c r="SHH152" s="323"/>
      <c r="SHI152" s="323"/>
      <c r="SHJ152" s="323"/>
      <c r="SHK152" s="323"/>
      <c r="SHL152" s="323"/>
      <c r="SHM152" s="323"/>
      <c r="SHN152" s="323"/>
      <c r="SHO152" s="323"/>
      <c r="SHP152" s="323"/>
      <c r="SHQ152" s="323"/>
      <c r="SHR152" s="323"/>
      <c r="SHS152" s="323"/>
      <c r="SHT152" s="323"/>
      <c r="SHU152" s="323"/>
      <c r="SHV152" s="323"/>
      <c r="SHW152" s="323"/>
      <c r="SHX152" s="323"/>
      <c r="SHY152" s="323"/>
      <c r="SHZ152" s="323"/>
      <c r="SIA152" s="323"/>
      <c r="SIB152" s="323"/>
      <c r="SIC152" s="323"/>
      <c r="SID152" s="323"/>
      <c r="SIE152" s="323"/>
      <c r="SIF152" s="323"/>
      <c r="SIG152" s="323"/>
      <c r="SIH152" s="323"/>
      <c r="SII152" s="323"/>
      <c r="SIJ152" s="323"/>
      <c r="SIK152" s="323"/>
      <c r="SIL152" s="323"/>
      <c r="SIM152" s="323"/>
      <c r="SIN152" s="323"/>
      <c r="SIO152" s="323"/>
      <c r="SIP152" s="323"/>
      <c r="SIQ152" s="323"/>
      <c r="SIR152" s="323"/>
      <c r="SIS152" s="323"/>
      <c r="SIT152" s="323"/>
      <c r="SIU152" s="323"/>
      <c r="SIV152" s="323"/>
      <c r="SIW152" s="323"/>
      <c r="SIX152" s="323"/>
      <c r="SIY152" s="323"/>
      <c r="SIZ152" s="323"/>
      <c r="SJA152" s="323"/>
      <c r="SJB152" s="323"/>
      <c r="SJC152" s="323"/>
      <c r="SJD152" s="323"/>
      <c r="SJE152" s="323"/>
      <c r="SJF152" s="323"/>
      <c r="SJG152" s="323"/>
      <c r="SJH152" s="323"/>
      <c r="SJI152" s="323"/>
      <c r="SJJ152" s="323"/>
      <c r="SJK152" s="323"/>
      <c r="SJL152" s="323"/>
      <c r="SJM152" s="323"/>
      <c r="SJN152" s="323"/>
      <c r="SJO152" s="323"/>
      <c r="SJP152" s="323"/>
      <c r="SJQ152" s="323"/>
      <c r="SJR152" s="323"/>
      <c r="SJS152" s="323"/>
      <c r="SJT152" s="323"/>
      <c r="SJU152" s="323"/>
      <c r="SJV152" s="323"/>
      <c r="SJW152" s="323"/>
      <c r="SJX152" s="323"/>
      <c r="SJY152" s="323"/>
      <c r="SJZ152" s="323"/>
      <c r="SKA152" s="323"/>
      <c r="SKB152" s="323"/>
      <c r="SKC152" s="323"/>
      <c r="SKD152" s="323"/>
      <c r="SKE152" s="323"/>
      <c r="SKF152" s="323"/>
      <c r="SKG152" s="323"/>
      <c r="SKH152" s="323"/>
      <c r="SKI152" s="323"/>
      <c r="SKJ152" s="323"/>
      <c r="SKK152" s="323"/>
      <c r="SKL152" s="323"/>
      <c r="SKM152" s="323"/>
      <c r="SKN152" s="323"/>
      <c r="SKO152" s="323"/>
      <c r="SKP152" s="323"/>
      <c r="SKQ152" s="323"/>
      <c r="SKR152" s="323"/>
      <c r="SKS152" s="323"/>
      <c r="SKT152" s="323"/>
      <c r="SKU152" s="323"/>
      <c r="SKV152" s="323"/>
      <c r="SKW152" s="323"/>
      <c r="SKX152" s="323"/>
      <c r="SKY152" s="323"/>
      <c r="SKZ152" s="323"/>
      <c r="SLA152" s="323"/>
      <c r="SLB152" s="323"/>
      <c r="SLC152" s="323"/>
      <c r="SLD152" s="323"/>
      <c r="SLE152" s="323"/>
      <c r="SLF152" s="323"/>
      <c r="SLG152" s="323"/>
      <c r="SLH152" s="323"/>
      <c r="SLI152" s="323"/>
      <c r="SLJ152" s="323"/>
      <c r="SLK152" s="323"/>
      <c r="SLL152" s="323"/>
      <c r="SLM152" s="323"/>
      <c r="SLN152" s="323"/>
      <c r="SLO152" s="323"/>
      <c r="SLP152" s="323"/>
      <c r="SLQ152" s="323"/>
      <c r="SLR152" s="323"/>
      <c r="SLS152" s="323"/>
      <c r="SLT152" s="323"/>
      <c r="SLU152" s="323"/>
      <c r="SLV152" s="323"/>
      <c r="SLW152" s="323"/>
      <c r="SLX152" s="323"/>
      <c r="SLY152" s="323"/>
      <c r="SLZ152" s="323"/>
      <c r="SMA152" s="323"/>
      <c r="SMB152" s="323"/>
      <c r="SMC152" s="323"/>
      <c r="SMD152" s="323"/>
      <c r="SME152" s="323"/>
      <c r="SMF152" s="323"/>
      <c r="SMG152" s="323"/>
      <c r="SMH152" s="323"/>
      <c r="SMI152" s="323"/>
      <c r="SMJ152" s="323"/>
      <c r="SMK152" s="323"/>
      <c r="SML152" s="323"/>
      <c r="SMM152" s="323"/>
      <c r="SMN152" s="323"/>
      <c r="SMO152" s="323"/>
      <c r="SMP152" s="323"/>
      <c r="SMQ152" s="323"/>
      <c r="SMR152" s="323"/>
      <c r="SMS152" s="323"/>
      <c r="SMT152" s="323"/>
      <c r="SMU152" s="323"/>
      <c r="SMV152" s="323"/>
      <c r="SMW152" s="323"/>
      <c r="SMX152" s="323"/>
      <c r="SMY152" s="323"/>
      <c r="SMZ152" s="323"/>
      <c r="SNA152" s="323"/>
      <c r="SNB152" s="323"/>
      <c r="SNC152" s="323"/>
      <c r="SND152" s="323"/>
      <c r="SNE152" s="323"/>
      <c r="SNF152" s="323"/>
      <c r="SNG152" s="323"/>
      <c r="SNH152" s="323"/>
      <c r="SNI152" s="323"/>
      <c r="SNJ152" s="323"/>
      <c r="SNK152" s="323"/>
      <c r="SNL152" s="323"/>
      <c r="SNM152" s="323"/>
      <c r="SNN152" s="323"/>
      <c r="SNO152" s="323"/>
      <c r="SNP152" s="323"/>
      <c r="SNQ152" s="323"/>
      <c r="SNR152" s="323"/>
      <c r="SNS152" s="323"/>
      <c r="SNT152" s="323"/>
      <c r="SNU152" s="323"/>
      <c r="SNV152" s="323"/>
      <c r="SNW152" s="323"/>
      <c r="SNX152" s="323"/>
      <c r="SNY152" s="323"/>
      <c r="SNZ152" s="323"/>
      <c r="SOA152" s="323"/>
      <c r="SOB152" s="323"/>
      <c r="SOC152" s="323"/>
      <c r="SOD152" s="323"/>
      <c r="SOE152" s="323"/>
      <c r="SOF152" s="323"/>
      <c r="SOG152" s="323"/>
      <c r="SOH152" s="323"/>
      <c r="SOI152" s="323"/>
      <c r="SOJ152" s="323"/>
      <c r="SOK152" s="323"/>
      <c r="SOL152" s="323"/>
      <c r="SOM152" s="323"/>
      <c r="SON152" s="323"/>
      <c r="SOO152" s="323"/>
      <c r="SOP152" s="323"/>
      <c r="SOQ152" s="323"/>
      <c r="SOR152" s="323"/>
      <c r="SOS152" s="323"/>
      <c r="SOT152" s="323"/>
      <c r="SOU152" s="323"/>
      <c r="SOV152" s="323"/>
      <c r="SOW152" s="323"/>
      <c r="SOX152" s="323"/>
      <c r="SOY152" s="323"/>
      <c r="SOZ152" s="323"/>
      <c r="SPA152" s="323"/>
      <c r="SPB152" s="323"/>
      <c r="SPC152" s="323"/>
      <c r="SPD152" s="323"/>
      <c r="SPE152" s="323"/>
      <c r="SPF152" s="323"/>
      <c r="SPG152" s="323"/>
      <c r="SPH152" s="323"/>
      <c r="SPI152" s="323"/>
      <c r="SPJ152" s="323"/>
      <c r="SPK152" s="323"/>
      <c r="SPL152" s="323"/>
      <c r="SPM152" s="323"/>
      <c r="SPN152" s="323"/>
      <c r="SPO152" s="323"/>
      <c r="SPP152" s="323"/>
      <c r="SPQ152" s="323"/>
      <c r="SPR152" s="323"/>
      <c r="SPS152" s="323"/>
      <c r="SPT152" s="323"/>
      <c r="SPU152" s="323"/>
      <c r="SPV152" s="323"/>
      <c r="SPW152" s="323"/>
      <c r="SPX152" s="323"/>
      <c r="SPY152" s="323"/>
      <c r="SPZ152" s="323"/>
      <c r="SQA152" s="323"/>
      <c r="SQB152" s="323"/>
      <c r="SQC152" s="323"/>
      <c r="SQD152" s="323"/>
      <c r="SQE152" s="323"/>
      <c r="SQF152" s="323"/>
      <c r="SQG152" s="323"/>
      <c r="SQH152" s="323"/>
      <c r="SQI152" s="323"/>
      <c r="SQJ152" s="323"/>
      <c r="SQK152" s="323"/>
      <c r="SQL152" s="323"/>
      <c r="SQM152" s="323"/>
      <c r="SQN152" s="323"/>
      <c r="SQO152" s="323"/>
      <c r="SQP152" s="323"/>
      <c r="SQQ152" s="323"/>
      <c r="SQR152" s="323"/>
      <c r="SQS152" s="323"/>
      <c r="SQT152" s="323"/>
      <c r="SQU152" s="323"/>
      <c r="SQV152" s="323"/>
      <c r="SQW152" s="323"/>
      <c r="SQX152" s="323"/>
      <c r="SQY152" s="323"/>
      <c r="SQZ152" s="323"/>
      <c r="SRA152" s="323"/>
      <c r="SRB152" s="323"/>
      <c r="SRC152" s="323"/>
      <c r="SRD152" s="323"/>
      <c r="SRE152" s="323"/>
      <c r="SRF152" s="323"/>
      <c r="SRG152" s="323"/>
      <c r="SRH152" s="323"/>
      <c r="SRI152" s="323"/>
      <c r="SRJ152" s="323"/>
      <c r="SRK152" s="323"/>
      <c r="SRL152" s="323"/>
      <c r="SRM152" s="323"/>
      <c r="SRN152" s="323"/>
      <c r="SRO152" s="323"/>
      <c r="SRP152" s="323"/>
      <c r="SRQ152" s="323"/>
      <c r="SRR152" s="323"/>
      <c r="SRS152" s="323"/>
      <c r="SRT152" s="323"/>
      <c r="SRU152" s="323"/>
      <c r="SRV152" s="323"/>
      <c r="SRW152" s="323"/>
      <c r="SRX152" s="323"/>
      <c r="SRY152" s="323"/>
      <c r="SRZ152" s="323"/>
      <c r="SSA152" s="323"/>
      <c r="SSB152" s="323"/>
      <c r="SSC152" s="323"/>
      <c r="SSD152" s="323"/>
      <c r="SSE152" s="323"/>
      <c r="SSF152" s="323"/>
      <c r="SSG152" s="323"/>
      <c r="SSH152" s="323"/>
      <c r="SSI152" s="323"/>
      <c r="SSJ152" s="323"/>
      <c r="SSK152" s="323"/>
      <c r="SSL152" s="323"/>
      <c r="SSM152" s="323"/>
      <c r="SSN152" s="323"/>
      <c r="SSO152" s="323"/>
      <c r="SSP152" s="323"/>
      <c r="SSQ152" s="323"/>
      <c r="SSR152" s="323"/>
      <c r="SSS152" s="323"/>
      <c r="SST152" s="323"/>
      <c r="SSU152" s="323"/>
      <c r="SSV152" s="323"/>
      <c r="SSW152" s="323"/>
      <c r="SSX152" s="323"/>
      <c r="SSY152" s="323"/>
      <c r="SSZ152" s="323"/>
      <c r="STA152" s="323"/>
      <c r="STB152" s="323"/>
      <c r="STC152" s="323"/>
      <c r="STD152" s="323"/>
      <c r="STE152" s="323"/>
      <c r="STF152" s="323"/>
      <c r="STG152" s="323"/>
      <c r="STH152" s="323"/>
      <c r="STI152" s="323"/>
      <c r="STJ152" s="323"/>
      <c r="STK152" s="323"/>
      <c r="STL152" s="323"/>
      <c r="STM152" s="323"/>
      <c r="STN152" s="323"/>
      <c r="STO152" s="323"/>
      <c r="STP152" s="323"/>
      <c r="STQ152" s="323"/>
      <c r="STR152" s="323"/>
      <c r="STS152" s="323"/>
      <c r="STT152" s="323"/>
      <c r="STU152" s="323"/>
      <c r="STV152" s="323"/>
      <c r="STW152" s="323"/>
      <c r="STX152" s="323"/>
      <c r="STY152" s="323"/>
      <c r="STZ152" s="323"/>
      <c r="SUA152" s="323"/>
      <c r="SUB152" s="323"/>
      <c r="SUC152" s="323"/>
      <c r="SUD152" s="323"/>
      <c r="SUE152" s="323"/>
      <c r="SUF152" s="323"/>
      <c r="SUG152" s="323"/>
      <c r="SUH152" s="323"/>
      <c r="SUI152" s="323"/>
      <c r="SUJ152" s="323"/>
      <c r="SUK152" s="323"/>
      <c r="SUL152" s="323"/>
      <c r="SUM152" s="323"/>
      <c r="SUN152" s="323"/>
      <c r="SUO152" s="323"/>
      <c r="SUP152" s="323"/>
      <c r="SUQ152" s="323"/>
      <c r="SUR152" s="323"/>
      <c r="SUS152" s="323"/>
      <c r="SUT152" s="323"/>
      <c r="SUU152" s="323"/>
      <c r="SUV152" s="323"/>
      <c r="SUW152" s="323"/>
      <c r="SUX152" s="323"/>
      <c r="SUY152" s="323"/>
      <c r="SUZ152" s="323"/>
      <c r="SVA152" s="323"/>
      <c r="SVB152" s="323"/>
      <c r="SVC152" s="323"/>
      <c r="SVD152" s="323"/>
      <c r="SVE152" s="323"/>
      <c r="SVF152" s="323"/>
      <c r="SVG152" s="323"/>
      <c r="SVH152" s="323"/>
      <c r="SVI152" s="323"/>
      <c r="SVJ152" s="323"/>
      <c r="SVK152" s="323"/>
      <c r="SVL152" s="323"/>
      <c r="SVM152" s="323"/>
      <c r="SVN152" s="323"/>
      <c r="SVO152" s="323"/>
      <c r="SVP152" s="323"/>
      <c r="SVQ152" s="323"/>
      <c r="SVR152" s="323"/>
      <c r="SVS152" s="323"/>
      <c r="SVT152" s="323"/>
      <c r="SVU152" s="323"/>
      <c r="SVV152" s="323"/>
      <c r="SVW152" s="323"/>
      <c r="SVX152" s="323"/>
      <c r="SVY152" s="323"/>
      <c r="SVZ152" s="323"/>
      <c r="SWA152" s="323"/>
      <c r="SWB152" s="323"/>
      <c r="SWC152" s="323"/>
      <c r="SWD152" s="323"/>
      <c r="SWE152" s="323"/>
      <c r="SWF152" s="323"/>
      <c r="SWG152" s="323"/>
      <c r="SWH152" s="323"/>
      <c r="SWI152" s="323"/>
      <c r="SWJ152" s="323"/>
      <c r="SWK152" s="323"/>
      <c r="SWL152" s="323"/>
      <c r="SWM152" s="323"/>
      <c r="SWN152" s="323"/>
      <c r="SWO152" s="323"/>
      <c r="SWP152" s="323"/>
      <c r="SWQ152" s="323"/>
      <c r="SWR152" s="323"/>
      <c r="SWS152" s="323"/>
      <c r="SWT152" s="323"/>
      <c r="SWU152" s="323"/>
      <c r="SWV152" s="323"/>
      <c r="SWW152" s="323"/>
      <c r="SWX152" s="323"/>
      <c r="SWY152" s="323"/>
      <c r="SWZ152" s="323"/>
      <c r="SXA152" s="323"/>
      <c r="SXB152" s="323"/>
      <c r="SXC152" s="323"/>
      <c r="SXD152" s="323"/>
      <c r="SXE152" s="323"/>
      <c r="SXF152" s="323"/>
      <c r="SXG152" s="323"/>
      <c r="SXH152" s="323"/>
      <c r="SXI152" s="323"/>
      <c r="SXJ152" s="323"/>
      <c r="SXK152" s="323"/>
      <c r="SXL152" s="323"/>
      <c r="SXM152" s="323"/>
      <c r="SXN152" s="323"/>
      <c r="SXO152" s="323"/>
      <c r="SXP152" s="323"/>
      <c r="SXQ152" s="323"/>
      <c r="SXR152" s="323"/>
      <c r="SXS152" s="323"/>
      <c r="SXT152" s="323"/>
      <c r="SXU152" s="323"/>
      <c r="SXV152" s="323"/>
      <c r="SXW152" s="323"/>
      <c r="SXX152" s="323"/>
      <c r="SXY152" s="323"/>
      <c r="SXZ152" s="323"/>
      <c r="SYA152" s="323"/>
      <c r="SYB152" s="323"/>
      <c r="SYC152" s="323"/>
      <c r="SYD152" s="323"/>
      <c r="SYE152" s="323"/>
      <c r="SYF152" s="323"/>
      <c r="SYG152" s="323"/>
      <c r="SYH152" s="323"/>
      <c r="SYI152" s="323"/>
      <c r="SYJ152" s="323"/>
      <c r="SYK152" s="323"/>
      <c r="SYL152" s="323"/>
      <c r="SYM152" s="323"/>
      <c r="SYN152" s="323"/>
      <c r="SYO152" s="323"/>
      <c r="SYP152" s="323"/>
      <c r="SYQ152" s="323"/>
      <c r="SYR152" s="323"/>
      <c r="SYS152" s="323"/>
      <c r="SYT152" s="323"/>
      <c r="SYU152" s="323"/>
      <c r="SYV152" s="323"/>
      <c r="SYW152" s="323"/>
      <c r="SYX152" s="323"/>
      <c r="SYY152" s="323"/>
      <c r="SYZ152" s="323"/>
      <c r="SZA152" s="323"/>
      <c r="SZB152" s="323"/>
      <c r="SZC152" s="323"/>
      <c r="SZD152" s="323"/>
      <c r="SZE152" s="323"/>
      <c r="SZF152" s="323"/>
      <c r="SZG152" s="323"/>
      <c r="SZH152" s="323"/>
      <c r="SZI152" s="323"/>
      <c r="SZJ152" s="323"/>
      <c r="SZK152" s="323"/>
      <c r="SZL152" s="323"/>
      <c r="SZM152" s="323"/>
      <c r="SZN152" s="323"/>
      <c r="SZO152" s="323"/>
      <c r="SZP152" s="323"/>
      <c r="SZQ152" s="323"/>
      <c r="SZR152" s="323"/>
      <c r="SZS152" s="323"/>
      <c r="SZT152" s="323"/>
      <c r="SZU152" s="323"/>
      <c r="SZV152" s="323"/>
      <c r="SZW152" s="323"/>
      <c r="SZX152" s="323"/>
      <c r="SZY152" s="323"/>
      <c r="SZZ152" s="323"/>
      <c r="TAA152" s="323"/>
      <c r="TAB152" s="323"/>
      <c r="TAC152" s="323"/>
      <c r="TAD152" s="323"/>
      <c r="TAE152" s="323"/>
      <c r="TAF152" s="323"/>
      <c r="TAG152" s="323"/>
      <c r="TAH152" s="323"/>
      <c r="TAI152" s="323"/>
      <c r="TAJ152" s="323"/>
      <c r="TAK152" s="323"/>
      <c r="TAL152" s="323"/>
      <c r="TAM152" s="323"/>
      <c r="TAN152" s="323"/>
      <c r="TAO152" s="323"/>
      <c r="TAP152" s="323"/>
      <c r="TAQ152" s="323"/>
      <c r="TAR152" s="323"/>
      <c r="TAS152" s="323"/>
      <c r="TAT152" s="323"/>
      <c r="TAU152" s="323"/>
      <c r="TAV152" s="323"/>
      <c r="TAW152" s="323"/>
      <c r="TAX152" s="323"/>
      <c r="TAY152" s="323"/>
      <c r="TAZ152" s="323"/>
      <c r="TBA152" s="323"/>
      <c r="TBB152" s="323"/>
      <c r="TBC152" s="323"/>
      <c r="TBD152" s="323"/>
      <c r="TBE152" s="323"/>
      <c r="TBF152" s="323"/>
      <c r="TBG152" s="323"/>
      <c r="TBH152" s="323"/>
      <c r="TBI152" s="323"/>
      <c r="TBJ152" s="323"/>
      <c r="TBK152" s="323"/>
      <c r="TBL152" s="323"/>
      <c r="TBM152" s="323"/>
      <c r="TBN152" s="323"/>
      <c r="TBO152" s="323"/>
      <c r="TBP152" s="323"/>
      <c r="TBQ152" s="323"/>
      <c r="TBR152" s="323"/>
      <c r="TBS152" s="323"/>
      <c r="TBT152" s="323"/>
      <c r="TBU152" s="323"/>
      <c r="TBV152" s="323"/>
      <c r="TBW152" s="323"/>
      <c r="TBX152" s="323"/>
      <c r="TBY152" s="323"/>
      <c r="TBZ152" s="323"/>
      <c r="TCA152" s="323"/>
      <c r="TCB152" s="323"/>
      <c r="TCC152" s="323"/>
      <c r="TCD152" s="323"/>
      <c r="TCE152" s="323"/>
      <c r="TCF152" s="323"/>
      <c r="TCG152" s="323"/>
      <c r="TCH152" s="323"/>
      <c r="TCI152" s="323"/>
      <c r="TCJ152" s="323"/>
      <c r="TCK152" s="323"/>
      <c r="TCL152" s="323"/>
      <c r="TCM152" s="323"/>
      <c r="TCN152" s="323"/>
      <c r="TCO152" s="323"/>
      <c r="TCP152" s="323"/>
      <c r="TCQ152" s="323"/>
      <c r="TCR152" s="323"/>
      <c r="TCS152" s="323"/>
      <c r="TCT152" s="323"/>
      <c r="TCU152" s="323"/>
      <c r="TCV152" s="323"/>
      <c r="TCW152" s="323"/>
      <c r="TCX152" s="323"/>
      <c r="TCY152" s="323"/>
      <c r="TCZ152" s="323"/>
      <c r="TDA152" s="323"/>
      <c r="TDB152" s="323"/>
      <c r="TDC152" s="323"/>
      <c r="TDD152" s="323"/>
      <c r="TDE152" s="323"/>
      <c r="TDF152" s="323"/>
      <c r="TDG152" s="323"/>
      <c r="TDH152" s="323"/>
      <c r="TDI152" s="323"/>
      <c r="TDJ152" s="323"/>
      <c r="TDK152" s="323"/>
      <c r="TDL152" s="323"/>
      <c r="TDM152" s="323"/>
      <c r="TDN152" s="323"/>
      <c r="TDO152" s="323"/>
      <c r="TDP152" s="323"/>
      <c r="TDQ152" s="323"/>
      <c r="TDR152" s="323"/>
      <c r="TDS152" s="323"/>
      <c r="TDT152" s="323"/>
      <c r="TDU152" s="323"/>
      <c r="TDV152" s="323"/>
      <c r="TDW152" s="323"/>
      <c r="TDX152" s="323"/>
      <c r="TDY152" s="323"/>
      <c r="TDZ152" s="323"/>
      <c r="TEA152" s="323"/>
      <c r="TEB152" s="323"/>
      <c r="TEC152" s="323"/>
      <c r="TED152" s="323"/>
      <c r="TEE152" s="323"/>
      <c r="TEF152" s="323"/>
      <c r="TEG152" s="323"/>
      <c r="TEH152" s="323"/>
      <c r="TEI152" s="323"/>
      <c r="TEJ152" s="323"/>
      <c r="TEK152" s="323"/>
      <c r="TEL152" s="323"/>
      <c r="TEM152" s="323"/>
      <c r="TEN152" s="323"/>
      <c r="TEO152" s="323"/>
      <c r="TEP152" s="323"/>
      <c r="TEQ152" s="323"/>
      <c r="TER152" s="323"/>
      <c r="TES152" s="323"/>
      <c r="TET152" s="323"/>
      <c r="TEU152" s="323"/>
      <c r="TEV152" s="323"/>
      <c r="TEW152" s="323"/>
      <c r="TEX152" s="323"/>
      <c r="TEY152" s="323"/>
      <c r="TEZ152" s="323"/>
      <c r="TFA152" s="323"/>
      <c r="TFB152" s="323"/>
      <c r="TFC152" s="323"/>
      <c r="TFD152" s="323"/>
      <c r="TFE152" s="323"/>
      <c r="TFF152" s="323"/>
      <c r="TFG152" s="323"/>
      <c r="TFH152" s="323"/>
      <c r="TFI152" s="323"/>
      <c r="TFJ152" s="323"/>
      <c r="TFK152" s="323"/>
      <c r="TFL152" s="323"/>
      <c r="TFM152" s="323"/>
      <c r="TFN152" s="323"/>
      <c r="TFO152" s="323"/>
      <c r="TFP152" s="323"/>
      <c r="TFQ152" s="323"/>
      <c r="TFR152" s="323"/>
      <c r="TFS152" s="323"/>
      <c r="TFT152" s="323"/>
      <c r="TFU152" s="323"/>
      <c r="TFV152" s="323"/>
      <c r="TFW152" s="323"/>
      <c r="TFX152" s="323"/>
      <c r="TFY152" s="323"/>
      <c r="TFZ152" s="323"/>
      <c r="TGA152" s="323"/>
      <c r="TGB152" s="323"/>
      <c r="TGC152" s="323"/>
      <c r="TGD152" s="323"/>
      <c r="TGE152" s="323"/>
      <c r="TGF152" s="323"/>
      <c r="TGG152" s="323"/>
      <c r="TGH152" s="323"/>
      <c r="TGI152" s="323"/>
      <c r="TGJ152" s="323"/>
      <c r="TGK152" s="323"/>
      <c r="TGL152" s="323"/>
      <c r="TGM152" s="323"/>
      <c r="TGN152" s="323"/>
      <c r="TGO152" s="323"/>
      <c r="TGP152" s="323"/>
      <c r="TGQ152" s="323"/>
      <c r="TGR152" s="323"/>
      <c r="TGS152" s="323"/>
      <c r="TGT152" s="323"/>
      <c r="TGU152" s="323"/>
      <c r="TGV152" s="323"/>
      <c r="TGW152" s="323"/>
      <c r="TGX152" s="323"/>
      <c r="TGY152" s="323"/>
      <c r="TGZ152" s="323"/>
      <c r="THA152" s="323"/>
      <c r="THB152" s="323"/>
      <c r="THC152" s="323"/>
      <c r="THD152" s="323"/>
      <c r="THE152" s="323"/>
      <c r="THF152" s="323"/>
      <c r="THG152" s="323"/>
      <c r="THH152" s="323"/>
      <c r="THI152" s="323"/>
      <c r="THJ152" s="323"/>
      <c r="THK152" s="323"/>
      <c r="THL152" s="323"/>
      <c r="THM152" s="323"/>
      <c r="THN152" s="323"/>
      <c r="THO152" s="323"/>
      <c r="THP152" s="323"/>
      <c r="THQ152" s="323"/>
      <c r="THR152" s="323"/>
      <c r="THS152" s="323"/>
      <c r="THT152" s="323"/>
      <c r="THU152" s="323"/>
      <c r="THV152" s="323"/>
      <c r="THW152" s="323"/>
      <c r="THX152" s="323"/>
      <c r="THY152" s="323"/>
      <c r="THZ152" s="323"/>
      <c r="TIA152" s="323"/>
      <c r="TIB152" s="323"/>
      <c r="TIC152" s="323"/>
      <c r="TID152" s="323"/>
      <c r="TIE152" s="323"/>
      <c r="TIF152" s="323"/>
      <c r="TIG152" s="323"/>
      <c r="TIH152" s="323"/>
      <c r="TII152" s="323"/>
      <c r="TIJ152" s="323"/>
      <c r="TIK152" s="323"/>
      <c r="TIL152" s="323"/>
      <c r="TIM152" s="323"/>
      <c r="TIN152" s="323"/>
      <c r="TIO152" s="323"/>
      <c r="TIP152" s="323"/>
      <c r="TIQ152" s="323"/>
      <c r="TIR152" s="323"/>
      <c r="TIS152" s="323"/>
      <c r="TIT152" s="323"/>
      <c r="TIU152" s="323"/>
      <c r="TIV152" s="323"/>
      <c r="TIW152" s="323"/>
      <c r="TIX152" s="323"/>
      <c r="TIY152" s="323"/>
      <c r="TIZ152" s="323"/>
      <c r="TJA152" s="323"/>
      <c r="TJB152" s="323"/>
      <c r="TJC152" s="323"/>
      <c r="TJD152" s="323"/>
      <c r="TJE152" s="323"/>
      <c r="TJF152" s="323"/>
      <c r="TJG152" s="323"/>
      <c r="TJH152" s="323"/>
      <c r="TJI152" s="323"/>
      <c r="TJJ152" s="323"/>
      <c r="TJK152" s="323"/>
      <c r="TJL152" s="323"/>
      <c r="TJM152" s="323"/>
      <c r="TJN152" s="323"/>
      <c r="TJO152" s="323"/>
      <c r="TJP152" s="323"/>
      <c r="TJQ152" s="323"/>
      <c r="TJR152" s="323"/>
      <c r="TJS152" s="323"/>
      <c r="TJT152" s="323"/>
      <c r="TJU152" s="323"/>
      <c r="TJV152" s="323"/>
      <c r="TJW152" s="323"/>
      <c r="TJX152" s="323"/>
      <c r="TJY152" s="323"/>
      <c r="TJZ152" s="323"/>
      <c r="TKA152" s="323"/>
      <c r="TKB152" s="323"/>
      <c r="TKC152" s="323"/>
      <c r="TKD152" s="323"/>
      <c r="TKE152" s="323"/>
      <c r="TKF152" s="323"/>
      <c r="TKG152" s="323"/>
      <c r="TKH152" s="323"/>
      <c r="TKI152" s="323"/>
      <c r="TKJ152" s="323"/>
      <c r="TKK152" s="323"/>
      <c r="TKL152" s="323"/>
      <c r="TKM152" s="323"/>
      <c r="TKN152" s="323"/>
      <c r="TKO152" s="323"/>
      <c r="TKP152" s="323"/>
      <c r="TKQ152" s="323"/>
      <c r="TKR152" s="323"/>
      <c r="TKS152" s="323"/>
      <c r="TKT152" s="323"/>
      <c r="TKU152" s="323"/>
      <c r="TKV152" s="323"/>
      <c r="TKW152" s="323"/>
      <c r="TKX152" s="323"/>
      <c r="TKY152" s="323"/>
      <c r="TKZ152" s="323"/>
      <c r="TLA152" s="323"/>
      <c r="TLB152" s="323"/>
      <c r="TLC152" s="323"/>
      <c r="TLD152" s="323"/>
      <c r="TLE152" s="323"/>
      <c r="TLF152" s="323"/>
      <c r="TLG152" s="323"/>
      <c r="TLH152" s="323"/>
      <c r="TLI152" s="323"/>
      <c r="TLJ152" s="323"/>
      <c r="TLK152" s="323"/>
      <c r="TLL152" s="323"/>
      <c r="TLM152" s="323"/>
      <c r="TLN152" s="323"/>
      <c r="TLO152" s="323"/>
      <c r="TLP152" s="323"/>
      <c r="TLQ152" s="323"/>
      <c r="TLR152" s="323"/>
      <c r="TLS152" s="323"/>
      <c r="TLT152" s="323"/>
      <c r="TLU152" s="323"/>
      <c r="TLV152" s="323"/>
      <c r="TLW152" s="323"/>
      <c r="TLX152" s="323"/>
      <c r="TLY152" s="323"/>
      <c r="TLZ152" s="323"/>
      <c r="TMA152" s="323"/>
      <c r="TMB152" s="323"/>
      <c r="TMC152" s="323"/>
      <c r="TMD152" s="323"/>
      <c r="TME152" s="323"/>
      <c r="TMF152" s="323"/>
      <c r="TMG152" s="323"/>
      <c r="TMH152" s="323"/>
      <c r="TMI152" s="323"/>
      <c r="TMJ152" s="323"/>
      <c r="TMK152" s="323"/>
      <c r="TML152" s="323"/>
      <c r="TMM152" s="323"/>
      <c r="TMN152" s="323"/>
      <c r="TMO152" s="323"/>
      <c r="TMP152" s="323"/>
      <c r="TMQ152" s="323"/>
      <c r="TMR152" s="323"/>
      <c r="TMS152" s="323"/>
      <c r="TMT152" s="323"/>
      <c r="TMU152" s="323"/>
      <c r="TMV152" s="323"/>
      <c r="TMW152" s="323"/>
      <c r="TMX152" s="323"/>
      <c r="TMY152" s="323"/>
      <c r="TMZ152" s="323"/>
      <c r="TNA152" s="323"/>
      <c r="TNB152" s="323"/>
      <c r="TNC152" s="323"/>
      <c r="TND152" s="323"/>
      <c r="TNE152" s="323"/>
      <c r="TNF152" s="323"/>
      <c r="TNG152" s="323"/>
      <c r="TNH152" s="323"/>
      <c r="TNI152" s="323"/>
      <c r="TNJ152" s="323"/>
      <c r="TNK152" s="323"/>
      <c r="TNL152" s="323"/>
      <c r="TNM152" s="323"/>
      <c r="TNN152" s="323"/>
      <c r="TNO152" s="323"/>
      <c r="TNP152" s="323"/>
      <c r="TNQ152" s="323"/>
      <c r="TNR152" s="323"/>
      <c r="TNS152" s="323"/>
      <c r="TNT152" s="323"/>
      <c r="TNU152" s="323"/>
      <c r="TNV152" s="323"/>
      <c r="TNW152" s="323"/>
      <c r="TNX152" s="323"/>
      <c r="TNY152" s="323"/>
      <c r="TNZ152" s="323"/>
      <c r="TOA152" s="323"/>
      <c r="TOB152" s="323"/>
      <c r="TOC152" s="323"/>
      <c r="TOD152" s="323"/>
      <c r="TOE152" s="323"/>
      <c r="TOF152" s="323"/>
      <c r="TOG152" s="323"/>
      <c r="TOH152" s="323"/>
      <c r="TOI152" s="323"/>
      <c r="TOJ152" s="323"/>
      <c r="TOK152" s="323"/>
      <c r="TOL152" s="323"/>
      <c r="TOM152" s="323"/>
      <c r="TON152" s="323"/>
      <c r="TOO152" s="323"/>
      <c r="TOP152" s="323"/>
      <c r="TOQ152" s="323"/>
      <c r="TOR152" s="323"/>
      <c r="TOS152" s="323"/>
      <c r="TOT152" s="323"/>
      <c r="TOU152" s="323"/>
      <c r="TOV152" s="323"/>
      <c r="TOW152" s="323"/>
      <c r="TOX152" s="323"/>
      <c r="TOY152" s="323"/>
      <c r="TOZ152" s="323"/>
      <c r="TPA152" s="323"/>
      <c r="TPB152" s="323"/>
      <c r="TPC152" s="323"/>
      <c r="TPD152" s="323"/>
      <c r="TPE152" s="323"/>
      <c r="TPF152" s="323"/>
      <c r="TPG152" s="323"/>
      <c r="TPH152" s="323"/>
      <c r="TPI152" s="323"/>
      <c r="TPJ152" s="323"/>
      <c r="TPK152" s="323"/>
      <c r="TPL152" s="323"/>
      <c r="TPM152" s="323"/>
      <c r="TPN152" s="323"/>
      <c r="TPO152" s="323"/>
      <c r="TPP152" s="323"/>
      <c r="TPQ152" s="323"/>
      <c r="TPR152" s="323"/>
      <c r="TPS152" s="323"/>
      <c r="TPT152" s="323"/>
      <c r="TPU152" s="323"/>
      <c r="TPV152" s="323"/>
      <c r="TPW152" s="323"/>
      <c r="TPX152" s="323"/>
      <c r="TPY152" s="323"/>
      <c r="TPZ152" s="323"/>
      <c r="TQA152" s="323"/>
      <c r="TQB152" s="323"/>
      <c r="TQC152" s="323"/>
      <c r="TQD152" s="323"/>
      <c r="TQE152" s="323"/>
      <c r="TQF152" s="323"/>
      <c r="TQG152" s="323"/>
      <c r="TQH152" s="323"/>
      <c r="TQI152" s="323"/>
      <c r="TQJ152" s="323"/>
      <c r="TQK152" s="323"/>
      <c r="TQL152" s="323"/>
      <c r="TQM152" s="323"/>
      <c r="TQN152" s="323"/>
      <c r="TQO152" s="323"/>
      <c r="TQP152" s="323"/>
      <c r="TQQ152" s="323"/>
      <c r="TQR152" s="323"/>
      <c r="TQS152" s="323"/>
      <c r="TQT152" s="323"/>
      <c r="TQU152" s="323"/>
      <c r="TQV152" s="323"/>
      <c r="TQW152" s="323"/>
      <c r="TQX152" s="323"/>
      <c r="TQY152" s="323"/>
      <c r="TQZ152" s="323"/>
      <c r="TRA152" s="323"/>
      <c r="TRB152" s="323"/>
      <c r="TRC152" s="323"/>
      <c r="TRD152" s="323"/>
      <c r="TRE152" s="323"/>
      <c r="TRF152" s="323"/>
      <c r="TRG152" s="323"/>
      <c r="TRH152" s="323"/>
      <c r="TRI152" s="323"/>
      <c r="TRJ152" s="323"/>
      <c r="TRK152" s="323"/>
      <c r="TRL152" s="323"/>
      <c r="TRM152" s="323"/>
      <c r="TRN152" s="323"/>
      <c r="TRO152" s="323"/>
      <c r="TRP152" s="323"/>
      <c r="TRQ152" s="323"/>
      <c r="TRR152" s="323"/>
      <c r="TRS152" s="323"/>
      <c r="TRT152" s="323"/>
      <c r="TRU152" s="323"/>
      <c r="TRV152" s="323"/>
      <c r="TRW152" s="323"/>
      <c r="TRX152" s="323"/>
      <c r="TRY152" s="323"/>
      <c r="TRZ152" s="323"/>
      <c r="TSA152" s="323"/>
      <c r="TSB152" s="323"/>
      <c r="TSC152" s="323"/>
      <c r="TSD152" s="323"/>
      <c r="TSE152" s="323"/>
      <c r="TSF152" s="323"/>
      <c r="TSG152" s="323"/>
      <c r="TSH152" s="323"/>
      <c r="TSI152" s="323"/>
      <c r="TSJ152" s="323"/>
      <c r="TSK152" s="323"/>
      <c r="TSL152" s="323"/>
      <c r="TSM152" s="323"/>
      <c r="TSN152" s="323"/>
      <c r="TSO152" s="323"/>
      <c r="TSP152" s="323"/>
      <c r="TSQ152" s="323"/>
      <c r="TSR152" s="323"/>
      <c r="TSS152" s="323"/>
      <c r="TST152" s="323"/>
      <c r="TSU152" s="323"/>
      <c r="TSV152" s="323"/>
      <c r="TSW152" s="323"/>
      <c r="TSX152" s="323"/>
      <c r="TSY152" s="323"/>
      <c r="TSZ152" s="323"/>
      <c r="TTA152" s="323"/>
      <c r="TTB152" s="323"/>
      <c r="TTC152" s="323"/>
      <c r="TTD152" s="323"/>
      <c r="TTE152" s="323"/>
      <c r="TTF152" s="323"/>
      <c r="TTG152" s="323"/>
      <c r="TTH152" s="323"/>
      <c r="TTI152" s="323"/>
      <c r="TTJ152" s="323"/>
      <c r="TTK152" s="323"/>
      <c r="TTL152" s="323"/>
      <c r="TTM152" s="323"/>
      <c r="TTN152" s="323"/>
      <c r="TTO152" s="323"/>
      <c r="TTP152" s="323"/>
      <c r="TTQ152" s="323"/>
      <c r="TTR152" s="323"/>
      <c r="TTS152" s="323"/>
      <c r="TTT152" s="323"/>
      <c r="TTU152" s="323"/>
      <c r="TTV152" s="323"/>
      <c r="TTW152" s="323"/>
      <c r="TTX152" s="323"/>
      <c r="TTY152" s="323"/>
      <c r="TTZ152" s="323"/>
      <c r="TUA152" s="323"/>
      <c r="TUB152" s="323"/>
      <c r="TUC152" s="323"/>
      <c r="TUD152" s="323"/>
      <c r="TUE152" s="323"/>
      <c r="TUF152" s="323"/>
      <c r="TUG152" s="323"/>
      <c r="TUH152" s="323"/>
      <c r="TUI152" s="323"/>
      <c r="TUJ152" s="323"/>
      <c r="TUK152" s="323"/>
      <c r="TUL152" s="323"/>
      <c r="TUM152" s="323"/>
      <c r="TUN152" s="323"/>
      <c r="TUO152" s="323"/>
      <c r="TUP152" s="323"/>
      <c r="TUQ152" s="323"/>
      <c r="TUR152" s="323"/>
      <c r="TUS152" s="323"/>
      <c r="TUT152" s="323"/>
      <c r="TUU152" s="323"/>
      <c r="TUV152" s="323"/>
      <c r="TUW152" s="323"/>
      <c r="TUX152" s="323"/>
      <c r="TUY152" s="323"/>
      <c r="TUZ152" s="323"/>
      <c r="TVA152" s="323"/>
      <c r="TVB152" s="323"/>
      <c r="TVC152" s="323"/>
      <c r="TVD152" s="323"/>
      <c r="TVE152" s="323"/>
      <c r="TVF152" s="323"/>
      <c r="TVG152" s="323"/>
      <c r="TVH152" s="323"/>
      <c r="TVI152" s="323"/>
      <c r="TVJ152" s="323"/>
      <c r="TVK152" s="323"/>
      <c r="TVL152" s="323"/>
      <c r="TVM152" s="323"/>
      <c r="TVN152" s="323"/>
      <c r="TVO152" s="323"/>
      <c r="TVP152" s="323"/>
      <c r="TVQ152" s="323"/>
      <c r="TVR152" s="323"/>
      <c r="TVS152" s="323"/>
      <c r="TVT152" s="323"/>
      <c r="TVU152" s="323"/>
      <c r="TVV152" s="323"/>
      <c r="TVW152" s="323"/>
      <c r="TVX152" s="323"/>
      <c r="TVY152" s="323"/>
      <c r="TVZ152" s="323"/>
      <c r="TWA152" s="323"/>
      <c r="TWB152" s="323"/>
      <c r="TWC152" s="323"/>
      <c r="TWD152" s="323"/>
      <c r="TWE152" s="323"/>
      <c r="TWF152" s="323"/>
      <c r="TWG152" s="323"/>
      <c r="TWH152" s="323"/>
      <c r="TWI152" s="323"/>
      <c r="TWJ152" s="323"/>
      <c r="TWK152" s="323"/>
      <c r="TWL152" s="323"/>
      <c r="TWM152" s="323"/>
      <c r="TWN152" s="323"/>
      <c r="TWO152" s="323"/>
      <c r="TWP152" s="323"/>
      <c r="TWQ152" s="323"/>
      <c r="TWR152" s="323"/>
      <c r="TWS152" s="323"/>
      <c r="TWT152" s="323"/>
      <c r="TWU152" s="323"/>
      <c r="TWV152" s="323"/>
      <c r="TWW152" s="323"/>
      <c r="TWX152" s="323"/>
      <c r="TWY152" s="323"/>
      <c r="TWZ152" s="323"/>
      <c r="TXA152" s="323"/>
      <c r="TXB152" s="323"/>
      <c r="TXC152" s="323"/>
      <c r="TXD152" s="323"/>
      <c r="TXE152" s="323"/>
      <c r="TXF152" s="323"/>
      <c r="TXG152" s="323"/>
      <c r="TXH152" s="323"/>
      <c r="TXI152" s="323"/>
      <c r="TXJ152" s="323"/>
      <c r="TXK152" s="323"/>
      <c r="TXL152" s="323"/>
      <c r="TXM152" s="323"/>
      <c r="TXN152" s="323"/>
      <c r="TXO152" s="323"/>
      <c r="TXP152" s="323"/>
      <c r="TXQ152" s="323"/>
      <c r="TXR152" s="323"/>
      <c r="TXS152" s="323"/>
      <c r="TXT152" s="323"/>
      <c r="TXU152" s="323"/>
      <c r="TXV152" s="323"/>
      <c r="TXW152" s="323"/>
      <c r="TXX152" s="323"/>
      <c r="TXY152" s="323"/>
      <c r="TXZ152" s="323"/>
      <c r="TYA152" s="323"/>
      <c r="TYB152" s="323"/>
      <c r="TYC152" s="323"/>
      <c r="TYD152" s="323"/>
      <c r="TYE152" s="323"/>
      <c r="TYF152" s="323"/>
      <c r="TYG152" s="323"/>
      <c r="TYH152" s="323"/>
      <c r="TYI152" s="323"/>
      <c r="TYJ152" s="323"/>
      <c r="TYK152" s="323"/>
      <c r="TYL152" s="323"/>
      <c r="TYM152" s="323"/>
      <c r="TYN152" s="323"/>
      <c r="TYO152" s="323"/>
      <c r="TYP152" s="323"/>
      <c r="TYQ152" s="323"/>
      <c r="TYR152" s="323"/>
      <c r="TYS152" s="323"/>
      <c r="TYT152" s="323"/>
      <c r="TYU152" s="323"/>
      <c r="TYV152" s="323"/>
      <c r="TYW152" s="323"/>
      <c r="TYX152" s="323"/>
      <c r="TYY152" s="323"/>
      <c r="TYZ152" s="323"/>
      <c r="TZA152" s="323"/>
      <c r="TZB152" s="323"/>
      <c r="TZC152" s="323"/>
      <c r="TZD152" s="323"/>
      <c r="TZE152" s="323"/>
      <c r="TZF152" s="323"/>
      <c r="TZG152" s="323"/>
      <c r="TZH152" s="323"/>
      <c r="TZI152" s="323"/>
      <c r="TZJ152" s="323"/>
      <c r="TZK152" s="323"/>
      <c r="TZL152" s="323"/>
      <c r="TZM152" s="323"/>
      <c r="TZN152" s="323"/>
      <c r="TZO152" s="323"/>
      <c r="TZP152" s="323"/>
      <c r="TZQ152" s="323"/>
      <c r="TZR152" s="323"/>
      <c r="TZS152" s="323"/>
      <c r="TZT152" s="323"/>
      <c r="TZU152" s="323"/>
      <c r="TZV152" s="323"/>
      <c r="TZW152" s="323"/>
      <c r="TZX152" s="323"/>
      <c r="TZY152" s="323"/>
      <c r="TZZ152" s="323"/>
      <c r="UAA152" s="323"/>
      <c r="UAB152" s="323"/>
      <c r="UAC152" s="323"/>
      <c r="UAD152" s="323"/>
      <c r="UAE152" s="323"/>
      <c r="UAF152" s="323"/>
      <c r="UAG152" s="323"/>
      <c r="UAH152" s="323"/>
      <c r="UAI152" s="323"/>
      <c r="UAJ152" s="323"/>
      <c r="UAK152" s="323"/>
      <c r="UAL152" s="323"/>
      <c r="UAM152" s="323"/>
      <c r="UAN152" s="323"/>
      <c r="UAO152" s="323"/>
      <c r="UAP152" s="323"/>
      <c r="UAQ152" s="323"/>
      <c r="UAR152" s="323"/>
      <c r="UAS152" s="323"/>
      <c r="UAT152" s="323"/>
      <c r="UAU152" s="323"/>
      <c r="UAV152" s="323"/>
      <c r="UAW152" s="323"/>
      <c r="UAX152" s="323"/>
      <c r="UAY152" s="323"/>
      <c r="UAZ152" s="323"/>
      <c r="UBA152" s="323"/>
      <c r="UBB152" s="323"/>
      <c r="UBC152" s="323"/>
      <c r="UBD152" s="323"/>
      <c r="UBE152" s="323"/>
      <c r="UBF152" s="323"/>
      <c r="UBG152" s="323"/>
      <c r="UBH152" s="323"/>
      <c r="UBI152" s="323"/>
      <c r="UBJ152" s="323"/>
      <c r="UBK152" s="323"/>
      <c r="UBL152" s="323"/>
      <c r="UBM152" s="323"/>
      <c r="UBN152" s="323"/>
      <c r="UBO152" s="323"/>
      <c r="UBP152" s="323"/>
      <c r="UBQ152" s="323"/>
      <c r="UBR152" s="323"/>
      <c r="UBS152" s="323"/>
      <c r="UBT152" s="323"/>
      <c r="UBU152" s="323"/>
      <c r="UBV152" s="323"/>
      <c r="UBW152" s="323"/>
      <c r="UBX152" s="323"/>
      <c r="UBY152" s="323"/>
      <c r="UBZ152" s="323"/>
      <c r="UCA152" s="323"/>
      <c r="UCB152" s="323"/>
      <c r="UCC152" s="323"/>
      <c r="UCD152" s="323"/>
      <c r="UCE152" s="323"/>
      <c r="UCF152" s="323"/>
      <c r="UCG152" s="323"/>
      <c r="UCH152" s="323"/>
      <c r="UCI152" s="323"/>
      <c r="UCJ152" s="323"/>
      <c r="UCK152" s="323"/>
      <c r="UCL152" s="323"/>
      <c r="UCM152" s="323"/>
      <c r="UCN152" s="323"/>
      <c r="UCO152" s="323"/>
      <c r="UCP152" s="323"/>
      <c r="UCQ152" s="323"/>
      <c r="UCR152" s="323"/>
      <c r="UCS152" s="323"/>
      <c r="UCT152" s="323"/>
      <c r="UCU152" s="323"/>
      <c r="UCV152" s="323"/>
      <c r="UCW152" s="323"/>
      <c r="UCX152" s="323"/>
      <c r="UCY152" s="323"/>
      <c r="UCZ152" s="323"/>
      <c r="UDA152" s="323"/>
      <c r="UDB152" s="323"/>
      <c r="UDC152" s="323"/>
      <c r="UDD152" s="323"/>
      <c r="UDE152" s="323"/>
      <c r="UDF152" s="323"/>
      <c r="UDG152" s="323"/>
      <c r="UDH152" s="323"/>
      <c r="UDI152" s="323"/>
      <c r="UDJ152" s="323"/>
      <c r="UDK152" s="323"/>
      <c r="UDL152" s="323"/>
      <c r="UDM152" s="323"/>
      <c r="UDN152" s="323"/>
      <c r="UDO152" s="323"/>
      <c r="UDP152" s="323"/>
      <c r="UDQ152" s="323"/>
      <c r="UDR152" s="323"/>
      <c r="UDS152" s="323"/>
      <c r="UDT152" s="323"/>
      <c r="UDU152" s="323"/>
      <c r="UDV152" s="323"/>
      <c r="UDW152" s="323"/>
      <c r="UDX152" s="323"/>
      <c r="UDY152" s="323"/>
      <c r="UDZ152" s="323"/>
      <c r="UEA152" s="323"/>
      <c r="UEB152" s="323"/>
      <c r="UEC152" s="323"/>
      <c r="UED152" s="323"/>
      <c r="UEE152" s="323"/>
      <c r="UEF152" s="323"/>
      <c r="UEG152" s="323"/>
      <c r="UEH152" s="323"/>
      <c r="UEI152" s="323"/>
      <c r="UEJ152" s="323"/>
      <c r="UEK152" s="323"/>
      <c r="UEL152" s="323"/>
      <c r="UEM152" s="323"/>
      <c r="UEN152" s="323"/>
      <c r="UEO152" s="323"/>
      <c r="UEP152" s="323"/>
      <c r="UEQ152" s="323"/>
      <c r="UER152" s="323"/>
      <c r="UES152" s="323"/>
      <c r="UET152" s="323"/>
      <c r="UEU152" s="323"/>
      <c r="UEV152" s="323"/>
      <c r="UEW152" s="323"/>
      <c r="UEX152" s="323"/>
      <c r="UEY152" s="323"/>
      <c r="UEZ152" s="323"/>
      <c r="UFA152" s="323"/>
      <c r="UFB152" s="323"/>
      <c r="UFC152" s="323"/>
      <c r="UFD152" s="323"/>
      <c r="UFE152" s="323"/>
      <c r="UFF152" s="323"/>
      <c r="UFG152" s="323"/>
      <c r="UFH152" s="323"/>
      <c r="UFI152" s="323"/>
      <c r="UFJ152" s="323"/>
      <c r="UFK152" s="323"/>
      <c r="UFL152" s="323"/>
      <c r="UFM152" s="323"/>
      <c r="UFN152" s="323"/>
      <c r="UFO152" s="323"/>
      <c r="UFP152" s="323"/>
      <c r="UFQ152" s="323"/>
      <c r="UFR152" s="323"/>
      <c r="UFS152" s="323"/>
      <c r="UFT152" s="323"/>
      <c r="UFU152" s="323"/>
      <c r="UFV152" s="323"/>
      <c r="UFW152" s="323"/>
      <c r="UFX152" s="323"/>
      <c r="UFY152" s="323"/>
      <c r="UFZ152" s="323"/>
      <c r="UGA152" s="323"/>
      <c r="UGB152" s="323"/>
      <c r="UGC152" s="323"/>
      <c r="UGD152" s="323"/>
      <c r="UGE152" s="323"/>
      <c r="UGF152" s="323"/>
      <c r="UGG152" s="323"/>
      <c r="UGH152" s="323"/>
      <c r="UGI152" s="323"/>
      <c r="UGJ152" s="323"/>
      <c r="UGK152" s="323"/>
      <c r="UGL152" s="323"/>
      <c r="UGM152" s="323"/>
      <c r="UGN152" s="323"/>
      <c r="UGO152" s="323"/>
      <c r="UGP152" s="323"/>
      <c r="UGQ152" s="323"/>
      <c r="UGR152" s="323"/>
      <c r="UGS152" s="323"/>
      <c r="UGT152" s="323"/>
      <c r="UGU152" s="323"/>
      <c r="UGV152" s="323"/>
      <c r="UGW152" s="323"/>
      <c r="UGX152" s="323"/>
      <c r="UGY152" s="323"/>
      <c r="UGZ152" s="323"/>
      <c r="UHA152" s="323"/>
      <c r="UHB152" s="323"/>
      <c r="UHC152" s="323"/>
      <c r="UHD152" s="323"/>
      <c r="UHE152" s="323"/>
      <c r="UHF152" s="323"/>
      <c r="UHG152" s="323"/>
      <c r="UHH152" s="323"/>
      <c r="UHI152" s="323"/>
      <c r="UHJ152" s="323"/>
      <c r="UHK152" s="323"/>
      <c r="UHL152" s="323"/>
      <c r="UHM152" s="323"/>
      <c r="UHN152" s="323"/>
      <c r="UHO152" s="323"/>
      <c r="UHP152" s="323"/>
      <c r="UHQ152" s="323"/>
      <c r="UHR152" s="323"/>
      <c r="UHS152" s="323"/>
      <c r="UHT152" s="323"/>
      <c r="UHU152" s="323"/>
      <c r="UHV152" s="323"/>
      <c r="UHW152" s="323"/>
      <c r="UHX152" s="323"/>
      <c r="UHY152" s="323"/>
      <c r="UHZ152" s="323"/>
      <c r="UIA152" s="323"/>
      <c r="UIB152" s="323"/>
      <c r="UIC152" s="323"/>
      <c r="UID152" s="323"/>
      <c r="UIE152" s="323"/>
      <c r="UIF152" s="323"/>
      <c r="UIG152" s="323"/>
      <c r="UIH152" s="323"/>
      <c r="UII152" s="323"/>
      <c r="UIJ152" s="323"/>
      <c r="UIK152" s="323"/>
      <c r="UIL152" s="323"/>
      <c r="UIM152" s="323"/>
      <c r="UIN152" s="323"/>
      <c r="UIO152" s="323"/>
      <c r="UIP152" s="323"/>
      <c r="UIQ152" s="323"/>
      <c r="UIR152" s="323"/>
      <c r="UIS152" s="323"/>
      <c r="UIT152" s="323"/>
      <c r="UIU152" s="323"/>
      <c r="UIV152" s="323"/>
      <c r="UIW152" s="323"/>
      <c r="UIX152" s="323"/>
      <c r="UIY152" s="323"/>
      <c r="UIZ152" s="323"/>
      <c r="UJA152" s="323"/>
      <c r="UJB152" s="323"/>
      <c r="UJC152" s="323"/>
      <c r="UJD152" s="323"/>
      <c r="UJE152" s="323"/>
      <c r="UJF152" s="323"/>
      <c r="UJG152" s="323"/>
      <c r="UJH152" s="323"/>
      <c r="UJI152" s="323"/>
      <c r="UJJ152" s="323"/>
      <c r="UJK152" s="323"/>
      <c r="UJL152" s="323"/>
      <c r="UJM152" s="323"/>
      <c r="UJN152" s="323"/>
      <c r="UJO152" s="323"/>
      <c r="UJP152" s="323"/>
      <c r="UJQ152" s="323"/>
      <c r="UJR152" s="323"/>
      <c r="UJS152" s="323"/>
      <c r="UJT152" s="323"/>
      <c r="UJU152" s="323"/>
      <c r="UJV152" s="323"/>
      <c r="UJW152" s="323"/>
      <c r="UJX152" s="323"/>
      <c r="UJY152" s="323"/>
      <c r="UJZ152" s="323"/>
      <c r="UKA152" s="323"/>
      <c r="UKB152" s="323"/>
      <c r="UKC152" s="323"/>
      <c r="UKD152" s="323"/>
      <c r="UKE152" s="323"/>
      <c r="UKF152" s="323"/>
      <c r="UKG152" s="323"/>
      <c r="UKH152" s="323"/>
      <c r="UKI152" s="323"/>
      <c r="UKJ152" s="323"/>
      <c r="UKK152" s="323"/>
      <c r="UKL152" s="323"/>
      <c r="UKM152" s="323"/>
      <c r="UKN152" s="323"/>
      <c r="UKO152" s="323"/>
      <c r="UKP152" s="323"/>
      <c r="UKQ152" s="323"/>
      <c r="UKR152" s="323"/>
      <c r="UKS152" s="323"/>
      <c r="UKT152" s="323"/>
      <c r="UKU152" s="323"/>
      <c r="UKV152" s="323"/>
      <c r="UKW152" s="323"/>
      <c r="UKX152" s="323"/>
      <c r="UKY152" s="323"/>
      <c r="UKZ152" s="323"/>
      <c r="ULA152" s="323"/>
      <c r="ULB152" s="323"/>
      <c r="ULC152" s="323"/>
      <c r="ULD152" s="323"/>
      <c r="ULE152" s="323"/>
      <c r="ULF152" s="323"/>
      <c r="ULG152" s="323"/>
      <c r="ULH152" s="323"/>
      <c r="ULI152" s="323"/>
      <c r="ULJ152" s="323"/>
      <c r="ULK152" s="323"/>
      <c r="ULL152" s="323"/>
      <c r="ULM152" s="323"/>
      <c r="ULN152" s="323"/>
      <c r="ULO152" s="323"/>
      <c r="ULP152" s="323"/>
      <c r="ULQ152" s="323"/>
      <c r="ULR152" s="323"/>
      <c r="ULS152" s="323"/>
      <c r="ULT152" s="323"/>
      <c r="ULU152" s="323"/>
      <c r="ULV152" s="323"/>
      <c r="ULW152" s="323"/>
      <c r="ULX152" s="323"/>
      <c r="ULY152" s="323"/>
      <c r="ULZ152" s="323"/>
      <c r="UMA152" s="323"/>
      <c r="UMB152" s="323"/>
      <c r="UMC152" s="323"/>
      <c r="UMD152" s="323"/>
      <c r="UME152" s="323"/>
      <c r="UMF152" s="323"/>
      <c r="UMG152" s="323"/>
      <c r="UMH152" s="323"/>
      <c r="UMI152" s="323"/>
      <c r="UMJ152" s="323"/>
      <c r="UMK152" s="323"/>
      <c r="UML152" s="323"/>
      <c r="UMM152" s="323"/>
      <c r="UMN152" s="323"/>
      <c r="UMO152" s="323"/>
      <c r="UMP152" s="323"/>
      <c r="UMQ152" s="323"/>
      <c r="UMR152" s="323"/>
      <c r="UMS152" s="323"/>
      <c r="UMT152" s="323"/>
      <c r="UMU152" s="323"/>
      <c r="UMV152" s="323"/>
      <c r="UMW152" s="323"/>
      <c r="UMX152" s="323"/>
      <c r="UMY152" s="323"/>
      <c r="UMZ152" s="323"/>
      <c r="UNA152" s="323"/>
      <c r="UNB152" s="323"/>
      <c r="UNC152" s="323"/>
      <c r="UND152" s="323"/>
      <c r="UNE152" s="323"/>
      <c r="UNF152" s="323"/>
      <c r="UNG152" s="323"/>
      <c r="UNH152" s="323"/>
      <c r="UNI152" s="323"/>
      <c r="UNJ152" s="323"/>
      <c r="UNK152" s="323"/>
      <c r="UNL152" s="323"/>
      <c r="UNM152" s="323"/>
      <c r="UNN152" s="323"/>
      <c r="UNO152" s="323"/>
      <c r="UNP152" s="323"/>
      <c r="UNQ152" s="323"/>
      <c r="UNR152" s="323"/>
      <c r="UNS152" s="323"/>
      <c r="UNT152" s="323"/>
      <c r="UNU152" s="323"/>
      <c r="UNV152" s="323"/>
      <c r="UNW152" s="323"/>
      <c r="UNX152" s="323"/>
      <c r="UNY152" s="323"/>
      <c r="UNZ152" s="323"/>
      <c r="UOA152" s="323"/>
      <c r="UOB152" s="323"/>
      <c r="UOC152" s="323"/>
      <c r="UOD152" s="323"/>
      <c r="UOE152" s="323"/>
      <c r="UOF152" s="323"/>
      <c r="UOG152" s="323"/>
      <c r="UOH152" s="323"/>
      <c r="UOI152" s="323"/>
      <c r="UOJ152" s="323"/>
      <c r="UOK152" s="323"/>
      <c r="UOL152" s="323"/>
      <c r="UOM152" s="323"/>
      <c r="UON152" s="323"/>
      <c r="UOO152" s="323"/>
      <c r="UOP152" s="323"/>
      <c r="UOQ152" s="323"/>
      <c r="UOR152" s="323"/>
      <c r="UOS152" s="323"/>
      <c r="UOT152" s="323"/>
      <c r="UOU152" s="323"/>
      <c r="UOV152" s="323"/>
      <c r="UOW152" s="323"/>
      <c r="UOX152" s="323"/>
      <c r="UOY152" s="323"/>
      <c r="UOZ152" s="323"/>
      <c r="UPA152" s="323"/>
      <c r="UPB152" s="323"/>
      <c r="UPC152" s="323"/>
      <c r="UPD152" s="323"/>
      <c r="UPE152" s="323"/>
      <c r="UPF152" s="323"/>
      <c r="UPG152" s="323"/>
      <c r="UPH152" s="323"/>
      <c r="UPI152" s="323"/>
      <c r="UPJ152" s="323"/>
      <c r="UPK152" s="323"/>
      <c r="UPL152" s="323"/>
      <c r="UPM152" s="323"/>
      <c r="UPN152" s="323"/>
      <c r="UPO152" s="323"/>
      <c r="UPP152" s="323"/>
      <c r="UPQ152" s="323"/>
      <c r="UPR152" s="323"/>
      <c r="UPS152" s="323"/>
      <c r="UPT152" s="323"/>
      <c r="UPU152" s="323"/>
      <c r="UPV152" s="323"/>
      <c r="UPW152" s="323"/>
      <c r="UPX152" s="323"/>
      <c r="UPY152" s="323"/>
      <c r="UPZ152" s="323"/>
      <c r="UQA152" s="323"/>
      <c r="UQB152" s="323"/>
      <c r="UQC152" s="323"/>
      <c r="UQD152" s="323"/>
      <c r="UQE152" s="323"/>
      <c r="UQF152" s="323"/>
      <c r="UQG152" s="323"/>
      <c r="UQH152" s="323"/>
      <c r="UQI152" s="323"/>
      <c r="UQJ152" s="323"/>
      <c r="UQK152" s="323"/>
      <c r="UQL152" s="323"/>
      <c r="UQM152" s="323"/>
      <c r="UQN152" s="323"/>
      <c r="UQO152" s="323"/>
      <c r="UQP152" s="323"/>
      <c r="UQQ152" s="323"/>
      <c r="UQR152" s="323"/>
      <c r="UQS152" s="323"/>
      <c r="UQT152" s="323"/>
      <c r="UQU152" s="323"/>
      <c r="UQV152" s="323"/>
      <c r="UQW152" s="323"/>
      <c r="UQX152" s="323"/>
      <c r="UQY152" s="323"/>
      <c r="UQZ152" s="323"/>
      <c r="URA152" s="323"/>
      <c r="URB152" s="323"/>
      <c r="URC152" s="323"/>
      <c r="URD152" s="323"/>
      <c r="URE152" s="323"/>
      <c r="URF152" s="323"/>
      <c r="URG152" s="323"/>
      <c r="URH152" s="323"/>
      <c r="URI152" s="323"/>
      <c r="URJ152" s="323"/>
      <c r="URK152" s="323"/>
      <c r="URL152" s="323"/>
      <c r="URM152" s="323"/>
      <c r="URN152" s="323"/>
      <c r="URO152" s="323"/>
      <c r="URP152" s="323"/>
      <c r="URQ152" s="323"/>
      <c r="URR152" s="323"/>
      <c r="URS152" s="323"/>
      <c r="URT152" s="323"/>
      <c r="URU152" s="323"/>
      <c r="URV152" s="323"/>
      <c r="URW152" s="323"/>
      <c r="URX152" s="323"/>
      <c r="URY152" s="323"/>
      <c r="URZ152" s="323"/>
      <c r="USA152" s="323"/>
      <c r="USB152" s="323"/>
      <c r="USC152" s="323"/>
      <c r="USD152" s="323"/>
      <c r="USE152" s="323"/>
      <c r="USF152" s="323"/>
      <c r="USG152" s="323"/>
      <c r="USH152" s="323"/>
      <c r="USI152" s="323"/>
      <c r="USJ152" s="323"/>
      <c r="USK152" s="323"/>
      <c r="USL152" s="323"/>
      <c r="USM152" s="323"/>
      <c r="USN152" s="323"/>
      <c r="USO152" s="323"/>
      <c r="USP152" s="323"/>
      <c r="USQ152" s="323"/>
      <c r="USR152" s="323"/>
      <c r="USS152" s="323"/>
      <c r="UST152" s="323"/>
      <c r="USU152" s="323"/>
      <c r="USV152" s="323"/>
      <c r="USW152" s="323"/>
      <c r="USX152" s="323"/>
      <c r="USY152" s="323"/>
      <c r="USZ152" s="323"/>
      <c r="UTA152" s="323"/>
      <c r="UTB152" s="323"/>
      <c r="UTC152" s="323"/>
      <c r="UTD152" s="323"/>
      <c r="UTE152" s="323"/>
      <c r="UTF152" s="323"/>
      <c r="UTG152" s="323"/>
      <c r="UTH152" s="323"/>
      <c r="UTI152" s="323"/>
      <c r="UTJ152" s="323"/>
      <c r="UTK152" s="323"/>
      <c r="UTL152" s="323"/>
      <c r="UTM152" s="323"/>
      <c r="UTN152" s="323"/>
      <c r="UTO152" s="323"/>
      <c r="UTP152" s="323"/>
      <c r="UTQ152" s="323"/>
      <c r="UTR152" s="323"/>
      <c r="UTS152" s="323"/>
      <c r="UTT152" s="323"/>
      <c r="UTU152" s="323"/>
      <c r="UTV152" s="323"/>
      <c r="UTW152" s="323"/>
      <c r="UTX152" s="323"/>
      <c r="UTY152" s="323"/>
      <c r="UTZ152" s="323"/>
      <c r="UUA152" s="323"/>
      <c r="UUB152" s="323"/>
      <c r="UUC152" s="323"/>
      <c r="UUD152" s="323"/>
      <c r="UUE152" s="323"/>
      <c r="UUF152" s="323"/>
      <c r="UUG152" s="323"/>
      <c r="UUH152" s="323"/>
      <c r="UUI152" s="323"/>
      <c r="UUJ152" s="323"/>
      <c r="UUK152" s="323"/>
      <c r="UUL152" s="323"/>
      <c r="UUM152" s="323"/>
      <c r="UUN152" s="323"/>
      <c r="UUO152" s="323"/>
      <c r="UUP152" s="323"/>
      <c r="UUQ152" s="323"/>
      <c r="UUR152" s="323"/>
      <c r="UUS152" s="323"/>
      <c r="UUT152" s="323"/>
      <c r="UUU152" s="323"/>
      <c r="UUV152" s="323"/>
      <c r="UUW152" s="323"/>
      <c r="UUX152" s="323"/>
      <c r="UUY152" s="323"/>
      <c r="UUZ152" s="323"/>
      <c r="UVA152" s="323"/>
      <c r="UVB152" s="323"/>
      <c r="UVC152" s="323"/>
      <c r="UVD152" s="323"/>
      <c r="UVE152" s="323"/>
      <c r="UVF152" s="323"/>
      <c r="UVG152" s="323"/>
      <c r="UVH152" s="323"/>
      <c r="UVI152" s="323"/>
      <c r="UVJ152" s="323"/>
      <c r="UVK152" s="323"/>
      <c r="UVL152" s="323"/>
      <c r="UVM152" s="323"/>
      <c r="UVN152" s="323"/>
      <c r="UVO152" s="323"/>
      <c r="UVP152" s="323"/>
      <c r="UVQ152" s="323"/>
      <c r="UVR152" s="323"/>
      <c r="UVS152" s="323"/>
      <c r="UVT152" s="323"/>
      <c r="UVU152" s="323"/>
      <c r="UVV152" s="323"/>
      <c r="UVW152" s="323"/>
      <c r="UVX152" s="323"/>
      <c r="UVY152" s="323"/>
      <c r="UVZ152" s="323"/>
      <c r="UWA152" s="323"/>
      <c r="UWB152" s="323"/>
      <c r="UWC152" s="323"/>
      <c r="UWD152" s="323"/>
      <c r="UWE152" s="323"/>
      <c r="UWF152" s="323"/>
      <c r="UWG152" s="323"/>
      <c r="UWH152" s="323"/>
      <c r="UWI152" s="323"/>
      <c r="UWJ152" s="323"/>
      <c r="UWK152" s="323"/>
      <c r="UWL152" s="323"/>
      <c r="UWM152" s="323"/>
      <c r="UWN152" s="323"/>
      <c r="UWO152" s="323"/>
      <c r="UWP152" s="323"/>
      <c r="UWQ152" s="323"/>
      <c r="UWR152" s="323"/>
      <c r="UWS152" s="323"/>
      <c r="UWT152" s="323"/>
      <c r="UWU152" s="323"/>
      <c r="UWV152" s="323"/>
      <c r="UWW152" s="323"/>
      <c r="UWX152" s="323"/>
      <c r="UWY152" s="323"/>
      <c r="UWZ152" s="323"/>
      <c r="UXA152" s="323"/>
      <c r="UXB152" s="323"/>
      <c r="UXC152" s="323"/>
      <c r="UXD152" s="323"/>
      <c r="UXE152" s="323"/>
      <c r="UXF152" s="323"/>
      <c r="UXG152" s="323"/>
      <c r="UXH152" s="323"/>
      <c r="UXI152" s="323"/>
      <c r="UXJ152" s="323"/>
      <c r="UXK152" s="323"/>
      <c r="UXL152" s="323"/>
      <c r="UXM152" s="323"/>
      <c r="UXN152" s="323"/>
      <c r="UXO152" s="323"/>
      <c r="UXP152" s="323"/>
      <c r="UXQ152" s="323"/>
      <c r="UXR152" s="323"/>
      <c r="UXS152" s="323"/>
      <c r="UXT152" s="323"/>
      <c r="UXU152" s="323"/>
      <c r="UXV152" s="323"/>
      <c r="UXW152" s="323"/>
      <c r="UXX152" s="323"/>
      <c r="UXY152" s="323"/>
      <c r="UXZ152" s="323"/>
      <c r="UYA152" s="323"/>
      <c r="UYB152" s="323"/>
      <c r="UYC152" s="323"/>
      <c r="UYD152" s="323"/>
      <c r="UYE152" s="323"/>
      <c r="UYF152" s="323"/>
      <c r="UYG152" s="323"/>
      <c r="UYH152" s="323"/>
      <c r="UYI152" s="323"/>
      <c r="UYJ152" s="323"/>
      <c r="UYK152" s="323"/>
      <c r="UYL152" s="323"/>
      <c r="UYM152" s="323"/>
      <c r="UYN152" s="323"/>
      <c r="UYO152" s="323"/>
      <c r="UYP152" s="323"/>
      <c r="UYQ152" s="323"/>
      <c r="UYR152" s="323"/>
      <c r="UYS152" s="323"/>
      <c r="UYT152" s="323"/>
      <c r="UYU152" s="323"/>
      <c r="UYV152" s="323"/>
      <c r="UYW152" s="323"/>
      <c r="UYX152" s="323"/>
      <c r="UYY152" s="323"/>
      <c r="UYZ152" s="323"/>
      <c r="UZA152" s="323"/>
      <c r="UZB152" s="323"/>
      <c r="UZC152" s="323"/>
      <c r="UZD152" s="323"/>
      <c r="UZE152" s="323"/>
      <c r="UZF152" s="323"/>
      <c r="UZG152" s="323"/>
      <c r="UZH152" s="323"/>
      <c r="UZI152" s="323"/>
      <c r="UZJ152" s="323"/>
      <c r="UZK152" s="323"/>
      <c r="UZL152" s="323"/>
      <c r="UZM152" s="323"/>
      <c r="UZN152" s="323"/>
      <c r="UZO152" s="323"/>
      <c r="UZP152" s="323"/>
      <c r="UZQ152" s="323"/>
      <c r="UZR152" s="323"/>
      <c r="UZS152" s="323"/>
      <c r="UZT152" s="323"/>
      <c r="UZU152" s="323"/>
      <c r="UZV152" s="323"/>
      <c r="UZW152" s="323"/>
      <c r="UZX152" s="323"/>
      <c r="UZY152" s="323"/>
      <c r="UZZ152" s="323"/>
      <c r="VAA152" s="323"/>
      <c r="VAB152" s="323"/>
      <c r="VAC152" s="323"/>
      <c r="VAD152" s="323"/>
      <c r="VAE152" s="323"/>
      <c r="VAF152" s="323"/>
      <c r="VAG152" s="323"/>
      <c r="VAH152" s="323"/>
      <c r="VAI152" s="323"/>
      <c r="VAJ152" s="323"/>
      <c r="VAK152" s="323"/>
      <c r="VAL152" s="323"/>
      <c r="VAM152" s="323"/>
      <c r="VAN152" s="323"/>
      <c r="VAO152" s="323"/>
      <c r="VAP152" s="323"/>
      <c r="VAQ152" s="323"/>
      <c r="VAR152" s="323"/>
      <c r="VAS152" s="323"/>
      <c r="VAT152" s="323"/>
      <c r="VAU152" s="323"/>
      <c r="VAV152" s="323"/>
      <c r="VAW152" s="323"/>
      <c r="VAX152" s="323"/>
      <c r="VAY152" s="323"/>
      <c r="VAZ152" s="323"/>
      <c r="VBA152" s="323"/>
      <c r="VBB152" s="323"/>
      <c r="VBC152" s="323"/>
      <c r="VBD152" s="323"/>
      <c r="VBE152" s="323"/>
      <c r="VBF152" s="323"/>
      <c r="VBG152" s="323"/>
      <c r="VBH152" s="323"/>
      <c r="VBI152" s="323"/>
      <c r="VBJ152" s="323"/>
      <c r="VBK152" s="323"/>
      <c r="VBL152" s="323"/>
      <c r="VBM152" s="323"/>
      <c r="VBN152" s="323"/>
      <c r="VBO152" s="323"/>
      <c r="VBP152" s="323"/>
      <c r="VBQ152" s="323"/>
      <c r="VBR152" s="323"/>
      <c r="VBS152" s="323"/>
      <c r="VBT152" s="323"/>
      <c r="VBU152" s="323"/>
      <c r="VBV152" s="323"/>
      <c r="VBW152" s="323"/>
      <c r="VBX152" s="323"/>
      <c r="VBY152" s="323"/>
      <c r="VBZ152" s="323"/>
      <c r="VCA152" s="323"/>
      <c r="VCB152" s="323"/>
      <c r="VCC152" s="323"/>
      <c r="VCD152" s="323"/>
      <c r="VCE152" s="323"/>
      <c r="VCF152" s="323"/>
      <c r="VCG152" s="323"/>
      <c r="VCH152" s="323"/>
      <c r="VCI152" s="323"/>
      <c r="VCJ152" s="323"/>
      <c r="VCK152" s="323"/>
      <c r="VCL152" s="323"/>
      <c r="VCM152" s="323"/>
      <c r="VCN152" s="323"/>
      <c r="VCO152" s="323"/>
      <c r="VCP152" s="323"/>
      <c r="VCQ152" s="323"/>
      <c r="VCR152" s="323"/>
      <c r="VCS152" s="323"/>
      <c r="VCT152" s="323"/>
      <c r="VCU152" s="323"/>
      <c r="VCV152" s="323"/>
      <c r="VCW152" s="323"/>
      <c r="VCX152" s="323"/>
      <c r="VCY152" s="323"/>
      <c r="VCZ152" s="323"/>
      <c r="VDA152" s="323"/>
      <c r="VDB152" s="323"/>
      <c r="VDC152" s="323"/>
      <c r="VDD152" s="323"/>
      <c r="VDE152" s="323"/>
      <c r="VDF152" s="323"/>
      <c r="VDG152" s="323"/>
      <c r="VDH152" s="323"/>
      <c r="VDI152" s="323"/>
      <c r="VDJ152" s="323"/>
      <c r="VDK152" s="323"/>
      <c r="VDL152" s="323"/>
      <c r="VDM152" s="323"/>
      <c r="VDN152" s="323"/>
      <c r="VDO152" s="323"/>
      <c r="VDP152" s="323"/>
      <c r="VDQ152" s="323"/>
      <c r="VDR152" s="323"/>
      <c r="VDS152" s="323"/>
      <c r="VDT152" s="323"/>
      <c r="VDU152" s="323"/>
      <c r="VDV152" s="323"/>
      <c r="VDW152" s="323"/>
      <c r="VDX152" s="323"/>
      <c r="VDY152" s="323"/>
      <c r="VDZ152" s="323"/>
      <c r="VEA152" s="323"/>
      <c r="VEB152" s="323"/>
      <c r="VEC152" s="323"/>
      <c r="VED152" s="323"/>
      <c r="VEE152" s="323"/>
      <c r="VEF152" s="323"/>
      <c r="VEG152" s="323"/>
      <c r="VEH152" s="323"/>
      <c r="VEI152" s="323"/>
      <c r="VEJ152" s="323"/>
      <c r="VEK152" s="323"/>
      <c r="VEL152" s="323"/>
      <c r="VEM152" s="323"/>
      <c r="VEN152" s="323"/>
      <c r="VEO152" s="323"/>
      <c r="VEP152" s="323"/>
      <c r="VEQ152" s="323"/>
      <c r="VER152" s="323"/>
      <c r="VES152" s="323"/>
      <c r="VET152" s="323"/>
      <c r="VEU152" s="323"/>
      <c r="VEV152" s="323"/>
      <c r="VEW152" s="323"/>
      <c r="VEX152" s="323"/>
      <c r="VEY152" s="323"/>
      <c r="VEZ152" s="323"/>
      <c r="VFA152" s="323"/>
      <c r="VFB152" s="323"/>
      <c r="VFC152" s="323"/>
      <c r="VFD152" s="323"/>
      <c r="VFE152" s="323"/>
      <c r="VFF152" s="323"/>
      <c r="VFG152" s="323"/>
      <c r="VFH152" s="323"/>
      <c r="VFI152" s="323"/>
      <c r="VFJ152" s="323"/>
      <c r="VFK152" s="323"/>
      <c r="VFL152" s="323"/>
      <c r="VFM152" s="323"/>
      <c r="VFN152" s="323"/>
      <c r="VFO152" s="323"/>
      <c r="VFP152" s="323"/>
      <c r="VFQ152" s="323"/>
      <c r="VFR152" s="323"/>
      <c r="VFS152" s="323"/>
      <c r="VFT152" s="323"/>
      <c r="VFU152" s="323"/>
      <c r="VFV152" s="323"/>
      <c r="VFW152" s="323"/>
      <c r="VFX152" s="323"/>
      <c r="VFY152" s="323"/>
      <c r="VFZ152" s="323"/>
      <c r="VGA152" s="323"/>
      <c r="VGB152" s="323"/>
      <c r="VGC152" s="323"/>
      <c r="VGD152" s="323"/>
      <c r="VGE152" s="323"/>
      <c r="VGF152" s="323"/>
      <c r="VGG152" s="323"/>
      <c r="VGH152" s="323"/>
      <c r="VGI152" s="323"/>
      <c r="VGJ152" s="323"/>
      <c r="VGK152" s="323"/>
      <c r="VGL152" s="323"/>
      <c r="VGM152" s="323"/>
      <c r="VGN152" s="323"/>
      <c r="VGO152" s="323"/>
      <c r="VGP152" s="323"/>
      <c r="VGQ152" s="323"/>
      <c r="VGR152" s="323"/>
      <c r="VGS152" s="323"/>
      <c r="VGT152" s="323"/>
      <c r="VGU152" s="323"/>
      <c r="VGV152" s="323"/>
      <c r="VGW152" s="323"/>
      <c r="VGX152" s="323"/>
      <c r="VGY152" s="323"/>
      <c r="VGZ152" s="323"/>
      <c r="VHA152" s="323"/>
      <c r="VHB152" s="323"/>
      <c r="VHC152" s="323"/>
      <c r="VHD152" s="323"/>
      <c r="VHE152" s="323"/>
      <c r="VHF152" s="323"/>
      <c r="VHG152" s="323"/>
      <c r="VHH152" s="323"/>
      <c r="VHI152" s="323"/>
      <c r="VHJ152" s="323"/>
      <c r="VHK152" s="323"/>
      <c r="VHL152" s="323"/>
      <c r="VHM152" s="323"/>
      <c r="VHN152" s="323"/>
      <c r="VHO152" s="323"/>
      <c r="VHP152" s="323"/>
      <c r="VHQ152" s="323"/>
      <c r="VHR152" s="323"/>
      <c r="VHS152" s="323"/>
      <c r="VHT152" s="323"/>
      <c r="VHU152" s="323"/>
      <c r="VHV152" s="323"/>
      <c r="VHW152" s="323"/>
      <c r="VHX152" s="323"/>
      <c r="VHY152" s="323"/>
      <c r="VHZ152" s="323"/>
      <c r="VIA152" s="323"/>
      <c r="VIB152" s="323"/>
      <c r="VIC152" s="323"/>
      <c r="VID152" s="323"/>
      <c r="VIE152" s="323"/>
      <c r="VIF152" s="323"/>
      <c r="VIG152" s="323"/>
      <c r="VIH152" s="323"/>
      <c r="VII152" s="323"/>
      <c r="VIJ152" s="323"/>
      <c r="VIK152" s="323"/>
      <c r="VIL152" s="323"/>
      <c r="VIM152" s="323"/>
      <c r="VIN152" s="323"/>
      <c r="VIO152" s="323"/>
      <c r="VIP152" s="323"/>
      <c r="VIQ152" s="323"/>
      <c r="VIR152" s="323"/>
      <c r="VIS152" s="323"/>
      <c r="VIT152" s="323"/>
      <c r="VIU152" s="323"/>
      <c r="VIV152" s="323"/>
      <c r="VIW152" s="323"/>
      <c r="VIX152" s="323"/>
      <c r="VIY152" s="323"/>
      <c r="VIZ152" s="323"/>
      <c r="VJA152" s="323"/>
      <c r="VJB152" s="323"/>
      <c r="VJC152" s="323"/>
      <c r="VJD152" s="323"/>
      <c r="VJE152" s="323"/>
      <c r="VJF152" s="323"/>
      <c r="VJG152" s="323"/>
      <c r="VJH152" s="323"/>
      <c r="VJI152" s="323"/>
      <c r="VJJ152" s="323"/>
      <c r="VJK152" s="323"/>
      <c r="VJL152" s="323"/>
      <c r="VJM152" s="323"/>
      <c r="VJN152" s="323"/>
      <c r="VJO152" s="323"/>
      <c r="VJP152" s="323"/>
      <c r="VJQ152" s="323"/>
      <c r="VJR152" s="323"/>
      <c r="VJS152" s="323"/>
      <c r="VJT152" s="323"/>
      <c r="VJU152" s="323"/>
      <c r="VJV152" s="323"/>
      <c r="VJW152" s="323"/>
      <c r="VJX152" s="323"/>
      <c r="VJY152" s="323"/>
      <c r="VJZ152" s="323"/>
      <c r="VKA152" s="323"/>
      <c r="VKB152" s="323"/>
      <c r="VKC152" s="323"/>
      <c r="VKD152" s="323"/>
      <c r="VKE152" s="323"/>
      <c r="VKF152" s="323"/>
      <c r="VKG152" s="323"/>
      <c r="VKH152" s="323"/>
      <c r="VKI152" s="323"/>
      <c r="VKJ152" s="323"/>
      <c r="VKK152" s="323"/>
      <c r="VKL152" s="323"/>
      <c r="VKM152" s="323"/>
      <c r="VKN152" s="323"/>
      <c r="VKO152" s="323"/>
      <c r="VKP152" s="323"/>
      <c r="VKQ152" s="323"/>
      <c r="VKR152" s="323"/>
      <c r="VKS152" s="323"/>
      <c r="VKT152" s="323"/>
      <c r="VKU152" s="323"/>
      <c r="VKV152" s="323"/>
      <c r="VKW152" s="323"/>
      <c r="VKX152" s="323"/>
      <c r="VKY152" s="323"/>
      <c r="VKZ152" s="323"/>
      <c r="VLA152" s="323"/>
      <c r="VLB152" s="323"/>
      <c r="VLC152" s="323"/>
      <c r="VLD152" s="323"/>
      <c r="VLE152" s="323"/>
      <c r="VLF152" s="323"/>
      <c r="VLG152" s="323"/>
      <c r="VLH152" s="323"/>
      <c r="VLI152" s="323"/>
      <c r="VLJ152" s="323"/>
      <c r="VLK152" s="323"/>
      <c r="VLL152" s="323"/>
      <c r="VLM152" s="323"/>
      <c r="VLN152" s="323"/>
      <c r="VLO152" s="323"/>
      <c r="VLP152" s="323"/>
      <c r="VLQ152" s="323"/>
      <c r="VLR152" s="323"/>
      <c r="VLS152" s="323"/>
      <c r="VLT152" s="323"/>
      <c r="VLU152" s="323"/>
      <c r="VLV152" s="323"/>
      <c r="VLW152" s="323"/>
      <c r="VLX152" s="323"/>
      <c r="VLY152" s="323"/>
      <c r="VLZ152" s="323"/>
      <c r="VMA152" s="323"/>
      <c r="VMB152" s="323"/>
      <c r="VMC152" s="323"/>
      <c r="VMD152" s="323"/>
      <c r="VME152" s="323"/>
      <c r="VMF152" s="323"/>
      <c r="VMG152" s="323"/>
      <c r="VMH152" s="323"/>
      <c r="VMI152" s="323"/>
      <c r="VMJ152" s="323"/>
      <c r="VMK152" s="323"/>
      <c r="VML152" s="323"/>
      <c r="VMM152" s="323"/>
      <c r="VMN152" s="323"/>
      <c r="VMO152" s="323"/>
      <c r="VMP152" s="323"/>
      <c r="VMQ152" s="323"/>
      <c r="VMR152" s="323"/>
      <c r="VMS152" s="323"/>
      <c r="VMT152" s="323"/>
      <c r="VMU152" s="323"/>
      <c r="VMV152" s="323"/>
      <c r="VMW152" s="323"/>
      <c r="VMX152" s="323"/>
      <c r="VMY152" s="323"/>
      <c r="VMZ152" s="323"/>
      <c r="VNA152" s="323"/>
      <c r="VNB152" s="323"/>
      <c r="VNC152" s="323"/>
      <c r="VND152" s="323"/>
      <c r="VNE152" s="323"/>
      <c r="VNF152" s="323"/>
      <c r="VNG152" s="323"/>
      <c r="VNH152" s="323"/>
      <c r="VNI152" s="323"/>
      <c r="VNJ152" s="323"/>
      <c r="VNK152" s="323"/>
      <c r="VNL152" s="323"/>
      <c r="VNM152" s="323"/>
      <c r="VNN152" s="323"/>
      <c r="VNO152" s="323"/>
      <c r="VNP152" s="323"/>
      <c r="VNQ152" s="323"/>
      <c r="VNR152" s="323"/>
      <c r="VNS152" s="323"/>
      <c r="VNT152" s="323"/>
      <c r="VNU152" s="323"/>
      <c r="VNV152" s="323"/>
      <c r="VNW152" s="323"/>
      <c r="VNX152" s="323"/>
      <c r="VNY152" s="323"/>
      <c r="VNZ152" s="323"/>
      <c r="VOA152" s="323"/>
      <c r="VOB152" s="323"/>
      <c r="VOC152" s="323"/>
      <c r="VOD152" s="323"/>
      <c r="VOE152" s="323"/>
      <c r="VOF152" s="323"/>
      <c r="VOG152" s="323"/>
      <c r="VOH152" s="323"/>
      <c r="VOI152" s="323"/>
      <c r="VOJ152" s="323"/>
      <c r="VOK152" s="323"/>
      <c r="VOL152" s="323"/>
      <c r="VOM152" s="323"/>
      <c r="VON152" s="323"/>
      <c r="VOO152" s="323"/>
      <c r="VOP152" s="323"/>
      <c r="VOQ152" s="323"/>
      <c r="VOR152" s="323"/>
      <c r="VOS152" s="323"/>
      <c r="VOT152" s="323"/>
      <c r="VOU152" s="323"/>
      <c r="VOV152" s="323"/>
      <c r="VOW152" s="323"/>
      <c r="VOX152" s="323"/>
      <c r="VOY152" s="323"/>
      <c r="VOZ152" s="323"/>
      <c r="VPA152" s="323"/>
      <c r="VPB152" s="323"/>
      <c r="VPC152" s="323"/>
      <c r="VPD152" s="323"/>
      <c r="VPE152" s="323"/>
      <c r="VPF152" s="323"/>
      <c r="VPG152" s="323"/>
      <c r="VPH152" s="323"/>
      <c r="VPI152" s="323"/>
      <c r="VPJ152" s="323"/>
      <c r="VPK152" s="323"/>
      <c r="VPL152" s="323"/>
      <c r="VPM152" s="323"/>
      <c r="VPN152" s="323"/>
      <c r="VPO152" s="323"/>
      <c r="VPP152" s="323"/>
      <c r="VPQ152" s="323"/>
      <c r="VPR152" s="323"/>
      <c r="VPS152" s="323"/>
      <c r="VPT152" s="323"/>
      <c r="VPU152" s="323"/>
      <c r="VPV152" s="323"/>
      <c r="VPW152" s="323"/>
      <c r="VPX152" s="323"/>
      <c r="VPY152" s="323"/>
      <c r="VPZ152" s="323"/>
      <c r="VQA152" s="323"/>
      <c r="VQB152" s="323"/>
      <c r="VQC152" s="323"/>
      <c r="VQD152" s="323"/>
      <c r="VQE152" s="323"/>
      <c r="VQF152" s="323"/>
      <c r="VQG152" s="323"/>
      <c r="VQH152" s="323"/>
      <c r="VQI152" s="323"/>
      <c r="VQJ152" s="323"/>
      <c r="VQK152" s="323"/>
      <c r="VQL152" s="323"/>
      <c r="VQM152" s="323"/>
      <c r="VQN152" s="323"/>
      <c r="VQO152" s="323"/>
      <c r="VQP152" s="323"/>
      <c r="VQQ152" s="323"/>
      <c r="VQR152" s="323"/>
      <c r="VQS152" s="323"/>
      <c r="VQT152" s="323"/>
      <c r="VQU152" s="323"/>
      <c r="VQV152" s="323"/>
      <c r="VQW152" s="323"/>
      <c r="VQX152" s="323"/>
      <c r="VQY152" s="323"/>
      <c r="VQZ152" s="323"/>
      <c r="VRA152" s="323"/>
      <c r="VRB152" s="323"/>
      <c r="VRC152" s="323"/>
      <c r="VRD152" s="323"/>
      <c r="VRE152" s="323"/>
      <c r="VRF152" s="323"/>
      <c r="VRG152" s="323"/>
      <c r="VRH152" s="323"/>
      <c r="VRI152" s="323"/>
      <c r="VRJ152" s="323"/>
      <c r="VRK152" s="323"/>
      <c r="VRL152" s="323"/>
      <c r="VRM152" s="323"/>
      <c r="VRN152" s="323"/>
      <c r="VRO152" s="323"/>
      <c r="VRP152" s="323"/>
      <c r="VRQ152" s="323"/>
      <c r="VRR152" s="323"/>
      <c r="VRS152" s="323"/>
      <c r="VRT152" s="323"/>
      <c r="VRU152" s="323"/>
      <c r="VRV152" s="323"/>
      <c r="VRW152" s="323"/>
      <c r="VRX152" s="323"/>
      <c r="VRY152" s="323"/>
      <c r="VRZ152" s="323"/>
      <c r="VSA152" s="323"/>
      <c r="VSB152" s="323"/>
      <c r="VSC152" s="323"/>
      <c r="VSD152" s="323"/>
      <c r="VSE152" s="323"/>
      <c r="VSF152" s="323"/>
      <c r="VSG152" s="323"/>
      <c r="VSH152" s="323"/>
      <c r="VSI152" s="323"/>
      <c r="VSJ152" s="323"/>
      <c r="VSK152" s="323"/>
      <c r="VSL152" s="323"/>
      <c r="VSM152" s="323"/>
      <c r="VSN152" s="323"/>
      <c r="VSO152" s="323"/>
      <c r="VSP152" s="323"/>
      <c r="VSQ152" s="323"/>
      <c r="VSR152" s="323"/>
      <c r="VSS152" s="323"/>
      <c r="VST152" s="323"/>
      <c r="VSU152" s="323"/>
      <c r="VSV152" s="323"/>
      <c r="VSW152" s="323"/>
      <c r="VSX152" s="323"/>
      <c r="VSY152" s="323"/>
      <c r="VSZ152" s="323"/>
      <c r="VTA152" s="323"/>
      <c r="VTB152" s="323"/>
      <c r="VTC152" s="323"/>
      <c r="VTD152" s="323"/>
      <c r="VTE152" s="323"/>
      <c r="VTF152" s="323"/>
      <c r="VTG152" s="323"/>
      <c r="VTH152" s="323"/>
      <c r="VTI152" s="323"/>
      <c r="VTJ152" s="323"/>
      <c r="VTK152" s="323"/>
      <c r="VTL152" s="323"/>
      <c r="VTM152" s="323"/>
      <c r="VTN152" s="323"/>
      <c r="VTO152" s="323"/>
      <c r="VTP152" s="323"/>
      <c r="VTQ152" s="323"/>
      <c r="VTR152" s="323"/>
      <c r="VTS152" s="323"/>
      <c r="VTT152" s="323"/>
      <c r="VTU152" s="323"/>
      <c r="VTV152" s="323"/>
      <c r="VTW152" s="323"/>
      <c r="VTX152" s="323"/>
      <c r="VTY152" s="323"/>
      <c r="VTZ152" s="323"/>
      <c r="VUA152" s="323"/>
      <c r="VUB152" s="323"/>
      <c r="VUC152" s="323"/>
      <c r="VUD152" s="323"/>
      <c r="VUE152" s="323"/>
      <c r="VUF152" s="323"/>
      <c r="VUG152" s="323"/>
      <c r="VUH152" s="323"/>
      <c r="VUI152" s="323"/>
      <c r="VUJ152" s="323"/>
      <c r="VUK152" s="323"/>
      <c r="VUL152" s="323"/>
      <c r="VUM152" s="323"/>
      <c r="VUN152" s="323"/>
      <c r="VUO152" s="323"/>
      <c r="VUP152" s="323"/>
      <c r="VUQ152" s="323"/>
      <c r="VUR152" s="323"/>
      <c r="VUS152" s="323"/>
      <c r="VUT152" s="323"/>
      <c r="VUU152" s="323"/>
      <c r="VUV152" s="323"/>
      <c r="VUW152" s="323"/>
      <c r="VUX152" s="323"/>
      <c r="VUY152" s="323"/>
      <c r="VUZ152" s="323"/>
      <c r="VVA152" s="323"/>
      <c r="VVB152" s="323"/>
      <c r="VVC152" s="323"/>
      <c r="VVD152" s="323"/>
      <c r="VVE152" s="323"/>
      <c r="VVF152" s="323"/>
      <c r="VVG152" s="323"/>
      <c r="VVH152" s="323"/>
      <c r="VVI152" s="323"/>
      <c r="VVJ152" s="323"/>
      <c r="VVK152" s="323"/>
      <c r="VVL152" s="323"/>
      <c r="VVM152" s="323"/>
      <c r="VVN152" s="323"/>
      <c r="VVO152" s="323"/>
      <c r="VVP152" s="323"/>
      <c r="VVQ152" s="323"/>
      <c r="VVR152" s="323"/>
      <c r="VVS152" s="323"/>
      <c r="VVT152" s="323"/>
      <c r="VVU152" s="323"/>
      <c r="VVV152" s="323"/>
      <c r="VVW152" s="323"/>
      <c r="VVX152" s="323"/>
      <c r="VVY152" s="323"/>
      <c r="VVZ152" s="323"/>
      <c r="VWA152" s="323"/>
      <c r="VWB152" s="323"/>
      <c r="VWC152" s="323"/>
      <c r="VWD152" s="323"/>
      <c r="VWE152" s="323"/>
      <c r="VWF152" s="323"/>
      <c r="VWG152" s="323"/>
      <c r="VWH152" s="323"/>
      <c r="VWI152" s="323"/>
      <c r="VWJ152" s="323"/>
      <c r="VWK152" s="323"/>
      <c r="VWL152" s="323"/>
      <c r="VWM152" s="323"/>
      <c r="VWN152" s="323"/>
      <c r="VWO152" s="323"/>
      <c r="VWP152" s="323"/>
      <c r="VWQ152" s="323"/>
      <c r="VWR152" s="323"/>
      <c r="VWS152" s="323"/>
      <c r="VWT152" s="323"/>
      <c r="VWU152" s="323"/>
      <c r="VWV152" s="323"/>
      <c r="VWW152" s="323"/>
      <c r="VWX152" s="323"/>
      <c r="VWY152" s="323"/>
      <c r="VWZ152" s="323"/>
      <c r="VXA152" s="323"/>
      <c r="VXB152" s="323"/>
      <c r="VXC152" s="323"/>
      <c r="VXD152" s="323"/>
      <c r="VXE152" s="323"/>
      <c r="VXF152" s="323"/>
      <c r="VXG152" s="323"/>
      <c r="VXH152" s="323"/>
      <c r="VXI152" s="323"/>
      <c r="VXJ152" s="323"/>
      <c r="VXK152" s="323"/>
      <c r="VXL152" s="323"/>
      <c r="VXM152" s="323"/>
      <c r="VXN152" s="323"/>
      <c r="VXO152" s="323"/>
      <c r="VXP152" s="323"/>
      <c r="VXQ152" s="323"/>
      <c r="VXR152" s="323"/>
      <c r="VXS152" s="323"/>
      <c r="VXT152" s="323"/>
      <c r="VXU152" s="323"/>
      <c r="VXV152" s="323"/>
      <c r="VXW152" s="323"/>
      <c r="VXX152" s="323"/>
      <c r="VXY152" s="323"/>
      <c r="VXZ152" s="323"/>
      <c r="VYA152" s="323"/>
      <c r="VYB152" s="323"/>
      <c r="VYC152" s="323"/>
      <c r="VYD152" s="323"/>
      <c r="VYE152" s="323"/>
      <c r="VYF152" s="323"/>
      <c r="VYG152" s="323"/>
      <c r="VYH152" s="323"/>
      <c r="VYI152" s="323"/>
      <c r="VYJ152" s="323"/>
      <c r="VYK152" s="323"/>
      <c r="VYL152" s="323"/>
      <c r="VYM152" s="323"/>
      <c r="VYN152" s="323"/>
      <c r="VYO152" s="323"/>
      <c r="VYP152" s="323"/>
      <c r="VYQ152" s="323"/>
      <c r="VYR152" s="323"/>
      <c r="VYS152" s="323"/>
      <c r="VYT152" s="323"/>
      <c r="VYU152" s="323"/>
      <c r="VYV152" s="323"/>
      <c r="VYW152" s="323"/>
      <c r="VYX152" s="323"/>
      <c r="VYY152" s="323"/>
      <c r="VYZ152" s="323"/>
      <c r="VZA152" s="323"/>
      <c r="VZB152" s="323"/>
      <c r="VZC152" s="323"/>
      <c r="VZD152" s="323"/>
      <c r="VZE152" s="323"/>
      <c r="VZF152" s="323"/>
      <c r="VZG152" s="323"/>
      <c r="VZH152" s="323"/>
      <c r="VZI152" s="323"/>
      <c r="VZJ152" s="323"/>
      <c r="VZK152" s="323"/>
      <c r="VZL152" s="323"/>
      <c r="VZM152" s="323"/>
      <c r="VZN152" s="323"/>
      <c r="VZO152" s="323"/>
      <c r="VZP152" s="323"/>
      <c r="VZQ152" s="323"/>
      <c r="VZR152" s="323"/>
      <c r="VZS152" s="323"/>
      <c r="VZT152" s="323"/>
      <c r="VZU152" s="323"/>
      <c r="VZV152" s="323"/>
      <c r="VZW152" s="323"/>
      <c r="VZX152" s="323"/>
      <c r="VZY152" s="323"/>
      <c r="VZZ152" s="323"/>
      <c r="WAA152" s="323"/>
      <c r="WAB152" s="323"/>
      <c r="WAC152" s="323"/>
      <c r="WAD152" s="323"/>
      <c r="WAE152" s="323"/>
      <c r="WAF152" s="323"/>
      <c r="WAG152" s="323"/>
      <c r="WAH152" s="323"/>
      <c r="WAI152" s="323"/>
      <c r="WAJ152" s="323"/>
      <c r="WAK152" s="323"/>
      <c r="WAL152" s="323"/>
      <c r="WAM152" s="323"/>
      <c r="WAN152" s="323"/>
      <c r="WAO152" s="323"/>
      <c r="WAP152" s="323"/>
      <c r="WAQ152" s="323"/>
      <c r="WAR152" s="323"/>
      <c r="WAS152" s="323"/>
      <c r="WAT152" s="323"/>
      <c r="WAU152" s="323"/>
      <c r="WAV152" s="323"/>
      <c r="WAW152" s="323"/>
      <c r="WAX152" s="323"/>
      <c r="WAY152" s="323"/>
      <c r="WAZ152" s="323"/>
      <c r="WBA152" s="323"/>
      <c r="WBB152" s="323"/>
      <c r="WBC152" s="323"/>
      <c r="WBD152" s="323"/>
      <c r="WBE152" s="323"/>
      <c r="WBF152" s="323"/>
      <c r="WBG152" s="323"/>
      <c r="WBH152" s="323"/>
      <c r="WBI152" s="323"/>
      <c r="WBJ152" s="323"/>
      <c r="WBK152" s="323"/>
      <c r="WBL152" s="323"/>
      <c r="WBM152" s="323"/>
      <c r="WBN152" s="323"/>
      <c r="WBO152" s="323"/>
      <c r="WBP152" s="323"/>
      <c r="WBQ152" s="323"/>
      <c r="WBR152" s="323"/>
      <c r="WBS152" s="323"/>
      <c r="WBT152" s="323"/>
      <c r="WBU152" s="323"/>
      <c r="WBV152" s="323"/>
      <c r="WBW152" s="323"/>
      <c r="WBX152" s="323"/>
      <c r="WBY152" s="323"/>
      <c r="WBZ152" s="323"/>
      <c r="WCA152" s="323"/>
      <c r="WCB152" s="323"/>
      <c r="WCC152" s="323"/>
      <c r="WCD152" s="323"/>
      <c r="WCE152" s="323"/>
      <c r="WCF152" s="323"/>
      <c r="WCG152" s="323"/>
      <c r="WCH152" s="323"/>
      <c r="WCI152" s="323"/>
      <c r="WCJ152" s="323"/>
      <c r="WCK152" s="323"/>
      <c r="WCL152" s="323"/>
      <c r="WCM152" s="323"/>
      <c r="WCN152" s="323"/>
      <c r="WCO152" s="323"/>
      <c r="WCP152" s="323"/>
      <c r="WCQ152" s="323"/>
      <c r="WCR152" s="323"/>
      <c r="WCS152" s="323"/>
      <c r="WCT152" s="323"/>
      <c r="WCU152" s="323"/>
      <c r="WCV152" s="323"/>
      <c r="WCW152" s="323"/>
      <c r="WCX152" s="323"/>
      <c r="WCY152" s="323"/>
      <c r="WCZ152" s="323"/>
      <c r="WDA152" s="323"/>
      <c r="WDB152" s="323"/>
      <c r="WDC152" s="323"/>
      <c r="WDD152" s="323"/>
      <c r="WDE152" s="323"/>
      <c r="WDF152" s="323"/>
      <c r="WDG152" s="323"/>
      <c r="WDH152" s="323"/>
      <c r="WDI152" s="323"/>
      <c r="WDJ152" s="323"/>
      <c r="WDK152" s="323"/>
      <c r="WDL152" s="323"/>
      <c r="WDM152" s="323"/>
      <c r="WDN152" s="323"/>
      <c r="WDO152" s="323"/>
      <c r="WDP152" s="323"/>
      <c r="WDQ152" s="323"/>
      <c r="WDR152" s="323"/>
      <c r="WDS152" s="323"/>
      <c r="WDT152" s="323"/>
      <c r="WDU152" s="323"/>
      <c r="WDV152" s="323"/>
      <c r="WDW152" s="323"/>
      <c r="WDX152" s="323"/>
      <c r="WDY152" s="323"/>
      <c r="WDZ152" s="323"/>
      <c r="WEA152" s="323"/>
      <c r="WEB152" s="323"/>
      <c r="WEC152" s="323"/>
      <c r="WED152" s="323"/>
      <c r="WEE152" s="323"/>
      <c r="WEF152" s="323"/>
      <c r="WEG152" s="323"/>
      <c r="WEH152" s="323"/>
      <c r="WEI152" s="323"/>
      <c r="WEJ152" s="323"/>
      <c r="WEK152" s="323"/>
      <c r="WEL152" s="323"/>
      <c r="WEM152" s="323"/>
      <c r="WEN152" s="323"/>
      <c r="WEO152" s="323"/>
      <c r="WEP152" s="323"/>
      <c r="WEQ152" s="323"/>
      <c r="WER152" s="323"/>
      <c r="WES152" s="323"/>
      <c r="WET152" s="323"/>
      <c r="WEU152" s="323"/>
      <c r="WEV152" s="323"/>
      <c r="WEW152" s="323"/>
      <c r="WEX152" s="323"/>
      <c r="WEY152" s="323"/>
      <c r="WEZ152" s="323"/>
      <c r="WFA152" s="323"/>
      <c r="WFB152" s="323"/>
      <c r="WFC152" s="323"/>
      <c r="WFD152" s="323"/>
      <c r="WFE152" s="323"/>
      <c r="WFF152" s="323"/>
      <c r="WFG152" s="323"/>
      <c r="WFH152" s="323"/>
      <c r="WFI152" s="323"/>
      <c r="WFJ152" s="323"/>
      <c r="WFK152" s="323"/>
      <c r="WFL152" s="323"/>
      <c r="WFM152" s="323"/>
      <c r="WFN152" s="323"/>
      <c r="WFO152" s="323"/>
      <c r="WFP152" s="323"/>
      <c r="WFQ152" s="323"/>
      <c r="WFR152" s="323"/>
      <c r="WFS152" s="323"/>
      <c r="WFT152" s="323"/>
      <c r="WFU152" s="323"/>
      <c r="WFV152" s="323"/>
      <c r="WFW152" s="323"/>
      <c r="WFX152" s="323"/>
      <c r="WFY152" s="323"/>
      <c r="WFZ152" s="323"/>
      <c r="WGA152" s="323"/>
      <c r="WGB152" s="323"/>
      <c r="WGC152" s="323"/>
      <c r="WGD152" s="323"/>
      <c r="WGE152" s="323"/>
      <c r="WGF152" s="323"/>
      <c r="WGG152" s="323"/>
      <c r="WGH152" s="323"/>
      <c r="WGI152" s="323"/>
      <c r="WGJ152" s="323"/>
      <c r="WGK152" s="323"/>
      <c r="WGL152" s="323"/>
      <c r="WGM152" s="323"/>
      <c r="WGN152" s="323"/>
      <c r="WGO152" s="323"/>
      <c r="WGP152" s="323"/>
      <c r="WGQ152" s="323"/>
      <c r="WGR152" s="323"/>
      <c r="WGS152" s="323"/>
      <c r="WGT152" s="323"/>
      <c r="WGU152" s="323"/>
      <c r="WGV152" s="323"/>
      <c r="WGW152" s="323"/>
      <c r="WGX152" s="323"/>
      <c r="WGY152" s="323"/>
      <c r="WGZ152" s="323"/>
      <c r="WHA152" s="323"/>
      <c r="WHB152" s="323"/>
      <c r="WHC152" s="323"/>
      <c r="WHD152" s="323"/>
      <c r="WHE152" s="323"/>
      <c r="WHF152" s="323"/>
      <c r="WHG152" s="323"/>
      <c r="WHH152" s="323"/>
      <c r="WHI152" s="323"/>
      <c r="WHJ152" s="323"/>
      <c r="WHK152" s="323"/>
      <c r="WHL152" s="323"/>
      <c r="WHM152" s="323"/>
      <c r="WHN152" s="323"/>
      <c r="WHO152" s="323"/>
      <c r="WHP152" s="323"/>
      <c r="WHQ152" s="323"/>
      <c r="WHR152" s="323"/>
      <c r="WHS152" s="323"/>
      <c r="WHT152" s="323"/>
      <c r="WHU152" s="323"/>
      <c r="WHV152" s="323"/>
      <c r="WHW152" s="323"/>
      <c r="WHX152" s="323"/>
      <c r="WHY152" s="323"/>
      <c r="WHZ152" s="323"/>
      <c r="WIA152" s="323"/>
      <c r="WIB152" s="323"/>
      <c r="WIC152" s="323"/>
      <c r="WID152" s="323"/>
      <c r="WIE152" s="323"/>
      <c r="WIF152" s="323"/>
      <c r="WIG152" s="323"/>
      <c r="WIH152" s="323"/>
      <c r="WII152" s="323"/>
      <c r="WIJ152" s="323"/>
      <c r="WIK152" s="323"/>
      <c r="WIL152" s="323"/>
      <c r="WIM152" s="323"/>
      <c r="WIN152" s="323"/>
      <c r="WIO152" s="323"/>
      <c r="WIP152" s="323"/>
      <c r="WIQ152" s="323"/>
      <c r="WIR152" s="323"/>
      <c r="WIS152" s="323"/>
      <c r="WIT152" s="323"/>
      <c r="WIU152" s="323"/>
      <c r="WIV152" s="323"/>
      <c r="WIW152" s="323"/>
      <c r="WIX152" s="323"/>
      <c r="WIY152" s="323"/>
      <c r="WIZ152" s="323"/>
      <c r="WJA152" s="323"/>
      <c r="WJB152" s="323"/>
      <c r="WJC152" s="323"/>
      <c r="WJD152" s="323"/>
      <c r="WJE152" s="323"/>
      <c r="WJF152" s="323"/>
      <c r="WJG152" s="323"/>
      <c r="WJH152" s="323"/>
      <c r="WJI152" s="323"/>
      <c r="WJJ152" s="323"/>
      <c r="WJK152" s="323"/>
      <c r="WJL152" s="323"/>
      <c r="WJM152" s="323"/>
      <c r="WJN152" s="323"/>
      <c r="WJO152" s="323"/>
      <c r="WJP152" s="323"/>
      <c r="WJQ152" s="323"/>
      <c r="WJR152" s="323"/>
      <c r="WJS152" s="323"/>
      <c r="WJT152" s="323"/>
      <c r="WJU152" s="323"/>
      <c r="WJV152" s="323"/>
      <c r="WJW152" s="323"/>
      <c r="WJX152" s="323"/>
      <c r="WJY152" s="323"/>
      <c r="WJZ152" s="323"/>
      <c r="WKA152" s="323"/>
      <c r="WKB152" s="323"/>
      <c r="WKC152" s="323"/>
      <c r="WKD152" s="323"/>
      <c r="WKE152" s="323"/>
      <c r="WKF152" s="323"/>
      <c r="WKG152" s="323"/>
      <c r="WKH152" s="323"/>
      <c r="WKI152" s="323"/>
      <c r="WKJ152" s="323"/>
      <c r="WKK152" s="323"/>
      <c r="WKL152" s="323"/>
      <c r="WKM152" s="323"/>
      <c r="WKN152" s="323"/>
      <c r="WKO152" s="323"/>
      <c r="WKP152" s="323"/>
      <c r="WKQ152" s="323"/>
      <c r="WKR152" s="323"/>
      <c r="WKS152" s="323"/>
      <c r="WKT152" s="323"/>
      <c r="WKU152" s="323"/>
      <c r="WKV152" s="323"/>
      <c r="WKW152" s="323"/>
      <c r="WKX152" s="323"/>
      <c r="WKY152" s="323"/>
      <c r="WKZ152" s="323"/>
      <c r="WLA152" s="323"/>
      <c r="WLB152" s="323"/>
      <c r="WLC152" s="323"/>
      <c r="WLD152" s="323"/>
      <c r="WLE152" s="323"/>
      <c r="WLF152" s="323"/>
      <c r="WLG152" s="323"/>
      <c r="WLH152" s="323"/>
      <c r="WLI152" s="323"/>
      <c r="WLJ152" s="323"/>
      <c r="WLK152" s="323"/>
      <c r="WLL152" s="323"/>
      <c r="WLM152" s="323"/>
      <c r="WLN152" s="323"/>
      <c r="WLO152" s="323"/>
      <c r="WLP152" s="323"/>
      <c r="WLQ152" s="323"/>
      <c r="WLR152" s="323"/>
      <c r="WLS152" s="323"/>
      <c r="WLT152" s="323"/>
      <c r="WLU152" s="323"/>
      <c r="WLV152" s="323"/>
      <c r="WLW152" s="323"/>
      <c r="WLX152" s="323"/>
      <c r="WLY152" s="323"/>
      <c r="WLZ152" s="323"/>
      <c r="WMA152" s="323"/>
      <c r="WMB152" s="323"/>
      <c r="WMC152" s="323"/>
      <c r="WMD152" s="323"/>
      <c r="WME152" s="323"/>
      <c r="WMF152" s="323"/>
      <c r="WMG152" s="323"/>
      <c r="WMH152" s="323"/>
      <c r="WMI152" s="323"/>
      <c r="WMJ152" s="323"/>
      <c r="WMK152" s="323"/>
      <c r="WML152" s="323"/>
      <c r="WMM152" s="323"/>
      <c r="WMN152" s="323"/>
      <c r="WMO152" s="323"/>
      <c r="WMP152" s="323"/>
      <c r="WMQ152" s="323"/>
      <c r="WMR152" s="323"/>
      <c r="WMS152" s="323"/>
      <c r="WMT152" s="323"/>
      <c r="WMU152" s="323"/>
      <c r="WMV152" s="323"/>
      <c r="WMW152" s="323"/>
      <c r="WMX152" s="323"/>
      <c r="WMY152" s="323"/>
      <c r="WMZ152" s="323"/>
      <c r="WNA152" s="323"/>
      <c r="WNB152" s="323"/>
      <c r="WNC152" s="323"/>
      <c r="WND152" s="323"/>
      <c r="WNE152" s="323"/>
      <c r="WNF152" s="323"/>
      <c r="WNG152" s="323"/>
      <c r="WNH152" s="323"/>
      <c r="WNI152" s="323"/>
      <c r="WNJ152" s="323"/>
      <c r="WNK152" s="323"/>
      <c r="WNL152" s="323"/>
      <c r="WNM152" s="323"/>
      <c r="WNN152" s="323"/>
      <c r="WNO152" s="323"/>
      <c r="WNP152" s="323"/>
      <c r="WNQ152" s="323"/>
      <c r="WNR152" s="323"/>
      <c r="WNS152" s="323"/>
      <c r="WNT152" s="323"/>
      <c r="WNU152" s="323"/>
      <c r="WNV152" s="323"/>
      <c r="WNW152" s="323"/>
      <c r="WNX152" s="323"/>
      <c r="WNY152" s="323"/>
      <c r="WNZ152" s="323"/>
      <c r="WOA152" s="323"/>
      <c r="WOB152" s="323"/>
      <c r="WOC152" s="323"/>
      <c r="WOD152" s="323"/>
      <c r="WOE152" s="323"/>
      <c r="WOF152" s="323"/>
      <c r="WOG152" s="323"/>
      <c r="WOH152" s="323"/>
      <c r="WOI152" s="323"/>
      <c r="WOJ152" s="323"/>
      <c r="WOK152" s="323"/>
      <c r="WOL152" s="323"/>
      <c r="WOM152" s="323"/>
      <c r="WON152" s="323"/>
      <c r="WOO152" s="323"/>
      <c r="WOP152" s="323"/>
      <c r="WOQ152" s="323"/>
      <c r="WOR152" s="323"/>
      <c r="WOS152" s="323"/>
      <c r="WOT152" s="323"/>
      <c r="WOU152" s="323"/>
      <c r="WOV152" s="323"/>
      <c r="WOW152" s="323"/>
      <c r="WOX152" s="323"/>
      <c r="WOY152" s="323"/>
      <c r="WOZ152" s="323"/>
      <c r="WPA152" s="323"/>
      <c r="WPB152" s="323"/>
      <c r="WPC152" s="323"/>
      <c r="WPD152" s="323"/>
      <c r="WPE152" s="323"/>
      <c r="WPF152" s="323"/>
      <c r="WPG152" s="323"/>
      <c r="WPH152" s="323"/>
      <c r="WPI152" s="323"/>
      <c r="WPJ152" s="323"/>
      <c r="WPK152" s="323"/>
      <c r="WPL152" s="323"/>
      <c r="WPM152" s="323"/>
      <c r="WPN152" s="323"/>
      <c r="WPO152" s="323"/>
      <c r="WPP152" s="323"/>
      <c r="WPQ152" s="323"/>
      <c r="WPR152" s="323"/>
      <c r="WPS152" s="323"/>
      <c r="WPT152" s="323"/>
      <c r="WPU152" s="323"/>
      <c r="WPV152" s="323"/>
      <c r="WPW152" s="323"/>
      <c r="WPX152" s="323"/>
      <c r="WPY152" s="323"/>
      <c r="WPZ152" s="323"/>
      <c r="WQA152" s="323"/>
      <c r="WQB152" s="323"/>
      <c r="WQC152" s="323"/>
      <c r="WQD152" s="323"/>
      <c r="WQE152" s="323"/>
      <c r="WQF152" s="323"/>
      <c r="WQG152" s="323"/>
      <c r="WQH152" s="323"/>
      <c r="WQI152" s="323"/>
      <c r="WQJ152" s="323"/>
      <c r="WQK152" s="323"/>
      <c r="WQL152" s="323"/>
      <c r="WQM152" s="323"/>
      <c r="WQN152" s="323"/>
      <c r="WQO152" s="323"/>
      <c r="WQP152" s="323"/>
      <c r="WQQ152" s="323"/>
      <c r="WQR152" s="323"/>
      <c r="WQS152" s="323"/>
      <c r="WQT152" s="323"/>
      <c r="WQU152" s="323"/>
      <c r="WQV152" s="323"/>
      <c r="WQW152" s="323"/>
      <c r="WQX152" s="323"/>
      <c r="WQY152" s="323"/>
      <c r="WQZ152" s="323"/>
      <c r="WRA152" s="323"/>
      <c r="WRB152" s="323"/>
      <c r="WRC152" s="323"/>
      <c r="WRD152" s="323"/>
      <c r="WRE152" s="323"/>
      <c r="WRF152" s="323"/>
      <c r="WRG152" s="323"/>
      <c r="WRH152" s="323"/>
      <c r="WRI152" s="323"/>
      <c r="WRJ152" s="323"/>
      <c r="WRK152" s="323"/>
      <c r="WRL152" s="323"/>
      <c r="WRM152" s="323"/>
      <c r="WRN152" s="323"/>
      <c r="WRO152" s="323"/>
      <c r="WRP152" s="323"/>
      <c r="WRQ152" s="323"/>
      <c r="WRR152" s="323"/>
      <c r="WRS152" s="323"/>
      <c r="WRT152" s="323"/>
      <c r="WRU152" s="323"/>
      <c r="WRV152" s="323"/>
      <c r="WRW152" s="323"/>
      <c r="WRX152" s="323"/>
      <c r="WRY152" s="323"/>
      <c r="WRZ152" s="323"/>
      <c r="WSA152" s="323"/>
      <c r="WSB152" s="323"/>
      <c r="WSC152" s="323"/>
      <c r="WSD152" s="323"/>
      <c r="WSE152" s="323"/>
      <c r="WSF152" s="323"/>
      <c r="WSG152" s="323"/>
      <c r="WSH152" s="323"/>
      <c r="WSI152" s="323"/>
      <c r="WSJ152" s="323"/>
      <c r="WSK152" s="323"/>
      <c r="WSL152" s="323"/>
      <c r="WSM152" s="323"/>
      <c r="WSN152" s="323"/>
      <c r="WSO152" s="323"/>
      <c r="WSP152" s="323"/>
      <c r="WSQ152" s="323"/>
      <c r="WSR152" s="323"/>
      <c r="WSS152" s="323"/>
      <c r="WST152" s="323"/>
      <c r="WSU152" s="323"/>
      <c r="WSV152" s="323"/>
      <c r="WSW152" s="323"/>
      <c r="WSX152" s="323"/>
      <c r="WSY152" s="323"/>
      <c r="WSZ152" s="323"/>
      <c r="WTA152" s="323"/>
      <c r="WTB152" s="323"/>
      <c r="WTC152" s="323"/>
      <c r="WTD152" s="323"/>
      <c r="WTE152" s="323"/>
      <c r="WTF152" s="323"/>
      <c r="WTG152" s="323"/>
      <c r="WTH152" s="323"/>
      <c r="WTI152" s="323"/>
      <c r="WTJ152" s="323"/>
      <c r="WTK152" s="323"/>
      <c r="WTL152" s="323"/>
      <c r="WTM152" s="323"/>
      <c r="WTN152" s="323"/>
      <c r="WTO152" s="323"/>
      <c r="WTP152" s="323"/>
      <c r="WTQ152" s="323"/>
      <c r="WTR152" s="323"/>
      <c r="WTS152" s="323"/>
      <c r="WTT152" s="323"/>
      <c r="WTU152" s="323"/>
      <c r="WTV152" s="323"/>
      <c r="WTW152" s="323"/>
      <c r="WTX152" s="323"/>
      <c r="WTY152" s="323"/>
      <c r="WTZ152" s="323"/>
      <c r="WUA152" s="323"/>
      <c r="WUB152" s="323"/>
      <c r="WUC152" s="323"/>
      <c r="WUD152" s="323"/>
      <c r="WUE152" s="323"/>
      <c r="WUF152" s="323"/>
      <c r="WUG152" s="323"/>
      <c r="WUH152" s="323"/>
      <c r="WUI152" s="323"/>
      <c r="WUJ152" s="323"/>
      <c r="WUK152" s="323"/>
      <c r="WUL152" s="323"/>
      <c r="WUM152" s="323"/>
      <c r="WUN152" s="323"/>
      <c r="WUO152" s="323"/>
      <c r="WUP152" s="323"/>
      <c r="WUQ152" s="323"/>
      <c r="WUR152" s="323"/>
      <c r="WUS152" s="323"/>
      <c r="WUT152" s="323"/>
      <c r="WUU152" s="323"/>
      <c r="WUV152" s="323"/>
      <c r="WUW152" s="323"/>
      <c r="WUX152" s="323"/>
      <c r="WUY152" s="323"/>
      <c r="WUZ152" s="323"/>
      <c r="WVA152" s="323"/>
      <c r="WVB152" s="323"/>
      <c r="WVC152" s="323"/>
      <c r="WVD152" s="323"/>
      <c r="WVE152" s="323"/>
      <c r="WVF152" s="323"/>
      <c r="WVG152" s="323"/>
      <c r="WVH152" s="323"/>
      <c r="WVI152" s="323"/>
      <c r="WVJ152" s="323"/>
      <c r="WVK152" s="323"/>
      <c r="WVL152" s="323"/>
      <c r="WVM152" s="323"/>
      <c r="WVN152" s="323"/>
      <c r="WVO152" s="323"/>
      <c r="WVP152" s="323"/>
      <c r="WVQ152" s="323"/>
      <c r="WVR152" s="323"/>
      <c r="WVS152" s="323"/>
      <c r="WVT152" s="323"/>
      <c r="WVU152" s="323"/>
      <c r="WVV152" s="323"/>
      <c r="WVW152" s="323"/>
      <c r="WVX152" s="323"/>
      <c r="WVY152" s="323"/>
      <c r="WVZ152" s="323"/>
      <c r="WWA152" s="323"/>
      <c r="WWB152" s="323"/>
      <c r="WWC152" s="323"/>
      <c r="WWD152" s="323"/>
      <c r="WWE152" s="323"/>
      <c r="WWF152" s="323"/>
      <c r="WWG152" s="323"/>
      <c r="WWH152" s="323"/>
      <c r="WWI152" s="323"/>
      <c r="WWJ152" s="323"/>
      <c r="WWK152" s="323"/>
      <c r="WWL152" s="323"/>
      <c r="WWM152" s="323"/>
      <c r="WWN152" s="323"/>
      <c r="WWO152" s="323"/>
      <c r="WWP152" s="323"/>
      <c r="WWQ152" s="323"/>
      <c r="WWR152" s="323"/>
      <c r="WWS152" s="323"/>
      <c r="WWT152" s="323"/>
      <c r="WWU152" s="323"/>
      <c r="WWV152" s="323"/>
      <c r="WWW152" s="323"/>
      <c r="WWX152" s="323"/>
      <c r="WWY152" s="323"/>
      <c r="WWZ152" s="323"/>
      <c r="WXA152" s="323"/>
      <c r="WXB152" s="323"/>
      <c r="WXC152" s="323"/>
      <c r="WXD152" s="323"/>
      <c r="WXE152" s="323"/>
      <c r="WXF152" s="323"/>
      <c r="WXG152" s="323"/>
      <c r="WXH152" s="323"/>
      <c r="WXI152" s="323"/>
      <c r="WXJ152" s="323"/>
      <c r="WXK152" s="323"/>
      <c r="WXL152" s="323"/>
      <c r="WXM152" s="323"/>
      <c r="WXN152" s="323"/>
      <c r="WXO152" s="323"/>
      <c r="WXP152" s="323"/>
      <c r="WXQ152" s="323"/>
      <c r="WXR152" s="323"/>
      <c r="WXS152" s="323"/>
      <c r="WXT152" s="323"/>
      <c r="WXU152" s="323"/>
      <c r="WXV152" s="323"/>
      <c r="WXW152" s="323"/>
      <c r="WXX152" s="323"/>
      <c r="WXY152" s="323"/>
      <c r="WXZ152" s="323"/>
      <c r="WYA152" s="323"/>
      <c r="WYB152" s="323"/>
      <c r="WYC152" s="323"/>
      <c r="WYD152" s="323"/>
      <c r="WYE152" s="323"/>
      <c r="WYF152" s="323"/>
      <c r="WYG152" s="323"/>
      <c r="WYH152" s="323"/>
      <c r="WYI152" s="323"/>
      <c r="WYJ152" s="323"/>
      <c r="WYK152" s="323"/>
      <c r="WYL152" s="323"/>
      <c r="WYM152" s="323"/>
      <c r="WYN152" s="323"/>
      <c r="WYO152" s="323"/>
      <c r="WYP152" s="323"/>
      <c r="WYQ152" s="323"/>
      <c r="WYR152" s="323"/>
      <c r="WYS152" s="323"/>
      <c r="WYT152" s="323"/>
      <c r="WYU152" s="323"/>
      <c r="WYV152" s="323"/>
      <c r="WYW152" s="323"/>
      <c r="WYX152" s="323"/>
      <c r="WYY152" s="323"/>
      <c r="WYZ152" s="323"/>
      <c r="WZA152" s="323"/>
      <c r="WZB152" s="323"/>
      <c r="WZC152" s="323"/>
      <c r="WZD152" s="323"/>
      <c r="WZE152" s="323"/>
      <c r="WZF152" s="323"/>
      <c r="WZG152" s="323"/>
      <c r="WZH152" s="323"/>
      <c r="WZI152" s="323"/>
      <c r="WZJ152" s="323"/>
      <c r="WZK152" s="323"/>
      <c r="WZL152" s="323"/>
      <c r="WZM152" s="323"/>
      <c r="WZN152" s="323"/>
      <c r="WZO152" s="323"/>
      <c r="WZP152" s="323"/>
      <c r="WZQ152" s="323"/>
      <c r="WZR152" s="323"/>
      <c r="WZS152" s="323"/>
      <c r="WZT152" s="323"/>
      <c r="WZU152" s="323"/>
      <c r="WZV152" s="323"/>
      <c r="WZW152" s="323"/>
      <c r="WZX152" s="323"/>
      <c r="WZY152" s="323"/>
      <c r="WZZ152" s="323"/>
      <c r="XAA152" s="323"/>
      <c r="XAB152" s="323"/>
      <c r="XAC152" s="323"/>
      <c r="XAD152" s="323"/>
      <c r="XAE152" s="323"/>
      <c r="XAF152" s="323"/>
      <c r="XAG152" s="323"/>
      <c r="XAH152" s="323"/>
      <c r="XAI152" s="323"/>
      <c r="XAJ152" s="323"/>
      <c r="XAK152" s="323"/>
      <c r="XAL152" s="323"/>
      <c r="XAM152" s="323"/>
      <c r="XAN152" s="323"/>
      <c r="XAO152" s="323"/>
      <c r="XAP152" s="323"/>
      <c r="XAQ152" s="323"/>
      <c r="XAR152" s="323"/>
      <c r="XAS152" s="323"/>
      <c r="XAT152" s="323"/>
      <c r="XAU152" s="323"/>
      <c r="XAV152" s="323"/>
      <c r="XAW152" s="323"/>
      <c r="XAX152" s="323"/>
      <c r="XAY152" s="323"/>
      <c r="XAZ152" s="323"/>
      <c r="XBA152" s="323"/>
      <c r="XBB152" s="323"/>
      <c r="XBC152" s="323"/>
      <c r="XBD152" s="323"/>
      <c r="XBE152" s="323"/>
      <c r="XBF152" s="323"/>
      <c r="XBG152" s="323"/>
      <c r="XBH152" s="323"/>
      <c r="XBI152" s="323"/>
      <c r="XBJ152" s="323"/>
      <c r="XBK152" s="323"/>
      <c r="XBL152" s="323"/>
      <c r="XBM152" s="323"/>
      <c r="XBN152" s="323"/>
      <c r="XBO152" s="323"/>
      <c r="XBP152" s="323"/>
      <c r="XBQ152" s="323"/>
      <c r="XBR152" s="323"/>
      <c r="XBS152" s="323"/>
      <c r="XBT152" s="323"/>
      <c r="XBU152" s="323"/>
      <c r="XBV152" s="323"/>
      <c r="XBW152" s="323"/>
      <c r="XBX152" s="323"/>
      <c r="XBY152" s="323"/>
      <c r="XBZ152" s="323"/>
      <c r="XCA152" s="323"/>
      <c r="XCB152" s="323"/>
      <c r="XCC152" s="323"/>
      <c r="XCD152" s="323"/>
      <c r="XCE152" s="323"/>
      <c r="XCF152" s="323"/>
      <c r="XCG152" s="323"/>
      <c r="XCH152" s="323"/>
      <c r="XCI152" s="323"/>
      <c r="XCJ152" s="323"/>
      <c r="XCK152" s="323"/>
      <c r="XCL152" s="323"/>
      <c r="XCM152" s="323"/>
      <c r="XCN152" s="323"/>
      <c r="XCO152" s="323"/>
      <c r="XCP152" s="323"/>
      <c r="XCQ152" s="323"/>
      <c r="XCR152" s="323"/>
      <c r="XCS152" s="323"/>
      <c r="XCT152" s="323"/>
      <c r="XCU152" s="323"/>
      <c r="XCV152" s="323"/>
      <c r="XCW152" s="323"/>
      <c r="XCX152" s="323"/>
      <c r="XCY152" s="323"/>
      <c r="XCZ152" s="323"/>
      <c r="XDA152" s="323"/>
      <c r="XDB152" s="323"/>
      <c r="XDC152" s="323"/>
      <c r="XDD152" s="323"/>
      <c r="XDE152" s="323"/>
      <c r="XDF152" s="323"/>
      <c r="XDG152" s="323"/>
      <c r="XDH152" s="323"/>
      <c r="XDI152" s="323"/>
      <c r="XDJ152" s="323"/>
      <c r="XDK152" s="323"/>
      <c r="XDL152" s="323"/>
      <c r="XDM152" s="323"/>
      <c r="XDN152" s="323"/>
      <c r="XDO152" s="323"/>
      <c r="XDP152" s="323"/>
      <c r="XDQ152" s="323"/>
      <c r="XDR152" s="323"/>
      <c r="XDS152" s="323"/>
      <c r="XDT152" s="323"/>
      <c r="XDU152" s="323"/>
      <c r="XDV152" s="323"/>
      <c r="XDW152" s="323"/>
      <c r="XDX152" s="323"/>
      <c r="XDY152" s="323"/>
      <c r="XDZ152" s="323"/>
      <c r="XEA152" s="323"/>
      <c r="XEB152" s="323"/>
      <c r="XEC152" s="323"/>
      <c r="XED152" s="323"/>
      <c r="XEE152" s="323"/>
      <c r="XEF152" s="323"/>
      <c r="XEG152" s="323"/>
      <c r="XEH152" s="323"/>
      <c r="XEI152" s="323"/>
      <c r="XEJ152" s="323"/>
      <c r="XEK152" s="323"/>
      <c r="XEL152" s="323"/>
      <c r="XEM152" s="323"/>
      <c r="XEN152" s="323"/>
      <c r="XEO152" s="323"/>
      <c r="XEP152" s="323"/>
      <c r="XEQ152" s="323"/>
      <c r="XER152" s="323"/>
      <c r="XES152" s="323"/>
      <c r="XET152" s="323"/>
      <c r="XEU152" s="323"/>
      <c r="XEV152" s="323"/>
      <c r="XEW152" s="323"/>
      <c r="XEX152" s="323"/>
      <c r="XEY152" s="323"/>
      <c r="XEZ152" s="323"/>
      <c r="XFA152" s="323"/>
      <c r="XFB152" s="323"/>
    </row>
    <row r="153" spans="1:16382" ht="16.5" customHeight="1">
      <c r="A153" s="574"/>
      <c r="B153" s="575"/>
      <c r="C153" s="518" t="s">
        <v>838</v>
      </c>
      <c r="D153" s="519"/>
      <c r="E153" s="519"/>
      <c r="F153" s="520"/>
    </row>
    <row r="154" spans="1:16382" ht="16.5" customHeight="1">
      <c r="A154" s="574"/>
      <c r="B154" s="575"/>
      <c r="C154" s="518" t="s">
        <v>836</v>
      </c>
      <c r="D154" s="519"/>
      <c r="E154" s="519"/>
      <c r="F154" s="520"/>
    </row>
    <row r="155" spans="1:16382" ht="16.5" customHeight="1">
      <c r="A155" s="574"/>
      <c r="B155" s="575"/>
      <c r="C155" s="524" t="s">
        <v>1194</v>
      </c>
      <c r="D155" s="525"/>
      <c r="E155" s="525"/>
      <c r="F155" s="526"/>
    </row>
    <row r="156" spans="1:16382" ht="16.5" customHeight="1">
      <c r="A156" s="574"/>
      <c r="B156" s="575"/>
      <c r="C156" s="518" t="s">
        <v>839</v>
      </c>
      <c r="D156" s="519"/>
      <c r="E156" s="519"/>
      <c r="F156" s="520"/>
    </row>
    <row r="157" spans="1:16382" ht="16.5" customHeight="1">
      <c r="A157" s="576"/>
      <c r="B157" s="577"/>
      <c r="C157" s="538" t="s">
        <v>837</v>
      </c>
      <c r="D157" s="539"/>
      <c r="E157" s="539"/>
      <c r="F157" s="540"/>
    </row>
    <row r="158" spans="1:16382" ht="16.5" customHeight="1">
      <c r="A158" s="572" t="s">
        <v>1161</v>
      </c>
      <c r="B158" s="573"/>
      <c r="C158" s="579" t="s">
        <v>1119</v>
      </c>
      <c r="D158" s="478"/>
      <c r="E158" s="478"/>
      <c r="F158" s="479"/>
    </row>
    <row r="159" spans="1:16382" ht="16.5" customHeight="1">
      <c r="A159" s="574"/>
      <c r="B159" s="575"/>
      <c r="C159" s="518" t="s">
        <v>1162</v>
      </c>
      <c r="D159" s="519"/>
      <c r="E159" s="519"/>
      <c r="F159" s="520"/>
    </row>
    <row r="160" spans="1:16382" ht="16.5" customHeight="1">
      <c r="A160" s="574"/>
      <c r="B160" s="575"/>
      <c r="C160" s="518" t="s">
        <v>836</v>
      </c>
      <c r="D160" s="519"/>
      <c r="E160" s="519"/>
      <c r="F160" s="520"/>
    </row>
    <row r="161" spans="1:6" ht="16.5" customHeight="1">
      <c r="A161" s="574"/>
      <c r="B161" s="575"/>
      <c r="C161" s="524" t="s">
        <v>1194</v>
      </c>
      <c r="D161" s="525"/>
      <c r="E161" s="525"/>
      <c r="F161" s="526"/>
    </row>
    <row r="162" spans="1:6" ht="16.5" customHeight="1">
      <c r="A162" s="574"/>
      <c r="B162" s="575"/>
      <c r="C162" s="605" t="s">
        <v>1364</v>
      </c>
      <c r="D162" s="606"/>
      <c r="E162" s="606"/>
      <c r="F162" s="607"/>
    </row>
    <row r="163" spans="1:6" ht="16.5" customHeight="1">
      <c r="A163" s="574"/>
      <c r="B163" s="575"/>
      <c r="C163" s="518" t="s">
        <v>839</v>
      </c>
      <c r="D163" s="519"/>
      <c r="E163" s="519"/>
      <c r="F163" s="520"/>
    </row>
    <row r="164" spans="1:6" ht="16.5" customHeight="1">
      <c r="A164" s="576"/>
      <c r="B164" s="577"/>
      <c r="C164" s="538" t="s">
        <v>837</v>
      </c>
      <c r="D164" s="539"/>
      <c r="E164" s="539"/>
      <c r="F164" s="540"/>
    </row>
    <row r="165" spans="1:6" ht="16.5" customHeight="1">
      <c r="A165" s="572" t="s">
        <v>1129</v>
      </c>
      <c r="B165" s="573"/>
      <c r="C165" s="579" t="s">
        <v>1197</v>
      </c>
      <c r="D165" s="478"/>
      <c r="E165" s="478"/>
      <c r="F165" s="479"/>
    </row>
    <row r="166" spans="1:6" ht="16.5" customHeight="1">
      <c r="A166" s="574"/>
      <c r="B166" s="575"/>
      <c r="C166" s="518" t="s">
        <v>976</v>
      </c>
      <c r="D166" s="519"/>
      <c r="E166" s="519"/>
      <c r="F166" s="520"/>
    </row>
    <row r="167" spans="1:6" ht="16.5" customHeight="1">
      <c r="A167" s="574"/>
      <c r="B167" s="575"/>
      <c r="C167" s="518" t="s">
        <v>840</v>
      </c>
      <c r="D167" s="519"/>
      <c r="E167" s="519"/>
      <c r="F167" s="520"/>
    </row>
    <row r="168" spans="1:6" ht="16.5" customHeight="1">
      <c r="A168" s="574"/>
      <c r="B168" s="575"/>
      <c r="C168" s="518" t="s">
        <v>841</v>
      </c>
      <c r="D168" s="519"/>
      <c r="E168" s="519"/>
      <c r="F168" s="520"/>
    </row>
    <row r="169" spans="1:6" ht="16.5" customHeight="1">
      <c r="A169" s="574"/>
      <c r="B169" s="575"/>
      <c r="C169" s="524" t="s">
        <v>1195</v>
      </c>
      <c r="D169" s="525"/>
      <c r="E169" s="525"/>
      <c r="F169" s="526"/>
    </row>
    <row r="170" spans="1:6" ht="16.5" customHeight="1">
      <c r="A170" s="574"/>
      <c r="B170" s="575"/>
      <c r="C170" s="518" t="s">
        <v>870</v>
      </c>
      <c r="D170" s="519"/>
      <c r="E170" s="519"/>
      <c r="F170" s="520"/>
    </row>
    <row r="171" spans="1:6" ht="16.5" customHeight="1">
      <c r="A171" s="574"/>
      <c r="B171" s="575"/>
      <c r="C171" s="518" t="s">
        <v>1121</v>
      </c>
      <c r="D171" s="519"/>
      <c r="E171" s="519"/>
      <c r="F171" s="520"/>
    </row>
    <row r="172" spans="1:6" ht="16.5" customHeight="1">
      <c r="A172" s="574"/>
      <c r="B172" s="575"/>
      <c r="C172" s="538" t="s">
        <v>968</v>
      </c>
      <c r="D172" s="539"/>
      <c r="E172" s="539"/>
      <c r="F172" s="540"/>
    </row>
    <row r="173" spans="1:6" ht="16.5" customHeight="1">
      <c r="A173" s="572" t="s">
        <v>1164</v>
      </c>
      <c r="B173" s="573"/>
      <c r="C173" s="579" t="s">
        <v>1196</v>
      </c>
      <c r="D173" s="478"/>
      <c r="E173" s="478"/>
      <c r="F173" s="479"/>
    </row>
    <row r="174" spans="1:6" ht="16.5" customHeight="1">
      <c r="A174" s="574"/>
      <c r="B174" s="575"/>
      <c r="C174" s="518" t="s">
        <v>976</v>
      </c>
      <c r="D174" s="519"/>
      <c r="E174" s="519"/>
      <c r="F174" s="520"/>
    </row>
    <row r="175" spans="1:6" ht="16.5" customHeight="1">
      <c r="A175" s="574"/>
      <c r="B175" s="575"/>
      <c r="C175" s="518" t="s">
        <v>840</v>
      </c>
      <c r="D175" s="519"/>
      <c r="E175" s="519"/>
      <c r="F175" s="520"/>
    </row>
    <row r="176" spans="1:6" s="346" customFormat="1" ht="21.75" customHeight="1">
      <c r="A176" s="574"/>
      <c r="B176" s="575"/>
      <c r="C176" s="518" t="s">
        <v>841</v>
      </c>
      <c r="D176" s="519"/>
      <c r="E176" s="519"/>
      <c r="F176" s="520"/>
    </row>
    <row r="177" spans="1:6" s="377" customFormat="1" ht="16.5" customHeight="1">
      <c r="A177" s="574"/>
      <c r="B177" s="575"/>
      <c r="C177" s="524" t="s">
        <v>1195</v>
      </c>
      <c r="D177" s="525"/>
      <c r="E177" s="525"/>
      <c r="F177" s="526"/>
    </row>
    <row r="178" spans="1:6" s="377" customFormat="1" ht="16.5" customHeight="1">
      <c r="A178" s="574"/>
      <c r="B178" s="575"/>
      <c r="C178" s="518" t="s">
        <v>870</v>
      </c>
      <c r="D178" s="519"/>
      <c r="E178" s="519"/>
      <c r="F178" s="520"/>
    </row>
    <row r="179" spans="1:6" s="377" customFormat="1" ht="16.5" customHeight="1">
      <c r="A179" s="574"/>
      <c r="B179" s="575"/>
      <c r="C179" s="605" t="s">
        <v>1365</v>
      </c>
      <c r="D179" s="606"/>
      <c r="E179" s="606"/>
      <c r="F179" s="607"/>
    </row>
    <row r="180" spans="1:6" s="377" customFormat="1" ht="16.5" customHeight="1">
      <c r="A180" s="574"/>
      <c r="B180" s="575"/>
      <c r="C180" s="518" t="s">
        <v>1121</v>
      </c>
      <c r="D180" s="519"/>
      <c r="E180" s="519"/>
      <c r="F180" s="520"/>
    </row>
    <row r="181" spans="1:6" s="377" customFormat="1" ht="16.5" customHeight="1">
      <c r="A181" s="574"/>
      <c r="B181" s="575"/>
      <c r="C181" s="538" t="s">
        <v>968</v>
      </c>
      <c r="D181" s="539"/>
      <c r="E181" s="539"/>
      <c r="F181" s="540"/>
    </row>
    <row r="182" spans="1:6" s="377" customFormat="1" ht="16.5" customHeight="1">
      <c r="A182" s="421"/>
      <c r="B182" s="421"/>
      <c r="C182" s="418"/>
      <c r="D182" s="418"/>
      <c r="E182" s="418"/>
      <c r="F182" s="418"/>
    </row>
    <row r="183" spans="1:6" s="377" customFormat="1" ht="16.5" customHeight="1">
      <c r="A183" s="352" t="s">
        <v>746</v>
      </c>
      <c r="B183" s="391"/>
      <c r="C183" s="391"/>
      <c r="D183" s="391"/>
      <c r="E183" s="391"/>
      <c r="F183" s="391"/>
    </row>
    <row r="184" spans="1:6" s="346" customFormat="1" ht="16.5" customHeight="1">
      <c r="A184" s="391"/>
      <c r="B184" s="391"/>
      <c r="C184" s="391"/>
      <c r="D184" s="391"/>
      <c r="E184" s="391"/>
      <c r="F184" s="391"/>
    </row>
    <row r="185" spans="1:6" s="346" customFormat="1" ht="16.5" customHeight="1">
      <c r="A185" s="592" t="s">
        <v>1125</v>
      </c>
      <c r="B185" s="592"/>
      <c r="C185" s="592"/>
      <c r="D185" s="592"/>
      <c r="E185" s="592"/>
      <c r="F185" s="592"/>
    </row>
    <row r="186" spans="1:6" s="346" customFormat="1" ht="16.5" customHeight="1">
      <c r="A186" s="501"/>
      <c r="B186" s="501"/>
      <c r="C186" s="501"/>
      <c r="D186" s="501"/>
      <c r="E186" s="501"/>
      <c r="F186" s="501"/>
    </row>
    <row r="187" spans="1:6" s="346" customFormat="1" ht="16.5" customHeight="1">
      <c r="A187" s="501" t="s">
        <v>1198</v>
      </c>
      <c r="B187" s="501"/>
      <c r="C187" s="501"/>
      <c r="D187" s="501"/>
      <c r="E187" s="501"/>
      <c r="F187" s="501"/>
    </row>
    <row r="188" spans="1:6" s="346" customFormat="1" ht="16.5" customHeight="1">
      <c r="A188" s="502" t="s">
        <v>1124</v>
      </c>
      <c r="B188" s="502"/>
      <c r="C188" s="502"/>
      <c r="D188" s="502"/>
      <c r="E188" s="502"/>
      <c r="F188" s="502"/>
    </row>
    <row r="189" spans="1:6" s="346" customFormat="1" ht="16.5" customHeight="1">
      <c r="A189" s="410"/>
      <c r="B189" s="410"/>
      <c r="C189" s="410"/>
      <c r="D189" s="410"/>
      <c r="E189" s="410"/>
      <c r="F189" s="410"/>
    </row>
    <row r="190" spans="1:6" s="346" customFormat="1" ht="16.5" customHeight="1">
      <c r="A190" s="504" t="s">
        <v>747</v>
      </c>
      <c r="B190" s="504"/>
      <c r="C190" s="504"/>
      <c r="D190" s="504"/>
      <c r="E190" s="504"/>
      <c r="F190" s="504"/>
    </row>
    <row r="191" spans="1:6" s="346" customFormat="1" ht="16.5" customHeight="1">
      <c r="A191" s="501" t="s">
        <v>748</v>
      </c>
      <c r="B191" s="501"/>
      <c r="C191" s="501"/>
      <c r="D191" s="501"/>
      <c r="E191" s="501"/>
      <c r="F191" s="501"/>
    </row>
    <row r="192" spans="1:6" s="346" customFormat="1" ht="16.5" customHeight="1">
      <c r="A192" s="501" t="s">
        <v>894</v>
      </c>
      <c r="B192" s="501"/>
      <c r="C192" s="501"/>
      <c r="D192" s="501"/>
      <c r="E192" s="501"/>
      <c r="F192" s="501"/>
    </row>
    <row r="193" spans="1:6" s="346" customFormat="1" ht="16.5" customHeight="1">
      <c r="A193" s="501" t="s">
        <v>532</v>
      </c>
      <c r="B193" s="501"/>
      <c r="C193" s="501"/>
      <c r="D193" s="501"/>
      <c r="E193" s="501"/>
      <c r="F193" s="501"/>
    </row>
    <row r="194" spans="1:6" s="346" customFormat="1" ht="16.5" customHeight="1">
      <c r="A194" s="501" t="s">
        <v>630</v>
      </c>
      <c r="B194" s="501"/>
      <c r="C194" s="501"/>
      <c r="D194" s="501"/>
      <c r="E194" s="501"/>
      <c r="F194" s="501"/>
    </row>
    <row r="195" spans="1:6" s="346" customFormat="1" ht="16.5" customHeight="1">
      <c r="A195" s="501" t="s">
        <v>631</v>
      </c>
      <c r="B195" s="501"/>
      <c r="C195" s="501"/>
      <c r="D195" s="501"/>
      <c r="E195" s="501"/>
      <c r="F195" s="501"/>
    </row>
    <row r="196" spans="1:6" s="346" customFormat="1" ht="16.5" customHeight="1">
      <c r="A196" s="501" t="s">
        <v>533</v>
      </c>
      <c r="B196" s="501"/>
      <c r="C196" s="501"/>
      <c r="D196" s="501"/>
      <c r="E196" s="501"/>
      <c r="F196" s="501"/>
    </row>
    <row r="197" spans="1:6" s="346" customFormat="1" ht="16.5" customHeight="1">
      <c r="A197" s="501" t="s">
        <v>895</v>
      </c>
      <c r="B197" s="501"/>
      <c r="C197" s="501"/>
      <c r="D197" s="501"/>
      <c r="E197" s="501"/>
      <c r="F197" s="501"/>
    </row>
    <row r="198" spans="1:6" s="346" customFormat="1" ht="16.5" customHeight="1">
      <c r="A198" s="501" t="s">
        <v>896</v>
      </c>
      <c r="B198" s="501"/>
      <c r="C198" s="501"/>
      <c r="D198" s="501"/>
      <c r="E198" s="501"/>
      <c r="F198" s="501"/>
    </row>
    <row r="199" spans="1:6" s="346" customFormat="1" ht="16.5" customHeight="1">
      <c r="A199" s="391"/>
      <c r="B199" s="391"/>
      <c r="C199" s="391"/>
      <c r="D199" s="391"/>
      <c r="E199" s="391"/>
      <c r="F199" s="391"/>
    </row>
    <row r="200" spans="1:6" s="346" customFormat="1" ht="16.5" customHeight="1">
      <c r="A200" s="504" t="s">
        <v>749</v>
      </c>
      <c r="B200" s="504"/>
      <c r="C200" s="504"/>
      <c r="D200" s="504"/>
      <c r="E200" s="504"/>
      <c r="F200" s="504"/>
    </row>
    <row r="201" spans="1:6" s="346" customFormat="1" ht="16.5" customHeight="1">
      <c r="A201" s="501" t="s">
        <v>748</v>
      </c>
      <c r="B201" s="501"/>
      <c r="C201" s="501"/>
      <c r="D201" s="501"/>
      <c r="E201" s="501"/>
      <c r="F201" s="501"/>
    </row>
    <row r="202" spans="1:6" s="346" customFormat="1" ht="16.5" customHeight="1">
      <c r="A202" s="501" t="s">
        <v>632</v>
      </c>
      <c r="B202" s="501"/>
      <c r="C202" s="501"/>
      <c r="D202" s="501"/>
      <c r="E202" s="501"/>
      <c r="F202" s="501"/>
    </row>
    <row r="203" spans="1:6" s="346" customFormat="1" ht="16.5" customHeight="1">
      <c r="A203" s="501" t="s">
        <v>750</v>
      </c>
      <c r="B203" s="501"/>
      <c r="C203" s="501"/>
      <c r="D203" s="501"/>
      <c r="E203" s="501"/>
      <c r="F203" s="501"/>
    </row>
    <row r="204" spans="1:6" s="346" customFormat="1" ht="16.5" customHeight="1">
      <c r="A204" s="501" t="s">
        <v>855</v>
      </c>
      <c r="B204" s="501"/>
      <c r="C204" s="501"/>
      <c r="D204" s="501"/>
      <c r="E204" s="501"/>
      <c r="F204" s="501"/>
    </row>
    <row r="205" spans="1:6" s="346" customFormat="1" ht="16.5" customHeight="1">
      <c r="A205" s="501"/>
      <c r="B205" s="501"/>
      <c r="C205" s="501"/>
      <c r="D205" s="501"/>
      <c r="E205" s="501"/>
      <c r="F205" s="501"/>
    </row>
    <row r="206" spans="1:6" s="346" customFormat="1" ht="16.5" customHeight="1">
      <c r="A206" s="504" t="s">
        <v>633</v>
      </c>
      <c r="B206" s="504"/>
      <c r="C206" s="504"/>
      <c r="D206" s="504"/>
      <c r="E206" s="504"/>
      <c r="F206" s="504"/>
    </row>
    <row r="207" spans="1:6" s="346" customFormat="1" ht="16.5" customHeight="1">
      <c r="A207" s="501" t="s">
        <v>1163</v>
      </c>
      <c r="B207" s="501"/>
      <c r="C207" s="501"/>
      <c r="D207" s="501"/>
      <c r="E207" s="501"/>
      <c r="F207" s="501"/>
    </row>
    <row r="208" spans="1:6" s="346" customFormat="1" ht="16.5" customHeight="1">
      <c r="A208" s="501"/>
      <c r="B208" s="501"/>
      <c r="C208" s="501"/>
      <c r="D208" s="501"/>
      <c r="E208" s="501"/>
      <c r="F208" s="501"/>
    </row>
    <row r="209" spans="1:6" s="346" customFormat="1" ht="16.5" customHeight="1">
      <c r="A209" s="501" t="s">
        <v>751</v>
      </c>
      <c r="B209" s="501"/>
      <c r="C209" s="501"/>
      <c r="D209" s="501"/>
      <c r="E209" s="501"/>
      <c r="F209" s="501"/>
    </row>
    <row r="210" spans="1:6" s="346" customFormat="1" ht="16.5" customHeight="1">
      <c r="A210" s="501"/>
      <c r="B210" s="501"/>
      <c r="C210" s="501"/>
      <c r="D210" s="501"/>
      <c r="E210" s="501"/>
      <c r="F210" s="501"/>
    </row>
    <row r="211" spans="1:6" s="346" customFormat="1" ht="16.5" customHeight="1">
      <c r="A211" s="501" t="s">
        <v>752</v>
      </c>
      <c r="B211" s="501"/>
      <c r="C211" s="501"/>
      <c r="D211" s="501"/>
      <c r="E211" s="501"/>
      <c r="F211" s="501"/>
    </row>
    <row r="212" spans="1:6" s="346" customFormat="1" ht="16.5" customHeight="1">
      <c r="A212" s="501" t="s">
        <v>990</v>
      </c>
      <c r="B212" s="501"/>
      <c r="C212" s="501"/>
      <c r="D212" s="501"/>
      <c r="E212" s="501"/>
      <c r="F212" s="501"/>
    </row>
    <row r="213" spans="1:6" s="346" customFormat="1" ht="16.5" customHeight="1">
      <c r="A213" s="501" t="s">
        <v>991</v>
      </c>
      <c r="B213" s="501"/>
      <c r="C213" s="501"/>
      <c r="D213" s="501"/>
      <c r="E213" s="501"/>
      <c r="F213" s="501"/>
    </row>
    <row r="214" spans="1:6" s="346" customFormat="1" ht="16.5" customHeight="1">
      <c r="A214" s="501" t="s">
        <v>992</v>
      </c>
      <c r="B214" s="501"/>
      <c r="C214" s="501"/>
      <c r="D214" s="501"/>
      <c r="E214" s="501"/>
      <c r="F214" s="501"/>
    </row>
    <row r="215" spans="1:6" s="346" customFormat="1" ht="16.5" customHeight="1">
      <c r="A215" s="501" t="s">
        <v>1126</v>
      </c>
      <c r="B215" s="501"/>
      <c r="C215" s="501"/>
      <c r="D215" s="501"/>
      <c r="E215" s="501"/>
      <c r="F215" s="501"/>
    </row>
    <row r="216" spans="1:6" s="346" customFormat="1" ht="16.5" customHeight="1">
      <c r="A216" s="501" t="s">
        <v>993</v>
      </c>
      <c r="B216" s="501"/>
      <c r="C216" s="501"/>
      <c r="D216" s="501"/>
      <c r="E216" s="501"/>
      <c r="F216" s="501"/>
    </row>
    <row r="217" spans="1:6" s="346" customFormat="1" ht="16.5" customHeight="1">
      <c r="A217" s="501" t="s">
        <v>994</v>
      </c>
      <c r="B217" s="501"/>
      <c r="C217" s="501"/>
      <c r="D217" s="501"/>
      <c r="E217" s="501"/>
      <c r="F217" s="501"/>
    </row>
    <row r="218" spans="1:6" s="346" customFormat="1" ht="16.5" customHeight="1">
      <c r="A218" s="505" t="s">
        <v>1200</v>
      </c>
      <c r="B218" s="505"/>
      <c r="C218" s="505"/>
      <c r="D218" s="505"/>
      <c r="E218" s="505"/>
      <c r="F218" s="505"/>
    </row>
    <row r="219" spans="1:6" s="346" customFormat="1" ht="16.5" customHeight="1">
      <c r="A219" s="610" t="s">
        <v>1201</v>
      </c>
      <c r="B219" s="610"/>
      <c r="C219" s="610"/>
      <c r="D219" s="610"/>
      <c r="E219" s="610"/>
      <c r="F219" s="610"/>
    </row>
    <row r="220" spans="1:6" s="346" customFormat="1" ht="16.5" customHeight="1">
      <c r="A220" s="501" t="s">
        <v>1202</v>
      </c>
      <c r="B220" s="501"/>
      <c r="C220" s="501"/>
      <c r="D220" s="501"/>
      <c r="E220" s="501"/>
      <c r="F220" s="501"/>
    </row>
    <row r="221" spans="1:6" s="346" customFormat="1" ht="16.5" customHeight="1">
      <c r="A221" s="501" t="s">
        <v>995</v>
      </c>
      <c r="B221" s="501"/>
      <c r="C221" s="501"/>
      <c r="D221" s="501"/>
      <c r="E221" s="501"/>
      <c r="F221" s="501"/>
    </row>
    <row r="222" spans="1:6" s="346" customFormat="1" ht="16.5" customHeight="1">
      <c r="A222" s="501" t="s">
        <v>1203</v>
      </c>
      <c r="B222" s="501"/>
      <c r="C222" s="501"/>
      <c r="D222" s="501"/>
      <c r="E222" s="501"/>
      <c r="F222" s="501"/>
    </row>
    <row r="223" spans="1:6" s="346" customFormat="1" ht="16.5" customHeight="1">
      <c r="A223" s="501" t="s">
        <v>1204</v>
      </c>
      <c r="B223" s="501"/>
      <c r="C223" s="501"/>
      <c r="D223" s="501"/>
      <c r="E223" s="501"/>
      <c r="F223" s="501"/>
    </row>
    <row r="224" spans="1:6" s="346" customFormat="1" ht="16.5" customHeight="1">
      <c r="A224" s="501" t="s">
        <v>333</v>
      </c>
      <c r="B224" s="501"/>
      <c r="C224" s="501"/>
      <c r="D224" s="501"/>
      <c r="E224" s="501"/>
      <c r="F224" s="501"/>
    </row>
    <row r="225" spans="1:12" s="346" customFormat="1" ht="16.5" customHeight="1">
      <c r="A225" s="501" t="s">
        <v>1205</v>
      </c>
      <c r="B225" s="501"/>
      <c r="C225" s="501"/>
      <c r="D225" s="501"/>
      <c r="E225" s="501"/>
      <c r="F225" s="501"/>
    </row>
    <row r="226" spans="1:12" s="346" customFormat="1" ht="16.5" customHeight="1">
      <c r="A226" s="501" t="s">
        <v>996</v>
      </c>
      <c r="B226" s="501"/>
      <c r="C226" s="501"/>
      <c r="D226" s="501"/>
      <c r="E226" s="501"/>
      <c r="F226" s="501"/>
    </row>
    <row r="227" spans="1:12" s="346" customFormat="1" ht="16.5" customHeight="1">
      <c r="A227" s="501" t="s">
        <v>997</v>
      </c>
      <c r="B227" s="501"/>
      <c r="C227" s="501"/>
      <c r="D227" s="501"/>
      <c r="E227" s="501"/>
      <c r="F227" s="501"/>
    </row>
    <row r="228" spans="1:12" s="346" customFormat="1" ht="16.5" customHeight="1">
      <c r="A228" s="501" t="s">
        <v>998</v>
      </c>
      <c r="B228" s="501"/>
      <c r="C228" s="501"/>
      <c r="D228" s="501"/>
      <c r="E228" s="501"/>
      <c r="F228" s="501"/>
    </row>
    <row r="229" spans="1:12" s="346" customFormat="1" ht="16.5" customHeight="1">
      <c r="A229" s="501" t="s">
        <v>753</v>
      </c>
      <c r="B229" s="501"/>
      <c r="C229" s="501"/>
      <c r="D229" s="501"/>
      <c r="E229" s="501"/>
      <c r="F229" s="501"/>
    </row>
    <row r="230" spans="1:12" s="346" customFormat="1" ht="16.5" customHeight="1">
      <c r="A230" s="501" t="s">
        <v>754</v>
      </c>
      <c r="B230" s="501"/>
      <c r="C230" s="501"/>
      <c r="D230" s="501"/>
      <c r="E230" s="501"/>
      <c r="F230" s="501"/>
    </row>
    <row r="231" spans="1:12" s="346" customFormat="1" ht="16.5" customHeight="1">
      <c r="A231" s="501" t="s">
        <v>999</v>
      </c>
      <c r="B231" s="501"/>
      <c r="C231" s="501"/>
      <c r="D231" s="501"/>
      <c r="E231" s="501"/>
      <c r="F231" s="501"/>
    </row>
    <row r="232" spans="1:12" s="346" customFormat="1" ht="16.5" customHeight="1">
      <c r="A232" s="501" t="s">
        <v>754</v>
      </c>
      <c r="B232" s="501"/>
      <c r="C232" s="501"/>
      <c r="D232" s="501"/>
      <c r="E232" s="501"/>
      <c r="F232" s="501"/>
    </row>
    <row r="233" spans="1:12" s="346" customFormat="1" ht="16.5" customHeight="1">
      <c r="A233" s="501"/>
      <c r="B233" s="501"/>
      <c r="C233" s="501"/>
      <c r="D233" s="501"/>
      <c r="E233" s="501"/>
      <c r="F233" s="501"/>
    </row>
    <row r="234" spans="1:12" s="346" customFormat="1" ht="16.5" customHeight="1">
      <c r="A234" s="504" t="s">
        <v>1165</v>
      </c>
      <c r="B234" s="504"/>
      <c r="C234" s="504"/>
      <c r="D234" s="504"/>
      <c r="E234" s="504"/>
      <c r="F234" s="504"/>
    </row>
    <row r="235" spans="1:12" s="346" customFormat="1" ht="16.5" customHeight="1">
      <c r="A235" s="501" t="s">
        <v>634</v>
      </c>
      <c r="B235" s="501"/>
      <c r="C235" s="501"/>
      <c r="D235" s="501"/>
      <c r="E235" s="501"/>
      <c r="F235" s="501"/>
    </row>
    <row r="236" spans="1:12" s="346" customFormat="1" ht="16.5" customHeight="1">
      <c r="A236" s="501"/>
      <c r="B236" s="501"/>
      <c r="C236" s="501"/>
      <c r="D236" s="501"/>
      <c r="E236" s="501"/>
      <c r="F236" s="501"/>
      <c r="G236" s="501"/>
      <c r="H236" s="501"/>
      <c r="I236" s="501"/>
      <c r="J236" s="501"/>
      <c r="K236" s="501"/>
      <c r="L236" s="501"/>
    </row>
    <row r="237" spans="1:12" s="346" customFormat="1" ht="16.5" customHeight="1">
      <c r="A237" s="501" t="s">
        <v>755</v>
      </c>
      <c r="B237" s="501"/>
      <c r="C237" s="501"/>
      <c r="D237" s="501"/>
      <c r="E237" s="501"/>
      <c r="F237" s="501"/>
      <c r="G237" s="501"/>
      <c r="H237" s="501"/>
      <c r="I237" s="501"/>
      <c r="J237" s="501"/>
      <c r="K237" s="501"/>
      <c r="L237" s="501"/>
    </row>
    <row r="238" spans="1:12" s="346" customFormat="1" ht="16.5" customHeight="1">
      <c r="A238" s="501" t="s">
        <v>534</v>
      </c>
      <c r="B238" s="501"/>
      <c r="C238" s="501"/>
      <c r="D238" s="501"/>
      <c r="E238" s="501"/>
      <c r="F238" s="501"/>
      <c r="G238" s="501"/>
      <c r="H238" s="501"/>
      <c r="I238" s="501"/>
      <c r="J238" s="501"/>
      <c r="K238" s="501"/>
      <c r="L238" s="501"/>
    </row>
    <row r="239" spans="1:12" s="346" customFormat="1" ht="16.5" customHeight="1">
      <c r="A239" s="501" t="s">
        <v>756</v>
      </c>
      <c r="B239" s="501"/>
      <c r="C239" s="501"/>
      <c r="D239" s="501"/>
      <c r="E239" s="501"/>
      <c r="F239" s="501"/>
      <c r="G239" s="501"/>
      <c r="H239" s="501"/>
      <c r="I239" s="501"/>
      <c r="J239" s="501"/>
      <c r="K239" s="501"/>
      <c r="L239" s="501"/>
    </row>
    <row r="240" spans="1:12" s="346" customFormat="1" ht="16.5" customHeight="1">
      <c r="A240" s="501" t="s">
        <v>535</v>
      </c>
      <c r="B240" s="501"/>
      <c r="C240" s="501"/>
      <c r="D240" s="501"/>
      <c r="E240" s="501"/>
      <c r="F240" s="501"/>
      <c r="G240" s="504"/>
      <c r="H240" s="504"/>
      <c r="I240" s="504"/>
      <c r="J240" s="504"/>
      <c r="K240" s="504"/>
      <c r="L240" s="504"/>
    </row>
    <row r="241" spans="1:12" s="346" customFormat="1" ht="16.5" customHeight="1">
      <c r="A241" s="501"/>
      <c r="B241" s="501"/>
      <c r="C241" s="501"/>
      <c r="D241" s="501"/>
      <c r="E241" s="501"/>
      <c r="F241" s="501"/>
      <c r="G241" s="501"/>
      <c r="H241" s="501"/>
      <c r="I241" s="501"/>
      <c r="J241" s="501"/>
      <c r="K241" s="501"/>
      <c r="L241" s="501"/>
    </row>
    <row r="242" spans="1:12" s="346" customFormat="1" ht="16.5" customHeight="1">
      <c r="A242" s="501" t="s">
        <v>752</v>
      </c>
      <c r="B242" s="501"/>
      <c r="C242" s="501"/>
      <c r="D242" s="501"/>
      <c r="E242" s="501"/>
      <c r="F242" s="501"/>
      <c r="G242" s="501"/>
      <c r="H242" s="501"/>
      <c r="I242" s="501"/>
      <c r="J242" s="501"/>
      <c r="K242" s="501"/>
      <c r="L242" s="501"/>
    </row>
    <row r="243" spans="1:12" s="346" customFormat="1" ht="16.5" customHeight="1">
      <c r="A243" s="501" t="s">
        <v>757</v>
      </c>
      <c r="B243" s="501"/>
      <c r="C243" s="501"/>
      <c r="D243" s="501"/>
      <c r="E243" s="501"/>
      <c r="F243" s="501"/>
      <c r="G243" s="504"/>
      <c r="H243" s="504"/>
      <c r="I243" s="504"/>
      <c r="J243" s="504"/>
      <c r="K243" s="504"/>
      <c r="L243" s="504"/>
    </row>
    <row r="244" spans="1:12" s="346" customFormat="1" ht="16.5" customHeight="1">
      <c r="A244" s="501" t="s">
        <v>758</v>
      </c>
      <c r="B244" s="501"/>
      <c r="C244" s="501"/>
      <c r="D244" s="501"/>
      <c r="E244" s="501"/>
      <c r="F244" s="501"/>
      <c r="G244" s="501"/>
      <c r="H244" s="501"/>
      <c r="I244" s="501"/>
      <c r="J244" s="501"/>
      <c r="K244" s="501"/>
      <c r="L244" s="501"/>
    </row>
    <row r="245" spans="1:12" s="346" customFormat="1" ht="16.5" customHeight="1">
      <c r="A245" s="501" t="s">
        <v>759</v>
      </c>
      <c r="B245" s="501"/>
      <c r="C245" s="501"/>
      <c r="D245" s="501"/>
      <c r="E245" s="501"/>
      <c r="F245" s="501"/>
      <c r="G245" s="501"/>
      <c r="H245" s="501"/>
      <c r="I245" s="501"/>
      <c r="J245" s="501"/>
      <c r="K245" s="501"/>
      <c r="L245" s="501"/>
    </row>
    <row r="246" spans="1:12" s="346" customFormat="1" ht="16.5" customHeight="1">
      <c r="A246" s="609" t="s">
        <v>1127</v>
      </c>
      <c r="B246" s="609"/>
      <c r="C246" s="609"/>
      <c r="D246" s="609"/>
      <c r="E246" s="609"/>
      <c r="F246" s="609"/>
      <c r="G246" s="501"/>
      <c r="H246" s="501"/>
      <c r="I246" s="501"/>
      <c r="J246" s="501"/>
      <c r="K246" s="501"/>
      <c r="L246" s="501"/>
    </row>
    <row r="247" spans="1:12" s="346" customFormat="1" ht="16.5" customHeight="1">
      <c r="A247" s="609" t="s">
        <v>1128</v>
      </c>
      <c r="B247" s="609"/>
      <c r="C247" s="609"/>
      <c r="D247" s="609"/>
      <c r="E247" s="609"/>
      <c r="F247" s="609"/>
      <c r="G247" s="501"/>
      <c r="H247" s="501"/>
      <c r="I247" s="501"/>
      <c r="J247" s="501"/>
      <c r="K247" s="501"/>
      <c r="L247" s="501"/>
    </row>
    <row r="248" spans="1:12" s="346" customFormat="1" ht="16.5" customHeight="1">
      <c r="A248" s="501" t="s">
        <v>1210</v>
      </c>
      <c r="B248" s="501"/>
      <c r="C248" s="501"/>
      <c r="D248" s="501"/>
      <c r="E248" s="501"/>
      <c r="F248" s="501"/>
      <c r="G248" s="504"/>
      <c r="H248" s="504"/>
      <c r="I248" s="504"/>
      <c r="J248" s="504"/>
      <c r="K248" s="504"/>
      <c r="L248" s="504"/>
    </row>
    <row r="249" spans="1:12" s="346" customFormat="1" ht="16.5" customHeight="1">
      <c r="A249" s="504" t="s">
        <v>866</v>
      </c>
      <c r="B249" s="504"/>
      <c r="C249" s="504"/>
      <c r="D249" s="504"/>
      <c r="E249" s="504"/>
      <c r="F249" s="504"/>
      <c r="G249" s="501"/>
      <c r="H249" s="501"/>
      <c r="I249" s="501"/>
      <c r="J249" s="501"/>
      <c r="K249" s="501"/>
      <c r="L249" s="501"/>
    </row>
    <row r="250" spans="1:12" s="346" customFormat="1" ht="16.5" customHeight="1">
      <c r="A250" s="501" t="s">
        <v>760</v>
      </c>
      <c r="B250" s="501"/>
      <c r="C250" s="501"/>
      <c r="D250" s="501"/>
      <c r="E250" s="501"/>
      <c r="F250" s="501"/>
      <c r="G250" s="501"/>
      <c r="H250" s="501"/>
      <c r="I250" s="501"/>
      <c r="J250" s="501"/>
      <c r="K250" s="501"/>
      <c r="L250" s="501"/>
    </row>
    <row r="251" spans="1:12" s="346" customFormat="1" ht="16.5" customHeight="1">
      <c r="A251" s="501" t="s">
        <v>536</v>
      </c>
      <c r="B251" s="501"/>
      <c r="C251" s="501"/>
      <c r="D251" s="501"/>
      <c r="E251" s="501"/>
      <c r="F251" s="501"/>
      <c r="G251" s="501"/>
      <c r="H251" s="501"/>
      <c r="I251" s="501"/>
      <c r="J251" s="501"/>
      <c r="K251" s="501"/>
      <c r="L251" s="501"/>
    </row>
    <row r="252" spans="1:12" s="346" customFormat="1" ht="16.5" customHeight="1">
      <c r="A252" s="501" t="s">
        <v>537</v>
      </c>
      <c r="B252" s="501"/>
      <c r="C252" s="501"/>
      <c r="D252" s="501"/>
      <c r="E252" s="501"/>
      <c r="F252" s="501"/>
      <c r="G252" s="501"/>
      <c r="H252" s="501"/>
      <c r="I252" s="501"/>
      <c r="J252" s="501"/>
      <c r="K252" s="501"/>
      <c r="L252" s="501"/>
    </row>
    <row r="253" spans="1:12" s="346" customFormat="1" ht="16.5" customHeight="1">
      <c r="A253" s="501" t="s">
        <v>761</v>
      </c>
      <c r="B253" s="501"/>
      <c r="C253" s="501"/>
      <c r="D253" s="501"/>
      <c r="E253" s="501"/>
      <c r="F253" s="501"/>
      <c r="G253" s="501"/>
      <c r="H253" s="501"/>
      <c r="I253" s="501"/>
      <c r="J253" s="501"/>
      <c r="K253" s="501"/>
      <c r="L253" s="501"/>
    </row>
    <row r="254" spans="1:12" s="346" customFormat="1" ht="16.5" customHeight="1">
      <c r="A254" s="504" t="s">
        <v>762</v>
      </c>
      <c r="B254" s="504"/>
      <c r="C254" s="504"/>
      <c r="D254" s="504"/>
      <c r="E254" s="504"/>
      <c r="F254" s="504"/>
      <c r="G254" s="501"/>
      <c r="H254" s="501"/>
      <c r="I254" s="501"/>
      <c r="J254" s="501"/>
      <c r="K254" s="501"/>
      <c r="L254" s="501"/>
    </row>
    <row r="255" spans="1:12" s="346" customFormat="1" ht="16.5" customHeight="1">
      <c r="A255" s="501" t="s">
        <v>763</v>
      </c>
      <c r="B255" s="501"/>
      <c r="C255" s="501"/>
      <c r="D255" s="501"/>
      <c r="E255" s="501"/>
      <c r="F255" s="501"/>
      <c r="G255" s="501"/>
      <c r="H255" s="501"/>
      <c r="I255" s="501"/>
      <c r="J255" s="501"/>
      <c r="K255" s="501"/>
      <c r="L255" s="501"/>
    </row>
    <row r="256" spans="1:12" s="346" customFormat="1" ht="16.5" customHeight="1">
      <c r="A256" s="501" t="s">
        <v>764</v>
      </c>
      <c r="B256" s="501"/>
      <c r="C256" s="501"/>
      <c r="D256" s="501"/>
      <c r="E256" s="501"/>
      <c r="F256" s="501"/>
      <c r="G256" s="501"/>
      <c r="H256" s="501"/>
      <c r="I256" s="501"/>
      <c r="J256" s="501"/>
      <c r="K256" s="501"/>
      <c r="L256" s="501"/>
    </row>
    <row r="257" spans="1:12" s="346" customFormat="1" ht="16.5" customHeight="1">
      <c r="A257" s="542" t="s">
        <v>1211</v>
      </c>
      <c r="B257" s="542"/>
      <c r="C257" s="542"/>
      <c r="D257" s="542"/>
      <c r="E257" s="542"/>
      <c r="F257" s="542"/>
      <c r="G257" s="442"/>
      <c r="H257" s="442"/>
      <c r="I257" s="442"/>
      <c r="J257" s="442"/>
      <c r="K257" s="442"/>
      <c r="L257" s="442"/>
    </row>
    <row r="258" spans="1:12" s="346" customFormat="1" ht="16.5" customHeight="1">
      <c r="A258" s="501" t="s">
        <v>765</v>
      </c>
      <c r="B258" s="501"/>
      <c r="C258" s="501"/>
      <c r="D258" s="501"/>
      <c r="E258" s="501"/>
      <c r="F258" s="501"/>
      <c r="G258" s="501"/>
      <c r="H258" s="501"/>
      <c r="I258" s="501"/>
      <c r="J258" s="501"/>
      <c r="K258" s="501"/>
      <c r="L258" s="501"/>
    </row>
    <row r="259" spans="1:12" s="346" customFormat="1" ht="16.5" customHeight="1">
      <c r="A259" s="501" t="s">
        <v>766</v>
      </c>
      <c r="B259" s="501"/>
      <c r="C259" s="501"/>
      <c r="D259" s="501"/>
      <c r="E259" s="501"/>
      <c r="F259" s="501"/>
      <c r="G259" s="501"/>
      <c r="H259" s="501"/>
      <c r="I259" s="501"/>
      <c r="J259" s="501"/>
      <c r="K259" s="501"/>
      <c r="L259" s="501"/>
    </row>
    <row r="260" spans="1:12" s="346" customFormat="1" ht="16.5" customHeight="1">
      <c r="A260" s="501" t="s">
        <v>1212</v>
      </c>
      <c r="B260" s="501"/>
      <c r="C260" s="501"/>
      <c r="D260" s="501"/>
      <c r="E260" s="501"/>
      <c r="F260" s="501"/>
      <c r="G260" s="501"/>
      <c r="H260" s="501"/>
      <c r="I260" s="501"/>
      <c r="J260" s="501"/>
      <c r="K260" s="501"/>
      <c r="L260" s="501"/>
    </row>
    <row r="261" spans="1:12" s="346" customFormat="1" ht="16.5" customHeight="1">
      <c r="A261" s="501" t="s">
        <v>1213</v>
      </c>
      <c r="B261" s="501"/>
      <c r="C261" s="501"/>
      <c r="D261" s="501"/>
      <c r="E261" s="501"/>
      <c r="F261" s="501"/>
      <c r="G261" s="442"/>
      <c r="H261" s="442"/>
      <c r="I261" s="442"/>
      <c r="J261" s="442"/>
      <c r="K261" s="442"/>
      <c r="L261" s="442"/>
    </row>
    <row r="262" spans="1:12" s="346" customFormat="1" ht="16.5" customHeight="1">
      <c r="A262" s="501" t="s">
        <v>1214</v>
      </c>
      <c r="B262" s="501"/>
      <c r="C262" s="501"/>
      <c r="D262" s="501"/>
      <c r="E262" s="501"/>
      <c r="F262" s="501"/>
      <c r="G262" s="442"/>
      <c r="H262" s="442"/>
      <c r="I262" s="442"/>
      <c r="J262" s="442"/>
      <c r="K262" s="442"/>
      <c r="L262" s="442"/>
    </row>
    <row r="263" spans="1:12" s="346" customFormat="1" ht="16.5" customHeight="1">
      <c r="A263" s="505" t="s">
        <v>767</v>
      </c>
      <c r="B263" s="505"/>
      <c r="C263" s="505"/>
      <c r="D263" s="505"/>
      <c r="E263" s="505"/>
      <c r="F263" s="505"/>
      <c r="G263" s="442"/>
      <c r="H263" s="442"/>
      <c r="I263" s="442"/>
      <c r="J263" s="442"/>
      <c r="K263" s="442"/>
      <c r="L263" s="442"/>
    </row>
    <row r="264" spans="1:12" s="346" customFormat="1" ht="16.5" customHeight="1">
      <c r="A264" s="442"/>
      <c r="B264" s="442"/>
      <c r="C264" s="442"/>
      <c r="D264" s="442"/>
      <c r="E264" s="442"/>
      <c r="F264" s="442"/>
      <c r="G264" s="442"/>
      <c r="H264" s="442"/>
      <c r="I264" s="442"/>
      <c r="J264" s="442"/>
      <c r="K264" s="442"/>
      <c r="L264" s="442"/>
    </row>
    <row r="265" spans="1:12" s="346" customFormat="1" ht="16.5" customHeight="1">
      <c r="A265" s="442"/>
      <c r="B265" s="442"/>
      <c r="C265" s="442"/>
      <c r="D265" s="442"/>
      <c r="E265" s="442"/>
      <c r="F265" s="442"/>
      <c r="G265" s="442"/>
      <c r="H265" s="442"/>
      <c r="I265" s="442"/>
      <c r="J265" s="442"/>
      <c r="K265" s="442"/>
      <c r="L265" s="442"/>
    </row>
    <row r="266" spans="1:12" s="346" customFormat="1" ht="16.5" customHeight="1">
      <c r="A266" s="501" t="s">
        <v>768</v>
      </c>
      <c r="B266" s="501"/>
      <c r="C266" s="501"/>
      <c r="D266" s="501"/>
      <c r="E266" s="501"/>
      <c r="F266" s="501"/>
      <c r="G266" s="501"/>
      <c r="H266" s="501"/>
      <c r="I266" s="501"/>
      <c r="J266" s="501"/>
      <c r="K266" s="501"/>
      <c r="L266" s="501"/>
    </row>
    <row r="267" spans="1:12" s="346" customFormat="1" ht="18" customHeight="1">
      <c r="A267" s="501" t="s">
        <v>769</v>
      </c>
      <c r="B267" s="501"/>
      <c r="C267" s="501"/>
      <c r="D267" s="501"/>
      <c r="E267" s="501"/>
      <c r="F267" s="501"/>
      <c r="G267" s="501"/>
      <c r="H267" s="501"/>
      <c r="I267" s="501"/>
      <c r="J267" s="501"/>
      <c r="K267" s="501"/>
      <c r="L267" s="501"/>
    </row>
    <row r="268" spans="1:12" s="346" customFormat="1" ht="18" customHeight="1">
      <c r="A268" s="501" t="s">
        <v>538</v>
      </c>
      <c r="B268" s="501"/>
      <c r="C268" s="501"/>
      <c r="D268" s="501"/>
      <c r="E268" s="501"/>
      <c r="F268" s="501"/>
      <c r="G268" s="501"/>
      <c r="H268" s="501"/>
      <c r="I268" s="501"/>
      <c r="J268" s="501"/>
      <c r="K268" s="501"/>
      <c r="L268" s="501"/>
    </row>
    <row r="269" spans="1:12" s="346" customFormat="1" ht="18" customHeight="1">
      <c r="A269" s="501" t="s">
        <v>770</v>
      </c>
      <c r="B269" s="501"/>
      <c r="C269" s="501"/>
      <c r="D269" s="501"/>
      <c r="E269" s="501"/>
      <c r="F269" s="501"/>
      <c r="G269" s="416"/>
      <c r="H269" s="416"/>
      <c r="I269" s="416"/>
      <c r="J269" s="416"/>
      <c r="K269" s="416"/>
      <c r="L269" s="416"/>
    </row>
    <row r="270" spans="1:12" s="346" customFormat="1" ht="16.5" customHeight="1">
      <c r="A270" s="501" t="s">
        <v>771</v>
      </c>
      <c r="B270" s="501"/>
      <c r="C270" s="501"/>
      <c r="D270" s="501"/>
      <c r="E270" s="501"/>
      <c r="F270" s="501"/>
    </row>
    <row r="271" spans="1:12" s="346" customFormat="1" ht="16.5" customHeight="1">
      <c r="A271" s="501" t="s">
        <v>857</v>
      </c>
      <c r="B271" s="501"/>
      <c r="C271" s="501"/>
      <c r="D271" s="501"/>
      <c r="E271" s="501"/>
      <c r="F271" s="501"/>
    </row>
    <row r="272" spans="1:12" s="346" customFormat="1" ht="16.5" customHeight="1">
      <c r="A272" s="501" t="s">
        <v>772</v>
      </c>
      <c r="B272" s="501"/>
      <c r="C272" s="501"/>
      <c r="D272" s="501"/>
      <c r="E272" s="501"/>
      <c r="F272" s="501"/>
    </row>
    <row r="273" spans="1:244" s="346" customFormat="1" ht="16.5" customHeight="1">
      <c r="A273" s="501" t="s">
        <v>858</v>
      </c>
      <c r="B273" s="501"/>
      <c r="C273" s="501"/>
      <c r="D273" s="501"/>
      <c r="E273" s="501"/>
      <c r="F273" s="501"/>
    </row>
    <row r="274" spans="1:244" s="346" customFormat="1" ht="16.5" customHeight="1">
      <c r="A274" s="501" t="s">
        <v>853</v>
      </c>
      <c r="B274" s="501"/>
      <c r="C274" s="501"/>
      <c r="D274" s="501"/>
      <c r="E274" s="501"/>
      <c r="F274" s="501"/>
    </row>
    <row r="275" spans="1:244" s="346" customFormat="1" ht="16.5" customHeight="1">
      <c r="A275" s="422"/>
      <c r="B275" s="422"/>
      <c r="C275" s="422"/>
      <c r="D275" s="422"/>
      <c r="E275" s="422"/>
      <c r="F275" s="422"/>
    </row>
    <row r="276" spans="1:244" s="346" customFormat="1" ht="16.5" customHeight="1">
      <c r="A276" s="504" t="s">
        <v>1166</v>
      </c>
      <c r="B276" s="504"/>
      <c r="C276" s="504"/>
      <c r="D276" s="504"/>
      <c r="E276" s="504"/>
      <c r="F276" s="504"/>
    </row>
    <row r="277" spans="1:244" s="346" customFormat="1" ht="16.5" customHeight="1">
      <c r="A277" s="501" t="s">
        <v>1167</v>
      </c>
      <c r="B277" s="501"/>
      <c r="C277" s="501"/>
      <c r="D277" s="501"/>
      <c r="E277" s="501"/>
      <c r="F277" s="501"/>
    </row>
    <row r="278" spans="1:244" s="346" customFormat="1" ht="16.5" customHeight="1">
      <c r="A278" s="608" t="s">
        <v>1215</v>
      </c>
      <c r="B278" s="608"/>
      <c r="C278" s="608"/>
      <c r="D278" s="608"/>
      <c r="E278" s="608"/>
      <c r="F278" s="608"/>
    </row>
    <row r="279" spans="1:244" s="346" customFormat="1" ht="16.5" customHeight="1">
      <c r="A279" s="501" t="s">
        <v>755</v>
      </c>
      <c r="B279" s="501"/>
      <c r="C279" s="501"/>
      <c r="D279" s="501"/>
      <c r="E279" s="501"/>
      <c r="F279" s="501"/>
    </row>
    <row r="280" spans="1:244" s="346" customFormat="1" ht="16.5" customHeight="1">
      <c r="A280" s="501" t="s">
        <v>534</v>
      </c>
      <c r="B280" s="501"/>
      <c r="C280" s="501"/>
      <c r="D280" s="501"/>
      <c r="E280" s="501"/>
      <c r="F280" s="501"/>
    </row>
    <row r="281" spans="1:244" s="346" customFormat="1" ht="16.5" customHeight="1">
      <c r="A281" s="501" t="s">
        <v>756</v>
      </c>
      <c r="B281" s="501"/>
      <c r="C281" s="501"/>
      <c r="D281" s="501"/>
      <c r="E281" s="501"/>
      <c r="F281" s="501"/>
    </row>
    <row r="282" spans="1:244" s="346" customFormat="1" ht="16.5" customHeight="1">
      <c r="A282" s="501" t="s">
        <v>535</v>
      </c>
      <c r="B282" s="501"/>
      <c r="C282" s="501"/>
      <c r="D282" s="501"/>
      <c r="E282" s="501"/>
      <c r="F282" s="501"/>
      <c r="G282" s="353"/>
      <c r="H282" s="353"/>
      <c r="I282" s="353"/>
      <c r="J282" s="353"/>
      <c r="K282" s="353"/>
      <c r="L282" s="353"/>
      <c r="M282" s="353"/>
      <c r="N282" s="353"/>
      <c r="O282" s="353"/>
      <c r="P282" s="353"/>
      <c r="Q282" s="353"/>
      <c r="R282" s="353"/>
      <c r="S282" s="353"/>
      <c r="T282" s="353"/>
      <c r="U282" s="353"/>
      <c r="V282" s="353"/>
      <c r="W282" s="353"/>
      <c r="X282" s="353"/>
      <c r="Y282" s="353"/>
      <c r="Z282" s="353"/>
      <c r="AA282" s="353"/>
      <c r="AB282" s="353"/>
      <c r="AC282" s="353"/>
      <c r="AD282" s="353"/>
      <c r="AE282" s="353"/>
      <c r="AF282" s="353"/>
      <c r="AG282" s="353"/>
      <c r="AH282" s="353"/>
      <c r="AI282" s="353"/>
      <c r="AJ282" s="353"/>
      <c r="AK282" s="353"/>
      <c r="AL282" s="353"/>
      <c r="AM282" s="353"/>
      <c r="AN282" s="353"/>
      <c r="AO282" s="353"/>
      <c r="AP282" s="353"/>
      <c r="AQ282" s="353"/>
      <c r="AR282" s="353"/>
      <c r="AS282" s="353"/>
      <c r="AT282" s="353"/>
      <c r="AU282" s="353"/>
      <c r="AV282" s="353"/>
      <c r="AW282" s="353"/>
      <c r="AX282" s="353"/>
      <c r="AY282" s="353"/>
      <c r="AZ282" s="353"/>
      <c r="BA282" s="353"/>
      <c r="BB282" s="353"/>
      <c r="BC282" s="353"/>
      <c r="BD282" s="353"/>
      <c r="BE282" s="353"/>
      <c r="BF282" s="353"/>
      <c r="BG282" s="353"/>
      <c r="BH282" s="353"/>
      <c r="BI282" s="353"/>
      <c r="BJ282" s="353"/>
      <c r="BK282" s="353"/>
      <c r="BL282" s="353"/>
      <c r="BM282" s="353"/>
      <c r="BN282" s="353"/>
      <c r="BO282" s="353"/>
      <c r="BP282" s="353"/>
      <c r="BQ282" s="353"/>
      <c r="BR282" s="353"/>
      <c r="BS282" s="353"/>
      <c r="BT282" s="353"/>
      <c r="BU282" s="353"/>
      <c r="BV282" s="353"/>
      <c r="BW282" s="353"/>
      <c r="BX282" s="353"/>
      <c r="BY282" s="353"/>
      <c r="BZ282" s="353"/>
      <c r="CA282" s="353"/>
      <c r="CB282" s="353"/>
      <c r="CC282" s="353"/>
      <c r="CD282" s="353"/>
      <c r="CE282" s="353"/>
      <c r="CF282" s="353"/>
      <c r="CG282" s="353"/>
      <c r="CH282" s="353"/>
      <c r="CI282" s="353"/>
      <c r="CJ282" s="353"/>
      <c r="CK282" s="353"/>
      <c r="CL282" s="353"/>
      <c r="CM282" s="353"/>
      <c r="CN282" s="353"/>
      <c r="CO282" s="353"/>
      <c r="CP282" s="353"/>
      <c r="CQ282" s="353"/>
      <c r="CR282" s="353"/>
      <c r="CS282" s="353"/>
      <c r="CT282" s="353"/>
      <c r="CU282" s="353"/>
      <c r="CV282" s="353"/>
      <c r="CW282" s="353"/>
      <c r="CX282" s="353"/>
      <c r="CY282" s="353"/>
      <c r="CZ282" s="353"/>
      <c r="DA282" s="353"/>
      <c r="DB282" s="353"/>
      <c r="DC282" s="353"/>
      <c r="DD282" s="353"/>
      <c r="DE282" s="353"/>
      <c r="DF282" s="353"/>
      <c r="DG282" s="353"/>
      <c r="DH282" s="353"/>
      <c r="DI282" s="353"/>
      <c r="DJ282" s="353"/>
      <c r="DK282" s="353"/>
      <c r="DL282" s="353"/>
      <c r="DM282" s="353"/>
      <c r="DN282" s="353"/>
      <c r="DO282" s="353"/>
      <c r="DP282" s="353"/>
      <c r="DQ282" s="353"/>
      <c r="DR282" s="353"/>
      <c r="DS282" s="353"/>
      <c r="DT282" s="353"/>
      <c r="DU282" s="353"/>
      <c r="DV282" s="353"/>
      <c r="DW282" s="353"/>
      <c r="DX282" s="353"/>
      <c r="DY282" s="353"/>
      <c r="DZ282" s="353"/>
      <c r="EA282" s="353"/>
      <c r="EB282" s="353"/>
      <c r="EC282" s="353"/>
      <c r="ED282" s="353"/>
      <c r="EE282" s="353"/>
      <c r="EF282" s="353"/>
      <c r="EG282" s="353"/>
      <c r="EH282" s="353"/>
      <c r="EI282" s="353"/>
      <c r="EJ282" s="353"/>
      <c r="EK282" s="353"/>
      <c r="EL282" s="353"/>
      <c r="EM282" s="353"/>
      <c r="EN282" s="353"/>
      <c r="EO282" s="353"/>
      <c r="EP282" s="353"/>
      <c r="EQ282" s="353"/>
      <c r="ER282" s="353"/>
      <c r="ES282" s="353"/>
      <c r="ET282" s="353"/>
      <c r="EU282" s="353"/>
      <c r="EV282" s="353"/>
      <c r="EW282" s="353"/>
      <c r="EX282" s="353"/>
      <c r="EY282" s="353"/>
      <c r="EZ282" s="353"/>
      <c r="FA282" s="353"/>
      <c r="FB282" s="353"/>
      <c r="FC282" s="353"/>
      <c r="FD282" s="353"/>
      <c r="FE282" s="353"/>
      <c r="FF282" s="353"/>
      <c r="FG282" s="353"/>
      <c r="FH282" s="353"/>
      <c r="FI282" s="353"/>
      <c r="FJ282" s="353"/>
      <c r="FK282" s="353"/>
      <c r="FL282" s="353"/>
      <c r="FM282" s="353"/>
      <c r="FN282" s="353"/>
      <c r="FO282" s="353"/>
      <c r="FP282" s="353"/>
      <c r="FQ282" s="353"/>
      <c r="FR282" s="353"/>
      <c r="FS282" s="353"/>
      <c r="FT282" s="353"/>
      <c r="FU282" s="353"/>
      <c r="FV282" s="353"/>
      <c r="FW282" s="353"/>
      <c r="FX282" s="353"/>
      <c r="FY282" s="353"/>
      <c r="FZ282" s="353"/>
      <c r="GA282" s="353"/>
      <c r="GB282" s="353"/>
      <c r="GC282" s="353"/>
      <c r="GD282" s="353"/>
      <c r="GE282" s="353"/>
      <c r="GF282" s="353"/>
      <c r="GG282" s="353"/>
      <c r="GH282" s="353"/>
      <c r="GI282" s="353"/>
      <c r="GJ282" s="353"/>
      <c r="GK282" s="353"/>
      <c r="GL282" s="353"/>
      <c r="GM282" s="353"/>
      <c r="GN282" s="353"/>
      <c r="GO282" s="353"/>
      <c r="GP282" s="353"/>
      <c r="GQ282" s="353"/>
      <c r="GR282" s="353"/>
      <c r="GS282" s="353"/>
      <c r="GT282" s="353"/>
      <c r="GU282" s="353"/>
      <c r="GV282" s="353"/>
      <c r="GW282" s="353"/>
      <c r="GX282" s="353"/>
      <c r="GY282" s="353"/>
      <c r="GZ282" s="353"/>
      <c r="HA282" s="353"/>
      <c r="HB282" s="353"/>
      <c r="HC282" s="353"/>
      <c r="HD282" s="353"/>
      <c r="HE282" s="353"/>
      <c r="HF282" s="353"/>
      <c r="HG282" s="353"/>
      <c r="HH282" s="353"/>
      <c r="HI282" s="353"/>
      <c r="HJ282" s="353"/>
      <c r="HK282" s="353"/>
      <c r="HL282" s="353"/>
      <c r="HM282" s="353"/>
      <c r="HN282" s="353"/>
      <c r="HO282" s="353"/>
      <c r="HP282" s="353"/>
      <c r="HQ282" s="353"/>
      <c r="HR282" s="353"/>
      <c r="HS282" s="353"/>
      <c r="HT282" s="353"/>
      <c r="HU282" s="353"/>
      <c r="HV282" s="353"/>
      <c r="HW282" s="353"/>
      <c r="HX282" s="353"/>
      <c r="HY282" s="353"/>
      <c r="HZ282" s="353"/>
      <c r="IA282" s="353"/>
      <c r="IB282" s="353"/>
      <c r="IC282" s="353"/>
      <c r="ID282" s="353"/>
      <c r="IE282" s="353"/>
      <c r="IF282" s="353"/>
      <c r="IG282" s="353"/>
      <c r="IH282" s="353"/>
      <c r="II282" s="353"/>
      <c r="IJ282" s="353"/>
    </row>
    <row r="283" spans="1:244" s="346" customFormat="1" ht="16.5" customHeight="1">
      <c r="A283" s="501"/>
      <c r="B283" s="501"/>
      <c r="C283" s="501"/>
      <c r="D283" s="501"/>
      <c r="E283" s="501"/>
      <c r="F283" s="501"/>
    </row>
    <row r="284" spans="1:244" s="346" customFormat="1" ht="16.5" customHeight="1">
      <c r="A284" s="501" t="s">
        <v>752</v>
      </c>
      <c r="B284" s="501"/>
      <c r="C284" s="501"/>
      <c r="D284" s="501"/>
      <c r="E284" s="501"/>
      <c r="F284" s="501"/>
      <c r="G284" s="353"/>
      <c r="H284" s="353"/>
      <c r="I284" s="353"/>
      <c r="J284" s="353"/>
      <c r="K284" s="353"/>
      <c r="L284" s="353"/>
      <c r="M284" s="353"/>
      <c r="N284" s="353"/>
      <c r="O284" s="353"/>
      <c r="P284" s="353"/>
      <c r="Q284" s="353"/>
      <c r="R284" s="353"/>
      <c r="S284" s="353"/>
      <c r="T284" s="353"/>
      <c r="U284" s="353"/>
      <c r="V284" s="353"/>
      <c r="W284" s="353"/>
      <c r="X284" s="353"/>
      <c r="Y284" s="353"/>
      <c r="Z284" s="353"/>
      <c r="AA284" s="353"/>
      <c r="AB284" s="353"/>
      <c r="AC284" s="353"/>
      <c r="AD284" s="353"/>
      <c r="AE284" s="353"/>
      <c r="AF284" s="353"/>
      <c r="AG284" s="353"/>
      <c r="AH284" s="353"/>
      <c r="AI284" s="353"/>
      <c r="AJ284" s="353"/>
      <c r="AK284" s="353"/>
      <c r="AL284" s="353"/>
      <c r="AM284" s="353"/>
      <c r="AN284" s="353"/>
      <c r="AO284" s="353"/>
      <c r="AP284" s="353"/>
      <c r="AQ284" s="353"/>
      <c r="AR284" s="353"/>
      <c r="AS284" s="353"/>
      <c r="AT284" s="353"/>
      <c r="AU284" s="353"/>
      <c r="AV284" s="353"/>
      <c r="AW284" s="353"/>
      <c r="AX284" s="353"/>
      <c r="AY284" s="353"/>
      <c r="AZ284" s="353"/>
      <c r="BA284" s="353"/>
      <c r="BB284" s="353"/>
      <c r="BC284" s="353"/>
      <c r="BD284" s="353"/>
      <c r="BE284" s="353"/>
      <c r="BF284" s="353"/>
      <c r="BG284" s="353"/>
      <c r="BH284" s="353"/>
      <c r="BI284" s="353"/>
      <c r="BJ284" s="353"/>
      <c r="BK284" s="353"/>
      <c r="BL284" s="353"/>
      <c r="BM284" s="353"/>
      <c r="BN284" s="353"/>
      <c r="BO284" s="353"/>
      <c r="BP284" s="353"/>
      <c r="BQ284" s="353"/>
      <c r="BR284" s="353"/>
      <c r="BS284" s="353"/>
      <c r="BT284" s="353"/>
      <c r="BU284" s="353"/>
      <c r="BV284" s="353"/>
      <c r="BW284" s="353"/>
      <c r="BX284" s="353"/>
      <c r="BY284" s="353"/>
      <c r="BZ284" s="353"/>
      <c r="CA284" s="353"/>
      <c r="CB284" s="353"/>
      <c r="CC284" s="353"/>
      <c r="CD284" s="353"/>
      <c r="CE284" s="353"/>
      <c r="CF284" s="353"/>
      <c r="CG284" s="353"/>
      <c r="CH284" s="353"/>
      <c r="CI284" s="353"/>
      <c r="CJ284" s="353"/>
      <c r="CK284" s="353"/>
      <c r="CL284" s="353"/>
      <c r="CM284" s="353"/>
      <c r="CN284" s="353"/>
      <c r="CO284" s="353"/>
      <c r="CP284" s="353"/>
      <c r="CQ284" s="353"/>
      <c r="CR284" s="353"/>
      <c r="CS284" s="353"/>
      <c r="CT284" s="353"/>
      <c r="CU284" s="353"/>
      <c r="CV284" s="353"/>
      <c r="CW284" s="353"/>
      <c r="CX284" s="353"/>
      <c r="CY284" s="353"/>
      <c r="CZ284" s="353"/>
      <c r="DA284" s="353"/>
      <c r="DB284" s="353"/>
      <c r="DC284" s="353"/>
      <c r="DD284" s="353"/>
      <c r="DE284" s="353"/>
      <c r="DF284" s="353"/>
      <c r="DG284" s="353"/>
      <c r="DH284" s="353"/>
      <c r="DI284" s="353"/>
      <c r="DJ284" s="353"/>
      <c r="DK284" s="353"/>
      <c r="DL284" s="353"/>
      <c r="DM284" s="353"/>
      <c r="DN284" s="353"/>
      <c r="DO284" s="353"/>
      <c r="DP284" s="353"/>
      <c r="DQ284" s="353"/>
      <c r="DR284" s="353"/>
      <c r="DS284" s="353"/>
      <c r="DT284" s="353"/>
      <c r="DU284" s="353"/>
      <c r="DV284" s="353"/>
      <c r="DW284" s="353"/>
      <c r="DX284" s="353"/>
      <c r="DY284" s="353"/>
      <c r="DZ284" s="353"/>
      <c r="EA284" s="353"/>
      <c r="EB284" s="353"/>
      <c r="EC284" s="353"/>
      <c r="ED284" s="353"/>
      <c r="EE284" s="353"/>
      <c r="EF284" s="353"/>
      <c r="EG284" s="353"/>
      <c r="EH284" s="353"/>
      <c r="EI284" s="353"/>
      <c r="EJ284" s="353"/>
      <c r="EK284" s="353"/>
      <c r="EL284" s="353"/>
      <c r="EM284" s="353"/>
      <c r="EN284" s="353"/>
      <c r="EO284" s="353"/>
      <c r="EP284" s="353"/>
      <c r="EQ284" s="353"/>
      <c r="ER284" s="353"/>
      <c r="ES284" s="353"/>
      <c r="ET284" s="353"/>
      <c r="EU284" s="353"/>
      <c r="EV284" s="353"/>
      <c r="EW284" s="353"/>
      <c r="EX284" s="353"/>
      <c r="EY284" s="353"/>
      <c r="EZ284" s="353"/>
      <c r="FA284" s="353"/>
      <c r="FB284" s="353"/>
      <c r="FC284" s="353"/>
      <c r="FD284" s="353"/>
      <c r="FE284" s="353"/>
      <c r="FF284" s="353"/>
      <c r="FG284" s="353"/>
      <c r="FH284" s="353"/>
      <c r="FI284" s="353"/>
      <c r="FJ284" s="353"/>
      <c r="FK284" s="353"/>
      <c r="FL284" s="353"/>
      <c r="FM284" s="353"/>
      <c r="FN284" s="353"/>
      <c r="FO284" s="353"/>
      <c r="FP284" s="353"/>
      <c r="FQ284" s="353"/>
      <c r="FR284" s="353"/>
      <c r="FS284" s="353"/>
      <c r="FT284" s="353"/>
      <c r="FU284" s="353"/>
      <c r="FV284" s="353"/>
      <c r="FW284" s="353"/>
      <c r="FX284" s="353"/>
      <c r="FY284" s="353"/>
      <c r="FZ284" s="353"/>
      <c r="GA284" s="353"/>
      <c r="GB284" s="353"/>
      <c r="GC284" s="353"/>
      <c r="GD284" s="353"/>
      <c r="GE284" s="353"/>
      <c r="GF284" s="353"/>
      <c r="GG284" s="353"/>
      <c r="GH284" s="353"/>
      <c r="GI284" s="353"/>
      <c r="GJ284" s="353"/>
      <c r="GK284" s="353"/>
      <c r="GL284" s="353"/>
      <c r="GM284" s="353"/>
      <c r="GN284" s="353"/>
      <c r="GO284" s="353"/>
      <c r="GP284" s="353"/>
      <c r="GQ284" s="353"/>
      <c r="GR284" s="353"/>
      <c r="GS284" s="353"/>
      <c r="GT284" s="353"/>
      <c r="GU284" s="353"/>
      <c r="GV284" s="353"/>
      <c r="GW284" s="353"/>
      <c r="GX284" s="353"/>
      <c r="GY284" s="353"/>
      <c r="GZ284" s="353"/>
      <c r="HA284" s="353"/>
      <c r="HB284" s="353"/>
      <c r="HC284" s="353"/>
      <c r="HD284" s="353"/>
      <c r="HE284" s="353"/>
      <c r="HF284" s="353"/>
      <c r="HG284" s="353"/>
      <c r="HH284" s="353"/>
      <c r="HI284" s="353"/>
      <c r="HJ284" s="353"/>
      <c r="HK284" s="353"/>
      <c r="HL284" s="353"/>
      <c r="HM284" s="353"/>
      <c r="HN284" s="353"/>
      <c r="HO284" s="353"/>
      <c r="HP284" s="353"/>
      <c r="HQ284" s="353"/>
      <c r="HR284" s="353"/>
      <c r="HS284" s="353"/>
      <c r="HT284" s="353"/>
      <c r="HU284" s="353"/>
      <c r="HV284" s="353"/>
      <c r="HW284" s="353"/>
      <c r="HX284" s="353"/>
      <c r="HY284" s="353"/>
      <c r="HZ284" s="353"/>
      <c r="IA284" s="353"/>
      <c r="IB284" s="353"/>
      <c r="IC284" s="353"/>
      <c r="ID284" s="353"/>
      <c r="IE284" s="353"/>
      <c r="IF284" s="353"/>
      <c r="IG284" s="353"/>
      <c r="IH284" s="353"/>
      <c r="II284" s="353"/>
      <c r="IJ284" s="353"/>
    </row>
    <row r="285" spans="1:244" s="346" customFormat="1" ht="16.5" customHeight="1">
      <c r="A285" s="502" t="s">
        <v>1172</v>
      </c>
      <c r="B285" s="502"/>
      <c r="C285" s="502"/>
      <c r="D285" s="502"/>
      <c r="E285" s="502"/>
      <c r="F285" s="502"/>
      <c r="G285" s="353"/>
      <c r="H285" s="353"/>
      <c r="I285" s="353"/>
      <c r="J285" s="353"/>
      <c r="K285" s="353"/>
      <c r="L285" s="353"/>
      <c r="M285" s="353"/>
      <c r="N285" s="353"/>
      <c r="O285" s="353"/>
      <c r="P285" s="353"/>
      <c r="Q285" s="353"/>
      <c r="R285" s="353"/>
      <c r="S285" s="353"/>
      <c r="T285" s="353"/>
      <c r="U285" s="353"/>
      <c r="V285" s="353"/>
      <c r="W285" s="353"/>
      <c r="X285" s="353"/>
      <c r="Y285" s="353"/>
      <c r="Z285" s="353"/>
      <c r="AA285" s="353"/>
      <c r="AB285" s="353"/>
      <c r="AC285" s="353"/>
      <c r="AD285" s="353"/>
      <c r="AE285" s="353"/>
      <c r="AF285" s="353"/>
      <c r="AG285" s="353"/>
      <c r="AH285" s="353"/>
      <c r="AI285" s="353"/>
      <c r="AJ285" s="353"/>
      <c r="AK285" s="353"/>
      <c r="AL285" s="353"/>
      <c r="AM285" s="353"/>
      <c r="AN285" s="353"/>
      <c r="AO285" s="353"/>
      <c r="AP285" s="353"/>
      <c r="AQ285" s="353"/>
      <c r="AR285" s="353"/>
      <c r="AS285" s="353"/>
      <c r="AT285" s="353"/>
      <c r="AU285" s="353"/>
      <c r="AV285" s="353"/>
      <c r="AW285" s="353"/>
      <c r="AX285" s="353"/>
      <c r="AY285" s="353"/>
      <c r="AZ285" s="353"/>
      <c r="BA285" s="353"/>
      <c r="BB285" s="353"/>
      <c r="BC285" s="353"/>
      <c r="BD285" s="353"/>
      <c r="BE285" s="353"/>
      <c r="BF285" s="353"/>
      <c r="BG285" s="353"/>
      <c r="BH285" s="353"/>
      <c r="BI285" s="353"/>
      <c r="BJ285" s="353"/>
      <c r="BK285" s="353"/>
      <c r="BL285" s="353"/>
      <c r="BM285" s="353"/>
      <c r="BN285" s="353"/>
      <c r="BO285" s="353"/>
      <c r="BP285" s="353"/>
      <c r="BQ285" s="353"/>
      <c r="BR285" s="353"/>
      <c r="BS285" s="353"/>
      <c r="BT285" s="353"/>
      <c r="BU285" s="353"/>
      <c r="BV285" s="353"/>
      <c r="BW285" s="353"/>
      <c r="BX285" s="353"/>
      <c r="BY285" s="353"/>
      <c r="BZ285" s="353"/>
      <c r="CA285" s="353"/>
      <c r="CB285" s="353"/>
      <c r="CC285" s="353"/>
      <c r="CD285" s="353"/>
      <c r="CE285" s="353"/>
      <c r="CF285" s="353"/>
      <c r="CG285" s="353"/>
      <c r="CH285" s="353"/>
      <c r="CI285" s="353"/>
      <c r="CJ285" s="353"/>
      <c r="CK285" s="353"/>
      <c r="CL285" s="353"/>
      <c r="CM285" s="353"/>
      <c r="CN285" s="353"/>
      <c r="CO285" s="353"/>
      <c r="CP285" s="353"/>
      <c r="CQ285" s="353"/>
      <c r="CR285" s="353"/>
      <c r="CS285" s="353"/>
      <c r="CT285" s="353"/>
      <c r="CU285" s="353"/>
      <c r="CV285" s="353"/>
      <c r="CW285" s="353"/>
      <c r="CX285" s="353"/>
      <c r="CY285" s="353"/>
      <c r="CZ285" s="353"/>
      <c r="DA285" s="353"/>
      <c r="DB285" s="353"/>
      <c r="DC285" s="353"/>
      <c r="DD285" s="353"/>
      <c r="DE285" s="353"/>
      <c r="DF285" s="353"/>
      <c r="DG285" s="353"/>
      <c r="DH285" s="353"/>
      <c r="DI285" s="353"/>
      <c r="DJ285" s="353"/>
      <c r="DK285" s="353"/>
      <c r="DL285" s="353"/>
      <c r="DM285" s="353"/>
      <c r="DN285" s="353"/>
      <c r="DO285" s="353"/>
      <c r="DP285" s="353"/>
      <c r="DQ285" s="353"/>
      <c r="DR285" s="353"/>
      <c r="DS285" s="353"/>
      <c r="DT285" s="353"/>
      <c r="DU285" s="353"/>
      <c r="DV285" s="353"/>
      <c r="DW285" s="353"/>
      <c r="DX285" s="353"/>
      <c r="DY285" s="353"/>
      <c r="DZ285" s="353"/>
      <c r="EA285" s="353"/>
      <c r="EB285" s="353"/>
      <c r="EC285" s="353"/>
      <c r="ED285" s="353"/>
      <c r="EE285" s="353"/>
      <c r="EF285" s="353"/>
      <c r="EG285" s="353"/>
      <c r="EH285" s="353"/>
      <c r="EI285" s="353"/>
      <c r="EJ285" s="353"/>
      <c r="EK285" s="353"/>
      <c r="EL285" s="353"/>
      <c r="EM285" s="353"/>
      <c r="EN285" s="353"/>
      <c r="EO285" s="353"/>
      <c r="EP285" s="353"/>
      <c r="EQ285" s="353"/>
      <c r="ER285" s="353"/>
      <c r="ES285" s="353"/>
      <c r="ET285" s="353"/>
      <c r="EU285" s="353"/>
      <c r="EV285" s="353"/>
      <c r="EW285" s="353"/>
      <c r="EX285" s="353"/>
      <c r="EY285" s="353"/>
      <c r="EZ285" s="353"/>
      <c r="FA285" s="353"/>
      <c r="FB285" s="353"/>
      <c r="FC285" s="353"/>
      <c r="FD285" s="353"/>
      <c r="FE285" s="353"/>
      <c r="FF285" s="353"/>
      <c r="FG285" s="353"/>
      <c r="FH285" s="353"/>
      <c r="FI285" s="353"/>
      <c r="FJ285" s="353"/>
      <c r="FK285" s="353"/>
      <c r="FL285" s="353"/>
      <c r="FM285" s="353"/>
      <c r="FN285" s="353"/>
      <c r="FO285" s="353"/>
      <c r="FP285" s="353"/>
      <c r="FQ285" s="353"/>
      <c r="FR285" s="353"/>
      <c r="FS285" s="353"/>
      <c r="FT285" s="353"/>
      <c r="FU285" s="353"/>
      <c r="FV285" s="353"/>
      <c r="FW285" s="353"/>
      <c r="FX285" s="353"/>
      <c r="FY285" s="353"/>
      <c r="FZ285" s="353"/>
      <c r="GA285" s="353"/>
      <c r="GB285" s="353"/>
      <c r="GC285" s="353"/>
      <c r="GD285" s="353"/>
      <c r="GE285" s="353"/>
      <c r="GF285" s="353"/>
      <c r="GG285" s="353"/>
      <c r="GH285" s="353"/>
      <c r="GI285" s="353"/>
      <c r="GJ285" s="353"/>
      <c r="GK285" s="353"/>
      <c r="GL285" s="353"/>
      <c r="GM285" s="353"/>
      <c r="GN285" s="353"/>
      <c r="GO285" s="353"/>
      <c r="GP285" s="353"/>
      <c r="GQ285" s="353"/>
      <c r="GR285" s="353"/>
      <c r="GS285" s="353"/>
      <c r="GT285" s="353"/>
      <c r="GU285" s="353"/>
      <c r="GV285" s="353"/>
      <c r="GW285" s="353"/>
      <c r="GX285" s="353"/>
      <c r="GY285" s="353"/>
      <c r="GZ285" s="353"/>
      <c r="HA285" s="353"/>
      <c r="HB285" s="353"/>
      <c r="HC285" s="353"/>
      <c r="HD285" s="353"/>
      <c r="HE285" s="353"/>
      <c r="HF285" s="353"/>
      <c r="HG285" s="353"/>
      <c r="HH285" s="353"/>
      <c r="HI285" s="353"/>
      <c r="HJ285" s="353"/>
      <c r="HK285" s="353"/>
      <c r="HL285" s="353"/>
      <c r="HM285" s="353"/>
      <c r="HN285" s="353"/>
      <c r="HO285" s="353"/>
      <c r="HP285" s="353"/>
      <c r="HQ285" s="353"/>
      <c r="HR285" s="353"/>
      <c r="HS285" s="353"/>
      <c r="HT285" s="353"/>
      <c r="HU285" s="353"/>
      <c r="HV285" s="353"/>
      <c r="HW285" s="353"/>
      <c r="HX285" s="353"/>
      <c r="HY285" s="353"/>
      <c r="HZ285" s="353"/>
      <c r="IA285" s="353"/>
      <c r="IB285" s="353"/>
      <c r="IC285" s="353"/>
      <c r="ID285" s="353"/>
      <c r="IE285" s="353"/>
      <c r="IF285" s="353"/>
      <c r="IG285" s="353"/>
      <c r="IH285" s="353"/>
      <c r="II285" s="353"/>
      <c r="IJ285" s="353"/>
    </row>
    <row r="286" spans="1:244" s="354" customFormat="1" ht="16.5" customHeight="1">
      <c r="A286" s="604" t="s">
        <v>1216</v>
      </c>
      <c r="B286" s="604"/>
      <c r="C286" s="604"/>
      <c r="D286" s="604"/>
      <c r="E286" s="604"/>
      <c r="F286" s="604"/>
    </row>
    <row r="287" spans="1:244" s="354" customFormat="1" ht="15.75" customHeight="1">
      <c r="A287" s="604" t="s">
        <v>1358</v>
      </c>
      <c r="B287" s="604"/>
      <c r="C287" s="604"/>
      <c r="D287" s="604"/>
      <c r="E287" s="604"/>
      <c r="F287" s="604"/>
    </row>
    <row r="288" spans="1:244" s="354" customFormat="1" ht="16.5" customHeight="1">
      <c r="A288" s="604" t="s">
        <v>1175</v>
      </c>
      <c r="B288" s="604"/>
      <c r="C288" s="604"/>
      <c r="D288" s="604"/>
      <c r="E288" s="604"/>
      <c r="F288" s="604"/>
    </row>
    <row r="289" spans="1:6" s="354" customFormat="1" ht="16.5" customHeight="1">
      <c r="A289" s="502"/>
      <c r="B289" s="502"/>
      <c r="C289" s="502"/>
      <c r="D289" s="502"/>
      <c r="E289" s="502"/>
      <c r="F289" s="502"/>
    </row>
    <row r="290" spans="1:6" ht="16.5" customHeight="1">
      <c r="A290" s="502"/>
      <c r="B290" s="502"/>
      <c r="C290" s="502"/>
      <c r="D290" s="502"/>
      <c r="E290" s="502"/>
      <c r="F290" s="502"/>
    </row>
    <row r="291" spans="1:6" s="354" customFormat="1" ht="16.5" customHeight="1">
      <c r="A291" s="433"/>
      <c r="B291" s="433"/>
      <c r="C291" s="433"/>
      <c r="D291" s="433"/>
      <c r="E291" s="433"/>
      <c r="F291" s="433"/>
    </row>
    <row r="292" spans="1:6" s="354" customFormat="1" ht="16.5" customHeight="1">
      <c r="A292" s="504" t="s">
        <v>773</v>
      </c>
      <c r="B292" s="504"/>
      <c r="C292" s="504"/>
      <c r="D292" s="504"/>
      <c r="E292" s="504"/>
      <c r="F292" s="504"/>
    </row>
    <row r="293" spans="1:6" s="354" customFormat="1" ht="16.5" customHeight="1">
      <c r="A293" s="501" t="s">
        <v>774</v>
      </c>
      <c r="B293" s="501"/>
      <c r="C293" s="501"/>
      <c r="D293" s="501"/>
      <c r="E293" s="501"/>
      <c r="F293" s="501"/>
    </row>
    <row r="294" spans="1:6" s="354" customFormat="1" ht="16.5" customHeight="1">
      <c r="A294" s="501"/>
      <c r="B294" s="501"/>
      <c r="C294" s="501"/>
      <c r="D294" s="501"/>
      <c r="E294" s="501"/>
      <c r="F294" s="501"/>
    </row>
    <row r="295" spans="1:6" s="354" customFormat="1" ht="16.5" customHeight="1">
      <c r="A295" s="501" t="s">
        <v>755</v>
      </c>
      <c r="B295" s="501"/>
      <c r="C295" s="501"/>
      <c r="D295" s="501"/>
      <c r="E295" s="501"/>
      <c r="F295" s="501"/>
    </row>
    <row r="296" spans="1:6" s="346" customFormat="1" ht="16.5" customHeight="1">
      <c r="A296" s="501" t="s">
        <v>775</v>
      </c>
      <c r="B296" s="501"/>
      <c r="C296" s="501"/>
      <c r="D296" s="501"/>
      <c r="E296" s="501"/>
      <c r="F296" s="501"/>
    </row>
    <row r="297" spans="1:6" s="346" customFormat="1" ht="16.5" customHeight="1">
      <c r="A297" s="501" t="s">
        <v>776</v>
      </c>
      <c r="B297" s="501"/>
      <c r="C297" s="501"/>
      <c r="D297" s="501"/>
      <c r="E297" s="501"/>
      <c r="F297" s="501"/>
    </row>
    <row r="298" spans="1:6" s="346" customFormat="1" ht="16.5" customHeight="1">
      <c r="A298" s="501"/>
      <c r="B298" s="501"/>
      <c r="C298" s="501"/>
      <c r="D298" s="501"/>
      <c r="E298" s="501"/>
      <c r="F298" s="501"/>
    </row>
    <row r="299" spans="1:6" s="346" customFormat="1" ht="16.5" customHeight="1">
      <c r="A299" s="501" t="s">
        <v>752</v>
      </c>
      <c r="B299" s="501"/>
      <c r="C299" s="501"/>
      <c r="D299" s="501"/>
      <c r="E299" s="501"/>
      <c r="F299" s="501"/>
    </row>
    <row r="300" spans="1:6" s="346" customFormat="1" ht="16.5" customHeight="1">
      <c r="A300" s="501" t="s">
        <v>777</v>
      </c>
      <c r="B300" s="501"/>
      <c r="C300" s="501"/>
      <c r="D300" s="501"/>
      <c r="E300" s="501"/>
      <c r="F300" s="501"/>
    </row>
    <row r="301" spans="1:6" s="346" customFormat="1" ht="16.5" customHeight="1">
      <c r="A301" s="501" t="s">
        <v>778</v>
      </c>
      <c r="B301" s="501"/>
      <c r="C301" s="501"/>
      <c r="D301" s="501"/>
      <c r="E301" s="501"/>
      <c r="F301" s="501"/>
    </row>
    <row r="302" spans="1:6" s="346" customFormat="1" ht="16.5" customHeight="1">
      <c r="A302" s="501"/>
      <c r="B302" s="501"/>
      <c r="C302" s="501"/>
      <c r="D302" s="501"/>
      <c r="E302" s="501"/>
      <c r="F302" s="501"/>
    </row>
    <row r="303" spans="1:6" s="346" customFormat="1" ht="16.5" customHeight="1">
      <c r="A303" s="504" t="s">
        <v>1138</v>
      </c>
      <c r="B303" s="504"/>
      <c r="C303" s="504"/>
      <c r="D303" s="504"/>
      <c r="E303" s="504"/>
      <c r="F303" s="504"/>
    </row>
    <row r="304" spans="1:6" s="346" customFormat="1" ht="16.5" customHeight="1">
      <c r="A304" s="501" t="s">
        <v>1158</v>
      </c>
      <c r="B304" s="501"/>
      <c r="C304" s="501"/>
      <c r="D304" s="501"/>
      <c r="E304" s="501"/>
      <c r="F304" s="501"/>
    </row>
    <row r="305" spans="1:6" s="346" customFormat="1" ht="16.5" customHeight="1">
      <c r="A305" s="501"/>
      <c r="B305" s="501"/>
      <c r="C305" s="501"/>
      <c r="D305" s="501"/>
      <c r="E305" s="501"/>
      <c r="F305" s="501"/>
    </row>
    <row r="306" spans="1:6" s="346" customFormat="1" ht="16.5" customHeight="1">
      <c r="A306" s="501" t="s">
        <v>779</v>
      </c>
      <c r="B306" s="501"/>
      <c r="C306" s="501"/>
      <c r="D306" s="501"/>
      <c r="E306" s="501"/>
      <c r="F306" s="501"/>
    </row>
    <row r="307" spans="1:6" s="346" customFormat="1" ht="16.5" customHeight="1">
      <c r="A307" s="501" t="s">
        <v>780</v>
      </c>
      <c r="B307" s="501"/>
      <c r="C307" s="501"/>
      <c r="D307" s="501"/>
      <c r="E307" s="501"/>
      <c r="F307" s="501"/>
    </row>
    <row r="308" spans="1:6" s="346" customFormat="1" ht="16.5" customHeight="1">
      <c r="A308" s="501" t="s">
        <v>781</v>
      </c>
      <c r="B308" s="501"/>
      <c r="C308" s="501"/>
      <c r="D308" s="501"/>
      <c r="E308" s="501"/>
      <c r="F308" s="501"/>
    </row>
    <row r="309" spans="1:6" s="346" customFormat="1" ht="16.5" customHeight="1">
      <c r="A309" s="501"/>
      <c r="B309" s="501"/>
      <c r="C309" s="501"/>
      <c r="D309" s="501"/>
      <c r="E309" s="501"/>
      <c r="F309" s="501"/>
    </row>
    <row r="310" spans="1:6" s="346" customFormat="1" ht="16.5" customHeight="1">
      <c r="A310" s="501" t="s">
        <v>313</v>
      </c>
      <c r="B310" s="501"/>
      <c r="C310" s="501"/>
      <c r="D310" s="501"/>
      <c r="E310" s="501"/>
      <c r="F310" s="501"/>
    </row>
    <row r="311" spans="1:6" s="346" customFormat="1" ht="16.5" customHeight="1">
      <c r="A311" s="501" t="s">
        <v>93</v>
      </c>
      <c r="B311" s="501"/>
      <c r="C311" s="501"/>
      <c r="D311" s="501"/>
      <c r="E311" s="501"/>
      <c r="F311" s="501"/>
    </row>
    <row r="312" spans="1:6" s="346" customFormat="1" ht="16.5" customHeight="1">
      <c r="A312" s="501" t="s">
        <v>782</v>
      </c>
      <c r="B312" s="501"/>
      <c r="C312" s="501"/>
      <c r="D312" s="501"/>
      <c r="E312" s="501"/>
      <c r="F312" s="501"/>
    </row>
    <row r="313" spans="1:6" s="346" customFormat="1" ht="16.5" customHeight="1">
      <c r="A313" s="501" t="s">
        <v>783</v>
      </c>
      <c r="B313" s="501"/>
      <c r="C313" s="501"/>
      <c r="D313" s="501"/>
      <c r="E313" s="501"/>
      <c r="F313" s="501"/>
    </row>
    <row r="314" spans="1:6" s="346" customFormat="1" ht="16.5" customHeight="1">
      <c r="A314" s="501" t="s">
        <v>94</v>
      </c>
      <c r="B314" s="501"/>
      <c r="C314" s="501"/>
      <c r="D314" s="501"/>
      <c r="E314" s="501"/>
      <c r="F314" s="501"/>
    </row>
    <row r="315" spans="1:6" s="346" customFormat="1" ht="16.5" customHeight="1">
      <c r="A315" s="501" t="s">
        <v>784</v>
      </c>
      <c r="B315" s="501"/>
      <c r="C315" s="501"/>
      <c r="D315" s="501"/>
      <c r="E315" s="501"/>
      <c r="F315" s="501"/>
    </row>
    <row r="316" spans="1:6" ht="16.5" customHeight="1">
      <c r="A316" s="501" t="s">
        <v>856</v>
      </c>
      <c r="B316" s="501"/>
      <c r="C316" s="501"/>
      <c r="D316" s="501"/>
      <c r="E316" s="501"/>
      <c r="F316" s="501"/>
    </row>
    <row r="317" spans="1:6" ht="16.5" customHeight="1">
      <c r="A317" s="501" t="s">
        <v>853</v>
      </c>
      <c r="B317" s="501"/>
      <c r="C317" s="501"/>
      <c r="D317" s="501"/>
      <c r="E317" s="501"/>
      <c r="F317" s="501"/>
    </row>
    <row r="318" spans="1:6" ht="16.5" customHeight="1">
      <c r="A318" s="417"/>
      <c r="B318" s="417"/>
      <c r="C318" s="417"/>
      <c r="D318" s="417"/>
      <c r="E318" s="417"/>
      <c r="F318" s="417"/>
    </row>
    <row r="319" spans="1:6" ht="16.5" customHeight="1">
      <c r="A319" s="504" t="s">
        <v>1168</v>
      </c>
      <c r="B319" s="504"/>
      <c r="C319" s="504"/>
      <c r="D319" s="504"/>
      <c r="E319" s="504"/>
      <c r="F319" s="504"/>
    </row>
    <row r="320" spans="1:6" ht="16.5" customHeight="1">
      <c r="A320" s="501" t="s">
        <v>1158</v>
      </c>
      <c r="B320" s="501"/>
      <c r="C320" s="501"/>
      <c r="D320" s="501"/>
      <c r="E320" s="501"/>
      <c r="F320" s="501"/>
    </row>
    <row r="321" spans="1:6" ht="16.5" customHeight="1">
      <c r="A321" s="608" t="s">
        <v>1206</v>
      </c>
      <c r="B321" s="608"/>
      <c r="C321" s="608"/>
      <c r="D321" s="608"/>
      <c r="E321" s="608"/>
      <c r="F321" s="608"/>
    </row>
    <row r="322" spans="1:6" ht="16.5" customHeight="1">
      <c r="A322" s="501" t="s">
        <v>779</v>
      </c>
      <c r="B322" s="501"/>
      <c r="C322" s="501"/>
      <c r="D322" s="501"/>
      <c r="E322" s="501"/>
      <c r="F322" s="501"/>
    </row>
    <row r="323" spans="1:6" ht="16.5" customHeight="1">
      <c r="A323" s="501" t="s">
        <v>780</v>
      </c>
      <c r="B323" s="501"/>
      <c r="C323" s="501"/>
      <c r="D323" s="501"/>
      <c r="E323" s="501"/>
      <c r="F323" s="501"/>
    </row>
    <row r="324" spans="1:6" s="354" customFormat="1" ht="16.5" customHeight="1">
      <c r="A324" s="501" t="s">
        <v>781</v>
      </c>
      <c r="B324" s="501"/>
      <c r="C324" s="501"/>
      <c r="D324" s="501"/>
      <c r="E324" s="501"/>
      <c r="F324" s="501"/>
    </row>
    <row r="325" spans="1:6" s="354" customFormat="1" ht="16.5" customHeight="1">
      <c r="A325" s="501"/>
      <c r="B325" s="501"/>
      <c r="C325" s="501"/>
      <c r="D325" s="501"/>
      <c r="E325" s="501"/>
      <c r="F325" s="501"/>
    </row>
    <row r="326" spans="1:6" s="354" customFormat="1" ht="16.5" customHeight="1">
      <c r="A326" s="501" t="s">
        <v>313</v>
      </c>
      <c r="B326" s="501"/>
      <c r="C326" s="501"/>
      <c r="D326" s="501"/>
      <c r="E326" s="501"/>
      <c r="F326" s="501"/>
    </row>
    <row r="327" spans="1:6" s="354" customFormat="1" ht="16.5" customHeight="1">
      <c r="A327" s="501" t="s">
        <v>93</v>
      </c>
      <c r="B327" s="501"/>
      <c r="C327" s="501"/>
      <c r="D327" s="501"/>
      <c r="E327" s="501"/>
      <c r="F327" s="501"/>
    </row>
    <row r="328" spans="1:6" s="354" customFormat="1" ht="16.5" customHeight="1">
      <c r="A328" s="501" t="s">
        <v>782</v>
      </c>
      <c r="B328" s="501"/>
      <c r="C328" s="501"/>
      <c r="D328" s="501"/>
      <c r="E328" s="501"/>
      <c r="F328" s="501"/>
    </row>
    <row r="329" spans="1:6" s="354" customFormat="1" ht="16.5" customHeight="1">
      <c r="A329" s="501" t="s">
        <v>783</v>
      </c>
      <c r="B329" s="501"/>
      <c r="C329" s="501"/>
      <c r="D329" s="501"/>
      <c r="E329" s="501"/>
      <c r="F329" s="501"/>
    </row>
    <row r="330" spans="1:6" s="354" customFormat="1" ht="16.5" customHeight="1">
      <c r="A330" s="501" t="s">
        <v>94</v>
      </c>
      <c r="B330" s="501"/>
      <c r="C330" s="501"/>
      <c r="D330" s="501"/>
      <c r="E330" s="501"/>
      <c r="F330" s="501"/>
    </row>
    <row r="331" spans="1:6" s="354" customFormat="1" ht="16.5" customHeight="1">
      <c r="A331" s="501" t="s">
        <v>784</v>
      </c>
      <c r="B331" s="501"/>
      <c r="C331" s="501"/>
      <c r="D331" s="501"/>
      <c r="E331" s="501"/>
      <c r="F331" s="501"/>
    </row>
    <row r="332" spans="1:6" s="354" customFormat="1" ht="16.5" customHeight="1">
      <c r="A332" s="501" t="s">
        <v>856</v>
      </c>
      <c r="B332" s="501"/>
      <c r="C332" s="501"/>
      <c r="D332" s="501"/>
      <c r="E332" s="501"/>
      <c r="F332" s="501"/>
    </row>
    <row r="333" spans="1:6" s="354" customFormat="1" ht="16.5" customHeight="1">
      <c r="A333" s="501" t="s">
        <v>853</v>
      </c>
      <c r="B333" s="501"/>
      <c r="C333" s="501"/>
      <c r="D333" s="501"/>
      <c r="E333" s="501"/>
      <c r="F333" s="501"/>
    </row>
    <row r="334" spans="1:6" s="354" customFormat="1" ht="16.5" customHeight="1">
      <c r="A334" s="604" t="s">
        <v>1173</v>
      </c>
      <c r="B334" s="604"/>
      <c r="C334" s="604"/>
      <c r="D334" s="604"/>
      <c r="E334" s="604"/>
      <c r="F334" s="604"/>
    </row>
    <row r="335" spans="1:6" s="354" customFormat="1" ht="15.75" customHeight="1">
      <c r="A335" s="604" t="s">
        <v>1179</v>
      </c>
      <c r="B335" s="604"/>
      <c r="C335" s="604"/>
      <c r="D335" s="604"/>
      <c r="E335" s="604"/>
      <c r="F335" s="604"/>
    </row>
    <row r="336" spans="1:6" s="354" customFormat="1" ht="16.5" customHeight="1">
      <c r="A336" s="604" t="s">
        <v>1207</v>
      </c>
      <c r="B336" s="604"/>
      <c r="C336" s="604"/>
      <c r="D336" s="604"/>
      <c r="E336" s="604"/>
      <c r="F336" s="604"/>
    </row>
    <row r="337" spans="1:6" s="354" customFormat="1" ht="16.5" customHeight="1">
      <c r="A337" s="604" t="s">
        <v>1176</v>
      </c>
      <c r="B337" s="604"/>
      <c r="C337" s="604"/>
      <c r="D337" s="604"/>
      <c r="E337" s="604"/>
      <c r="F337" s="604"/>
    </row>
    <row r="338" spans="1:6" ht="16.5" customHeight="1">
      <c r="A338" s="604" t="s">
        <v>1174</v>
      </c>
      <c r="B338" s="604"/>
      <c r="C338" s="604"/>
      <c r="D338" s="604"/>
      <c r="E338" s="604"/>
      <c r="F338" s="604"/>
    </row>
    <row r="339" spans="1:6" ht="27" customHeight="1">
      <c r="A339" s="504" t="s">
        <v>785</v>
      </c>
      <c r="B339" s="504"/>
      <c r="C339" s="504"/>
      <c r="D339" s="504"/>
      <c r="E339" s="504"/>
      <c r="F339" s="504"/>
    </row>
    <row r="340" spans="1:6" ht="16.5" customHeight="1">
      <c r="A340" s="501" t="s">
        <v>786</v>
      </c>
      <c r="B340" s="501"/>
      <c r="C340" s="501"/>
      <c r="D340" s="501"/>
      <c r="E340" s="501"/>
      <c r="F340" s="501"/>
    </row>
    <row r="341" spans="1:6" ht="16.5" customHeight="1">
      <c r="A341" s="501" t="s">
        <v>787</v>
      </c>
      <c r="B341" s="501"/>
      <c r="C341" s="501"/>
      <c r="D341" s="501"/>
      <c r="E341" s="501"/>
      <c r="F341" s="501"/>
    </row>
    <row r="342" spans="1:6" ht="16.5" customHeight="1">
      <c r="A342" s="411"/>
      <c r="B342" s="411"/>
      <c r="C342" s="411"/>
      <c r="D342" s="411"/>
      <c r="E342" s="411"/>
      <c r="F342" s="411"/>
    </row>
    <row r="343" spans="1:6" ht="16.5" customHeight="1">
      <c r="A343" s="504" t="s">
        <v>788</v>
      </c>
      <c r="B343" s="504"/>
      <c r="C343" s="504"/>
      <c r="D343" s="504"/>
      <c r="E343" s="504"/>
      <c r="F343" s="504"/>
    </row>
    <row r="344" spans="1:6" ht="16.5" customHeight="1">
      <c r="A344" s="411"/>
      <c r="B344" s="411"/>
      <c r="C344" s="411"/>
      <c r="D344" s="411"/>
      <c r="E344" s="411"/>
      <c r="F344" s="411"/>
    </row>
    <row r="345" spans="1:6" ht="16.5" customHeight="1">
      <c r="A345" s="501" t="s">
        <v>786</v>
      </c>
      <c r="B345" s="501"/>
      <c r="C345" s="501"/>
      <c r="D345" s="501"/>
      <c r="E345" s="501"/>
      <c r="F345" s="501"/>
    </row>
    <row r="346" spans="1:6" ht="16.5" customHeight="1">
      <c r="A346" s="501"/>
      <c r="B346" s="501"/>
      <c r="C346" s="501"/>
      <c r="D346" s="501"/>
      <c r="E346" s="501"/>
      <c r="F346" s="501"/>
    </row>
    <row r="347" spans="1:6" ht="16.5" customHeight="1">
      <c r="A347" s="501" t="s">
        <v>789</v>
      </c>
      <c r="B347" s="501"/>
      <c r="C347" s="501"/>
      <c r="D347" s="501"/>
      <c r="E347" s="501"/>
      <c r="F347" s="501"/>
    </row>
    <row r="348" spans="1:6" ht="16.5" customHeight="1">
      <c r="A348" s="504" t="s">
        <v>842</v>
      </c>
      <c r="B348" s="504"/>
      <c r="C348" s="504"/>
      <c r="D348" s="504"/>
      <c r="E348" s="504"/>
      <c r="F348" s="504"/>
    </row>
    <row r="349" spans="1:6" ht="16.5" customHeight="1">
      <c r="A349" s="504" t="s">
        <v>843</v>
      </c>
      <c r="B349" s="504"/>
      <c r="C349" s="504"/>
      <c r="D349" s="504"/>
      <c r="E349" s="504"/>
      <c r="F349" s="504"/>
    </row>
    <row r="350" spans="1:6" ht="16.5" customHeight="1">
      <c r="A350" s="504" t="s">
        <v>1131</v>
      </c>
      <c r="B350" s="504"/>
      <c r="C350" s="504"/>
      <c r="D350" s="504"/>
      <c r="E350" s="504"/>
      <c r="F350" s="504"/>
    </row>
    <row r="351" spans="1:6" ht="16.5" customHeight="1">
      <c r="A351" s="504" t="s">
        <v>844</v>
      </c>
      <c r="B351" s="504"/>
      <c r="C351" s="504"/>
      <c r="D351" s="504"/>
      <c r="E351" s="504"/>
      <c r="F351" s="504"/>
    </row>
    <row r="352" spans="1:6" ht="16.5" customHeight="1">
      <c r="A352" s="504" t="s">
        <v>845</v>
      </c>
      <c r="B352" s="504"/>
      <c r="C352" s="504"/>
      <c r="D352" s="504"/>
      <c r="E352" s="504"/>
      <c r="F352" s="504"/>
    </row>
    <row r="353" spans="1:6" ht="16.5" customHeight="1">
      <c r="A353" s="504" t="s">
        <v>967</v>
      </c>
      <c r="B353" s="504"/>
      <c r="C353" s="504"/>
      <c r="D353" s="504"/>
      <c r="E353" s="504"/>
      <c r="F353" s="504"/>
    </row>
    <row r="354" spans="1:6" ht="16.5" customHeight="1">
      <c r="A354" s="504" t="s">
        <v>846</v>
      </c>
      <c r="B354" s="504"/>
      <c r="C354" s="504"/>
      <c r="D354" s="504"/>
      <c r="E354" s="504"/>
      <c r="F354" s="504"/>
    </row>
    <row r="355" spans="1:6" ht="16.5" customHeight="1">
      <c r="A355" s="501" t="s">
        <v>847</v>
      </c>
      <c r="B355" s="501"/>
      <c r="C355" s="501"/>
      <c r="D355" s="501"/>
      <c r="E355" s="501"/>
      <c r="F355" s="501"/>
    </row>
    <row r="356" spans="1:6" ht="16.5" customHeight="1">
      <c r="A356" s="504" t="s">
        <v>1217</v>
      </c>
      <c r="B356" s="504"/>
      <c r="C356" s="504"/>
      <c r="D356" s="504"/>
      <c r="E356" s="504"/>
      <c r="F356" s="504"/>
    </row>
    <row r="357" spans="1:6" ht="16.5" customHeight="1">
      <c r="A357" s="501"/>
      <c r="B357" s="501"/>
      <c r="C357" s="501"/>
      <c r="D357" s="501"/>
      <c r="E357" s="501"/>
      <c r="F357" s="501"/>
    </row>
    <row r="358" spans="1:6" ht="16.5" customHeight="1">
      <c r="A358" s="504" t="s">
        <v>790</v>
      </c>
      <c r="B358" s="504"/>
      <c r="C358" s="504"/>
      <c r="D358" s="504"/>
      <c r="E358" s="504"/>
      <c r="F358" s="504"/>
    </row>
    <row r="359" spans="1:6" ht="16.5" customHeight="1">
      <c r="A359" s="501" t="s">
        <v>791</v>
      </c>
      <c r="B359" s="501"/>
      <c r="C359" s="501"/>
      <c r="D359" s="501"/>
      <c r="E359" s="501"/>
      <c r="F359" s="501"/>
    </row>
    <row r="360" spans="1:6" ht="16.5" customHeight="1">
      <c r="A360" s="501" t="s">
        <v>792</v>
      </c>
      <c r="B360" s="501"/>
      <c r="C360" s="501"/>
      <c r="D360" s="501"/>
      <c r="E360" s="501"/>
      <c r="F360" s="501"/>
    </row>
    <row r="361" spans="1:6" ht="16.5" customHeight="1">
      <c r="A361" s="501" t="s">
        <v>793</v>
      </c>
      <c r="B361" s="501"/>
      <c r="C361" s="501"/>
      <c r="D361" s="501"/>
      <c r="E361" s="501"/>
      <c r="F361" s="501"/>
    </row>
    <row r="362" spans="1:6" ht="16.5" customHeight="1">
      <c r="A362" s="501"/>
      <c r="B362" s="501"/>
      <c r="C362" s="501"/>
      <c r="D362" s="501"/>
      <c r="E362" s="501"/>
      <c r="F362" s="501"/>
    </row>
    <row r="363" spans="1:6" ht="16.5" customHeight="1">
      <c r="A363" s="501" t="s">
        <v>794</v>
      </c>
      <c r="B363" s="501"/>
      <c r="C363" s="501"/>
      <c r="D363" s="501"/>
      <c r="E363" s="501"/>
      <c r="F363" s="501"/>
    </row>
    <row r="364" spans="1:6" ht="16.5" customHeight="1">
      <c r="A364" s="501" t="s">
        <v>795</v>
      </c>
      <c r="B364" s="501"/>
      <c r="C364" s="501"/>
      <c r="D364" s="501"/>
      <c r="E364" s="501"/>
      <c r="F364" s="501"/>
    </row>
    <row r="365" spans="1:6" ht="16.5" customHeight="1">
      <c r="A365" s="501" t="s">
        <v>796</v>
      </c>
      <c r="B365" s="501"/>
      <c r="C365" s="501"/>
      <c r="D365" s="501"/>
      <c r="E365" s="501"/>
      <c r="F365" s="501"/>
    </row>
    <row r="366" spans="1:6" ht="16.5" customHeight="1">
      <c r="A366" s="501"/>
      <c r="B366" s="501"/>
      <c r="C366" s="501"/>
      <c r="D366" s="501"/>
      <c r="E366" s="501"/>
      <c r="F366" s="501"/>
    </row>
    <row r="367" spans="1:6" ht="16.5" customHeight="1">
      <c r="A367" s="501" t="s">
        <v>797</v>
      </c>
      <c r="B367" s="501"/>
      <c r="C367" s="501"/>
      <c r="D367" s="501"/>
      <c r="E367" s="501"/>
      <c r="F367" s="501"/>
    </row>
    <row r="368" spans="1:6" ht="16.5" customHeight="1">
      <c r="A368" s="501" t="s">
        <v>798</v>
      </c>
      <c r="B368" s="501"/>
      <c r="C368" s="501"/>
      <c r="D368" s="501"/>
      <c r="E368" s="501"/>
      <c r="F368" s="501"/>
    </row>
    <row r="369" spans="1:6" ht="16.5" customHeight="1">
      <c r="A369" s="504" t="s">
        <v>799</v>
      </c>
      <c r="B369" s="504"/>
      <c r="C369" s="504"/>
      <c r="D369" s="504"/>
      <c r="E369" s="504"/>
      <c r="F369" s="504"/>
    </row>
    <row r="370" spans="1:6" ht="16.5" customHeight="1">
      <c r="A370" s="504" t="s">
        <v>800</v>
      </c>
      <c r="B370" s="504"/>
      <c r="C370" s="504"/>
      <c r="D370" s="504"/>
      <c r="E370" s="504"/>
      <c r="F370" s="504"/>
    </row>
    <row r="371" spans="1:6" ht="16.5" customHeight="1">
      <c r="A371" s="504" t="s">
        <v>897</v>
      </c>
      <c r="B371" s="504"/>
      <c r="C371" s="504"/>
      <c r="D371" s="504"/>
      <c r="E371" s="504"/>
      <c r="F371" s="504"/>
    </row>
    <row r="372" spans="1:6" ht="16.5" customHeight="1">
      <c r="A372" s="504" t="s">
        <v>801</v>
      </c>
      <c r="B372" s="504"/>
      <c r="C372" s="504"/>
      <c r="D372" s="504"/>
      <c r="E372" s="504"/>
      <c r="F372" s="504"/>
    </row>
    <row r="373" spans="1:6" ht="16.5" customHeight="1">
      <c r="A373" s="504" t="s">
        <v>802</v>
      </c>
      <c r="B373" s="504"/>
      <c r="C373" s="504"/>
      <c r="D373" s="504"/>
      <c r="E373" s="504"/>
      <c r="F373" s="504"/>
    </row>
    <row r="374" spans="1:6" ht="16.5" customHeight="1">
      <c r="A374" s="501" t="s">
        <v>539</v>
      </c>
      <c r="B374" s="501"/>
      <c r="C374" s="501"/>
      <c r="D374" s="501"/>
      <c r="E374" s="501"/>
      <c r="F374" s="501"/>
    </row>
    <row r="375" spans="1:6" ht="16.5" customHeight="1">
      <c r="A375" s="501" t="s">
        <v>540</v>
      </c>
      <c r="B375" s="501"/>
      <c r="C375" s="501"/>
      <c r="D375" s="501"/>
      <c r="E375" s="501"/>
      <c r="F375" s="501"/>
    </row>
    <row r="376" spans="1:6" ht="16.5" customHeight="1">
      <c r="A376" s="391"/>
      <c r="B376" s="391"/>
      <c r="C376" s="391"/>
      <c r="D376" s="391"/>
      <c r="E376" s="391"/>
      <c r="F376" s="391"/>
    </row>
    <row r="377" spans="1:6" ht="16.5" customHeight="1">
      <c r="A377" s="503" t="s">
        <v>803</v>
      </c>
      <c r="B377" s="503"/>
      <c r="C377" s="503"/>
      <c r="D377" s="503"/>
      <c r="E377" s="503"/>
      <c r="F377" s="503"/>
    </row>
    <row r="378" spans="1:6" ht="16.5" customHeight="1">
      <c r="A378" s="506" t="s">
        <v>804</v>
      </c>
      <c r="B378" s="506"/>
      <c r="C378" s="506"/>
      <c r="D378" s="506"/>
      <c r="E378" s="506"/>
      <c r="F378" s="506"/>
    </row>
    <row r="379" spans="1:6" ht="16.5" customHeight="1">
      <c r="A379" s="506" t="s">
        <v>792</v>
      </c>
      <c r="B379" s="506"/>
      <c r="C379" s="506"/>
      <c r="D379" s="506"/>
      <c r="E379" s="506"/>
      <c r="F379" s="506"/>
    </row>
    <row r="380" spans="1:6" ht="16.5" customHeight="1">
      <c r="A380" s="506" t="s">
        <v>805</v>
      </c>
      <c r="B380" s="506"/>
      <c r="C380" s="506"/>
      <c r="D380" s="506"/>
      <c r="E380" s="506"/>
      <c r="F380" s="506"/>
    </row>
    <row r="381" spans="1:6" ht="16.5" customHeight="1">
      <c r="A381" s="329"/>
      <c r="B381" s="329"/>
      <c r="C381" s="329"/>
      <c r="D381" s="329"/>
      <c r="E381" s="329"/>
      <c r="F381" s="329"/>
    </row>
    <row r="382" spans="1:6" ht="16.5" customHeight="1">
      <c r="A382" s="506" t="s">
        <v>806</v>
      </c>
      <c r="B382" s="506"/>
      <c r="C382" s="506"/>
      <c r="D382" s="506"/>
      <c r="E382" s="506"/>
      <c r="F382" s="506"/>
    </row>
    <row r="383" spans="1:6" ht="16.5" customHeight="1">
      <c r="A383" s="398" t="s">
        <v>807</v>
      </c>
      <c r="B383" s="395"/>
      <c r="C383" s="395"/>
      <c r="D383" s="395"/>
      <c r="E383" s="395"/>
      <c r="F383" s="395"/>
    </row>
    <row r="384" spans="1:6" ht="16.5" customHeight="1">
      <c r="A384" s="506" t="s">
        <v>808</v>
      </c>
      <c r="B384" s="506"/>
      <c r="C384" s="506"/>
      <c r="D384" s="506"/>
      <c r="E384" s="506"/>
      <c r="F384" s="506"/>
    </row>
    <row r="385" spans="1:6" ht="16.5" customHeight="1">
      <c r="A385" s="398" t="s">
        <v>898</v>
      </c>
      <c r="B385" s="395"/>
      <c r="C385" s="395"/>
      <c r="D385" s="395"/>
      <c r="E385" s="395"/>
      <c r="F385" s="395"/>
    </row>
    <row r="386" spans="1:6" ht="16.5" customHeight="1">
      <c r="A386" s="395"/>
      <c r="B386" s="395"/>
      <c r="C386" s="395"/>
      <c r="D386" s="395"/>
      <c r="E386" s="395"/>
      <c r="F386" s="395"/>
    </row>
    <row r="387" spans="1:6" ht="16.5" customHeight="1">
      <c r="A387" s="504" t="s">
        <v>848</v>
      </c>
      <c r="B387" s="504"/>
      <c r="C387" s="504"/>
      <c r="D387" s="504"/>
      <c r="E387" s="504"/>
      <c r="F387" s="504"/>
    </row>
    <row r="388" spans="1:6" ht="16.5" customHeight="1">
      <c r="A388" s="507" t="s">
        <v>899</v>
      </c>
      <c r="B388" s="507"/>
      <c r="C388" s="507"/>
      <c r="D388" s="507"/>
      <c r="E388" s="507"/>
      <c r="F388" s="507"/>
    </row>
    <row r="389" spans="1:6" ht="16.5" customHeight="1">
      <c r="A389" s="370" t="s">
        <v>900</v>
      </c>
      <c r="B389" s="391"/>
      <c r="C389" s="391"/>
      <c r="D389" s="391"/>
      <c r="E389" s="391"/>
      <c r="F389" s="391"/>
    </row>
    <row r="390" spans="1:6" ht="16.5" customHeight="1">
      <c r="A390" s="507" t="s">
        <v>849</v>
      </c>
      <c r="B390" s="507"/>
      <c r="C390" s="507"/>
      <c r="D390" s="507"/>
      <c r="E390" s="507"/>
      <c r="F390" s="507"/>
    </row>
    <row r="391" spans="1:6" ht="16.5" customHeight="1">
      <c r="A391" s="508" t="s">
        <v>901</v>
      </c>
      <c r="B391" s="508"/>
      <c r="C391" s="508"/>
      <c r="D391" s="508"/>
      <c r="E391" s="508"/>
      <c r="F391" s="508"/>
    </row>
    <row r="392" spans="1:6" ht="16.5" customHeight="1">
      <c r="A392" s="508" t="s">
        <v>850</v>
      </c>
      <c r="B392" s="508"/>
      <c r="C392" s="508"/>
      <c r="D392" s="508"/>
      <c r="E392" s="508"/>
      <c r="F392" s="508"/>
    </row>
    <row r="393" spans="1:6" ht="16.5" customHeight="1">
      <c r="A393" s="508" t="s">
        <v>902</v>
      </c>
      <c r="B393" s="508"/>
      <c r="C393" s="508"/>
      <c r="D393" s="508"/>
      <c r="E393" s="508"/>
      <c r="F393" s="508"/>
    </row>
    <row r="394" spans="1:6" ht="16.5" customHeight="1">
      <c r="A394" s="508" t="s">
        <v>941</v>
      </c>
      <c r="B394" s="508"/>
      <c r="C394" s="508"/>
      <c r="D394" s="508"/>
      <c r="E394" s="508"/>
      <c r="F394" s="508"/>
    </row>
    <row r="395" spans="1:6" ht="25.5" customHeight="1">
      <c r="A395" s="508"/>
      <c r="B395" s="508"/>
      <c r="C395" s="508"/>
      <c r="D395" s="508"/>
      <c r="E395" s="508"/>
      <c r="F395" s="508"/>
    </row>
    <row r="396" spans="1:6" ht="20.25" customHeight="1">
      <c r="A396" s="501" t="s">
        <v>851</v>
      </c>
      <c r="B396" s="501"/>
      <c r="C396" s="501"/>
      <c r="D396" s="501"/>
      <c r="E396" s="501"/>
      <c r="F396" s="501"/>
    </row>
    <row r="397" spans="1:6" ht="16.5" customHeight="1">
      <c r="A397" s="369" t="s">
        <v>903</v>
      </c>
      <c r="B397" s="392"/>
      <c r="C397" s="392"/>
      <c r="D397" s="392"/>
      <c r="E397" s="392"/>
      <c r="F397" s="392"/>
    </row>
    <row r="398" spans="1:6" ht="16.5" customHeight="1">
      <c r="A398" s="371" t="s">
        <v>852</v>
      </c>
      <c r="B398" s="372"/>
      <c r="C398" s="372"/>
      <c r="D398" s="372"/>
      <c r="E398" s="372"/>
      <c r="F398" s="372"/>
    </row>
    <row r="399" spans="1:6" ht="16.5" customHeight="1">
      <c r="A399" s="369" t="s">
        <v>904</v>
      </c>
      <c r="B399" s="392"/>
      <c r="C399" s="392"/>
      <c r="D399" s="392"/>
      <c r="E399" s="392"/>
      <c r="F399" s="392"/>
    </row>
    <row r="400" spans="1:6" ht="16.5" customHeight="1">
      <c r="A400" s="369" t="s">
        <v>942</v>
      </c>
      <c r="B400" s="392"/>
      <c r="C400" s="392"/>
      <c r="D400" s="392"/>
      <c r="E400" s="392"/>
      <c r="F400" s="392"/>
    </row>
    <row r="401" spans="1:6" ht="16.5" customHeight="1">
      <c r="A401" s="369" t="s">
        <v>905</v>
      </c>
      <c r="B401" s="392"/>
      <c r="C401" s="392"/>
      <c r="D401" s="392"/>
      <c r="E401" s="392"/>
      <c r="F401" s="392"/>
    </row>
    <row r="402" spans="1:6" ht="16.5" customHeight="1">
      <c r="A402" s="369" t="s">
        <v>906</v>
      </c>
      <c r="B402" s="346"/>
      <c r="C402" s="346"/>
      <c r="D402" s="346"/>
      <c r="E402" s="346"/>
      <c r="F402" s="346"/>
    </row>
    <row r="403" spans="1:6" ht="16.5" customHeight="1">
      <c r="A403" s="368"/>
      <c r="B403" s="368"/>
      <c r="C403" s="368"/>
      <c r="D403" s="368"/>
      <c r="E403" s="368"/>
      <c r="F403" s="368"/>
    </row>
    <row r="404" spans="1:6" ht="16.5" customHeight="1">
      <c r="A404" s="513" t="s">
        <v>635</v>
      </c>
      <c r="B404" s="513"/>
      <c r="C404" s="513"/>
      <c r="D404" s="513"/>
      <c r="E404" s="513"/>
    </row>
    <row r="405" spans="1:6" ht="16.5" customHeight="1">
      <c r="A405" s="324"/>
      <c r="B405" s="324"/>
      <c r="C405" s="324"/>
      <c r="D405" s="324"/>
      <c r="E405" s="324"/>
    </row>
    <row r="406" spans="1:6" ht="16.5" customHeight="1">
      <c r="A406" s="527" t="s">
        <v>636</v>
      </c>
      <c r="B406" s="528"/>
      <c r="C406" s="325" t="s">
        <v>637</v>
      </c>
      <c r="D406" s="326"/>
      <c r="E406" s="322" t="s">
        <v>636</v>
      </c>
      <c r="F406" s="325" t="s">
        <v>637</v>
      </c>
    </row>
    <row r="407" spans="1:6" ht="16.5" customHeight="1">
      <c r="A407" s="492" t="s">
        <v>92</v>
      </c>
      <c r="B407" s="493"/>
      <c r="C407" s="327" t="s">
        <v>39</v>
      </c>
      <c r="D407" s="326"/>
      <c r="E407" s="498" t="s">
        <v>638</v>
      </c>
      <c r="F407" s="327" t="s">
        <v>334</v>
      </c>
    </row>
    <row r="408" spans="1:6" ht="16.5" customHeight="1">
      <c r="A408" s="494"/>
      <c r="B408" s="495"/>
      <c r="C408" s="327" t="s">
        <v>943</v>
      </c>
      <c r="D408" s="326"/>
      <c r="E408" s="499"/>
      <c r="F408" s="327" t="s">
        <v>335</v>
      </c>
    </row>
    <row r="409" spans="1:6" ht="16.5" customHeight="1">
      <c r="A409" s="494"/>
      <c r="B409" s="495"/>
      <c r="C409" s="327" t="s">
        <v>77</v>
      </c>
      <c r="D409" s="326"/>
      <c r="E409" s="500"/>
      <c r="F409" s="327" t="s">
        <v>629</v>
      </c>
    </row>
    <row r="410" spans="1:6" ht="16.5" customHeight="1">
      <c r="A410" s="494"/>
      <c r="B410" s="495"/>
      <c r="C410" s="327" t="s">
        <v>1219</v>
      </c>
      <c r="D410" s="326"/>
      <c r="E410" s="441"/>
      <c r="F410" s="327"/>
    </row>
    <row r="411" spans="1:6" ht="16.5" customHeight="1">
      <c r="A411" s="494"/>
      <c r="B411" s="495"/>
      <c r="C411" s="327" t="s">
        <v>944</v>
      </c>
      <c r="D411" s="326"/>
      <c r="E411" s="490" t="s">
        <v>639</v>
      </c>
      <c r="F411" s="321" t="s">
        <v>640</v>
      </c>
    </row>
    <row r="412" spans="1:6" ht="16.5" customHeight="1">
      <c r="A412" s="494"/>
      <c r="B412" s="495"/>
      <c r="C412" s="327" t="s">
        <v>945</v>
      </c>
      <c r="D412" s="326"/>
      <c r="E412" s="491"/>
      <c r="F412" s="321" t="s">
        <v>641</v>
      </c>
    </row>
    <row r="413" spans="1:6" ht="16.5" customHeight="1">
      <c r="A413" s="494"/>
      <c r="B413" s="495"/>
      <c r="C413" s="327" t="s">
        <v>873</v>
      </c>
      <c r="D413" s="326"/>
      <c r="E413" s="498" t="s">
        <v>642</v>
      </c>
      <c r="F413" s="327" t="s">
        <v>643</v>
      </c>
    </row>
    <row r="414" spans="1:6" ht="16.5" customHeight="1">
      <c r="A414" s="494"/>
      <c r="B414" s="495"/>
      <c r="C414" s="327" t="s">
        <v>874</v>
      </c>
      <c r="D414" s="326"/>
      <c r="E414" s="500"/>
      <c r="F414" s="327" t="s">
        <v>644</v>
      </c>
    </row>
    <row r="415" spans="1:6" ht="16.5" customHeight="1">
      <c r="A415" s="494"/>
      <c r="B415" s="495"/>
      <c r="C415" s="327" t="s">
        <v>78</v>
      </c>
      <c r="D415" s="326"/>
      <c r="E415" s="498" t="s">
        <v>86</v>
      </c>
      <c r="F415" s="355" t="s">
        <v>40</v>
      </c>
    </row>
    <row r="416" spans="1:6" ht="16.5" customHeight="1">
      <c r="A416" s="494"/>
      <c r="B416" s="495"/>
      <c r="C416" s="327" t="s">
        <v>946</v>
      </c>
      <c r="D416" s="326"/>
      <c r="E416" s="499"/>
      <c r="F416" s="355" t="s">
        <v>43</v>
      </c>
    </row>
    <row r="417" spans="1:6" ht="16.5" customHeight="1">
      <c r="A417" s="494"/>
      <c r="B417" s="495"/>
      <c r="C417" s="327" t="s">
        <v>947</v>
      </c>
      <c r="D417" s="326"/>
      <c r="E417" s="499"/>
      <c r="F417" s="355" t="s">
        <v>45</v>
      </c>
    </row>
    <row r="418" spans="1:6" ht="16.5" customHeight="1">
      <c r="A418" s="494"/>
      <c r="B418" s="495"/>
      <c r="C418" s="327" t="s">
        <v>948</v>
      </c>
      <c r="D418" s="326"/>
      <c r="E418" s="499"/>
      <c r="F418" s="355" t="s">
        <v>42</v>
      </c>
    </row>
    <row r="419" spans="1:6" ht="16.5" customHeight="1">
      <c r="A419" s="494"/>
      <c r="B419" s="495"/>
      <c r="C419" s="327" t="s">
        <v>949</v>
      </c>
      <c r="D419" s="326"/>
      <c r="E419" s="499"/>
      <c r="F419" s="355" t="s">
        <v>810</v>
      </c>
    </row>
    <row r="420" spans="1:6" ht="16.5" customHeight="1">
      <c r="A420" s="496"/>
      <c r="B420" s="497"/>
      <c r="C420" s="327" t="s">
        <v>477</v>
      </c>
      <c r="D420" s="326"/>
      <c r="E420" s="499"/>
      <c r="F420" s="355" t="s">
        <v>541</v>
      </c>
    </row>
    <row r="421" spans="1:6" ht="16.5" customHeight="1">
      <c r="A421" s="509" t="s">
        <v>645</v>
      </c>
      <c r="B421" s="510"/>
      <c r="C421" s="327" t="s">
        <v>646</v>
      </c>
      <c r="D421" s="326"/>
      <c r="E421" s="499"/>
      <c r="F421" s="355" t="s">
        <v>1370</v>
      </c>
    </row>
    <row r="422" spans="1:6" ht="16.5" customHeight="1">
      <c r="A422" s="511"/>
      <c r="B422" s="512"/>
      <c r="C422" s="327" t="s">
        <v>809</v>
      </c>
      <c r="D422" s="326"/>
      <c r="E422" s="490" t="s">
        <v>648</v>
      </c>
      <c r="F422" s="295" t="s">
        <v>649</v>
      </c>
    </row>
    <row r="423" spans="1:6" ht="16.5" customHeight="1">
      <c r="A423" s="492" t="s">
        <v>647</v>
      </c>
      <c r="B423" s="493"/>
      <c r="C423" s="327" t="s">
        <v>818</v>
      </c>
      <c r="D423" s="326"/>
      <c r="E423" s="491"/>
      <c r="F423" s="295" t="s">
        <v>650</v>
      </c>
    </row>
    <row r="424" spans="1:6" ht="16.5" customHeight="1">
      <c r="A424" s="494"/>
      <c r="B424" s="495"/>
      <c r="C424" s="327" t="s">
        <v>816</v>
      </c>
      <c r="D424" s="326"/>
      <c r="E424" s="498" t="s">
        <v>651</v>
      </c>
      <c r="F424" s="327" t="s">
        <v>652</v>
      </c>
    </row>
    <row r="425" spans="1:6" ht="16.5" customHeight="1">
      <c r="A425" s="494"/>
      <c r="B425" s="495"/>
      <c r="C425" s="327" t="s">
        <v>954</v>
      </c>
      <c r="D425" s="326"/>
      <c r="E425" s="499"/>
      <c r="F425" s="327" t="s">
        <v>653</v>
      </c>
    </row>
    <row r="426" spans="1:6" ht="16.5" customHeight="1">
      <c r="A426" s="494"/>
      <c r="B426" s="495"/>
      <c r="C426" s="327" t="s">
        <v>1113</v>
      </c>
      <c r="D426" s="326"/>
      <c r="E426" s="500"/>
      <c r="F426" s="327" t="s">
        <v>655</v>
      </c>
    </row>
    <row r="427" spans="1:6" ht="16.5" customHeight="1">
      <c r="A427" s="494"/>
      <c r="B427" s="495"/>
      <c r="C427" s="327" t="s">
        <v>31</v>
      </c>
      <c r="D427" s="326"/>
      <c r="E427" s="498" t="s">
        <v>657</v>
      </c>
      <c r="F427" s="327" t="s">
        <v>91</v>
      </c>
    </row>
    <row r="428" spans="1:6" ht="16.5" customHeight="1">
      <c r="A428" s="494"/>
      <c r="B428" s="495"/>
      <c r="C428" s="327" t="s">
        <v>32</v>
      </c>
      <c r="D428" s="326"/>
      <c r="E428" s="499"/>
      <c r="F428" s="327" t="s">
        <v>659</v>
      </c>
    </row>
    <row r="429" spans="1:6" ht="16.5" customHeight="1">
      <c r="A429" s="494"/>
      <c r="B429" s="495"/>
      <c r="C429" s="327" t="s">
        <v>35</v>
      </c>
      <c r="D429" s="326"/>
      <c r="E429" s="499"/>
      <c r="F429" s="327" t="s">
        <v>90</v>
      </c>
    </row>
    <row r="430" spans="1:6" ht="16.5" customHeight="1">
      <c r="A430" s="494"/>
      <c r="B430" s="495"/>
      <c r="C430" s="327" t="s">
        <v>654</v>
      </c>
      <c r="D430" s="326"/>
      <c r="E430" s="499"/>
      <c r="F430" s="327" t="s">
        <v>89</v>
      </c>
    </row>
    <row r="431" spans="1:6" ht="16.5" customHeight="1">
      <c r="A431" s="494"/>
      <c r="B431" s="495"/>
      <c r="C431" s="327" t="s">
        <v>656</v>
      </c>
      <c r="D431" s="326"/>
      <c r="E431" s="499"/>
      <c r="F431" s="327" t="s">
        <v>663</v>
      </c>
    </row>
    <row r="432" spans="1:6" ht="16.5" customHeight="1">
      <c r="A432" s="494"/>
      <c r="B432" s="495"/>
      <c r="C432" s="327" t="s">
        <v>658</v>
      </c>
      <c r="D432" s="326"/>
      <c r="E432" s="499"/>
      <c r="F432" s="327" t="s">
        <v>665</v>
      </c>
    </row>
    <row r="433" spans="1:6" ht="16.5" customHeight="1">
      <c r="A433" s="494"/>
      <c r="B433" s="495"/>
      <c r="C433" s="327" t="s">
        <v>660</v>
      </c>
      <c r="D433" s="326"/>
      <c r="E433" s="499"/>
      <c r="F433" s="327" t="s">
        <v>542</v>
      </c>
    </row>
    <row r="434" spans="1:6" ht="16.5" customHeight="1">
      <c r="A434" s="494"/>
      <c r="B434" s="495"/>
      <c r="C434" s="327" t="s">
        <v>661</v>
      </c>
      <c r="D434" s="326"/>
      <c r="E434" s="499"/>
      <c r="F434" s="327" t="s">
        <v>666</v>
      </c>
    </row>
    <row r="435" spans="1:6" ht="16.5" customHeight="1">
      <c r="A435" s="494"/>
      <c r="B435" s="495"/>
      <c r="C435" s="327" t="s">
        <v>827</v>
      </c>
      <c r="D435" s="326"/>
      <c r="E435" s="499"/>
      <c r="F435" s="327" t="s">
        <v>668</v>
      </c>
    </row>
    <row r="436" spans="1:6" ht="16.5" customHeight="1">
      <c r="A436" s="496"/>
      <c r="B436" s="497"/>
      <c r="C436" s="327" t="s">
        <v>662</v>
      </c>
      <c r="D436" s="326"/>
      <c r="E436" s="500"/>
      <c r="F436" s="327" t="s">
        <v>37</v>
      </c>
    </row>
    <row r="437" spans="1:6" ht="16.5" customHeight="1">
      <c r="A437" s="492" t="s">
        <v>664</v>
      </c>
      <c r="B437" s="493"/>
      <c r="C437" s="327" t="s">
        <v>33</v>
      </c>
      <c r="D437" s="326"/>
      <c r="E437" s="498" t="s">
        <v>670</v>
      </c>
      <c r="F437" s="327" t="s">
        <v>73</v>
      </c>
    </row>
    <row r="438" spans="1:6" ht="16.5" customHeight="1">
      <c r="A438" s="494"/>
      <c r="B438" s="495"/>
      <c r="C438" s="327" t="s">
        <v>34</v>
      </c>
      <c r="D438" s="326"/>
      <c r="E438" s="499"/>
      <c r="F438" s="327" t="s">
        <v>671</v>
      </c>
    </row>
    <row r="439" spans="1:6" ht="16.5" customHeight="1">
      <c r="A439" s="494"/>
      <c r="B439" s="495"/>
      <c r="C439" s="327" t="s">
        <v>30</v>
      </c>
      <c r="D439" s="326"/>
      <c r="E439" s="499"/>
      <c r="F439" s="327" t="s">
        <v>668</v>
      </c>
    </row>
    <row r="440" spans="1:6" ht="16.5" customHeight="1">
      <c r="A440" s="496"/>
      <c r="B440" s="497"/>
      <c r="C440" s="327" t="s">
        <v>667</v>
      </c>
      <c r="D440" s="326"/>
      <c r="E440" s="499"/>
      <c r="F440" s="327" t="s">
        <v>672</v>
      </c>
    </row>
    <row r="441" spans="1:6" ht="16.5" customHeight="1">
      <c r="A441" s="492" t="s">
        <v>79</v>
      </c>
      <c r="B441" s="493"/>
      <c r="C441" s="327" t="s">
        <v>669</v>
      </c>
      <c r="D441" s="326"/>
      <c r="E441" s="500"/>
      <c r="F441" s="327" t="s">
        <v>673</v>
      </c>
    </row>
    <row r="442" spans="1:6" ht="16.5" customHeight="1">
      <c r="A442" s="494"/>
      <c r="B442" s="495"/>
      <c r="C442" s="327" t="s">
        <v>80</v>
      </c>
      <c r="D442" s="326"/>
      <c r="E442" s="498" t="s">
        <v>674</v>
      </c>
      <c r="F442" s="327" t="s">
        <v>543</v>
      </c>
    </row>
    <row r="443" spans="1:6" ht="16.5" customHeight="1">
      <c r="A443" s="494"/>
      <c r="B443" s="495"/>
      <c r="C443" s="327" t="s">
        <v>81</v>
      </c>
      <c r="D443" s="326"/>
      <c r="E443" s="500"/>
      <c r="F443" s="327" t="s">
        <v>676</v>
      </c>
    </row>
    <row r="444" spans="1:6" ht="16.5" customHeight="1">
      <c r="A444" s="494"/>
      <c r="B444" s="495"/>
      <c r="C444" s="327" t="s">
        <v>82</v>
      </c>
      <c r="D444" s="326"/>
      <c r="E444" s="490" t="s">
        <v>811</v>
      </c>
      <c r="F444" s="295" t="s">
        <v>678</v>
      </c>
    </row>
    <row r="445" spans="1:6" ht="16.5" customHeight="1">
      <c r="A445" s="494"/>
      <c r="B445" s="495"/>
      <c r="C445" s="327" t="s">
        <v>83</v>
      </c>
      <c r="D445" s="326"/>
      <c r="E445" s="514"/>
      <c r="F445" s="295" t="s">
        <v>860</v>
      </c>
    </row>
    <row r="446" spans="1:6" ht="16.5" customHeight="1">
      <c r="A446" s="494"/>
      <c r="B446" s="495"/>
      <c r="C446" s="327" t="s">
        <v>84</v>
      </c>
      <c r="D446" s="326"/>
      <c r="E446" s="514"/>
      <c r="F446" s="295" t="s">
        <v>627</v>
      </c>
    </row>
    <row r="447" spans="1:6" ht="16.5" customHeight="1">
      <c r="A447" s="494"/>
      <c r="B447" s="495"/>
      <c r="C447" s="327" t="s">
        <v>85</v>
      </c>
      <c r="D447" s="326"/>
      <c r="E447" s="491"/>
      <c r="F447" s="295" t="s">
        <v>628</v>
      </c>
    </row>
    <row r="448" spans="1:6" ht="16.5" customHeight="1">
      <c r="A448" s="494"/>
      <c r="B448" s="495"/>
      <c r="C448" s="327" t="s">
        <v>675</v>
      </c>
      <c r="D448" s="326"/>
      <c r="E448" s="490" t="s">
        <v>1130</v>
      </c>
      <c r="F448" s="295" t="s">
        <v>678</v>
      </c>
    </row>
    <row r="449" spans="1:6" ht="16.5" customHeight="1">
      <c r="A449" s="496"/>
      <c r="B449" s="497"/>
      <c r="C449" s="327" t="s">
        <v>677</v>
      </c>
      <c r="D449" s="326"/>
      <c r="E449" s="514"/>
      <c r="F449" s="295" t="s">
        <v>859</v>
      </c>
    </row>
    <row r="450" spans="1:6" ht="16.5" customHeight="1">
      <c r="A450" s="492" t="s">
        <v>76</v>
      </c>
      <c r="B450" s="493"/>
      <c r="C450" s="321" t="s">
        <v>679</v>
      </c>
      <c r="D450" s="326"/>
      <c r="E450" s="514"/>
      <c r="F450" s="295" t="s">
        <v>861</v>
      </c>
    </row>
    <row r="451" spans="1:6" ht="16.5" customHeight="1">
      <c r="A451" s="494"/>
      <c r="B451" s="495"/>
      <c r="C451" s="321" t="s">
        <v>680</v>
      </c>
      <c r="D451" s="326"/>
      <c r="E451" s="491"/>
      <c r="F451" s="295" t="s">
        <v>628</v>
      </c>
    </row>
    <row r="452" spans="1:6" ht="16.5" customHeight="1">
      <c r="A452" s="494"/>
      <c r="B452" s="495"/>
      <c r="C452" s="327" t="s">
        <v>681</v>
      </c>
      <c r="D452" s="326"/>
      <c r="E452" s="515" t="s">
        <v>812</v>
      </c>
      <c r="F452" s="328" t="s">
        <v>685</v>
      </c>
    </row>
    <row r="453" spans="1:6" ht="16.5" customHeight="1">
      <c r="A453" s="494"/>
      <c r="B453" s="495"/>
      <c r="C453" s="327" t="s">
        <v>682</v>
      </c>
      <c r="D453" s="326"/>
      <c r="E453" s="516"/>
      <c r="F453" s="328" t="s">
        <v>686</v>
      </c>
    </row>
    <row r="454" spans="1:6" ht="16.5" customHeight="1">
      <c r="A454" s="496"/>
      <c r="B454" s="497"/>
      <c r="C454" s="327" t="s">
        <v>683</v>
      </c>
      <c r="E454" s="516"/>
      <c r="F454" s="328" t="s">
        <v>466</v>
      </c>
    </row>
    <row r="455" spans="1:6" ht="24.75" customHeight="1">
      <c r="A455" s="492" t="s">
        <v>87</v>
      </c>
      <c r="B455" s="493"/>
      <c r="C455" s="327" t="s">
        <v>684</v>
      </c>
      <c r="E455" s="517"/>
      <c r="F455" s="328" t="s">
        <v>37</v>
      </c>
    </row>
    <row r="456" spans="1:6" ht="16.5" customHeight="1">
      <c r="A456" s="494"/>
      <c r="B456" s="495"/>
      <c r="C456" s="327" t="s">
        <v>63</v>
      </c>
      <c r="E456" s="498" t="s">
        <v>950</v>
      </c>
      <c r="F456" s="327" t="s">
        <v>687</v>
      </c>
    </row>
    <row r="457" spans="1:6" ht="16.5" customHeight="1">
      <c r="A457" s="494"/>
      <c r="B457" s="495"/>
      <c r="C457" s="327" t="s">
        <v>544</v>
      </c>
      <c r="E457" s="499"/>
      <c r="F457" s="327" t="s">
        <v>688</v>
      </c>
    </row>
    <row r="458" spans="1:6" ht="16.5" customHeight="1">
      <c r="A458" s="494"/>
      <c r="B458" s="495"/>
      <c r="C458" s="327" t="s">
        <v>545</v>
      </c>
      <c r="E458" s="500"/>
      <c r="F458" s="327" t="s">
        <v>689</v>
      </c>
    </row>
    <row r="459" spans="1:6" ht="16.5" customHeight="1">
      <c r="A459" s="494"/>
      <c r="B459" s="495"/>
      <c r="C459" s="327" t="s">
        <v>88</v>
      </c>
      <c r="E459" s="464" t="s">
        <v>1180</v>
      </c>
      <c r="F459" s="328" t="s">
        <v>1154</v>
      </c>
    </row>
    <row r="460" spans="1:6" ht="16.5" customHeight="1">
      <c r="A460" s="496"/>
      <c r="B460" s="497"/>
      <c r="C460" s="327" t="s">
        <v>677</v>
      </c>
      <c r="E460" s="465"/>
      <c r="F460" s="328" t="s">
        <v>1156</v>
      </c>
    </row>
    <row r="461" spans="1:6" ht="29.25" customHeight="1">
      <c r="A461" s="473" t="s">
        <v>885</v>
      </c>
      <c r="B461" s="473"/>
      <c r="C461" s="328" t="s">
        <v>883</v>
      </c>
      <c r="E461" s="465"/>
      <c r="F461" s="328" t="s">
        <v>1157</v>
      </c>
    </row>
    <row r="462" spans="1:6" ht="27" customHeight="1">
      <c r="A462" s="473"/>
      <c r="B462" s="473"/>
      <c r="C462" s="328" t="s">
        <v>884</v>
      </c>
      <c r="E462" s="466"/>
      <c r="F462" s="328" t="s">
        <v>1220</v>
      </c>
    </row>
    <row r="463" spans="1:6" ht="16.5" customHeight="1">
      <c r="A463" s="473"/>
      <c r="B463" s="473"/>
      <c r="C463" s="328" t="s">
        <v>887</v>
      </c>
    </row>
    <row r="464" spans="1:6" ht="16.5" customHeight="1">
      <c r="A464" s="467" t="s">
        <v>1221</v>
      </c>
      <c r="B464" s="468"/>
      <c r="C464" s="448" t="s">
        <v>1222</v>
      </c>
    </row>
    <row r="465" spans="1:3" ht="16.5" customHeight="1">
      <c r="A465" s="469"/>
      <c r="B465" s="470"/>
      <c r="C465" s="448" t="s">
        <v>1223</v>
      </c>
    </row>
    <row r="466" spans="1:3" ht="16.5" customHeight="1">
      <c r="A466" s="469"/>
      <c r="B466" s="470"/>
      <c r="C466" s="448" t="s">
        <v>1224</v>
      </c>
    </row>
    <row r="467" spans="1:3" ht="16.5" customHeight="1">
      <c r="A467" s="471"/>
      <c r="B467" s="472"/>
      <c r="C467" s="448" t="s">
        <v>1225</v>
      </c>
    </row>
    <row r="468" spans="1:3" ht="16.5" customHeight="1">
      <c r="A468" s="473" t="s">
        <v>1226</v>
      </c>
      <c r="B468" s="473"/>
      <c r="C468" s="328" t="s">
        <v>1227</v>
      </c>
    </row>
    <row r="469" spans="1:3" ht="16.5" customHeight="1">
      <c r="A469" s="473"/>
      <c r="B469" s="473"/>
      <c r="C469" s="328" t="s">
        <v>1228</v>
      </c>
    </row>
    <row r="470" spans="1:3" ht="16.5" customHeight="1">
      <c r="A470" s="473" t="s">
        <v>1229</v>
      </c>
      <c r="B470" s="473"/>
      <c r="C470" s="449" t="s">
        <v>1230</v>
      </c>
    </row>
    <row r="471" spans="1:3" ht="16.5" customHeight="1">
      <c r="A471" s="473"/>
      <c r="B471" s="473"/>
      <c r="C471" s="449" t="s">
        <v>1231</v>
      </c>
    </row>
    <row r="472" spans="1:3" ht="16.5" customHeight="1">
      <c r="A472" s="473"/>
      <c r="B472" s="473"/>
      <c r="C472" s="449" t="s">
        <v>1232</v>
      </c>
    </row>
    <row r="473" spans="1:3" ht="16.5" customHeight="1">
      <c r="A473" s="473"/>
      <c r="B473" s="473"/>
      <c r="C473" s="449" t="s">
        <v>628</v>
      </c>
    </row>
  </sheetData>
  <mergeCells count="474">
    <mergeCell ref="A277:F277"/>
    <mergeCell ref="A278:F278"/>
    <mergeCell ref="A279:F279"/>
    <mergeCell ref="A280:F280"/>
    <mergeCell ref="A281:F281"/>
    <mergeCell ref="A282:F282"/>
    <mergeCell ref="A192:F192"/>
    <mergeCell ref="A25:F25"/>
    <mergeCell ref="A31:F31"/>
    <mergeCell ref="A32:F32"/>
    <mergeCell ref="A33:F33"/>
    <mergeCell ref="A34:F34"/>
    <mergeCell ref="A35:F35"/>
    <mergeCell ref="A36:F36"/>
    <mergeCell ref="A37:F37"/>
    <mergeCell ref="A57:F57"/>
    <mergeCell ref="A45:F45"/>
    <mergeCell ref="A40:F40"/>
    <mergeCell ref="A55:F55"/>
    <mergeCell ref="A47:F47"/>
    <mergeCell ref="C175:F175"/>
    <mergeCell ref="C176:F176"/>
    <mergeCell ref="C177:F177"/>
    <mergeCell ref="C178:F178"/>
    <mergeCell ref="A289:F289"/>
    <mergeCell ref="A295:F295"/>
    <mergeCell ref="A335:F335"/>
    <mergeCell ref="A300:F300"/>
    <mergeCell ref="A299:F299"/>
    <mergeCell ref="A298:F298"/>
    <mergeCell ref="A297:F297"/>
    <mergeCell ref="A296:F296"/>
    <mergeCell ref="A315:F315"/>
    <mergeCell ref="A314:F314"/>
    <mergeCell ref="A310:F310"/>
    <mergeCell ref="A309:F309"/>
    <mergeCell ref="A308:F308"/>
    <mergeCell ref="A324:F324"/>
    <mergeCell ref="A325:F325"/>
    <mergeCell ref="A326:F326"/>
    <mergeCell ref="A327:F327"/>
    <mergeCell ref="A328:F328"/>
    <mergeCell ref="A316:F316"/>
    <mergeCell ref="C179:F179"/>
    <mergeCell ref="B135:B138"/>
    <mergeCell ref="A134:A138"/>
    <mergeCell ref="A333:F333"/>
    <mergeCell ref="A334:F334"/>
    <mergeCell ref="A336:F336"/>
    <mergeCell ref="A338:F338"/>
    <mergeCell ref="A337:F337"/>
    <mergeCell ref="A226:F226"/>
    <mergeCell ref="A225:F225"/>
    <mergeCell ref="A246:F246"/>
    <mergeCell ref="A218:F218"/>
    <mergeCell ref="A219:F219"/>
    <mergeCell ref="A220:F220"/>
    <mergeCell ref="A283:F283"/>
    <mergeCell ref="A284:F284"/>
    <mergeCell ref="A286:F286"/>
    <mergeCell ref="A274:F274"/>
    <mergeCell ref="A273:F273"/>
    <mergeCell ref="A270:F270"/>
    <mergeCell ref="A244:F244"/>
    <mergeCell ref="A239:F239"/>
    <mergeCell ref="A292:F292"/>
    <mergeCell ref="A287:F287"/>
    <mergeCell ref="A321:F321"/>
    <mergeCell ref="A322:F322"/>
    <mergeCell ref="A323:F323"/>
    <mergeCell ref="A329:F329"/>
    <mergeCell ref="C158:F158"/>
    <mergeCell ref="C159:F159"/>
    <mergeCell ref="C160:F160"/>
    <mergeCell ref="C161:F161"/>
    <mergeCell ref="C163:F163"/>
    <mergeCell ref="C164:F164"/>
    <mergeCell ref="A259:F259"/>
    <mergeCell ref="A216:F216"/>
    <mergeCell ref="A229:F229"/>
    <mergeCell ref="A249:F249"/>
    <mergeCell ref="A245:F245"/>
    <mergeCell ref="A231:F231"/>
    <mergeCell ref="A256:F256"/>
    <mergeCell ref="A230:F230"/>
    <mergeCell ref="A253:F253"/>
    <mergeCell ref="A241:F241"/>
    <mergeCell ref="A234:F234"/>
    <mergeCell ref="A247:F247"/>
    <mergeCell ref="C180:F180"/>
    <mergeCell ref="C181:F181"/>
    <mergeCell ref="A158:B164"/>
    <mergeCell ref="C162:F162"/>
    <mergeCell ref="A173:B181"/>
    <mergeCell ref="C173:F173"/>
    <mergeCell ref="C174:F174"/>
    <mergeCell ref="A191:F191"/>
    <mergeCell ref="A374:F374"/>
    <mergeCell ref="A349:F349"/>
    <mergeCell ref="C168:F168"/>
    <mergeCell ref="A165:B172"/>
    <mergeCell ref="A210:F210"/>
    <mergeCell ref="A213:F213"/>
    <mergeCell ref="A223:F223"/>
    <mergeCell ref="A238:F238"/>
    <mergeCell ref="A271:F271"/>
    <mergeCell ref="A272:F272"/>
    <mergeCell ref="A186:F186"/>
    <mergeCell ref="A196:F196"/>
    <mergeCell ref="A269:F269"/>
    <mergeCell ref="A204:F204"/>
    <mergeCell ref="A200:F200"/>
    <mergeCell ref="A198:F198"/>
    <mergeCell ref="A195:F195"/>
    <mergeCell ref="A194:F194"/>
    <mergeCell ref="A347:F347"/>
    <mergeCell ref="A346:F346"/>
    <mergeCell ref="C117:F117"/>
    <mergeCell ref="C118:F118"/>
    <mergeCell ref="C119:F119"/>
    <mergeCell ref="C120:F120"/>
    <mergeCell ref="A313:F313"/>
    <mergeCell ref="A312:F312"/>
    <mergeCell ref="A311:F311"/>
    <mergeCell ref="C165:F165"/>
    <mergeCell ref="A188:F188"/>
    <mergeCell ref="A201:F201"/>
    <mergeCell ref="A202:F202"/>
    <mergeCell ref="A203:F203"/>
    <mergeCell ref="A190:F190"/>
    <mergeCell ref="C170:F170"/>
    <mergeCell ref="C172:F172"/>
    <mergeCell ref="A252:F252"/>
    <mergeCell ref="C171:F171"/>
    <mergeCell ref="A242:F242"/>
    <mergeCell ref="A240:F240"/>
    <mergeCell ref="A222:F222"/>
    <mergeCell ref="A209:F209"/>
    <mergeCell ref="A232:F232"/>
    <mergeCell ref="A258:F258"/>
    <mergeCell ref="A248:F248"/>
    <mergeCell ref="A250:F250"/>
    <mergeCell ref="A254:F254"/>
    <mergeCell ref="E456:E458"/>
    <mergeCell ref="A187:F187"/>
    <mergeCell ref="A251:F251"/>
    <mergeCell ref="E415:E421"/>
    <mergeCell ref="E422:E423"/>
    <mergeCell ref="E424:E426"/>
    <mergeCell ref="E427:E436"/>
    <mergeCell ref="A211:F211"/>
    <mergeCell ref="A212:F212"/>
    <mergeCell ref="A214:F214"/>
    <mergeCell ref="A215:F215"/>
    <mergeCell ref="A197:F197"/>
    <mergeCell ref="A206:F206"/>
    <mergeCell ref="A205:F205"/>
    <mergeCell ref="A255:F255"/>
    <mergeCell ref="A288:F288"/>
    <mergeCell ref="A290:F290"/>
    <mergeCell ref="A455:B460"/>
    <mergeCell ref="A193:F193"/>
    <mergeCell ref="A304:F304"/>
    <mergeCell ref="G42:L42"/>
    <mergeCell ref="C131:F131"/>
    <mergeCell ref="C132:F132"/>
    <mergeCell ref="C93:F93"/>
    <mergeCell ref="C105:F105"/>
    <mergeCell ref="A96:A100"/>
    <mergeCell ref="C112:F112"/>
    <mergeCell ref="C126:F126"/>
    <mergeCell ref="C130:F130"/>
    <mergeCell ref="A58:F58"/>
    <mergeCell ref="A59:F59"/>
    <mergeCell ref="A60:F60"/>
    <mergeCell ref="A61:F61"/>
    <mergeCell ref="A62:F62"/>
    <mergeCell ref="G48:L48"/>
    <mergeCell ref="G49:L49"/>
    <mergeCell ref="G50:L50"/>
    <mergeCell ref="G54:L54"/>
    <mergeCell ref="A109:B111"/>
    <mergeCell ref="G55:L55"/>
    <mergeCell ref="A85:B85"/>
    <mergeCell ref="C97:F97"/>
    <mergeCell ref="G51:L51"/>
    <mergeCell ref="G53:L53"/>
    <mergeCell ref="A185:F185"/>
    <mergeCell ref="G56:L56"/>
    <mergeCell ref="C121:F121"/>
    <mergeCell ref="G39:L39"/>
    <mergeCell ref="G40:L40"/>
    <mergeCell ref="G41:L41"/>
    <mergeCell ref="A93:B93"/>
    <mergeCell ref="A147:B151"/>
    <mergeCell ref="G44:L44"/>
    <mergeCell ref="G45:L45"/>
    <mergeCell ref="G46:L46"/>
    <mergeCell ref="G47:L47"/>
    <mergeCell ref="A91:B92"/>
    <mergeCell ref="A86:B87"/>
    <mergeCell ref="C86:F86"/>
    <mergeCell ref="C87:F87"/>
    <mergeCell ref="A88:B88"/>
    <mergeCell ref="C88:F88"/>
    <mergeCell ref="G113:J113"/>
    <mergeCell ref="B123:B125"/>
    <mergeCell ref="C98:F98"/>
    <mergeCell ref="C136:F136"/>
    <mergeCell ref="C137:F137"/>
    <mergeCell ref="G43:L43"/>
    <mergeCell ref="C151:F151"/>
    <mergeCell ref="B126:B127"/>
    <mergeCell ref="C110:F110"/>
    <mergeCell ref="C146:F146"/>
    <mergeCell ref="C125:F125"/>
    <mergeCell ref="C133:F133"/>
    <mergeCell ref="C113:F113"/>
    <mergeCell ref="C144:F144"/>
    <mergeCell ref="C148:F148"/>
    <mergeCell ref="C147:F147"/>
    <mergeCell ref="A142:B146"/>
    <mergeCell ref="C145:F145"/>
    <mergeCell ref="G238:L238"/>
    <mergeCell ref="G239:L239"/>
    <mergeCell ref="G240:L240"/>
    <mergeCell ref="G241:L241"/>
    <mergeCell ref="G236:L236"/>
    <mergeCell ref="A207:F207"/>
    <mergeCell ref="A221:F221"/>
    <mergeCell ref="A235:F235"/>
    <mergeCell ref="A236:F236"/>
    <mergeCell ref="A208:F208"/>
    <mergeCell ref="G237:L237"/>
    <mergeCell ref="A227:F227"/>
    <mergeCell ref="A217:F217"/>
    <mergeCell ref="A237:F237"/>
    <mergeCell ref="A233:F233"/>
    <mergeCell ref="A228:F228"/>
    <mergeCell ref="A224:F224"/>
    <mergeCell ref="G242:L242"/>
    <mergeCell ref="G243:L243"/>
    <mergeCell ref="G244:L244"/>
    <mergeCell ref="G245:L245"/>
    <mergeCell ref="G253:L253"/>
    <mergeCell ref="G254:L254"/>
    <mergeCell ref="G255:L255"/>
    <mergeCell ref="G256:L256"/>
    <mergeCell ref="A243:F243"/>
    <mergeCell ref="G258:L258"/>
    <mergeCell ref="G246:L246"/>
    <mergeCell ref="G247:L247"/>
    <mergeCell ref="G248:L248"/>
    <mergeCell ref="G249:L249"/>
    <mergeCell ref="G250:L250"/>
    <mergeCell ref="G251:L251"/>
    <mergeCell ref="G252:L252"/>
    <mergeCell ref="G259:L259"/>
    <mergeCell ref="A356:F356"/>
    <mergeCell ref="A355:F355"/>
    <mergeCell ref="A362:F362"/>
    <mergeCell ref="G260:L260"/>
    <mergeCell ref="G266:L266"/>
    <mergeCell ref="G268:L268"/>
    <mergeCell ref="G267:L267"/>
    <mergeCell ref="A350:F350"/>
    <mergeCell ref="A351:F351"/>
    <mergeCell ref="A358:F358"/>
    <mergeCell ref="A360:F360"/>
    <mergeCell ref="A361:F361"/>
    <mergeCell ref="A276:F276"/>
    <mergeCell ref="A303:F303"/>
    <mergeCell ref="A305:F305"/>
    <mergeCell ref="A302:F302"/>
    <mergeCell ref="A266:F266"/>
    <mergeCell ref="A268:F268"/>
    <mergeCell ref="A294:F294"/>
    <mergeCell ref="A267:F267"/>
    <mergeCell ref="A260:F260"/>
    <mergeCell ref="A330:F330"/>
    <mergeCell ref="A301:F301"/>
    <mergeCell ref="A348:F348"/>
    <mergeCell ref="C122:F122"/>
    <mergeCell ref="B112:B122"/>
    <mergeCell ref="A112:A128"/>
    <mergeCell ref="A152:B157"/>
    <mergeCell ref="C116:F116"/>
    <mergeCell ref="C152:F152"/>
    <mergeCell ref="A8:F8"/>
    <mergeCell ref="A9:F9"/>
    <mergeCell ref="A12:F12"/>
    <mergeCell ref="A13:F13"/>
    <mergeCell ref="C71:F71"/>
    <mergeCell ref="A21:F21"/>
    <mergeCell ref="A38:F38"/>
    <mergeCell ref="C79:F79"/>
    <mergeCell ref="C78:F78"/>
    <mergeCell ref="A30:F30"/>
    <mergeCell ref="A16:F16"/>
    <mergeCell ref="A75:B84"/>
    <mergeCell ref="A17:F17"/>
    <mergeCell ref="C84:F84"/>
    <mergeCell ref="A18:F18"/>
    <mergeCell ref="C89:F89"/>
    <mergeCell ref="C149:F149"/>
    <mergeCell ref="C109:F109"/>
    <mergeCell ref="A20:F20"/>
    <mergeCell ref="A11:F11"/>
    <mergeCell ref="A23:F23"/>
    <mergeCell ref="A24:F24"/>
    <mergeCell ref="A26:F26"/>
    <mergeCell ref="A48:F48"/>
    <mergeCell ref="A46:F46"/>
    <mergeCell ref="B102:B103"/>
    <mergeCell ref="C100:F100"/>
    <mergeCell ref="C77:F77"/>
    <mergeCell ref="A29:F29"/>
    <mergeCell ref="C67:F67"/>
    <mergeCell ref="A54:F54"/>
    <mergeCell ref="A39:F39"/>
    <mergeCell ref="C94:F94"/>
    <mergeCell ref="C91:F91"/>
    <mergeCell ref="C75:F75"/>
    <mergeCell ref="C76:F76"/>
    <mergeCell ref="C70:F70"/>
    <mergeCell ref="C68:F68"/>
    <mergeCell ref="C69:F69"/>
    <mergeCell ref="A66:B66"/>
    <mergeCell ref="A67:B67"/>
    <mergeCell ref="A68:B70"/>
    <mergeCell ref="A1:F1"/>
    <mergeCell ref="A2:F2"/>
    <mergeCell ref="A4:F4"/>
    <mergeCell ref="A5:F5"/>
    <mergeCell ref="A6:F6"/>
    <mergeCell ref="A7:F7"/>
    <mergeCell ref="A71:B74"/>
    <mergeCell ref="C72:F72"/>
    <mergeCell ref="A52:F52"/>
    <mergeCell ref="A43:F43"/>
    <mergeCell ref="A56:F56"/>
    <mergeCell ref="A41:F41"/>
    <mergeCell ref="A42:F42"/>
    <mergeCell ref="A50:F50"/>
    <mergeCell ref="A51:F51"/>
    <mergeCell ref="A53:F53"/>
    <mergeCell ref="A49:F49"/>
    <mergeCell ref="C66:F66"/>
    <mergeCell ref="A44:F44"/>
    <mergeCell ref="A3:F3"/>
    <mergeCell ref="C74:F74"/>
    <mergeCell ref="C73:F73"/>
    <mergeCell ref="A10:F10"/>
    <mergeCell ref="A19:F19"/>
    <mergeCell ref="A391:F391"/>
    <mergeCell ref="A382:F382"/>
    <mergeCell ref="A257:F257"/>
    <mergeCell ref="A107:B108"/>
    <mergeCell ref="C96:F96"/>
    <mergeCell ref="A64:F64"/>
    <mergeCell ref="A14:F14"/>
    <mergeCell ref="A15:F15"/>
    <mergeCell ref="A22:F22"/>
    <mergeCell ref="A28:F28"/>
    <mergeCell ref="C85:F85"/>
    <mergeCell ref="A89:B90"/>
    <mergeCell ref="A94:A95"/>
    <mergeCell ref="A101:A106"/>
    <mergeCell ref="C104:F104"/>
    <mergeCell ref="C106:F106"/>
    <mergeCell ref="C99:F99"/>
    <mergeCell ref="C83:F83"/>
    <mergeCell ref="C108:F108"/>
    <mergeCell ref="C95:F95"/>
    <mergeCell ref="C80:F80"/>
    <mergeCell ref="C81:F81"/>
    <mergeCell ref="C82:F82"/>
    <mergeCell ref="C92:F92"/>
    <mergeCell ref="A396:F396"/>
    <mergeCell ref="A423:B436"/>
    <mergeCell ref="E413:E414"/>
    <mergeCell ref="C154:F154"/>
    <mergeCell ref="C114:F114"/>
    <mergeCell ref="C169:F169"/>
    <mergeCell ref="A379:F379"/>
    <mergeCell ref="A406:B406"/>
    <mergeCell ref="C166:F166"/>
    <mergeCell ref="C167:F167"/>
    <mergeCell ref="C129:F129"/>
    <mergeCell ref="C153:F153"/>
    <mergeCell ref="C124:F124"/>
    <mergeCell ref="C150:F150"/>
    <mergeCell ref="C155:F155"/>
    <mergeCell ref="C115:F115"/>
    <mergeCell ref="C156:F156"/>
    <mergeCell ref="C134:F134"/>
    <mergeCell ref="A129:A133"/>
    <mergeCell ref="C157:F157"/>
    <mergeCell ref="C127:F127"/>
    <mergeCell ref="C143:F143"/>
    <mergeCell ref="A370:F370"/>
    <mergeCell ref="A367:F367"/>
    <mergeCell ref="A375:F375"/>
    <mergeCell ref="A368:F368"/>
    <mergeCell ref="A369:F369"/>
    <mergeCell ref="A366:F366"/>
    <mergeCell ref="A450:B454"/>
    <mergeCell ref="A437:B440"/>
    <mergeCell ref="A384:F384"/>
    <mergeCell ref="A390:F390"/>
    <mergeCell ref="A392:F392"/>
    <mergeCell ref="A378:F378"/>
    <mergeCell ref="A393:F393"/>
    <mergeCell ref="A421:B422"/>
    <mergeCell ref="A387:F387"/>
    <mergeCell ref="A388:F388"/>
    <mergeCell ref="A407:B420"/>
    <mergeCell ref="A380:F380"/>
    <mergeCell ref="A395:F395"/>
    <mergeCell ref="A404:E404"/>
    <mergeCell ref="A394:F394"/>
    <mergeCell ref="E448:E451"/>
    <mergeCell ref="E452:E455"/>
    <mergeCell ref="E437:E441"/>
    <mergeCell ref="E442:E443"/>
    <mergeCell ref="E444:E447"/>
    <mergeCell ref="A371:F371"/>
    <mergeCell ref="A365:F365"/>
    <mergeCell ref="A364:F364"/>
    <mergeCell ref="A261:F261"/>
    <mergeCell ref="A262:F262"/>
    <mergeCell ref="A263:F263"/>
    <mergeCell ref="A372:F372"/>
    <mergeCell ref="A357:F357"/>
    <mergeCell ref="A363:F363"/>
    <mergeCell ref="A354:F354"/>
    <mergeCell ref="A352:F352"/>
    <mergeCell ref="A353:F353"/>
    <mergeCell ref="A331:F331"/>
    <mergeCell ref="A332:F332"/>
    <mergeCell ref="A307:F307"/>
    <mergeCell ref="A306:F306"/>
    <mergeCell ref="A345:F345"/>
    <mergeCell ref="A343:F343"/>
    <mergeCell ref="A341:F341"/>
    <mergeCell ref="A340:F340"/>
    <mergeCell ref="A339:F339"/>
    <mergeCell ref="A317:F317"/>
    <mergeCell ref="A319:F319"/>
    <mergeCell ref="A320:F320"/>
    <mergeCell ref="E459:E462"/>
    <mergeCell ref="A464:B467"/>
    <mergeCell ref="A468:B469"/>
    <mergeCell ref="A470:B473"/>
    <mergeCell ref="C90:F90"/>
    <mergeCell ref="C142:F142"/>
    <mergeCell ref="C128:F128"/>
    <mergeCell ref="C111:F111"/>
    <mergeCell ref="C107:F107"/>
    <mergeCell ref="C102:F102"/>
    <mergeCell ref="C103:F103"/>
    <mergeCell ref="C101:F101"/>
    <mergeCell ref="C135:F135"/>
    <mergeCell ref="C123:F123"/>
    <mergeCell ref="C138:F138"/>
    <mergeCell ref="A461:B463"/>
    <mergeCell ref="E411:E412"/>
    <mergeCell ref="A441:B449"/>
    <mergeCell ref="E407:E409"/>
    <mergeCell ref="A293:F293"/>
    <mergeCell ref="A285:F285"/>
    <mergeCell ref="A377:F377"/>
    <mergeCell ref="A373:F373"/>
    <mergeCell ref="A359:F359"/>
  </mergeCells>
  <phoneticPr fontId="22" type="noConversion"/>
  <dataValidations disablePrompts="1" count="1">
    <dataValidation type="list" allowBlank="1" showInputMessage="1" showErrorMessage="1" sqref="G361">
      <formula1>$F$437:$F$439</formula1>
    </dataValidation>
  </dataValidations>
  <printOptions horizontalCentered="1"/>
  <pageMargins left="0.70866141732283472" right="0.70866141732283472" top="0.98425196850393704" bottom="0.47244094488188981" header="0" footer="0"/>
  <pageSetup paperSize="9" scale="44" fitToHeight="100" orientation="portrait" r:id="rId1"/>
  <rowBreaks count="4" manualBreakCount="4">
    <brk id="63" max="5" man="1"/>
    <brk id="133" max="5" man="1"/>
    <brk id="232" max="5" man="1"/>
    <brk id="402" max="5"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N11"/>
  <sheetViews>
    <sheetView showGridLines="0" view="pageBreakPreview" topLeftCell="F3" zoomScale="85" zoomScaleNormal="85" zoomScaleSheetLayoutView="85" workbookViewId="0">
      <selection activeCell="O11" sqref="O11"/>
    </sheetView>
  </sheetViews>
  <sheetFormatPr defaultColWidth="9" defaultRowHeight="13.5"/>
  <cols>
    <col min="1" max="5" width="12.75" style="2" hidden="1" customWidth="1"/>
    <col min="6" max="6" width="10.625" style="2" customWidth="1"/>
    <col min="7" max="7" width="11.375" style="2" customWidth="1"/>
    <col min="8" max="8" width="16.125" style="2" bestFit="1" customWidth="1"/>
    <col min="9" max="9" width="17.625" style="2" customWidth="1"/>
    <col min="10" max="11" width="7.625" style="2" customWidth="1"/>
    <col min="12" max="12" width="8.75" style="2" customWidth="1"/>
    <col min="13" max="14" width="4.625" style="2" customWidth="1"/>
    <col min="15" max="15" width="5.875" style="2" customWidth="1"/>
    <col min="16" max="17" width="6.625" style="2" customWidth="1"/>
    <col min="18" max="18" width="10.625" style="2" customWidth="1"/>
    <col min="19" max="19" width="11.375" style="2" customWidth="1"/>
    <col min="20" max="20" width="9.625" style="2" customWidth="1"/>
    <col min="21" max="22" width="7.625" style="2" customWidth="1"/>
    <col min="23" max="25" width="6.125" style="2" customWidth="1"/>
    <col min="26" max="26" width="8" style="2" customWidth="1"/>
    <col min="27" max="28" width="7.625" style="2" customWidth="1"/>
    <col min="29" max="31" width="6.125" style="2" customWidth="1"/>
    <col min="32" max="32" width="9.625" style="2" customWidth="1"/>
    <col min="33" max="34" width="7.625" style="2" customWidth="1"/>
    <col min="35" max="37" width="6.125" style="2" customWidth="1"/>
    <col min="38" max="38" width="6.625" style="2" customWidth="1"/>
    <col min="39" max="39" width="9.625" style="2" customWidth="1"/>
    <col min="40" max="40" width="6.625" style="2" customWidth="1"/>
    <col min="41" max="16384" width="9" style="2"/>
  </cols>
  <sheetData>
    <row r="1" spans="1:40" hidden="1">
      <c r="A1" s="115" t="s">
        <v>113</v>
      </c>
      <c r="B1" s="115" t="s">
        <v>114</v>
      </c>
      <c r="C1" s="115" t="s">
        <v>115</v>
      </c>
      <c r="D1" s="115" t="s">
        <v>116</v>
      </c>
      <c r="E1" s="115" t="s">
        <v>117</v>
      </c>
      <c r="F1" s="116" t="s">
        <v>309</v>
      </c>
      <c r="G1" s="116" t="s">
        <v>118</v>
      </c>
      <c r="H1" s="116" t="s">
        <v>119</v>
      </c>
      <c r="I1" s="116" t="s">
        <v>120</v>
      </c>
      <c r="J1" s="116" t="s">
        <v>121</v>
      </c>
      <c r="K1" s="116"/>
      <c r="L1" s="116" t="s">
        <v>122</v>
      </c>
      <c r="M1" s="116" t="s">
        <v>123</v>
      </c>
      <c r="N1" s="116" t="s">
        <v>124</v>
      </c>
      <c r="O1" s="116" t="s">
        <v>112</v>
      </c>
      <c r="P1" s="116" t="s">
        <v>125</v>
      </c>
      <c r="Q1" s="116" t="s">
        <v>126</v>
      </c>
      <c r="R1" s="116" t="s">
        <v>127</v>
      </c>
      <c r="S1" s="116" t="s">
        <v>128</v>
      </c>
      <c r="T1" s="116" t="s">
        <v>129</v>
      </c>
      <c r="U1" s="116" t="s">
        <v>130</v>
      </c>
      <c r="V1" s="116" t="s">
        <v>131</v>
      </c>
      <c r="W1" s="116" t="s">
        <v>306</v>
      </c>
      <c r="X1" s="116" t="s">
        <v>132</v>
      </c>
      <c r="Y1" s="116" t="s">
        <v>133</v>
      </c>
      <c r="Z1" s="116" t="s">
        <v>134</v>
      </c>
      <c r="AA1" s="116" t="s">
        <v>135</v>
      </c>
      <c r="AB1" s="116" t="s">
        <v>136</v>
      </c>
      <c r="AC1" s="116" t="s">
        <v>307</v>
      </c>
      <c r="AD1" s="116" t="s">
        <v>137</v>
      </c>
      <c r="AE1" s="116" t="s">
        <v>138</v>
      </c>
      <c r="AF1" s="116" t="s">
        <v>139</v>
      </c>
      <c r="AG1" s="116" t="s">
        <v>140</v>
      </c>
      <c r="AH1" s="116" t="s">
        <v>141</v>
      </c>
      <c r="AI1" s="116" t="s">
        <v>308</v>
      </c>
      <c r="AJ1" s="116" t="s">
        <v>142</v>
      </c>
      <c r="AK1" s="116" t="s">
        <v>143</v>
      </c>
      <c r="AL1" s="116" t="s">
        <v>144</v>
      </c>
      <c r="AM1" s="116" t="s">
        <v>145</v>
      </c>
      <c r="AN1" s="116" t="s">
        <v>146</v>
      </c>
    </row>
    <row r="2" spans="1:40" hidden="1">
      <c r="A2" s="103"/>
      <c r="B2" s="104"/>
      <c r="C2" s="104"/>
      <c r="D2" s="104"/>
      <c r="E2" s="105"/>
      <c r="F2" s="106"/>
      <c r="G2" s="106"/>
      <c r="H2" s="107"/>
      <c r="I2" s="107"/>
      <c r="J2" s="107"/>
      <c r="K2" s="414"/>
      <c r="L2" s="107"/>
      <c r="M2" s="107"/>
      <c r="N2" s="107"/>
      <c r="O2" s="107"/>
      <c r="P2" s="108"/>
      <c r="Q2" s="106"/>
      <c r="R2" s="107"/>
      <c r="S2" s="108"/>
      <c r="T2" s="106"/>
      <c r="U2" s="107"/>
      <c r="V2" s="107"/>
      <c r="W2" s="107"/>
      <c r="X2" s="107"/>
      <c r="Y2" s="108"/>
      <c r="Z2" s="106"/>
      <c r="AA2" s="107"/>
      <c r="AB2" s="107"/>
      <c r="AC2" s="107"/>
      <c r="AD2" s="107"/>
      <c r="AE2" s="108"/>
      <c r="AF2" s="106"/>
      <c r="AG2" s="107"/>
      <c r="AH2" s="107"/>
      <c r="AI2" s="107"/>
      <c r="AJ2" s="107"/>
      <c r="AK2" s="108"/>
      <c r="AL2" s="106"/>
      <c r="AM2" s="107"/>
      <c r="AN2" s="108"/>
    </row>
    <row r="3" spans="1:40" ht="30" customHeight="1">
      <c r="A3" s="614"/>
      <c r="B3" s="615"/>
      <c r="C3" s="615"/>
      <c r="D3" s="615"/>
      <c r="E3" s="616"/>
      <c r="F3" s="620" t="s">
        <v>1000</v>
      </c>
      <c r="G3" s="617" t="s">
        <v>1001</v>
      </c>
      <c r="H3" s="618"/>
      <c r="I3" s="618"/>
      <c r="J3" s="618"/>
      <c r="K3" s="618"/>
      <c r="L3" s="618"/>
      <c r="M3" s="618"/>
      <c r="N3" s="618"/>
      <c r="O3" s="618"/>
      <c r="P3" s="619"/>
      <c r="Q3" s="617" t="s">
        <v>1002</v>
      </c>
      <c r="R3" s="618"/>
      <c r="S3" s="619"/>
      <c r="T3" s="617" t="s">
        <v>1003</v>
      </c>
      <c r="U3" s="618"/>
      <c r="V3" s="618"/>
      <c r="W3" s="618"/>
      <c r="X3" s="618"/>
      <c r="Y3" s="619"/>
      <c r="Z3" s="617" t="s">
        <v>1004</v>
      </c>
      <c r="AA3" s="618"/>
      <c r="AB3" s="618"/>
      <c r="AC3" s="618"/>
      <c r="AD3" s="618"/>
      <c r="AE3" s="619"/>
      <c r="AF3" s="617" t="s">
        <v>1005</v>
      </c>
      <c r="AG3" s="618"/>
      <c r="AH3" s="618"/>
      <c r="AI3" s="618"/>
      <c r="AJ3" s="618"/>
      <c r="AK3" s="619"/>
      <c r="AL3" s="617" t="s">
        <v>1006</v>
      </c>
      <c r="AM3" s="618"/>
      <c r="AN3" s="619"/>
    </row>
    <row r="4" spans="1:40" ht="60" customHeight="1">
      <c r="A4" s="57" t="s">
        <v>15</v>
      </c>
      <c r="B4" s="57" t="s">
        <v>23</v>
      </c>
      <c r="C4" s="57" t="s">
        <v>27</v>
      </c>
      <c r="D4" s="57" t="s">
        <v>28</v>
      </c>
      <c r="E4" s="57" t="s">
        <v>29</v>
      </c>
      <c r="F4" s="621"/>
      <c r="G4" s="399" t="s">
        <v>7</v>
      </c>
      <c r="H4" s="399" t="s">
        <v>1007</v>
      </c>
      <c r="I4" s="399" t="s">
        <v>1089</v>
      </c>
      <c r="J4" s="399" t="s">
        <v>1122</v>
      </c>
      <c r="K4" s="415" t="s">
        <v>1133</v>
      </c>
      <c r="L4" s="399" t="s">
        <v>1123</v>
      </c>
      <c r="M4" s="399" t="s">
        <v>1008</v>
      </c>
      <c r="N4" s="399" t="s">
        <v>1009</v>
      </c>
      <c r="O4" s="399" t="s">
        <v>1010</v>
      </c>
      <c r="P4" s="399" t="s">
        <v>1011</v>
      </c>
      <c r="Q4" s="399" t="s">
        <v>1012</v>
      </c>
      <c r="R4" s="403" t="s">
        <v>24</v>
      </c>
      <c r="S4" s="399" t="s">
        <v>1013</v>
      </c>
      <c r="T4" s="399" t="s">
        <v>1014</v>
      </c>
      <c r="U4" s="399" t="s">
        <v>1015</v>
      </c>
      <c r="V4" s="399" t="s">
        <v>1016</v>
      </c>
      <c r="W4" s="434" t="s">
        <v>1017</v>
      </c>
      <c r="X4" s="399" t="s">
        <v>1018</v>
      </c>
      <c r="Y4" s="399" t="s">
        <v>1019</v>
      </c>
      <c r="Z4" s="399" t="s">
        <v>1014</v>
      </c>
      <c r="AA4" s="399" t="s">
        <v>1015</v>
      </c>
      <c r="AB4" s="399" t="s">
        <v>1016</v>
      </c>
      <c r="AC4" s="434" t="s">
        <v>1017</v>
      </c>
      <c r="AD4" s="399" t="s">
        <v>1018</v>
      </c>
      <c r="AE4" s="399" t="s">
        <v>1019</v>
      </c>
      <c r="AF4" s="399" t="s">
        <v>1014</v>
      </c>
      <c r="AG4" s="399" t="s">
        <v>1015</v>
      </c>
      <c r="AH4" s="399" t="s">
        <v>1016</v>
      </c>
      <c r="AI4" s="399" t="s">
        <v>1017</v>
      </c>
      <c r="AJ4" s="399" t="s">
        <v>1018</v>
      </c>
      <c r="AK4" s="399" t="s">
        <v>1019</v>
      </c>
      <c r="AL4" s="399" t="s">
        <v>1020</v>
      </c>
      <c r="AM4" s="399" t="s">
        <v>1021</v>
      </c>
      <c r="AN4" s="404" t="s">
        <v>1022</v>
      </c>
    </row>
    <row r="5" spans="1:40"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20"/>
    </row>
    <row r="6" spans="1:40"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20"/>
    </row>
    <row r="7" spans="1:40"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20"/>
    </row>
    <row r="8" spans="1:40"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20"/>
    </row>
    <row r="9" spans="1:40"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20"/>
    </row>
    <row r="10" spans="1:40"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20"/>
    </row>
    <row r="11" spans="1:40" s="49" customFormat="1" ht="80.099999999999994" customHeight="1">
      <c r="A11" s="57"/>
      <c r="B11" s="57"/>
      <c r="C11" s="57"/>
      <c r="D11" s="57"/>
      <c r="E11" s="57"/>
      <c r="F11" s="288">
        <f>작성요령!$C$66</f>
        <v>44347</v>
      </c>
      <c r="G11" s="40" t="s">
        <v>549</v>
      </c>
      <c r="H11" s="40" t="s">
        <v>1218</v>
      </c>
      <c r="I11" s="119" t="s">
        <v>1233</v>
      </c>
      <c r="J11" s="210">
        <v>30000</v>
      </c>
      <c r="K11" s="210">
        <v>25000</v>
      </c>
      <c r="L11" s="210">
        <v>25000</v>
      </c>
      <c r="M11" s="45">
        <v>10</v>
      </c>
      <c r="N11" s="45">
        <v>4</v>
      </c>
      <c r="O11" s="45" t="s">
        <v>1199</v>
      </c>
      <c r="P11" s="54" t="s">
        <v>550</v>
      </c>
      <c r="Q11" s="54"/>
      <c r="R11" s="256"/>
      <c r="S11" s="241"/>
      <c r="T11" s="40" t="s">
        <v>551</v>
      </c>
      <c r="U11" s="40" t="s">
        <v>552</v>
      </c>
      <c r="V11" s="210">
        <v>300</v>
      </c>
      <c r="W11" s="97"/>
      <c r="X11" s="45">
        <v>2</v>
      </c>
      <c r="Y11" s="45">
        <v>2</v>
      </c>
      <c r="Z11" s="11" t="s">
        <v>553</v>
      </c>
      <c r="AA11" s="11" t="s">
        <v>552</v>
      </c>
      <c r="AB11" s="20">
        <v>1000</v>
      </c>
      <c r="AC11" s="97"/>
      <c r="AD11" s="13">
        <v>2</v>
      </c>
      <c r="AE11" s="13">
        <v>2</v>
      </c>
      <c r="AF11" s="11"/>
      <c r="AG11" s="11"/>
      <c r="AH11" s="24"/>
      <c r="AI11" s="97"/>
      <c r="AJ11" s="13"/>
      <c r="AK11" s="13"/>
      <c r="AL11" s="45" t="s">
        <v>554</v>
      </c>
      <c r="AM11" s="45" t="s">
        <v>551</v>
      </c>
      <c r="AN11" s="45" t="s">
        <v>555</v>
      </c>
    </row>
  </sheetData>
  <sheetProtection selectLockedCells="1"/>
  <mergeCells count="8">
    <mergeCell ref="A3:E3"/>
    <mergeCell ref="G3:P3"/>
    <mergeCell ref="AL3:AN3"/>
    <mergeCell ref="Q3:S3"/>
    <mergeCell ref="Z3:AE3"/>
    <mergeCell ref="T3:Y3"/>
    <mergeCell ref="AF3:AK3"/>
    <mergeCell ref="F3:F4"/>
  </mergeCells>
  <phoneticPr fontId="1" type="noConversion"/>
  <dataValidations count="7">
    <dataValidation type="decimal" allowBlank="1" showInputMessage="1" showErrorMessage="1" error="숫자로 입력" sqref="M11:N11">
      <formula1>0.1</formula1>
      <formula2>99</formula2>
    </dataValidation>
    <dataValidation type="whole" allowBlank="1" showInputMessage="1" showErrorMessage="1" error="숫자로 입력" sqref="J11:L11">
      <formula1>0</formula1>
      <formula2>9000000</formula2>
    </dataValidation>
    <dataValidation type="decimal" allowBlank="1" showInputMessage="1" showErrorMessage="1" error="%로 입력" sqref="Q11">
      <formula1>0</formula1>
      <formula2>99.9</formula2>
    </dataValidation>
    <dataValidation type="decimal" allowBlank="1" showInputMessage="1" showErrorMessage="1" error="숫자로 입력" sqref="AH11:AI11 V11:W11 AB11:AC11">
      <formula1>0</formula1>
      <formula2>1000000</formula2>
    </dataValidation>
    <dataValidation allowBlank="1" showInputMessage="1" showErrorMessage="1" error="숫자로 입력" sqref="AA11 U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작성요령!$C$468:$C$469</xm:f>
          </x14:formula1>
          <xm:sqref>O11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Normal="85" zoomScaleSheetLayoutView="100" workbookViewId="0">
      <selection activeCell="G47" sqref="G47"/>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18.375" style="2" customWidth="1"/>
    <col min="17" max="17" width="9.625" style="2" hidden="1" customWidth="1"/>
    <col min="18" max="18" width="13.875" style="379" hidden="1" customWidth="1"/>
    <col min="19" max="19" width="14.625" style="379"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113</v>
      </c>
      <c r="B1" s="115" t="s">
        <v>114</v>
      </c>
      <c r="C1" s="115" t="s">
        <v>147</v>
      </c>
      <c r="D1" s="116" t="s">
        <v>148</v>
      </c>
      <c r="E1" s="116" t="s">
        <v>149</v>
      </c>
      <c r="F1" s="116" t="s">
        <v>153</v>
      </c>
      <c r="G1" s="116" t="s">
        <v>152</v>
      </c>
      <c r="H1" s="116" t="s">
        <v>491</v>
      </c>
      <c r="I1" s="116" t="s">
        <v>497</v>
      </c>
      <c r="J1" s="116" t="s">
        <v>492</v>
      </c>
      <c r="K1" s="116" t="s">
        <v>498</v>
      </c>
      <c r="L1" s="116" t="s">
        <v>493</v>
      </c>
      <c r="M1" s="116" t="s">
        <v>499</v>
      </c>
      <c r="N1" s="116" t="s">
        <v>305</v>
      </c>
      <c r="O1" s="116" t="s">
        <v>151</v>
      </c>
      <c r="P1" s="116" t="s">
        <v>150</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15</v>
      </c>
      <c r="B4" s="58" t="s">
        <v>23</v>
      </c>
      <c r="C4" s="59" t="s">
        <v>102</v>
      </c>
      <c r="D4" s="622" t="s">
        <v>25</v>
      </c>
      <c r="E4" s="622" t="s">
        <v>26</v>
      </c>
      <c r="F4" s="622" t="s">
        <v>64</v>
      </c>
      <c r="G4" s="622" t="s">
        <v>65</v>
      </c>
      <c r="H4" s="631" t="s">
        <v>494</v>
      </c>
      <c r="I4" s="631"/>
      <c r="J4" s="631"/>
      <c r="K4" s="631"/>
      <c r="L4" s="631"/>
      <c r="M4" s="631"/>
      <c r="N4" s="622" t="s">
        <v>875</v>
      </c>
      <c r="O4" s="622" t="s">
        <v>66</v>
      </c>
      <c r="P4" s="622" t="s">
        <v>2</v>
      </c>
      <c r="Q4" s="622" t="s">
        <v>957</v>
      </c>
      <c r="R4" s="625" t="s">
        <v>958</v>
      </c>
      <c r="S4" s="625" t="s">
        <v>959</v>
      </c>
      <c r="T4" s="622" t="s">
        <v>960</v>
      </c>
      <c r="U4" s="252"/>
    </row>
    <row r="5" spans="1:21" ht="13.5" customHeight="1">
      <c r="A5" s="59"/>
      <c r="B5" s="59"/>
      <c r="C5" s="59"/>
      <c r="D5" s="623"/>
      <c r="E5" s="623"/>
      <c r="F5" s="623"/>
      <c r="G5" s="623"/>
      <c r="H5" s="631" t="s">
        <v>488</v>
      </c>
      <c r="I5" s="631"/>
      <c r="J5" s="631" t="s">
        <v>490</v>
      </c>
      <c r="K5" s="631"/>
      <c r="L5" s="631" t="s">
        <v>489</v>
      </c>
      <c r="M5" s="631"/>
      <c r="N5" s="623"/>
      <c r="O5" s="623"/>
      <c r="P5" s="623"/>
      <c r="Q5" s="623"/>
      <c r="R5" s="626"/>
      <c r="S5" s="626"/>
      <c r="T5" s="623"/>
    </row>
    <row r="6" spans="1:21">
      <c r="A6" s="59"/>
      <c r="B6" s="59"/>
      <c r="C6" s="59"/>
      <c r="D6" s="624"/>
      <c r="E6" s="624"/>
      <c r="F6" s="624"/>
      <c r="G6" s="624"/>
      <c r="H6" s="112" t="s">
        <v>495</v>
      </c>
      <c r="I6" s="112" t="s">
        <v>496</v>
      </c>
      <c r="J6" s="112" t="s">
        <v>495</v>
      </c>
      <c r="K6" s="112" t="s">
        <v>496</v>
      </c>
      <c r="L6" s="112" t="s">
        <v>495</v>
      </c>
      <c r="M6" s="112" t="s">
        <v>496</v>
      </c>
      <c r="N6" s="624"/>
      <c r="O6" s="624"/>
      <c r="P6" s="624"/>
      <c r="Q6" s="624"/>
      <c r="R6" s="627"/>
      <c r="S6" s="627"/>
      <c r="T6" s="624"/>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2" t="s">
        <v>1112</v>
      </c>
      <c r="E11" s="362" t="s">
        <v>1114</v>
      </c>
      <c r="F11" s="363" t="s">
        <v>504</v>
      </c>
      <c r="G11" s="364">
        <f>'1.1.제안펀드'!L11</f>
        <v>25000</v>
      </c>
      <c r="H11" s="365"/>
      <c r="I11" s="175" t="str">
        <f t="shared" ref="I11:I13" si="0">IF(OR(ISBLANK(H11),0),"",$G$51*H11)</f>
        <v/>
      </c>
      <c r="J11" s="188"/>
      <c r="K11" s="175" t="str">
        <f>IF(OR(ISBLANK(J11),0),"",$G$51*J11)</f>
        <v/>
      </c>
      <c r="L11" s="188"/>
      <c r="M11" s="175" t="str">
        <f>IF(OR(ISBLANK(L11),0),"",$G$51*L11)</f>
        <v/>
      </c>
      <c r="N11" s="188"/>
      <c r="O11" s="175" t="str">
        <f>IF(OR(ISBLANK(N11),0),"",$G$51*N11)</f>
        <v/>
      </c>
      <c r="P11" s="289"/>
      <c r="Q11" s="378">
        <f t="shared" ref="Q11:Q50" si="1">IF(OR($D11="일반기업",$D11="연기금",$D11="공제회",$D11="은행",$D11="보험사"),1,0)</f>
        <v>0</v>
      </c>
      <c r="R11" s="380"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0" t="str">
        <f>IFERROR(#REF!/$G11,"")</f>
        <v/>
      </c>
      <c r="T11" s="381" t="e">
        <f>IF('1.1.제안펀드'!#REF!="민간 제안",IF(OR($D11="제안사(회사)",$D11="제안사계열사/특수관계인"),$G11,""),"")</f>
        <v>#REF!</v>
      </c>
    </row>
    <row r="12" spans="1:21">
      <c r="A12" s="61"/>
      <c r="B12" s="61"/>
      <c r="C12" s="61"/>
      <c r="D12" s="366" t="s">
        <v>817</v>
      </c>
      <c r="E12" s="366" t="s">
        <v>876</v>
      </c>
      <c r="F12" s="222" t="s">
        <v>30</v>
      </c>
      <c r="G12" s="364">
        <f>'1.1.제안펀드'!V11</f>
        <v>300</v>
      </c>
      <c r="H12" s="365"/>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8">
        <f t="shared" si="1"/>
        <v>0</v>
      </c>
      <c r="R12" s="380"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0" t="str">
        <f>IFERROR(#REF!/$G12,"")</f>
        <v/>
      </c>
      <c r="T12" s="382" t="e">
        <f>IF('1.1.제안펀드'!#REF!="민간 제안",IF(OR($D12="제안사(회사)",$D12="제안사계열사/특수관계인"),$G12,""),"")</f>
        <v>#REF!</v>
      </c>
      <c r="U12" s="379"/>
    </row>
    <row r="13" spans="1:21">
      <c r="A13" s="61"/>
      <c r="B13" s="61"/>
      <c r="C13" s="61"/>
      <c r="D13" s="185" t="s">
        <v>817</v>
      </c>
      <c r="E13" s="185" t="s">
        <v>1132</v>
      </c>
      <c r="F13" s="43" t="s">
        <v>30</v>
      </c>
      <c r="G13" s="186">
        <f>'1.1.제안펀드'!AB11</f>
        <v>1000</v>
      </c>
      <c r="H13" s="365"/>
      <c r="I13" s="175" t="str">
        <f t="shared" si="0"/>
        <v/>
      </c>
      <c r="J13" s="188"/>
      <c r="K13" s="175" t="str">
        <f t="shared" si="2"/>
        <v/>
      </c>
      <c r="L13" s="188"/>
      <c r="M13" s="175" t="str">
        <f t="shared" si="3"/>
        <v/>
      </c>
      <c r="N13" s="188"/>
      <c r="O13" s="175" t="str">
        <f t="shared" si="4"/>
        <v/>
      </c>
      <c r="P13" s="53"/>
      <c r="Q13" s="378">
        <f t="shared" si="1"/>
        <v>0</v>
      </c>
      <c r="R13" s="380"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0" t="str">
        <f>IFERROR(#REF!/$G13,"")</f>
        <v/>
      </c>
      <c r="T13" s="382" t="e">
        <f>IF('1.1.제안펀드'!#REF!="민간 제안",IF(OR($D13="제안사(회사)",$D13="제안사계열사/특수관계인"),$G13,""),"")</f>
        <v>#REF!</v>
      </c>
      <c r="U13" s="379"/>
    </row>
    <row r="14" spans="1:21">
      <c r="A14" s="61"/>
      <c r="B14" s="61"/>
      <c r="C14" s="61"/>
      <c r="D14" s="185" t="s">
        <v>35</v>
      </c>
      <c r="E14" s="185" t="s">
        <v>879</v>
      </c>
      <c r="F14" s="43" t="s">
        <v>504</v>
      </c>
      <c r="G14" s="186">
        <v>1000</v>
      </c>
      <c r="H14" s="365"/>
      <c r="I14" s="175" t="str">
        <f>IF(OR(ISBLANK(H14),0),"",$G$51*H14)</f>
        <v/>
      </c>
      <c r="J14" s="188"/>
      <c r="K14" s="175" t="str">
        <f t="shared" si="2"/>
        <v/>
      </c>
      <c r="L14" s="188"/>
      <c r="M14" s="175" t="str">
        <f t="shared" si="3"/>
        <v/>
      </c>
      <c r="N14" s="188"/>
      <c r="O14" s="175" t="str">
        <f t="shared" si="4"/>
        <v/>
      </c>
      <c r="P14" s="53"/>
      <c r="Q14" s="378">
        <f t="shared" si="1"/>
        <v>1</v>
      </c>
      <c r="R14" s="380"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0" t="str">
        <f>IFERROR(#REF!/$G14,"")</f>
        <v/>
      </c>
      <c r="T14" s="382" t="e">
        <f>IF('1.1.제안펀드'!#REF!="민간 제안",IF(OR($D14="제안사(회사)",$D14="제안사계열사/특수관계인"),$G14,""),"")</f>
        <v>#REF!</v>
      </c>
    </row>
    <row r="15" spans="1:21">
      <c r="A15" s="61"/>
      <c r="B15" s="61"/>
      <c r="C15" s="61"/>
      <c r="D15" s="185" t="s">
        <v>35</v>
      </c>
      <c r="E15" s="185" t="s">
        <v>880</v>
      </c>
      <c r="F15" s="43" t="s">
        <v>504</v>
      </c>
      <c r="G15" s="186">
        <v>1000</v>
      </c>
      <c r="H15" s="365"/>
      <c r="I15" s="175" t="str">
        <f t="shared" ref="I15:I17" si="5">IF(OR(ISBLANK(H15),0),"",$G$51*H15)</f>
        <v/>
      </c>
      <c r="J15" s="188"/>
      <c r="K15" s="175" t="str">
        <f t="shared" si="2"/>
        <v/>
      </c>
      <c r="L15" s="188"/>
      <c r="M15" s="175" t="str">
        <f t="shared" si="3"/>
        <v/>
      </c>
      <c r="N15" s="188"/>
      <c r="O15" s="175" t="str">
        <f t="shared" si="4"/>
        <v/>
      </c>
      <c r="P15" s="53"/>
      <c r="Q15" s="378">
        <f t="shared" si="1"/>
        <v>1</v>
      </c>
      <c r="R15" s="380"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0" t="str">
        <f>IFERROR(#REF!/$G15,"")</f>
        <v/>
      </c>
      <c r="T15" s="382" t="e">
        <f>IF('1.1.제안펀드'!#REF!="민간 제안",IF(OR($D15="제안사(회사)",$D15="제안사계열사/특수관계인"),$G15,""),"")</f>
        <v>#REF!</v>
      </c>
    </row>
    <row r="16" spans="1:21">
      <c r="A16" s="61"/>
      <c r="B16" s="61"/>
      <c r="C16" s="61"/>
      <c r="D16" s="185" t="s">
        <v>31</v>
      </c>
      <c r="E16" s="185" t="s">
        <v>877</v>
      </c>
      <c r="F16" s="43" t="s">
        <v>504</v>
      </c>
      <c r="G16" s="186">
        <v>5500</v>
      </c>
      <c r="H16" s="365"/>
      <c r="I16" s="175" t="str">
        <f t="shared" si="5"/>
        <v/>
      </c>
      <c r="J16" s="188"/>
      <c r="K16" s="175" t="str">
        <f t="shared" si="2"/>
        <v/>
      </c>
      <c r="L16" s="188"/>
      <c r="M16" s="175" t="str">
        <f t="shared" si="3"/>
        <v/>
      </c>
      <c r="N16" s="188"/>
      <c r="O16" s="175" t="str">
        <f t="shared" si="4"/>
        <v/>
      </c>
      <c r="P16" s="53"/>
      <c r="Q16" s="378">
        <f t="shared" si="1"/>
        <v>1</v>
      </c>
      <c r="R16" s="380"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0" t="str">
        <f>IFERROR(#REF!/$G16,"")</f>
        <v/>
      </c>
      <c r="T16" s="382" t="e">
        <f>IF('1.1.제안펀드'!#REF!="민간 제안",IF(OR($D16="제안사(회사)",$D16="제안사계열사/특수관계인"),$G16,""),"")</f>
        <v>#REF!</v>
      </c>
    </row>
    <row r="17" spans="1:20">
      <c r="A17" s="61"/>
      <c r="B17" s="61"/>
      <c r="C17" s="61"/>
      <c r="D17" s="185" t="s">
        <v>32</v>
      </c>
      <c r="E17" s="185" t="s">
        <v>878</v>
      </c>
      <c r="F17" s="43" t="s">
        <v>504</v>
      </c>
      <c r="G17" s="186">
        <v>5000</v>
      </c>
      <c r="H17" s="365"/>
      <c r="I17" s="175" t="str">
        <f t="shared" si="5"/>
        <v/>
      </c>
      <c r="J17" s="188"/>
      <c r="K17" s="175" t="str">
        <f t="shared" ref="K17:K18" si="6">IF(OR(ISBLANK(J17),0),"",$G$51*J17)</f>
        <v/>
      </c>
      <c r="L17" s="188"/>
      <c r="M17" s="175" t="str">
        <f t="shared" ref="M17:M18" si="7">IF(OR(ISBLANK(L17),0),"",$G$51*L17)</f>
        <v/>
      </c>
      <c r="N17" s="188"/>
      <c r="O17" s="175" t="str">
        <f t="shared" si="4"/>
        <v/>
      </c>
      <c r="P17" s="53"/>
      <c r="Q17" s="378">
        <f t="shared" si="1"/>
        <v>1</v>
      </c>
      <c r="R17" s="380"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0" t="str">
        <f>IFERROR(#REF!/$G17,"")</f>
        <v/>
      </c>
      <c r="T17" s="382" t="e">
        <f>IF('1.1.제안펀드'!#REF!="민간 제안",IF(OR($D17="제안사(회사)",$D17="제안사계열사/특수관계인"),$G17,""),"")</f>
        <v>#REF!</v>
      </c>
    </row>
    <row r="18" spans="1:20">
      <c r="A18" s="61"/>
      <c r="B18" s="61"/>
      <c r="C18" s="61"/>
      <c r="D18" s="185"/>
      <c r="E18" s="185"/>
      <c r="F18" s="43"/>
      <c r="G18" s="186"/>
      <c r="H18" s="365"/>
      <c r="I18" s="175"/>
      <c r="J18" s="188"/>
      <c r="K18" s="175" t="str">
        <f t="shared" si="6"/>
        <v/>
      </c>
      <c r="L18" s="188"/>
      <c r="M18" s="175" t="str">
        <f t="shared" si="7"/>
        <v/>
      </c>
      <c r="N18" s="188"/>
      <c r="O18" s="175" t="str">
        <f t="shared" si="4"/>
        <v/>
      </c>
      <c r="P18" s="53"/>
      <c r="Q18" s="378">
        <f t="shared" si="1"/>
        <v>0</v>
      </c>
      <c r="R18" s="380"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0" t="str">
        <f>IFERROR(#REF!/$G18,"")</f>
        <v/>
      </c>
      <c r="T18" s="382" t="e">
        <f>IF('1.1.제안펀드'!#REF!="민간 제안",IF(OR($D18="제안사(회사)",$D18="제안사계열사/특수관계인"),$G18,""),"")</f>
        <v>#REF!</v>
      </c>
    </row>
    <row r="19" spans="1:20">
      <c r="A19" s="61"/>
      <c r="B19" s="61"/>
      <c r="C19" s="61"/>
      <c r="D19" s="185"/>
      <c r="E19" s="185"/>
      <c r="F19" s="43"/>
      <c r="G19" s="186"/>
      <c r="H19" s="365"/>
      <c r="I19" s="175"/>
      <c r="J19" s="188"/>
      <c r="K19" s="175" t="str">
        <f t="shared" ref="K19:K50" si="8">IF(OR(ISBLANK(J19),0),"",$G$51*J19)</f>
        <v/>
      </c>
      <c r="L19" s="188"/>
      <c r="M19" s="175" t="str">
        <f t="shared" ref="M19:M50" si="9">IF(OR(ISBLANK(L19),0),"",$G$51*L19)</f>
        <v/>
      </c>
      <c r="N19" s="188"/>
      <c r="O19" s="175" t="str">
        <f t="shared" si="4"/>
        <v/>
      </c>
      <c r="P19" s="53"/>
      <c r="Q19" s="378">
        <f t="shared" si="1"/>
        <v>0</v>
      </c>
      <c r="R19" s="380"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0" t="str">
        <f>IFERROR(#REF!/$G19,"")</f>
        <v/>
      </c>
      <c r="T19" s="382"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8">
        <f t="shared" si="1"/>
        <v>0</v>
      </c>
      <c r="R20" s="380"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0" t="str">
        <f>IFERROR(#REF!/$G20,"")</f>
        <v/>
      </c>
      <c r="T20" s="382"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8">
        <f t="shared" si="1"/>
        <v>0</v>
      </c>
      <c r="R21" s="380"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0" t="str">
        <f>IFERROR(#REF!/$G21,"")</f>
        <v/>
      </c>
      <c r="T21" s="382"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8">
        <f t="shared" si="1"/>
        <v>0</v>
      </c>
      <c r="R22" s="380"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0" t="str">
        <f>IFERROR(#REF!/$G22,"")</f>
        <v/>
      </c>
      <c r="T22" s="382"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8">
        <f t="shared" si="1"/>
        <v>0</v>
      </c>
      <c r="R23" s="380"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0" t="str">
        <f>IFERROR(#REF!/$G23,"")</f>
        <v/>
      </c>
      <c r="T23" s="382"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8">
        <f t="shared" si="1"/>
        <v>0</v>
      </c>
      <c r="R24" s="380"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0" t="str">
        <f>IFERROR(#REF!/$G24,"")</f>
        <v/>
      </c>
      <c r="T24" s="382"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8">
        <f t="shared" si="1"/>
        <v>0</v>
      </c>
      <c r="R25" s="380"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0" t="str">
        <f>IFERROR(#REF!/$G25,"")</f>
        <v/>
      </c>
      <c r="T25" s="382"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8">
        <f t="shared" si="1"/>
        <v>0</v>
      </c>
      <c r="R26" s="380"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0" t="str">
        <f>IFERROR(#REF!/$G26,"")</f>
        <v/>
      </c>
      <c r="T26" s="382"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8">
        <f t="shared" si="1"/>
        <v>0</v>
      </c>
      <c r="R27" s="380"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0" t="str">
        <f>IFERROR(#REF!/$G27,"")</f>
        <v/>
      </c>
      <c r="T27" s="382"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8">
        <f t="shared" si="1"/>
        <v>0</v>
      </c>
      <c r="R28" s="380"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0" t="str">
        <f>IFERROR(#REF!/$G28,"")</f>
        <v/>
      </c>
      <c r="T28" s="382"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8">
        <f t="shared" si="1"/>
        <v>0</v>
      </c>
      <c r="R29" s="380"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0" t="str">
        <f>IFERROR(#REF!/$G29,"")</f>
        <v/>
      </c>
      <c r="T29" s="382"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8">
        <f t="shared" si="1"/>
        <v>0</v>
      </c>
      <c r="R30" s="380"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0" t="str">
        <f>IFERROR(#REF!/$G30,"")</f>
        <v/>
      </c>
      <c r="T30" s="382"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8">
        <f t="shared" si="1"/>
        <v>0</v>
      </c>
      <c r="R31" s="380"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0" t="str">
        <f>IFERROR(#REF!/$G31,"")</f>
        <v/>
      </c>
      <c r="T31" s="382"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8">
        <f t="shared" si="1"/>
        <v>0</v>
      </c>
      <c r="R32" s="380"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0" t="str">
        <f>IFERROR(#REF!/$G32,"")</f>
        <v/>
      </c>
      <c r="T32" s="382"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8">
        <f t="shared" si="1"/>
        <v>0</v>
      </c>
      <c r="R33" s="380"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0" t="str">
        <f>IFERROR(#REF!/$G33,"")</f>
        <v/>
      </c>
      <c r="T33" s="382"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8">
        <f t="shared" si="1"/>
        <v>0</v>
      </c>
      <c r="R34" s="380"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0" t="str">
        <f>IFERROR(#REF!/$G34,"")</f>
        <v/>
      </c>
      <c r="T34" s="382"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8">
        <f t="shared" si="1"/>
        <v>0</v>
      </c>
      <c r="R35" s="380"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0" t="str">
        <f>IFERROR(#REF!/$G35,"")</f>
        <v/>
      </c>
      <c r="T35" s="382"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8">
        <f t="shared" si="1"/>
        <v>0</v>
      </c>
      <c r="R36" s="380"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0" t="str">
        <f>IFERROR(#REF!/$G36,"")</f>
        <v/>
      </c>
      <c r="T36" s="382"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8">
        <f t="shared" si="1"/>
        <v>0</v>
      </c>
      <c r="R37" s="380"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0" t="str">
        <f>IFERROR(#REF!/$G37,"")</f>
        <v/>
      </c>
      <c r="T37" s="382"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8">
        <f t="shared" si="1"/>
        <v>0</v>
      </c>
      <c r="R38" s="380"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0" t="str">
        <f>IFERROR(#REF!/$G38,"")</f>
        <v/>
      </c>
      <c r="T38" s="382"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8">
        <f t="shared" si="1"/>
        <v>0</v>
      </c>
      <c r="R39" s="380"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0" t="str">
        <f>IFERROR(#REF!/$G39,"")</f>
        <v/>
      </c>
      <c r="T39" s="382"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8">
        <f t="shared" si="1"/>
        <v>0</v>
      </c>
      <c r="R40" s="380"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0" t="str">
        <f>IFERROR(#REF!/$G40,"")</f>
        <v/>
      </c>
      <c r="T40" s="382"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8">
        <f t="shared" si="1"/>
        <v>0</v>
      </c>
      <c r="R41" s="380"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0" t="str">
        <f>IFERROR(#REF!/$G41,"")</f>
        <v/>
      </c>
      <c r="T41" s="382"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8">
        <f t="shared" si="1"/>
        <v>0</v>
      </c>
      <c r="R42" s="380"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0" t="str">
        <f>IFERROR(#REF!/$G42,"")</f>
        <v/>
      </c>
      <c r="T42" s="382"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8">
        <f t="shared" si="1"/>
        <v>0</v>
      </c>
      <c r="R43" s="380"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0" t="str">
        <f>IFERROR(#REF!/$G43,"")</f>
        <v/>
      </c>
      <c r="T43" s="382"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8">
        <f t="shared" si="1"/>
        <v>0</v>
      </c>
      <c r="R44" s="380"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0" t="str">
        <f>IFERROR(#REF!/$G44,"")</f>
        <v/>
      </c>
      <c r="T44" s="382"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9"/>
      <c r="Q45" s="378">
        <f t="shared" si="1"/>
        <v>0</v>
      </c>
      <c r="R45" s="380"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0" t="str">
        <f>IFERROR(#REF!/$G45,"")</f>
        <v/>
      </c>
      <c r="T45" s="382"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8">
        <f t="shared" si="1"/>
        <v>0</v>
      </c>
      <c r="R46" s="380"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0" t="str">
        <f>IFERROR(#REF!/$G46,"")</f>
        <v/>
      </c>
      <c r="T46" s="382"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8">
        <f t="shared" si="1"/>
        <v>0</v>
      </c>
      <c r="R47" s="380"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0" t="str">
        <f>IFERROR(#REF!/$G47,"")</f>
        <v/>
      </c>
      <c r="T47" s="382"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8">
        <f t="shared" si="1"/>
        <v>0</v>
      </c>
      <c r="R48" s="380"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0" t="str">
        <f>IFERROR(#REF!/$G48,"")</f>
        <v/>
      </c>
      <c r="T48" s="382"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8">
        <f t="shared" si="1"/>
        <v>0</v>
      </c>
      <c r="R49" s="380"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0" t="str">
        <f>IFERROR(#REF!/$G49,"")</f>
        <v/>
      </c>
      <c r="T49" s="382"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8">
        <f t="shared" si="1"/>
        <v>0</v>
      </c>
      <c r="R50" s="380"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0" t="str">
        <f>IFERROR(#REF!/$G50,"")</f>
        <v/>
      </c>
      <c r="T50" s="382" t="e">
        <f>IF('1.1.제안펀드'!#REF!="민간 제안",IF(OR($D50="제안사(회사)",$D50="제안사계열사/특수관계인"),$G50,""),"")</f>
        <v>#REF!</v>
      </c>
    </row>
    <row r="51" spans="1:20">
      <c r="D51" s="628" t="s">
        <v>454</v>
      </c>
      <c r="E51" s="629"/>
      <c r="F51" s="630"/>
      <c r="G51" s="187">
        <f>SUM(G11:G50)</f>
        <v>38800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차이 확인필요</v>
      </c>
      <c r="Q51" s="187" t="e">
        <f>IF('1.1.제안펀드'!#REF!="후순위 보강", IF('1.1.제안펀드'!$L$11=20000,2800,IF('1.1.제안펀드'!$L$11=30000,4000,4600)), "")</f>
        <v>#REF!</v>
      </c>
      <c r="R51" s="191" t="e">
        <f ca="1">IF('1.1.제안펀드'!#REF!="후순위 보강", IF(SUMPRODUCT(OFFSET(출자예상내역,0,14,ROWS(출자예상내역),1)*1,OFFSET(출자예상내역,0,3,ROWS(출자예상내역),1))*0.08&gt;$Q$51,"후순위 한도 초과",""), "")</f>
        <v>#REF!</v>
      </c>
      <c r="S51" s="191"/>
      <c r="T51" s="383"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D51:F51"/>
    <mergeCell ref="D4:D6"/>
    <mergeCell ref="E4:E6"/>
    <mergeCell ref="F4:F6"/>
    <mergeCell ref="H4:M4"/>
    <mergeCell ref="H5:I5"/>
    <mergeCell ref="J5:K5"/>
    <mergeCell ref="L5:M5"/>
    <mergeCell ref="G4:G6"/>
    <mergeCell ref="N4:N6"/>
    <mergeCell ref="O4:O6"/>
    <mergeCell ref="P4:P6"/>
    <mergeCell ref="T4:T6"/>
    <mergeCell ref="S4:S6"/>
    <mergeCell ref="Q4:Q6"/>
    <mergeCell ref="R4:R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C3" zoomScale="85" zoomScaleNormal="85" zoomScaleSheetLayoutView="85" workbookViewId="0">
      <selection activeCell="F20" sqref="F20"/>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5.2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1361</v>
      </c>
      <c r="B1" s="115" t="s">
        <v>154</v>
      </c>
      <c r="C1" s="121" t="s">
        <v>175</v>
      </c>
      <c r="D1" s="116" t="s">
        <v>155</v>
      </c>
      <c r="E1" s="116" t="s">
        <v>156</v>
      </c>
      <c r="F1" s="116" t="s">
        <v>157</v>
      </c>
      <c r="G1" s="116" t="s">
        <v>158</v>
      </c>
      <c r="H1" s="116" t="s">
        <v>159</v>
      </c>
      <c r="I1" s="116" t="s">
        <v>160</v>
      </c>
      <c r="J1" s="116" t="s">
        <v>161</v>
      </c>
      <c r="K1" s="116" t="s">
        <v>162</v>
      </c>
      <c r="L1" s="116" t="s">
        <v>163</v>
      </c>
      <c r="M1" s="116" t="s">
        <v>164</v>
      </c>
      <c r="N1" s="116" t="s">
        <v>165</v>
      </c>
      <c r="O1" s="116" t="s">
        <v>166</v>
      </c>
      <c r="P1" s="116" t="s">
        <v>167</v>
      </c>
      <c r="Q1" s="116" t="s">
        <v>168</v>
      </c>
      <c r="R1" s="116" t="s">
        <v>169</v>
      </c>
      <c r="S1" s="116" t="s">
        <v>170</v>
      </c>
      <c r="T1" s="116" t="s">
        <v>171</v>
      </c>
      <c r="U1" s="116" t="s">
        <v>172</v>
      </c>
      <c r="V1" s="116" t="s">
        <v>173</v>
      </c>
      <c r="W1" s="116" t="s">
        <v>174</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617" t="s">
        <v>1023</v>
      </c>
      <c r="D3" s="618"/>
      <c r="E3" s="618"/>
      <c r="F3" s="618"/>
      <c r="G3" s="619"/>
      <c r="H3" s="617" t="s">
        <v>1024</v>
      </c>
      <c r="I3" s="618"/>
      <c r="J3" s="619"/>
      <c r="K3" s="617" t="s">
        <v>1025</v>
      </c>
      <c r="L3" s="618"/>
      <c r="M3" s="619"/>
      <c r="N3" s="617" t="s">
        <v>1026</v>
      </c>
      <c r="O3" s="618"/>
      <c r="P3" s="619"/>
      <c r="Q3" s="617" t="s">
        <v>1027</v>
      </c>
      <c r="R3" s="618"/>
      <c r="S3" s="618"/>
      <c r="T3" s="618"/>
      <c r="U3" s="618"/>
      <c r="V3" s="618"/>
      <c r="W3" s="618"/>
      <c r="X3" s="632"/>
      <c r="Y3" s="633"/>
      <c r="Z3" s="633"/>
      <c r="AA3" s="633"/>
      <c r="AB3" s="633"/>
      <c r="AC3" s="633"/>
      <c r="AD3" s="633"/>
      <c r="AE3" s="633"/>
      <c r="AF3" s="633"/>
      <c r="AG3" s="633"/>
      <c r="AH3" s="633"/>
      <c r="AI3" s="633"/>
      <c r="AJ3" s="633"/>
      <c r="AK3" s="633"/>
      <c r="AL3" s="633"/>
      <c r="AM3" s="633"/>
      <c r="AN3" s="633"/>
      <c r="AO3" s="633"/>
      <c r="AP3" s="633"/>
      <c r="AQ3" s="633"/>
      <c r="AR3" s="633"/>
      <c r="AS3" s="633"/>
      <c r="AT3" s="633"/>
      <c r="AU3" s="633"/>
      <c r="AV3" s="633"/>
      <c r="AW3" s="633"/>
      <c r="AX3" s="633"/>
      <c r="AY3" s="633"/>
      <c r="AZ3" s="633"/>
      <c r="BA3" s="633"/>
      <c r="BB3" s="633"/>
      <c r="BC3" s="633"/>
      <c r="BD3" s="633"/>
      <c r="BE3" s="633"/>
    </row>
    <row r="4" spans="1:57" s="2" customFormat="1" ht="75" customHeight="1">
      <c r="A4" s="57" t="s">
        <v>15</v>
      </c>
      <c r="B4" s="57" t="s">
        <v>3</v>
      </c>
      <c r="C4" s="405" t="s">
        <v>1028</v>
      </c>
      <c r="D4" s="405" t="s">
        <v>8</v>
      </c>
      <c r="E4" s="405" t="s">
        <v>9</v>
      </c>
      <c r="F4" s="405" t="s">
        <v>10</v>
      </c>
      <c r="G4" s="405" t="s">
        <v>1029</v>
      </c>
      <c r="H4" s="405" t="s">
        <v>11</v>
      </c>
      <c r="I4" s="405" t="s">
        <v>1030</v>
      </c>
      <c r="J4" s="39" t="s">
        <v>1031</v>
      </c>
      <c r="K4" s="405" t="s">
        <v>1</v>
      </c>
      <c r="L4" s="405" t="s">
        <v>12</v>
      </c>
      <c r="M4" s="405" t="s">
        <v>13</v>
      </c>
      <c r="N4" s="405" t="s">
        <v>1032</v>
      </c>
      <c r="O4" s="39" t="s">
        <v>1033</v>
      </c>
      <c r="P4" s="39" t="s">
        <v>546</v>
      </c>
      <c r="Q4" s="39" t="s">
        <v>1034</v>
      </c>
      <c r="R4" s="405" t="s">
        <v>1035</v>
      </c>
      <c r="S4" s="405" t="s">
        <v>1036</v>
      </c>
      <c r="T4" s="405" t="s">
        <v>1037</v>
      </c>
      <c r="U4" s="405" t="s">
        <v>1038</v>
      </c>
      <c r="V4" s="405" t="s">
        <v>1039</v>
      </c>
      <c r="W4" s="293" t="s">
        <v>1040</v>
      </c>
      <c r="X4" s="303"/>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5"/>
      <c r="BC4" s="304"/>
      <c r="BD4" s="304"/>
      <c r="BE4" s="306"/>
    </row>
    <row r="5" spans="1:57" ht="13.5" hidden="1" customHeight="1">
      <c r="X5" s="307"/>
      <c r="Y5" s="308"/>
      <c r="Z5" s="308"/>
      <c r="AA5" s="308"/>
      <c r="AB5" s="308"/>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row>
    <row r="6" spans="1:57" ht="13.5" hidden="1" customHeight="1">
      <c r="X6" s="307"/>
      <c r="Y6" s="308"/>
      <c r="Z6" s="308"/>
      <c r="AA6" s="308"/>
      <c r="AB6" s="308"/>
      <c r="AC6" s="308"/>
      <c r="AD6" s="308"/>
      <c r="AE6" s="308"/>
      <c r="AF6" s="308"/>
      <c r="AG6" s="308"/>
      <c r="AH6" s="308"/>
      <c r="AI6" s="308"/>
      <c r="AJ6" s="308"/>
      <c r="AK6" s="308"/>
      <c r="AL6" s="308"/>
      <c r="AM6" s="308"/>
      <c r="AN6" s="308"/>
      <c r="AO6" s="308"/>
      <c r="AP6" s="308"/>
      <c r="AQ6" s="308"/>
      <c r="AR6" s="308"/>
      <c r="AS6" s="308"/>
      <c r="AT6" s="308"/>
      <c r="AU6" s="308"/>
      <c r="AV6" s="308"/>
      <c r="AW6" s="308"/>
      <c r="AX6" s="308"/>
      <c r="AY6" s="308"/>
      <c r="AZ6" s="308"/>
      <c r="BA6" s="308"/>
      <c r="BB6" s="308"/>
      <c r="BC6" s="308"/>
      <c r="BD6" s="308"/>
      <c r="BE6" s="308"/>
    </row>
    <row r="7" spans="1:57" ht="13.5" hidden="1" customHeight="1">
      <c r="X7" s="307"/>
      <c r="Y7" s="308"/>
      <c r="Z7" s="308"/>
      <c r="AA7" s="308"/>
      <c r="AB7" s="308"/>
      <c r="AC7" s="308"/>
      <c r="AD7" s="308"/>
      <c r="AE7" s="308"/>
      <c r="AF7" s="308"/>
      <c r="AG7" s="308"/>
      <c r="AH7" s="308"/>
      <c r="AI7" s="308"/>
      <c r="AJ7" s="308"/>
      <c r="AK7" s="308"/>
      <c r="AL7" s="308"/>
      <c r="AM7" s="308"/>
      <c r="AN7" s="308"/>
      <c r="AO7" s="308"/>
      <c r="AP7" s="308"/>
      <c r="AQ7" s="308"/>
      <c r="AR7" s="308"/>
      <c r="AS7" s="308"/>
      <c r="AT7" s="308"/>
      <c r="AU7" s="308"/>
      <c r="AV7" s="308"/>
      <c r="AW7" s="308"/>
      <c r="AX7" s="308"/>
      <c r="AY7" s="308"/>
      <c r="AZ7" s="308"/>
      <c r="BA7" s="308"/>
      <c r="BB7" s="308"/>
      <c r="BC7" s="308"/>
      <c r="BD7" s="308"/>
      <c r="BE7" s="308"/>
    </row>
    <row r="8" spans="1:57" ht="13.5" hidden="1" customHeight="1">
      <c r="X8" s="307"/>
      <c r="Y8" s="308"/>
      <c r="Z8" s="308"/>
      <c r="AA8" s="308"/>
      <c r="AB8" s="308"/>
      <c r="AC8" s="308"/>
      <c r="AD8" s="308"/>
      <c r="AE8" s="308"/>
      <c r="AF8" s="308"/>
      <c r="AG8" s="308"/>
      <c r="AH8" s="308"/>
      <c r="AI8" s="308"/>
      <c r="AJ8" s="308"/>
      <c r="AK8" s="308"/>
      <c r="AL8" s="308"/>
      <c r="AM8" s="308"/>
      <c r="AN8" s="308"/>
      <c r="AO8" s="308"/>
      <c r="AP8" s="308"/>
      <c r="AQ8" s="308"/>
      <c r="AR8" s="308"/>
      <c r="AS8" s="308"/>
      <c r="AT8" s="308"/>
      <c r="AU8" s="308"/>
      <c r="AV8" s="308"/>
      <c r="AW8" s="308"/>
      <c r="AX8" s="308"/>
      <c r="AY8" s="308"/>
      <c r="AZ8" s="308"/>
      <c r="BA8" s="308"/>
      <c r="BB8" s="308"/>
      <c r="BC8" s="308"/>
      <c r="BD8" s="308"/>
      <c r="BE8" s="308"/>
    </row>
    <row r="9" spans="1:57" ht="13.5" hidden="1" customHeight="1">
      <c r="X9" s="307"/>
      <c r="Y9" s="308"/>
      <c r="Z9" s="308"/>
      <c r="AA9" s="308"/>
      <c r="AB9" s="308"/>
      <c r="AC9" s="308"/>
      <c r="AD9" s="308"/>
      <c r="AE9" s="308"/>
      <c r="AF9" s="308"/>
      <c r="AG9" s="308"/>
      <c r="AH9" s="308"/>
      <c r="AI9" s="308"/>
      <c r="AJ9" s="308"/>
      <c r="AK9" s="308"/>
      <c r="AL9" s="308"/>
      <c r="AM9" s="308"/>
      <c r="AN9" s="308"/>
      <c r="AO9" s="308"/>
      <c r="AP9" s="308"/>
      <c r="AQ9" s="308"/>
      <c r="AR9" s="308"/>
      <c r="AS9" s="308"/>
      <c r="AT9" s="308"/>
      <c r="AU9" s="308"/>
      <c r="AV9" s="308"/>
      <c r="AW9" s="308"/>
      <c r="AX9" s="308"/>
      <c r="AY9" s="308"/>
      <c r="AZ9" s="308"/>
      <c r="BA9" s="308"/>
      <c r="BB9" s="308"/>
      <c r="BC9" s="308"/>
      <c r="BD9" s="308"/>
      <c r="BE9" s="308"/>
    </row>
    <row r="10" spans="1:57" ht="13.5" hidden="1" customHeight="1">
      <c r="X10" s="307"/>
      <c r="Y10" s="308"/>
      <c r="Z10" s="308"/>
      <c r="AA10" s="308"/>
      <c r="AB10" s="308"/>
      <c r="AC10" s="308"/>
      <c r="AD10" s="308"/>
      <c r="AE10" s="308"/>
      <c r="AF10" s="308"/>
      <c r="AG10" s="308"/>
      <c r="AH10" s="308"/>
      <c r="AI10" s="308"/>
      <c r="AJ10" s="308"/>
      <c r="AK10" s="308"/>
      <c r="AL10" s="308"/>
      <c r="AM10" s="308"/>
      <c r="AN10" s="308"/>
      <c r="AO10" s="308"/>
      <c r="AP10" s="308"/>
      <c r="AQ10" s="308"/>
      <c r="AR10" s="308"/>
      <c r="AS10" s="308"/>
      <c r="AT10" s="308"/>
      <c r="AU10" s="308"/>
      <c r="AV10" s="308"/>
      <c r="AW10" s="308"/>
      <c r="AX10" s="308"/>
      <c r="AY10" s="308"/>
      <c r="AZ10" s="308"/>
      <c r="BA10" s="308"/>
      <c r="BB10" s="308"/>
      <c r="BC10" s="308"/>
      <c r="BD10" s="308"/>
      <c r="BE10" s="308"/>
    </row>
    <row r="11" spans="1:57" ht="54.95" customHeight="1">
      <c r="A11" s="62"/>
      <c r="B11" s="62"/>
      <c r="C11" s="93" t="s">
        <v>965</v>
      </c>
      <c r="D11" s="211" t="s">
        <v>552</v>
      </c>
      <c r="E11" s="211" t="s">
        <v>556</v>
      </c>
      <c r="F11" s="45" t="s">
        <v>554</v>
      </c>
      <c r="G11" s="93" t="s">
        <v>505</v>
      </c>
      <c r="H11" s="88">
        <v>36892</v>
      </c>
      <c r="I11" s="212">
        <v>40178</v>
      </c>
      <c r="J11" s="212">
        <v>40207</v>
      </c>
      <c r="K11" s="45" t="s">
        <v>557</v>
      </c>
      <c r="L11" s="40" t="s">
        <v>506</v>
      </c>
      <c r="M11" s="40" t="s">
        <v>869</v>
      </c>
      <c r="N11" s="20">
        <v>50</v>
      </c>
      <c r="O11" s="11">
        <v>25</v>
      </c>
      <c r="P11" s="40">
        <v>20</v>
      </c>
      <c r="Q11" s="45" t="s">
        <v>554</v>
      </c>
      <c r="R11" s="45" t="s">
        <v>558</v>
      </c>
      <c r="S11" s="45" t="s">
        <v>507</v>
      </c>
      <c r="T11" s="45" t="s">
        <v>559</v>
      </c>
      <c r="U11" s="45" t="s">
        <v>559</v>
      </c>
      <c r="V11" s="45" t="s">
        <v>559</v>
      </c>
      <c r="W11" s="294" t="s">
        <v>560</v>
      </c>
      <c r="X11" s="296"/>
      <c r="Y11" s="184"/>
      <c r="Z11" s="184"/>
      <c r="AA11" s="184"/>
      <c r="AB11" s="184"/>
      <c r="AC11" s="184"/>
      <c r="AD11" s="184"/>
      <c r="AE11" s="297"/>
      <c r="AF11" s="297"/>
      <c r="AG11" s="184"/>
      <c r="AH11" s="184"/>
      <c r="AI11" s="184"/>
      <c r="AJ11" s="184"/>
      <c r="AK11" s="184"/>
      <c r="AL11" s="184"/>
      <c r="AM11" s="184"/>
      <c r="AN11" s="184"/>
      <c r="AO11" s="184"/>
      <c r="AP11" s="184"/>
      <c r="AQ11" s="184"/>
      <c r="AR11" s="184"/>
      <c r="AS11" s="184"/>
      <c r="AT11" s="184"/>
      <c r="AU11" s="184"/>
      <c r="AV11" s="298"/>
      <c r="AW11" s="298"/>
      <c r="AX11" s="299"/>
      <c r="AY11" s="299"/>
      <c r="AZ11" s="299"/>
      <c r="BA11" s="300"/>
      <c r="BB11" s="301"/>
      <c r="BC11" s="299"/>
      <c r="BD11" s="302"/>
      <c r="BE11" s="302"/>
    </row>
    <row r="14" spans="1:57" ht="30" customHeight="1">
      <c r="C14" s="638" t="s">
        <v>332</v>
      </c>
      <c r="D14" s="639"/>
      <c r="E14" s="639"/>
      <c r="F14" s="639"/>
      <c r="G14" s="639"/>
      <c r="H14" s="639"/>
      <c r="I14" s="639"/>
      <c r="J14" s="639"/>
      <c r="K14" s="640"/>
      <c r="L14" s="638" t="s">
        <v>311</v>
      </c>
      <c r="M14" s="639"/>
      <c r="N14" s="639"/>
      <c r="O14" s="639"/>
      <c r="P14" s="639"/>
      <c r="Q14" s="639"/>
      <c r="R14" s="639"/>
      <c r="S14" s="639"/>
      <c r="T14" s="640"/>
      <c r="U14" s="638" t="s">
        <v>547</v>
      </c>
      <c r="V14" s="639"/>
      <c r="W14" s="639"/>
      <c r="X14" s="639"/>
      <c r="Y14" s="639"/>
      <c r="Z14" s="639"/>
      <c r="AA14" s="639"/>
      <c r="AB14" s="640"/>
      <c r="AC14" s="638" t="s">
        <v>310</v>
      </c>
      <c r="AD14" s="639"/>
      <c r="AE14" s="639"/>
      <c r="AF14" s="639"/>
      <c r="AG14" s="639"/>
      <c r="AH14" s="639"/>
      <c r="AI14" s="639"/>
      <c r="AJ14" s="640"/>
    </row>
    <row r="15" spans="1:57" ht="67.5">
      <c r="C15" s="102" t="s">
        <v>96</v>
      </c>
      <c r="D15" s="102" t="s">
        <v>1041</v>
      </c>
      <c r="E15" s="102" t="s">
        <v>1042</v>
      </c>
      <c r="F15" s="102" t="s">
        <v>1043</v>
      </c>
      <c r="G15" s="102" t="s">
        <v>95</v>
      </c>
      <c r="H15" s="102" t="s">
        <v>1044</v>
      </c>
      <c r="I15" s="102" t="s">
        <v>1045</v>
      </c>
      <c r="J15" s="102" t="s">
        <v>1046</v>
      </c>
      <c r="K15" s="102" t="s">
        <v>1047</v>
      </c>
      <c r="L15" s="102" t="s">
        <v>1048</v>
      </c>
      <c r="M15" s="102" t="s">
        <v>97</v>
      </c>
      <c r="N15" s="102" t="s">
        <v>1042</v>
      </c>
      <c r="O15" s="102" t="s">
        <v>1043</v>
      </c>
      <c r="P15" s="102" t="s">
        <v>1049</v>
      </c>
      <c r="Q15" s="400" t="s">
        <v>1050</v>
      </c>
      <c r="R15" s="102" t="s">
        <v>1045</v>
      </c>
      <c r="S15" s="401" t="s">
        <v>1051</v>
      </c>
      <c r="T15" s="102" t="s">
        <v>1052</v>
      </c>
      <c r="U15" s="102" t="s">
        <v>1053</v>
      </c>
      <c r="V15" s="102" t="s">
        <v>1054</v>
      </c>
      <c r="W15" s="102" t="s">
        <v>1043</v>
      </c>
      <c r="X15" s="102" t="s">
        <v>1049</v>
      </c>
      <c r="Y15" s="102" t="s">
        <v>1055</v>
      </c>
      <c r="Z15" s="102" t="s">
        <v>1056</v>
      </c>
      <c r="AA15" s="102" t="s">
        <v>1057</v>
      </c>
      <c r="AB15" s="102" t="s">
        <v>1058</v>
      </c>
      <c r="AC15" s="102" t="s">
        <v>1053</v>
      </c>
      <c r="AD15" s="102" t="s">
        <v>1054</v>
      </c>
      <c r="AE15" s="102" t="s">
        <v>1043</v>
      </c>
      <c r="AF15" s="102" t="s">
        <v>1049</v>
      </c>
      <c r="AG15" s="257" t="s">
        <v>1055</v>
      </c>
      <c r="AH15" s="102" t="s">
        <v>1059</v>
      </c>
      <c r="AI15" s="102" t="s">
        <v>1060</v>
      </c>
      <c r="AJ15" s="258" t="s">
        <v>1061</v>
      </c>
    </row>
    <row r="16" spans="1:57" ht="45" customHeight="1">
      <c r="C16" s="132">
        <f ca="1">SUMPRODUCT( (OFFSET(제안사_펀드현황,0,2,ROWS(제안사_펀드현황),1)="청산료")*1 )</f>
        <v>2</v>
      </c>
      <c r="D16" s="132">
        <f ca="1">SUMPRODUCT( (OFFSET(제안사_펀드현황,0,2,ROWS(제안사_펀드현황),1)="청산료")*1, OFFSET(제안사_펀드현황,0,10,ROWS(제안사_펀드현황),1) )</f>
        <v>13000</v>
      </c>
      <c r="E16" s="132">
        <f ca="1">SUMPRODUCT( (OFFSET(제안사_펀드현황,0,2,ROWS(제안사_펀드현황),1)="청산료")*1, OFFSET(제안사_펀드현황,0,11,ROWS(제안사_펀드현황),1) )</f>
        <v>13000</v>
      </c>
      <c r="F16" s="132">
        <f ca="1">SUMPRODUCT( (OFFSET(제안사_펀드현황,0,2,ROWS(제안사_펀드현황),1)="청산료")*1, OFFSET(제안사_펀드현황,0,23,ROWS(제안사_펀드현황),1) )</f>
        <v>14999.990875</v>
      </c>
      <c r="G16" s="132">
        <f ca="1">SUMPRODUCT( (OFFSET(제안사_펀드현황,0,2,ROWS(제안사_펀드현황),1)="청산료")*1, OFFSET(제안사_펀드현황,0,24,ROWS(제안사_펀드현황),1) )</f>
        <v>6450</v>
      </c>
      <c r="H16" s="132">
        <f ca="1">SUMPRODUCT( (OFFSET(제안사_펀드현황,0,2,ROWS(제안사_펀드현황),1)="청산료")*1, OFFSET(제안사_펀드현황,0,27,ROWS(제안사_펀드현황),1) )</f>
        <v>20290</v>
      </c>
      <c r="I16" s="132">
        <f ca="1">SUMPRODUCT( (OFFSET(제안사_펀드현황,0,2,ROWS(제안사_펀드현황),1)="청산료")*1, OFFSET(제안사_펀드현황,0,28,ROWS(제안사_펀드현황),1) )</f>
        <v>0</v>
      </c>
      <c r="J16" s="133">
        <f ca="1">SUMPRODUCT( (OFFSET(제안사_펀드현황,0,2,ROWS(제안사_펀드현황),1)="청산료")*1, OFFSET(제안사_펀드현황,0,11,ROWS(제안사_펀드현황),1), OFFSET(제안사_펀드현황,0,20,ROWS(제안사_펀드현황),1)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OFFSET(제안사_펀드현황,0,10,ROWS(제안사_펀드현황),1) )</f>
        <v>10000</v>
      </c>
      <c r="N16" s="132">
        <f ca="1">SUMPRODUCT( (OFFSET(제안사_펀드현황,0,2,ROWS(제안사_펀드현황),1)&lt;&gt;"청산료")*1,  (OFFSET(제안사_펀드현황,0,2,ROWS(제안사_펀드현황),1)&lt;&gt;"")*1,  OFFSET(제안사_펀드현황,0,11,ROWS(제안사_펀드현황),1) )</f>
        <v>10000</v>
      </c>
      <c r="O16" s="132">
        <f ca="1">SUMPRODUCT( (OFFSET(제안사_펀드현황,0,2,ROWS(제안사_펀드현황),1)&lt;&gt;"청산료")*1,  (OFFSET(제안사_펀드현황,0,2,ROWS(제안사_펀드현황),1)&lt;&gt;"")*1,  OFFSET(제안사_펀드현황,0,23,ROWS(제안사_펀드현황),1) )</f>
        <v>4000</v>
      </c>
      <c r="P16" s="132">
        <f ca="1">SUMPRODUCT( (OFFSET(제안사_펀드현황,0,2,ROWS(제안사_펀드현황),1)&lt;&gt;"청산료")*1,  (OFFSET(제안사_펀드현황,0,2,ROWS(제안사_펀드현황),1)&lt;&gt;"")*1,  OFFSET(제안사_펀드현황,0,24,ROWS(제안사_펀드현황),1) )</f>
        <v>0</v>
      </c>
      <c r="Q16" s="283">
        <f ca="1">SUMPRODUCT( (OFFSET(제안사_펀드현황,0,2,ROWS(제안사_펀드현황),1)&lt;&gt;"청산료")*1,  (OFFSET(제안사_펀드현황,0,2,ROWS(제안사_펀드현황),1)&lt;&gt;"")*1,  OFFSET(제안사_펀드현황,0,27,ROWS(제안사_펀드현황),1) )</f>
        <v>9600</v>
      </c>
      <c r="R16" s="132">
        <f ca="1">SUMPRODUCT( (OFFSET(제안사_펀드현황,0,2,ROWS(제안사_펀드현황),1)&lt;&gt;"청산료")*1,  (OFFSET(제안사_펀드현황,0,2,ROWS(제안사_펀드현황),1)&lt;&gt;"")*1,  OFFSET(제안사_펀드현황,0,28,ROWS(제안사_펀드현황),1) )</f>
        <v>0</v>
      </c>
      <c r="S16" s="282">
        <f ca="1">SUMPRODUCT( (OFFSET(제안사_펀드현황,0,2,ROWS(제안사_펀드현황),1)&lt;&gt;"청산료")*1,  (OFFSET(제안사_펀드현황,0,2,ROWS(제안사_펀드현황),1)&lt;&gt;"")*1,  OFFSET(제안사_펀드현황,0,33,ROWS(제안사_펀드현황),1) )</f>
        <v>2020</v>
      </c>
      <c r="T16" s="132">
        <f ca="1">SUMPRODUCT( (OFFSET(제안사_펀드현황,0,2,ROWS(제안사_펀드현황),1)&lt;&gt;"청산료")*1,  (OFFSET(제안사_펀드현황,0,2,ROWS(제안사_펀드현황),1)&lt;&gt;"")*1, OFFSET(제안사_펀드현황,0,34,ROWS(제안사_펀드현황),1) )</f>
        <v>0</v>
      </c>
      <c r="U16" s="132">
        <f ca="1">SUMPRODUCT( (OFFSET(제안사_투자현황,0,0,ROWS(제안사_투자현황),1)="고유계정")*1 )</f>
        <v>2</v>
      </c>
      <c r="V16" s="132">
        <f ca="1">SUMPRODUCT( (OFFSET(제안사_투자현황,0,0,ROWS(제안사_투자현황),1)="고유계정")*1, (OFFSET(제안사_투자현황,0,10,ROWS(제안사_투자현황),1)="회수료")*1 )</f>
        <v>2</v>
      </c>
      <c r="W16" s="132">
        <f ca="1">SUMPRODUCT( (OFFSET(제안사_투자현황,0,0,ROWS(제안사_투자현황),1)="고유계정")*1, OFFSET(제안사_투자현황,0,9,ROWS(제안사_투자현황),1) )</f>
        <v>2000</v>
      </c>
      <c r="X16" s="132">
        <f ca="1">SUMPRODUCT( (OFFSET(제안사_투자현황,0,0,ROWS(제안사_투자현황),1)="고유계정")*1, OFFSET(제안사_투자현황,0,14,ROWS(제안사_투자현황),1) )</f>
        <v>0</v>
      </c>
      <c r="Y16" s="132">
        <f ca="1">SUMPRODUCT( (OFFSET(제안사_투자현황,0,0,ROWS(제안사_투자현황),1)="고유계정")*1, OFFSET(제안사_투자현황,0,19,ROWS(제안사_투자현황),1) )</f>
        <v>0</v>
      </c>
      <c r="Z16" s="132">
        <f ca="1">SUMPRODUCT( (OFFSET(제안사_투자현황,0,0,ROWS(제안사_투자현황),1)="고유계정")*1, OFFSET(제안사_투자현황,0,20,ROWS(제안사_투자현황),1) )</f>
        <v>0</v>
      </c>
      <c r="AA16" s="134">
        <f ca="1">IF(W16=0,"N/A", SUMPRODUCT( (OFFSET(제안사_투자현황,0,0,ROWS(제안사_투자현황),1)="고유계정")*1, OFFSET(제안사_투자현황,0,9,ROWS(제안사_투자현황),1), OFFSET(제안사_투자현황,0,11,ROWS(제안사_투자현황),1) ) / W16)</f>
        <v>-0.5</v>
      </c>
      <c r="AB16" s="134">
        <f ca="1">IF(     SUMPRODUCT( (OFFSET(제안사_투자현황,0,0,ROWS(제안사_투자현황),1)="고유계정")*1, OFFSET(제안사_투자현황,0,9,ROWS(제안사_투자현황),1), (OFFSET(제안사_투자현황,0,10,ROWS(제안사_투자현황),1)="회수료")*1) = 0,         "N/A",       SUMPRODUCT( (OFFSET(제안사_투자현황,0,0,ROWS(제안사_투자현황),1)="고유계정")*1, OFFSET(제안사_투자현황,0,9,ROWS(제안사_투자현황),1), (OFFSET(제안사_투자현황,0,10,ROWS(제안사_투자현황),1)="회수료")*1, OFFSET(제안사_투자현황,0,11,ROWS(제안사_투자현황),1) )    /    SUMPRODUCT( (OFFSET(제안사_투자현황,0,0,ROWS(제안사_투자현황),1)="고유계정")*1, OFFSET(제안사_투자현황,0,9,ROWS(제안사_투자현황),1), (OFFSET(제안사_투자현황,0,10,ROWS(제안사_투자현황),1)="회수료")*1)      )</f>
        <v>-0.5</v>
      </c>
      <c r="AC16" s="135">
        <f ca="1">SUMPRODUCT( (OFFSET(제안사_투자현황,0,0,ROWS(제안사_투자현황),1)="펀드계정")*1 )</f>
        <v>8</v>
      </c>
      <c r="AD16" s="135">
        <f ca="1">SUMPRODUCT( (OFFSET(제안사_투자현황,0,0,ROWS(제안사_투자현황),1)="펀드계정")*1, (OFFSET(제안사_투자현황,0,10,ROWS(제안사_투자현황),1)="회수료")*1 )</f>
        <v>2</v>
      </c>
      <c r="AE16" s="135">
        <f ca="1">SUMPRODUCT( (OFFSET(제안사_투자현황,0,0,ROWS(제안사_투자현황),1)="펀드계정")*1, OFFSET(제안사_투자현황,0,9,ROWS(제안사_투자현황),1) )</f>
        <v>18999.990875</v>
      </c>
      <c r="AF16" s="253">
        <f ca="1">SUMPRODUCT( (OFFSET(제안사_투자현황,0,0,ROWS(제안사_투자현황),1)="펀드계정")*1, OFFSET(제안사_투자현황,0,14,ROWS(제안사_투자현황),1) )</f>
        <v>6450</v>
      </c>
      <c r="AG16" s="255">
        <f ca="1">SUMPRODUCT( (OFFSET(제안사_투자현황,0,0,ROWS(제안사_투자현황),1)="펀드계정")*1, OFFSET(제안사_투자현황,0,19,ROWS(제안사_투자현황),1) )</f>
        <v>13899.991875</v>
      </c>
      <c r="AH16" s="135">
        <f ca="1">SUMPRODUCT( (OFFSET(제안사_투자현황,0,0,ROWS(제안사_투자현황),1)="펀드계정")*1, OFFSET(제안사_투자현황,0,20,ROWS(제안사_투자현황),1) )</f>
        <v>13439.569045</v>
      </c>
      <c r="AI16" s="254">
        <f ca="1">IF(AE16=0,"N/A", SUMPRODUCT( (OFFSET(제안사_투자현황,0,0,ROWS(제안사_투자현황),1)="펀드계정")*1, OFFSET(제안사_투자현황,0,9,ROWS(제안사_투자현황),1), OFFSET(제안사_투자현황,0,11,ROWS(제안사_투자현황),1) ) / AE16)</f>
        <v>6.3157893490304118E-3</v>
      </c>
      <c r="AJ16" s="254">
        <f ca="1">IF(     SUMPRODUCT( (OFFSET(제안사_투자현황,0,0,ROWS(제안사_투자현황),1)="펀드계정")*1, OFFSET(제안사_투자현황,0,9,ROWS(제안사_투자현황),1), (OFFSET(제안사_투자현황,0,10,ROWS(제안사_투자현황),1)="회수료")*1) = 0,         "N/A",       SUMPRODUCT( (OFFSET(제안사_투자현황,0,0,ROWS(제안사_투자현황),1)="펀드계정")*1, OFFSET(제안사_투자현황,0,9,ROWS(제안사_투자현황),1), (OFFSET(제안사_투자현황,0,10,ROWS(제안사_투자현황),1)="회수료")*1, OFFSET(제안사_투자현황,0,11,ROWS(제안사_투자현황),1) )    /    SUMPRODUCT( (OFFSET(제안사_투자현황,0,0,ROWS(제안사_투자현황),1)="펀드계정")*1, OFFSET(제안사_투자현황,0,9,ROWS(제안사_투자현황),1), (OFFSET(제안사_투자현황,0,10,ROWS(제안사_투자현황),1)="회수료")*1)      )</f>
        <v>2.9999992499998129E-2</v>
      </c>
    </row>
    <row r="18" spans="3:16" ht="20.100000000000001" customHeight="1"/>
    <row r="19" spans="3:16" ht="30" customHeight="1">
      <c r="C19" s="641" t="s">
        <v>1062</v>
      </c>
      <c r="D19" s="641"/>
      <c r="E19" s="199" t="s">
        <v>1063</v>
      </c>
      <c r="F19" s="199"/>
      <c r="G19" s="199"/>
      <c r="H19" s="199"/>
      <c r="I19" s="199"/>
      <c r="J19" s="199"/>
      <c r="K19" s="199" t="s">
        <v>1064</v>
      </c>
      <c r="L19" s="199"/>
      <c r="M19" s="199" t="s">
        <v>1065</v>
      </c>
      <c r="N19" s="199"/>
      <c r="O19" s="199"/>
      <c r="P19" s="199"/>
    </row>
    <row r="20" spans="3:16" ht="40.5">
      <c r="C20" s="402" t="s">
        <v>1066</v>
      </c>
      <c r="D20" s="402" t="s">
        <v>1067</v>
      </c>
      <c r="E20" s="402" t="s">
        <v>1068</v>
      </c>
      <c r="F20" s="402" t="s">
        <v>1069</v>
      </c>
      <c r="G20" s="402" t="s">
        <v>1070</v>
      </c>
      <c r="H20" s="402" t="s">
        <v>1071</v>
      </c>
      <c r="I20" s="402" t="s">
        <v>1072</v>
      </c>
      <c r="J20" s="402" t="s">
        <v>1073</v>
      </c>
      <c r="K20" s="402" t="s">
        <v>1074</v>
      </c>
      <c r="L20" s="402" t="s">
        <v>1075</v>
      </c>
      <c r="M20" s="42" t="s">
        <v>1076</v>
      </c>
      <c r="N20" s="42" t="s">
        <v>1077</v>
      </c>
      <c r="O20" s="42" t="s">
        <v>1078</v>
      </c>
      <c r="P20" s="402" t="s">
        <v>1079</v>
      </c>
    </row>
    <row r="21" spans="3:16" ht="40.5">
      <c r="C21" s="240" t="s">
        <v>561</v>
      </c>
      <c r="D21" s="219" t="s">
        <v>556</v>
      </c>
      <c r="E21" s="45" t="s">
        <v>36</v>
      </c>
      <c r="F21" s="40" t="s">
        <v>1218</v>
      </c>
      <c r="G21" s="40" t="s">
        <v>69</v>
      </c>
      <c r="H21" s="40" t="s">
        <v>1234</v>
      </c>
      <c r="I21" s="40" t="s">
        <v>508</v>
      </c>
      <c r="J21" s="40" t="s">
        <v>509</v>
      </c>
      <c r="K21" s="215">
        <v>2000</v>
      </c>
      <c r="L21" s="215">
        <v>2000</v>
      </c>
      <c r="M21" s="284">
        <f>J11</f>
        <v>40207</v>
      </c>
      <c r="N21" s="220">
        <v>40572</v>
      </c>
      <c r="O21" s="83">
        <v>40937</v>
      </c>
      <c r="P21" s="176">
        <f t="shared" ref="P21" si="0">IF(ISBLANK(M21),"",DATEDIF(M21,O21,"d")/365)</f>
        <v>2</v>
      </c>
    </row>
    <row r="24" spans="3:16" ht="30" customHeight="1">
      <c r="C24" s="634" t="s">
        <v>891</v>
      </c>
      <c r="D24" s="635"/>
      <c r="E24" s="635"/>
      <c r="F24" s="635"/>
      <c r="G24" s="635"/>
      <c r="H24" s="636"/>
    </row>
    <row r="25" spans="3:16" ht="30" customHeight="1">
      <c r="C25" s="373" t="s">
        <v>893</v>
      </c>
      <c r="D25" s="373" t="s">
        <v>888</v>
      </c>
      <c r="E25" s="634" t="s">
        <v>889</v>
      </c>
      <c r="F25" s="635"/>
      <c r="G25" s="636"/>
      <c r="H25" s="373" t="s">
        <v>890</v>
      </c>
    </row>
    <row r="26" spans="3:16" ht="30" customHeight="1">
      <c r="C26" s="374"/>
      <c r="D26" s="374"/>
      <c r="E26" s="387"/>
      <c r="F26" s="388"/>
      <c r="G26" s="389"/>
      <c r="H26" s="374"/>
    </row>
    <row r="27" spans="3:16" ht="30" customHeight="1">
      <c r="C27" s="374"/>
      <c r="D27" s="374"/>
      <c r="E27" s="387"/>
      <c r="F27" s="388"/>
      <c r="G27" s="389"/>
      <c r="H27" s="374"/>
    </row>
    <row r="28" spans="3:16" ht="30" customHeight="1">
      <c r="C28" s="374"/>
      <c r="D28" s="374"/>
      <c r="E28" s="387"/>
      <c r="F28" s="388"/>
      <c r="G28" s="389"/>
      <c r="H28" s="374"/>
    </row>
    <row r="29" spans="3:16" ht="30" customHeight="1">
      <c r="C29" s="374"/>
      <c r="D29" s="374"/>
      <c r="E29" s="387"/>
      <c r="F29" s="388"/>
      <c r="G29" s="389"/>
      <c r="H29" s="374"/>
    </row>
    <row r="30" spans="3:16" ht="24.75" customHeight="1">
      <c r="C30" s="73"/>
      <c r="D30" s="385"/>
      <c r="E30" s="387"/>
      <c r="F30" s="388"/>
      <c r="G30" s="389"/>
      <c r="H30" s="374"/>
    </row>
    <row r="31" spans="3:16" ht="24.75" customHeight="1">
      <c r="C31" s="385"/>
      <c r="D31" s="385"/>
      <c r="E31" s="387"/>
      <c r="F31" s="388"/>
      <c r="G31" s="389"/>
      <c r="H31" s="374"/>
    </row>
    <row r="32" spans="3:16" ht="24.75" customHeight="1">
      <c r="C32" s="385"/>
      <c r="D32" s="385"/>
      <c r="E32" s="387"/>
      <c r="F32" s="388"/>
      <c r="G32" s="389"/>
      <c r="H32" s="374"/>
    </row>
    <row r="33" spans="3:8" ht="24.75" customHeight="1">
      <c r="C33" s="385"/>
      <c r="D33" s="385"/>
      <c r="E33" s="387"/>
      <c r="F33" s="388"/>
      <c r="G33" s="389"/>
      <c r="H33" s="374"/>
    </row>
    <row r="34" spans="3:8" ht="24.75" customHeight="1">
      <c r="C34" s="385"/>
      <c r="D34" s="385"/>
      <c r="E34" s="387"/>
      <c r="F34" s="388"/>
      <c r="G34" s="389"/>
      <c r="H34" s="374"/>
    </row>
    <row r="35" spans="3:8" ht="24.75" customHeight="1">
      <c r="C35" s="385"/>
      <c r="D35" s="385"/>
      <c r="E35" s="387"/>
      <c r="F35" s="388"/>
      <c r="G35" s="389"/>
      <c r="H35" s="374"/>
    </row>
    <row r="36" spans="3:8" ht="24.75" customHeight="1">
      <c r="C36" s="385" t="s">
        <v>892</v>
      </c>
      <c r="D36" s="375">
        <v>1</v>
      </c>
      <c r="E36" s="637"/>
      <c r="F36" s="637"/>
      <c r="G36" s="637"/>
      <c r="H36" s="374"/>
    </row>
  </sheetData>
  <sheetProtection selectLockedCells="1"/>
  <dataConsolidate/>
  <mergeCells count="17">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 ref="C24:H24"/>
    <mergeCell ref="E25:G25"/>
    <mergeCell ref="E36:G36"/>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5" orientation="landscape" r:id="rId1"/>
  <headerFooter>
    <oddHeader>&amp;L&amp;"-,굵게"&amp;18 2.1. 제안사 개요&amp;R
(단위 :  백만원, 년, 명)</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작성요령!$C$464:$C$467</xm:f>
          </x14:formula1>
          <xm:sqref>H21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Q11" sqref="Q11"/>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113</v>
      </c>
      <c r="B1" s="128" t="s">
        <v>154</v>
      </c>
      <c r="C1" s="116" t="s">
        <v>176</v>
      </c>
      <c r="D1" s="116" t="s">
        <v>177</v>
      </c>
      <c r="E1" s="116" t="s">
        <v>178</v>
      </c>
      <c r="F1" s="116" t="s">
        <v>179</v>
      </c>
      <c r="G1" s="116" t="s">
        <v>180</v>
      </c>
      <c r="H1" s="116" t="s">
        <v>181</v>
      </c>
      <c r="I1" s="116" t="s">
        <v>182</v>
      </c>
      <c r="J1" s="116" t="s">
        <v>183</v>
      </c>
      <c r="K1" s="116" t="s">
        <v>184</v>
      </c>
      <c r="L1" s="116" t="s">
        <v>185</v>
      </c>
      <c r="M1" s="116" t="s">
        <v>186</v>
      </c>
      <c r="N1" s="116" t="s">
        <v>187</v>
      </c>
      <c r="O1" s="116" t="s">
        <v>188</v>
      </c>
      <c r="P1" s="116" t="s">
        <v>189</v>
      </c>
      <c r="Q1" s="116" t="s">
        <v>190</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15</v>
      </c>
      <c r="B4" s="56" t="s">
        <v>3</v>
      </c>
      <c r="C4" s="399" t="s">
        <v>1080</v>
      </c>
      <c r="D4" s="399" t="s">
        <v>1081</v>
      </c>
      <c r="E4" s="399" t="s">
        <v>4</v>
      </c>
      <c r="F4" s="399" t="s">
        <v>1082</v>
      </c>
      <c r="G4" s="399" t="s">
        <v>1083</v>
      </c>
      <c r="H4" s="399" t="s">
        <v>1084</v>
      </c>
      <c r="I4" s="399" t="s">
        <v>1085</v>
      </c>
      <c r="J4" s="403" t="s">
        <v>1086</v>
      </c>
      <c r="K4" s="399" t="s">
        <v>5</v>
      </c>
      <c r="L4" s="399" t="s">
        <v>6</v>
      </c>
      <c r="M4" s="399" t="s">
        <v>16</v>
      </c>
      <c r="N4" s="399" t="s">
        <v>17</v>
      </c>
      <c r="O4" s="403" t="s">
        <v>1087</v>
      </c>
      <c r="P4" s="399" t="s">
        <v>18</v>
      </c>
      <c r="Q4" s="403" t="s">
        <v>1088</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44196</v>
      </c>
      <c r="D11" s="213"/>
      <c r="E11" s="213"/>
      <c r="F11" s="213"/>
      <c r="G11" s="213"/>
      <c r="H11" s="213"/>
      <c r="I11" s="213"/>
      <c r="J11" s="213"/>
      <c r="K11" s="213"/>
      <c r="L11" s="214"/>
      <c r="M11" s="136" t="e">
        <f t="shared" ref="M11:N11" si="0">E11/G11</f>
        <v>#DIV/0!</v>
      </c>
      <c r="N11" s="136" t="e">
        <f t="shared" si="0"/>
        <v>#DIV/0!</v>
      </c>
      <c r="O11" s="136" t="e">
        <f>H11/I11</f>
        <v>#DIV/0!</v>
      </c>
      <c r="P11" s="136" t="e">
        <f>J11/K11</f>
        <v>#DIV/0!</v>
      </c>
      <c r="Q11" s="136" t="e">
        <f>L11/H11</f>
        <v>#DIV/0!</v>
      </c>
    </row>
    <row r="12" spans="1:17" ht="30" customHeight="1">
      <c r="A12" s="130"/>
      <c r="B12" s="130"/>
      <c r="C12" s="83">
        <v>43830</v>
      </c>
      <c r="D12" s="213"/>
      <c r="E12" s="213"/>
      <c r="F12" s="213"/>
      <c r="G12" s="213"/>
      <c r="H12" s="213"/>
      <c r="I12" s="213"/>
      <c r="J12" s="213"/>
      <c r="K12" s="213"/>
      <c r="L12" s="214"/>
      <c r="M12" s="136" t="e">
        <f t="shared" ref="M12:M13" si="1">E12/G12</f>
        <v>#DIV/0!</v>
      </c>
      <c r="N12" s="136" t="e">
        <f>F12/H12</f>
        <v>#DIV/0!</v>
      </c>
      <c r="O12" s="136" t="e">
        <f>H12/I12</f>
        <v>#DIV/0!</v>
      </c>
      <c r="P12" s="136" t="e">
        <f>J12/K12</f>
        <v>#DIV/0!</v>
      </c>
      <c r="Q12" s="136" t="e">
        <f>L12/H12</f>
        <v>#DIV/0!</v>
      </c>
    </row>
    <row r="13" spans="1:17" ht="30" customHeight="1">
      <c r="A13" s="130"/>
      <c r="B13" s="130"/>
      <c r="C13" s="83">
        <v>43465</v>
      </c>
      <c r="D13" s="213"/>
      <c r="E13" s="213"/>
      <c r="F13" s="213"/>
      <c r="G13" s="213"/>
      <c r="H13" s="213"/>
      <c r="I13" s="213"/>
      <c r="J13" s="213"/>
      <c r="K13" s="213"/>
      <c r="L13" s="214"/>
      <c r="M13" s="136" t="e">
        <f t="shared" si="1"/>
        <v>#DIV/0!</v>
      </c>
      <c r="N13" s="136" t="e">
        <f t="shared" ref="N13" si="2">F13/H13</f>
        <v>#DIV/0!</v>
      </c>
      <c r="O13" s="136" t="e">
        <f t="shared" ref="O13" si="3">H13/I13</f>
        <v>#DIV/0!</v>
      </c>
      <c r="P13" s="136" t="e">
        <f t="shared" ref="P13" si="4">J13/K13</f>
        <v>#DIV/0!</v>
      </c>
      <c r="Q13" s="136" t="e">
        <f t="shared" ref="Q13" si="5">L13/H13</f>
        <v>#DIV/0!</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S276"/>
  <sheetViews>
    <sheetView showGridLines="0" view="pageBreakPreview" zoomScale="85" zoomScaleNormal="85" zoomScaleSheetLayoutView="85" workbookViewId="0">
      <pane xSplit="4" ySplit="10" topLeftCell="Z11" activePane="bottomRight" state="frozen"/>
      <selection activeCell="A8" sqref="A8:F8"/>
      <selection pane="topRight" activeCell="A8" sqref="A8:F8"/>
      <selection pane="bottomLeft" activeCell="A8" sqref="A8:F8"/>
      <selection pane="bottomRight" activeCell="AY13" sqref="AY13"/>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38.25" style="27" customWidth="1"/>
    <col min="11" max="11" width="14.25" style="27" customWidth="1"/>
    <col min="12" max="13" width="11.5" style="28" customWidth="1"/>
    <col min="14" max="14" width="10.375" style="35" customWidth="1"/>
    <col min="15" max="15" width="10.75" style="35" customWidth="1"/>
    <col min="16" max="19" width="10.875" style="47" customWidth="1"/>
    <col min="20" max="20" width="4.625" style="29" customWidth="1"/>
    <col min="21" max="21" width="5.625" style="2" customWidth="1"/>
    <col min="22" max="22" width="9.125" style="27" customWidth="1"/>
    <col min="23" max="23" width="18.625" style="27" customWidth="1"/>
    <col min="24" max="25" width="7.125" style="28" customWidth="1"/>
    <col min="26" max="26" width="5.375" style="35" customWidth="1"/>
    <col min="27" max="30" width="7.125" style="35" customWidth="1"/>
    <col min="31" max="36" width="7.625" style="35" customWidth="1"/>
    <col min="37" max="37" width="7.125" style="28" customWidth="1"/>
    <col min="38" max="38" width="7.625" style="35" customWidth="1"/>
    <col min="39" max="39" width="6.625" style="154" customWidth="1"/>
    <col min="40" max="41" width="10.625" style="155" customWidth="1"/>
    <col min="42" max="42" width="4.625" style="2" customWidth="1"/>
    <col min="43" max="43" width="6.625" style="154" customWidth="1"/>
    <col min="44" max="45" width="10.625" style="155" customWidth="1"/>
    <col min="46" max="46" width="4.625" style="2" customWidth="1"/>
    <col min="47" max="47" width="6.625" style="154" customWidth="1"/>
    <col min="48" max="49" width="10.625" style="155" customWidth="1"/>
    <col min="50" max="50" width="4.625" style="2" customWidth="1"/>
    <col min="51" max="51" width="12.25" style="345" customWidth="1"/>
    <col min="52" max="52" width="12.25" style="64" customWidth="1"/>
    <col min="53" max="53" width="11.25" style="64" customWidth="1"/>
    <col min="54" max="54" width="9.5" style="49" customWidth="1"/>
    <col min="55" max="55" width="7.125" style="28" customWidth="1"/>
    <col min="56" max="56" width="7.625" style="27" customWidth="1"/>
    <col min="57" max="57" width="5.5" style="27" customWidth="1"/>
    <col min="58" max="58" width="4.875" style="28" customWidth="1"/>
    <col min="59" max="59" width="7.625" style="27" customWidth="1"/>
    <col min="60" max="60" width="5" style="27" customWidth="1"/>
    <col min="61" max="61" width="5" style="28" customWidth="1"/>
    <col min="62" max="62" width="7.625" style="27" customWidth="1"/>
    <col min="63" max="63" width="10.125" style="28" customWidth="1"/>
    <col min="64" max="64" width="7.125" style="28" customWidth="1"/>
    <col min="65" max="65" width="10.125" style="28" customWidth="1"/>
    <col min="66" max="66" width="7.125" style="28" customWidth="1"/>
    <col min="67" max="67" width="10.125" style="28" customWidth="1"/>
    <col min="68" max="68" width="7.125" style="28" customWidth="1"/>
    <col min="69" max="69" width="9.625" style="28" customWidth="1"/>
    <col min="70" max="16384" width="9" style="28"/>
  </cols>
  <sheetData>
    <row r="1" spans="1:71" ht="13.5" hidden="1" customHeight="1">
      <c r="A1" s="137" t="s">
        <v>113</v>
      </c>
      <c r="B1" s="138" t="s">
        <v>154</v>
      </c>
      <c r="C1" s="138" t="s">
        <v>191</v>
      </c>
      <c r="D1" s="139" t="s">
        <v>118</v>
      </c>
      <c r="E1" s="140" t="s">
        <v>192</v>
      </c>
      <c r="F1" s="141" t="s">
        <v>193</v>
      </c>
      <c r="G1" s="139" t="s">
        <v>194</v>
      </c>
      <c r="H1" s="139" t="s">
        <v>195</v>
      </c>
      <c r="I1" s="139"/>
      <c r="J1" s="139"/>
      <c r="K1" s="139"/>
      <c r="L1" s="142" t="s">
        <v>336</v>
      </c>
      <c r="M1" s="142"/>
      <c r="N1" s="143" t="s">
        <v>337</v>
      </c>
      <c r="O1" s="143" t="s">
        <v>338</v>
      </c>
      <c r="P1" s="144" t="s">
        <v>196</v>
      </c>
      <c r="Q1" s="144" t="s">
        <v>197</v>
      </c>
      <c r="R1" s="144" t="s">
        <v>198</v>
      </c>
      <c r="S1" s="144"/>
      <c r="T1" s="145" t="s">
        <v>123</v>
      </c>
      <c r="U1" s="140" t="s">
        <v>126</v>
      </c>
      <c r="V1" s="139" t="s">
        <v>199</v>
      </c>
      <c r="W1" s="139" t="s">
        <v>200</v>
      </c>
      <c r="X1" s="142" t="s">
        <v>201</v>
      </c>
      <c r="Y1" s="142" t="s">
        <v>202</v>
      </c>
      <c r="Z1" s="143" t="s">
        <v>203</v>
      </c>
      <c r="AA1" s="143" t="s">
        <v>204</v>
      </c>
      <c r="AB1" s="143" t="s">
        <v>205</v>
      </c>
      <c r="AC1" s="143" t="s">
        <v>207</v>
      </c>
      <c r="AD1" s="143" t="s">
        <v>206</v>
      </c>
      <c r="AE1" s="143" t="s">
        <v>208</v>
      </c>
      <c r="AF1" s="143" t="s">
        <v>209</v>
      </c>
      <c r="AG1" s="143" t="s">
        <v>210</v>
      </c>
      <c r="AH1" s="143" t="s">
        <v>211</v>
      </c>
      <c r="AI1" s="143" t="s">
        <v>212</v>
      </c>
      <c r="AJ1" s="143" t="s">
        <v>213</v>
      </c>
      <c r="AK1" s="174" t="s">
        <v>444</v>
      </c>
      <c r="AL1" s="143" t="s">
        <v>214</v>
      </c>
      <c r="AM1" s="148" t="s">
        <v>215</v>
      </c>
      <c r="AN1" s="149" t="s">
        <v>339</v>
      </c>
      <c r="AO1" s="149" t="s">
        <v>216</v>
      </c>
      <c r="AP1" s="140" t="s">
        <v>217</v>
      </c>
      <c r="AQ1" s="148" t="s">
        <v>218</v>
      </c>
      <c r="AR1" s="149" t="s">
        <v>219</v>
      </c>
      <c r="AS1" s="149" t="s">
        <v>220</v>
      </c>
      <c r="AT1" s="140" t="s">
        <v>221</v>
      </c>
      <c r="AU1" s="148" t="s">
        <v>222</v>
      </c>
      <c r="AV1" s="149" t="s">
        <v>223</v>
      </c>
      <c r="AW1" s="149" t="s">
        <v>224</v>
      </c>
      <c r="AX1" s="140" t="s">
        <v>225</v>
      </c>
      <c r="AY1" s="332" t="s">
        <v>226</v>
      </c>
      <c r="AZ1" s="333"/>
      <c r="BA1" s="333"/>
      <c r="BB1" s="141" t="s">
        <v>227</v>
      </c>
      <c r="BC1" s="142" t="s">
        <v>228</v>
      </c>
      <c r="BD1" s="139" t="s">
        <v>229</v>
      </c>
      <c r="BE1" s="139" t="s">
        <v>230</v>
      </c>
      <c r="BF1" s="142" t="s">
        <v>231</v>
      </c>
      <c r="BG1" s="139" t="s">
        <v>232</v>
      </c>
      <c r="BH1" s="139" t="s">
        <v>233</v>
      </c>
      <c r="BI1" s="142" t="s">
        <v>234</v>
      </c>
      <c r="BJ1" s="139" t="s">
        <v>235</v>
      </c>
      <c r="BK1" s="142" t="s">
        <v>236</v>
      </c>
      <c r="BL1" s="142" t="s">
        <v>237</v>
      </c>
      <c r="BM1" s="142" t="s">
        <v>238</v>
      </c>
      <c r="BN1" s="142" t="s">
        <v>239</v>
      </c>
      <c r="BO1" s="142" t="s">
        <v>240</v>
      </c>
      <c r="BP1" s="142" t="s">
        <v>241</v>
      </c>
      <c r="BQ1" s="142" t="s">
        <v>242</v>
      </c>
    </row>
    <row r="2" spans="1:71" ht="13.5" hidden="1" customHeight="1">
      <c r="A2" s="137"/>
      <c r="B2" s="138"/>
      <c r="C2" s="138"/>
      <c r="D2" s="139"/>
      <c r="E2" s="140"/>
      <c r="F2" s="139"/>
      <c r="G2" s="140"/>
      <c r="H2" s="139"/>
      <c r="I2" s="140"/>
      <c r="J2" s="140"/>
      <c r="K2" s="139"/>
      <c r="L2" s="140"/>
      <c r="M2" s="140"/>
      <c r="N2" s="139"/>
      <c r="O2" s="140"/>
      <c r="P2" s="139"/>
      <c r="Q2" s="140"/>
      <c r="R2" s="139"/>
      <c r="S2" s="139"/>
      <c r="T2" s="140"/>
      <c r="U2" s="139"/>
      <c r="V2" s="140"/>
      <c r="W2" s="139"/>
      <c r="X2" s="140"/>
      <c r="Y2" s="139"/>
      <c r="Z2" s="140"/>
      <c r="AA2" s="139"/>
      <c r="AB2" s="140"/>
      <c r="AC2" s="139"/>
      <c r="AD2" s="140"/>
      <c r="AE2" s="139"/>
      <c r="AF2" s="140"/>
      <c r="AG2" s="139"/>
      <c r="AH2" s="140"/>
      <c r="AI2" s="139"/>
      <c r="AJ2" s="140"/>
      <c r="AK2" s="139"/>
      <c r="AL2" s="140"/>
      <c r="AM2" s="139"/>
      <c r="AN2" s="140"/>
      <c r="AO2" s="139"/>
      <c r="AP2" s="140"/>
      <c r="AQ2" s="139"/>
      <c r="AR2" s="140"/>
      <c r="AS2" s="139"/>
      <c r="AT2" s="140"/>
      <c r="AU2" s="139"/>
      <c r="AV2" s="140"/>
      <c r="AW2" s="139"/>
      <c r="AX2" s="140"/>
      <c r="AY2" s="334"/>
      <c r="AZ2" s="335"/>
      <c r="BA2" s="335"/>
      <c r="BB2" s="139"/>
      <c r="BC2" s="140"/>
      <c r="BD2" s="139"/>
      <c r="BE2" s="140"/>
      <c r="BF2" s="139"/>
      <c r="BG2" s="140"/>
      <c r="BH2" s="139"/>
      <c r="BI2" s="140"/>
      <c r="BJ2" s="139"/>
      <c r="BK2" s="140"/>
      <c r="BL2" s="139"/>
      <c r="BM2" s="140"/>
      <c r="BN2" s="139"/>
      <c r="BO2" s="140"/>
      <c r="BP2" s="139"/>
      <c r="BQ2" s="140"/>
    </row>
    <row r="3" spans="1:71" s="30" customFormat="1" ht="30" customHeight="1">
      <c r="A3" s="147"/>
      <c r="B3" s="147"/>
      <c r="C3" s="236"/>
      <c r="D3" s="641" t="s">
        <v>340</v>
      </c>
      <c r="E3" s="641"/>
      <c r="F3" s="199" t="s">
        <v>341</v>
      </c>
      <c r="G3" s="199"/>
      <c r="H3" s="199"/>
      <c r="I3" s="199"/>
      <c r="J3" s="199"/>
      <c r="K3" s="199"/>
      <c r="L3" s="199"/>
      <c r="M3" s="199"/>
      <c r="N3" s="199" t="s">
        <v>342</v>
      </c>
      <c r="O3" s="199"/>
      <c r="P3" s="199" t="s">
        <v>343</v>
      </c>
      <c r="Q3" s="199"/>
      <c r="R3" s="199"/>
      <c r="S3" s="199"/>
      <c r="T3" s="199"/>
      <c r="U3" s="641" t="s">
        <v>344</v>
      </c>
      <c r="V3" s="641"/>
      <c r="W3" s="641"/>
      <c r="X3" s="641" t="s">
        <v>908</v>
      </c>
      <c r="Y3" s="641"/>
      <c r="Z3" s="641" t="s">
        <v>345</v>
      </c>
      <c r="AA3" s="641"/>
      <c r="AB3" s="641"/>
      <c r="AC3" s="634" t="s">
        <v>346</v>
      </c>
      <c r="AD3" s="636"/>
      <c r="AE3" s="641" t="s">
        <v>347</v>
      </c>
      <c r="AF3" s="641"/>
      <c r="AG3" s="641"/>
      <c r="AH3" s="641"/>
      <c r="AI3" s="643" t="s">
        <v>445</v>
      </c>
      <c r="AJ3" s="643" t="s">
        <v>446</v>
      </c>
      <c r="AK3" s="647" t="s">
        <v>447</v>
      </c>
      <c r="AL3" s="643" t="s">
        <v>448</v>
      </c>
      <c r="AM3" s="642" t="s">
        <v>479</v>
      </c>
      <c r="AN3" s="642"/>
      <c r="AO3" s="642"/>
      <c r="AP3" s="642"/>
      <c r="AQ3" s="642" t="s">
        <v>480</v>
      </c>
      <c r="AR3" s="642"/>
      <c r="AS3" s="642"/>
      <c r="AT3" s="642"/>
      <c r="AU3" s="642" t="s">
        <v>481</v>
      </c>
      <c r="AV3" s="642"/>
      <c r="AW3" s="642"/>
      <c r="AX3" s="642"/>
      <c r="AY3" s="645" t="s">
        <v>690</v>
      </c>
      <c r="AZ3" s="645"/>
      <c r="BA3" s="646"/>
      <c r="BB3" s="642" t="s">
        <v>348</v>
      </c>
      <c r="BC3" s="642"/>
      <c r="BD3" s="642"/>
      <c r="BE3" s="642" t="s">
        <v>349</v>
      </c>
      <c r="BF3" s="642"/>
      <c r="BG3" s="642"/>
      <c r="BH3" s="642" t="s">
        <v>350</v>
      </c>
      <c r="BI3" s="642"/>
      <c r="BJ3" s="642"/>
      <c r="BK3" s="642" t="s">
        <v>351</v>
      </c>
      <c r="BL3" s="642"/>
      <c r="BM3" s="642" t="s">
        <v>352</v>
      </c>
      <c r="BN3" s="642"/>
      <c r="BO3" s="642" t="s">
        <v>353</v>
      </c>
      <c r="BP3" s="642"/>
      <c r="BQ3" s="647" t="s">
        <v>449</v>
      </c>
    </row>
    <row r="4" spans="1:71" s="31" customFormat="1" ht="48" customHeight="1">
      <c r="A4" s="147" t="s">
        <v>15</v>
      </c>
      <c r="B4" s="147" t="s">
        <v>3</v>
      </c>
      <c r="C4" s="236" t="s">
        <v>354</v>
      </c>
      <c r="D4" s="209" t="s">
        <v>7</v>
      </c>
      <c r="E4" s="209" t="s">
        <v>355</v>
      </c>
      <c r="F4" s="109" t="s">
        <v>356</v>
      </c>
      <c r="G4" s="109" t="s">
        <v>357</v>
      </c>
      <c r="H4" s="109" t="s">
        <v>358</v>
      </c>
      <c r="I4" s="190" t="s">
        <v>465</v>
      </c>
      <c r="J4" s="443" t="s">
        <v>1238</v>
      </c>
      <c r="K4" s="249" t="s">
        <v>471</v>
      </c>
      <c r="L4" s="249" t="s">
        <v>470</v>
      </c>
      <c r="M4" s="443" t="s">
        <v>1236</v>
      </c>
      <c r="N4" s="201" t="s">
        <v>359</v>
      </c>
      <c r="O4" s="109" t="s">
        <v>360</v>
      </c>
      <c r="P4" s="42" t="s">
        <v>361</v>
      </c>
      <c r="Q4" s="42" t="s">
        <v>362</v>
      </c>
      <c r="R4" s="42" t="s">
        <v>363</v>
      </c>
      <c r="S4" s="42" t="s">
        <v>1237</v>
      </c>
      <c r="T4" s="249" t="s">
        <v>472</v>
      </c>
      <c r="U4" s="109" t="s">
        <v>364</v>
      </c>
      <c r="V4" s="109" t="s">
        <v>365</v>
      </c>
      <c r="W4" s="109" t="s">
        <v>366</v>
      </c>
      <c r="X4" s="201" t="s">
        <v>367</v>
      </c>
      <c r="Y4" s="109" t="s">
        <v>368</v>
      </c>
      <c r="Z4" s="109" t="s">
        <v>369</v>
      </c>
      <c r="AA4" s="201" t="s">
        <v>370</v>
      </c>
      <c r="AB4" s="201" t="s">
        <v>371</v>
      </c>
      <c r="AC4" s="201" t="s">
        <v>372</v>
      </c>
      <c r="AD4" s="201" t="s">
        <v>373</v>
      </c>
      <c r="AE4" s="109" t="s">
        <v>374</v>
      </c>
      <c r="AF4" s="109" t="s">
        <v>375</v>
      </c>
      <c r="AG4" s="109" t="s">
        <v>376</v>
      </c>
      <c r="AH4" s="281" t="s">
        <v>478</v>
      </c>
      <c r="AI4" s="644"/>
      <c r="AJ4" s="644"/>
      <c r="AK4" s="648"/>
      <c r="AL4" s="644"/>
      <c r="AM4" s="38" t="s">
        <v>377</v>
      </c>
      <c r="AN4" s="50" t="s">
        <v>378</v>
      </c>
      <c r="AO4" s="50" t="s">
        <v>379</v>
      </c>
      <c r="AP4" s="110" t="s">
        <v>380</v>
      </c>
      <c r="AQ4" s="38" t="s">
        <v>377</v>
      </c>
      <c r="AR4" s="50" t="s">
        <v>378</v>
      </c>
      <c r="AS4" s="50" t="s">
        <v>379</v>
      </c>
      <c r="AT4" s="110" t="s">
        <v>380</v>
      </c>
      <c r="AU4" s="38" t="s">
        <v>377</v>
      </c>
      <c r="AV4" s="50" t="s">
        <v>378</v>
      </c>
      <c r="AW4" s="50" t="s">
        <v>379</v>
      </c>
      <c r="AX4" s="110" t="s">
        <v>380</v>
      </c>
      <c r="AY4" s="336" t="s">
        <v>691</v>
      </c>
      <c r="AZ4" s="337" t="s">
        <v>692</v>
      </c>
      <c r="BA4" s="331" t="s">
        <v>693</v>
      </c>
      <c r="BB4" s="110" t="s">
        <v>381</v>
      </c>
      <c r="BC4" s="110" t="s">
        <v>382</v>
      </c>
      <c r="BD4" s="110" t="s">
        <v>383</v>
      </c>
      <c r="BE4" s="110" t="s">
        <v>384</v>
      </c>
      <c r="BF4" s="110" t="s">
        <v>382</v>
      </c>
      <c r="BG4" s="110" t="s">
        <v>383</v>
      </c>
      <c r="BH4" s="110" t="s">
        <v>384</v>
      </c>
      <c r="BI4" s="110" t="s">
        <v>382</v>
      </c>
      <c r="BJ4" s="110" t="s">
        <v>383</v>
      </c>
      <c r="BK4" s="110" t="s">
        <v>385</v>
      </c>
      <c r="BL4" s="110" t="s">
        <v>386</v>
      </c>
      <c r="BM4" s="110" t="s">
        <v>385</v>
      </c>
      <c r="BN4" s="110" t="s">
        <v>386</v>
      </c>
      <c r="BO4" s="110" t="s">
        <v>385</v>
      </c>
      <c r="BP4" s="110" t="s">
        <v>386</v>
      </c>
      <c r="BQ4" s="648"/>
    </row>
    <row r="5" spans="1:71" s="31" customFormat="1" ht="16.5" hidden="1" customHeight="1">
      <c r="A5" s="78"/>
      <c r="B5" s="79"/>
      <c r="C5" s="237"/>
      <c r="D5" s="68">
        <v>0</v>
      </c>
      <c r="E5" s="68">
        <v>1</v>
      </c>
      <c r="F5" s="68">
        <v>2</v>
      </c>
      <c r="G5" s="68">
        <v>3</v>
      </c>
      <c r="H5" s="68">
        <v>4</v>
      </c>
      <c r="I5" s="68">
        <v>5</v>
      </c>
      <c r="J5" s="68">
        <v>6</v>
      </c>
      <c r="K5" s="68">
        <v>7</v>
      </c>
      <c r="L5" s="68">
        <v>8</v>
      </c>
      <c r="M5" s="68">
        <v>9</v>
      </c>
      <c r="N5" s="68">
        <v>10</v>
      </c>
      <c r="O5" s="68">
        <v>11</v>
      </c>
      <c r="P5" s="68">
        <v>12</v>
      </c>
      <c r="Q5" s="68">
        <v>13</v>
      </c>
      <c r="R5" s="68">
        <v>14</v>
      </c>
      <c r="S5" s="68">
        <v>15</v>
      </c>
      <c r="T5" s="68">
        <v>16</v>
      </c>
      <c r="U5" s="68">
        <v>17</v>
      </c>
      <c r="V5" s="68">
        <v>18</v>
      </c>
      <c r="W5" s="68">
        <v>19</v>
      </c>
      <c r="X5" s="68">
        <v>20</v>
      </c>
      <c r="Y5" s="68">
        <v>21</v>
      </c>
      <c r="Z5" s="68">
        <v>22</v>
      </c>
      <c r="AA5" s="68">
        <v>23</v>
      </c>
      <c r="AB5" s="68">
        <v>24</v>
      </c>
      <c r="AC5" s="68">
        <v>25</v>
      </c>
      <c r="AD5" s="68">
        <v>26</v>
      </c>
      <c r="AE5" s="68">
        <v>27</v>
      </c>
      <c r="AF5" s="68">
        <v>28</v>
      </c>
      <c r="AG5" s="68">
        <v>29</v>
      </c>
      <c r="AH5" s="68">
        <v>30</v>
      </c>
      <c r="AI5" s="68">
        <v>31</v>
      </c>
      <c r="AJ5" s="68">
        <v>32</v>
      </c>
      <c r="AK5" s="68">
        <v>33</v>
      </c>
      <c r="AL5" s="68">
        <v>34</v>
      </c>
      <c r="AM5" s="68">
        <v>35</v>
      </c>
      <c r="AN5" s="68">
        <v>36</v>
      </c>
      <c r="AO5" s="68">
        <v>37</v>
      </c>
      <c r="AP5" s="68">
        <v>38</v>
      </c>
      <c r="AQ5" s="68">
        <v>39</v>
      </c>
      <c r="AR5" s="68">
        <v>40</v>
      </c>
      <c r="AS5" s="68">
        <v>41</v>
      </c>
      <c r="AT5" s="68">
        <v>42</v>
      </c>
      <c r="AU5" s="68">
        <v>43</v>
      </c>
      <c r="AV5" s="68">
        <v>44</v>
      </c>
      <c r="AW5" s="68">
        <v>45</v>
      </c>
      <c r="AX5" s="68">
        <v>46</v>
      </c>
      <c r="AY5" s="68">
        <v>47</v>
      </c>
      <c r="AZ5" s="68">
        <v>48</v>
      </c>
      <c r="BA5" s="68">
        <v>49</v>
      </c>
      <c r="BB5" s="68">
        <v>50</v>
      </c>
      <c r="BC5" s="68">
        <v>51</v>
      </c>
      <c r="BD5" s="68">
        <v>52</v>
      </c>
      <c r="BE5" s="68">
        <v>53</v>
      </c>
      <c r="BF5" s="68">
        <v>54</v>
      </c>
      <c r="BG5" s="68">
        <v>55</v>
      </c>
      <c r="BH5" s="68">
        <v>56</v>
      </c>
      <c r="BI5" s="68">
        <v>57</v>
      </c>
      <c r="BJ5" s="68">
        <v>58</v>
      </c>
      <c r="BK5" s="68">
        <v>59</v>
      </c>
      <c r="BL5" s="68">
        <v>60</v>
      </c>
      <c r="BM5" s="68">
        <v>61</v>
      </c>
      <c r="BN5" s="68">
        <v>62</v>
      </c>
      <c r="BO5" s="68">
        <v>63</v>
      </c>
      <c r="BP5" s="68">
        <v>64</v>
      </c>
      <c r="BQ5" s="68">
        <v>65</v>
      </c>
      <c r="BR5" s="68"/>
      <c r="BS5" s="68"/>
    </row>
    <row r="6" spans="1:71" s="31" customFormat="1" ht="16.5" hidden="1" customHeight="1">
      <c r="A6" s="81"/>
      <c r="B6" s="80"/>
      <c r="C6" s="237"/>
      <c r="D6" s="68"/>
      <c r="E6" s="44"/>
      <c r="F6" s="70"/>
      <c r="G6" s="68"/>
      <c r="H6" s="68"/>
      <c r="I6" s="68"/>
      <c r="J6" s="68"/>
      <c r="K6" s="68"/>
      <c r="L6" s="69"/>
      <c r="M6" s="69"/>
      <c r="N6" s="69"/>
      <c r="O6" s="69"/>
      <c r="P6" s="71"/>
      <c r="Q6" s="71"/>
      <c r="R6" s="71"/>
      <c r="S6" s="71"/>
      <c r="T6" s="44"/>
      <c r="U6" s="44"/>
      <c r="V6" s="68"/>
      <c r="W6" s="68"/>
      <c r="X6" s="69"/>
      <c r="Y6" s="69"/>
      <c r="Z6" s="69"/>
      <c r="AA6" s="69"/>
      <c r="AB6" s="69"/>
      <c r="AC6" s="69"/>
      <c r="AD6" s="69"/>
      <c r="AE6" s="69"/>
      <c r="AF6" s="69"/>
      <c r="AG6" s="69"/>
      <c r="AH6" s="69"/>
      <c r="AI6" s="69"/>
      <c r="AJ6" s="69"/>
      <c r="AK6" s="69"/>
      <c r="AL6" s="72"/>
      <c r="AM6" s="152"/>
      <c r="AN6" s="153"/>
      <c r="AO6" s="153"/>
      <c r="AP6" s="76"/>
      <c r="AQ6" s="152"/>
      <c r="AR6" s="153"/>
      <c r="AS6" s="153"/>
      <c r="AT6" s="76"/>
      <c r="AU6" s="152"/>
      <c r="AV6" s="153"/>
      <c r="AW6" s="153"/>
      <c r="AX6" s="76"/>
      <c r="AY6" s="338"/>
      <c r="AZ6" s="63"/>
      <c r="BA6" s="63"/>
      <c r="BB6" s="76"/>
      <c r="BC6" s="75"/>
      <c r="BD6" s="74"/>
      <c r="BE6" s="74"/>
      <c r="BF6" s="75"/>
      <c r="BG6" s="74"/>
      <c r="BH6" s="74"/>
      <c r="BI6" s="75"/>
      <c r="BJ6" s="74"/>
      <c r="BK6" s="74"/>
      <c r="BL6" s="74"/>
      <c r="BM6" s="74"/>
      <c r="BN6" s="74"/>
      <c r="BO6" s="74"/>
      <c r="BP6" s="74"/>
      <c r="BQ6" s="74"/>
    </row>
    <row r="7" spans="1:71" s="31" customFormat="1" ht="16.5" hidden="1" customHeight="1">
      <c r="A7" s="81"/>
      <c r="B7" s="80"/>
      <c r="C7" s="237"/>
      <c r="D7" s="68"/>
      <c r="E7" s="44"/>
      <c r="F7" s="70"/>
      <c r="G7" s="68"/>
      <c r="H7" s="68"/>
      <c r="I7" s="68"/>
      <c r="J7" s="68"/>
      <c r="K7" s="68"/>
      <c r="L7" s="69"/>
      <c r="M7" s="69"/>
      <c r="N7" s="69"/>
      <c r="O7" s="69"/>
      <c r="P7" s="71"/>
      <c r="Q7" s="71"/>
      <c r="R7" s="71"/>
      <c r="S7" s="71"/>
      <c r="T7" s="44"/>
      <c r="U7" s="44"/>
      <c r="V7" s="68"/>
      <c r="W7" s="68"/>
      <c r="X7" s="69"/>
      <c r="Y7" s="69"/>
      <c r="Z7" s="69"/>
      <c r="AA7" s="69"/>
      <c r="AB7" s="69"/>
      <c r="AC7" s="69"/>
      <c r="AD7" s="69"/>
      <c r="AE7" s="69"/>
      <c r="AF7" s="69"/>
      <c r="AG7" s="69"/>
      <c r="AH7" s="69"/>
      <c r="AI7" s="69"/>
      <c r="AJ7" s="69"/>
      <c r="AK7" s="69"/>
      <c r="AL7" s="72"/>
      <c r="AM7" s="152"/>
      <c r="AN7" s="153"/>
      <c r="AO7" s="153"/>
      <c r="AP7" s="76"/>
      <c r="AQ7" s="152"/>
      <c r="AR7" s="153"/>
      <c r="AS7" s="153"/>
      <c r="AT7" s="76"/>
      <c r="AU7" s="152"/>
      <c r="AV7" s="153"/>
      <c r="AW7" s="153"/>
      <c r="AX7" s="76"/>
      <c r="AY7" s="338"/>
      <c r="AZ7" s="63"/>
      <c r="BA7" s="63"/>
      <c r="BB7" s="76"/>
      <c r="BC7" s="75"/>
      <c r="BD7" s="74"/>
      <c r="BE7" s="74"/>
      <c r="BF7" s="75"/>
      <c r="BG7" s="74"/>
      <c r="BH7" s="74"/>
      <c r="BI7" s="75"/>
      <c r="BJ7" s="74"/>
      <c r="BK7" s="74"/>
      <c r="BL7" s="74"/>
      <c r="BM7" s="74"/>
      <c r="BN7" s="74"/>
      <c r="BO7" s="74"/>
      <c r="BP7" s="74"/>
      <c r="BQ7" s="74"/>
    </row>
    <row r="8" spans="1:71" s="31" customFormat="1" ht="16.5" hidden="1" customHeight="1">
      <c r="A8" s="78"/>
      <c r="B8" s="79"/>
      <c r="C8" s="237"/>
      <c r="D8" s="68"/>
      <c r="E8" s="44"/>
      <c r="F8" s="48"/>
      <c r="G8" s="32"/>
      <c r="H8" s="32"/>
      <c r="I8" s="68"/>
      <c r="J8" s="68"/>
      <c r="K8" s="68"/>
      <c r="L8" s="33"/>
      <c r="M8" s="69"/>
      <c r="N8" s="33"/>
      <c r="O8" s="33"/>
      <c r="P8" s="46"/>
      <c r="Q8" s="46"/>
      <c r="R8" s="46"/>
      <c r="S8" s="71"/>
      <c r="T8" s="34"/>
      <c r="U8" s="34"/>
      <c r="V8" s="32"/>
      <c r="W8" s="32"/>
      <c r="X8" s="33"/>
      <c r="Y8" s="33"/>
      <c r="Z8" s="33"/>
      <c r="AA8" s="33"/>
      <c r="AB8" s="33"/>
      <c r="AC8" s="33"/>
      <c r="AD8" s="33"/>
      <c r="AE8" s="33"/>
      <c r="AF8" s="33"/>
      <c r="AG8" s="33"/>
      <c r="AH8" s="33"/>
      <c r="AI8" s="33"/>
      <c r="AJ8" s="33"/>
      <c r="AK8" s="69"/>
      <c r="AL8" s="36"/>
      <c r="AM8" s="127"/>
      <c r="AN8" s="150"/>
      <c r="AO8" s="150"/>
      <c r="AP8" s="118"/>
      <c r="AQ8" s="127"/>
      <c r="AR8" s="150"/>
      <c r="AS8" s="150"/>
      <c r="AT8" s="118"/>
      <c r="AU8" s="127"/>
      <c r="AV8" s="150"/>
      <c r="AW8" s="150"/>
      <c r="AX8" s="118"/>
      <c r="AY8" s="338"/>
      <c r="AZ8" s="63"/>
      <c r="BA8" s="63"/>
      <c r="BB8" s="118"/>
      <c r="BC8" s="151"/>
      <c r="BD8" s="117"/>
      <c r="BE8" s="117"/>
      <c r="BF8" s="151"/>
      <c r="BG8" s="117"/>
      <c r="BH8" s="117"/>
      <c r="BI8" s="151"/>
      <c r="BJ8" s="117"/>
      <c r="BK8" s="117"/>
      <c r="BL8" s="117"/>
      <c r="BM8" s="117"/>
      <c r="BN8" s="117"/>
      <c r="BO8" s="117"/>
      <c r="BP8" s="117"/>
      <c r="BQ8" s="117"/>
    </row>
    <row r="9" spans="1:71" s="31" customFormat="1" ht="16.5" hidden="1" customHeight="1">
      <c r="A9" s="78"/>
      <c r="B9" s="79"/>
      <c r="C9" s="237"/>
      <c r="D9" s="68"/>
      <c r="E9" s="44"/>
      <c r="F9" s="48"/>
      <c r="G9" s="32"/>
      <c r="H9" s="32"/>
      <c r="I9" s="68"/>
      <c r="J9" s="68"/>
      <c r="K9" s="68"/>
      <c r="L9" s="33"/>
      <c r="M9" s="69"/>
      <c r="N9" s="33"/>
      <c r="O9" s="33"/>
      <c r="P9" s="46"/>
      <c r="Q9" s="46"/>
      <c r="R9" s="46"/>
      <c r="S9" s="71"/>
      <c r="T9" s="34"/>
      <c r="U9" s="34"/>
      <c r="V9" s="32"/>
      <c r="W9" s="32"/>
      <c r="X9" s="33"/>
      <c r="Y9" s="33"/>
      <c r="Z9" s="33"/>
      <c r="AA9" s="33"/>
      <c r="AB9" s="33"/>
      <c r="AC9" s="33"/>
      <c r="AD9" s="33"/>
      <c r="AE9" s="33"/>
      <c r="AF9" s="33"/>
      <c r="AG9" s="33"/>
      <c r="AH9" s="33"/>
      <c r="AI9" s="33"/>
      <c r="AJ9" s="33"/>
      <c r="AK9" s="69"/>
      <c r="AL9" s="36"/>
      <c r="AM9" s="127"/>
      <c r="AN9" s="150"/>
      <c r="AO9" s="150"/>
      <c r="AP9" s="118"/>
      <c r="AQ9" s="127"/>
      <c r="AR9" s="150"/>
      <c r="AS9" s="150"/>
      <c r="AT9" s="118"/>
      <c r="AU9" s="127"/>
      <c r="AV9" s="150"/>
      <c r="AW9" s="150"/>
      <c r="AX9" s="118"/>
      <c r="AY9" s="338"/>
      <c r="AZ9" s="63"/>
      <c r="BA9" s="63"/>
      <c r="BB9" s="118"/>
      <c r="BC9" s="151"/>
      <c r="BD9" s="117"/>
      <c r="BE9" s="117"/>
      <c r="BF9" s="151"/>
      <c r="BG9" s="117"/>
      <c r="BH9" s="117"/>
      <c r="BI9" s="151"/>
      <c r="BJ9" s="117"/>
      <c r="BK9" s="117"/>
      <c r="BL9" s="117"/>
      <c r="BM9" s="117"/>
      <c r="BN9" s="117"/>
      <c r="BO9" s="117"/>
      <c r="BP9" s="117"/>
      <c r="BQ9" s="117"/>
    </row>
    <row r="10" spans="1:71" s="31" customFormat="1" ht="16.5" hidden="1" customHeight="1">
      <c r="A10" s="78"/>
      <c r="B10" s="79"/>
      <c r="C10" s="237"/>
      <c r="D10" s="68"/>
      <c r="E10" s="44"/>
      <c r="F10" s="48"/>
      <c r="G10" s="32"/>
      <c r="H10" s="32"/>
      <c r="I10" s="68"/>
      <c r="J10" s="68"/>
      <c r="K10" s="68"/>
      <c r="L10" s="33"/>
      <c r="M10" s="69"/>
      <c r="N10" s="33"/>
      <c r="O10" s="33"/>
      <c r="P10" s="46"/>
      <c r="Q10" s="46"/>
      <c r="R10" s="46"/>
      <c r="S10" s="71"/>
      <c r="T10" s="34"/>
      <c r="U10" s="34"/>
      <c r="V10" s="32"/>
      <c r="W10" s="32"/>
      <c r="X10" s="33"/>
      <c r="Y10" s="33"/>
      <c r="Z10" s="33"/>
      <c r="AA10" s="33"/>
      <c r="AB10" s="33"/>
      <c r="AC10" s="33"/>
      <c r="AD10" s="33"/>
      <c r="AE10" s="33"/>
      <c r="AF10" s="33"/>
      <c r="AG10" s="33"/>
      <c r="AH10" s="33"/>
      <c r="AI10" s="33"/>
      <c r="AJ10" s="33"/>
      <c r="AK10" s="69"/>
      <c r="AL10" s="36"/>
      <c r="AM10" s="127"/>
      <c r="AN10" s="150"/>
      <c r="AO10" s="150"/>
      <c r="AP10" s="118"/>
      <c r="AQ10" s="127"/>
      <c r="AR10" s="150"/>
      <c r="AS10" s="150"/>
      <c r="AT10" s="118"/>
      <c r="AU10" s="127"/>
      <c r="AV10" s="150"/>
      <c r="AW10" s="150"/>
      <c r="AX10" s="118"/>
      <c r="AY10" s="338"/>
      <c r="AZ10" s="63"/>
      <c r="BA10" s="63"/>
      <c r="BB10" s="118"/>
      <c r="BC10" s="151"/>
      <c r="BD10" s="117"/>
      <c r="BE10" s="117"/>
      <c r="BF10" s="151"/>
      <c r="BG10" s="117"/>
      <c r="BH10" s="117"/>
      <c r="BI10" s="151"/>
      <c r="BJ10" s="117"/>
      <c r="BK10" s="117"/>
      <c r="BL10" s="117"/>
      <c r="BM10" s="117"/>
      <c r="BN10" s="117"/>
      <c r="BO10" s="117"/>
      <c r="BP10" s="117"/>
      <c r="BQ10" s="117"/>
    </row>
    <row r="11" spans="1:71" ht="39.950000000000003" customHeight="1">
      <c r="A11" s="82"/>
      <c r="B11" s="67"/>
      <c r="C11" s="238"/>
      <c r="D11" s="240" t="s">
        <v>561</v>
      </c>
      <c r="E11" s="219" t="s">
        <v>556</v>
      </c>
      <c r="F11" s="45" t="s">
        <v>36</v>
      </c>
      <c r="G11" s="40" t="s">
        <v>503</v>
      </c>
      <c r="H11" s="40" t="s">
        <v>69</v>
      </c>
      <c r="I11" s="40" t="s">
        <v>1234</v>
      </c>
      <c r="J11" s="446" t="s">
        <v>1239</v>
      </c>
      <c r="K11" s="40" t="s">
        <v>508</v>
      </c>
      <c r="L11" s="40" t="s">
        <v>509</v>
      </c>
      <c r="M11" s="446" t="s">
        <v>44</v>
      </c>
      <c r="N11" s="215">
        <v>3000</v>
      </c>
      <c r="O11" s="215">
        <v>3000</v>
      </c>
      <c r="P11" s="83">
        <v>39448</v>
      </c>
      <c r="Q11" s="220">
        <v>40909</v>
      </c>
      <c r="R11" s="83">
        <v>41640</v>
      </c>
      <c r="S11" s="83">
        <v>42005</v>
      </c>
      <c r="T11" s="176">
        <f t="shared" ref="T11:T199" si="0">IF(ISBLANK(P11),"",DATEDIF(P11,R11,"d")/365)</f>
        <v>6.0054794520547947</v>
      </c>
      <c r="U11" s="216">
        <v>0.1</v>
      </c>
      <c r="V11" s="40" t="s">
        <v>510</v>
      </c>
      <c r="W11" s="40" t="s">
        <v>568</v>
      </c>
      <c r="X11" s="200">
        <f t="shared" ref="X11:X199"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Y11" s="177">
        <f t="shared" ref="Y11" ca="1" si="2">IF( ISBLANK($D11), "", IF(ISNUMBER(O11), (AD11+AE11+AF11+AI11-AJ11)/O11, "N/A")  )</f>
        <v>6.591681131333333</v>
      </c>
      <c r="Z11" s="178">
        <f t="shared" ref="Z11:Z199" ca="1" si="3">IF( ISBLANK($D11), "", SUMPRODUCT( (OFFSET(제안사_투자현황,0,1,ROWS(제안사_투자현황),1)=$D11)*1, ISTEXT(OFFSET(제안사_투자현황,0,3,ROWS(제안사_투자현황),1))*1 ) )</f>
        <v>3</v>
      </c>
      <c r="AA11" s="178">
        <f t="shared" ref="AA11:AA42" ca="1" si="4">IF( ISBLANK($D11), "0", SUMPRODUCT( (OFFSET(제안사_투자현황,0,1,ROWS(제안사_투자현황),1)=$D11)*1, OFFSET(제안사_투자현황,0,9,ROWS(제안사_투자현황),1)) )</f>
        <v>5999.9918749999997</v>
      </c>
      <c r="AB11" s="178">
        <f t="shared" ref="AB11:AB42" ca="1" si="5">IF( ISBLANK($D11), "", SUMPRODUCT( (OFFSET(제안사_투자현황,0,1,ROWS(제안사_투자현황),1)=$D11)*1, OFFSET(제안사_투자현황,0,14,ROWS(제안사_투자현황),1)) )</f>
        <v>4000</v>
      </c>
      <c r="AC11" s="178">
        <f t="shared" ref="AC11:AC42" ca="1" si="6">IF( ISBLANK($D11), "", SUMPRODUCT( (OFFSET(제안사_투자현황,0,1,ROWS(제안사_투자현황),1)=$D11)*1, OFFSET(제안사_투자현황,0,19,ROWS(제안사_투자현황),1)) )</f>
        <v>2999.9918750000002</v>
      </c>
      <c r="AD11" s="178">
        <f t="shared" ref="AD11:AD42" ca="1" si="7">IF( ISBLANK($D11), "", SUMPRODUCT( (OFFSET(제안사_투자현황,0,1,ROWS(제안사_투자현황),1)=$D11)*1, OFFSET(제안사_투자현황,0,20,ROWS(제안사_투자현황),1)) )</f>
        <v>3075.0433940000003</v>
      </c>
      <c r="AE11" s="178">
        <f t="shared" ref="AE11:AE199"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F11" s="178">
        <f t="shared" ref="AF11:AF199" ca="1" si="9">IF( ISBLANK($D11), "", SUMPRODUCT( (OFFSET(펀드_거래,0,0,ROWS(펀드_거래),1)=$D11)*1, (OFFSET(펀드_거래,0,1,ROWS(펀드_거래),1)="성과보수")*1, OFFSET(펀드_거래,0,2,ROWS(펀드_거래),1)/1000000) )</f>
        <v>0</v>
      </c>
      <c r="AG11" s="217"/>
      <c r="AH11" s="217"/>
      <c r="AI11" s="217"/>
      <c r="AJ11" s="217"/>
      <c r="AK11" s="135">
        <f t="shared" ref="AK11:AK199" ca="1" si="10">IF( ISERROR(AD11+AI11-AJ11), "", AD11+AI11-AJ11 )</f>
        <v>3075.0433940000003</v>
      </c>
      <c r="AL11" s="208"/>
      <c r="AM11" s="26"/>
      <c r="AN11" s="21"/>
      <c r="AO11" s="21"/>
      <c r="AP11" s="222"/>
      <c r="AQ11" s="221"/>
      <c r="AR11" s="220"/>
      <c r="AS11" s="220"/>
      <c r="AT11" s="222"/>
      <c r="AU11" s="221"/>
      <c r="AV11" s="220"/>
      <c r="AW11" s="220"/>
      <c r="AX11" s="222"/>
      <c r="AY11" s="339">
        <f>SUMIF('4.2.펀드 인력변경 이력'!A:A,D11,'4.2.펀드 인력변경 이력'!F:F)</f>
        <v>3</v>
      </c>
      <c r="AZ11" s="222">
        <v>3</v>
      </c>
      <c r="BA11" s="340">
        <f t="shared" ref="BA11:BA42" si="11">IF(D11="","",IF(AZ11=0,3,IF(AY11/AZ11&gt;3,3,AY11/AZ11)))</f>
        <v>1</v>
      </c>
      <c r="BB11" s="45"/>
      <c r="BC11" s="213"/>
      <c r="BD11" s="218"/>
      <c r="BE11" s="20"/>
      <c r="BF11" s="9"/>
      <c r="BG11" s="20"/>
      <c r="BH11" s="20"/>
      <c r="BI11" s="9"/>
      <c r="BJ11" s="20"/>
      <c r="BK11" s="259"/>
      <c r="BL11" s="218"/>
      <c r="BM11" s="259"/>
      <c r="BN11" s="218"/>
      <c r="BO11" s="259"/>
      <c r="BP11" s="218"/>
      <c r="BQ11" s="218"/>
    </row>
    <row r="12" spans="1:71" ht="39.950000000000003" customHeight="1">
      <c r="A12" s="82"/>
      <c r="B12" s="67"/>
      <c r="C12" s="238"/>
      <c r="D12" s="239" t="s">
        <v>562</v>
      </c>
      <c r="E12" s="219" t="s">
        <v>563</v>
      </c>
      <c r="F12" s="45" t="s">
        <v>36</v>
      </c>
      <c r="G12" s="40" t="s">
        <v>564</v>
      </c>
      <c r="H12" s="40" t="s">
        <v>69</v>
      </c>
      <c r="I12" s="446" t="s">
        <v>1235</v>
      </c>
      <c r="J12" s="446" t="s">
        <v>567</v>
      </c>
      <c r="K12" s="40" t="s">
        <v>466</v>
      </c>
      <c r="L12" s="40" t="s">
        <v>509</v>
      </c>
      <c r="M12" s="446" t="s">
        <v>41</v>
      </c>
      <c r="N12" s="215">
        <v>10000</v>
      </c>
      <c r="O12" s="215">
        <v>10000</v>
      </c>
      <c r="P12" s="83">
        <v>39448</v>
      </c>
      <c r="Q12" s="220">
        <v>41275</v>
      </c>
      <c r="R12" s="83">
        <v>42005</v>
      </c>
      <c r="S12" s="83">
        <v>42370</v>
      </c>
      <c r="T12" s="176">
        <f t="shared" si="0"/>
        <v>7.0054794520547947</v>
      </c>
      <c r="U12" s="216">
        <v>0.1</v>
      </c>
      <c r="V12" s="40" t="s">
        <v>510</v>
      </c>
      <c r="W12" s="40" t="s">
        <v>569</v>
      </c>
      <c r="X12" s="200">
        <f t="shared" ca="1" si="1"/>
        <v>8.3114180564880374E-2</v>
      </c>
      <c r="Y12" s="177">
        <f t="shared" ref="Y12:Y74" ca="1" si="12">IF( ISBLANK($D12), "", IF(ISNUMBER(O12), (AD12+AE12+AF12+AI12-AJ12)/O12, "N/A")  )</f>
        <v>1.1934525651000001</v>
      </c>
      <c r="Z12" s="178">
        <f t="shared" ca="1" si="3"/>
        <v>3</v>
      </c>
      <c r="AA12" s="178">
        <f t="shared" ca="1" si="4"/>
        <v>8999.9989999999998</v>
      </c>
      <c r="AB12" s="178">
        <f t="shared" ca="1" si="5"/>
        <v>2450</v>
      </c>
      <c r="AC12" s="178">
        <f t="shared" ca="1" si="6"/>
        <v>6900</v>
      </c>
      <c r="AD12" s="178">
        <f t="shared" ca="1" si="7"/>
        <v>8344.5256509999999</v>
      </c>
      <c r="AE12" s="178">
        <f t="shared" ca="1" si="8"/>
        <v>3590</v>
      </c>
      <c r="AF12" s="178">
        <f t="shared" ca="1" si="9"/>
        <v>0</v>
      </c>
      <c r="AG12" s="217"/>
      <c r="AH12" s="217"/>
      <c r="AI12" s="217"/>
      <c r="AJ12" s="217"/>
      <c r="AK12" s="135">
        <f t="shared" ca="1" si="10"/>
        <v>8344.5256509999999</v>
      </c>
      <c r="AL12" s="208"/>
      <c r="AM12" s="26"/>
      <c r="AN12" s="21"/>
      <c r="AO12" s="21"/>
      <c r="AP12" s="222"/>
      <c r="AQ12" s="221"/>
      <c r="AR12" s="220"/>
      <c r="AS12" s="220"/>
      <c r="AT12" s="222"/>
      <c r="AU12" s="221"/>
      <c r="AV12" s="220"/>
      <c r="AW12" s="220"/>
      <c r="AX12" s="222"/>
      <c r="AY12" s="339">
        <f>SUMIF('4.2.펀드 인력변경 이력'!A:A,D12,'4.2.펀드 인력변경 이력'!F:F)</f>
        <v>3</v>
      </c>
      <c r="AZ12" s="222">
        <v>0</v>
      </c>
      <c r="BA12" s="340">
        <f t="shared" si="11"/>
        <v>3</v>
      </c>
      <c r="BB12" s="45"/>
      <c r="BC12" s="213"/>
      <c r="BD12" s="218"/>
      <c r="BE12" s="20"/>
      <c r="BF12" s="9"/>
      <c r="BG12" s="20"/>
      <c r="BH12" s="20"/>
      <c r="BI12" s="9"/>
      <c r="BJ12" s="20"/>
      <c r="BK12" s="259"/>
      <c r="BL12" s="218"/>
      <c r="BM12" s="259"/>
      <c r="BN12" s="218"/>
      <c r="BO12" s="259"/>
      <c r="BP12" s="218"/>
      <c r="BQ12" s="218"/>
    </row>
    <row r="13" spans="1:71" ht="39.950000000000003" customHeight="1">
      <c r="A13" s="82"/>
      <c r="B13" s="67"/>
      <c r="C13" s="238"/>
      <c r="D13" s="239" t="s">
        <v>565</v>
      </c>
      <c r="E13" s="219" t="s">
        <v>566</v>
      </c>
      <c r="F13" s="45" t="s">
        <v>38</v>
      </c>
      <c r="G13" s="40" t="s">
        <v>503</v>
      </c>
      <c r="H13" s="40" t="s">
        <v>69</v>
      </c>
      <c r="I13" s="446" t="s">
        <v>1234</v>
      </c>
      <c r="J13" s="446" t="s">
        <v>1240</v>
      </c>
      <c r="K13" s="40" t="s">
        <v>508</v>
      </c>
      <c r="L13" s="40" t="s">
        <v>37</v>
      </c>
      <c r="M13" s="446" t="s">
        <v>41</v>
      </c>
      <c r="N13" s="215">
        <v>10000</v>
      </c>
      <c r="O13" s="215">
        <v>10000</v>
      </c>
      <c r="P13" s="83">
        <v>40179</v>
      </c>
      <c r="Q13" s="220">
        <v>41640</v>
      </c>
      <c r="R13" s="83">
        <v>43831</v>
      </c>
      <c r="S13" s="83">
        <v>44197</v>
      </c>
      <c r="T13" s="176">
        <f t="shared" si="0"/>
        <v>10.005479452054795</v>
      </c>
      <c r="U13" s="216">
        <v>0.1</v>
      </c>
      <c r="V13" s="40" t="s">
        <v>510</v>
      </c>
      <c r="W13" s="40" t="s">
        <v>570</v>
      </c>
      <c r="X13" s="200">
        <f t="shared" ca="1" si="1"/>
        <v>6.3119568824768046E-2</v>
      </c>
      <c r="Y13" s="177">
        <f t="shared" ca="1" si="12"/>
        <v>1.1619999999999999</v>
      </c>
      <c r="Z13" s="178">
        <f t="shared" ca="1" si="3"/>
        <v>2</v>
      </c>
      <c r="AA13" s="178">
        <f t="shared" ca="1" si="4"/>
        <v>4000</v>
      </c>
      <c r="AB13" s="178">
        <f t="shared" ca="1" si="5"/>
        <v>0</v>
      </c>
      <c r="AC13" s="178">
        <f t="shared" ca="1" si="6"/>
        <v>4000</v>
      </c>
      <c r="AD13" s="178">
        <f t="shared" ca="1" si="7"/>
        <v>2020</v>
      </c>
      <c r="AE13" s="178">
        <f t="shared" ca="1" si="8"/>
        <v>9600</v>
      </c>
      <c r="AF13" s="178">
        <f t="shared" ca="1" si="9"/>
        <v>0</v>
      </c>
      <c r="AG13" s="217"/>
      <c r="AH13" s="217"/>
      <c r="AI13" s="217"/>
      <c r="AJ13" s="217"/>
      <c r="AK13" s="135">
        <f t="shared" ca="1" si="10"/>
        <v>2020</v>
      </c>
      <c r="AL13" s="208"/>
      <c r="AM13" s="26"/>
      <c r="AN13" s="21"/>
      <c r="AO13" s="21"/>
      <c r="AP13" s="222"/>
      <c r="AQ13" s="221"/>
      <c r="AR13" s="220"/>
      <c r="AS13" s="220"/>
      <c r="AT13" s="222"/>
      <c r="AU13" s="221"/>
      <c r="AV13" s="220"/>
      <c r="AW13" s="220"/>
      <c r="AX13" s="222"/>
      <c r="AY13" s="339">
        <f>SUMIF('4.2.펀드 인력변경 이력'!A:A,D13,'4.2.펀드 인력변경 이력'!F:F)</f>
        <v>3</v>
      </c>
      <c r="AZ13" s="222">
        <f>SUMIF('4.2.펀드 인력변경 이력'!A:A,D13,'4.2.펀드 인력변경 이력'!G:G)</f>
        <v>1</v>
      </c>
      <c r="BA13" s="340">
        <f t="shared" si="11"/>
        <v>3</v>
      </c>
      <c r="BB13" s="45"/>
      <c r="BC13" s="213"/>
      <c r="BD13" s="218"/>
      <c r="BE13" s="20"/>
      <c r="BF13" s="9"/>
      <c r="BG13" s="20"/>
      <c r="BH13" s="20"/>
      <c r="BI13" s="9"/>
      <c r="BJ13" s="20"/>
      <c r="BK13" s="259"/>
      <c r="BL13" s="218"/>
      <c r="BM13" s="259"/>
      <c r="BN13" s="218"/>
      <c r="BO13" s="259"/>
      <c r="BP13" s="218"/>
      <c r="BQ13" s="218"/>
    </row>
    <row r="14" spans="1:71" ht="39.950000000000003" customHeight="1">
      <c r="A14" s="291"/>
      <c r="B14" s="65"/>
      <c r="C14" s="238"/>
      <c r="D14" s="239"/>
      <c r="E14" s="219"/>
      <c r="F14" s="45"/>
      <c r="G14" s="40"/>
      <c r="H14" s="40"/>
      <c r="I14" s="446"/>
      <c r="J14" s="446"/>
      <c r="K14" s="40"/>
      <c r="L14" s="40"/>
      <c r="M14" s="446"/>
      <c r="N14" s="215"/>
      <c r="O14" s="215"/>
      <c r="P14" s="83"/>
      <c r="Q14" s="220"/>
      <c r="R14" s="83"/>
      <c r="S14" s="83"/>
      <c r="T14" s="176" t="str">
        <f t="shared" si="0"/>
        <v/>
      </c>
      <c r="U14" s="216"/>
      <c r="V14" s="40"/>
      <c r="W14" s="40"/>
      <c r="X14" s="200" t="str">
        <f t="shared" ca="1" si="1"/>
        <v/>
      </c>
      <c r="Y14" s="177" t="str">
        <f t="shared" si="12"/>
        <v/>
      </c>
      <c r="Z14" s="178" t="str">
        <f t="shared" ca="1" si="3"/>
        <v/>
      </c>
      <c r="AA14" s="178" t="str">
        <f t="shared" ca="1" si="4"/>
        <v>0</v>
      </c>
      <c r="AB14" s="178" t="str">
        <f t="shared" ca="1" si="5"/>
        <v/>
      </c>
      <c r="AC14" s="178" t="str">
        <f t="shared" ca="1" si="6"/>
        <v/>
      </c>
      <c r="AD14" s="178" t="str">
        <f t="shared" ca="1" si="7"/>
        <v/>
      </c>
      <c r="AE14" s="178" t="str">
        <f t="shared" ca="1" si="8"/>
        <v/>
      </c>
      <c r="AF14" s="178" t="str">
        <f t="shared" ca="1" si="9"/>
        <v/>
      </c>
      <c r="AG14" s="217"/>
      <c r="AH14" s="217"/>
      <c r="AI14" s="217"/>
      <c r="AJ14" s="217"/>
      <c r="AK14" s="135" t="str">
        <f t="shared" ca="1" si="10"/>
        <v/>
      </c>
      <c r="AL14" s="208"/>
      <c r="AM14" s="290"/>
      <c r="AN14" s="83"/>
      <c r="AO14" s="83"/>
      <c r="AP14" s="222"/>
      <c r="AQ14" s="221"/>
      <c r="AR14" s="220"/>
      <c r="AS14" s="220"/>
      <c r="AT14" s="222"/>
      <c r="AU14" s="221"/>
      <c r="AV14" s="220"/>
      <c r="AW14" s="220"/>
      <c r="AX14" s="222"/>
      <c r="AY14" s="339">
        <f>SUMIF('4.2.펀드 인력변경 이력'!A:A,D14,'4.2.펀드 인력변경 이력'!F:F)</f>
        <v>0</v>
      </c>
      <c r="AZ14" s="222">
        <f>SUMIF('4.2.펀드 인력변경 이력'!A:A,D14,'4.2.펀드 인력변경 이력'!G:G)</f>
        <v>0</v>
      </c>
      <c r="BA14" s="340" t="str">
        <f t="shared" si="11"/>
        <v/>
      </c>
      <c r="BB14" s="45"/>
      <c r="BC14" s="213"/>
      <c r="BD14" s="218"/>
      <c r="BE14" s="218"/>
      <c r="BF14" s="213"/>
      <c r="BG14" s="218"/>
      <c r="BH14" s="218"/>
      <c r="BI14" s="213"/>
      <c r="BJ14" s="218"/>
      <c r="BK14" s="259"/>
      <c r="BL14" s="218"/>
      <c r="BM14" s="259"/>
      <c r="BN14" s="218"/>
      <c r="BO14" s="259"/>
      <c r="BP14" s="218"/>
      <c r="BQ14" s="218"/>
    </row>
    <row r="15" spans="1:71" ht="39.950000000000003" customHeight="1">
      <c r="A15" s="291"/>
      <c r="B15" s="65"/>
      <c r="C15" s="238"/>
      <c r="D15" s="239"/>
      <c r="E15" s="219"/>
      <c r="F15" s="45"/>
      <c r="G15" s="40"/>
      <c r="H15" s="40"/>
      <c r="I15" s="446"/>
      <c r="J15" s="446"/>
      <c r="K15" s="40"/>
      <c r="L15" s="40"/>
      <c r="M15" s="446"/>
      <c r="N15" s="215"/>
      <c r="O15" s="215"/>
      <c r="P15" s="83"/>
      <c r="Q15" s="220"/>
      <c r="R15" s="83"/>
      <c r="S15" s="83"/>
      <c r="T15" s="176" t="str">
        <f t="shared" si="0"/>
        <v/>
      </c>
      <c r="U15" s="216"/>
      <c r="V15" s="40"/>
      <c r="W15" s="40"/>
      <c r="X15" s="200" t="str">
        <f t="shared" ca="1" si="1"/>
        <v/>
      </c>
      <c r="Y15" s="177" t="str">
        <f t="shared" si="12"/>
        <v/>
      </c>
      <c r="Z15" s="178" t="str">
        <f t="shared" ca="1" si="3"/>
        <v/>
      </c>
      <c r="AA15" s="178" t="str">
        <f t="shared" ca="1" si="4"/>
        <v>0</v>
      </c>
      <c r="AB15" s="178" t="str">
        <f t="shared" ca="1" si="5"/>
        <v/>
      </c>
      <c r="AC15" s="178" t="str">
        <f t="shared" ca="1" si="6"/>
        <v/>
      </c>
      <c r="AD15" s="178" t="str">
        <f t="shared" ca="1" si="7"/>
        <v/>
      </c>
      <c r="AE15" s="178" t="str">
        <f t="shared" ca="1" si="8"/>
        <v/>
      </c>
      <c r="AF15" s="178" t="str">
        <f t="shared" ca="1" si="9"/>
        <v/>
      </c>
      <c r="AG15" s="217"/>
      <c r="AH15" s="217"/>
      <c r="AI15" s="217"/>
      <c r="AJ15" s="217"/>
      <c r="AK15" s="135" t="str">
        <f t="shared" ca="1" si="10"/>
        <v/>
      </c>
      <c r="AL15" s="208"/>
      <c r="AM15" s="290"/>
      <c r="AN15" s="83"/>
      <c r="AO15" s="83"/>
      <c r="AP15" s="222"/>
      <c r="AQ15" s="221"/>
      <c r="AR15" s="220"/>
      <c r="AS15" s="220"/>
      <c r="AT15" s="222"/>
      <c r="AU15" s="221"/>
      <c r="AV15" s="220"/>
      <c r="AW15" s="220"/>
      <c r="AX15" s="222"/>
      <c r="AY15" s="339">
        <f>SUMIF('4.2.펀드 인력변경 이력'!A:A,D15,'4.2.펀드 인력변경 이력'!F:F)</f>
        <v>0</v>
      </c>
      <c r="AZ15" s="222">
        <f>SUMIF('4.2.펀드 인력변경 이력'!A:A,D15,'4.2.펀드 인력변경 이력'!G:G)</f>
        <v>0</v>
      </c>
      <c r="BA15" s="340" t="str">
        <f t="shared" si="11"/>
        <v/>
      </c>
      <c r="BB15" s="45"/>
      <c r="BC15" s="213"/>
      <c r="BD15" s="218"/>
      <c r="BE15" s="218"/>
      <c r="BF15" s="213"/>
      <c r="BG15" s="218"/>
      <c r="BH15" s="218"/>
      <c r="BI15" s="213"/>
      <c r="BJ15" s="218"/>
      <c r="BK15" s="259"/>
      <c r="BL15" s="218"/>
      <c r="BM15" s="259"/>
      <c r="BN15" s="218"/>
      <c r="BO15" s="259"/>
      <c r="BP15" s="218"/>
      <c r="BQ15" s="218"/>
    </row>
    <row r="16" spans="1:71" ht="39.950000000000003" customHeight="1">
      <c r="A16" s="291"/>
      <c r="B16" s="65"/>
      <c r="C16" s="238"/>
      <c r="D16" s="239"/>
      <c r="E16" s="219"/>
      <c r="F16" s="45"/>
      <c r="G16" s="40"/>
      <c r="H16" s="40"/>
      <c r="I16" s="446"/>
      <c r="J16" s="446"/>
      <c r="K16" s="40"/>
      <c r="L16" s="40"/>
      <c r="M16" s="446"/>
      <c r="N16" s="215"/>
      <c r="O16" s="215"/>
      <c r="P16" s="83"/>
      <c r="Q16" s="220"/>
      <c r="R16" s="83"/>
      <c r="S16" s="83"/>
      <c r="T16" s="176" t="str">
        <f t="shared" si="0"/>
        <v/>
      </c>
      <c r="U16" s="216"/>
      <c r="V16" s="40"/>
      <c r="W16" s="40"/>
      <c r="X16" s="200" t="str">
        <f t="shared" ca="1" si="1"/>
        <v/>
      </c>
      <c r="Y16" s="177" t="str">
        <f t="shared" si="12"/>
        <v/>
      </c>
      <c r="Z16" s="178" t="str">
        <f t="shared" ca="1" si="3"/>
        <v/>
      </c>
      <c r="AA16" s="178" t="str">
        <f t="shared" ca="1" si="4"/>
        <v>0</v>
      </c>
      <c r="AB16" s="178" t="str">
        <f t="shared" ca="1" si="5"/>
        <v/>
      </c>
      <c r="AC16" s="178" t="str">
        <f t="shared" ca="1" si="6"/>
        <v/>
      </c>
      <c r="AD16" s="178" t="str">
        <f t="shared" ca="1" si="7"/>
        <v/>
      </c>
      <c r="AE16" s="178" t="str">
        <f t="shared" ca="1" si="8"/>
        <v/>
      </c>
      <c r="AF16" s="178" t="str">
        <f t="shared" ca="1" si="9"/>
        <v/>
      </c>
      <c r="AG16" s="217"/>
      <c r="AH16" s="217"/>
      <c r="AI16" s="217"/>
      <c r="AJ16" s="217"/>
      <c r="AK16" s="135" t="str">
        <f t="shared" ca="1" si="10"/>
        <v/>
      </c>
      <c r="AL16" s="208"/>
      <c r="AM16" s="290"/>
      <c r="AN16" s="83"/>
      <c r="AO16" s="83"/>
      <c r="AP16" s="222"/>
      <c r="AQ16" s="221"/>
      <c r="AR16" s="220"/>
      <c r="AS16" s="220"/>
      <c r="AT16" s="222"/>
      <c r="AU16" s="221"/>
      <c r="AV16" s="220"/>
      <c r="AW16" s="220"/>
      <c r="AX16" s="222"/>
      <c r="AY16" s="339">
        <f>SUMIF('4.2.펀드 인력변경 이력'!A:A,D16,'4.2.펀드 인력변경 이력'!F:F)</f>
        <v>0</v>
      </c>
      <c r="AZ16" s="222">
        <f>SUMIF('4.2.펀드 인력변경 이력'!A:A,D16,'4.2.펀드 인력변경 이력'!G:G)</f>
        <v>0</v>
      </c>
      <c r="BA16" s="340" t="str">
        <f t="shared" si="11"/>
        <v/>
      </c>
      <c r="BB16" s="45"/>
      <c r="BC16" s="213"/>
      <c r="BD16" s="218"/>
      <c r="BE16" s="218"/>
      <c r="BF16" s="213"/>
      <c r="BG16" s="218"/>
      <c r="BH16" s="218"/>
      <c r="BI16" s="213"/>
      <c r="BJ16" s="218"/>
      <c r="BK16" s="259"/>
      <c r="BL16" s="218"/>
      <c r="BM16" s="259"/>
      <c r="BN16" s="218"/>
      <c r="BO16" s="259"/>
      <c r="BP16" s="218"/>
      <c r="BQ16" s="218"/>
    </row>
    <row r="17" spans="1:69" ht="39.950000000000003" customHeight="1">
      <c r="A17" s="291"/>
      <c r="B17" s="65"/>
      <c r="C17" s="238"/>
      <c r="D17" s="239"/>
      <c r="E17" s="219"/>
      <c r="F17" s="45"/>
      <c r="G17" s="40"/>
      <c r="H17" s="40"/>
      <c r="I17" s="446"/>
      <c r="J17" s="446"/>
      <c r="K17" s="40"/>
      <c r="L17" s="40"/>
      <c r="M17" s="446"/>
      <c r="N17" s="215"/>
      <c r="O17" s="215"/>
      <c r="P17" s="83"/>
      <c r="Q17" s="220"/>
      <c r="R17" s="83"/>
      <c r="S17" s="83"/>
      <c r="T17" s="176" t="str">
        <f t="shared" si="0"/>
        <v/>
      </c>
      <c r="U17" s="216"/>
      <c r="V17" s="40"/>
      <c r="W17" s="40"/>
      <c r="X17" s="200" t="str">
        <f t="shared" ca="1" si="1"/>
        <v/>
      </c>
      <c r="Y17" s="177" t="str">
        <f t="shared" si="12"/>
        <v/>
      </c>
      <c r="Z17" s="178" t="str">
        <f t="shared" ca="1" si="3"/>
        <v/>
      </c>
      <c r="AA17" s="178" t="str">
        <f t="shared" ca="1" si="4"/>
        <v>0</v>
      </c>
      <c r="AB17" s="178" t="str">
        <f t="shared" ca="1" si="5"/>
        <v/>
      </c>
      <c r="AC17" s="178" t="str">
        <f t="shared" ca="1" si="6"/>
        <v/>
      </c>
      <c r="AD17" s="178" t="str">
        <f t="shared" ca="1" si="7"/>
        <v/>
      </c>
      <c r="AE17" s="178" t="str">
        <f t="shared" ca="1" si="8"/>
        <v/>
      </c>
      <c r="AF17" s="178" t="str">
        <f t="shared" ca="1" si="9"/>
        <v/>
      </c>
      <c r="AG17" s="217"/>
      <c r="AH17" s="217"/>
      <c r="AI17" s="217"/>
      <c r="AJ17" s="217"/>
      <c r="AK17" s="135" t="str">
        <f t="shared" ca="1" si="10"/>
        <v/>
      </c>
      <c r="AL17" s="208"/>
      <c r="AM17" s="290"/>
      <c r="AN17" s="83"/>
      <c r="AO17" s="83"/>
      <c r="AP17" s="222"/>
      <c r="AQ17" s="221"/>
      <c r="AR17" s="220"/>
      <c r="AS17" s="220"/>
      <c r="AT17" s="222"/>
      <c r="AU17" s="221"/>
      <c r="AV17" s="220"/>
      <c r="AW17" s="220"/>
      <c r="AX17" s="222"/>
      <c r="AY17" s="339">
        <f>SUMIF('4.2.펀드 인력변경 이력'!A:A,D17,'4.2.펀드 인력변경 이력'!F:F)</f>
        <v>0</v>
      </c>
      <c r="AZ17" s="222">
        <f>SUMIF('4.2.펀드 인력변경 이력'!A:A,D17,'4.2.펀드 인력변경 이력'!G:G)</f>
        <v>0</v>
      </c>
      <c r="BA17" s="340" t="str">
        <f t="shared" si="11"/>
        <v/>
      </c>
      <c r="BB17" s="45"/>
      <c r="BC17" s="213"/>
      <c r="BD17" s="218"/>
      <c r="BE17" s="218"/>
      <c r="BF17" s="213"/>
      <c r="BG17" s="218"/>
      <c r="BH17" s="218"/>
      <c r="BI17" s="213"/>
      <c r="BJ17" s="218"/>
      <c r="BK17" s="259"/>
      <c r="BL17" s="218"/>
      <c r="BM17" s="259"/>
      <c r="BN17" s="218"/>
      <c r="BO17" s="259"/>
      <c r="BP17" s="218"/>
      <c r="BQ17" s="218"/>
    </row>
    <row r="18" spans="1:69" ht="39.950000000000003" customHeight="1">
      <c r="A18" s="291"/>
      <c r="B18" s="65"/>
      <c r="C18" s="238"/>
      <c r="D18" s="239"/>
      <c r="E18" s="219"/>
      <c r="F18" s="45"/>
      <c r="G18" s="40"/>
      <c r="H18" s="40"/>
      <c r="I18" s="446"/>
      <c r="J18" s="446"/>
      <c r="K18" s="40"/>
      <c r="L18" s="40"/>
      <c r="M18" s="446"/>
      <c r="N18" s="215"/>
      <c r="O18" s="215"/>
      <c r="P18" s="83"/>
      <c r="Q18" s="220"/>
      <c r="R18" s="83"/>
      <c r="S18" s="83"/>
      <c r="T18" s="176" t="str">
        <f t="shared" si="0"/>
        <v/>
      </c>
      <c r="U18" s="216"/>
      <c r="V18" s="40"/>
      <c r="W18" s="40"/>
      <c r="X18" s="200" t="str">
        <f t="shared" ca="1" si="1"/>
        <v/>
      </c>
      <c r="Y18" s="177" t="str">
        <f t="shared" si="12"/>
        <v/>
      </c>
      <c r="Z18" s="178" t="str">
        <f t="shared" ca="1" si="3"/>
        <v/>
      </c>
      <c r="AA18" s="178" t="str">
        <f t="shared" ca="1" si="4"/>
        <v>0</v>
      </c>
      <c r="AB18" s="178" t="str">
        <f t="shared" ca="1" si="5"/>
        <v/>
      </c>
      <c r="AC18" s="178" t="str">
        <f t="shared" ca="1" si="6"/>
        <v/>
      </c>
      <c r="AD18" s="178" t="str">
        <f t="shared" ca="1" si="7"/>
        <v/>
      </c>
      <c r="AE18" s="178" t="str">
        <f t="shared" ca="1" si="8"/>
        <v/>
      </c>
      <c r="AF18" s="178" t="str">
        <f t="shared" ca="1" si="9"/>
        <v/>
      </c>
      <c r="AG18" s="217"/>
      <c r="AH18" s="217"/>
      <c r="AI18" s="217"/>
      <c r="AJ18" s="217"/>
      <c r="AK18" s="135" t="str">
        <f t="shared" ca="1" si="10"/>
        <v/>
      </c>
      <c r="AL18" s="208"/>
      <c r="AM18" s="290"/>
      <c r="AN18" s="83"/>
      <c r="AO18" s="83"/>
      <c r="AP18" s="222"/>
      <c r="AQ18" s="221"/>
      <c r="AR18" s="220"/>
      <c r="AS18" s="220"/>
      <c r="AT18" s="222"/>
      <c r="AU18" s="221"/>
      <c r="AV18" s="220"/>
      <c r="AW18" s="220"/>
      <c r="AX18" s="222"/>
      <c r="AY18" s="339">
        <f>SUMIF('4.2.펀드 인력변경 이력'!A:A,D18,'4.2.펀드 인력변경 이력'!F:F)</f>
        <v>0</v>
      </c>
      <c r="AZ18" s="222">
        <f>SUMIF('4.2.펀드 인력변경 이력'!A:A,D18,'4.2.펀드 인력변경 이력'!G:G)</f>
        <v>0</v>
      </c>
      <c r="BA18" s="340" t="str">
        <f t="shared" si="11"/>
        <v/>
      </c>
      <c r="BB18" s="45"/>
      <c r="BC18" s="213"/>
      <c r="BD18" s="218"/>
      <c r="BE18" s="218"/>
      <c r="BF18" s="213"/>
      <c r="BG18" s="218"/>
      <c r="BH18" s="218"/>
      <c r="BI18" s="213"/>
      <c r="BJ18" s="218"/>
      <c r="BK18" s="259"/>
      <c r="BL18" s="218"/>
      <c r="BM18" s="259"/>
      <c r="BN18" s="218"/>
      <c r="BO18" s="259"/>
      <c r="BP18" s="218"/>
      <c r="BQ18" s="218"/>
    </row>
    <row r="19" spans="1:69" ht="39.950000000000003" customHeight="1">
      <c r="A19" s="291"/>
      <c r="B19" s="65"/>
      <c r="C19" s="238"/>
      <c r="D19" s="239"/>
      <c r="E19" s="219"/>
      <c r="F19" s="45"/>
      <c r="G19" s="40"/>
      <c r="H19" s="40"/>
      <c r="I19" s="446"/>
      <c r="J19" s="446"/>
      <c r="K19" s="40"/>
      <c r="L19" s="40"/>
      <c r="M19" s="446"/>
      <c r="N19" s="215"/>
      <c r="O19" s="215"/>
      <c r="P19" s="83"/>
      <c r="Q19" s="220"/>
      <c r="R19" s="83"/>
      <c r="S19" s="83"/>
      <c r="T19" s="176" t="str">
        <f t="shared" si="0"/>
        <v/>
      </c>
      <c r="U19" s="216"/>
      <c r="V19" s="40"/>
      <c r="W19" s="40"/>
      <c r="X19" s="200" t="str">
        <f t="shared" ca="1" si="1"/>
        <v/>
      </c>
      <c r="Y19" s="177" t="str">
        <f t="shared" si="12"/>
        <v/>
      </c>
      <c r="Z19" s="178" t="str">
        <f t="shared" ca="1" si="3"/>
        <v/>
      </c>
      <c r="AA19" s="178" t="str">
        <f t="shared" ca="1" si="4"/>
        <v>0</v>
      </c>
      <c r="AB19" s="178" t="str">
        <f t="shared" ca="1" si="5"/>
        <v/>
      </c>
      <c r="AC19" s="178" t="str">
        <f t="shared" ca="1" si="6"/>
        <v/>
      </c>
      <c r="AD19" s="178" t="str">
        <f t="shared" ca="1" si="7"/>
        <v/>
      </c>
      <c r="AE19" s="178" t="str">
        <f t="shared" ca="1" si="8"/>
        <v/>
      </c>
      <c r="AF19" s="178" t="str">
        <f t="shared" ca="1" si="9"/>
        <v/>
      </c>
      <c r="AG19" s="217"/>
      <c r="AH19" s="217"/>
      <c r="AI19" s="217"/>
      <c r="AJ19" s="217"/>
      <c r="AK19" s="135" t="str">
        <f t="shared" ca="1" si="10"/>
        <v/>
      </c>
      <c r="AL19" s="208"/>
      <c r="AM19" s="290"/>
      <c r="AN19" s="83"/>
      <c r="AO19" s="83"/>
      <c r="AP19" s="222"/>
      <c r="AQ19" s="221"/>
      <c r="AR19" s="220"/>
      <c r="AS19" s="220"/>
      <c r="AT19" s="222"/>
      <c r="AU19" s="221"/>
      <c r="AV19" s="220"/>
      <c r="AW19" s="220"/>
      <c r="AX19" s="222"/>
      <c r="AY19" s="339">
        <f>SUMIF('4.2.펀드 인력변경 이력'!A:A,D19,'4.2.펀드 인력변경 이력'!F:F)</f>
        <v>0</v>
      </c>
      <c r="AZ19" s="222">
        <f>SUMIF('4.2.펀드 인력변경 이력'!A:A,D19,'4.2.펀드 인력변경 이력'!G:G)</f>
        <v>0</v>
      </c>
      <c r="BA19" s="340" t="str">
        <f t="shared" si="11"/>
        <v/>
      </c>
      <c r="BB19" s="45"/>
      <c r="BC19" s="213"/>
      <c r="BD19" s="218"/>
      <c r="BE19" s="218"/>
      <c r="BF19" s="213"/>
      <c r="BG19" s="218"/>
      <c r="BH19" s="218"/>
      <c r="BI19" s="213"/>
      <c r="BJ19" s="218"/>
      <c r="BK19" s="259"/>
      <c r="BL19" s="218"/>
      <c r="BM19" s="259"/>
      <c r="BN19" s="218"/>
      <c r="BO19" s="259"/>
      <c r="BP19" s="218"/>
      <c r="BQ19" s="218"/>
    </row>
    <row r="20" spans="1:69" ht="39.950000000000003" customHeight="1">
      <c r="A20" s="291"/>
      <c r="B20" s="65"/>
      <c r="C20" s="238"/>
      <c r="D20" s="239"/>
      <c r="E20" s="219"/>
      <c r="F20" s="45"/>
      <c r="G20" s="40"/>
      <c r="H20" s="40"/>
      <c r="I20" s="446"/>
      <c r="J20" s="446"/>
      <c r="K20" s="40"/>
      <c r="L20" s="40"/>
      <c r="M20" s="446"/>
      <c r="N20" s="215"/>
      <c r="O20" s="215"/>
      <c r="P20" s="83"/>
      <c r="Q20" s="220"/>
      <c r="R20" s="83"/>
      <c r="S20" s="83"/>
      <c r="T20" s="176" t="str">
        <f t="shared" si="0"/>
        <v/>
      </c>
      <c r="U20" s="216"/>
      <c r="V20" s="40"/>
      <c r="W20" s="40"/>
      <c r="X20" s="200" t="str">
        <f t="shared" ca="1" si="1"/>
        <v/>
      </c>
      <c r="Y20" s="177" t="str">
        <f t="shared" si="12"/>
        <v/>
      </c>
      <c r="Z20" s="178" t="str">
        <f t="shared" ca="1" si="3"/>
        <v/>
      </c>
      <c r="AA20" s="178" t="str">
        <f t="shared" ca="1" si="4"/>
        <v>0</v>
      </c>
      <c r="AB20" s="178" t="str">
        <f t="shared" ca="1" si="5"/>
        <v/>
      </c>
      <c r="AC20" s="178" t="str">
        <f t="shared" ca="1" si="6"/>
        <v/>
      </c>
      <c r="AD20" s="178" t="str">
        <f t="shared" ca="1" si="7"/>
        <v/>
      </c>
      <c r="AE20" s="178" t="str">
        <f t="shared" ca="1" si="8"/>
        <v/>
      </c>
      <c r="AF20" s="178" t="str">
        <f t="shared" ca="1" si="9"/>
        <v/>
      </c>
      <c r="AG20" s="217"/>
      <c r="AH20" s="217"/>
      <c r="AI20" s="217"/>
      <c r="AJ20" s="217"/>
      <c r="AK20" s="135" t="str">
        <f t="shared" ca="1" si="10"/>
        <v/>
      </c>
      <c r="AL20" s="208"/>
      <c r="AM20" s="290"/>
      <c r="AN20" s="83"/>
      <c r="AO20" s="83"/>
      <c r="AP20" s="222"/>
      <c r="AQ20" s="221"/>
      <c r="AR20" s="220"/>
      <c r="AS20" s="220"/>
      <c r="AT20" s="222"/>
      <c r="AU20" s="221"/>
      <c r="AV20" s="220"/>
      <c r="AW20" s="220"/>
      <c r="AX20" s="222"/>
      <c r="AY20" s="339">
        <f>SUMIF('4.2.펀드 인력변경 이력'!A:A,D20,'4.2.펀드 인력변경 이력'!F:F)</f>
        <v>0</v>
      </c>
      <c r="AZ20" s="222">
        <f>SUMIF('4.2.펀드 인력변경 이력'!A:A,D20,'4.2.펀드 인력변경 이력'!G:G)</f>
        <v>0</v>
      </c>
      <c r="BA20" s="340" t="str">
        <f t="shared" si="11"/>
        <v/>
      </c>
      <c r="BB20" s="45"/>
      <c r="BC20" s="213"/>
      <c r="BD20" s="218"/>
      <c r="BE20" s="218"/>
      <c r="BF20" s="213"/>
      <c r="BG20" s="218"/>
      <c r="BH20" s="218"/>
      <c r="BI20" s="213"/>
      <c r="BJ20" s="218"/>
      <c r="BK20" s="259"/>
      <c r="BL20" s="218"/>
      <c r="BM20" s="259"/>
      <c r="BN20" s="218"/>
      <c r="BO20" s="259"/>
      <c r="BP20" s="218"/>
      <c r="BQ20" s="218"/>
    </row>
    <row r="21" spans="1:69" ht="39.950000000000003" customHeight="1">
      <c r="A21" s="291"/>
      <c r="B21" s="65"/>
      <c r="C21" s="238"/>
      <c r="D21" s="239"/>
      <c r="E21" s="219"/>
      <c r="F21" s="45"/>
      <c r="G21" s="40"/>
      <c r="H21" s="40"/>
      <c r="I21" s="446"/>
      <c r="J21" s="446"/>
      <c r="K21" s="40"/>
      <c r="L21" s="40"/>
      <c r="M21" s="446"/>
      <c r="N21" s="215"/>
      <c r="O21" s="215"/>
      <c r="P21" s="83"/>
      <c r="Q21" s="220"/>
      <c r="R21" s="83"/>
      <c r="S21" s="83"/>
      <c r="T21" s="176" t="str">
        <f t="shared" si="0"/>
        <v/>
      </c>
      <c r="U21" s="216"/>
      <c r="V21" s="40"/>
      <c r="W21" s="40"/>
      <c r="X21" s="200" t="str">
        <f t="shared" ca="1" si="1"/>
        <v/>
      </c>
      <c r="Y21" s="177" t="str">
        <f t="shared" si="12"/>
        <v/>
      </c>
      <c r="Z21" s="178" t="str">
        <f t="shared" ca="1" si="3"/>
        <v/>
      </c>
      <c r="AA21" s="178" t="str">
        <f t="shared" ca="1" si="4"/>
        <v>0</v>
      </c>
      <c r="AB21" s="178" t="str">
        <f t="shared" ca="1" si="5"/>
        <v/>
      </c>
      <c r="AC21" s="178" t="str">
        <f t="shared" ca="1" si="6"/>
        <v/>
      </c>
      <c r="AD21" s="178" t="str">
        <f t="shared" ca="1" si="7"/>
        <v/>
      </c>
      <c r="AE21" s="178" t="str">
        <f t="shared" ca="1" si="8"/>
        <v/>
      </c>
      <c r="AF21" s="178" t="str">
        <f t="shared" ca="1" si="9"/>
        <v/>
      </c>
      <c r="AG21" s="217"/>
      <c r="AH21" s="217"/>
      <c r="AI21" s="217"/>
      <c r="AJ21" s="217"/>
      <c r="AK21" s="135" t="str">
        <f t="shared" ca="1" si="10"/>
        <v/>
      </c>
      <c r="AL21" s="208"/>
      <c r="AM21" s="290"/>
      <c r="AN21" s="83"/>
      <c r="AO21" s="83"/>
      <c r="AP21" s="222"/>
      <c r="AQ21" s="221"/>
      <c r="AR21" s="220"/>
      <c r="AS21" s="220"/>
      <c r="AT21" s="222"/>
      <c r="AU21" s="221"/>
      <c r="AV21" s="220"/>
      <c r="AW21" s="220"/>
      <c r="AX21" s="222"/>
      <c r="AY21" s="339">
        <f>SUMIF('4.2.펀드 인력변경 이력'!A:A,D21,'4.2.펀드 인력변경 이력'!F:F)</f>
        <v>0</v>
      </c>
      <c r="AZ21" s="222">
        <f>SUMIF('4.2.펀드 인력변경 이력'!A:A,D21,'4.2.펀드 인력변경 이력'!G:G)</f>
        <v>0</v>
      </c>
      <c r="BA21" s="340" t="str">
        <f t="shared" si="11"/>
        <v/>
      </c>
      <c r="BB21" s="45"/>
      <c r="BC21" s="213"/>
      <c r="BD21" s="218"/>
      <c r="BE21" s="218"/>
      <c r="BF21" s="213"/>
      <c r="BG21" s="218"/>
      <c r="BH21" s="218"/>
      <c r="BI21" s="213"/>
      <c r="BJ21" s="218"/>
      <c r="BK21" s="259"/>
      <c r="BL21" s="218"/>
      <c r="BM21" s="259"/>
      <c r="BN21" s="218"/>
      <c r="BO21" s="259"/>
      <c r="BP21" s="218"/>
      <c r="BQ21" s="218"/>
    </row>
    <row r="22" spans="1:69" ht="39.950000000000003" customHeight="1">
      <c r="A22" s="291"/>
      <c r="B22" s="65"/>
      <c r="C22" s="238"/>
      <c r="D22" s="239"/>
      <c r="E22" s="219"/>
      <c r="F22" s="45"/>
      <c r="G22" s="40"/>
      <c r="H22" s="40"/>
      <c r="I22" s="446"/>
      <c r="J22" s="446"/>
      <c r="K22" s="40"/>
      <c r="L22" s="40"/>
      <c r="M22" s="446"/>
      <c r="N22" s="215"/>
      <c r="O22" s="215"/>
      <c r="P22" s="83"/>
      <c r="Q22" s="220"/>
      <c r="R22" s="83"/>
      <c r="S22" s="83"/>
      <c r="T22" s="176" t="str">
        <f t="shared" si="0"/>
        <v/>
      </c>
      <c r="U22" s="216"/>
      <c r="V22" s="40"/>
      <c r="W22" s="40"/>
      <c r="X22" s="200" t="str">
        <f t="shared" ca="1" si="1"/>
        <v/>
      </c>
      <c r="Y22" s="177" t="str">
        <f t="shared" si="12"/>
        <v/>
      </c>
      <c r="Z22" s="178" t="str">
        <f t="shared" ca="1" si="3"/>
        <v/>
      </c>
      <c r="AA22" s="178" t="str">
        <f t="shared" ca="1" si="4"/>
        <v>0</v>
      </c>
      <c r="AB22" s="178" t="str">
        <f t="shared" ca="1" si="5"/>
        <v/>
      </c>
      <c r="AC22" s="178" t="str">
        <f t="shared" ca="1" si="6"/>
        <v/>
      </c>
      <c r="AD22" s="178" t="str">
        <f t="shared" ca="1" si="7"/>
        <v/>
      </c>
      <c r="AE22" s="178" t="str">
        <f t="shared" ca="1" si="8"/>
        <v/>
      </c>
      <c r="AF22" s="178" t="str">
        <f t="shared" ca="1" si="9"/>
        <v/>
      </c>
      <c r="AG22" s="217"/>
      <c r="AH22" s="217"/>
      <c r="AI22" s="217"/>
      <c r="AJ22" s="217"/>
      <c r="AK22" s="135" t="str">
        <f t="shared" ca="1" si="10"/>
        <v/>
      </c>
      <c r="AL22" s="208"/>
      <c r="AM22" s="290"/>
      <c r="AN22" s="83"/>
      <c r="AO22" s="83"/>
      <c r="AP22" s="222"/>
      <c r="AQ22" s="221"/>
      <c r="AR22" s="220"/>
      <c r="AS22" s="220"/>
      <c r="AT22" s="222"/>
      <c r="AU22" s="221"/>
      <c r="AV22" s="220"/>
      <c r="AW22" s="220"/>
      <c r="AX22" s="222"/>
      <c r="AY22" s="339">
        <f>SUMIF('4.2.펀드 인력변경 이력'!A:A,D22,'4.2.펀드 인력변경 이력'!F:F)</f>
        <v>0</v>
      </c>
      <c r="AZ22" s="222">
        <f>SUMIF('4.2.펀드 인력변경 이력'!A:A,D22,'4.2.펀드 인력변경 이력'!G:G)</f>
        <v>0</v>
      </c>
      <c r="BA22" s="340" t="str">
        <f t="shared" si="11"/>
        <v/>
      </c>
      <c r="BB22" s="45"/>
      <c r="BC22" s="213"/>
      <c r="BD22" s="218"/>
      <c r="BE22" s="218"/>
      <c r="BF22" s="213"/>
      <c r="BG22" s="218"/>
      <c r="BH22" s="218"/>
      <c r="BI22" s="213"/>
      <c r="BJ22" s="218"/>
      <c r="BK22" s="259"/>
      <c r="BL22" s="218"/>
      <c r="BM22" s="259"/>
      <c r="BN22" s="218"/>
      <c r="BO22" s="259"/>
      <c r="BP22" s="218"/>
      <c r="BQ22" s="218"/>
    </row>
    <row r="23" spans="1:69" ht="39.950000000000003" customHeight="1">
      <c r="A23" s="291"/>
      <c r="B23" s="65"/>
      <c r="C23" s="238"/>
      <c r="D23" s="239"/>
      <c r="E23" s="219"/>
      <c r="F23" s="45"/>
      <c r="G23" s="40"/>
      <c r="H23" s="40"/>
      <c r="I23" s="446"/>
      <c r="J23" s="446"/>
      <c r="K23" s="40"/>
      <c r="L23" s="40"/>
      <c r="M23" s="446"/>
      <c r="N23" s="215"/>
      <c r="O23" s="215"/>
      <c r="P23" s="83"/>
      <c r="Q23" s="220"/>
      <c r="R23" s="83"/>
      <c r="S23" s="83"/>
      <c r="T23" s="176" t="str">
        <f t="shared" si="0"/>
        <v/>
      </c>
      <c r="U23" s="216"/>
      <c r="V23" s="40"/>
      <c r="W23" s="40"/>
      <c r="X23" s="200" t="str">
        <f t="shared" ca="1" si="1"/>
        <v/>
      </c>
      <c r="Y23" s="177" t="str">
        <f t="shared" si="12"/>
        <v/>
      </c>
      <c r="Z23" s="178" t="str">
        <f t="shared" ca="1" si="3"/>
        <v/>
      </c>
      <c r="AA23" s="178" t="str">
        <f t="shared" ca="1" si="4"/>
        <v>0</v>
      </c>
      <c r="AB23" s="178" t="str">
        <f t="shared" ca="1" si="5"/>
        <v/>
      </c>
      <c r="AC23" s="178" t="str">
        <f t="shared" ca="1" si="6"/>
        <v/>
      </c>
      <c r="AD23" s="178" t="str">
        <f t="shared" ca="1" si="7"/>
        <v/>
      </c>
      <c r="AE23" s="178" t="str">
        <f t="shared" ca="1" si="8"/>
        <v/>
      </c>
      <c r="AF23" s="178" t="str">
        <f t="shared" ca="1" si="9"/>
        <v/>
      </c>
      <c r="AG23" s="217"/>
      <c r="AH23" s="217"/>
      <c r="AI23" s="217"/>
      <c r="AJ23" s="217"/>
      <c r="AK23" s="135" t="str">
        <f t="shared" ca="1" si="10"/>
        <v/>
      </c>
      <c r="AL23" s="208"/>
      <c r="AM23" s="290"/>
      <c r="AN23" s="83"/>
      <c r="AO23" s="83"/>
      <c r="AP23" s="222"/>
      <c r="AQ23" s="221"/>
      <c r="AR23" s="220"/>
      <c r="AS23" s="220"/>
      <c r="AT23" s="222"/>
      <c r="AU23" s="221"/>
      <c r="AV23" s="220"/>
      <c r="AW23" s="220"/>
      <c r="AX23" s="222"/>
      <c r="AY23" s="339">
        <f>SUMIF('4.2.펀드 인력변경 이력'!A:A,D23,'4.2.펀드 인력변경 이력'!F:F)</f>
        <v>0</v>
      </c>
      <c r="AZ23" s="222">
        <f>SUMIF('4.2.펀드 인력변경 이력'!A:A,D23,'4.2.펀드 인력변경 이력'!G:G)</f>
        <v>0</v>
      </c>
      <c r="BA23" s="340" t="str">
        <f t="shared" si="11"/>
        <v/>
      </c>
      <c r="BB23" s="45"/>
      <c r="BC23" s="213"/>
      <c r="BD23" s="218"/>
      <c r="BE23" s="218"/>
      <c r="BF23" s="213"/>
      <c r="BG23" s="218"/>
      <c r="BH23" s="218"/>
      <c r="BI23" s="213"/>
      <c r="BJ23" s="218"/>
      <c r="BK23" s="259"/>
      <c r="BL23" s="218"/>
      <c r="BM23" s="259"/>
      <c r="BN23" s="218"/>
      <c r="BO23" s="259"/>
      <c r="BP23" s="218"/>
      <c r="BQ23" s="218"/>
    </row>
    <row r="24" spans="1:69" ht="39.950000000000003" customHeight="1">
      <c r="A24" s="291"/>
      <c r="B24" s="65"/>
      <c r="C24" s="238"/>
      <c r="D24" s="239"/>
      <c r="E24" s="219"/>
      <c r="F24" s="45"/>
      <c r="G24" s="40"/>
      <c r="H24" s="40"/>
      <c r="I24" s="446"/>
      <c r="J24" s="446"/>
      <c r="K24" s="40"/>
      <c r="L24" s="40"/>
      <c r="M24" s="446"/>
      <c r="N24" s="215"/>
      <c r="O24" s="215"/>
      <c r="P24" s="83"/>
      <c r="Q24" s="220"/>
      <c r="R24" s="83"/>
      <c r="S24" s="83"/>
      <c r="T24" s="176" t="str">
        <f t="shared" si="0"/>
        <v/>
      </c>
      <c r="U24" s="216"/>
      <c r="V24" s="40"/>
      <c r="W24" s="40"/>
      <c r="X24" s="200" t="str">
        <f t="shared" ca="1" si="1"/>
        <v/>
      </c>
      <c r="Y24" s="177" t="str">
        <f t="shared" si="12"/>
        <v/>
      </c>
      <c r="Z24" s="178" t="str">
        <f t="shared" ca="1" si="3"/>
        <v/>
      </c>
      <c r="AA24" s="178" t="str">
        <f t="shared" ca="1" si="4"/>
        <v>0</v>
      </c>
      <c r="AB24" s="178" t="str">
        <f t="shared" ca="1" si="5"/>
        <v/>
      </c>
      <c r="AC24" s="178" t="str">
        <f t="shared" ca="1" si="6"/>
        <v/>
      </c>
      <c r="AD24" s="178" t="str">
        <f t="shared" ca="1" si="7"/>
        <v/>
      </c>
      <c r="AE24" s="178" t="str">
        <f t="shared" ca="1" si="8"/>
        <v/>
      </c>
      <c r="AF24" s="178" t="str">
        <f t="shared" ca="1" si="9"/>
        <v/>
      </c>
      <c r="AG24" s="217"/>
      <c r="AH24" s="217"/>
      <c r="AI24" s="217"/>
      <c r="AJ24" s="217"/>
      <c r="AK24" s="135" t="str">
        <f t="shared" ca="1" si="10"/>
        <v/>
      </c>
      <c r="AL24" s="208"/>
      <c r="AM24" s="290"/>
      <c r="AN24" s="83"/>
      <c r="AO24" s="83"/>
      <c r="AP24" s="222"/>
      <c r="AQ24" s="221"/>
      <c r="AR24" s="220"/>
      <c r="AS24" s="220"/>
      <c r="AT24" s="222"/>
      <c r="AU24" s="221"/>
      <c r="AV24" s="220"/>
      <c r="AW24" s="220"/>
      <c r="AX24" s="222"/>
      <c r="AY24" s="339">
        <f>SUMIF('4.2.펀드 인력변경 이력'!A:A,D24,'4.2.펀드 인력변경 이력'!F:F)</f>
        <v>0</v>
      </c>
      <c r="AZ24" s="222">
        <f>SUMIF('4.2.펀드 인력변경 이력'!A:A,D24,'4.2.펀드 인력변경 이력'!G:G)</f>
        <v>0</v>
      </c>
      <c r="BA24" s="340" t="str">
        <f t="shared" si="11"/>
        <v/>
      </c>
      <c r="BB24" s="45"/>
      <c r="BC24" s="213"/>
      <c r="BD24" s="218"/>
      <c r="BE24" s="218"/>
      <c r="BF24" s="213"/>
      <c r="BG24" s="218"/>
      <c r="BH24" s="218"/>
      <c r="BI24" s="213"/>
      <c r="BJ24" s="218"/>
      <c r="BK24" s="259"/>
      <c r="BL24" s="218"/>
      <c r="BM24" s="259"/>
      <c r="BN24" s="218"/>
      <c r="BO24" s="259"/>
      <c r="BP24" s="218"/>
      <c r="BQ24" s="218"/>
    </row>
    <row r="25" spans="1:69" ht="39.950000000000003" customHeight="1">
      <c r="A25" s="291"/>
      <c r="B25" s="65"/>
      <c r="C25" s="238"/>
      <c r="D25" s="239"/>
      <c r="E25" s="219"/>
      <c r="F25" s="45"/>
      <c r="G25" s="40"/>
      <c r="H25" s="40"/>
      <c r="I25" s="446"/>
      <c r="J25" s="446"/>
      <c r="K25" s="40"/>
      <c r="L25" s="40"/>
      <c r="M25" s="446"/>
      <c r="N25" s="215"/>
      <c r="O25" s="215"/>
      <c r="P25" s="83"/>
      <c r="Q25" s="220"/>
      <c r="R25" s="83"/>
      <c r="S25" s="83"/>
      <c r="T25" s="176" t="str">
        <f t="shared" si="0"/>
        <v/>
      </c>
      <c r="U25" s="216"/>
      <c r="V25" s="40"/>
      <c r="W25" s="40"/>
      <c r="X25" s="200" t="str">
        <f t="shared" ca="1" si="1"/>
        <v/>
      </c>
      <c r="Y25" s="177" t="str">
        <f t="shared" si="12"/>
        <v/>
      </c>
      <c r="Z25" s="178" t="str">
        <f t="shared" ca="1" si="3"/>
        <v/>
      </c>
      <c r="AA25" s="178" t="str">
        <f t="shared" ca="1" si="4"/>
        <v>0</v>
      </c>
      <c r="AB25" s="178" t="str">
        <f t="shared" ca="1" si="5"/>
        <v/>
      </c>
      <c r="AC25" s="178" t="str">
        <f t="shared" ca="1" si="6"/>
        <v/>
      </c>
      <c r="AD25" s="178" t="str">
        <f t="shared" ca="1" si="7"/>
        <v/>
      </c>
      <c r="AE25" s="178" t="str">
        <f t="shared" ca="1" si="8"/>
        <v/>
      </c>
      <c r="AF25" s="178" t="str">
        <f t="shared" ca="1" si="9"/>
        <v/>
      </c>
      <c r="AG25" s="217"/>
      <c r="AH25" s="217"/>
      <c r="AI25" s="217"/>
      <c r="AJ25" s="217"/>
      <c r="AK25" s="135" t="str">
        <f t="shared" ca="1" si="10"/>
        <v/>
      </c>
      <c r="AL25" s="208"/>
      <c r="AM25" s="290"/>
      <c r="AN25" s="83"/>
      <c r="AO25" s="83"/>
      <c r="AP25" s="222"/>
      <c r="AQ25" s="221"/>
      <c r="AR25" s="220"/>
      <c r="AS25" s="220"/>
      <c r="AT25" s="222"/>
      <c r="AU25" s="221"/>
      <c r="AV25" s="220"/>
      <c r="AW25" s="220"/>
      <c r="AX25" s="222"/>
      <c r="AY25" s="339">
        <f>SUMIF('4.2.펀드 인력변경 이력'!A:A,D25,'4.2.펀드 인력변경 이력'!F:F)</f>
        <v>0</v>
      </c>
      <c r="AZ25" s="222">
        <f>SUMIF('4.2.펀드 인력변경 이력'!A:A,D25,'4.2.펀드 인력변경 이력'!G:G)</f>
        <v>0</v>
      </c>
      <c r="BA25" s="340" t="str">
        <f t="shared" si="11"/>
        <v/>
      </c>
      <c r="BB25" s="45"/>
      <c r="BC25" s="213"/>
      <c r="BD25" s="218"/>
      <c r="BE25" s="218"/>
      <c r="BF25" s="213"/>
      <c r="BG25" s="218"/>
      <c r="BH25" s="218"/>
      <c r="BI25" s="213"/>
      <c r="BJ25" s="218"/>
      <c r="BK25" s="259"/>
      <c r="BL25" s="218"/>
      <c r="BM25" s="259"/>
      <c r="BN25" s="218"/>
      <c r="BO25" s="259"/>
      <c r="BP25" s="218"/>
      <c r="BQ25" s="218"/>
    </row>
    <row r="26" spans="1:69" ht="39.950000000000003" customHeight="1">
      <c r="A26" s="291"/>
      <c r="B26" s="65"/>
      <c r="C26" s="238"/>
      <c r="D26" s="239"/>
      <c r="E26" s="219"/>
      <c r="F26" s="45"/>
      <c r="G26" s="40"/>
      <c r="H26" s="40"/>
      <c r="I26" s="446"/>
      <c r="J26" s="446"/>
      <c r="K26" s="40"/>
      <c r="L26" s="40"/>
      <c r="M26" s="446"/>
      <c r="N26" s="215"/>
      <c r="O26" s="215"/>
      <c r="P26" s="83"/>
      <c r="Q26" s="220"/>
      <c r="R26" s="83"/>
      <c r="S26" s="83"/>
      <c r="T26" s="176" t="str">
        <f t="shared" si="0"/>
        <v/>
      </c>
      <c r="U26" s="216"/>
      <c r="V26" s="40"/>
      <c r="W26" s="40"/>
      <c r="X26" s="200" t="str">
        <f t="shared" ca="1" si="1"/>
        <v/>
      </c>
      <c r="Y26" s="177" t="str">
        <f t="shared" si="12"/>
        <v/>
      </c>
      <c r="Z26" s="178" t="str">
        <f t="shared" ca="1" si="3"/>
        <v/>
      </c>
      <c r="AA26" s="178" t="str">
        <f t="shared" ca="1" si="4"/>
        <v>0</v>
      </c>
      <c r="AB26" s="178" t="str">
        <f t="shared" ca="1" si="5"/>
        <v/>
      </c>
      <c r="AC26" s="178" t="str">
        <f t="shared" ca="1" si="6"/>
        <v/>
      </c>
      <c r="AD26" s="178" t="str">
        <f t="shared" ca="1" si="7"/>
        <v/>
      </c>
      <c r="AE26" s="178" t="str">
        <f t="shared" ca="1" si="8"/>
        <v/>
      </c>
      <c r="AF26" s="178" t="str">
        <f t="shared" ca="1" si="9"/>
        <v/>
      </c>
      <c r="AG26" s="217"/>
      <c r="AH26" s="217"/>
      <c r="AI26" s="217"/>
      <c r="AJ26" s="217"/>
      <c r="AK26" s="135" t="str">
        <f t="shared" ca="1" si="10"/>
        <v/>
      </c>
      <c r="AL26" s="208"/>
      <c r="AM26" s="290"/>
      <c r="AN26" s="83"/>
      <c r="AO26" s="83"/>
      <c r="AP26" s="222"/>
      <c r="AQ26" s="221"/>
      <c r="AR26" s="220"/>
      <c r="AS26" s="220"/>
      <c r="AT26" s="222"/>
      <c r="AU26" s="221"/>
      <c r="AV26" s="220"/>
      <c r="AW26" s="220"/>
      <c r="AX26" s="222"/>
      <c r="AY26" s="339">
        <f>SUMIF('4.2.펀드 인력변경 이력'!A:A,D26,'4.2.펀드 인력변경 이력'!F:F)</f>
        <v>0</v>
      </c>
      <c r="AZ26" s="222">
        <f>SUMIF('4.2.펀드 인력변경 이력'!A:A,D26,'4.2.펀드 인력변경 이력'!G:G)</f>
        <v>0</v>
      </c>
      <c r="BA26" s="340" t="str">
        <f t="shared" si="11"/>
        <v/>
      </c>
      <c r="BB26" s="45"/>
      <c r="BC26" s="213"/>
      <c r="BD26" s="218"/>
      <c r="BE26" s="218"/>
      <c r="BF26" s="213"/>
      <c r="BG26" s="218"/>
      <c r="BH26" s="218"/>
      <c r="BI26" s="213"/>
      <c r="BJ26" s="218"/>
      <c r="BK26" s="259"/>
      <c r="BL26" s="218"/>
      <c r="BM26" s="259"/>
      <c r="BN26" s="218"/>
      <c r="BO26" s="259"/>
      <c r="BP26" s="218"/>
      <c r="BQ26" s="218"/>
    </row>
    <row r="27" spans="1:69" ht="39.950000000000003" customHeight="1">
      <c r="A27" s="291"/>
      <c r="B27" s="65"/>
      <c r="C27" s="238"/>
      <c r="D27" s="239"/>
      <c r="E27" s="219"/>
      <c r="F27" s="45"/>
      <c r="G27" s="40"/>
      <c r="H27" s="40"/>
      <c r="I27" s="446"/>
      <c r="J27" s="446"/>
      <c r="K27" s="40"/>
      <c r="L27" s="40"/>
      <c r="M27" s="446"/>
      <c r="N27" s="215"/>
      <c r="O27" s="215"/>
      <c r="P27" s="83"/>
      <c r="Q27" s="220"/>
      <c r="R27" s="83"/>
      <c r="S27" s="83"/>
      <c r="T27" s="176" t="str">
        <f t="shared" si="0"/>
        <v/>
      </c>
      <c r="U27" s="216"/>
      <c r="V27" s="40"/>
      <c r="W27" s="40"/>
      <c r="X27" s="200" t="str">
        <f t="shared" ca="1" si="1"/>
        <v/>
      </c>
      <c r="Y27" s="177" t="str">
        <f t="shared" si="12"/>
        <v/>
      </c>
      <c r="Z27" s="178" t="str">
        <f t="shared" ca="1" si="3"/>
        <v/>
      </c>
      <c r="AA27" s="178" t="str">
        <f t="shared" ca="1" si="4"/>
        <v>0</v>
      </c>
      <c r="AB27" s="178" t="str">
        <f t="shared" ca="1" si="5"/>
        <v/>
      </c>
      <c r="AC27" s="178" t="str">
        <f t="shared" ca="1" si="6"/>
        <v/>
      </c>
      <c r="AD27" s="178" t="str">
        <f t="shared" ca="1" si="7"/>
        <v/>
      </c>
      <c r="AE27" s="178" t="str">
        <f t="shared" ca="1" si="8"/>
        <v/>
      </c>
      <c r="AF27" s="178" t="str">
        <f t="shared" ca="1" si="9"/>
        <v/>
      </c>
      <c r="AG27" s="217"/>
      <c r="AH27" s="217"/>
      <c r="AI27" s="217"/>
      <c r="AJ27" s="217"/>
      <c r="AK27" s="135" t="str">
        <f t="shared" ca="1" si="10"/>
        <v/>
      </c>
      <c r="AL27" s="208"/>
      <c r="AM27" s="290"/>
      <c r="AN27" s="83"/>
      <c r="AO27" s="83"/>
      <c r="AP27" s="222"/>
      <c r="AQ27" s="221"/>
      <c r="AR27" s="220"/>
      <c r="AS27" s="220"/>
      <c r="AT27" s="222"/>
      <c r="AU27" s="221"/>
      <c r="AV27" s="220"/>
      <c r="AW27" s="220"/>
      <c r="AX27" s="222"/>
      <c r="AY27" s="339">
        <f>SUMIF('4.2.펀드 인력변경 이력'!A:A,D27,'4.2.펀드 인력변경 이력'!F:F)</f>
        <v>0</v>
      </c>
      <c r="AZ27" s="222">
        <f>SUMIF('4.2.펀드 인력변경 이력'!A:A,D27,'4.2.펀드 인력변경 이력'!G:G)</f>
        <v>0</v>
      </c>
      <c r="BA27" s="340" t="str">
        <f t="shared" si="11"/>
        <v/>
      </c>
      <c r="BB27" s="45"/>
      <c r="BC27" s="213"/>
      <c r="BD27" s="218"/>
      <c r="BE27" s="218"/>
      <c r="BF27" s="213"/>
      <c r="BG27" s="218"/>
      <c r="BH27" s="218"/>
      <c r="BI27" s="213"/>
      <c r="BJ27" s="218"/>
      <c r="BK27" s="259"/>
      <c r="BL27" s="218"/>
      <c r="BM27" s="259"/>
      <c r="BN27" s="218"/>
      <c r="BO27" s="259"/>
      <c r="BP27" s="218"/>
      <c r="BQ27" s="218"/>
    </row>
    <row r="28" spans="1:69" ht="39.950000000000003" customHeight="1">
      <c r="A28" s="291"/>
      <c r="B28" s="65"/>
      <c r="C28" s="238"/>
      <c r="D28" s="239"/>
      <c r="E28" s="219"/>
      <c r="F28" s="45"/>
      <c r="G28" s="40"/>
      <c r="H28" s="40"/>
      <c r="I28" s="446"/>
      <c r="J28" s="446"/>
      <c r="K28" s="40"/>
      <c r="L28" s="40"/>
      <c r="M28" s="446"/>
      <c r="N28" s="215"/>
      <c r="O28" s="215"/>
      <c r="P28" s="83"/>
      <c r="Q28" s="220"/>
      <c r="R28" s="83"/>
      <c r="S28" s="83"/>
      <c r="T28" s="176" t="str">
        <f t="shared" si="0"/>
        <v/>
      </c>
      <c r="U28" s="216"/>
      <c r="V28" s="40"/>
      <c r="W28" s="40"/>
      <c r="X28" s="200" t="str">
        <f t="shared" ca="1" si="1"/>
        <v/>
      </c>
      <c r="Y28" s="177" t="str">
        <f t="shared" si="12"/>
        <v/>
      </c>
      <c r="Z28" s="178" t="str">
        <f t="shared" ca="1" si="3"/>
        <v/>
      </c>
      <c r="AA28" s="178" t="str">
        <f t="shared" ca="1" si="4"/>
        <v>0</v>
      </c>
      <c r="AB28" s="178" t="str">
        <f t="shared" ca="1" si="5"/>
        <v/>
      </c>
      <c r="AC28" s="178" t="str">
        <f t="shared" ca="1" si="6"/>
        <v/>
      </c>
      <c r="AD28" s="178" t="str">
        <f t="shared" ca="1" si="7"/>
        <v/>
      </c>
      <c r="AE28" s="178" t="str">
        <f t="shared" ca="1" si="8"/>
        <v/>
      </c>
      <c r="AF28" s="178" t="str">
        <f t="shared" ca="1" si="9"/>
        <v/>
      </c>
      <c r="AG28" s="217"/>
      <c r="AH28" s="217"/>
      <c r="AI28" s="217"/>
      <c r="AJ28" s="217"/>
      <c r="AK28" s="135" t="str">
        <f t="shared" ca="1" si="10"/>
        <v/>
      </c>
      <c r="AL28" s="208"/>
      <c r="AM28" s="290"/>
      <c r="AN28" s="83"/>
      <c r="AO28" s="83"/>
      <c r="AP28" s="222"/>
      <c r="AQ28" s="221"/>
      <c r="AR28" s="220"/>
      <c r="AS28" s="220"/>
      <c r="AT28" s="222"/>
      <c r="AU28" s="221"/>
      <c r="AV28" s="220"/>
      <c r="AW28" s="220"/>
      <c r="AX28" s="222"/>
      <c r="AY28" s="339">
        <f>SUMIF('4.2.펀드 인력변경 이력'!A:A,D28,'4.2.펀드 인력변경 이력'!F:F)</f>
        <v>0</v>
      </c>
      <c r="AZ28" s="222">
        <f>SUMIF('4.2.펀드 인력변경 이력'!A:A,D28,'4.2.펀드 인력변경 이력'!G:G)</f>
        <v>0</v>
      </c>
      <c r="BA28" s="340" t="str">
        <f t="shared" si="11"/>
        <v/>
      </c>
      <c r="BB28" s="45"/>
      <c r="BC28" s="213"/>
      <c r="BD28" s="218"/>
      <c r="BE28" s="218"/>
      <c r="BF28" s="213"/>
      <c r="BG28" s="218"/>
      <c r="BH28" s="218"/>
      <c r="BI28" s="213"/>
      <c r="BJ28" s="218"/>
      <c r="BK28" s="259"/>
      <c r="BL28" s="218"/>
      <c r="BM28" s="259"/>
      <c r="BN28" s="218"/>
      <c r="BO28" s="259"/>
      <c r="BP28" s="218"/>
      <c r="BQ28" s="218"/>
    </row>
    <row r="29" spans="1:69" ht="39.950000000000003" customHeight="1">
      <c r="A29" s="291"/>
      <c r="B29" s="65"/>
      <c r="C29" s="238"/>
      <c r="D29" s="239"/>
      <c r="E29" s="219"/>
      <c r="F29" s="45"/>
      <c r="G29" s="40"/>
      <c r="H29" s="40"/>
      <c r="I29" s="446"/>
      <c r="J29" s="446"/>
      <c r="K29" s="40"/>
      <c r="L29" s="40"/>
      <c r="M29" s="446"/>
      <c r="N29" s="215"/>
      <c r="O29" s="215"/>
      <c r="P29" s="83"/>
      <c r="Q29" s="220"/>
      <c r="R29" s="83"/>
      <c r="S29" s="83"/>
      <c r="T29" s="176" t="str">
        <f t="shared" si="0"/>
        <v/>
      </c>
      <c r="U29" s="216"/>
      <c r="V29" s="40"/>
      <c r="W29" s="40"/>
      <c r="X29" s="200" t="str">
        <f t="shared" ca="1" si="1"/>
        <v/>
      </c>
      <c r="Y29" s="177" t="str">
        <f t="shared" si="12"/>
        <v/>
      </c>
      <c r="Z29" s="178" t="str">
        <f t="shared" ca="1" si="3"/>
        <v/>
      </c>
      <c r="AA29" s="178" t="str">
        <f t="shared" ca="1" si="4"/>
        <v>0</v>
      </c>
      <c r="AB29" s="178" t="str">
        <f t="shared" ca="1" si="5"/>
        <v/>
      </c>
      <c r="AC29" s="178" t="str">
        <f t="shared" ca="1" si="6"/>
        <v/>
      </c>
      <c r="AD29" s="178" t="str">
        <f t="shared" ca="1" si="7"/>
        <v/>
      </c>
      <c r="AE29" s="178" t="str">
        <f t="shared" ca="1" si="8"/>
        <v/>
      </c>
      <c r="AF29" s="178" t="str">
        <f t="shared" ca="1" si="9"/>
        <v/>
      </c>
      <c r="AG29" s="217"/>
      <c r="AH29" s="217"/>
      <c r="AI29" s="217"/>
      <c r="AJ29" s="217"/>
      <c r="AK29" s="135" t="str">
        <f t="shared" ca="1" si="10"/>
        <v/>
      </c>
      <c r="AL29" s="208"/>
      <c r="AM29" s="290"/>
      <c r="AN29" s="83"/>
      <c r="AO29" s="83"/>
      <c r="AP29" s="222"/>
      <c r="AQ29" s="221"/>
      <c r="AR29" s="220"/>
      <c r="AS29" s="220"/>
      <c r="AT29" s="222"/>
      <c r="AU29" s="221"/>
      <c r="AV29" s="220"/>
      <c r="AW29" s="220"/>
      <c r="AX29" s="222"/>
      <c r="AY29" s="339">
        <f>SUMIF('4.2.펀드 인력변경 이력'!A:A,D29,'4.2.펀드 인력변경 이력'!F:F)</f>
        <v>0</v>
      </c>
      <c r="AZ29" s="222">
        <f>SUMIF('4.2.펀드 인력변경 이력'!A:A,D29,'4.2.펀드 인력변경 이력'!G:G)</f>
        <v>0</v>
      </c>
      <c r="BA29" s="340" t="str">
        <f t="shared" si="11"/>
        <v/>
      </c>
      <c r="BB29" s="45"/>
      <c r="BC29" s="213"/>
      <c r="BD29" s="218"/>
      <c r="BE29" s="218"/>
      <c r="BF29" s="213"/>
      <c r="BG29" s="218"/>
      <c r="BH29" s="218"/>
      <c r="BI29" s="213"/>
      <c r="BJ29" s="218"/>
      <c r="BK29" s="259"/>
      <c r="BL29" s="218"/>
      <c r="BM29" s="259"/>
      <c r="BN29" s="218"/>
      <c r="BO29" s="259"/>
      <c r="BP29" s="218"/>
      <c r="BQ29" s="218"/>
    </row>
    <row r="30" spans="1:69" ht="39.950000000000003" customHeight="1">
      <c r="A30" s="291"/>
      <c r="B30" s="65"/>
      <c r="C30" s="238"/>
      <c r="D30" s="239"/>
      <c r="E30" s="219"/>
      <c r="F30" s="45"/>
      <c r="G30" s="40"/>
      <c r="H30" s="40"/>
      <c r="I30" s="446"/>
      <c r="J30" s="446"/>
      <c r="K30" s="40"/>
      <c r="L30" s="40"/>
      <c r="M30" s="446"/>
      <c r="N30" s="215"/>
      <c r="O30" s="215"/>
      <c r="P30" s="83"/>
      <c r="Q30" s="220"/>
      <c r="R30" s="83"/>
      <c r="S30" s="83"/>
      <c r="T30" s="176" t="str">
        <f t="shared" si="0"/>
        <v/>
      </c>
      <c r="U30" s="216"/>
      <c r="V30" s="40"/>
      <c r="W30" s="40"/>
      <c r="X30" s="200" t="str">
        <f t="shared" ca="1" si="1"/>
        <v/>
      </c>
      <c r="Y30" s="177" t="str">
        <f t="shared" si="12"/>
        <v/>
      </c>
      <c r="Z30" s="178" t="str">
        <f t="shared" ca="1" si="3"/>
        <v/>
      </c>
      <c r="AA30" s="178" t="str">
        <f t="shared" ca="1" si="4"/>
        <v>0</v>
      </c>
      <c r="AB30" s="178" t="str">
        <f t="shared" ca="1" si="5"/>
        <v/>
      </c>
      <c r="AC30" s="178" t="str">
        <f t="shared" ca="1" si="6"/>
        <v/>
      </c>
      <c r="AD30" s="178" t="str">
        <f t="shared" ca="1" si="7"/>
        <v/>
      </c>
      <c r="AE30" s="178" t="str">
        <f t="shared" ca="1" si="8"/>
        <v/>
      </c>
      <c r="AF30" s="178" t="str">
        <f t="shared" ca="1" si="9"/>
        <v/>
      </c>
      <c r="AG30" s="217"/>
      <c r="AH30" s="217"/>
      <c r="AI30" s="217"/>
      <c r="AJ30" s="217"/>
      <c r="AK30" s="135" t="str">
        <f t="shared" ca="1" si="10"/>
        <v/>
      </c>
      <c r="AL30" s="208"/>
      <c r="AM30" s="290"/>
      <c r="AN30" s="83"/>
      <c r="AO30" s="83"/>
      <c r="AP30" s="222"/>
      <c r="AQ30" s="221"/>
      <c r="AR30" s="220"/>
      <c r="AS30" s="220"/>
      <c r="AT30" s="222"/>
      <c r="AU30" s="221"/>
      <c r="AV30" s="220"/>
      <c r="AW30" s="220"/>
      <c r="AX30" s="222"/>
      <c r="AY30" s="339">
        <f>SUMIF('4.2.펀드 인력변경 이력'!A:A,D30,'4.2.펀드 인력변경 이력'!F:F)</f>
        <v>0</v>
      </c>
      <c r="AZ30" s="222">
        <f>SUMIF('4.2.펀드 인력변경 이력'!A:A,D30,'4.2.펀드 인력변경 이력'!G:G)</f>
        <v>0</v>
      </c>
      <c r="BA30" s="340" t="str">
        <f t="shared" si="11"/>
        <v/>
      </c>
      <c r="BB30" s="45"/>
      <c r="BC30" s="213"/>
      <c r="BD30" s="218"/>
      <c r="BE30" s="218"/>
      <c r="BF30" s="213"/>
      <c r="BG30" s="218"/>
      <c r="BH30" s="218"/>
      <c r="BI30" s="213"/>
      <c r="BJ30" s="218"/>
      <c r="BK30" s="259"/>
      <c r="BL30" s="218"/>
      <c r="BM30" s="259"/>
      <c r="BN30" s="218"/>
      <c r="BO30" s="259"/>
      <c r="BP30" s="218"/>
      <c r="BQ30" s="218"/>
    </row>
    <row r="31" spans="1:69" ht="39.950000000000003" customHeight="1">
      <c r="A31" s="291"/>
      <c r="B31" s="65"/>
      <c r="C31" s="238"/>
      <c r="D31" s="239"/>
      <c r="E31" s="219"/>
      <c r="F31" s="45"/>
      <c r="G31" s="40"/>
      <c r="H31" s="40"/>
      <c r="I31" s="446"/>
      <c r="J31" s="446"/>
      <c r="K31" s="40"/>
      <c r="L31" s="40"/>
      <c r="M31" s="446"/>
      <c r="N31" s="215"/>
      <c r="O31" s="215"/>
      <c r="P31" s="83"/>
      <c r="Q31" s="220"/>
      <c r="R31" s="83"/>
      <c r="S31" s="83"/>
      <c r="T31" s="176" t="str">
        <f t="shared" si="0"/>
        <v/>
      </c>
      <c r="U31" s="216"/>
      <c r="V31" s="40"/>
      <c r="W31" s="40"/>
      <c r="X31" s="200" t="str">
        <f t="shared" ca="1" si="1"/>
        <v/>
      </c>
      <c r="Y31" s="177" t="str">
        <f t="shared" si="12"/>
        <v/>
      </c>
      <c r="Z31" s="178" t="str">
        <f t="shared" ca="1" si="3"/>
        <v/>
      </c>
      <c r="AA31" s="178" t="str">
        <f t="shared" ca="1" si="4"/>
        <v>0</v>
      </c>
      <c r="AB31" s="178" t="str">
        <f t="shared" ca="1" si="5"/>
        <v/>
      </c>
      <c r="AC31" s="178" t="str">
        <f t="shared" ca="1" si="6"/>
        <v/>
      </c>
      <c r="AD31" s="178" t="str">
        <f t="shared" ca="1" si="7"/>
        <v/>
      </c>
      <c r="AE31" s="178" t="str">
        <f t="shared" ca="1" si="8"/>
        <v/>
      </c>
      <c r="AF31" s="178" t="str">
        <f t="shared" ca="1" si="9"/>
        <v/>
      </c>
      <c r="AG31" s="217"/>
      <c r="AH31" s="217"/>
      <c r="AI31" s="217"/>
      <c r="AJ31" s="217"/>
      <c r="AK31" s="135" t="str">
        <f t="shared" ca="1" si="10"/>
        <v/>
      </c>
      <c r="AL31" s="208"/>
      <c r="AM31" s="290"/>
      <c r="AN31" s="83"/>
      <c r="AO31" s="83"/>
      <c r="AP31" s="222"/>
      <c r="AQ31" s="221"/>
      <c r="AR31" s="220"/>
      <c r="AS31" s="220"/>
      <c r="AT31" s="222"/>
      <c r="AU31" s="221"/>
      <c r="AV31" s="220"/>
      <c r="AW31" s="220"/>
      <c r="AX31" s="222"/>
      <c r="AY31" s="339">
        <f>SUMIF('4.2.펀드 인력변경 이력'!A:A,D31,'4.2.펀드 인력변경 이력'!F:F)</f>
        <v>0</v>
      </c>
      <c r="AZ31" s="222">
        <f>SUMIF('4.2.펀드 인력변경 이력'!A:A,D31,'4.2.펀드 인력변경 이력'!G:G)</f>
        <v>0</v>
      </c>
      <c r="BA31" s="340" t="str">
        <f t="shared" si="11"/>
        <v/>
      </c>
      <c r="BB31" s="45"/>
      <c r="BC31" s="213"/>
      <c r="BD31" s="218"/>
      <c r="BE31" s="218"/>
      <c r="BF31" s="213"/>
      <c r="BG31" s="218"/>
      <c r="BH31" s="218"/>
      <c r="BI31" s="213"/>
      <c r="BJ31" s="218"/>
      <c r="BK31" s="259"/>
      <c r="BL31" s="218"/>
      <c r="BM31" s="259"/>
      <c r="BN31" s="218"/>
      <c r="BO31" s="259"/>
      <c r="BP31" s="218"/>
      <c r="BQ31" s="218"/>
    </row>
    <row r="32" spans="1:69" ht="39.950000000000003" customHeight="1">
      <c r="A32" s="291"/>
      <c r="B32" s="65"/>
      <c r="C32" s="238"/>
      <c r="D32" s="239"/>
      <c r="E32" s="219"/>
      <c r="F32" s="45"/>
      <c r="G32" s="40"/>
      <c r="H32" s="40"/>
      <c r="I32" s="446"/>
      <c r="J32" s="446"/>
      <c r="K32" s="40"/>
      <c r="L32" s="40"/>
      <c r="M32" s="446"/>
      <c r="N32" s="215"/>
      <c r="O32" s="215"/>
      <c r="P32" s="83"/>
      <c r="Q32" s="220"/>
      <c r="R32" s="83"/>
      <c r="S32" s="83"/>
      <c r="T32" s="176" t="str">
        <f t="shared" si="0"/>
        <v/>
      </c>
      <c r="U32" s="216"/>
      <c r="V32" s="40"/>
      <c r="W32" s="40"/>
      <c r="X32" s="200" t="str">
        <f t="shared" ca="1" si="1"/>
        <v/>
      </c>
      <c r="Y32" s="177" t="str">
        <f t="shared" si="12"/>
        <v/>
      </c>
      <c r="Z32" s="178" t="str">
        <f t="shared" ca="1" si="3"/>
        <v/>
      </c>
      <c r="AA32" s="178" t="str">
        <f t="shared" ca="1" si="4"/>
        <v>0</v>
      </c>
      <c r="AB32" s="178" t="str">
        <f t="shared" ca="1" si="5"/>
        <v/>
      </c>
      <c r="AC32" s="178" t="str">
        <f t="shared" ca="1" si="6"/>
        <v/>
      </c>
      <c r="AD32" s="178" t="str">
        <f t="shared" ca="1" si="7"/>
        <v/>
      </c>
      <c r="AE32" s="178" t="str">
        <f t="shared" ca="1" si="8"/>
        <v/>
      </c>
      <c r="AF32" s="178" t="str">
        <f t="shared" ca="1" si="9"/>
        <v/>
      </c>
      <c r="AG32" s="217"/>
      <c r="AH32" s="217"/>
      <c r="AI32" s="217"/>
      <c r="AJ32" s="217"/>
      <c r="AK32" s="135" t="str">
        <f t="shared" ca="1" si="10"/>
        <v/>
      </c>
      <c r="AL32" s="208"/>
      <c r="AM32" s="290"/>
      <c r="AN32" s="83"/>
      <c r="AO32" s="83"/>
      <c r="AP32" s="222"/>
      <c r="AQ32" s="221"/>
      <c r="AR32" s="220"/>
      <c r="AS32" s="220"/>
      <c r="AT32" s="222"/>
      <c r="AU32" s="221"/>
      <c r="AV32" s="220"/>
      <c r="AW32" s="220"/>
      <c r="AX32" s="222"/>
      <c r="AY32" s="339">
        <f>SUMIF('4.2.펀드 인력변경 이력'!A:A,D32,'4.2.펀드 인력변경 이력'!F:F)</f>
        <v>0</v>
      </c>
      <c r="AZ32" s="222">
        <f>SUMIF('4.2.펀드 인력변경 이력'!A:A,D32,'4.2.펀드 인력변경 이력'!G:G)</f>
        <v>0</v>
      </c>
      <c r="BA32" s="340" t="str">
        <f t="shared" si="11"/>
        <v/>
      </c>
      <c r="BB32" s="45"/>
      <c r="BC32" s="213"/>
      <c r="BD32" s="218"/>
      <c r="BE32" s="218"/>
      <c r="BF32" s="213"/>
      <c r="BG32" s="218"/>
      <c r="BH32" s="218"/>
      <c r="BI32" s="213"/>
      <c r="BJ32" s="218"/>
      <c r="BK32" s="259"/>
      <c r="BL32" s="218"/>
      <c r="BM32" s="259"/>
      <c r="BN32" s="218"/>
      <c r="BO32" s="259"/>
      <c r="BP32" s="218"/>
      <c r="BQ32" s="218"/>
    </row>
    <row r="33" spans="1:69" ht="39.950000000000003" customHeight="1">
      <c r="A33" s="291"/>
      <c r="B33" s="65"/>
      <c r="C33" s="238"/>
      <c r="D33" s="239"/>
      <c r="E33" s="219"/>
      <c r="F33" s="45"/>
      <c r="G33" s="40"/>
      <c r="H33" s="40"/>
      <c r="I33" s="446"/>
      <c r="J33" s="446"/>
      <c r="K33" s="40"/>
      <c r="L33" s="40"/>
      <c r="M33" s="446"/>
      <c r="N33" s="215"/>
      <c r="O33" s="215"/>
      <c r="P33" s="83"/>
      <c r="Q33" s="220"/>
      <c r="R33" s="83"/>
      <c r="S33" s="83"/>
      <c r="T33" s="176" t="str">
        <f t="shared" si="0"/>
        <v/>
      </c>
      <c r="U33" s="216"/>
      <c r="V33" s="40"/>
      <c r="W33" s="40"/>
      <c r="X33" s="200" t="str">
        <f t="shared" ca="1" si="1"/>
        <v/>
      </c>
      <c r="Y33" s="177" t="str">
        <f t="shared" si="12"/>
        <v/>
      </c>
      <c r="Z33" s="178" t="str">
        <f t="shared" ca="1" si="3"/>
        <v/>
      </c>
      <c r="AA33" s="178" t="str">
        <f t="shared" ca="1" si="4"/>
        <v>0</v>
      </c>
      <c r="AB33" s="178" t="str">
        <f t="shared" ca="1" si="5"/>
        <v/>
      </c>
      <c r="AC33" s="178" t="str">
        <f t="shared" ca="1" si="6"/>
        <v/>
      </c>
      <c r="AD33" s="178" t="str">
        <f t="shared" ca="1" si="7"/>
        <v/>
      </c>
      <c r="AE33" s="178" t="str">
        <f t="shared" ca="1" si="8"/>
        <v/>
      </c>
      <c r="AF33" s="178" t="str">
        <f t="shared" ca="1" si="9"/>
        <v/>
      </c>
      <c r="AG33" s="217"/>
      <c r="AH33" s="217"/>
      <c r="AI33" s="217"/>
      <c r="AJ33" s="217"/>
      <c r="AK33" s="135" t="str">
        <f t="shared" ca="1" si="10"/>
        <v/>
      </c>
      <c r="AL33" s="208"/>
      <c r="AM33" s="290"/>
      <c r="AN33" s="83"/>
      <c r="AO33" s="83"/>
      <c r="AP33" s="222"/>
      <c r="AQ33" s="221"/>
      <c r="AR33" s="220"/>
      <c r="AS33" s="220"/>
      <c r="AT33" s="222"/>
      <c r="AU33" s="221"/>
      <c r="AV33" s="220"/>
      <c r="AW33" s="220"/>
      <c r="AX33" s="222"/>
      <c r="AY33" s="339">
        <f>SUMIF('4.2.펀드 인력변경 이력'!A:A,D33,'4.2.펀드 인력변경 이력'!F:F)</f>
        <v>0</v>
      </c>
      <c r="AZ33" s="222">
        <f>SUMIF('4.2.펀드 인력변경 이력'!A:A,D33,'4.2.펀드 인력변경 이력'!G:G)</f>
        <v>0</v>
      </c>
      <c r="BA33" s="340" t="str">
        <f t="shared" si="11"/>
        <v/>
      </c>
      <c r="BB33" s="45"/>
      <c r="BC33" s="213"/>
      <c r="BD33" s="218"/>
      <c r="BE33" s="218"/>
      <c r="BF33" s="213"/>
      <c r="BG33" s="218"/>
      <c r="BH33" s="218"/>
      <c r="BI33" s="213"/>
      <c r="BJ33" s="218"/>
      <c r="BK33" s="259"/>
      <c r="BL33" s="218"/>
      <c r="BM33" s="259"/>
      <c r="BN33" s="218"/>
      <c r="BO33" s="259"/>
      <c r="BP33" s="218"/>
      <c r="BQ33" s="218"/>
    </row>
    <row r="34" spans="1:69" ht="39.950000000000003" customHeight="1">
      <c r="A34" s="291"/>
      <c r="B34" s="65"/>
      <c r="C34" s="238"/>
      <c r="D34" s="239"/>
      <c r="E34" s="219"/>
      <c r="F34" s="45"/>
      <c r="G34" s="40"/>
      <c r="H34" s="40"/>
      <c r="I34" s="446"/>
      <c r="J34" s="446"/>
      <c r="K34" s="40"/>
      <c r="L34" s="40"/>
      <c r="M34" s="446"/>
      <c r="N34" s="215"/>
      <c r="O34" s="215"/>
      <c r="P34" s="83"/>
      <c r="Q34" s="220"/>
      <c r="R34" s="83"/>
      <c r="S34" s="83"/>
      <c r="T34" s="176" t="str">
        <f t="shared" si="0"/>
        <v/>
      </c>
      <c r="U34" s="216"/>
      <c r="V34" s="40"/>
      <c r="W34" s="40"/>
      <c r="X34" s="200" t="str">
        <f t="shared" ca="1" si="1"/>
        <v/>
      </c>
      <c r="Y34" s="177" t="str">
        <f t="shared" si="12"/>
        <v/>
      </c>
      <c r="Z34" s="178" t="str">
        <f t="shared" ca="1" si="3"/>
        <v/>
      </c>
      <c r="AA34" s="178" t="str">
        <f t="shared" ca="1" si="4"/>
        <v>0</v>
      </c>
      <c r="AB34" s="178" t="str">
        <f t="shared" ca="1" si="5"/>
        <v/>
      </c>
      <c r="AC34" s="178" t="str">
        <f t="shared" ca="1" si="6"/>
        <v/>
      </c>
      <c r="AD34" s="178" t="str">
        <f t="shared" ca="1" si="7"/>
        <v/>
      </c>
      <c r="AE34" s="178" t="str">
        <f t="shared" ca="1" si="8"/>
        <v/>
      </c>
      <c r="AF34" s="178" t="str">
        <f t="shared" ca="1" si="9"/>
        <v/>
      </c>
      <c r="AG34" s="217"/>
      <c r="AH34" s="217"/>
      <c r="AI34" s="217"/>
      <c r="AJ34" s="217"/>
      <c r="AK34" s="135" t="str">
        <f t="shared" ca="1" si="10"/>
        <v/>
      </c>
      <c r="AL34" s="208"/>
      <c r="AM34" s="290"/>
      <c r="AN34" s="83"/>
      <c r="AO34" s="83"/>
      <c r="AP34" s="222"/>
      <c r="AQ34" s="221"/>
      <c r="AR34" s="220"/>
      <c r="AS34" s="220"/>
      <c r="AT34" s="222"/>
      <c r="AU34" s="221"/>
      <c r="AV34" s="220"/>
      <c r="AW34" s="220"/>
      <c r="AX34" s="222"/>
      <c r="AY34" s="339">
        <f>SUMIF('4.2.펀드 인력변경 이력'!A:A,D34,'4.2.펀드 인력변경 이력'!F:F)</f>
        <v>0</v>
      </c>
      <c r="AZ34" s="222">
        <f>SUMIF('4.2.펀드 인력변경 이력'!A:A,D34,'4.2.펀드 인력변경 이력'!G:G)</f>
        <v>0</v>
      </c>
      <c r="BA34" s="340" t="str">
        <f t="shared" si="11"/>
        <v/>
      </c>
      <c r="BB34" s="45"/>
      <c r="BC34" s="213"/>
      <c r="BD34" s="218"/>
      <c r="BE34" s="218"/>
      <c r="BF34" s="213"/>
      <c r="BG34" s="218"/>
      <c r="BH34" s="218"/>
      <c r="BI34" s="213"/>
      <c r="BJ34" s="218"/>
      <c r="BK34" s="259"/>
      <c r="BL34" s="218"/>
      <c r="BM34" s="259"/>
      <c r="BN34" s="218"/>
      <c r="BO34" s="259"/>
      <c r="BP34" s="218"/>
      <c r="BQ34" s="218"/>
    </row>
    <row r="35" spans="1:69" ht="39.950000000000003" customHeight="1">
      <c r="A35" s="291"/>
      <c r="B35" s="65"/>
      <c r="C35" s="238"/>
      <c r="D35" s="239"/>
      <c r="E35" s="219"/>
      <c r="F35" s="45"/>
      <c r="G35" s="40"/>
      <c r="H35" s="40"/>
      <c r="I35" s="446"/>
      <c r="J35" s="446"/>
      <c r="K35" s="40"/>
      <c r="L35" s="40"/>
      <c r="M35" s="446"/>
      <c r="N35" s="215"/>
      <c r="O35" s="215"/>
      <c r="P35" s="83"/>
      <c r="Q35" s="220"/>
      <c r="R35" s="83"/>
      <c r="S35" s="83"/>
      <c r="T35" s="176" t="str">
        <f t="shared" si="0"/>
        <v/>
      </c>
      <c r="U35" s="216"/>
      <c r="V35" s="40"/>
      <c r="W35" s="40"/>
      <c r="X35" s="200" t="str">
        <f t="shared" ca="1" si="1"/>
        <v/>
      </c>
      <c r="Y35" s="177" t="str">
        <f t="shared" si="12"/>
        <v/>
      </c>
      <c r="Z35" s="178" t="str">
        <f t="shared" ca="1" si="3"/>
        <v/>
      </c>
      <c r="AA35" s="178" t="str">
        <f t="shared" ca="1" si="4"/>
        <v>0</v>
      </c>
      <c r="AB35" s="178" t="str">
        <f t="shared" ca="1" si="5"/>
        <v/>
      </c>
      <c r="AC35" s="178" t="str">
        <f t="shared" ca="1" si="6"/>
        <v/>
      </c>
      <c r="AD35" s="178" t="str">
        <f t="shared" ca="1" si="7"/>
        <v/>
      </c>
      <c r="AE35" s="178" t="str">
        <f t="shared" ca="1" si="8"/>
        <v/>
      </c>
      <c r="AF35" s="178" t="str">
        <f t="shared" ca="1" si="9"/>
        <v/>
      </c>
      <c r="AG35" s="217"/>
      <c r="AH35" s="217"/>
      <c r="AI35" s="217"/>
      <c r="AJ35" s="217"/>
      <c r="AK35" s="135" t="str">
        <f t="shared" ca="1" si="10"/>
        <v/>
      </c>
      <c r="AL35" s="208"/>
      <c r="AM35" s="290"/>
      <c r="AN35" s="83"/>
      <c r="AO35" s="83"/>
      <c r="AP35" s="222"/>
      <c r="AQ35" s="221"/>
      <c r="AR35" s="220"/>
      <c r="AS35" s="220"/>
      <c r="AT35" s="222"/>
      <c r="AU35" s="221"/>
      <c r="AV35" s="220"/>
      <c r="AW35" s="220"/>
      <c r="AX35" s="222"/>
      <c r="AY35" s="339">
        <f>SUMIF('4.2.펀드 인력변경 이력'!A:A,D35,'4.2.펀드 인력변경 이력'!F:F)</f>
        <v>0</v>
      </c>
      <c r="AZ35" s="222">
        <f>SUMIF('4.2.펀드 인력변경 이력'!A:A,D35,'4.2.펀드 인력변경 이력'!G:G)</f>
        <v>0</v>
      </c>
      <c r="BA35" s="340" t="str">
        <f t="shared" si="11"/>
        <v/>
      </c>
      <c r="BB35" s="45"/>
      <c r="BC35" s="213"/>
      <c r="BD35" s="218"/>
      <c r="BE35" s="218"/>
      <c r="BF35" s="213"/>
      <c r="BG35" s="218"/>
      <c r="BH35" s="218"/>
      <c r="BI35" s="213"/>
      <c r="BJ35" s="218"/>
      <c r="BK35" s="259"/>
      <c r="BL35" s="218"/>
      <c r="BM35" s="259"/>
      <c r="BN35" s="218"/>
      <c r="BO35" s="259"/>
      <c r="BP35" s="218"/>
      <c r="BQ35" s="218"/>
    </row>
    <row r="36" spans="1:69" ht="39.950000000000003" customHeight="1">
      <c r="A36" s="291"/>
      <c r="B36" s="65"/>
      <c r="C36" s="238"/>
      <c r="D36" s="239"/>
      <c r="E36" s="219"/>
      <c r="F36" s="45"/>
      <c r="G36" s="40"/>
      <c r="H36" s="40"/>
      <c r="I36" s="446"/>
      <c r="J36" s="446"/>
      <c r="K36" s="40"/>
      <c r="L36" s="40"/>
      <c r="M36" s="446"/>
      <c r="N36" s="215"/>
      <c r="O36" s="215"/>
      <c r="P36" s="83"/>
      <c r="Q36" s="220"/>
      <c r="R36" s="83"/>
      <c r="S36" s="83"/>
      <c r="T36" s="176" t="str">
        <f t="shared" si="0"/>
        <v/>
      </c>
      <c r="U36" s="216"/>
      <c r="V36" s="40"/>
      <c r="W36" s="40"/>
      <c r="X36" s="200" t="str">
        <f t="shared" ca="1" si="1"/>
        <v/>
      </c>
      <c r="Y36" s="177" t="str">
        <f t="shared" si="12"/>
        <v/>
      </c>
      <c r="Z36" s="178" t="str">
        <f t="shared" ca="1" si="3"/>
        <v/>
      </c>
      <c r="AA36" s="178" t="str">
        <f t="shared" ca="1" si="4"/>
        <v>0</v>
      </c>
      <c r="AB36" s="178" t="str">
        <f t="shared" ca="1" si="5"/>
        <v/>
      </c>
      <c r="AC36" s="178" t="str">
        <f t="shared" ca="1" si="6"/>
        <v/>
      </c>
      <c r="AD36" s="178" t="str">
        <f t="shared" ca="1" si="7"/>
        <v/>
      </c>
      <c r="AE36" s="178" t="str">
        <f t="shared" ca="1" si="8"/>
        <v/>
      </c>
      <c r="AF36" s="178" t="str">
        <f t="shared" ca="1" si="9"/>
        <v/>
      </c>
      <c r="AG36" s="217"/>
      <c r="AH36" s="217"/>
      <c r="AI36" s="217"/>
      <c r="AJ36" s="217"/>
      <c r="AK36" s="135" t="str">
        <f t="shared" ca="1" si="10"/>
        <v/>
      </c>
      <c r="AL36" s="208"/>
      <c r="AM36" s="290"/>
      <c r="AN36" s="83"/>
      <c r="AO36" s="83"/>
      <c r="AP36" s="222"/>
      <c r="AQ36" s="221"/>
      <c r="AR36" s="220"/>
      <c r="AS36" s="220"/>
      <c r="AT36" s="222"/>
      <c r="AU36" s="221"/>
      <c r="AV36" s="220"/>
      <c r="AW36" s="220"/>
      <c r="AX36" s="222"/>
      <c r="AY36" s="339">
        <f>SUMIF('4.2.펀드 인력변경 이력'!A:A,D36,'4.2.펀드 인력변경 이력'!F:F)</f>
        <v>0</v>
      </c>
      <c r="AZ36" s="222">
        <f>SUMIF('4.2.펀드 인력변경 이력'!A:A,D36,'4.2.펀드 인력변경 이력'!G:G)</f>
        <v>0</v>
      </c>
      <c r="BA36" s="340" t="str">
        <f t="shared" si="11"/>
        <v/>
      </c>
      <c r="BB36" s="45"/>
      <c r="BC36" s="213"/>
      <c r="BD36" s="218"/>
      <c r="BE36" s="218"/>
      <c r="BF36" s="213"/>
      <c r="BG36" s="218"/>
      <c r="BH36" s="218"/>
      <c r="BI36" s="213"/>
      <c r="BJ36" s="218"/>
      <c r="BK36" s="259"/>
      <c r="BL36" s="218"/>
      <c r="BM36" s="259"/>
      <c r="BN36" s="218"/>
      <c r="BO36" s="259"/>
      <c r="BP36" s="218"/>
      <c r="BQ36" s="218"/>
    </row>
    <row r="37" spans="1:69" ht="39.950000000000003" customHeight="1">
      <c r="A37" s="291"/>
      <c r="B37" s="65"/>
      <c r="C37" s="238"/>
      <c r="D37" s="239"/>
      <c r="E37" s="219"/>
      <c r="F37" s="45"/>
      <c r="G37" s="40"/>
      <c r="H37" s="40"/>
      <c r="I37" s="446"/>
      <c r="J37" s="446"/>
      <c r="K37" s="40"/>
      <c r="L37" s="40"/>
      <c r="M37" s="446"/>
      <c r="N37" s="215"/>
      <c r="O37" s="215"/>
      <c r="P37" s="83"/>
      <c r="Q37" s="220"/>
      <c r="R37" s="83"/>
      <c r="S37" s="83"/>
      <c r="T37" s="176" t="str">
        <f t="shared" si="0"/>
        <v/>
      </c>
      <c r="U37" s="216"/>
      <c r="V37" s="40"/>
      <c r="W37" s="40"/>
      <c r="X37" s="200" t="str">
        <f t="shared" ca="1" si="1"/>
        <v/>
      </c>
      <c r="Y37" s="177" t="str">
        <f t="shared" si="12"/>
        <v/>
      </c>
      <c r="Z37" s="178" t="str">
        <f t="shared" ca="1" si="3"/>
        <v/>
      </c>
      <c r="AA37" s="178" t="str">
        <f t="shared" ca="1" si="4"/>
        <v>0</v>
      </c>
      <c r="AB37" s="178" t="str">
        <f t="shared" ca="1" si="5"/>
        <v/>
      </c>
      <c r="AC37" s="178" t="str">
        <f t="shared" ca="1" si="6"/>
        <v/>
      </c>
      <c r="AD37" s="178" t="str">
        <f t="shared" ca="1" si="7"/>
        <v/>
      </c>
      <c r="AE37" s="178" t="str">
        <f t="shared" ca="1" si="8"/>
        <v/>
      </c>
      <c r="AF37" s="178" t="str">
        <f t="shared" ca="1" si="9"/>
        <v/>
      </c>
      <c r="AG37" s="217"/>
      <c r="AH37" s="217"/>
      <c r="AI37" s="217"/>
      <c r="AJ37" s="217"/>
      <c r="AK37" s="135" t="str">
        <f t="shared" ca="1" si="10"/>
        <v/>
      </c>
      <c r="AL37" s="208"/>
      <c r="AM37" s="290"/>
      <c r="AN37" s="83"/>
      <c r="AO37" s="83"/>
      <c r="AP37" s="222"/>
      <c r="AQ37" s="221"/>
      <c r="AR37" s="220"/>
      <c r="AS37" s="220"/>
      <c r="AT37" s="222"/>
      <c r="AU37" s="221"/>
      <c r="AV37" s="220"/>
      <c r="AW37" s="220"/>
      <c r="AX37" s="222"/>
      <c r="AY37" s="339">
        <f>SUMIF('4.2.펀드 인력변경 이력'!A:A,D37,'4.2.펀드 인력변경 이력'!F:F)</f>
        <v>0</v>
      </c>
      <c r="AZ37" s="222">
        <f>SUMIF('4.2.펀드 인력변경 이력'!A:A,D37,'4.2.펀드 인력변경 이력'!G:G)</f>
        <v>0</v>
      </c>
      <c r="BA37" s="340" t="str">
        <f t="shared" si="11"/>
        <v/>
      </c>
      <c r="BB37" s="45"/>
      <c r="BC37" s="213"/>
      <c r="BD37" s="218"/>
      <c r="BE37" s="218"/>
      <c r="BF37" s="213"/>
      <c r="BG37" s="218"/>
      <c r="BH37" s="218"/>
      <c r="BI37" s="213"/>
      <c r="BJ37" s="218"/>
      <c r="BK37" s="259"/>
      <c r="BL37" s="218"/>
      <c r="BM37" s="259"/>
      <c r="BN37" s="218"/>
      <c r="BO37" s="259"/>
      <c r="BP37" s="218"/>
      <c r="BQ37" s="218"/>
    </row>
    <row r="38" spans="1:69" ht="39.950000000000003" customHeight="1">
      <c r="A38" s="291"/>
      <c r="B38" s="65"/>
      <c r="C38" s="238"/>
      <c r="D38" s="239"/>
      <c r="E38" s="219"/>
      <c r="F38" s="45"/>
      <c r="G38" s="40"/>
      <c r="H38" s="40"/>
      <c r="I38" s="446"/>
      <c r="J38" s="446"/>
      <c r="K38" s="40"/>
      <c r="L38" s="40"/>
      <c r="M38" s="446"/>
      <c r="N38" s="215"/>
      <c r="O38" s="215"/>
      <c r="P38" s="83"/>
      <c r="Q38" s="220"/>
      <c r="R38" s="83"/>
      <c r="S38" s="83"/>
      <c r="T38" s="176" t="str">
        <f t="shared" si="0"/>
        <v/>
      </c>
      <c r="U38" s="216"/>
      <c r="V38" s="40"/>
      <c r="W38" s="40"/>
      <c r="X38" s="200" t="str">
        <f t="shared" ca="1" si="1"/>
        <v/>
      </c>
      <c r="Y38" s="177" t="str">
        <f t="shared" si="12"/>
        <v/>
      </c>
      <c r="Z38" s="178" t="str">
        <f t="shared" ca="1" si="3"/>
        <v/>
      </c>
      <c r="AA38" s="178" t="str">
        <f t="shared" ca="1" si="4"/>
        <v>0</v>
      </c>
      <c r="AB38" s="178" t="str">
        <f t="shared" ca="1" si="5"/>
        <v/>
      </c>
      <c r="AC38" s="178" t="str">
        <f t="shared" ca="1" si="6"/>
        <v/>
      </c>
      <c r="AD38" s="178" t="str">
        <f t="shared" ca="1" si="7"/>
        <v/>
      </c>
      <c r="AE38" s="178" t="str">
        <f t="shared" ca="1" si="8"/>
        <v/>
      </c>
      <c r="AF38" s="178" t="str">
        <f t="shared" ca="1" si="9"/>
        <v/>
      </c>
      <c r="AG38" s="217"/>
      <c r="AH38" s="217"/>
      <c r="AI38" s="217"/>
      <c r="AJ38" s="217"/>
      <c r="AK38" s="135" t="str">
        <f t="shared" ca="1" si="10"/>
        <v/>
      </c>
      <c r="AL38" s="208"/>
      <c r="AM38" s="290"/>
      <c r="AN38" s="83"/>
      <c r="AO38" s="83"/>
      <c r="AP38" s="222"/>
      <c r="AQ38" s="221"/>
      <c r="AR38" s="220"/>
      <c r="AS38" s="220"/>
      <c r="AT38" s="222"/>
      <c r="AU38" s="221"/>
      <c r="AV38" s="220"/>
      <c r="AW38" s="220"/>
      <c r="AX38" s="222"/>
      <c r="AY38" s="339">
        <f>SUMIF('4.2.펀드 인력변경 이력'!A:A,D38,'4.2.펀드 인력변경 이력'!F:F)</f>
        <v>0</v>
      </c>
      <c r="AZ38" s="222">
        <f>SUMIF('4.2.펀드 인력변경 이력'!A:A,D38,'4.2.펀드 인력변경 이력'!G:G)</f>
        <v>0</v>
      </c>
      <c r="BA38" s="340" t="str">
        <f t="shared" si="11"/>
        <v/>
      </c>
      <c r="BB38" s="45"/>
      <c r="BC38" s="213"/>
      <c r="BD38" s="218"/>
      <c r="BE38" s="218"/>
      <c r="BF38" s="213"/>
      <c r="BG38" s="218"/>
      <c r="BH38" s="218"/>
      <c r="BI38" s="213"/>
      <c r="BJ38" s="218"/>
      <c r="BK38" s="259"/>
      <c r="BL38" s="218"/>
      <c r="BM38" s="259"/>
      <c r="BN38" s="218"/>
      <c r="BO38" s="259"/>
      <c r="BP38" s="218"/>
      <c r="BQ38" s="218"/>
    </row>
    <row r="39" spans="1:69" ht="39.950000000000003" customHeight="1">
      <c r="A39" s="291"/>
      <c r="B39" s="65"/>
      <c r="C39" s="238"/>
      <c r="D39" s="239"/>
      <c r="E39" s="219"/>
      <c r="F39" s="45"/>
      <c r="G39" s="40"/>
      <c r="H39" s="40"/>
      <c r="I39" s="446"/>
      <c r="J39" s="446"/>
      <c r="K39" s="40"/>
      <c r="L39" s="40"/>
      <c r="M39" s="446"/>
      <c r="N39" s="215"/>
      <c r="O39" s="215"/>
      <c r="P39" s="83"/>
      <c r="Q39" s="220"/>
      <c r="R39" s="83"/>
      <c r="S39" s="83"/>
      <c r="T39" s="176" t="str">
        <f t="shared" si="0"/>
        <v/>
      </c>
      <c r="U39" s="216"/>
      <c r="V39" s="40"/>
      <c r="W39" s="40"/>
      <c r="X39" s="200" t="str">
        <f t="shared" ca="1" si="1"/>
        <v/>
      </c>
      <c r="Y39" s="177" t="str">
        <f t="shared" si="12"/>
        <v/>
      </c>
      <c r="Z39" s="178" t="str">
        <f t="shared" ca="1" si="3"/>
        <v/>
      </c>
      <c r="AA39" s="178" t="str">
        <f t="shared" ca="1" si="4"/>
        <v>0</v>
      </c>
      <c r="AB39" s="178" t="str">
        <f t="shared" ca="1" si="5"/>
        <v/>
      </c>
      <c r="AC39" s="178" t="str">
        <f t="shared" ca="1" si="6"/>
        <v/>
      </c>
      <c r="AD39" s="178" t="str">
        <f t="shared" ca="1" si="7"/>
        <v/>
      </c>
      <c r="AE39" s="178" t="str">
        <f t="shared" ca="1" si="8"/>
        <v/>
      </c>
      <c r="AF39" s="178" t="str">
        <f t="shared" ca="1" si="9"/>
        <v/>
      </c>
      <c r="AG39" s="217"/>
      <c r="AH39" s="217"/>
      <c r="AI39" s="217"/>
      <c r="AJ39" s="217"/>
      <c r="AK39" s="135" t="str">
        <f t="shared" ca="1" si="10"/>
        <v/>
      </c>
      <c r="AL39" s="208"/>
      <c r="AM39" s="290"/>
      <c r="AN39" s="83"/>
      <c r="AO39" s="83"/>
      <c r="AP39" s="222"/>
      <c r="AQ39" s="221"/>
      <c r="AR39" s="220"/>
      <c r="AS39" s="220"/>
      <c r="AT39" s="222"/>
      <c r="AU39" s="221"/>
      <c r="AV39" s="220"/>
      <c r="AW39" s="220"/>
      <c r="AX39" s="222"/>
      <c r="AY39" s="339">
        <f>SUMIF('4.2.펀드 인력변경 이력'!A:A,D39,'4.2.펀드 인력변경 이력'!F:F)</f>
        <v>0</v>
      </c>
      <c r="AZ39" s="222">
        <f>SUMIF('4.2.펀드 인력변경 이력'!A:A,D39,'4.2.펀드 인력변경 이력'!G:G)</f>
        <v>0</v>
      </c>
      <c r="BA39" s="340" t="str">
        <f t="shared" si="11"/>
        <v/>
      </c>
      <c r="BB39" s="45"/>
      <c r="BC39" s="213"/>
      <c r="BD39" s="218"/>
      <c r="BE39" s="218"/>
      <c r="BF39" s="213"/>
      <c r="BG39" s="218"/>
      <c r="BH39" s="218"/>
      <c r="BI39" s="213"/>
      <c r="BJ39" s="218"/>
      <c r="BK39" s="259"/>
      <c r="BL39" s="218"/>
      <c r="BM39" s="259"/>
      <c r="BN39" s="218"/>
      <c r="BO39" s="259"/>
      <c r="BP39" s="218"/>
      <c r="BQ39" s="218"/>
    </row>
    <row r="40" spans="1:69" ht="39.950000000000003" customHeight="1">
      <c r="A40" s="291"/>
      <c r="B40" s="65"/>
      <c r="C40" s="238"/>
      <c r="D40" s="239"/>
      <c r="E40" s="219"/>
      <c r="F40" s="45"/>
      <c r="G40" s="40"/>
      <c r="H40" s="40"/>
      <c r="I40" s="446"/>
      <c r="J40" s="446"/>
      <c r="K40" s="40"/>
      <c r="L40" s="40"/>
      <c r="M40" s="446"/>
      <c r="N40" s="215"/>
      <c r="O40" s="215"/>
      <c r="P40" s="83"/>
      <c r="Q40" s="220"/>
      <c r="R40" s="83"/>
      <c r="S40" s="83"/>
      <c r="T40" s="176" t="str">
        <f t="shared" si="0"/>
        <v/>
      </c>
      <c r="U40" s="216"/>
      <c r="V40" s="40"/>
      <c r="W40" s="40"/>
      <c r="X40" s="200" t="str">
        <f t="shared" ca="1" si="1"/>
        <v/>
      </c>
      <c r="Y40" s="177" t="str">
        <f t="shared" si="12"/>
        <v/>
      </c>
      <c r="Z40" s="178" t="str">
        <f t="shared" ca="1" si="3"/>
        <v/>
      </c>
      <c r="AA40" s="178" t="str">
        <f t="shared" ca="1" si="4"/>
        <v>0</v>
      </c>
      <c r="AB40" s="178" t="str">
        <f t="shared" ca="1" si="5"/>
        <v/>
      </c>
      <c r="AC40" s="178" t="str">
        <f t="shared" ca="1" si="6"/>
        <v/>
      </c>
      <c r="AD40" s="178" t="str">
        <f t="shared" ca="1" si="7"/>
        <v/>
      </c>
      <c r="AE40" s="178" t="str">
        <f t="shared" ca="1" si="8"/>
        <v/>
      </c>
      <c r="AF40" s="178" t="str">
        <f t="shared" ca="1" si="9"/>
        <v/>
      </c>
      <c r="AG40" s="217"/>
      <c r="AH40" s="217"/>
      <c r="AI40" s="217"/>
      <c r="AJ40" s="217"/>
      <c r="AK40" s="135" t="str">
        <f t="shared" ca="1" si="10"/>
        <v/>
      </c>
      <c r="AL40" s="208"/>
      <c r="AM40" s="290"/>
      <c r="AN40" s="83"/>
      <c r="AO40" s="83"/>
      <c r="AP40" s="222"/>
      <c r="AQ40" s="221"/>
      <c r="AR40" s="220"/>
      <c r="AS40" s="220"/>
      <c r="AT40" s="222"/>
      <c r="AU40" s="221"/>
      <c r="AV40" s="220"/>
      <c r="AW40" s="220"/>
      <c r="AX40" s="222"/>
      <c r="AY40" s="339">
        <f>SUMIF('4.2.펀드 인력변경 이력'!A:A,D40,'4.2.펀드 인력변경 이력'!F:F)</f>
        <v>0</v>
      </c>
      <c r="AZ40" s="222">
        <f>SUMIF('4.2.펀드 인력변경 이력'!A:A,D40,'4.2.펀드 인력변경 이력'!G:G)</f>
        <v>0</v>
      </c>
      <c r="BA40" s="340" t="str">
        <f t="shared" si="11"/>
        <v/>
      </c>
      <c r="BB40" s="45"/>
      <c r="BC40" s="213"/>
      <c r="BD40" s="218"/>
      <c r="BE40" s="218"/>
      <c r="BF40" s="213"/>
      <c r="BG40" s="218"/>
      <c r="BH40" s="218"/>
      <c r="BI40" s="213"/>
      <c r="BJ40" s="218"/>
      <c r="BK40" s="259"/>
      <c r="BL40" s="218"/>
      <c r="BM40" s="259"/>
      <c r="BN40" s="218"/>
      <c r="BO40" s="259"/>
      <c r="BP40" s="218"/>
      <c r="BQ40" s="218"/>
    </row>
    <row r="41" spans="1:69" ht="39.950000000000003" customHeight="1">
      <c r="A41" s="291"/>
      <c r="B41" s="65"/>
      <c r="C41" s="238"/>
      <c r="D41" s="239"/>
      <c r="E41" s="219"/>
      <c r="F41" s="45"/>
      <c r="G41" s="40"/>
      <c r="H41" s="40"/>
      <c r="I41" s="446"/>
      <c r="J41" s="446"/>
      <c r="K41" s="40"/>
      <c r="L41" s="40"/>
      <c r="M41" s="446"/>
      <c r="N41" s="215"/>
      <c r="O41" s="215"/>
      <c r="P41" s="83"/>
      <c r="Q41" s="220"/>
      <c r="R41" s="83"/>
      <c r="S41" s="83"/>
      <c r="T41" s="176" t="str">
        <f t="shared" si="0"/>
        <v/>
      </c>
      <c r="U41" s="216"/>
      <c r="V41" s="40"/>
      <c r="W41" s="40"/>
      <c r="X41" s="200" t="str">
        <f t="shared" ca="1" si="1"/>
        <v/>
      </c>
      <c r="Y41" s="177" t="str">
        <f t="shared" si="12"/>
        <v/>
      </c>
      <c r="Z41" s="178" t="str">
        <f t="shared" ca="1" si="3"/>
        <v/>
      </c>
      <c r="AA41" s="178" t="str">
        <f t="shared" ca="1" si="4"/>
        <v>0</v>
      </c>
      <c r="AB41" s="178" t="str">
        <f t="shared" ca="1" si="5"/>
        <v/>
      </c>
      <c r="AC41" s="178" t="str">
        <f t="shared" ca="1" si="6"/>
        <v/>
      </c>
      <c r="AD41" s="178" t="str">
        <f t="shared" ca="1" si="7"/>
        <v/>
      </c>
      <c r="AE41" s="178" t="str">
        <f t="shared" ca="1" si="8"/>
        <v/>
      </c>
      <c r="AF41" s="178" t="str">
        <f t="shared" ca="1" si="9"/>
        <v/>
      </c>
      <c r="AG41" s="217"/>
      <c r="AH41" s="217"/>
      <c r="AI41" s="217"/>
      <c r="AJ41" s="217"/>
      <c r="AK41" s="135" t="str">
        <f t="shared" ca="1" si="10"/>
        <v/>
      </c>
      <c r="AL41" s="208"/>
      <c r="AM41" s="290"/>
      <c r="AN41" s="83"/>
      <c r="AO41" s="83"/>
      <c r="AP41" s="222"/>
      <c r="AQ41" s="221"/>
      <c r="AR41" s="220"/>
      <c r="AS41" s="220"/>
      <c r="AT41" s="222"/>
      <c r="AU41" s="221"/>
      <c r="AV41" s="220"/>
      <c r="AW41" s="220"/>
      <c r="AX41" s="222"/>
      <c r="AY41" s="339">
        <f>SUMIF('4.2.펀드 인력변경 이력'!A:A,D41,'4.2.펀드 인력변경 이력'!F:F)</f>
        <v>0</v>
      </c>
      <c r="AZ41" s="222">
        <f>SUMIF('4.2.펀드 인력변경 이력'!A:A,D41,'4.2.펀드 인력변경 이력'!G:G)</f>
        <v>0</v>
      </c>
      <c r="BA41" s="340" t="str">
        <f t="shared" si="11"/>
        <v/>
      </c>
      <c r="BB41" s="45"/>
      <c r="BC41" s="213"/>
      <c r="BD41" s="218"/>
      <c r="BE41" s="218"/>
      <c r="BF41" s="213"/>
      <c r="BG41" s="218"/>
      <c r="BH41" s="218"/>
      <c r="BI41" s="213"/>
      <c r="BJ41" s="218"/>
      <c r="BK41" s="259"/>
      <c r="BL41" s="218"/>
      <c r="BM41" s="259"/>
      <c r="BN41" s="218"/>
      <c r="BO41" s="259"/>
      <c r="BP41" s="218"/>
      <c r="BQ41" s="218"/>
    </row>
    <row r="42" spans="1:69" ht="39.950000000000003" customHeight="1">
      <c r="A42" s="291"/>
      <c r="B42" s="65"/>
      <c r="C42" s="238"/>
      <c r="D42" s="239"/>
      <c r="E42" s="219"/>
      <c r="F42" s="45"/>
      <c r="G42" s="40"/>
      <c r="H42" s="40"/>
      <c r="I42" s="446"/>
      <c r="J42" s="446"/>
      <c r="K42" s="40"/>
      <c r="L42" s="40"/>
      <c r="M42" s="446"/>
      <c r="N42" s="215"/>
      <c r="O42" s="215"/>
      <c r="P42" s="83"/>
      <c r="Q42" s="220"/>
      <c r="R42" s="83"/>
      <c r="S42" s="83"/>
      <c r="T42" s="176" t="str">
        <f t="shared" si="0"/>
        <v/>
      </c>
      <c r="U42" s="216"/>
      <c r="V42" s="40"/>
      <c r="W42" s="40"/>
      <c r="X42" s="200" t="str">
        <f t="shared" ca="1" si="1"/>
        <v/>
      </c>
      <c r="Y42" s="177" t="str">
        <f t="shared" si="12"/>
        <v/>
      </c>
      <c r="Z42" s="178" t="str">
        <f t="shared" ca="1" si="3"/>
        <v/>
      </c>
      <c r="AA42" s="178" t="str">
        <f t="shared" ca="1" si="4"/>
        <v>0</v>
      </c>
      <c r="AB42" s="178" t="str">
        <f t="shared" ca="1" si="5"/>
        <v/>
      </c>
      <c r="AC42" s="178" t="str">
        <f t="shared" ca="1" si="6"/>
        <v/>
      </c>
      <c r="AD42" s="178" t="str">
        <f t="shared" ca="1" si="7"/>
        <v/>
      </c>
      <c r="AE42" s="178" t="str">
        <f t="shared" ca="1" si="8"/>
        <v/>
      </c>
      <c r="AF42" s="178" t="str">
        <f t="shared" ca="1" si="9"/>
        <v/>
      </c>
      <c r="AG42" s="217"/>
      <c r="AH42" s="217"/>
      <c r="AI42" s="217"/>
      <c r="AJ42" s="217"/>
      <c r="AK42" s="135" t="str">
        <f t="shared" ca="1" si="10"/>
        <v/>
      </c>
      <c r="AL42" s="208"/>
      <c r="AM42" s="290"/>
      <c r="AN42" s="83"/>
      <c r="AO42" s="83"/>
      <c r="AP42" s="222"/>
      <c r="AQ42" s="221"/>
      <c r="AR42" s="220"/>
      <c r="AS42" s="220"/>
      <c r="AT42" s="222"/>
      <c r="AU42" s="221"/>
      <c r="AV42" s="220"/>
      <c r="AW42" s="220"/>
      <c r="AX42" s="222"/>
      <c r="AY42" s="339">
        <f>SUMIF('4.2.펀드 인력변경 이력'!A:A,D42,'4.2.펀드 인력변경 이력'!F:F)</f>
        <v>0</v>
      </c>
      <c r="AZ42" s="222">
        <f>SUMIF('4.2.펀드 인력변경 이력'!A:A,D42,'4.2.펀드 인력변경 이력'!G:G)</f>
        <v>0</v>
      </c>
      <c r="BA42" s="340" t="str">
        <f t="shared" si="11"/>
        <v/>
      </c>
      <c r="BB42" s="45"/>
      <c r="BC42" s="213"/>
      <c r="BD42" s="218"/>
      <c r="BE42" s="218"/>
      <c r="BF42" s="213"/>
      <c r="BG42" s="218"/>
      <c r="BH42" s="218"/>
      <c r="BI42" s="213"/>
      <c r="BJ42" s="218"/>
      <c r="BK42" s="259"/>
      <c r="BL42" s="218"/>
      <c r="BM42" s="259"/>
      <c r="BN42" s="218"/>
      <c r="BO42" s="259"/>
      <c r="BP42" s="218"/>
      <c r="BQ42" s="218"/>
    </row>
    <row r="43" spans="1:69" ht="39.950000000000003" customHeight="1">
      <c r="A43" s="291"/>
      <c r="B43" s="65"/>
      <c r="C43" s="238"/>
      <c r="D43" s="239"/>
      <c r="E43" s="219"/>
      <c r="F43" s="45"/>
      <c r="G43" s="40"/>
      <c r="H43" s="40"/>
      <c r="I43" s="446"/>
      <c r="J43" s="446"/>
      <c r="K43" s="40"/>
      <c r="L43" s="40"/>
      <c r="M43" s="446"/>
      <c r="N43" s="215"/>
      <c r="O43" s="215"/>
      <c r="P43" s="83"/>
      <c r="Q43" s="220"/>
      <c r="R43" s="83"/>
      <c r="S43" s="83"/>
      <c r="T43" s="176" t="str">
        <f t="shared" si="0"/>
        <v/>
      </c>
      <c r="U43" s="216"/>
      <c r="V43" s="40"/>
      <c r="W43" s="40"/>
      <c r="X43" s="200" t="str">
        <f t="shared" ca="1" si="1"/>
        <v/>
      </c>
      <c r="Y43" s="177" t="str">
        <f t="shared" si="12"/>
        <v/>
      </c>
      <c r="Z43" s="178" t="str">
        <f t="shared" ca="1" si="3"/>
        <v/>
      </c>
      <c r="AA43" s="178" t="str">
        <f t="shared" ref="AA43:AA74" ca="1" si="13">IF( ISBLANK($D43), "0", SUMPRODUCT( (OFFSET(제안사_투자현황,0,1,ROWS(제안사_투자현황),1)=$D43)*1, OFFSET(제안사_투자현황,0,9,ROWS(제안사_투자현황),1)) )</f>
        <v>0</v>
      </c>
      <c r="AB43" s="178" t="str">
        <f t="shared" ref="AB43:AB74" ca="1" si="14">IF( ISBLANK($D43), "", SUMPRODUCT( (OFFSET(제안사_투자현황,0,1,ROWS(제안사_투자현황),1)=$D43)*1, OFFSET(제안사_투자현황,0,14,ROWS(제안사_투자현황),1)) )</f>
        <v/>
      </c>
      <c r="AC43" s="178" t="str">
        <f t="shared" ref="AC43:AC74" ca="1" si="15">IF( ISBLANK($D43), "", SUMPRODUCT( (OFFSET(제안사_투자현황,0,1,ROWS(제안사_투자현황),1)=$D43)*1, OFFSET(제안사_투자현황,0,19,ROWS(제안사_투자현황),1)) )</f>
        <v/>
      </c>
      <c r="AD43" s="178" t="str">
        <f t="shared" ref="AD43:AD74" ca="1" si="16">IF( ISBLANK($D43), "", SUMPRODUCT( (OFFSET(제안사_투자현황,0,1,ROWS(제안사_투자현황),1)=$D43)*1, OFFSET(제안사_투자현황,0,20,ROWS(제안사_투자현황),1)) )</f>
        <v/>
      </c>
      <c r="AE43" s="178" t="str">
        <f t="shared" ca="1" si="8"/>
        <v/>
      </c>
      <c r="AF43" s="178" t="str">
        <f t="shared" ca="1" si="9"/>
        <v/>
      </c>
      <c r="AG43" s="217"/>
      <c r="AH43" s="217"/>
      <c r="AI43" s="217"/>
      <c r="AJ43" s="217"/>
      <c r="AK43" s="135" t="str">
        <f t="shared" ca="1" si="10"/>
        <v/>
      </c>
      <c r="AL43" s="208"/>
      <c r="AM43" s="290"/>
      <c r="AN43" s="83"/>
      <c r="AO43" s="83"/>
      <c r="AP43" s="222"/>
      <c r="AQ43" s="221"/>
      <c r="AR43" s="220"/>
      <c r="AS43" s="220"/>
      <c r="AT43" s="222"/>
      <c r="AU43" s="221"/>
      <c r="AV43" s="220"/>
      <c r="AW43" s="220"/>
      <c r="AX43" s="222"/>
      <c r="AY43" s="339">
        <f>SUMIF('4.2.펀드 인력변경 이력'!A:A,D43,'4.2.펀드 인력변경 이력'!F:F)</f>
        <v>0</v>
      </c>
      <c r="AZ43" s="222">
        <f>SUMIF('4.2.펀드 인력변경 이력'!A:A,D43,'4.2.펀드 인력변경 이력'!G:G)</f>
        <v>0</v>
      </c>
      <c r="BA43" s="340" t="str">
        <f t="shared" ref="BA43:BA74" si="17">IF(D43="","",IF(AZ43=0,3,IF(AY43/AZ43&gt;3,3,AY43/AZ43)))</f>
        <v/>
      </c>
      <c r="BB43" s="45"/>
      <c r="BC43" s="213"/>
      <c r="BD43" s="218"/>
      <c r="BE43" s="218"/>
      <c r="BF43" s="213"/>
      <c r="BG43" s="218"/>
      <c r="BH43" s="218"/>
      <c r="BI43" s="213"/>
      <c r="BJ43" s="218"/>
      <c r="BK43" s="259"/>
      <c r="BL43" s="218"/>
      <c r="BM43" s="259"/>
      <c r="BN43" s="218"/>
      <c r="BO43" s="259"/>
      <c r="BP43" s="218"/>
      <c r="BQ43" s="218"/>
    </row>
    <row r="44" spans="1:69" ht="39.950000000000003" customHeight="1">
      <c r="A44" s="291"/>
      <c r="B44" s="65"/>
      <c r="C44" s="238"/>
      <c r="D44" s="239"/>
      <c r="E44" s="219"/>
      <c r="F44" s="45"/>
      <c r="G44" s="40"/>
      <c r="H44" s="40"/>
      <c r="I44" s="446"/>
      <c r="J44" s="446"/>
      <c r="K44" s="40"/>
      <c r="L44" s="40"/>
      <c r="M44" s="446"/>
      <c r="N44" s="215"/>
      <c r="O44" s="215"/>
      <c r="P44" s="83"/>
      <c r="Q44" s="220"/>
      <c r="R44" s="83"/>
      <c r="S44" s="83"/>
      <c r="T44" s="176" t="str">
        <f t="shared" si="0"/>
        <v/>
      </c>
      <c r="U44" s="216"/>
      <c r="V44" s="40"/>
      <c r="W44" s="40"/>
      <c r="X44" s="200" t="str">
        <f t="shared" ca="1" si="1"/>
        <v/>
      </c>
      <c r="Y44" s="177" t="str">
        <f t="shared" si="12"/>
        <v/>
      </c>
      <c r="Z44" s="178" t="str">
        <f t="shared" ca="1" si="3"/>
        <v/>
      </c>
      <c r="AA44" s="178" t="str">
        <f t="shared" ca="1" si="13"/>
        <v>0</v>
      </c>
      <c r="AB44" s="178" t="str">
        <f t="shared" ca="1" si="14"/>
        <v/>
      </c>
      <c r="AC44" s="178" t="str">
        <f t="shared" ca="1" si="15"/>
        <v/>
      </c>
      <c r="AD44" s="178" t="str">
        <f t="shared" ca="1" si="16"/>
        <v/>
      </c>
      <c r="AE44" s="178" t="str">
        <f t="shared" ca="1" si="8"/>
        <v/>
      </c>
      <c r="AF44" s="178" t="str">
        <f t="shared" ca="1" si="9"/>
        <v/>
      </c>
      <c r="AG44" s="217"/>
      <c r="AH44" s="217"/>
      <c r="AI44" s="217"/>
      <c r="AJ44" s="217"/>
      <c r="AK44" s="135" t="str">
        <f t="shared" ca="1" si="10"/>
        <v/>
      </c>
      <c r="AL44" s="208"/>
      <c r="AM44" s="290"/>
      <c r="AN44" s="83"/>
      <c r="AO44" s="83"/>
      <c r="AP44" s="222"/>
      <c r="AQ44" s="221"/>
      <c r="AR44" s="220"/>
      <c r="AS44" s="220"/>
      <c r="AT44" s="222"/>
      <c r="AU44" s="221"/>
      <c r="AV44" s="220"/>
      <c r="AW44" s="220"/>
      <c r="AX44" s="222"/>
      <c r="AY44" s="339">
        <f>SUMIF('4.2.펀드 인력변경 이력'!A:A,D44,'4.2.펀드 인력변경 이력'!F:F)</f>
        <v>0</v>
      </c>
      <c r="AZ44" s="222">
        <f>SUMIF('4.2.펀드 인력변경 이력'!A:A,D44,'4.2.펀드 인력변경 이력'!G:G)</f>
        <v>0</v>
      </c>
      <c r="BA44" s="340" t="str">
        <f t="shared" si="17"/>
        <v/>
      </c>
      <c r="BB44" s="45"/>
      <c r="BC44" s="213"/>
      <c r="BD44" s="218"/>
      <c r="BE44" s="218"/>
      <c r="BF44" s="213"/>
      <c r="BG44" s="218"/>
      <c r="BH44" s="218"/>
      <c r="BI44" s="213"/>
      <c r="BJ44" s="218"/>
      <c r="BK44" s="259"/>
      <c r="BL44" s="218"/>
      <c r="BM44" s="259"/>
      <c r="BN44" s="218"/>
      <c r="BO44" s="259"/>
      <c r="BP44" s="218"/>
      <c r="BQ44" s="218"/>
    </row>
    <row r="45" spans="1:69" ht="39.950000000000003" customHeight="1">
      <c r="A45" s="291"/>
      <c r="B45" s="65"/>
      <c r="C45" s="238"/>
      <c r="D45" s="239"/>
      <c r="E45" s="219"/>
      <c r="F45" s="45"/>
      <c r="G45" s="40"/>
      <c r="H45" s="40"/>
      <c r="I45" s="446"/>
      <c r="J45" s="446"/>
      <c r="K45" s="40"/>
      <c r="L45" s="40"/>
      <c r="M45" s="446"/>
      <c r="N45" s="215"/>
      <c r="O45" s="215"/>
      <c r="P45" s="83"/>
      <c r="Q45" s="220"/>
      <c r="R45" s="83"/>
      <c r="S45" s="83"/>
      <c r="T45" s="176" t="str">
        <f t="shared" si="0"/>
        <v/>
      </c>
      <c r="U45" s="216"/>
      <c r="V45" s="40"/>
      <c r="W45" s="40"/>
      <c r="X45" s="200" t="str">
        <f t="shared" ca="1" si="1"/>
        <v/>
      </c>
      <c r="Y45" s="177" t="str">
        <f t="shared" si="12"/>
        <v/>
      </c>
      <c r="Z45" s="178" t="str">
        <f t="shared" ca="1" si="3"/>
        <v/>
      </c>
      <c r="AA45" s="178" t="str">
        <f t="shared" ca="1" si="13"/>
        <v>0</v>
      </c>
      <c r="AB45" s="178" t="str">
        <f t="shared" ca="1" si="14"/>
        <v/>
      </c>
      <c r="AC45" s="178" t="str">
        <f t="shared" ca="1" si="15"/>
        <v/>
      </c>
      <c r="AD45" s="178" t="str">
        <f t="shared" ca="1" si="16"/>
        <v/>
      </c>
      <c r="AE45" s="178" t="str">
        <f t="shared" ca="1" si="8"/>
        <v/>
      </c>
      <c r="AF45" s="178" t="str">
        <f t="shared" ca="1" si="9"/>
        <v/>
      </c>
      <c r="AG45" s="217"/>
      <c r="AH45" s="217"/>
      <c r="AI45" s="217"/>
      <c r="AJ45" s="217"/>
      <c r="AK45" s="135" t="str">
        <f t="shared" ca="1" si="10"/>
        <v/>
      </c>
      <c r="AL45" s="208"/>
      <c r="AM45" s="290"/>
      <c r="AN45" s="83"/>
      <c r="AO45" s="83"/>
      <c r="AP45" s="222"/>
      <c r="AQ45" s="221"/>
      <c r="AR45" s="220"/>
      <c r="AS45" s="220"/>
      <c r="AT45" s="222"/>
      <c r="AU45" s="221"/>
      <c r="AV45" s="220"/>
      <c r="AW45" s="220"/>
      <c r="AX45" s="222"/>
      <c r="AY45" s="339">
        <f>SUMIF('4.2.펀드 인력변경 이력'!A:A,D45,'4.2.펀드 인력변경 이력'!F:F)</f>
        <v>0</v>
      </c>
      <c r="AZ45" s="222">
        <f>SUMIF('4.2.펀드 인력변경 이력'!A:A,D45,'4.2.펀드 인력변경 이력'!G:G)</f>
        <v>0</v>
      </c>
      <c r="BA45" s="340" t="str">
        <f t="shared" si="17"/>
        <v/>
      </c>
      <c r="BB45" s="45"/>
      <c r="BC45" s="213"/>
      <c r="BD45" s="218"/>
      <c r="BE45" s="218"/>
      <c r="BF45" s="213"/>
      <c r="BG45" s="218"/>
      <c r="BH45" s="218"/>
      <c r="BI45" s="213"/>
      <c r="BJ45" s="218"/>
      <c r="BK45" s="259"/>
      <c r="BL45" s="218"/>
      <c r="BM45" s="259"/>
      <c r="BN45" s="218"/>
      <c r="BO45" s="259"/>
      <c r="BP45" s="218"/>
      <c r="BQ45" s="218"/>
    </row>
    <row r="46" spans="1:69" ht="39.950000000000003" customHeight="1">
      <c r="A46" s="291"/>
      <c r="B46" s="65"/>
      <c r="C46" s="238"/>
      <c r="D46" s="239"/>
      <c r="E46" s="219"/>
      <c r="F46" s="45"/>
      <c r="G46" s="40"/>
      <c r="H46" s="40"/>
      <c r="I46" s="446"/>
      <c r="J46" s="446"/>
      <c r="K46" s="40"/>
      <c r="L46" s="40"/>
      <c r="M46" s="446"/>
      <c r="N46" s="215"/>
      <c r="O46" s="215"/>
      <c r="P46" s="83"/>
      <c r="Q46" s="220"/>
      <c r="R46" s="83"/>
      <c r="S46" s="83"/>
      <c r="T46" s="176" t="str">
        <f t="shared" si="0"/>
        <v/>
      </c>
      <c r="U46" s="216"/>
      <c r="V46" s="40"/>
      <c r="W46" s="40"/>
      <c r="X46" s="200" t="str">
        <f t="shared" ca="1" si="1"/>
        <v/>
      </c>
      <c r="Y46" s="177" t="str">
        <f t="shared" si="12"/>
        <v/>
      </c>
      <c r="Z46" s="178" t="str">
        <f t="shared" ca="1" si="3"/>
        <v/>
      </c>
      <c r="AA46" s="178" t="str">
        <f t="shared" ca="1" si="13"/>
        <v>0</v>
      </c>
      <c r="AB46" s="178" t="str">
        <f t="shared" ca="1" si="14"/>
        <v/>
      </c>
      <c r="AC46" s="178" t="str">
        <f t="shared" ca="1" si="15"/>
        <v/>
      </c>
      <c r="AD46" s="178" t="str">
        <f t="shared" ca="1" si="16"/>
        <v/>
      </c>
      <c r="AE46" s="178" t="str">
        <f t="shared" ca="1" si="8"/>
        <v/>
      </c>
      <c r="AF46" s="178" t="str">
        <f t="shared" ca="1" si="9"/>
        <v/>
      </c>
      <c r="AG46" s="217"/>
      <c r="AH46" s="217"/>
      <c r="AI46" s="217"/>
      <c r="AJ46" s="217"/>
      <c r="AK46" s="135" t="str">
        <f t="shared" ca="1" si="10"/>
        <v/>
      </c>
      <c r="AL46" s="208"/>
      <c r="AM46" s="290"/>
      <c r="AN46" s="83"/>
      <c r="AO46" s="83"/>
      <c r="AP46" s="222"/>
      <c r="AQ46" s="221"/>
      <c r="AR46" s="220"/>
      <c r="AS46" s="220"/>
      <c r="AT46" s="222"/>
      <c r="AU46" s="221"/>
      <c r="AV46" s="220"/>
      <c r="AW46" s="220"/>
      <c r="AX46" s="222"/>
      <c r="AY46" s="339">
        <f>SUMIF('4.2.펀드 인력변경 이력'!A:A,D46,'4.2.펀드 인력변경 이력'!F:F)</f>
        <v>0</v>
      </c>
      <c r="AZ46" s="222">
        <f>SUMIF('4.2.펀드 인력변경 이력'!A:A,D46,'4.2.펀드 인력변경 이력'!G:G)</f>
        <v>0</v>
      </c>
      <c r="BA46" s="340" t="str">
        <f t="shared" si="17"/>
        <v/>
      </c>
      <c r="BB46" s="45"/>
      <c r="BC46" s="213"/>
      <c r="BD46" s="218"/>
      <c r="BE46" s="218"/>
      <c r="BF46" s="213"/>
      <c r="BG46" s="218"/>
      <c r="BH46" s="218"/>
      <c r="BI46" s="213"/>
      <c r="BJ46" s="218"/>
      <c r="BK46" s="259"/>
      <c r="BL46" s="218"/>
      <c r="BM46" s="259"/>
      <c r="BN46" s="218"/>
      <c r="BO46" s="259"/>
      <c r="BP46" s="218"/>
      <c r="BQ46" s="218"/>
    </row>
    <row r="47" spans="1:69" ht="39.950000000000003" customHeight="1">
      <c r="A47" s="291"/>
      <c r="B47" s="65"/>
      <c r="C47" s="238"/>
      <c r="D47" s="239"/>
      <c r="E47" s="219"/>
      <c r="F47" s="45"/>
      <c r="G47" s="40"/>
      <c r="H47" s="40"/>
      <c r="I47" s="446"/>
      <c r="J47" s="446"/>
      <c r="K47" s="40"/>
      <c r="L47" s="40"/>
      <c r="M47" s="446"/>
      <c r="N47" s="215"/>
      <c r="O47" s="215"/>
      <c r="P47" s="83"/>
      <c r="Q47" s="220"/>
      <c r="R47" s="83"/>
      <c r="S47" s="83"/>
      <c r="T47" s="176" t="str">
        <f t="shared" si="0"/>
        <v/>
      </c>
      <c r="U47" s="216"/>
      <c r="V47" s="40"/>
      <c r="W47" s="40"/>
      <c r="X47" s="200" t="str">
        <f t="shared" ca="1" si="1"/>
        <v/>
      </c>
      <c r="Y47" s="177" t="str">
        <f t="shared" si="12"/>
        <v/>
      </c>
      <c r="Z47" s="178" t="str">
        <f t="shared" ca="1" si="3"/>
        <v/>
      </c>
      <c r="AA47" s="178" t="str">
        <f t="shared" ca="1" si="13"/>
        <v>0</v>
      </c>
      <c r="AB47" s="178" t="str">
        <f t="shared" ca="1" si="14"/>
        <v/>
      </c>
      <c r="AC47" s="178" t="str">
        <f t="shared" ca="1" si="15"/>
        <v/>
      </c>
      <c r="AD47" s="178" t="str">
        <f t="shared" ca="1" si="16"/>
        <v/>
      </c>
      <c r="AE47" s="178" t="str">
        <f t="shared" ca="1" si="8"/>
        <v/>
      </c>
      <c r="AF47" s="178" t="str">
        <f t="shared" ca="1" si="9"/>
        <v/>
      </c>
      <c r="AG47" s="217"/>
      <c r="AH47" s="217"/>
      <c r="AI47" s="217"/>
      <c r="AJ47" s="217"/>
      <c r="AK47" s="135" t="str">
        <f t="shared" ca="1" si="10"/>
        <v/>
      </c>
      <c r="AL47" s="208"/>
      <c r="AM47" s="290"/>
      <c r="AN47" s="83"/>
      <c r="AO47" s="83"/>
      <c r="AP47" s="222"/>
      <c r="AQ47" s="221"/>
      <c r="AR47" s="220"/>
      <c r="AS47" s="220"/>
      <c r="AT47" s="222"/>
      <c r="AU47" s="221"/>
      <c r="AV47" s="220"/>
      <c r="AW47" s="220"/>
      <c r="AX47" s="222"/>
      <c r="AY47" s="339">
        <f>SUMIF('4.2.펀드 인력변경 이력'!A:A,D47,'4.2.펀드 인력변경 이력'!F:F)</f>
        <v>0</v>
      </c>
      <c r="AZ47" s="222">
        <f>SUMIF('4.2.펀드 인력변경 이력'!A:A,D47,'4.2.펀드 인력변경 이력'!G:G)</f>
        <v>0</v>
      </c>
      <c r="BA47" s="340" t="str">
        <f t="shared" si="17"/>
        <v/>
      </c>
      <c r="BB47" s="45"/>
      <c r="BC47" s="213"/>
      <c r="BD47" s="218"/>
      <c r="BE47" s="218"/>
      <c r="BF47" s="213"/>
      <c r="BG47" s="218"/>
      <c r="BH47" s="218"/>
      <c r="BI47" s="213"/>
      <c r="BJ47" s="218"/>
      <c r="BK47" s="259"/>
      <c r="BL47" s="218"/>
      <c r="BM47" s="259"/>
      <c r="BN47" s="218"/>
      <c r="BO47" s="259"/>
      <c r="BP47" s="218"/>
      <c r="BQ47" s="218"/>
    </row>
    <row r="48" spans="1:69" ht="39.950000000000003" customHeight="1">
      <c r="A48" s="291"/>
      <c r="B48" s="65"/>
      <c r="C48" s="238"/>
      <c r="D48" s="239"/>
      <c r="E48" s="219"/>
      <c r="F48" s="45"/>
      <c r="G48" s="40"/>
      <c r="H48" s="40"/>
      <c r="I48" s="446"/>
      <c r="J48" s="446"/>
      <c r="K48" s="40"/>
      <c r="L48" s="40"/>
      <c r="M48" s="446"/>
      <c r="N48" s="215"/>
      <c r="O48" s="215"/>
      <c r="P48" s="83"/>
      <c r="Q48" s="220"/>
      <c r="R48" s="83"/>
      <c r="S48" s="83"/>
      <c r="T48" s="176" t="str">
        <f t="shared" si="0"/>
        <v/>
      </c>
      <c r="U48" s="216"/>
      <c r="V48" s="40"/>
      <c r="W48" s="40"/>
      <c r="X48" s="200" t="str">
        <f t="shared" ca="1" si="1"/>
        <v/>
      </c>
      <c r="Y48" s="177" t="str">
        <f t="shared" si="12"/>
        <v/>
      </c>
      <c r="Z48" s="178" t="str">
        <f t="shared" ca="1" si="3"/>
        <v/>
      </c>
      <c r="AA48" s="178" t="str">
        <f t="shared" ca="1" si="13"/>
        <v>0</v>
      </c>
      <c r="AB48" s="178" t="str">
        <f t="shared" ca="1" si="14"/>
        <v/>
      </c>
      <c r="AC48" s="178" t="str">
        <f t="shared" ca="1" si="15"/>
        <v/>
      </c>
      <c r="AD48" s="178" t="str">
        <f t="shared" ca="1" si="16"/>
        <v/>
      </c>
      <c r="AE48" s="178" t="str">
        <f t="shared" ca="1" si="8"/>
        <v/>
      </c>
      <c r="AF48" s="178" t="str">
        <f t="shared" ca="1" si="9"/>
        <v/>
      </c>
      <c r="AG48" s="217"/>
      <c r="AH48" s="217"/>
      <c r="AI48" s="217"/>
      <c r="AJ48" s="217"/>
      <c r="AK48" s="135" t="str">
        <f t="shared" ca="1" si="10"/>
        <v/>
      </c>
      <c r="AL48" s="208"/>
      <c r="AM48" s="290"/>
      <c r="AN48" s="83"/>
      <c r="AO48" s="83"/>
      <c r="AP48" s="222"/>
      <c r="AQ48" s="221"/>
      <c r="AR48" s="220"/>
      <c r="AS48" s="220"/>
      <c r="AT48" s="222"/>
      <c r="AU48" s="221"/>
      <c r="AV48" s="220"/>
      <c r="AW48" s="220"/>
      <c r="AX48" s="222"/>
      <c r="AY48" s="339">
        <f>SUMIF('4.2.펀드 인력변경 이력'!A:A,D48,'4.2.펀드 인력변경 이력'!F:F)</f>
        <v>0</v>
      </c>
      <c r="AZ48" s="222">
        <f>SUMIF('4.2.펀드 인력변경 이력'!A:A,D48,'4.2.펀드 인력변경 이력'!G:G)</f>
        <v>0</v>
      </c>
      <c r="BA48" s="340" t="str">
        <f t="shared" si="17"/>
        <v/>
      </c>
      <c r="BB48" s="45"/>
      <c r="BC48" s="213"/>
      <c r="BD48" s="218"/>
      <c r="BE48" s="218"/>
      <c r="BF48" s="213"/>
      <c r="BG48" s="218"/>
      <c r="BH48" s="218"/>
      <c r="BI48" s="213"/>
      <c r="BJ48" s="218"/>
      <c r="BK48" s="259"/>
      <c r="BL48" s="218"/>
      <c r="BM48" s="259"/>
      <c r="BN48" s="218"/>
      <c r="BO48" s="259"/>
      <c r="BP48" s="218"/>
      <c r="BQ48" s="218"/>
    </row>
    <row r="49" spans="1:69" ht="39.950000000000003" customHeight="1">
      <c r="A49" s="291"/>
      <c r="B49" s="65"/>
      <c r="C49" s="238"/>
      <c r="D49" s="239"/>
      <c r="E49" s="219"/>
      <c r="F49" s="45"/>
      <c r="G49" s="40"/>
      <c r="H49" s="40"/>
      <c r="I49" s="446"/>
      <c r="J49" s="446"/>
      <c r="K49" s="40"/>
      <c r="L49" s="40"/>
      <c r="M49" s="446"/>
      <c r="N49" s="215"/>
      <c r="O49" s="215"/>
      <c r="P49" s="83"/>
      <c r="Q49" s="220"/>
      <c r="R49" s="83"/>
      <c r="S49" s="83"/>
      <c r="T49" s="176" t="str">
        <f t="shared" si="0"/>
        <v/>
      </c>
      <c r="U49" s="216"/>
      <c r="V49" s="40"/>
      <c r="W49" s="40"/>
      <c r="X49" s="200" t="str">
        <f t="shared" ca="1" si="1"/>
        <v/>
      </c>
      <c r="Y49" s="177" t="str">
        <f t="shared" si="12"/>
        <v/>
      </c>
      <c r="Z49" s="178" t="str">
        <f t="shared" ca="1" si="3"/>
        <v/>
      </c>
      <c r="AA49" s="178" t="str">
        <f t="shared" ca="1" si="13"/>
        <v>0</v>
      </c>
      <c r="AB49" s="178" t="str">
        <f t="shared" ca="1" si="14"/>
        <v/>
      </c>
      <c r="AC49" s="178" t="str">
        <f t="shared" ca="1" si="15"/>
        <v/>
      </c>
      <c r="AD49" s="178" t="str">
        <f t="shared" ca="1" si="16"/>
        <v/>
      </c>
      <c r="AE49" s="178" t="str">
        <f t="shared" ca="1" si="8"/>
        <v/>
      </c>
      <c r="AF49" s="178" t="str">
        <f t="shared" ca="1" si="9"/>
        <v/>
      </c>
      <c r="AG49" s="217"/>
      <c r="AH49" s="217"/>
      <c r="AI49" s="217"/>
      <c r="AJ49" s="217"/>
      <c r="AK49" s="135" t="str">
        <f t="shared" ca="1" si="10"/>
        <v/>
      </c>
      <c r="AL49" s="208"/>
      <c r="AM49" s="290"/>
      <c r="AN49" s="83"/>
      <c r="AO49" s="83"/>
      <c r="AP49" s="222"/>
      <c r="AQ49" s="221"/>
      <c r="AR49" s="220"/>
      <c r="AS49" s="220"/>
      <c r="AT49" s="222"/>
      <c r="AU49" s="221"/>
      <c r="AV49" s="220"/>
      <c r="AW49" s="220"/>
      <c r="AX49" s="222"/>
      <c r="AY49" s="339">
        <f>SUMIF('4.2.펀드 인력변경 이력'!A:A,D49,'4.2.펀드 인력변경 이력'!F:F)</f>
        <v>0</v>
      </c>
      <c r="AZ49" s="222">
        <f>SUMIF('4.2.펀드 인력변경 이력'!A:A,D49,'4.2.펀드 인력변경 이력'!G:G)</f>
        <v>0</v>
      </c>
      <c r="BA49" s="340" t="str">
        <f t="shared" si="17"/>
        <v/>
      </c>
      <c r="BB49" s="45"/>
      <c r="BC49" s="213"/>
      <c r="BD49" s="218"/>
      <c r="BE49" s="218"/>
      <c r="BF49" s="213"/>
      <c r="BG49" s="218"/>
      <c r="BH49" s="218"/>
      <c r="BI49" s="213"/>
      <c r="BJ49" s="218"/>
      <c r="BK49" s="259"/>
      <c r="BL49" s="218"/>
      <c r="BM49" s="259"/>
      <c r="BN49" s="218"/>
      <c r="BO49" s="259"/>
      <c r="BP49" s="218"/>
      <c r="BQ49" s="218"/>
    </row>
    <row r="50" spans="1:69" ht="39.950000000000003" customHeight="1">
      <c r="A50" s="291"/>
      <c r="B50" s="65"/>
      <c r="C50" s="238"/>
      <c r="D50" s="239"/>
      <c r="E50" s="219"/>
      <c r="F50" s="45"/>
      <c r="G50" s="40"/>
      <c r="H50" s="40"/>
      <c r="I50" s="446"/>
      <c r="J50" s="446"/>
      <c r="K50" s="40"/>
      <c r="L50" s="40"/>
      <c r="M50" s="446"/>
      <c r="N50" s="215"/>
      <c r="O50" s="215"/>
      <c r="P50" s="83"/>
      <c r="Q50" s="220"/>
      <c r="R50" s="83"/>
      <c r="S50" s="83"/>
      <c r="T50" s="176" t="str">
        <f t="shared" si="0"/>
        <v/>
      </c>
      <c r="U50" s="216"/>
      <c r="V50" s="40"/>
      <c r="W50" s="40"/>
      <c r="X50" s="200" t="str">
        <f t="shared" ca="1" si="1"/>
        <v/>
      </c>
      <c r="Y50" s="177" t="str">
        <f t="shared" si="12"/>
        <v/>
      </c>
      <c r="Z50" s="178" t="str">
        <f t="shared" ca="1" si="3"/>
        <v/>
      </c>
      <c r="AA50" s="178" t="str">
        <f t="shared" ca="1" si="13"/>
        <v>0</v>
      </c>
      <c r="AB50" s="178" t="str">
        <f t="shared" ca="1" si="14"/>
        <v/>
      </c>
      <c r="AC50" s="178" t="str">
        <f t="shared" ca="1" si="15"/>
        <v/>
      </c>
      <c r="AD50" s="178" t="str">
        <f t="shared" ca="1" si="16"/>
        <v/>
      </c>
      <c r="AE50" s="178" t="str">
        <f t="shared" ca="1" si="8"/>
        <v/>
      </c>
      <c r="AF50" s="178" t="str">
        <f t="shared" ca="1" si="9"/>
        <v/>
      </c>
      <c r="AG50" s="217"/>
      <c r="AH50" s="217"/>
      <c r="AI50" s="217"/>
      <c r="AJ50" s="217"/>
      <c r="AK50" s="135" t="str">
        <f t="shared" ca="1" si="10"/>
        <v/>
      </c>
      <c r="AL50" s="208"/>
      <c r="AM50" s="290"/>
      <c r="AN50" s="83"/>
      <c r="AO50" s="83"/>
      <c r="AP50" s="222"/>
      <c r="AQ50" s="221"/>
      <c r="AR50" s="220"/>
      <c r="AS50" s="220"/>
      <c r="AT50" s="222"/>
      <c r="AU50" s="221"/>
      <c r="AV50" s="220"/>
      <c r="AW50" s="220"/>
      <c r="AX50" s="222"/>
      <c r="AY50" s="339">
        <f>SUMIF('4.2.펀드 인력변경 이력'!A:A,D50,'4.2.펀드 인력변경 이력'!F:F)</f>
        <v>0</v>
      </c>
      <c r="AZ50" s="222">
        <f>SUMIF('4.2.펀드 인력변경 이력'!A:A,D50,'4.2.펀드 인력변경 이력'!G:G)</f>
        <v>0</v>
      </c>
      <c r="BA50" s="340" t="str">
        <f t="shared" si="17"/>
        <v/>
      </c>
      <c r="BB50" s="45"/>
      <c r="BC50" s="213"/>
      <c r="BD50" s="218"/>
      <c r="BE50" s="218"/>
      <c r="BF50" s="213"/>
      <c r="BG50" s="218"/>
      <c r="BH50" s="218"/>
      <c r="BI50" s="213"/>
      <c r="BJ50" s="218"/>
      <c r="BK50" s="259"/>
      <c r="BL50" s="218"/>
      <c r="BM50" s="259"/>
      <c r="BN50" s="218"/>
      <c r="BO50" s="259"/>
      <c r="BP50" s="218"/>
      <c r="BQ50" s="218"/>
    </row>
    <row r="51" spans="1:69" ht="39.950000000000003" customHeight="1">
      <c r="A51" s="291"/>
      <c r="B51" s="65"/>
      <c r="C51" s="238"/>
      <c r="D51" s="239"/>
      <c r="E51" s="219"/>
      <c r="F51" s="45"/>
      <c r="G51" s="40"/>
      <c r="H51" s="40"/>
      <c r="I51" s="446"/>
      <c r="J51" s="446"/>
      <c r="K51" s="40"/>
      <c r="L51" s="40"/>
      <c r="M51" s="446"/>
      <c r="N51" s="215"/>
      <c r="O51" s="215"/>
      <c r="P51" s="83"/>
      <c r="Q51" s="220"/>
      <c r="R51" s="83"/>
      <c r="S51" s="83"/>
      <c r="T51" s="176" t="str">
        <f t="shared" si="0"/>
        <v/>
      </c>
      <c r="U51" s="216"/>
      <c r="V51" s="40"/>
      <c r="W51" s="40"/>
      <c r="X51" s="200" t="str">
        <f t="shared" ca="1" si="1"/>
        <v/>
      </c>
      <c r="Y51" s="177" t="str">
        <f t="shared" si="12"/>
        <v/>
      </c>
      <c r="Z51" s="178" t="str">
        <f t="shared" ca="1" si="3"/>
        <v/>
      </c>
      <c r="AA51" s="178" t="str">
        <f t="shared" ca="1" si="13"/>
        <v>0</v>
      </c>
      <c r="AB51" s="178" t="str">
        <f t="shared" ca="1" si="14"/>
        <v/>
      </c>
      <c r="AC51" s="178" t="str">
        <f t="shared" ca="1" si="15"/>
        <v/>
      </c>
      <c r="AD51" s="178" t="str">
        <f t="shared" ca="1" si="16"/>
        <v/>
      </c>
      <c r="AE51" s="178" t="str">
        <f t="shared" ca="1" si="8"/>
        <v/>
      </c>
      <c r="AF51" s="178" t="str">
        <f t="shared" ca="1" si="9"/>
        <v/>
      </c>
      <c r="AG51" s="217"/>
      <c r="AH51" s="217"/>
      <c r="AI51" s="217"/>
      <c r="AJ51" s="217"/>
      <c r="AK51" s="135" t="str">
        <f t="shared" ca="1" si="10"/>
        <v/>
      </c>
      <c r="AL51" s="208"/>
      <c r="AM51" s="290"/>
      <c r="AN51" s="83"/>
      <c r="AO51" s="83"/>
      <c r="AP51" s="222"/>
      <c r="AQ51" s="221"/>
      <c r="AR51" s="220"/>
      <c r="AS51" s="220"/>
      <c r="AT51" s="222"/>
      <c r="AU51" s="221"/>
      <c r="AV51" s="220"/>
      <c r="AW51" s="220"/>
      <c r="AX51" s="222"/>
      <c r="AY51" s="339">
        <f>SUMIF('4.2.펀드 인력변경 이력'!A:A,D51,'4.2.펀드 인력변경 이력'!F:F)</f>
        <v>0</v>
      </c>
      <c r="AZ51" s="222">
        <f>SUMIF('4.2.펀드 인력변경 이력'!A:A,D51,'4.2.펀드 인력변경 이력'!G:G)</f>
        <v>0</v>
      </c>
      <c r="BA51" s="340" t="str">
        <f t="shared" si="17"/>
        <v/>
      </c>
      <c r="BB51" s="45"/>
      <c r="BC51" s="213"/>
      <c r="BD51" s="218"/>
      <c r="BE51" s="218"/>
      <c r="BF51" s="213"/>
      <c r="BG51" s="218"/>
      <c r="BH51" s="218"/>
      <c r="BI51" s="213"/>
      <c r="BJ51" s="218"/>
      <c r="BK51" s="259"/>
      <c r="BL51" s="218"/>
      <c r="BM51" s="259"/>
      <c r="BN51" s="218"/>
      <c r="BO51" s="259"/>
      <c r="BP51" s="218"/>
      <c r="BQ51" s="218"/>
    </row>
    <row r="52" spans="1:69" ht="39.950000000000003" customHeight="1">
      <c r="A52" s="291"/>
      <c r="B52" s="65"/>
      <c r="C52" s="238"/>
      <c r="D52" s="239"/>
      <c r="E52" s="219"/>
      <c r="F52" s="45"/>
      <c r="G52" s="40"/>
      <c r="H52" s="40"/>
      <c r="I52" s="446"/>
      <c r="J52" s="446"/>
      <c r="K52" s="40"/>
      <c r="L52" s="40"/>
      <c r="M52" s="446"/>
      <c r="N52" s="215"/>
      <c r="O52" s="215"/>
      <c r="P52" s="83"/>
      <c r="Q52" s="220"/>
      <c r="R52" s="83"/>
      <c r="S52" s="83"/>
      <c r="T52" s="176" t="str">
        <f t="shared" si="0"/>
        <v/>
      </c>
      <c r="U52" s="216"/>
      <c r="V52" s="40"/>
      <c r="W52" s="40"/>
      <c r="X52" s="200" t="str">
        <f t="shared" ca="1" si="1"/>
        <v/>
      </c>
      <c r="Y52" s="177" t="str">
        <f t="shared" si="12"/>
        <v/>
      </c>
      <c r="Z52" s="178" t="str">
        <f t="shared" ca="1" si="3"/>
        <v/>
      </c>
      <c r="AA52" s="178" t="str">
        <f t="shared" ca="1" si="13"/>
        <v>0</v>
      </c>
      <c r="AB52" s="178" t="str">
        <f t="shared" ca="1" si="14"/>
        <v/>
      </c>
      <c r="AC52" s="178" t="str">
        <f t="shared" ca="1" si="15"/>
        <v/>
      </c>
      <c r="AD52" s="178" t="str">
        <f t="shared" ca="1" si="16"/>
        <v/>
      </c>
      <c r="AE52" s="178" t="str">
        <f t="shared" ca="1" si="8"/>
        <v/>
      </c>
      <c r="AF52" s="178" t="str">
        <f t="shared" ca="1" si="9"/>
        <v/>
      </c>
      <c r="AG52" s="217"/>
      <c r="AH52" s="217"/>
      <c r="AI52" s="217"/>
      <c r="AJ52" s="217"/>
      <c r="AK52" s="135" t="str">
        <f t="shared" ca="1" si="10"/>
        <v/>
      </c>
      <c r="AL52" s="208"/>
      <c r="AM52" s="290"/>
      <c r="AN52" s="83"/>
      <c r="AO52" s="83"/>
      <c r="AP52" s="222"/>
      <c r="AQ52" s="221"/>
      <c r="AR52" s="220"/>
      <c r="AS52" s="220"/>
      <c r="AT52" s="222"/>
      <c r="AU52" s="221"/>
      <c r="AV52" s="220"/>
      <c r="AW52" s="220"/>
      <c r="AX52" s="222"/>
      <c r="AY52" s="339">
        <f>SUMIF('4.2.펀드 인력변경 이력'!A:A,D52,'4.2.펀드 인력변경 이력'!F:F)</f>
        <v>0</v>
      </c>
      <c r="AZ52" s="222">
        <f>SUMIF('4.2.펀드 인력변경 이력'!A:A,D52,'4.2.펀드 인력변경 이력'!G:G)</f>
        <v>0</v>
      </c>
      <c r="BA52" s="340" t="str">
        <f t="shared" si="17"/>
        <v/>
      </c>
      <c r="BB52" s="45"/>
      <c r="BC52" s="213"/>
      <c r="BD52" s="218"/>
      <c r="BE52" s="218"/>
      <c r="BF52" s="213"/>
      <c r="BG52" s="218"/>
      <c r="BH52" s="218"/>
      <c r="BI52" s="213"/>
      <c r="BJ52" s="218"/>
      <c r="BK52" s="259"/>
      <c r="BL52" s="218"/>
      <c r="BM52" s="259"/>
      <c r="BN52" s="218"/>
      <c r="BO52" s="259"/>
      <c r="BP52" s="218"/>
      <c r="BQ52" s="218"/>
    </row>
    <row r="53" spans="1:69" ht="39.950000000000003" customHeight="1">
      <c r="A53" s="291"/>
      <c r="B53" s="65"/>
      <c r="C53" s="238"/>
      <c r="D53" s="239"/>
      <c r="E53" s="219"/>
      <c r="F53" s="45"/>
      <c r="G53" s="40"/>
      <c r="H53" s="40"/>
      <c r="I53" s="446"/>
      <c r="J53" s="446"/>
      <c r="K53" s="40"/>
      <c r="L53" s="40"/>
      <c r="M53" s="446"/>
      <c r="N53" s="215"/>
      <c r="O53" s="215"/>
      <c r="P53" s="83"/>
      <c r="Q53" s="220"/>
      <c r="R53" s="83"/>
      <c r="S53" s="83"/>
      <c r="T53" s="176" t="str">
        <f t="shared" si="0"/>
        <v/>
      </c>
      <c r="U53" s="216"/>
      <c r="V53" s="40"/>
      <c r="W53" s="40"/>
      <c r="X53" s="200" t="str">
        <f t="shared" ca="1" si="1"/>
        <v/>
      </c>
      <c r="Y53" s="177" t="str">
        <f t="shared" si="12"/>
        <v/>
      </c>
      <c r="Z53" s="178" t="str">
        <f t="shared" ca="1" si="3"/>
        <v/>
      </c>
      <c r="AA53" s="178" t="str">
        <f t="shared" ca="1" si="13"/>
        <v>0</v>
      </c>
      <c r="AB53" s="178" t="str">
        <f t="shared" ca="1" si="14"/>
        <v/>
      </c>
      <c r="AC53" s="178" t="str">
        <f t="shared" ca="1" si="15"/>
        <v/>
      </c>
      <c r="AD53" s="178" t="str">
        <f t="shared" ca="1" si="16"/>
        <v/>
      </c>
      <c r="AE53" s="178" t="str">
        <f t="shared" ca="1" si="8"/>
        <v/>
      </c>
      <c r="AF53" s="178" t="str">
        <f t="shared" ca="1" si="9"/>
        <v/>
      </c>
      <c r="AG53" s="217"/>
      <c r="AH53" s="217"/>
      <c r="AI53" s="217"/>
      <c r="AJ53" s="217"/>
      <c r="AK53" s="135" t="str">
        <f t="shared" ca="1" si="10"/>
        <v/>
      </c>
      <c r="AL53" s="208"/>
      <c r="AM53" s="290"/>
      <c r="AN53" s="83"/>
      <c r="AO53" s="83"/>
      <c r="AP53" s="222"/>
      <c r="AQ53" s="221"/>
      <c r="AR53" s="220"/>
      <c r="AS53" s="220"/>
      <c r="AT53" s="222"/>
      <c r="AU53" s="221"/>
      <c r="AV53" s="220"/>
      <c r="AW53" s="220"/>
      <c r="AX53" s="222"/>
      <c r="AY53" s="339">
        <f>SUMIF('4.2.펀드 인력변경 이력'!A:A,D53,'4.2.펀드 인력변경 이력'!F:F)</f>
        <v>0</v>
      </c>
      <c r="AZ53" s="222">
        <f>SUMIF('4.2.펀드 인력변경 이력'!A:A,D53,'4.2.펀드 인력변경 이력'!G:G)</f>
        <v>0</v>
      </c>
      <c r="BA53" s="340" t="str">
        <f t="shared" si="17"/>
        <v/>
      </c>
      <c r="BB53" s="45"/>
      <c r="BC53" s="213"/>
      <c r="BD53" s="218"/>
      <c r="BE53" s="218"/>
      <c r="BF53" s="213"/>
      <c r="BG53" s="218"/>
      <c r="BH53" s="218"/>
      <c r="BI53" s="213"/>
      <c r="BJ53" s="218"/>
      <c r="BK53" s="259"/>
      <c r="BL53" s="218"/>
      <c r="BM53" s="259"/>
      <c r="BN53" s="218"/>
      <c r="BO53" s="259"/>
      <c r="BP53" s="218"/>
      <c r="BQ53" s="218"/>
    </row>
    <row r="54" spans="1:69" ht="39.950000000000003" customHeight="1">
      <c r="A54" s="291"/>
      <c r="B54" s="65"/>
      <c r="C54" s="238"/>
      <c r="D54" s="239"/>
      <c r="E54" s="219"/>
      <c r="F54" s="45"/>
      <c r="G54" s="40"/>
      <c r="H54" s="40"/>
      <c r="I54" s="446"/>
      <c r="J54" s="446"/>
      <c r="K54" s="40"/>
      <c r="L54" s="40"/>
      <c r="M54" s="446"/>
      <c r="N54" s="215"/>
      <c r="O54" s="215"/>
      <c r="P54" s="83"/>
      <c r="Q54" s="220"/>
      <c r="R54" s="83"/>
      <c r="S54" s="83"/>
      <c r="T54" s="176" t="str">
        <f t="shared" si="0"/>
        <v/>
      </c>
      <c r="U54" s="216"/>
      <c r="V54" s="40"/>
      <c r="W54" s="40"/>
      <c r="X54" s="200" t="str">
        <f t="shared" ca="1" si="1"/>
        <v/>
      </c>
      <c r="Y54" s="177" t="str">
        <f t="shared" si="12"/>
        <v/>
      </c>
      <c r="Z54" s="178" t="str">
        <f t="shared" ca="1" si="3"/>
        <v/>
      </c>
      <c r="AA54" s="178" t="str">
        <f t="shared" ca="1" si="13"/>
        <v>0</v>
      </c>
      <c r="AB54" s="178" t="str">
        <f t="shared" ca="1" si="14"/>
        <v/>
      </c>
      <c r="AC54" s="178" t="str">
        <f t="shared" ca="1" si="15"/>
        <v/>
      </c>
      <c r="AD54" s="178" t="str">
        <f t="shared" ca="1" si="16"/>
        <v/>
      </c>
      <c r="AE54" s="178" t="str">
        <f t="shared" ca="1" si="8"/>
        <v/>
      </c>
      <c r="AF54" s="178" t="str">
        <f t="shared" ca="1" si="9"/>
        <v/>
      </c>
      <c r="AG54" s="217"/>
      <c r="AH54" s="217"/>
      <c r="AI54" s="217"/>
      <c r="AJ54" s="217"/>
      <c r="AK54" s="135" t="str">
        <f t="shared" ca="1" si="10"/>
        <v/>
      </c>
      <c r="AL54" s="208"/>
      <c r="AM54" s="290"/>
      <c r="AN54" s="83"/>
      <c r="AO54" s="83"/>
      <c r="AP54" s="222"/>
      <c r="AQ54" s="221"/>
      <c r="AR54" s="220"/>
      <c r="AS54" s="220"/>
      <c r="AT54" s="222"/>
      <c r="AU54" s="221"/>
      <c r="AV54" s="220"/>
      <c r="AW54" s="220"/>
      <c r="AX54" s="222"/>
      <c r="AY54" s="339">
        <f>SUMIF('4.2.펀드 인력변경 이력'!A:A,D54,'4.2.펀드 인력변경 이력'!F:F)</f>
        <v>0</v>
      </c>
      <c r="AZ54" s="222">
        <f>SUMIF('4.2.펀드 인력변경 이력'!A:A,D54,'4.2.펀드 인력변경 이력'!G:G)</f>
        <v>0</v>
      </c>
      <c r="BA54" s="340" t="str">
        <f t="shared" si="17"/>
        <v/>
      </c>
      <c r="BB54" s="45"/>
      <c r="BC54" s="213"/>
      <c r="BD54" s="218"/>
      <c r="BE54" s="218"/>
      <c r="BF54" s="213"/>
      <c r="BG54" s="218"/>
      <c r="BH54" s="218"/>
      <c r="BI54" s="213"/>
      <c r="BJ54" s="218"/>
      <c r="BK54" s="259"/>
      <c r="BL54" s="218"/>
      <c r="BM54" s="259"/>
      <c r="BN54" s="218"/>
      <c r="BO54" s="259"/>
      <c r="BP54" s="218"/>
      <c r="BQ54" s="218"/>
    </row>
    <row r="55" spans="1:69" ht="39.950000000000003" customHeight="1">
      <c r="A55" s="291"/>
      <c r="B55" s="65"/>
      <c r="C55" s="238"/>
      <c r="D55" s="239"/>
      <c r="E55" s="219"/>
      <c r="F55" s="45"/>
      <c r="G55" s="40"/>
      <c r="H55" s="40"/>
      <c r="I55" s="446"/>
      <c r="J55" s="446"/>
      <c r="K55" s="40"/>
      <c r="L55" s="40"/>
      <c r="M55" s="446"/>
      <c r="N55" s="215"/>
      <c r="O55" s="215"/>
      <c r="P55" s="83"/>
      <c r="Q55" s="220"/>
      <c r="R55" s="83"/>
      <c r="S55" s="83"/>
      <c r="T55" s="176" t="str">
        <f t="shared" si="0"/>
        <v/>
      </c>
      <c r="U55" s="216"/>
      <c r="V55" s="40"/>
      <c r="W55" s="40"/>
      <c r="X55" s="200" t="str">
        <f t="shared" ca="1" si="1"/>
        <v/>
      </c>
      <c r="Y55" s="177" t="str">
        <f t="shared" si="12"/>
        <v/>
      </c>
      <c r="Z55" s="178" t="str">
        <f t="shared" ca="1" si="3"/>
        <v/>
      </c>
      <c r="AA55" s="178" t="str">
        <f t="shared" ca="1" si="13"/>
        <v>0</v>
      </c>
      <c r="AB55" s="178" t="str">
        <f t="shared" ca="1" si="14"/>
        <v/>
      </c>
      <c r="AC55" s="178" t="str">
        <f t="shared" ca="1" si="15"/>
        <v/>
      </c>
      <c r="AD55" s="178" t="str">
        <f t="shared" ca="1" si="16"/>
        <v/>
      </c>
      <c r="AE55" s="178" t="str">
        <f t="shared" ca="1" si="8"/>
        <v/>
      </c>
      <c r="AF55" s="178" t="str">
        <f t="shared" ca="1" si="9"/>
        <v/>
      </c>
      <c r="AG55" s="217"/>
      <c r="AH55" s="217"/>
      <c r="AI55" s="217"/>
      <c r="AJ55" s="217"/>
      <c r="AK55" s="135" t="str">
        <f t="shared" ca="1" si="10"/>
        <v/>
      </c>
      <c r="AL55" s="208"/>
      <c r="AM55" s="290"/>
      <c r="AN55" s="83"/>
      <c r="AO55" s="83"/>
      <c r="AP55" s="222"/>
      <c r="AQ55" s="221"/>
      <c r="AR55" s="220"/>
      <c r="AS55" s="220"/>
      <c r="AT55" s="222"/>
      <c r="AU55" s="221"/>
      <c r="AV55" s="220"/>
      <c r="AW55" s="220"/>
      <c r="AX55" s="222"/>
      <c r="AY55" s="339">
        <f>SUMIF('4.2.펀드 인력변경 이력'!A:A,D55,'4.2.펀드 인력변경 이력'!F:F)</f>
        <v>0</v>
      </c>
      <c r="AZ55" s="222">
        <f>SUMIF('4.2.펀드 인력변경 이력'!A:A,D55,'4.2.펀드 인력변경 이력'!G:G)</f>
        <v>0</v>
      </c>
      <c r="BA55" s="340" t="str">
        <f t="shared" si="17"/>
        <v/>
      </c>
      <c r="BB55" s="45"/>
      <c r="BC55" s="213"/>
      <c r="BD55" s="218"/>
      <c r="BE55" s="218"/>
      <c r="BF55" s="213"/>
      <c r="BG55" s="218"/>
      <c r="BH55" s="218"/>
      <c r="BI55" s="213"/>
      <c r="BJ55" s="218"/>
      <c r="BK55" s="259"/>
      <c r="BL55" s="218"/>
      <c r="BM55" s="259"/>
      <c r="BN55" s="218"/>
      <c r="BO55" s="259"/>
      <c r="BP55" s="218"/>
      <c r="BQ55" s="218"/>
    </row>
    <row r="56" spans="1:69" ht="39.950000000000003" customHeight="1">
      <c r="A56" s="291"/>
      <c r="B56" s="65"/>
      <c r="C56" s="238"/>
      <c r="D56" s="239"/>
      <c r="E56" s="219"/>
      <c r="F56" s="45"/>
      <c r="G56" s="40"/>
      <c r="H56" s="40"/>
      <c r="I56" s="446"/>
      <c r="J56" s="446"/>
      <c r="K56" s="40"/>
      <c r="L56" s="40"/>
      <c r="M56" s="446"/>
      <c r="N56" s="215"/>
      <c r="O56" s="215"/>
      <c r="P56" s="83"/>
      <c r="Q56" s="220"/>
      <c r="R56" s="83"/>
      <c r="S56" s="83"/>
      <c r="T56" s="176" t="str">
        <f t="shared" si="0"/>
        <v/>
      </c>
      <c r="U56" s="216"/>
      <c r="V56" s="40"/>
      <c r="W56" s="40"/>
      <c r="X56" s="200" t="str">
        <f t="shared" ca="1" si="1"/>
        <v/>
      </c>
      <c r="Y56" s="177" t="str">
        <f t="shared" si="12"/>
        <v/>
      </c>
      <c r="Z56" s="178" t="str">
        <f t="shared" ca="1" si="3"/>
        <v/>
      </c>
      <c r="AA56" s="178" t="str">
        <f t="shared" ca="1" si="13"/>
        <v>0</v>
      </c>
      <c r="AB56" s="178" t="str">
        <f t="shared" ca="1" si="14"/>
        <v/>
      </c>
      <c r="AC56" s="178" t="str">
        <f t="shared" ca="1" si="15"/>
        <v/>
      </c>
      <c r="AD56" s="178" t="str">
        <f t="shared" ca="1" si="16"/>
        <v/>
      </c>
      <c r="AE56" s="178" t="str">
        <f t="shared" ca="1" si="8"/>
        <v/>
      </c>
      <c r="AF56" s="178" t="str">
        <f t="shared" ca="1" si="9"/>
        <v/>
      </c>
      <c r="AG56" s="217"/>
      <c r="AH56" s="217"/>
      <c r="AI56" s="217"/>
      <c r="AJ56" s="217"/>
      <c r="AK56" s="135" t="str">
        <f t="shared" ca="1" si="10"/>
        <v/>
      </c>
      <c r="AL56" s="208"/>
      <c r="AM56" s="290"/>
      <c r="AN56" s="83"/>
      <c r="AO56" s="83"/>
      <c r="AP56" s="222"/>
      <c r="AQ56" s="221"/>
      <c r="AR56" s="220"/>
      <c r="AS56" s="220"/>
      <c r="AT56" s="222"/>
      <c r="AU56" s="221"/>
      <c r="AV56" s="220"/>
      <c r="AW56" s="220"/>
      <c r="AX56" s="222"/>
      <c r="AY56" s="339">
        <f>SUMIF('4.2.펀드 인력변경 이력'!A:A,D56,'4.2.펀드 인력변경 이력'!F:F)</f>
        <v>0</v>
      </c>
      <c r="AZ56" s="222">
        <f>SUMIF('4.2.펀드 인력변경 이력'!A:A,D56,'4.2.펀드 인력변경 이력'!G:G)</f>
        <v>0</v>
      </c>
      <c r="BA56" s="340" t="str">
        <f t="shared" si="17"/>
        <v/>
      </c>
      <c r="BB56" s="45"/>
      <c r="BC56" s="213"/>
      <c r="BD56" s="218"/>
      <c r="BE56" s="218"/>
      <c r="BF56" s="213"/>
      <c r="BG56" s="218"/>
      <c r="BH56" s="218"/>
      <c r="BI56" s="213"/>
      <c r="BJ56" s="218"/>
      <c r="BK56" s="259"/>
      <c r="BL56" s="218"/>
      <c r="BM56" s="259"/>
      <c r="BN56" s="218"/>
      <c r="BO56" s="259"/>
      <c r="BP56" s="218"/>
      <c r="BQ56" s="218"/>
    </row>
    <row r="57" spans="1:69" ht="39.950000000000003" customHeight="1">
      <c r="A57" s="291"/>
      <c r="B57" s="65"/>
      <c r="C57" s="238"/>
      <c r="D57" s="239"/>
      <c r="E57" s="219"/>
      <c r="F57" s="45"/>
      <c r="G57" s="40"/>
      <c r="H57" s="40"/>
      <c r="I57" s="446"/>
      <c r="J57" s="446"/>
      <c r="K57" s="40"/>
      <c r="L57" s="40"/>
      <c r="M57" s="446"/>
      <c r="N57" s="215"/>
      <c r="O57" s="215"/>
      <c r="P57" s="83"/>
      <c r="Q57" s="220"/>
      <c r="R57" s="83"/>
      <c r="S57" s="83"/>
      <c r="T57" s="176" t="str">
        <f t="shared" si="0"/>
        <v/>
      </c>
      <c r="U57" s="216"/>
      <c r="V57" s="40"/>
      <c r="W57" s="40"/>
      <c r="X57" s="200" t="str">
        <f t="shared" ca="1" si="1"/>
        <v/>
      </c>
      <c r="Y57" s="177" t="str">
        <f t="shared" si="12"/>
        <v/>
      </c>
      <c r="Z57" s="178" t="str">
        <f t="shared" ca="1" si="3"/>
        <v/>
      </c>
      <c r="AA57" s="178" t="str">
        <f t="shared" ca="1" si="13"/>
        <v>0</v>
      </c>
      <c r="AB57" s="178" t="str">
        <f t="shared" ca="1" si="14"/>
        <v/>
      </c>
      <c r="AC57" s="178" t="str">
        <f t="shared" ca="1" si="15"/>
        <v/>
      </c>
      <c r="AD57" s="178" t="str">
        <f t="shared" ca="1" si="16"/>
        <v/>
      </c>
      <c r="AE57" s="178" t="str">
        <f t="shared" ca="1" si="8"/>
        <v/>
      </c>
      <c r="AF57" s="178" t="str">
        <f t="shared" ca="1" si="9"/>
        <v/>
      </c>
      <c r="AG57" s="217"/>
      <c r="AH57" s="217"/>
      <c r="AI57" s="217"/>
      <c r="AJ57" s="217"/>
      <c r="AK57" s="135" t="str">
        <f t="shared" ca="1" si="10"/>
        <v/>
      </c>
      <c r="AL57" s="208"/>
      <c r="AM57" s="290"/>
      <c r="AN57" s="83"/>
      <c r="AO57" s="83"/>
      <c r="AP57" s="222"/>
      <c r="AQ57" s="221"/>
      <c r="AR57" s="220"/>
      <c r="AS57" s="220"/>
      <c r="AT57" s="222"/>
      <c r="AU57" s="221"/>
      <c r="AV57" s="220"/>
      <c r="AW57" s="220"/>
      <c r="AX57" s="222"/>
      <c r="AY57" s="339">
        <f>SUMIF('4.2.펀드 인력변경 이력'!A:A,D57,'4.2.펀드 인력변경 이력'!F:F)</f>
        <v>0</v>
      </c>
      <c r="AZ57" s="222">
        <f>SUMIF('4.2.펀드 인력변경 이력'!A:A,D57,'4.2.펀드 인력변경 이력'!G:G)</f>
        <v>0</v>
      </c>
      <c r="BA57" s="340" t="str">
        <f t="shared" si="17"/>
        <v/>
      </c>
      <c r="BB57" s="45"/>
      <c r="BC57" s="213"/>
      <c r="BD57" s="218"/>
      <c r="BE57" s="218"/>
      <c r="BF57" s="213"/>
      <c r="BG57" s="218"/>
      <c r="BH57" s="218"/>
      <c r="BI57" s="213"/>
      <c r="BJ57" s="218"/>
      <c r="BK57" s="259"/>
      <c r="BL57" s="218"/>
      <c r="BM57" s="259"/>
      <c r="BN57" s="218"/>
      <c r="BO57" s="259"/>
      <c r="BP57" s="218"/>
      <c r="BQ57" s="218"/>
    </row>
    <row r="58" spans="1:69" ht="39.950000000000003" customHeight="1">
      <c r="A58" s="291"/>
      <c r="B58" s="65"/>
      <c r="C58" s="238"/>
      <c r="D58" s="239"/>
      <c r="E58" s="219"/>
      <c r="F58" s="45"/>
      <c r="G58" s="40"/>
      <c r="H58" s="40"/>
      <c r="I58" s="446"/>
      <c r="J58" s="446"/>
      <c r="K58" s="40"/>
      <c r="L58" s="40"/>
      <c r="M58" s="446"/>
      <c r="N58" s="215"/>
      <c r="O58" s="215"/>
      <c r="P58" s="83"/>
      <c r="Q58" s="220"/>
      <c r="R58" s="83"/>
      <c r="S58" s="83"/>
      <c r="T58" s="176" t="str">
        <f t="shared" si="0"/>
        <v/>
      </c>
      <c r="U58" s="216"/>
      <c r="V58" s="40"/>
      <c r="W58" s="40"/>
      <c r="X58" s="200" t="str">
        <f t="shared" ca="1" si="1"/>
        <v/>
      </c>
      <c r="Y58" s="177" t="str">
        <f t="shared" si="12"/>
        <v/>
      </c>
      <c r="Z58" s="178" t="str">
        <f t="shared" ca="1" si="3"/>
        <v/>
      </c>
      <c r="AA58" s="178" t="str">
        <f t="shared" ca="1" si="13"/>
        <v>0</v>
      </c>
      <c r="AB58" s="178" t="str">
        <f t="shared" ca="1" si="14"/>
        <v/>
      </c>
      <c r="AC58" s="178" t="str">
        <f t="shared" ca="1" si="15"/>
        <v/>
      </c>
      <c r="AD58" s="178" t="str">
        <f t="shared" ca="1" si="16"/>
        <v/>
      </c>
      <c r="AE58" s="178" t="str">
        <f t="shared" ca="1" si="8"/>
        <v/>
      </c>
      <c r="AF58" s="178" t="str">
        <f t="shared" ca="1" si="9"/>
        <v/>
      </c>
      <c r="AG58" s="217"/>
      <c r="AH58" s="217"/>
      <c r="AI58" s="217"/>
      <c r="AJ58" s="217"/>
      <c r="AK58" s="135" t="str">
        <f t="shared" ca="1" si="10"/>
        <v/>
      </c>
      <c r="AL58" s="208"/>
      <c r="AM58" s="290"/>
      <c r="AN58" s="83"/>
      <c r="AO58" s="83"/>
      <c r="AP58" s="222"/>
      <c r="AQ58" s="221"/>
      <c r="AR58" s="220"/>
      <c r="AS58" s="220"/>
      <c r="AT58" s="222"/>
      <c r="AU58" s="221"/>
      <c r="AV58" s="220"/>
      <c r="AW58" s="220"/>
      <c r="AX58" s="222"/>
      <c r="AY58" s="339">
        <f>SUMIF('4.2.펀드 인력변경 이력'!A:A,D58,'4.2.펀드 인력변경 이력'!F:F)</f>
        <v>0</v>
      </c>
      <c r="AZ58" s="222">
        <f>SUMIF('4.2.펀드 인력변경 이력'!A:A,D58,'4.2.펀드 인력변경 이력'!G:G)</f>
        <v>0</v>
      </c>
      <c r="BA58" s="340" t="str">
        <f t="shared" si="17"/>
        <v/>
      </c>
      <c r="BB58" s="45"/>
      <c r="BC58" s="213"/>
      <c r="BD58" s="218"/>
      <c r="BE58" s="218"/>
      <c r="BF58" s="213"/>
      <c r="BG58" s="218"/>
      <c r="BH58" s="218"/>
      <c r="BI58" s="213"/>
      <c r="BJ58" s="218"/>
      <c r="BK58" s="259"/>
      <c r="BL58" s="218"/>
      <c r="BM58" s="259"/>
      <c r="BN58" s="218"/>
      <c r="BO58" s="259"/>
      <c r="BP58" s="218"/>
      <c r="BQ58" s="218"/>
    </row>
    <row r="59" spans="1:69" ht="39.950000000000003" customHeight="1">
      <c r="A59" s="291"/>
      <c r="B59" s="65"/>
      <c r="C59" s="238"/>
      <c r="D59" s="239"/>
      <c r="E59" s="219"/>
      <c r="F59" s="45"/>
      <c r="G59" s="40"/>
      <c r="H59" s="40"/>
      <c r="I59" s="446"/>
      <c r="J59" s="446"/>
      <c r="K59" s="40"/>
      <c r="L59" s="40"/>
      <c r="M59" s="446"/>
      <c r="N59" s="215"/>
      <c r="O59" s="215"/>
      <c r="P59" s="83"/>
      <c r="Q59" s="220"/>
      <c r="R59" s="83"/>
      <c r="S59" s="83"/>
      <c r="T59" s="176" t="str">
        <f t="shared" si="0"/>
        <v/>
      </c>
      <c r="U59" s="216"/>
      <c r="V59" s="40"/>
      <c r="W59" s="40"/>
      <c r="X59" s="200" t="str">
        <f t="shared" ca="1" si="1"/>
        <v/>
      </c>
      <c r="Y59" s="177" t="str">
        <f t="shared" si="12"/>
        <v/>
      </c>
      <c r="Z59" s="178" t="str">
        <f t="shared" ca="1" si="3"/>
        <v/>
      </c>
      <c r="AA59" s="178" t="str">
        <f t="shared" ca="1" si="13"/>
        <v>0</v>
      </c>
      <c r="AB59" s="178" t="str">
        <f t="shared" ca="1" si="14"/>
        <v/>
      </c>
      <c r="AC59" s="178" t="str">
        <f t="shared" ca="1" si="15"/>
        <v/>
      </c>
      <c r="AD59" s="178" t="str">
        <f t="shared" ca="1" si="16"/>
        <v/>
      </c>
      <c r="AE59" s="178" t="str">
        <f t="shared" ca="1" si="8"/>
        <v/>
      </c>
      <c r="AF59" s="178" t="str">
        <f t="shared" ca="1" si="9"/>
        <v/>
      </c>
      <c r="AG59" s="217"/>
      <c r="AH59" s="217"/>
      <c r="AI59" s="217"/>
      <c r="AJ59" s="217"/>
      <c r="AK59" s="135" t="str">
        <f t="shared" ca="1" si="10"/>
        <v/>
      </c>
      <c r="AL59" s="208"/>
      <c r="AM59" s="290"/>
      <c r="AN59" s="83"/>
      <c r="AO59" s="83"/>
      <c r="AP59" s="222"/>
      <c r="AQ59" s="221"/>
      <c r="AR59" s="220"/>
      <c r="AS59" s="220"/>
      <c r="AT59" s="222"/>
      <c r="AU59" s="221"/>
      <c r="AV59" s="220"/>
      <c r="AW59" s="220"/>
      <c r="AX59" s="222"/>
      <c r="AY59" s="339">
        <f>SUMIF('4.2.펀드 인력변경 이력'!A:A,D59,'4.2.펀드 인력변경 이력'!F:F)</f>
        <v>0</v>
      </c>
      <c r="AZ59" s="222">
        <f>SUMIF('4.2.펀드 인력변경 이력'!A:A,D59,'4.2.펀드 인력변경 이력'!G:G)</f>
        <v>0</v>
      </c>
      <c r="BA59" s="340" t="str">
        <f t="shared" si="17"/>
        <v/>
      </c>
      <c r="BB59" s="45"/>
      <c r="BC59" s="213"/>
      <c r="BD59" s="218"/>
      <c r="BE59" s="218"/>
      <c r="BF59" s="213"/>
      <c r="BG59" s="218"/>
      <c r="BH59" s="218"/>
      <c r="BI59" s="213"/>
      <c r="BJ59" s="218"/>
      <c r="BK59" s="259"/>
      <c r="BL59" s="218"/>
      <c r="BM59" s="259"/>
      <c r="BN59" s="218"/>
      <c r="BO59" s="259"/>
      <c r="BP59" s="218"/>
      <c r="BQ59" s="218"/>
    </row>
    <row r="60" spans="1:69" ht="39.950000000000003" customHeight="1">
      <c r="A60" s="291"/>
      <c r="B60" s="65"/>
      <c r="C60" s="238"/>
      <c r="D60" s="239"/>
      <c r="E60" s="219"/>
      <c r="F60" s="45"/>
      <c r="G60" s="40"/>
      <c r="H60" s="40"/>
      <c r="I60" s="446"/>
      <c r="J60" s="446"/>
      <c r="K60" s="40"/>
      <c r="L60" s="40"/>
      <c r="M60" s="446"/>
      <c r="N60" s="215"/>
      <c r="O60" s="215"/>
      <c r="P60" s="83"/>
      <c r="Q60" s="220"/>
      <c r="R60" s="83"/>
      <c r="S60" s="83"/>
      <c r="T60" s="176" t="str">
        <f t="shared" si="0"/>
        <v/>
      </c>
      <c r="U60" s="216"/>
      <c r="V60" s="40"/>
      <c r="W60" s="40"/>
      <c r="X60" s="200" t="str">
        <f t="shared" ca="1" si="1"/>
        <v/>
      </c>
      <c r="Y60" s="177" t="str">
        <f t="shared" si="12"/>
        <v/>
      </c>
      <c r="Z60" s="178" t="str">
        <f t="shared" ca="1" si="3"/>
        <v/>
      </c>
      <c r="AA60" s="178" t="str">
        <f t="shared" ca="1" si="13"/>
        <v>0</v>
      </c>
      <c r="AB60" s="178" t="str">
        <f t="shared" ca="1" si="14"/>
        <v/>
      </c>
      <c r="AC60" s="178" t="str">
        <f t="shared" ca="1" si="15"/>
        <v/>
      </c>
      <c r="AD60" s="178" t="str">
        <f t="shared" ca="1" si="16"/>
        <v/>
      </c>
      <c r="AE60" s="178" t="str">
        <f t="shared" ca="1" si="8"/>
        <v/>
      </c>
      <c r="AF60" s="178" t="str">
        <f t="shared" ca="1" si="9"/>
        <v/>
      </c>
      <c r="AG60" s="217"/>
      <c r="AH60" s="217"/>
      <c r="AI60" s="217"/>
      <c r="AJ60" s="217"/>
      <c r="AK60" s="135" t="str">
        <f t="shared" ca="1" si="10"/>
        <v/>
      </c>
      <c r="AL60" s="208"/>
      <c r="AM60" s="290"/>
      <c r="AN60" s="83"/>
      <c r="AO60" s="83"/>
      <c r="AP60" s="222"/>
      <c r="AQ60" s="221"/>
      <c r="AR60" s="220"/>
      <c r="AS60" s="220"/>
      <c r="AT60" s="222"/>
      <c r="AU60" s="221"/>
      <c r="AV60" s="220"/>
      <c r="AW60" s="220"/>
      <c r="AX60" s="222"/>
      <c r="AY60" s="339">
        <f>SUMIF('4.2.펀드 인력변경 이력'!A:A,D60,'4.2.펀드 인력변경 이력'!F:F)</f>
        <v>0</v>
      </c>
      <c r="AZ60" s="222">
        <f>SUMIF('4.2.펀드 인력변경 이력'!A:A,D60,'4.2.펀드 인력변경 이력'!G:G)</f>
        <v>0</v>
      </c>
      <c r="BA60" s="340" t="str">
        <f t="shared" si="17"/>
        <v/>
      </c>
      <c r="BB60" s="45"/>
      <c r="BC60" s="213"/>
      <c r="BD60" s="218"/>
      <c r="BE60" s="218"/>
      <c r="BF60" s="213"/>
      <c r="BG60" s="218"/>
      <c r="BH60" s="218"/>
      <c r="BI60" s="213"/>
      <c r="BJ60" s="218"/>
      <c r="BK60" s="259"/>
      <c r="BL60" s="218"/>
      <c r="BM60" s="259"/>
      <c r="BN60" s="218"/>
      <c r="BO60" s="259"/>
      <c r="BP60" s="218"/>
      <c r="BQ60" s="218"/>
    </row>
    <row r="61" spans="1:69" ht="39.950000000000003" customHeight="1">
      <c r="A61" s="291"/>
      <c r="B61" s="65"/>
      <c r="C61" s="238"/>
      <c r="D61" s="239"/>
      <c r="E61" s="219"/>
      <c r="F61" s="45"/>
      <c r="G61" s="40"/>
      <c r="H61" s="40"/>
      <c r="I61" s="446"/>
      <c r="J61" s="446"/>
      <c r="K61" s="40"/>
      <c r="L61" s="40"/>
      <c r="M61" s="446"/>
      <c r="N61" s="215"/>
      <c r="O61" s="215"/>
      <c r="P61" s="83"/>
      <c r="Q61" s="220"/>
      <c r="R61" s="83"/>
      <c r="S61" s="83"/>
      <c r="T61" s="176" t="str">
        <f t="shared" si="0"/>
        <v/>
      </c>
      <c r="U61" s="216"/>
      <c r="V61" s="40"/>
      <c r="W61" s="40"/>
      <c r="X61" s="200" t="str">
        <f t="shared" ca="1" si="1"/>
        <v/>
      </c>
      <c r="Y61" s="177" t="str">
        <f t="shared" si="12"/>
        <v/>
      </c>
      <c r="Z61" s="178" t="str">
        <f t="shared" ca="1" si="3"/>
        <v/>
      </c>
      <c r="AA61" s="178" t="str">
        <f t="shared" ca="1" si="13"/>
        <v>0</v>
      </c>
      <c r="AB61" s="178" t="str">
        <f t="shared" ca="1" si="14"/>
        <v/>
      </c>
      <c r="AC61" s="178" t="str">
        <f t="shared" ca="1" si="15"/>
        <v/>
      </c>
      <c r="AD61" s="178" t="str">
        <f t="shared" ca="1" si="16"/>
        <v/>
      </c>
      <c r="AE61" s="178" t="str">
        <f t="shared" ca="1" si="8"/>
        <v/>
      </c>
      <c r="AF61" s="178" t="str">
        <f t="shared" ca="1" si="9"/>
        <v/>
      </c>
      <c r="AG61" s="217"/>
      <c r="AH61" s="217"/>
      <c r="AI61" s="217"/>
      <c r="AJ61" s="217"/>
      <c r="AK61" s="135" t="str">
        <f t="shared" ca="1" si="10"/>
        <v/>
      </c>
      <c r="AL61" s="208"/>
      <c r="AM61" s="290"/>
      <c r="AN61" s="83"/>
      <c r="AO61" s="83"/>
      <c r="AP61" s="222"/>
      <c r="AQ61" s="221"/>
      <c r="AR61" s="220"/>
      <c r="AS61" s="220"/>
      <c r="AT61" s="222"/>
      <c r="AU61" s="221"/>
      <c r="AV61" s="220"/>
      <c r="AW61" s="220"/>
      <c r="AX61" s="222"/>
      <c r="AY61" s="339">
        <f>SUMIF('4.2.펀드 인력변경 이력'!A:A,D61,'4.2.펀드 인력변경 이력'!F:F)</f>
        <v>0</v>
      </c>
      <c r="AZ61" s="222">
        <f>SUMIF('4.2.펀드 인력변경 이력'!A:A,D61,'4.2.펀드 인력변경 이력'!G:G)</f>
        <v>0</v>
      </c>
      <c r="BA61" s="340" t="str">
        <f t="shared" si="17"/>
        <v/>
      </c>
      <c r="BB61" s="45"/>
      <c r="BC61" s="213"/>
      <c r="BD61" s="218"/>
      <c r="BE61" s="218"/>
      <c r="BF61" s="213"/>
      <c r="BG61" s="218"/>
      <c r="BH61" s="218"/>
      <c r="BI61" s="213"/>
      <c r="BJ61" s="218"/>
      <c r="BK61" s="259"/>
      <c r="BL61" s="218"/>
      <c r="BM61" s="259"/>
      <c r="BN61" s="218"/>
      <c r="BO61" s="259"/>
      <c r="BP61" s="218"/>
      <c r="BQ61" s="218"/>
    </row>
    <row r="62" spans="1:69" ht="39.950000000000003" customHeight="1">
      <c r="A62" s="291"/>
      <c r="B62" s="65"/>
      <c r="C62" s="238"/>
      <c r="D62" s="239"/>
      <c r="E62" s="219"/>
      <c r="F62" s="45"/>
      <c r="G62" s="40"/>
      <c r="H62" s="40"/>
      <c r="I62" s="446"/>
      <c r="J62" s="446"/>
      <c r="K62" s="40"/>
      <c r="L62" s="40"/>
      <c r="M62" s="446"/>
      <c r="N62" s="215"/>
      <c r="O62" s="215"/>
      <c r="P62" s="83"/>
      <c r="Q62" s="220"/>
      <c r="R62" s="83"/>
      <c r="S62" s="83"/>
      <c r="T62" s="176" t="str">
        <f t="shared" si="0"/>
        <v/>
      </c>
      <c r="U62" s="216"/>
      <c r="V62" s="40"/>
      <c r="W62" s="40"/>
      <c r="X62" s="200" t="str">
        <f t="shared" ca="1" si="1"/>
        <v/>
      </c>
      <c r="Y62" s="177" t="str">
        <f t="shared" si="12"/>
        <v/>
      </c>
      <c r="Z62" s="178" t="str">
        <f t="shared" ca="1" si="3"/>
        <v/>
      </c>
      <c r="AA62" s="178" t="str">
        <f t="shared" ca="1" si="13"/>
        <v>0</v>
      </c>
      <c r="AB62" s="178" t="str">
        <f t="shared" ca="1" si="14"/>
        <v/>
      </c>
      <c r="AC62" s="178" t="str">
        <f t="shared" ca="1" si="15"/>
        <v/>
      </c>
      <c r="AD62" s="178" t="str">
        <f t="shared" ca="1" si="16"/>
        <v/>
      </c>
      <c r="AE62" s="178" t="str">
        <f t="shared" ca="1" si="8"/>
        <v/>
      </c>
      <c r="AF62" s="178" t="str">
        <f t="shared" ca="1" si="9"/>
        <v/>
      </c>
      <c r="AG62" s="217"/>
      <c r="AH62" s="217"/>
      <c r="AI62" s="217"/>
      <c r="AJ62" s="217"/>
      <c r="AK62" s="135" t="str">
        <f t="shared" ca="1" si="10"/>
        <v/>
      </c>
      <c r="AL62" s="208"/>
      <c r="AM62" s="290"/>
      <c r="AN62" s="83"/>
      <c r="AO62" s="83"/>
      <c r="AP62" s="222"/>
      <c r="AQ62" s="221"/>
      <c r="AR62" s="220"/>
      <c r="AS62" s="220"/>
      <c r="AT62" s="222"/>
      <c r="AU62" s="221"/>
      <c r="AV62" s="220"/>
      <c r="AW62" s="220"/>
      <c r="AX62" s="222"/>
      <c r="AY62" s="339">
        <f>SUMIF('4.2.펀드 인력변경 이력'!A:A,D62,'4.2.펀드 인력변경 이력'!F:F)</f>
        <v>0</v>
      </c>
      <c r="AZ62" s="222">
        <f>SUMIF('4.2.펀드 인력변경 이력'!A:A,D62,'4.2.펀드 인력변경 이력'!G:G)</f>
        <v>0</v>
      </c>
      <c r="BA62" s="340" t="str">
        <f t="shared" si="17"/>
        <v/>
      </c>
      <c r="BB62" s="45"/>
      <c r="BC62" s="213"/>
      <c r="BD62" s="218"/>
      <c r="BE62" s="218"/>
      <c r="BF62" s="213"/>
      <c r="BG62" s="218"/>
      <c r="BH62" s="218"/>
      <c r="BI62" s="213"/>
      <c r="BJ62" s="218"/>
      <c r="BK62" s="259"/>
      <c r="BL62" s="218"/>
      <c r="BM62" s="259"/>
      <c r="BN62" s="218"/>
      <c r="BO62" s="259"/>
      <c r="BP62" s="218"/>
      <c r="BQ62" s="218"/>
    </row>
    <row r="63" spans="1:69" ht="39.950000000000003" customHeight="1">
      <c r="A63" s="291"/>
      <c r="B63" s="65"/>
      <c r="C63" s="238"/>
      <c r="D63" s="239"/>
      <c r="E63" s="219"/>
      <c r="F63" s="45"/>
      <c r="G63" s="40"/>
      <c r="H63" s="40"/>
      <c r="I63" s="446"/>
      <c r="J63" s="446"/>
      <c r="K63" s="40"/>
      <c r="L63" s="40"/>
      <c r="M63" s="446"/>
      <c r="N63" s="215"/>
      <c r="O63" s="215"/>
      <c r="P63" s="83"/>
      <c r="Q63" s="220"/>
      <c r="R63" s="83"/>
      <c r="S63" s="83"/>
      <c r="T63" s="176" t="str">
        <f t="shared" si="0"/>
        <v/>
      </c>
      <c r="U63" s="216"/>
      <c r="V63" s="40"/>
      <c r="W63" s="40"/>
      <c r="X63" s="200" t="str">
        <f t="shared" ca="1" si="1"/>
        <v/>
      </c>
      <c r="Y63" s="177" t="str">
        <f t="shared" si="12"/>
        <v/>
      </c>
      <c r="Z63" s="178" t="str">
        <f t="shared" ca="1" si="3"/>
        <v/>
      </c>
      <c r="AA63" s="178" t="str">
        <f t="shared" ca="1" si="13"/>
        <v>0</v>
      </c>
      <c r="AB63" s="178" t="str">
        <f t="shared" ca="1" si="14"/>
        <v/>
      </c>
      <c r="AC63" s="178" t="str">
        <f t="shared" ca="1" si="15"/>
        <v/>
      </c>
      <c r="AD63" s="178" t="str">
        <f t="shared" ca="1" si="16"/>
        <v/>
      </c>
      <c r="AE63" s="178" t="str">
        <f t="shared" ca="1" si="8"/>
        <v/>
      </c>
      <c r="AF63" s="178" t="str">
        <f t="shared" ca="1" si="9"/>
        <v/>
      </c>
      <c r="AG63" s="217"/>
      <c r="AH63" s="217"/>
      <c r="AI63" s="217"/>
      <c r="AJ63" s="217"/>
      <c r="AK63" s="135" t="str">
        <f t="shared" ca="1" si="10"/>
        <v/>
      </c>
      <c r="AL63" s="208"/>
      <c r="AM63" s="290"/>
      <c r="AN63" s="83"/>
      <c r="AO63" s="83"/>
      <c r="AP63" s="222"/>
      <c r="AQ63" s="221"/>
      <c r="AR63" s="220"/>
      <c r="AS63" s="220"/>
      <c r="AT63" s="222"/>
      <c r="AU63" s="221"/>
      <c r="AV63" s="220"/>
      <c r="AW63" s="220"/>
      <c r="AX63" s="222"/>
      <c r="AY63" s="339">
        <f>SUMIF('4.2.펀드 인력변경 이력'!A:A,D63,'4.2.펀드 인력변경 이력'!F:F)</f>
        <v>0</v>
      </c>
      <c r="AZ63" s="222">
        <f>SUMIF('4.2.펀드 인력변경 이력'!A:A,D63,'4.2.펀드 인력변경 이력'!G:G)</f>
        <v>0</v>
      </c>
      <c r="BA63" s="340" t="str">
        <f t="shared" si="17"/>
        <v/>
      </c>
      <c r="BB63" s="45"/>
      <c r="BC63" s="213"/>
      <c r="BD63" s="218"/>
      <c r="BE63" s="218"/>
      <c r="BF63" s="213"/>
      <c r="BG63" s="218"/>
      <c r="BH63" s="218"/>
      <c r="BI63" s="213"/>
      <c r="BJ63" s="218"/>
      <c r="BK63" s="259"/>
      <c r="BL63" s="218"/>
      <c r="BM63" s="259"/>
      <c r="BN63" s="218"/>
      <c r="BO63" s="259"/>
      <c r="BP63" s="218"/>
      <c r="BQ63" s="218"/>
    </row>
    <row r="64" spans="1:69" ht="39.950000000000003" customHeight="1">
      <c r="A64" s="291"/>
      <c r="B64" s="65"/>
      <c r="C64" s="238"/>
      <c r="D64" s="239"/>
      <c r="E64" s="219"/>
      <c r="F64" s="45"/>
      <c r="G64" s="40"/>
      <c r="H64" s="40"/>
      <c r="I64" s="446"/>
      <c r="J64" s="446"/>
      <c r="K64" s="40"/>
      <c r="L64" s="40"/>
      <c r="M64" s="446"/>
      <c r="N64" s="215"/>
      <c r="O64" s="215"/>
      <c r="P64" s="83"/>
      <c r="Q64" s="220"/>
      <c r="R64" s="83"/>
      <c r="S64" s="83"/>
      <c r="T64" s="176" t="str">
        <f t="shared" si="0"/>
        <v/>
      </c>
      <c r="U64" s="216"/>
      <c r="V64" s="40"/>
      <c r="W64" s="40"/>
      <c r="X64" s="200" t="str">
        <f t="shared" ca="1" si="1"/>
        <v/>
      </c>
      <c r="Y64" s="177" t="str">
        <f t="shared" si="12"/>
        <v/>
      </c>
      <c r="Z64" s="178" t="str">
        <f t="shared" ca="1" si="3"/>
        <v/>
      </c>
      <c r="AA64" s="178" t="str">
        <f t="shared" ca="1" si="13"/>
        <v>0</v>
      </c>
      <c r="AB64" s="178" t="str">
        <f t="shared" ca="1" si="14"/>
        <v/>
      </c>
      <c r="AC64" s="178" t="str">
        <f t="shared" ca="1" si="15"/>
        <v/>
      </c>
      <c r="AD64" s="178" t="str">
        <f t="shared" ca="1" si="16"/>
        <v/>
      </c>
      <c r="AE64" s="178" t="str">
        <f t="shared" ca="1" si="8"/>
        <v/>
      </c>
      <c r="AF64" s="178" t="str">
        <f t="shared" ca="1" si="9"/>
        <v/>
      </c>
      <c r="AG64" s="217"/>
      <c r="AH64" s="217"/>
      <c r="AI64" s="217"/>
      <c r="AJ64" s="217"/>
      <c r="AK64" s="135" t="str">
        <f t="shared" ca="1" si="10"/>
        <v/>
      </c>
      <c r="AL64" s="208"/>
      <c r="AM64" s="290"/>
      <c r="AN64" s="83"/>
      <c r="AO64" s="83"/>
      <c r="AP64" s="222"/>
      <c r="AQ64" s="221"/>
      <c r="AR64" s="220"/>
      <c r="AS64" s="220"/>
      <c r="AT64" s="222"/>
      <c r="AU64" s="221"/>
      <c r="AV64" s="220"/>
      <c r="AW64" s="220"/>
      <c r="AX64" s="222"/>
      <c r="AY64" s="339">
        <f>SUMIF('4.2.펀드 인력변경 이력'!A:A,D64,'4.2.펀드 인력변경 이력'!F:F)</f>
        <v>0</v>
      </c>
      <c r="AZ64" s="222">
        <f>SUMIF('4.2.펀드 인력변경 이력'!A:A,D64,'4.2.펀드 인력변경 이력'!G:G)</f>
        <v>0</v>
      </c>
      <c r="BA64" s="340" t="str">
        <f t="shared" si="17"/>
        <v/>
      </c>
      <c r="BB64" s="45"/>
      <c r="BC64" s="213"/>
      <c r="BD64" s="218"/>
      <c r="BE64" s="218"/>
      <c r="BF64" s="213"/>
      <c r="BG64" s="218"/>
      <c r="BH64" s="218"/>
      <c r="BI64" s="213"/>
      <c r="BJ64" s="218"/>
      <c r="BK64" s="259"/>
      <c r="BL64" s="218"/>
      <c r="BM64" s="259"/>
      <c r="BN64" s="218"/>
      <c r="BO64" s="259"/>
      <c r="BP64" s="218"/>
      <c r="BQ64" s="218"/>
    </row>
    <row r="65" spans="1:69" ht="39.950000000000003" customHeight="1">
      <c r="A65" s="291"/>
      <c r="B65" s="65"/>
      <c r="C65" s="238"/>
      <c r="D65" s="239"/>
      <c r="E65" s="219"/>
      <c r="F65" s="45"/>
      <c r="G65" s="40"/>
      <c r="H65" s="40"/>
      <c r="I65" s="446"/>
      <c r="J65" s="446"/>
      <c r="K65" s="40"/>
      <c r="L65" s="40"/>
      <c r="M65" s="446"/>
      <c r="N65" s="215"/>
      <c r="O65" s="215"/>
      <c r="P65" s="83"/>
      <c r="Q65" s="220"/>
      <c r="R65" s="83"/>
      <c r="S65" s="83"/>
      <c r="T65" s="176" t="str">
        <f t="shared" si="0"/>
        <v/>
      </c>
      <c r="U65" s="216"/>
      <c r="V65" s="40"/>
      <c r="W65" s="40"/>
      <c r="X65" s="200" t="str">
        <f t="shared" ca="1" si="1"/>
        <v/>
      </c>
      <c r="Y65" s="177" t="str">
        <f t="shared" si="12"/>
        <v/>
      </c>
      <c r="Z65" s="178" t="str">
        <f t="shared" ca="1" si="3"/>
        <v/>
      </c>
      <c r="AA65" s="178" t="str">
        <f t="shared" ca="1" si="13"/>
        <v>0</v>
      </c>
      <c r="AB65" s="178" t="str">
        <f t="shared" ca="1" si="14"/>
        <v/>
      </c>
      <c r="AC65" s="178" t="str">
        <f t="shared" ca="1" si="15"/>
        <v/>
      </c>
      <c r="AD65" s="178" t="str">
        <f t="shared" ca="1" si="16"/>
        <v/>
      </c>
      <c r="AE65" s="178" t="str">
        <f t="shared" ca="1" si="8"/>
        <v/>
      </c>
      <c r="AF65" s="178" t="str">
        <f t="shared" ca="1" si="9"/>
        <v/>
      </c>
      <c r="AG65" s="217"/>
      <c r="AH65" s="217"/>
      <c r="AI65" s="217"/>
      <c r="AJ65" s="217"/>
      <c r="AK65" s="135" t="str">
        <f t="shared" ca="1" si="10"/>
        <v/>
      </c>
      <c r="AL65" s="208"/>
      <c r="AM65" s="290"/>
      <c r="AN65" s="83"/>
      <c r="AO65" s="83"/>
      <c r="AP65" s="222"/>
      <c r="AQ65" s="221"/>
      <c r="AR65" s="220"/>
      <c r="AS65" s="220"/>
      <c r="AT65" s="222"/>
      <c r="AU65" s="221"/>
      <c r="AV65" s="220"/>
      <c r="AW65" s="220"/>
      <c r="AX65" s="222"/>
      <c r="AY65" s="339">
        <f>SUMIF('4.2.펀드 인력변경 이력'!A:A,D65,'4.2.펀드 인력변경 이력'!F:F)</f>
        <v>0</v>
      </c>
      <c r="AZ65" s="222">
        <f>SUMIF('4.2.펀드 인력변경 이력'!A:A,D65,'4.2.펀드 인력변경 이력'!G:G)</f>
        <v>0</v>
      </c>
      <c r="BA65" s="340" t="str">
        <f t="shared" si="17"/>
        <v/>
      </c>
      <c r="BB65" s="45"/>
      <c r="BC65" s="213"/>
      <c r="BD65" s="218"/>
      <c r="BE65" s="218"/>
      <c r="BF65" s="213"/>
      <c r="BG65" s="218"/>
      <c r="BH65" s="218"/>
      <c r="BI65" s="213"/>
      <c r="BJ65" s="218"/>
      <c r="BK65" s="259"/>
      <c r="BL65" s="218"/>
      <c r="BM65" s="259"/>
      <c r="BN65" s="218"/>
      <c r="BO65" s="259"/>
      <c r="BP65" s="218"/>
      <c r="BQ65" s="218"/>
    </row>
    <row r="66" spans="1:69" ht="39.950000000000003" customHeight="1">
      <c r="A66" s="291"/>
      <c r="B66" s="65"/>
      <c r="C66" s="238"/>
      <c r="D66" s="239"/>
      <c r="E66" s="219"/>
      <c r="F66" s="45"/>
      <c r="G66" s="40"/>
      <c r="H66" s="40"/>
      <c r="I66" s="446"/>
      <c r="J66" s="446"/>
      <c r="K66" s="40"/>
      <c r="L66" s="40"/>
      <c r="M66" s="446"/>
      <c r="N66" s="215"/>
      <c r="O66" s="215"/>
      <c r="P66" s="83"/>
      <c r="Q66" s="220"/>
      <c r="R66" s="83"/>
      <c r="S66" s="83"/>
      <c r="T66" s="176" t="str">
        <f t="shared" si="0"/>
        <v/>
      </c>
      <c r="U66" s="216"/>
      <c r="V66" s="40"/>
      <c r="W66" s="40"/>
      <c r="X66" s="200" t="str">
        <f t="shared" ca="1" si="1"/>
        <v/>
      </c>
      <c r="Y66" s="177" t="str">
        <f t="shared" si="12"/>
        <v/>
      </c>
      <c r="Z66" s="178" t="str">
        <f t="shared" ca="1" si="3"/>
        <v/>
      </c>
      <c r="AA66" s="178" t="str">
        <f t="shared" ca="1" si="13"/>
        <v>0</v>
      </c>
      <c r="AB66" s="178" t="str">
        <f t="shared" ca="1" si="14"/>
        <v/>
      </c>
      <c r="AC66" s="178" t="str">
        <f t="shared" ca="1" si="15"/>
        <v/>
      </c>
      <c r="AD66" s="178" t="str">
        <f t="shared" ca="1" si="16"/>
        <v/>
      </c>
      <c r="AE66" s="178" t="str">
        <f t="shared" ca="1" si="8"/>
        <v/>
      </c>
      <c r="AF66" s="178" t="str">
        <f t="shared" ca="1" si="9"/>
        <v/>
      </c>
      <c r="AG66" s="217"/>
      <c r="AH66" s="217"/>
      <c r="AI66" s="217"/>
      <c r="AJ66" s="217"/>
      <c r="AK66" s="135" t="str">
        <f t="shared" ca="1" si="10"/>
        <v/>
      </c>
      <c r="AL66" s="208"/>
      <c r="AM66" s="290"/>
      <c r="AN66" s="83"/>
      <c r="AO66" s="83"/>
      <c r="AP66" s="222"/>
      <c r="AQ66" s="221"/>
      <c r="AR66" s="220"/>
      <c r="AS66" s="220"/>
      <c r="AT66" s="222"/>
      <c r="AU66" s="221"/>
      <c r="AV66" s="220"/>
      <c r="AW66" s="220"/>
      <c r="AX66" s="222"/>
      <c r="AY66" s="339">
        <f>SUMIF('4.2.펀드 인력변경 이력'!A:A,D66,'4.2.펀드 인력변경 이력'!F:F)</f>
        <v>0</v>
      </c>
      <c r="AZ66" s="222">
        <f>SUMIF('4.2.펀드 인력변경 이력'!A:A,D66,'4.2.펀드 인력변경 이력'!G:G)</f>
        <v>0</v>
      </c>
      <c r="BA66" s="340" t="str">
        <f t="shared" si="17"/>
        <v/>
      </c>
      <c r="BB66" s="45"/>
      <c r="BC66" s="213"/>
      <c r="BD66" s="218"/>
      <c r="BE66" s="218"/>
      <c r="BF66" s="213"/>
      <c r="BG66" s="218"/>
      <c r="BH66" s="218"/>
      <c r="BI66" s="213"/>
      <c r="BJ66" s="218"/>
      <c r="BK66" s="259"/>
      <c r="BL66" s="218"/>
      <c r="BM66" s="259"/>
      <c r="BN66" s="218"/>
      <c r="BO66" s="259"/>
      <c r="BP66" s="218"/>
      <c r="BQ66" s="218"/>
    </row>
    <row r="67" spans="1:69" ht="39.950000000000003" customHeight="1">
      <c r="A67" s="291"/>
      <c r="B67" s="65"/>
      <c r="C67" s="238"/>
      <c r="D67" s="239"/>
      <c r="E67" s="219"/>
      <c r="F67" s="45"/>
      <c r="G67" s="40"/>
      <c r="H67" s="40"/>
      <c r="I67" s="446"/>
      <c r="J67" s="446"/>
      <c r="K67" s="40"/>
      <c r="L67" s="40"/>
      <c r="M67" s="446"/>
      <c r="N67" s="215"/>
      <c r="O67" s="215"/>
      <c r="P67" s="83"/>
      <c r="Q67" s="220"/>
      <c r="R67" s="83"/>
      <c r="S67" s="83"/>
      <c r="T67" s="176" t="str">
        <f t="shared" si="0"/>
        <v/>
      </c>
      <c r="U67" s="216"/>
      <c r="V67" s="40"/>
      <c r="W67" s="40"/>
      <c r="X67" s="200" t="str">
        <f t="shared" ca="1" si="1"/>
        <v/>
      </c>
      <c r="Y67" s="177" t="str">
        <f t="shared" si="12"/>
        <v/>
      </c>
      <c r="Z67" s="178" t="str">
        <f t="shared" ca="1" si="3"/>
        <v/>
      </c>
      <c r="AA67" s="178" t="str">
        <f t="shared" ca="1" si="13"/>
        <v>0</v>
      </c>
      <c r="AB67" s="178" t="str">
        <f t="shared" ca="1" si="14"/>
        <v/>
      </c>
      <c r="AC67" s="178" t="str">
        <f t="shared" ca="1" si="15"/>
        <v/>
      </c>
      <c r="AD67" s="178" t="str">
        <f t="shared" ca="1" si="16"/>
        <v/>
      </c>
      <c r="AE67" s="178" t="str">
        <f t="shared" ca="1" si="8"/>
        <v/>
      </c>
      <c r="AF67" s="178" t="str">
        <f t="shared" ca="1" si="9"/>
        <v/>
      </c>
      <c r="AG67" s="217"/>
      <c r="AH67" s="217"/>
      <c r="AI67" s="217"/>
      <c r="AJ67" s="217"/>
      <c r="AK67" s="135" t="str">
        <f t="shared" ca="1" si="10"/>
        <v/>
      </c>
      <c r="AL67" s="208"/>
      <c r="AM67" s="290"/>
      <c r="AN67" s="83"/>
      <c r="AO67" s="83"/>
      <c r="AP67" s="222"/>
      <c r="AQ67" s="221"/>
      <c r="AR67" s="220"/>
      <c r="AS67" s="220"/>
      <c r="AT67" s="222"/>
      <c r="AU67" s="221"/>
      <c r="AV67" s="220"/>
      <c r="AW67" s="220"/>
      <c r="AX67" s="222"/>
      <c r="AY67" s="339">
        <f>SUMIF('4.2.펀드 인력변경 이력'!A:A,D67,'4.2.펀드 인력변경 이력'!F:F)</f>
        <v>0</v>
      </c>
      <c r="AZ67" s="222">
        <f>SUMIF('4.2.펀드 인력변경 이력'!A:A,D67,'4.2.펀드 인력변경 이력'!G:G)</f>
        <v>0</v>
      </c>
      <c r="BA67" s="340" t="str">
        <f t="shared" si="17"/>
        <v/>
      </c>
      <c r="BB67" s="45"/>
      <c r="BC67" s="213"/>
      <c r="BD67" s="218"/>
      <c r="BE67" s="218"/>
      <c r="BF67" s="213"/>
      <c r="BG67" s="218"/>
      <c r="BH67" s="218"/>
      <c r="BI67" s="213"/>
      <c r="BJ67" s="218"/>
      <c r="BK67" s="259"/>
      <c r="BL67" s="218"/>
      <c r="BM67" s="259"/>
      <c r="BN67" s="218"/>
      <c r="BO67" s="259"/>
      <c r="BP67" s="218"/>
      <c r="BQ67" s="218"/>
    </row>
    <row r="68" spans="1:69" ht="39.950000000000003" customHeight="1">
      <c r="A68" s="291"/>
      <c r="B68" s="65"/>
      <c r="C68" s="238"/>
      <c r="D68" s="239"/>
      <c r="E68" s="219"/>
      <c r="F68" s="45"/>
      <c r="G68" s="40"/>
      <c r="H68" s="40"/>
      <c r="I68" s="446"/>
      <c r="J68" s="446"/>
      <c r="K68" s="40"/>
      <c r="L68" s="40"/>
      <c r="M68" s="446"/>
      <c r="N68" s="215"/>
      <c r="O68" s="215"/>
      <c r="P68" s="83"/>
      <c r="Q68" s="220"/>
      <c r="R68" s="83"/>
      <c r="S68" s="83"/>
      <c r="T68" s="176" t="str">
        <f t="shared" si="0"/>
        <v/>
      </c>
      <c r="U68" s="216"/>
      <c r="V68" s="40"/>
      <c r="W68" s="40"/>
      <c r="X68" s="200" t="str">
        <f t="shared" ca="1" si="1"/>
        <v/>
      </c>
      <c r="Y68" s="177" t="str">
        <f t="shared" si="12"/>
        <v/>
      </c>
      <c r="Z68" s="178" t="str">
        <f t="shared" ca="1" si="3"/>
        <v/>
      </c>
      <c r="AA68" s="178" t="str">
        <f t="shared" ca="1" si="13"/>
        <v>0</v>
      </c>
      <c r="AB68" s="178" t="str">
        <f t="shared" ca="1" si="14"/>
        <v/>
      </c>
      <c r="AC68" s="178" t="str">
        <f t="shared" ca="1" si="15"/>
        <v/>
      </c>
      <c r="AD68" s="178" t="str">
        <f t="shared" ca="1" si="16"/>
        <v/>
      </c>
      <c r="AE68" s="178" t="str">
        <f t="shared" ca="1" si="8"/>
        <v/>
      </c>
      <c r="AF68" s="178" t="str">
        <f t="shared" ca="1" si="9"/>
        <v/>
      </c>
      <c r="AG68" s="217"/>
      <c r="AH68" s="217"/>
      <c r="AI68" s="217"/>
      <c r="AJ68" s="217"/>
      <c r="AK68" s="135" t="str">
        <f t="shared" ca="1" si="10"/>
        <v/>
      </c>
      <c r="AL68" s="208"/>
      <c r="AM68" s="290"/>
      <c r="AN68" s="83"/>
      <c r="AO68" s="83"/>
      <c r="AP68" s="222"/>
      <c r="AQ68" s="221"/>
      <c r="AR68" s="220"/>
      <c r="AS68" s="220"/>
      <c r="AT68" s="222"/>
      <c r="AU68" s="221"/>
      <c r="AV68" s="220"/>
      <c r="AW68" s="220"/>
      <c r="AX68" s="222"/>
      <c r="AY68" s="339">
        <f>SUMIF('4.2.펀드 인력변경 이력'!A:A,D68,'4.2.펀드 인력변경 이력'!F:F)</f>
        <v>0</v>
      </c>
      <c r="AZ68" s="222">
        <f>SUMIF('4.2.펀드 인력변경 이력'!A:A,D68,'4.2.펀드 인력변경 이력'!G:G)</f>
        <v>0</v>
      </c>
      <c r="BA68" s="340" t="str">
        <f t="shared" si="17"/>
        <v/>
      </c>
      <c r="BB68" s="45"/>
      <c r="BC68" s="213"/>
      <c r="BD68" s="218"/>
      <c r="BE68" s="218"/>
      <c r="BF68" s="213"/>
      <c r="BG68" s="218"/>
      <c r="BH68" s="218"/>
      <c r="BI68" s="213"/>
      <c r="BJ68" s="218"/>
      <c r="BK68" s="259"/>
      <c r="BL68" s="218"/>
      <c r="BM68" s="259"/>
      <c r="BN68" s="218"/>
      <c r="BO68" s="259"/>
      <c r="BP68" s="218"/>
      <c r="BQ68" s="218"/>
    </row>
    <row r="69" spans="1:69" ht="39.950000000000003" customHeight="1">
      <c r="A69" s="291"/>
      <c r="B69" s="65"/>
      <c r="C69" s="238"/>
      <c r="D69" s="239"/>
      <c r="E69" s="219"/>
      <c r="F69" s="45"/>
      <c r="G69" s="40"/>
      <c r="H69" s="40"/>
      <c r="I69" s="446"/>
      <c r="J69" s="446"/>
      <c r="K69" s="40"/>
      <c r="L69" s="40"/>
      <c r="M69" s="446"/>
      <c r="N69" s="215"/>
      <c r="O69" s="215"/>
      <c r="P69" s="83"/>
      <c r="Q69" s="220"/>
      <c r="R69" s="83"/>
      <c r="S69" s="83"/>
      <c r="T69" s="176" t="str">
        <f t="shared" si="0"/>
        <v/>
      </c>
      <c r="U69" s="216"/>
      <c r="V69" s="40"/>
      <c r="W69" s="40"/>
      <c r="X69" s="200" t="str">
        <f t="shared" ca="1" si="1"/>
        <v/>
      </c>
      <c r="Y69" s="177" t="str">
        <f t="shared" si="12"/>
        <v/>
      </c>
      <c r="Z69" s="178" t="str">
        <f t="shared" ca="1" si="3"/>
        <v/>
      </c>
      <c r="AA69" s="178" t="str">
        <f t="shared" ca="1" si="13"/>
        <v>0</v>
      </c>
      <c r="AB69" s="178" t="str">
        <f t="shared" ca="1" si="14"/>
        <v/>
      </c>
      <c r="AC69" s="178" t="str">
        <f t="shared" ca="1" si="15"/>
        <v/>
      </c>
      <c r="AD69" s="178" t="str">
        <f t="shared" ca="1" si="16"/>
        <v/>
      </c>
      <c r="AE69" s="178" t="str">
        <f t="shared" ca="1" si="8"/>
        <v/>
      </c>
      <c r="AF69" s="178" t="str">
        <f t="shared" ca="1" si="9"/>
        <v/>
      </c>
      <c r="AG69" s="217"/>
      <c r="AH69" s="217"/>
      <c r="AI69" s="217"/>
      <c r="AJ69" s="217"/>
      <c r="AK69" s="135" t="str">
        <f t="shared" ca="1" si="10"/>
        <v/>
      </c>
      <c r="AL69" s="208"/>
      <c r="AM69" s="290"/>
      <c r="AN69" s="83"/>
      <c r="AO69" s="83"/>
      <c r="AP69" s="222"/>
      <c r="AQ69" s="221"/>
      <c r="AR69" s="220"/>
      <c r="AS69" s="220"/>
      <c r="AT69" s="222"/>
      <c r="AU69" s="221"/>
      <c r="AV69" s="220"/>
      <c r="AW69" s="220"/>
      <c r="AX69" s="222"/>
      <c r="AY69" s="339">
        <f>SUMIF('4.2.펀드 인력변경 이력'!A:A,D69,'4.2.펀드 인력변경 이력'!F:F)</f>
        <v>0</v>
      </c>
      <c r="AZ69" s="222">
        <f>SUMIF('4.2.펀드 인력변경 이력'!A:A,D69,'4.2.펀드 인력변경 이력'!G:G)</f>
        <v>0</v>
      </c>
      <c r="BA69" s="340" t="str">
        <f t="shared" si="17"/>
        <v/>
      </c>
      <c r="BB69" s="45"/>
      <c r="BC69" s="213"/>
      <c r="BD69" s="218"/>
      <c r="BE69" s="218"/>
      <c r="BF69" s="213"/>
      <c r="BG69" s="218"/>
      <c r="BH69" s="218"/>
      <c r="BI69" s="213"/>
      <c r="BJ69" s="218"/>
      <c r="BK69" s="259"/>
      <c r="BL69" s="218"/>
      <c r="BM69" s="259"/>
      <c r="BN69" s="218"/>
      <c r="BO69" s="259"/>
      <c r="BP69" s="218"/>
      <c r="BQ69" s="218"/>
    </row>
    <row r="70" spans="1:69" ht="39.950000000000003" customHeight="1">
      <c r="A70" s="291"/>
      <c r="B70" s="65"/>
      <c r="C70" s="238"/>
      <c r="D70" s="239"/>
      <c r="E70" s="219"/>
      <c r="F70" s="45"/>
      <c r="G70" s="40"/>
      <c r="H70" s="40"/>
      <c r="I70" s="446"/>
      <c r="J70" s="446"/>
      <c r="K70" s="40"/>
      <c r="L70" s="40"/>
      <c r="M70" s="446"/>
      <c r="N70" s="215"/>
      <c r="O70" s="215"/>
      <c r="P70" s="83"/>
      <c r="Q70" s="220"/>
      <c r="R70" s="83"/>
      <c r="S70" s="83"/>
      <c r="T70" s="176" t="str">
        <f t="shared" si="0"/>
        <v/>
      </c>
      <c r="U70" s="216"/>
      <c r="V70" s="40"/>
      <c r="W70" s="40"/>
      <c r="X70" s="200" t="str">
        <f t="shared" ca="1" si="1"/>
        <v/>
      </c>
      <c r="Y70" s="177" t="str">
        <f t="shared" si="12"/>
        <v/>
      </c>
      <c r="Z70" s="178" t="str">
        <f t="shared" ca="1" si="3"/>
        <v/>
      </c>
      <c r="AA70" s="178" t="str">
        <f t="shared" ca="1" si="13"/>
        <v>0</v>
      </c>
      <c r="AB70" s="178" t="str">
        <f t="shared" ca="1" si="14"/>
        <v/>
      </c>
      <c r="AC70" s="178" t="str">
        <f t="shared" ca="1" si="15"/>
        <v/>
      </c>
      <c r="AD70" s="178" t="str">
        <f t="shared" ca="1" si="16"/>
        <v/>
      </c>
      <c r="AE70" s="178" t="str">
        <f t="shared" ca="1" si="8"/>
        <v/>
      </c>
      <c r="AF70" s="178" t="str">
        <f t="shared" ca="1" si="9"/>
        <v/>
      </c>
      <c r="AG70" s="217"/>
      <c r="AH70" s="217"/>
      <c r="AI70" s="217"/>
      <c r="AJ70" s="217"/>
      <c r="AK70" s="135" t="str">
        <f t="shared" ca="1" si="10"/>
        <v/>
      </c>
      <c r="AL70" s="208"/>
      <c r="AM70" s="290"/>
      <c r="AN70" s="83"/>
      <c r="AO70" s="83"/>
      <c r="AP70" s="222"/>
      <c r="AQ70" s="221"/>
      <c r="AR70" s="220"/>
      <c r="AS70" s="220"/>
      <c r="AT70" s="222"/>
      <c r="AU70" s="221"/>
      <c r="AV70" s="220"/>
      <c r="AW70" s="220"/>
      <c r="AX70" s="222"/>
      <c r="AY70" s="339">
        <f>SUMIF('4.2.펀드 인력변경 이력'!A:A,D70,'4.2.펀드 인력변경 이력'!F:F)</f>
        <v>0</v>
      </c>
      <c r="AZ70" s="222">
        <f>SUMIF('4.2.펀드 인력변경 이력'!A:A,D70,'4.2.펀드 인력변경 이력'!G:G)</f>
        <v>0</v>
      </c>
      <c r="BA70" s="340" t="str">
        <f t="shared" si="17"/>
        <v/>
      </c>
      <c r="BB70" s="45"/>
      <c r="BC70" s="213"/>
      <c r="BD70" s="218"/>
      <c r="BE70" s="218"/>
      <c r="BF70" s="213"/>
      <c r="BG70" s="218"/>
      <c r="BH70" s="218"/>
      <c r="BI70" s="213"/>
      <c r="BJ70" s="218"/>
      <c r="BK70" s="259"/>
      <c r="BL70" s="218"/>
      <c r="BM70" s="259"/>
      <c r="BN70" s="218"/>
      <c r="BO70" s="259"/>
      <c r="BP70" s="218"/>
      <c r="BQ70" s="218"/>
    </row>
    <row r="71" spans="1:69" ht="39.950000000000003" customHeight="1">
      <c r="A71" s="291"/>
      <c r="B71" s="65"/>
      <c r="C71" s="238"/>
      <c r="D71" s="239"/>
      <c r="E71" s="219"/>
      <c r="F71" s="45"/>
      <c r="G71" s="40"/>
      <c r="H71" s="40"/>
      <c r="I71" s="446"/>
      <c r="J71" s="446"/>
      <c r="K71" s="40"/>
      <c r="L71" s="40"/>
      <c r="M71" s="446"/>
      <c r="N71" s="215"/>
      <c r="O71" s="215"/>
      <c r="P71" s="83"/>
      <c r="Q71" s="220"/>
      <c r="R71" s="83"/>
      <c r="S71" s="83"/>
      <c r="T71" s="176" t="str">
        <f t="shared" si="0"/>
        <v/>
      </c>
      <c r="U71" s="216"/>
      <c r="V71" s="40"/>
      <c r="W71" s="40"/>
      <c r="X71" s="200" t="str">
        <f t="shared" ca="1" si="1"/>
        <v/>
      </c>
      <c r="Y71" s="177" t="str">
        <f t="shared" si="12"/>
        <v/>
      </c>
      <c r="Z71" s="178" t="str">
        <f t="shared" ca="1" si="3"/>
        <v/>
      </c>
      <c r="AA71" s="178" t="str">
        <f t="shared" ca="1" si="13"/>
        <v>0</v>
      </c>
      <c r="AB71" s="178" t="str">
        <f t="shared" ca="1" si="14"/>
        <v/>
      </c>
      <c r="AC71" s="178" t="str">
        <f t="shared" ca="1" si="15"/>
        <v/>
      </c>
      <c r="AD71" s="178" t="str">
        <f t="shared" ca="1" si="16"/>
        <v/>
      </c>
      <c r="AE71" s="178" t="str">
        <f t="shared" ca="1" si="8"/>
        <v/>
      </c>
      <c r="AF71" s="178" t="str">
        <f t="shared" ca="1" si="9"/>
        <v/>
      </c>
      <c r="AG71" s="217"/>
      <c r="AH71" s="217"/>
      <c r="AI71" s="217"/>
      <c r="AJ71" s="217"/>
      <c r="AK71" s="135" t="str">
        <f t="shared" ca="1" si="10"/>
        <v/>
      </c>
      <c r="AL71" s="208"/>
      <c r="AM71" s="290"/>
      <c r="AN71" s="83"/>
      <c r="AO71" s="83"/>
      <c r="AP71" s="222"/>
      <c r="AQ71" s="221"/>
      <c r="AR71" s="220"/>
      <c r="AS71" s="220"/>
      <c r="AT71" s="222"/>
      <c r="AU71" s="221"/>
      <c r="AV71" s="220"/>
      <c r="AW71" s="220"/>
      <c r="AX71" s="222"/>
      <c r="AY71" s="339">
        <f>SUMIF('4.2.펀드 인력변경 이력'!A:A,D71,'4.2.펀드 인력변경 이력'!F:F)</f>
        <v>0</v>
      </c>
      <c r="AZ71" s="222">
        <f>SUMIF('4.2.펀드 인력변경 이력'!A:A,D71,'4.2.펀드 인력변경 이력'!G:G)</f>
        <v>0</v>
      </c>
      <c r="BA71" s="340" t="str">
        <f t="shared" si="17"/>
        <v/>
      </c>
      <c r="BB71" s="45"/>
      <c r="BC71" s="213"/>
      <c r="BD71" s="218"/>
      <c r="BE71" s="218"/>
      <c r="BF71" s="213"/>
      <c r="BG71" s="218"/>
      <c r="BH71" s="218"/>
      <c r="BI71" s="213"/>
      <c r="BJ71" s="218"/>
      <c r="BK71" s="259"/>
      <c r="BL71" s="218"/>
      <c r="BM71" s="259"/>
      <c r="BN71" s="218"/>
      <c r="BO71" s="259"/>
      <c r="BP71" s="218"/>
      <c r="BQ71" s="218"/>
    </row>
    <row r="72" spans="1:69" ht="39.950000000000003" customHeight="1">
      <c r="A72" s="291"/>
      <c r="B72" s="65"/>
      <c r="C72" s="238"/>
      <c r="D72" s="239"/>
      <c r="E72" s="219"/>
      <c r="F72" s="45"/>
      <c r="G72" s="40"/>
      <c r="H72" s="40"/>
      <c r="I72" s="446"/>
      <c r="J72" s="446"/>
      <c r="K72" s="40"/>
      <c r="L72" s="40"/>
      <c r="M72" s="446"/>
      <c r="N72" s="215"/>
      <c r="O72" s="215"/>
      <c r="P72" s="83"/>
      <c r="Q72" s="220"/>
      <c r="R72" s="83"/>
      <c r="S72" s="83"/>
      <c r="T72" s="176" t="str">
        <f t="shared" si="0"/>
        <v/>
      </c>
      <c r="U72" s="216"/>
      <c r="V72" s="40"/>
      <c r="W72" s="40"/>
      <c r="X72" s="200" t="str">
        <f t="shared" ca="1" si="1"/>
        <v/>
      </c>
      <c r="Y72" s="177" t="str">
        <f t="shared" si="12"/>
        <v/>
      </c>
      <c r="Z72" s="178" t="str">
        <f t="shared" ca="1" si="3"/>
        <v/>
      </c>
      <c r="AA72" s="178" t="str">
        <f t="shared" ca="1" si="13"/>
        <v>0</v>
      </c>
      <c r="AB72" s="178" t="str">
        <f t="shared" ca="1" si="14"/>
        <v/>
      </c>
      <c r="AC72" s="178" t="str">
        <f t="shared" ca="1" si="15"/>
        <v/>
      </c>
      <c r="AD72" s="178" t="str">
        <f t="shared" ca="1" si="16"/>
        <v/>
      </c>
      <c r="AE72" s="178" t="str">
        <f t="shared" ca="1" si="8"/>
        <v/>
      </c>
      <c r="AF72" s="178" t="str">
        <f t="shared" ca="1" si="9"/>
        <v/>
      </c>
      <c r="AG72" s="217"/>
      <c r="AH72" s="217"/>
      <c r="AI72" s="217"/>
      <c r="AJ72" s="217"/>
      <c r="AK72" s="135" t="str">
        <f t="shared" ca="1" si="10"/>
        <v/>
      </c>
      <c r="AL72" s="208"/>
      <c r="AM72" s="290"/>
      <c r="AN72" s="83"/>
      <c r="AO72" s="83"/>
      <c r="AP72" s="222"/>
      <c r="AQ72" s="221"/>
      <c r="AR72" s="220"/>
      <c r="AS72" s="220"/>
      <c r="AT72" s="222"/>
      <c r="AU72" s="221"/>
      <c r="AV72" s="220"/>
      <c r="AW72" s="220"/>
      <c r="AX72" s="222"/>
      <c r="AY72" s="339">
        <f>SUMIF('4.2.펀드 인력변경 이력'!A:A,D72,'4.2.펀드 인력변경 이력'!F:F)</f>
        <v>0</v>
      </c>
      <c r="AZ72" s="222">
        <f>SUMIF('4.2.펀드 인력변경 이력'!A:A,D72,'4.2.펀드 인력변경 이력'!G:G)</f>
        <v>0</v>
      </c>
      <c r="BA72" s="340" t="str">
        <f t="shared" si="17"/>
        <v/>
      </c>
      <c r="BB72" s="45"/>
      <c r="BC72" s="213"/>
      <c r="BD72" s="218"/>
      <c r="BE72" s="218"/>
      <c r="BF72" s="213"/>
      <c r="BG72" s="218"/>
      <c r="BH72" s="218"/>
      <c r="BI72" s="213"/>
      <c r="BJ72" s="218"/>
      <c r="BK72" s="259"/>
      <c r="BL72" s="218"/>
      <c r="BM72" s="259"/>
      <c r="BN72" s="218"/>
      <c r="BO72" s="259"/>
      <c r="BP72" s="218"/>
      <c r="BQ72" s="218"/>
    </row>
    <row r="73" spans="1:69" ht="39.950000000000003" customHeight="1">
      <c r="A73" s="291"/>
      <c r="B73" s="65"/>
      <c r="C73" s="238"/>
      <c r="D73" s="239"/>
      <c r="E73" s="219"/>
      <c r="F73" s="45"/>
      <c r="G73" s="40"/>
      <c r="H73" s="40"/>
      <c r="I73" s="446"/>
      <c r="J73" s="446"/>
      <c r="K73" s="40"/>
      <c r="L73" s="40"/>
      <c r="M73" s="446"/>
      <c r="N73" s="215"/>
      <c r="O73" s="215"/>
      <c r="P73" s="83"/>
      <c r="Q73" s="220"/>
      <c r="R73" s="83"/>
      <c r="S73" s="83"/>
      <c r="T73" s="176" t="str">
        <f t="shared" si="0"/>
        <v/>
      </c>
      <c r="U73" s="216"/>
      <c r="V73" s="40"/>
      <c r="W73" s="40"/>
      <c r="X73" s="200" t="str">
        <f t="shared" ca="1" si="1"/>
        <v/>
      </c>
      <c r="Y73" s="177" t="str">
        <f t="shared" si="12"/>
        <v/>
      </c>
      <c r="Z73" s="178" t="str">
        <f t="shared" ca="1" si="3"/>
        <v/>
      </c>
      <c r="AA73" s="178" t="str">
        <f t="shared" ca="1" si="13"/>
        <v>0</v>
      </c>
      <c r="AB73" s="178" t="str">
        <f t="shared" ca="1" si="14"/>
        <v/>
      </c>
      <c r="AC73" s="178" t="str">
        <f t="shared" ca="1" si="15"/>
        <v/>
      </c>
      <c r="AD73" s="178" t="str">
        <f t="shared" ca="1" si="16"/>
        <v/>
      </c>
      <c r="AE73" s="178" t="str">
        <f t="shared" ca="1" si="8"/>
        <v/>
      </c>
      <c r="AF73" s="178" t="str">
        <f t="shared" ca="1" si="9"/>
        <v/>
      </c>
      <c r="AG73" s="217"/>
      <c r="AH73" s="217"/>
      <c r="AI73" s="217"/>
      <c r="AJ73" s="217"/>
      <c r="AK73" s="135" t="str">
        <f t="shared" ca="1" si="10"/>
        <v/>
      </c>
      <c r="AL73" s="208"/>
      <c r="AM73" s="290"/>
      <c r="AN73" s="83"/>
      <c r="AO73" s="83"/>
      <c r="AP73" s="222"/>
      <c r="AQ73" s="221"/>
      <c r="AR73" s="220"/>
      <c r="AS73" s="220"/>
      <c r="AT73" s="222"/>
      <c r="AU73" s="221"/>
      <c r="AV73" s="220"/>
      <c r="AW73" s="220"/>
      <c r="AX73" s="222"/>
      <c r="AY73" s="339">
        <f>SUMIF('4.2.펀드 인력변경 이력'!A:A,D73,'4.2.펀드 인력변경 이력'!F:F)</f>
        <v>0</v>
      </c>
      <c r="AZ73" s="222">
        <f>SUMIF('4.2.펀드 인력변경 이력'!A:A,D73,'4.2.펀드 인력변경 이력'!G:G)</f>
        <v>0</v>
      </c>
      <c r="BA73" s="340" t="str">
        <f t="shared" si="17"/>
        <v/>
      </c>
      <c r="BB73" s="45"/>
      <c r="BC73" s="213"/>
      <c r="BD73" s="218"/>
      <c r="BE73" s="218"/>
      <c r="BF73" s="213"/>
      <c r="BG73" s="218"/>
      <c r="BH73" s="218"/>
      <c r="BI73" s="213"/>
      <c r="BJ73" s="218"/>
      <c r="BK73" s="259"/>
      <c r="BL73" s="218"/>
      <c r="BM73" s="259"/>
      <c r="BN73" s="218"/>
      <c r="BO73" s="259"/>
      <c r="BP73" s="218"/>
      <c r="BQ73" s="218"/>
    </row>
    <row r="74" spans="1:69" ht="39.950000000000003" customHeight="1">
      <c r="A74" s="291"/>
      <c r="B74" s="65"/>
      <c r="C74" s="238"/>
      <c r="D74" s="239"/>
      <c r="E74" s="219"/>
      <c r="F74" s="45"/>
      <c r="G74" s="40"/>
      <c r="H74" s="40"/>
      <c r="I74" s="446"/>
      <c r="J74" s="446"/>
      <c r="K74" s="40"/>
      <c r="L74" s="40"/>
      <c r="M74" s="446"/>
      <c r="N74" s="215"/>
      <c r="O74" s="215"/>
      <c r="P74" s="83"/>
      <c r="Q74" s="220"/>
      <c r="R74" s="83"/>
      <c r="S74" s="83"/>
      <c r="T74" s="176" t="str">
        <f t="shared" si="0"/>
        <v/>
      </c>
      <c r="U74" s="216"/>
      <c r="V74" s="40"/>
      <c r="W74" s="40"/>
      <c r="X74" s="200" t="str">
        <f t="shared" ca="1" si="1"/>
        <v/>
      </c>
      <c r="Y74" s="177" t="str">
        <f t="shared" si="12"/>
        <v/>
      </c>
      <c r="Z74" s="178" t="str">
        <f t="shared" ca="1" si="3"/>
        <v/>
      </c>
      <c r="AA74" s="178" t="str">
        <f t="shared" ca="1" si="13"/>
        <v>0</v>
      </c>
      <c r="AB74" s="178" t="str">
        <f t="shared" ca="1" si="14"/>
        <v/>
      </c>
      <c r="AC74" s="178" t="str">
        <f t="shared" ca="1" si="15"/>
        <v/>
      </c>
      <c r="AD74" s="178" t="str">
        <f t="shared" ca="1" si="16"/>
        <v/>
      </c>
      <c r="AE74" s="178" t="str">
        <f t="shared" ca="1" si="8"/>
        <v/>
      </c>
      <c r="AF74" s="178" t="str">
        <f t="shared" ca="1" si="9"/>
        <v/>
      </c>
      <c r="AG74" s="217"/>
      <c r="AH74" s="217"/>
      <c r="AI74" s="217"/>
      <c r="AJ74" s="217"/>
      <c r="AK74" s="135" t="str">
        <f t="shared" ca="1" si="10"/>
        <v/>
      </c>
      <c r="AL74" s="208"/>
      <c r="AM74" s="290"/>
      <c r="AN74" s="83"/>
      <c r="AO74" s="83"/>
      <c r="AP74" s="222"/>
      <c r="AQ74" s="221"/>
      <c r="AR74" s="220"/>
      <c r="AS74" s="220"/>
      <c r="AT74" s="222"/>
      <c r="AU74" s="221"/>
      <c r="AV74" s="220"/>
      <c r="AW74" s="220"/>
      <c r="AX74" s="222"/>
      <c r="AY74" s="339">
        <f>SUMIF('4.2.펀드 인력변경 이력'!A:A,D74,'4.2.펀드 인력변경 이력'!F:F)</f>
        <v>0</v>
      </c>
      <c r="AZ74" s="222">
        <f>SUMIF('4.2.펀드 인력변경 이력'!A:A,D74,'4.2.펀드 인력변경 이력'!G:G)</f>
        <v>0</v>
      </c>
      <c r="BA74" s="340" t="str">
        <f t="shared" si="17"/>
        <v/>
      </c>
      <c r="BB74" s="45"/>
      <c r="BC74" s="213"/>
      <c r="BD74" s="218"/>
      <c r="BE74" s="218"/>
      <c r="BF74" s="213"/>
      <c r="BG74" s="218"/>
      <c r="BH74" s="218"/>
      <c r="BI74" s="213"/>
      <c r="BJ74" s="218"/>
      <c r="BK74" s="259"/>
      <c r="BL74" s="218"/>
      <c r="BM74" s="259"/>
      <c r="BN74" s="218"/>
      <c r="BO74" s="259"/>
      <c r="BP74" s="218"/>
      <c r="BQ74" s="218"/>
    </row>
    <row r="75" spans="1:69" ht="39.950000000000003" customHeight="1">
      <c r="A75" s="291"/>
      <c r="B75" s="65"/>
      <c r="C75" s="238"/>
      <c r="D75" s="239"/>
      <c r="E75" s="219"/>
      <c r="F75" s="45"/>
      <c r="G75" s="40"/>
      <c r="H75" s="40"/>
      <c r="I75" s="446"/>
      <c r="J75" s="446"/>
      <c r="K75" s="40"/>
      <c r="L75" s="40"/>
      <c r="M75" s="446"/>
      <c r="N75" s="215"/>
      <c r="O75" s="215"/>
      <c r="P75" s="83"/>
      <c r="Q75" s="220"/>
      <c r="R75" s="83"/>
      <c r="S75" s="83"/>
      <c r="T75" s="176" t="str">
        <f t="shared" si="0"/>
        <v/>
      </c>
      <c r="U75" s="216"/>
      <c r="V75" s="40"/>
      <c r="W75" s="40"/>
      <c r="X75" s="200" t="str">
        <f t="shared" ca="1" si="1"/>
        <v/>
      </c>
      <c r="Y75" s="177" t="str">
        <f t="shared" ref="Y75:Y138" si="18">IF( ISBLANK($D75), "", IF(ISNUMBER(O75), (AD75+AE75+AF75+AI75-AJ75)/O75, "N/A")  )</f>
        <v/>
      </c>
      <c r="Z75" s="178" t="str">
        <f t="shared" ca="1" si="3"/>
        <v/>
      </c>
      <c r="AA75" s="178" t="str">
        <f t="shared" ref="AA75:AA106" ca="1" si="19">IF( ISBLANK($D75), "0", SUMPRODUCT( (OFFSET(제안사_투자현황,0,1,ROWS(제안사_투자현황),1)=$D75)*1, OFFSET(제안사_투자현황,0,9,ROWS(제안사_투자현황),1)) )</f>
        <v>0</v>
      </c>
      <c r="AB75" s="178" t="str">
        <f t="shared" ref="AB75:AB106" ca="1" si="20">IF( ISBLANK($D75), "", SUMPRODUCT( (OFFSET(제안사_투자현황,0,1,ROWS(제안사_투자현황),1)=$D75)*1, OFFSET(제안사_투자현황,0,14,ROWS(제안사_투자현황),1)) )</f>
        <v/>
      </c>
      <c r="AC75" s="178" t="str">
        <f t="shared" ref="AC75:AC106" ca="1" si="21">IF( ISBLANK($D75), "", SUMPRODUCT( (OFFSET(제안사_투자현황,0,1,ROWS(제안사_투자현황),1)=$D75)*1, OFFSET(제안사_투자현황,0,19,ROWS(제안사_투자현황),1)) )</f>
        <v/>
      </c>
      <c r="AD75" s="178" t="str">
        <f t="shared" ref="AD75:AD106" ca="1" si="22">IF( ISBLANK($D75), "", SUMPRODUCT( (OFFSET(제안사_투자현황,0,1,ROWS(제안사_투자현황),1)=$D75)*1, OFFSET(제안사_투자현황,0,20,ROWS(제안사_투자현황),1)) )</f>
        <v/>
      </c>
      <c r="AE75" s="178" t="str">
        <f t="shared" ca="1" si="8"/>
        <v/>
      </c>
      <c r="AF75" s="178" t="str">
        <f t="shared" ca="1" si="9"/>
        <v/>
      </c>
      <c r="AG75" s="217"/>
      <c r="AH75" s="217"/>
      <c r="AI75" s="217"/>
      <c r="AJ75" s="217"/>
      <c r="AK75" s="135" t="str">
        <f t="shared" ca="1" si="10"/>
        <v/>
      </c>
      <c r="AL75" s="208"/>
      <c r="AM75" s="290"/>
      <c r="AN75" s="83"/>
      <c r="AO75" s="83"/>
      <c r="AP75" s="222"/>
      <c r="AQ75" s="221"/>
      <c r="AR75" s="220"/>
      <c r="AS75" s="220"/>
      <c r="AT75" s="222"/>
      <c r="AU75" s="221"/>
      <c r="AV75" s="220"/>
      <c r="AW75" s="220"/>
      <c r="AX75" s="222"/>
      <c r="AY75" s="339">
        <f>SUMIF('4.2.펀드 인력변경 이력'!A:A,D75,'4.2.펀드 인력변경 이력'!F:F)</f>
        <v>0</v>
      </c>
      <c r="AZ75" s="222">
        <f>SUMIF('4.2.펀드 인력변경 이력'!A:A,D75,'4.2.펀드 인력변경 이력'!G:G)</f>
        <v>0</v>
      </c>
      <c r="BA75" s="340" t="str">
        <f t="shared" ref="BA75:BA106" si="23">IF(D75="","",IF(AZ75=0,3,IF(AY75/AZ75&gt;3,3,AY75/AZ75)))</f>
        <v/>
      </c>
      <c r="BB75" s="45"/>
      <c r="BC75" s="213"/>
      <c r="BD75" s="218"/>
      <c r="BE75" s="218"/>
      <c r="BF75" s="213"/>
      <c r="BG75" s="218"/>
      <c r="BH75" s="218"/>
      <c r="BI75" s="213"/>
      <c r="BJ75" s="218"/>
      <c r="BK75" s="259"/>
      <c r="BL75" s="218"/>
      <c r="BM75" s="259"/>
      <c r="BN75" s="218"/>
      <c r="BO75" s="259"/>
      <c r="BP75" s="218"/>
      <c r="BQ75" s="218"/>
    </row>
    <row r="76" spans="1:69" ht="39.950000000000003" customHeight="1">
      <c r="A76" s="291"/>
      <c r="B76" s="65"/>
      <c r="C76" s="238"/>
      <c r="D76" s="239"/>
      <c r="E76" s="219"/>
      <c r="F76" s="45"/>
      <c r="G76" s="40"/>
      <c r="H76" s="40"/>
      <c r="I76" s="446"/>
      <c r="J76" s="446"/>
      <c r="K76" s="40"/>
      <c r="L76" s="40"/>
      <c r="M76" s="446"/>
      <c r="N76" s="215"/>
      <c r="O76" s="215"/>
      <c r="P76" s="83"/>
      <c r="Q76" s="220"/>
      <c r="R76" s="83"/>
      <c r="S76" s="83"/>
      <c r="T76" s="176" t="str">
        <f t="shared" si="0"/>
        <v/>
      </c>
      <c r="U76" s="216"/>
      <c r="V76" s="40"/>
      <c r="W76" s="40"/>
      <c r="X76" s="200" t="str">
        <f t="shared" ca="1" si="1"/>
        <v/>
      </c>
      <c r="Y76" s="177" t="str">
        <f t="shared" si="18"/>
        <v/>
      </c>
      <c r="Z76" s="178" t="str">
        <f t="shared" ca="1" si="3"/>
        <v/>
      </c>
      <c r="AA76" s="178" t="str">
        <f t="shared" ca="1" si="19"/>
        <v>0</v>
      </c>
      <c r="AB76" s="178" t="str">
        <f t="shared" ca="1" si="20"/>
        <v/>
      </c>
      <c r="AC76" s="178" t="str">
        <f t="shared" ca="1" si="21"/>
        <v/>
      </c>
      <c r="AD76" s="178" t="str">
        <f t="shared" ca="1" si="22"/>
        <v/>
      </c>
      <c r="AE76" s="178" t="str">
        <f t="shared" ca="1" si="8"/>
        <v/>
      </c>
      <c r="AF76" s="178" t="str">
        <f t="shared" ca="1" si="9"/>
        <v/>
      </c>
      <c r="AG76" s="217"/>
      <c r="AH76" s="217"/>
      <c r="AI76" s="217"/>
      <c r="AJ76" s="217"/>
      <c r="AK76" s="135" t="str">
        <f t="shared" ca="1" si="10"/>
        <v/>
      </c>
      <c r="AL76" s="208"/>
      <c r="AM76" s="290"/>
      <c r="AN76" s="83"/>
      <c r="AO76" s="83"/>
      <c r="AP76" s="222"/>
      <c r="AQ76" s="221"/>
      <c r="AR76" s="220"/>
      <c r="AS76" s="220"/>
      <c r="AT76" s="222"/>
      <c r="AU76" s="221"/>
      <c r="AV76" s="220"/>
      <c r="AW76" s="220"/>
      <c r="AX76" s="222"/>
      <c r="AY76" s="339">
        <f>SUMIF('4.2.펀드 인력변경 이력'!A:A,D76,'4.2.펀드 인력변경 이력'!F:F)</f>
        <v>0</v>
      </c>
      <c r="AZ76" s="222">
        <f>SUMIF('4.2.펀드 인력변경 이력'!A:A,D76,'4.2.펀드 인력변경 이력'!G:G)</f>
        <v>0</v>
      </c>
      <c r="BA76" s="340" t="str">
        <f t="shared" si="23"/>
        <v/>
      </c>
      <c r="BB76" s="45"/>
      <c r="BC76" s="213"/>
      <c r="BD76" s="218"/>
      <c r="BE76" s="218"/>
      <c r="BF76" s="213"/>
      <c r="BG76" s="218"/>
      <c r="BH76" s="218"/>
      <c r="BI76" s="213"/>
      <c r="BJ76" s="218"/>
      <c r="BK76" s="259"/>
      <c r="BL76" s="218"/>
      <c r="BM76" s="259"/>
      <c r="BN76" s="218"/>
      <c r="BO76" s="259"/>
      <c r="BP76" s="218"/>
      <c r="BQ76" s="218"/>
    </row>
    <row r="77" spans="1:69" ht="39.950000000000003" customHeight="1">
      <c r="A77" s="291"/>
      <c r="B77" s="65"/>
      <c r="C77" s="238"/>
      <c r="D77" s="239"/>
      <c r="E77" s="219"/>
      <c r="F77" s="45"/>
      <c r="G77" s="40"/>
      <c r="H77" s="40"/>
      <c r="I77" s="446"/>
      <c r="J77" s="446"/>
      <c r="K77" s="40"/>
      <c r="L77" s="40"/>
      <c r="M77" s="446"/>
      <c r="N77" s="215"/>
      <c r="O77" s="215"/>
      <c r="P77" s="83"/>
      <c r="Q77" s="220"/>
      <c r="R77" s="83"/>
      <c r="S77" s="83"/>
      <c r="T77" s="176" t="str">
        <f t="shared" si="0"/>
        <v/>
      </c>
      <c r="U77" s="216"/>
      <c r="V77" s="40"/>
      <c r="W77" s="40"/>
      <c r="X77" s="200" t="str">
        <f t="shared" ca="1" si="1"/>
        <v/>
      </c>
      <c r="Y77" s="177" t="str">
        <f t="shared" si="18"/>
        <v/>
      </c>
      <c r="Z77" s="178" t="str">
        <f t="shared" ca="1" si="3"/>
        <v/>
      </c>
      <c r="AA77" s="178" t="str">
        <f t="shared" ca="1" si="19"/>
        <v>0</v>
      </c>
      <c r="AB77" s="178" t="str">
        <f t="shared" ca="1" si="20"/>
        <v/>
      </c>
      <c r="AC77" s="178" t="str">
        <f t="shared" ca="1" si="21"/>
        <v/>
      </c>
      <c r="AD77" s="178" t="str">
        <f t="shared" ca="1" si="22"/>
        <v/>
      </c>
      <c r="AE77" s="178" t="str">
        <f t="shared" ca="1" si="8"/>
        <v/>
      </c>
      <c r="AF77" s="178" t="str">
        <f t="shared" ca="1" si="9"/>
        <v/>
      </c>
      <c r="AG77" s="217"/>
      <c r="AH77" s="217"/>
      <c r="AI77" s="217"/>
      <c r="AJ77" s="217"/>
      <c r="AK77" s="135" t="str">
        <f t="shared" ca="1" si="10"/>
        <v/>
      </c>
      <c r="AL77" s="208"/>
      <c r="AM77" s="290"/>
      <c r="AN77" s="83"/>
      <c r="AO77" s="83"/>
      <c r="AP77" s="222"/>
      <c r="AQ77" s="221"/>
      <c r="AR77" s="220"/>
      <c r="AS77" s="220"/>
      <c r="AT77" s="222"/>
      <c r="AU77" s="221"/>
      <c r="AV77" s="220"/>
      <c r="AW77" s="220"/>
      <c r="AX77" s="222"/>
      <c r="AY77" s="339">
        <f>SUMIF('4.2.펀드 인력변경 이력'!A:A,D77,'4.2.펀드 인력변경 이력'!F:F)</f>
        <v>0</v>
      </c>
      <c r="AZ77" s="222">
        <f>SUMIF('4.2.펀드 인력변경 이력'!A:A,D77,'4.2.펀드 인력변경 이력'!G:G)</f>
        <v>0</v>
      </c>
      <c r="BA77" s="340" t="str">
        <f t="shared" si="23"/>
        <v/>
      </c>
      <c r="BB77" s="45"/>
      <c r="BC77" s="213"/>
      <c r="BD77" s="218"/>
      <c r="BE77" s="218"/>
      <c r="BF77" s="213"/>
      <c r="BG77" s="218"/>
      <c r="BH77" s="218"/>
      <c r="BI77" s="213"/>
      <c r="BJ77" s="218"/>
      <c r="BK77" s="259"/>
      <c r="BL77" s="218"/>
      <c r="BM77" s="259"/>
      <c r="BN77" s="218"/>
      <c r="BO77" s="259"/>
      <c r="BP77" s="218"/>
      <c r="BQ77" s="218"/>
    </row>
    <row r="78" spans="1:69" ht="39.950000000000003" customHeight="1">
      <c r="A78" s="291"/>
      <c r="B78" s="65"/>
      <c r="C78" s="238"/>
      <c r="D78" s="239"/>
      <c r="E78" s="219"/>
      <c r="F78" s="45"/>
      <c r="G78" s="40"/>
      <c r="H78" s="40"/>
      <c r="I78" s="446"/>
      <c r="J78" s="446"/>
      <c r="K78" s="40"/>
      <c r="L78" s="40"/>
      <c r="M78" s="446"/>
      <c r="N78" s="215"/>
      <c r="O78" s="215"/>
      <c r="P78" s="83"/>
      <c r="Q78" s="220"/>
      <c r="R78" s="83"/>
      <c r="S78" s="83"/>
      <c r="T78" s="176" t="str">
        <f t="shared" si="0"/>
        <v/>
      </c>
      <c r="U78" s="216"/>
      <c r="V78" s="40"/>
      <c r="W78" s="40"/>
      <c r="X78" s="200" t="str">
        <f t="shared" ca="1" si="1"/>
        <v/>
      </c>
      <c r="Y78" s="177" t="str">
        <f t="shared" si="18"/>
        <v/>
      </c>
      <c r="Z78" s="178" t="str">
        <f t="shared" ca="1" si="3"/>
        <v/>
      </c>
      <c r="AA78" s="178" t="str">
        <f t="shared" ca="1" si="19"/>
        <v>0</v>
      </c>
      <c r="AB78" s="178" t="str">
        <f t="shared" ca="1" si="20"/>
        <v/>
      </c>
      <c r="AC78" s="178" t="str">
        <f t="shared" ca="1" si="21"/>
        <v/>
      </c>
      <c r="AD78" s="178" t="str">
        <f t="shared" ca="1" si="22"/>
        <v/>
      </c>
      <c r="AE78" s="178" t="str">
        <f t="shared" ca="1" si="8"/>
        <v/>
      </c>
      <c r="AF78" s="178" t="str">
        <f t="shared" ca="1" si="9"/>
        <v/>
      </c>
      <c r="AG78" s="217"/>
      <c r="AH78" s="217"/>
      <c r="AI78" s="217"/>
      <c r="AJ78" s="217"/>
      <c r="AK78" s="135" t="str">
        <f t="shared" ca="1" si="10"/>
        <v/>
      </c>
      <c r="AL78" s="208"/>
      <c r="AM78" s="290"/>
      <c r="AN78" s="83"/>
      <c r="AO78" s="83"/>
      <c r="AP78" s="222"/>
      <c r="AQ78" s="221"/>
      <c r="AR78" s="220"/>
      <c r="AS78" s="220"/>
      <c r="AT78" s="222"/>
      <c r="AU78" s="221"/>
      <c r="AV78" s="220"/>
      <c r="AW78" s="220"/>
      <c r="AX78" s="222"/>
      <c r="AY78" s="339">
        <f>SUMIF('4.2.펀드 인력변경 이력'!A:A,D78,'4.2.펀드 인력변경 이력'!F:F)</f>
        <v>0</v>
      </c>
      <c r="AZ78" s="222">
        <f>SUMIF('4.2.펀드 인력변경 이력'!A:A,D78,'4.2.펀드 인력변경 이력'!G:G)</f>
        <v>0</v>
      </c>
      <c r="BA78" s="340" t="str">
        <f t="shared" si="23"/>
        <v/>
      </c>
      <c r="BB78" s="45"/>
      <c r="BC78" s="213"/>
      <c r="BD78" s="218"/>
      <c r="BE78" s="218"/>
      <c r="BF78" s="213"/>
      <c r="BG78" s="218"/>
      <c r="BH78" s="218"/>
      <c r="BI78" s="213"/>
      <c r="BJ78" s="218"/>
      <c r="BK78" s="259"/>
      <c r="BL78" s="218"/>
      <c r="BM78" s="259"/>
      <c r="BN78" s="218"/>
      <c r="BO78" s="259"/>
      <c r="BP78" s="218"/>
      <c r="BQ78" s="218"/>
    </row>
    <row r="79" spans="1:69" ht="39.950000000000003" customHeight="1">
      <c r="A79" s="291"/>
      <c r="B79" s="65"/>
      <c r="C79" s="238"/>
      <c r="D79" s="239"/>
      <c r="E79" s="219"/>
      <c r="F79" s="45"/>
      <c r="G79" s="40"/>
      <c r="H79" s="40"/>
      <c r="I79" s="446"/>
      <c r="J79" s="446"/>
      <c r="K79" s="40"/>
      <c r="L79" s="40"/>
      <c r="M79" s="446"/>
      <c r="N79" s="215"/>
      <c r="O79" s="215"/>
      <c r="P79" s="83"/>
      <c r="Q79" s="220"/>
      <c r="R79" s="83"/>
      <c r="S79" s="83"/>
      <c r="T79" s="176" t="str">
        <f t="shared" si="0"/>
        <v/>
      </c>
      <c r="U79" s="216"/>
      <c r="V79" s="40"/>
      <c r="W79" s="40"/>
      <c r="X79" s="200" t="str">
        <f t="shared" ca="1" si="1"/>
        <v/>
      </c>
      <c r="Y79" s="177" t="str">
        <f t="shared" si="18"/>
        <v/>
      </c>
      <c r="Z79" s="178" t="str">
        <f t="shared" ca="1" si="3"/>
        <v/>
      </c>
      <c r="AA79" s="178" t="str">
        <f t="shared" ca="1" si="19"/>
        <v>0</v>
      </c>
      <c r="AB79" s="178" t="str">
        <f t="shared" ca="1" si="20"/>
        <v/>
      </c>
      <c r="AC79" s="178" t="str">
        <f t="shared" ca="1" si="21"/>
        <v/>
      </c>
      <c r="AD79" s="178" t="str">
        <f t="shared" ca="1" si="22"/>
        <v/>
      </c>
      <c r="AE79" s="178" t="str">
        <f t="shared" ca="1" si="8"/>
        <v/>
      </c>
      <c r="AF79" s="178" t="str">
        <f t="shared" ca="1" si="9"/>
        <v/>
      </c>
      <c r="AG79" s="217"/>
      <c r="AH79" s="217"/>
      <c r="AI79" s="217"/>
      <c r="AJ79" s="217"/>
      <c r="AK79" s="135" t="str">
        <f t="shared" ca="1" si="10"/>
        <v/>
      </c>
      <c r="AL79" s="208"/>
      <c r="AM79" s="290"/>
      <c r="AN79" s="83"/>
      <c r="AO79" s="83"/>
      <c r="AP79" s="222"/>
      <c r="AQ79" s="221"/>
      <c r="AR79" s="220"/>
      <c r="AS79" s="220"/>
      <c r="AT79" s="222"/>
      <c r="AU79" s="221"/>
      <c r="AV79" s="220"/>
      <c r="AW79" s="220"/>
      <c r="AX79" s="222"/>
      <c r="AY79" s="339">
        <f>SUMIF('4.2.펀드 인력변경 이력'!A:A,D79,'4.2.펀드 인력변경 이력'!F:F)</f>
        <v>0</v>
      </c>
      <c r="AZ79" s="222">
        <f>SUMIF('4.2.펀드 인력변경 이력'!A:A,D79,'4.2.펀드 인력변경 이력'!G:G)</f>
        <v>0</v>
      </c>
      <c r="BA79" s="340" t="str">
        <f t="shared" si="23"/>
        <v/>
      </c>
      <c r="BB79" s="45"/>
      <c r="BC79" s="213"/>
      <c r="BD79" s="218"/>
      <c r="BE79" s="218"/>
      <c r="BF79" s="213"/>
      <c r="BG79" s="218"/>
      <c r="BH79" s="218"/>
      <c r="BI79" s="213"/>
      <c r="BJ79" s="218"/>
      <c r="BK79" s="259"/>
      <c r="BL79" s="218"/>
      <c r="BM79" s="259"/>
      <c r="BN79" s="218"/>
      <c r="BO79" s="259"/>
      <c r="BP79" s="218"/>
      <c r="BQ79" s="218"/>
    </row>
    <row r="80" spans="1:69" ht="39.950000000000003" customHeight="1">
      <c r="A80" s="291"/>
      <c r="B80" s="65"/>
      <c r="C80" s="238"/>
      <c r="D80" s="239"/>
      <c r="E80" s="219"/>
      <c r="F80" s="45"/>
      <c r="G80" s="40"/>
      <c r="H80" s="40"/>
      <c r="I80" s="446"/>
      <c r="J80" s="446"/>
      <c r="K80" s="40"/>
      <c r="L80" s="40"/>
      <c r="M80" s="446"/>
      <c r="N80" s="215"/>
      <c r="O80" s="215"/>
      <c r="P80" s="83"/>
      <c r="Q80" s="220"/>
      <c r="R80" s="83"/>
      <c r="S80" s="83"/>
      <c r="T80" s="176" t="str">
        <f t="shared" si="0"/>
        <v/>
      </c>
      <c r="U80" s="216"/>
      <c r="V80" s="40"/>
      <c r="W80" s="40"/>
      <c r="X80" s="200" t="str">
        <f t="shared" ca="1" si="1"/>
        <v/>
      </c>
      <c r="Y80" s="177" t="str">
        <f t="shared" si="18"/>
        <v/>
      </c>
      <c r="Z80" s="178" t="str">
        <f t="shared" ca="1" si="3"/>
        <v/>
      </c>
      <c r="AA80" s="178" t="str">
        <f t="shared" ca="1" si="19"/>
        <v>0</v>
      </c>
      <c r="AB80" s="178" t="str">
        <f t="shared" ca="1" si="20"/>
        <v/>
      </c>
      <c r="AC80" s="178" t="str">
        <f t="shared" ca="1" si="21"/>
        <v/>
      </c>
      <c r="AD80" s="178" t="str">
        <f t="shared" ca="1" si="22"/>
        <v/>
      </c>
      <c r="AE80" s="178" t="str">
        <f t="shared" ca="1" si="8"/>
        <v/>
      </c>
      <c r="AF80" s="178" t="str">
        <f t="shared" ca="1" si="9"/>
        <v/>
      </c>
      <c r="AG80" s="217"/>
      <c r="AH80" s="217"/>
      <c r="AI80" s="217"/>
      <c r="AJ80" s="217"/>
      <c r="AK80" s="135" t="str">
        <f t="shared" ca="1" si="10"/>
        <v/>
      </c>
      <c r="AL80" s="208"/>
      <c r="AM80" s="290"/>
      <c r="AN80" s="83"/>
      <c r="AO80" s="83"/>
      <c r="AP80" s="222"/>
      <c r="AQ80" s="221"/>
      <c r="AR80" s="220"/>
      <c r="AS80" s="220"/>
      <c r="AT80" s="222"/>
      <c r="AU80" s="221"/>
      <c r="AV80" s="220"/>
      <c r="AW80" s="220"/>
      <c r="AX80" s="222"/>
      <c r="AY80" s="339">
        <f>SUMIF('4.2.펀드 인력변경 이력'!A:A,D80,'4.2.펀드 인력변경 이력'!F:F)</f>
        <v>0</v>
      </c>
      <c r="AZ80" s="222">
        <f>SUMIF('4.2.펀드 인력변경 이력'!A:A,D80,'4.2.펀드 인력변경 이력'!G:G)</f>
        <v>0</v>
      </c>
      <c r="BA80" s="340" t="str">
        <f t="shared" si="23"/>
        <v/>
      </c>
      <c r="BB80" s="45"/>
      <c r="BC80" s="213"/>
      <c r="BD80" s="218"/>
      <c r="BE80" s="218"/>
      <c r="BF80" s="213"/>
      <c r="BG80" s="218"/>
      <c r="BH80" s="218"/>
      <c r="BI80" s="213"/>
      <c r="BJ80" s="218"/>
      <c r="BK80" s="259"/>
      <c r="BL80" s="218"/>
      <c r="BM80" s="259"/>
      <c r="BN80" s="218"/>
      <c r="BO80" s="259"/>
      <c r="BP80" s="218"/>
      <c r="BQ80" s="218"/>
    </row>
    <row r="81" spans="1:69" ht="39.950000000000003" customHeight="1">
      <c r="A81" s="291"/>
      <c r="B81" s="65"/>
      <c r="C81" s="238"/>
      <c r="D81" s="239"/>
      <c r="E81" s="219"/>
      <c r="F81" s="45"/>
      <c r="G81" s="40"/>
      <c r="H81" s="40"/>
      <c r="I81" s="446"/>
      <c r="J81" s="446"/>
      <c r="K81" s="40"/>
      <c r="L81" s="40"/>
      <c r="M81" s="446"/>
      <c r="N81" s="215"/>
      <c r="O81" s="215"/>
      <c r="P81" s="83"/>
      <c r="Q81" s="220"/>
      <c r="R81" s="83"/>
      <c r="S81" s="83"/>
      <c r="T81" s="176" t="str">
        <f t="shared" si="0"/>
        <v/>
      </c>
      <c r="U81" s="216"/>
      <c r="V81" s="40"/>
      <c r="W81" s="40"/>
      <c r="X81" s="200" t="str">
        <f t="shared" ca="1" si="1"/>
        <v/>
      </c>
      <c r="Y81" s="177" t="str">
        <f t="shared" si="18"/>
        <v/>
      </c>
      <c r="Z81" s="178" t="str">
        <f t="shared" ca="1" si="3"/>
        <v/>
      </c>
      <c r="AA81" s="178" t="str">
        <f t="shared" ca="1" si="19"/>
        <v>0</v>
      </c>
      <c r="AB81" s="178" t="str">
        <f t="shared" ca="1" si="20"/>
        <v/>
      </c>
      <c r="AC81" s="178" t="str">
        <f t="shared" ca="1" si="21"/>
        <v/>
      </c>
      <c r="AD81" s="178" t="str">
        <f t="shared" ca="1" si="22"/>
        <v/>
      </c>
      <c r="AE81" s="178" t="str">
        <f t="shared" ca="1" si="8"/>
        <v/>
      </c>
      <c r="AF81" s="178" t="str">
        <f t="shared" ca="1" si="9"/>
        <v/>
      </c>
      <c r="AG81" s="217"/>
      <c r="AH81" s="217"/>
      <c r="AI81" s="217"/>
      <c r="AJ81" s="217"/>
      <c r="AK81" s="135" t="str">
        <f t="shared" ca="1" si="10"/>
        <v/>
      </c>
      <c r="AL81" s="208"/>
      <c r="AM81" s="290"/>
      <c r="AN81" s="83"/>
      <c r="AO81" s="83"/>
      <c r="AP81" s="222"/>
      <c r="AQ81" s="221"/>
      <c r="AR81" s="220"/>
      <c r="AS81" s="220"/>
      <c r="AT81" s="222"/>
      <c r="AU81" s="221"/>
      <c r="AV81" s="220"/>
      <c r="AW81" s="220"/>
      <c r="AX81" s="222"/>
      <c r="AY81" s="339">
        <f>SUMIF('4.2.펀드 인력변경 이력'!A:A,D81,'4.2.펀드 인력변경 이력'!F:F)</f>
        <v>0</v>
      </c>
      <c r="AZ81" s="222">
        <f>SUMIF('4.2.펀드 인력변경 이력'!A:A,D81,'4.2.펀드 인력변경 이력'!G:G)</f>
        <v>0</v>
      </c>
      <c r="BA81" s="340" t="str">
        <f t="shared" si="23"/>
        <v/>
      </c>
      <c r="BB81" s="45"/>
      <c r="BC81" s="213"/>
      <c r="BD81" s="218"/>
      <c r="BE81" s="218"/>
      <c r="BF81" s="213"/>
      <c r="BG81" s="218"/>
      <c r="BH81" s="218"/>
      <c r="BI81" s="213"/>
      <c r="BJ81" s="218"/>
      <c r="BK81" s="259"/>
      <c r="BL81" s="218"/>
      <c r="BM81" s="259"/>
      <c r="BN81" s="218"/>
      <c r="BO81" s="259"/>
      <c r="BP81" s="218"/>
      <c r="BQ81" s="218"/>
    </row>
    <row r="82" spans="1:69" ht="39.950000000000003" customHeight="1">
      <c r="A82" s="291"/>
      <c r="B82" s="65"/>
      <c r="C82" s="238"/>
      <c r="D82" s="239"/>
      <c r="E82" s="219"/>
      <c r="F82" s="45"/>
      <c r="G82" s="40"/>
      <c r="H82" s="40"/>
      <c r="I82" s="446"/>
      <c r="J82" s="446"/>
      <c r="K82" s="40"/>
      <c r="L82" s="40"/>
      <c r="M82" s="446"/>
      <c r="N82" s="215"/>
      <c r="O82" s="215"/>
      <c r="P82" s="83"/>
      <c r="Q82" s="220"/>
      <c r="R82" s="83"/>
      <c r="S82" s="83"/>
      <c r="T82" s="176" t="str">
        <f t="shared" si="0"/>
        <v/>
      </c>
      <c r="U82" s="216"/>
      <c r="V82" s="40"/>
      <c r="W82" s="40"/>
      <c r="X82" s="200" t="str">
        <f t="shared" ca="1" si="1"/>
        <v/>
      </c>
      <c r="Y82" s="177" t="str">
        <f t="shared" si="18"/>
        <v/>
      </c>
      <c r="Z82" s="178" t="str">
        <f t="shared" ca="1" si="3"/>
        <v/>
      </c>
      <c r="AA82" s="178" t="str">
        <f t="shared" ca="1" si="19"/>
        <v>0</v>
      </c>
      <c r="AB82" s="178" t="str">
        <f t="shared" ca="1" si="20"/>
        <v/>
      </c>
      <c r="AC82" s="178" t="str">
        <f t="shared" ca="1" si="21"/>
        <v/>
      </c>
      <c r="AD82" s="178" t="str">
        <f t="shared" ca="1" si="22"/>
        <v/>
      </c>
      <c r="AE82" s="178" t="str">
        <f t="shared" ca="1" si="8"/>
        <v/>
      </c>
      <c r="AF82" s="178" t="str">
        <f t="shared" ca="1" si="9"/>
        <v/>
      </c>
      <c r="AG82" s="217"/>
      <c r="AH82" s="217"/>
      <c r="AI82" s="217"/>
      <c r="AJ82" s="217"/>
      <c r="AK82" s="135" t="str">
        <f t="shared" ca="1" si="10"/>
        <v/>
      </c>
      <c r="AL82" s="208"/>
      <c r="AM82" s="290"/>
      <c r="AN82" s="83"/>
      <c r="AO82" s="83"/>
      <c r="AP82" s="222"/>
      <c r="AQ82" s="221"/>
      <c r="AR82" s="220"/>
      <c r="AS82" s="220"/>
      <c r="AT82" s="222"/>
      <c r="AU82" s="221"/>
      <c r="AV82" s="220"/>
      <c r="AW82" s="220"/>
      <c r="AX82" s="222"/>
      <c r="AY82" s="339">
        <f>SUMIF('4.2.펀드 인력변경 이력'!A:A,D82,'4.2.펀드 인력변경 이력'!F:F)</f>
        <v>0</v>
      </c>
      <c r="AZ82" s="222">
        <f>SUMIF('4.2.펀드 인력변경 이력'!A:A,D82,'4.2.펀드 인력변경 이력'!G:G)</f>
        <v>0</v>
      </c>
      <c r="BA82" s="340" t="str">
        <f t="shared" si="23"/>
        <v/>
      </c>
      <c r="BB82" s="45"/>
      <c r="BC82" s="213"/>
      <c r="BD82" s="218"/>
      <c r="BE82" s="218"/>
      <c r="BF82" s="213"/>
      <c r="BG82" s="218"/>
      <c r="BH82" s="218"/>
      <c r="BI82" s="213"/>
      <c r="BJ82" s="218"/>
      <c r="BK82" s="259"/>
      <c r="BL82" s="218"/>
      <c r="BM82" s="259"/>
      <c r="BN82" s="218"/>
      <c r="BO82" s="259"/>
      <c r="BP82" s="218"/>
      <c r="BQ82" s="218"/>
    </row>
    <row r="83" spans="1:69" ht="39.950000000000003" customHeight="1">
      <c r="A83" s="291"/>
      <c r="B83" s="65"/>
      <c r="C83" s="238"/>
      <c r="D83" s="239"/>
      <c r="E83" s="219"/>
      <c r="F83" s="45"/>
      <c r="G83" s="40"/>
      <c r="H83" s="40"/>
      <c r="I83" s="446"/>
      <c r="J83" s="446"/>
      <c r="K83" s="40"/>
      <c r="L83" s="40"/>
      <c r="M83" s="446"/>
      <c r="N83" s="215"/>
      <c r="O83" s="215"/>
      <c r="P83" s="83"/>
      <c r="Q83" s="220"/>
      <c r="R83" s="83"/>
      <c r="S83" s="83"/>
      <c r="T83" s="176" t="str">
        <f t="shared" si="0"/>
        <v/>
      </c>
      <c r="U83" s="216"/>
      <c r="V83" s="40"/>
      <c r="W83" s="40"/>
      <c r="X83" s="200" t="str">
        <f t="shared" ca="1" si="1"/>
        <v/>
      </c>
      <c r="Y83" s="177" t="str">
        <f t="shared" si="18"/>
        <v/>
      </c>
      <c r="Z83" s="178" t="str">
        <f t="shared" ca="1" si="3"/>
        <v/>
      </c>
      <c r="AA83" s="178" t="str">
        <f t="shared" ca="1" si="19"/>
        <v>0</v>
      </c>
      <c r="AB83" s="178" t="str">
        <f t="shared" ca="1" si="20"/>
        <v/>
      </c>
      <c r="AC83" s="178" t="str">
        <f t="shared" ca="1" si="21"/>
        <v/>
      </c>
      <c r="AD83" s="178" t="str">
        <f t="shared" ca="1" si="22"/>
        <v/>
      </c>
      <c r="AE83" s="178" t="str">
        <f t="shared" ca="1" si="8"/>
        <v/>
      </c>
      <c r="AF83" s="178" t="str">
        <f t="shared" ca="1" si="9"/>
        <v/>
      </c>
      <c r="AG83" s="217"/>
      <c r="AH83" s="217"/>
      <c r="AI83" s="217"/>
      <c r="AJ83" s="217"/>
      <c r="AK83" s="135" t="str">
        <f t="shared" ca="1" si="10"/>
        <v/>
      </c>
      <c r="AL83" s="208"/>
      <c r="AM83" s="290"/>
      <c r="AN83" s="83"/>
      <c r="AO83" s="83"/>
      <c r="AP83" s="222"/>
      <c r="AQ83" s="221"/>
      <c r="AR83" s="220"/>
      <c r="AS83" s="220"/>
      <c r="AT83" s="222"/>
      <c r="AU83" s="221"/>
      <c r="AV83" s="220"/>
      <c r="AW83" s="220"/>
      <c r="AX83" s="222"/>
      <c r="AY83" s="339">
        <f>SUMIF('4.2.펀드 인력변경 이력'!A:A,D83,'4.2.펀드 인력변경 이력'!F:F)</f>
        <v>0</v>
      </c>
      <c r="AZ83" s="222">
        <f>SUMIF('4.2.펀드 인력변경 이력'!A:A,D83,'4.2.펀드 인력변경 이력'!G:G)</f>
        <v>0</v>
      </c>
      <c r="BA83" s="340" t="str">
        <f t="shared" si="23"/>
        <v/>
      </c>
      <c r="BB83" s="45"/>
      <c r="BC83" s="213"/>
      <c r="BD83" s="218"/>
      <c r="BE83" s="218"/>
      <c r="BF83" s="213"/>
      <c r="BG83" s="218"/>
      <c r="BH83" s="218"/>
      <c r="BI83" s="213"/>
      <c r="BJ83" s="218"/>
      <c r="BK83" s="259"/>
      <c r="BL83" s="218"/>
      <c r="BM83" s="259"/>
      <c r="BN83" s="218"/>
      <c r="BO83" s="259"/>
      <c r="BP83" s="218"/>
      <c r="BQ83" s="218"/>
    </row>
    <row r="84" spans="1:69" ht="39.950000000000003" customHeight="1">
      <c r="A84" s="291"/>
      <c r="B84" s="65"/>
      <c r="C84" s="238"/>
      <c r="D84" s="239"/>
      <c r="E84" s="219"/>
      <c r="F84" s="45"/>
      <c r="G84" s="40"/>
      <c r="H84" s="40"/>
      <c r="I84" s="446"/>
      <c r="J84" s="446"/>
      <c r="K84" s="40"/>
      <c r="L84" s="40"/>
      <c r="M84" s="446"/>
      <c r="N84" s="215"/>
      <c r="O84" s="215"/>
      <c r="P84" s="83"/>
      <c r="Q84" s="220"/>
      <c r="R84" s="83"/>
      <c r="S84" s="83"/>
      <c r="T84" s="176" t="str">
        <f t="shared" si="0"/>
        <v/>
      </c>
      <c r="U84" s="216"/>
      <c r="V84" s="40"/>
      <c r="W84" s="40"/>
      <c r="X84" s="200" t="str">
        <f t="shared" ca="1" si="1"/>
        <v/>
      </c>
      <c r="Y84" s="177" t="str">
        <f t="shared" si="18"/>
        <v/>
      </c>
      <c r="Z84" s="178" t="str">
        <f t="shared" ca="1" si="3"/>
        <v/>
      </c>
      <c r="AA84" s="178" t="str">
        <f t="shared" ca="1" si="19"/>
        <v>0</v>
      </c>
      <c r="AB84" s="178" t="str">
        <f t="shared" ca="1" si="20"/>
        <v/>
      </c>
      <c r="AC84" s="178" t="str">
        <f t="shared" ca="1" si="21"/>
        <v/>
      </c>
      <c r="AD84" s="178" t="str">
        <f t="shared" ca="1" si="22"/>
        <v/>
      </c>
      <c r="AE84" s="178" t="str">
        <f t="shared" ca="1" si="8"/>
        <v/>
      </c>
      <c r="AF84" s="178" t="str">
        <f t="shared" ca="1" si="9"/>
        <v/>
      </c>
      <c r="AG84" s="217"/>
      <c r="AH84" s="217"/>
      <c r="AI84" s="217"/>
      <c r="AJ84" s="217"/>
      <c r="AK84" s="135" t="str">
        <f t="shared" ca="1" si="10"/>
        <v/>
      </c>
      <c r="AL84" s="208"/>
      <c r="AM84" s="290"/>
      <c r="AN84" s="83"/>
      <c r="AO84" s="83"/>
      <c r="AP84" s="222"/>
      <c r="AQ84" s="221"/>
      <c r="AR84" s="220"/>
      <c r="AS84" s="220"/>
      <c r="AT84" s="222"/>
      <c r="AU84" s="221"/>
      <c r="AV84" s="220"/>
      <c r="AW84" s="220"/>
      <c r="AX84" s="222"/>
      <c r="AY84" s="339">
        <f>SUMIF('4.2.펀드 인력변경 이력'!A:A,D84,'4.2.펀드 인력변경 이력'!F:F)</f>
        <v>0</v>
      </c>
      <c r="AZ84" s="222">
        <f>SUMIF('4.2.펀드 인력변경 이력'!A:A,D84,'4.2.펀드 인력변경 이력'!G:G)</f>
        <v>0</v>
      </c>
      <c r="BA84" s="340" t="str">
        <f t="shared" si="23"/>
        <v/>
      </c>
      <c r="BB84" s="45"/>
      <c r="BC84" s="213"/>
      <c r="BD84" s="218"/>
      <c r="BE84" s="218"/>
      <c r="BF84" s="213"/>
      <c r="BG84" s="218"/>
      <c r="BH84" s="218"/>
      <c r="BI84" s="213"/>
      <c r="BJ84" s="218"/>
      <c r="BK84" s="259"/>
      <c r="BL84" s="218"/>
      <c r="BM84" s="259"/>
      <c r="BN84" s="218"/>
      <c r="BO84" s="259"/>
      <c r="BP84" s="218"/>
      <c r="BQ84" s="218"/>
    </row>
    <row r="85" spans="1:69" ht="39.950000000000003" customHeight="1">
      <c r="A85" s="291"/>
      <c r="B85" s="65"/>
      <c r="C85" s="238"/>
      <c r="D85" s="239"/>
      <c r="E85" s="219"/>
      <c r="F85" s="45"/>
      <c r="G85" s="40"/>
      <c r="H85" s="40"/>
      <c r="I85" s="446"/>
      <c r="J85" s="446"/>
      <c r="K85" s="40"/>
      <c r="L85" s="40"/>
      <c r="M85" s="446"/>
      <c r="N85" s="215"/>
      <c r="O85" s="215"/>
      <c r="P85" s="83"/>
      <c r="Q85" s="220"/>
      <c r="R85" s="83"/>
      <c r="S85" s="83"/>
      <c r="T85" s="176" t="str">
        <f t="shared" si="0"/>
        <v/>
      </c>
      <c r="U85" s="216"/>
      <c r="V85" s="40"/>
      <c r="W85" s="40"/>
      <c r="X85" s="200" t="str">
        <f t="shared" ca="1" si="1"/>
        <v/>
      </c>
      <c r="Y85" s="177" t="str">
        <f t="shared" si="18"/>
        <v/>
      </c>
      <c r="Z85" s="178" t="str">
        <f t="shared" ca="1" si="3"/>
        <v/>
      </c>
      <c r="AA85" s="178" t="str">
        <f t="shared" ca="1" si="19"/>
        <v>0</v>
      </c>
      <c r="AB85" s="178" t="str">
        <f t="shared" ca="1" si="20"/>
        <v/>
      </c>
      <c r="AC85" s="178" t="str">
        <f t="shared" ca="1" si="21"/>
        <v/>
      </c>
      <c r="AD85" s="178" t="str">
        <f t="shared" ca="1" si="22"/>
        <v/>
      </c>
      <c r="AE85" s="178" t="str">
        <f t="shared" ca="1" si="8"/>
        <v/>
      </c>
      <c r="AF85" s="178" t="str">
        <f t="shared" ca="1" si="9"/>
        <v/>
      </c>
      <c r="AG85" s="217"/>
      <c r="AH85" s="217"/>
      <c r="AI85" s="217"/>
      <c r="AJ85" s="217"/>
      <c r="AK85" s="135" t="str">
        <f t="shared" ca="1" si="10"/>
        <v/>
      </c>
      <c r="AL85" s="208"/>
      <c r="AM85" s="290"/>
      <c r="AN85" s="83"/>
      <c r="AO85" s="83"/>
      <c r="AP85" s="222"/>
      <c r="AQ85" s="221"/>
      <c r="AR85" s="220"/>
      <c r="AS85" s="220"/>
      <c r="AT85" s="222"/>
      <c r="AU85" s="221"/>
      <c r="AV85" s="220"/>
      <c r="AW85" s="220"/>
      <c r="AX85" s="222"/>
      <c r="AY85" s="339">
        <f>SUMIF('4.2.펀드 인력변경 이력'!A:A,D85,'4.2.펀드 인력변경 이력'!F:F)</f>
        <v>0</v>
      </c>
      <c r="AZ85" s="222">
        <f>SUMIF('4.2.펀드 인력변경 이력'!A:A,D85,'4.2.펀드 인력변경 이력'!G:G)</f>
        <v>0</v>
      </c>
      <c r="BA85" s="340" t="str">
        <f t="shared" si="23"/>
        <v/>
      </c>
      <c r="BB85" s="45"/>
      <c r="BC85" s="213"/>
      <c r="BD85" s="218"/>
      <c r="BE85" s="218"/>
      <c r="BF85" s="213"/>
      <c r="BG85" s="218"/>
      <c r="BH85" s="218"/>
      <c r="BI85" s="213"/>
      <c r="BJ85" s="218"/>
      <c r="BK85" s="259"/>
      <c r="BL85" s="218"/>
      <c r="BM85" s="259"/>
      <c r="BN85" s="218"/>
      <c r="BO85" s="259"/>
      <c r="BP85" s="218"/>
      <c r="BQ85" s="218"/>
    </row>
    <row r="86" spans="1:69" ht="39.950000000000003" customHeight="1">
      <c r="A86" s="291"/>
      <c r="B86" s="65"/>
      <c r="C86" s="238"/>
      <c r="D86" s="239"/>
      <c r="E86" s="219"/>
      <c r="F86" s="45"/>
      <c r="G86" s="40"/>
      <c r="H86" s="40"/>
      <c r="I86" s="446"/>
      <c r="J86" s="446"/>
      <c r="K86" s="40"/>
      <c r="L86" s="40"/>
      <c r="M86" s="446"/>
      <c r="N86" s="215"/>
      <c r="O86" s="215"/>
      <c r="P86" s="83"/>
      <c r="Q86" s="220"/>
      <c r="R86" s="83"/>
      <c r="S86" s="83"/>
      <c r="T86" s="176" t="str">
        <f t="shared" si="0"/>
        <v/>
      </c>
      <c r="U86" s="216"/>
      <c r="V86" s="40"/>
      <c r="W86" s="40"/>
      <c r="X86" s="200" t="str">
        <f t="shared" ca="1" si="1"/>
        <v/>
      </c>
      <c r="Y86" s="177" t="str">
        <f t="shared" si="18"/>
        <v/>
      </c>
      <c r="Z86" s="178" t="str">
        <f t="shared" ca="1" si="3"/>
        <v/>
      </c>
      <c r="AA86" s="178" t="str">
        <f t="shared" ca="1" si="19"/>
        <v>0</v>
      </c>
      <c r="AB86" s="178" t="str">
        <f t="shared" ca="1" si="20"/>
        <v/>
      </c>
      <c r="AC86" s="178" t="str">
        <f t="shared" ca="1" si="21"/>
        <v/>
      </c>
      <c r="AD86" s="178" t="str">
        <f t="shared" ca="1" si="22"/>
        <v/>
      </c>
      <c r="AE86" s="178" t="str">
        <f t="shared" ca="1" si="8"/>
        <v/>
      </c>
      <c r="AF86" s="178" t="str">
        <f t="shared" ca="1" si="9"/>
        <v/>
      </c>
      <c r="AG86" s="217"/>
      <c r="AH86" s="217"/>
      <c r="AI86" s="217"/>
      <c r="AJ86" s="217"/>
      <c r="AK86" s="135" t="str">
        <f t="shared" ca="1" si="10"/>
        <v/>
      </c>
      <c r="AL86" s="208"/>
      <c r="AM86" s="290"/>
      <c r="AN86" s="83"/>
      <c r="AO86" s="83"/>
      <c r="AP86" s="222"/>
      <c r="AQ86" s="221"/>
      <c r="AR86" s="220"/>
      <c r="AS86" s="220"/>
      <c r="AT86" s="222"/>
      <c r="AU86" s="221"/>
      <c r="AV86" s="220"/>
      <c r="AW86" s="220"/>
      <c r="AX86" s="222"/>
      <c r="AY86" s="339">
        <f>SUMIF('4.2.펀드 인력변경 이력'!A:A,D86,'4.2.펀드 인력변경 이력'!F:F)</f>
        <v>0</v>
      </c>
      <c r="AZ86" s="222">
        <f>SUMIF('4.2.펀드 인력변경 이력'!A:A,D86,'4.2.펀드 인력변경 이력'!G:G)</f>
        <v>0</v>
      </c>
      <c r="BA86" s="340" t="str">
        <f t="shared" si="23"/>
        <v/>
      </c>
      <c r="BB86" s="45"/>
      <c r="BC86" s="213"/>
      <c r="BD86" s="218"/>
      <c r="BE86" s="218"/>
      <c r="BF86" s="213"/>
      <c r="BG86" s="218"/>
      <c r="BH86" s="218"/>
      <c r="BI86" s="213"/>
      <c r="BJ86" s="218"/>
      <c r="BK86" s="259"/>
      <c r="BL86" s="218"/>
      <c r="BM86" s="259"/>
      <c r="BN86" s="218"/>
      <c r="BO86" s="259"/>
      <c r="BP86" s="218"/>
      <c r="BQ86" s="218"/>
    </row>
    <row r="87" spans="1:69" ht="39.950000000000003" customHeight="1">
      <c r="A87" s="291"/>
      <c r="B87" s="65"/>
      <c r="C87" s="238"/>
      <c r="D87" s="239"/>
      <c r="E87" s="219"/>
      <c r="F87" s="45"/>
      <c r="G87" s="40"/>
      <c r="H87" s="40"/>
      <c r="I87" s="446"/>
      <c r="J87" s="446"/>
      <c r="K87" s="40"/>
      <c r="L87" s="40"/>
      <c r="M87" s="446"/>
      <c r="N87" s="215"/>
      <c r="O87" s="215"/>
      <c r="P87" s="83"/>
      <c r="Q87" s="220"/>
      <c r="R87" s="83"/>
      <c r="S87" s="83"/>
      <c r="T87" s="176" t="str">
        <f t="shared" si="0"/>
        <v/>
      </c>
      <c r="U87" s="216"/>
      <c r="V87" s="40"/>
      <c r="W87" s="40"/>
      <c r="X87" s="200" t="str">
        <f t="shared" ca="1" si="1"/>
        <v/>
      </c>
      <c r="Y87" s="177" t="str">
        <f t="shared" si="18"/>
        <v/>
      </c>
      <c r="Z87" s="178" t="str">
        <f t="shared" ca="1" si="3"/>
        <v/>
      </c>
      <c r="AA87" s="178" t="str">
        <f t="shared" ca="1" si="19"/>
        <v>0</v>
      </c>
      <c r="AB87" s="178" t="str">
        <f t="shared" ca="1" si="20"/>
        <v/>
      </c>
      <c r="AC87" s="178" t="str">
        <f t="shared" ca="1" si="21"/>
        <v/>
      </c>
      <c r="AD87" s="178" t="str">
        <f t="shared" ca="1" si="22"/>
        <v/>
      </c>
      <c r="AE87" s="178" t="str">
        <f t="shared" ca="1" si="8"/>
        <v/>
      </c>
      <c r="AF87" s="178" t="str">
        <f t="shared" ca="1" si="9"/>
        <v/>
      </c>
      <c r="AG87" s="217"/>
      <c r="AH87" s="217"/>
      <c r="AI87" s="217"/>
      <c r="AJ87" s="217"/>
      <c r="AK87" s="135" t="str">
        <f t="shared" ca="1" si="10"/>
        <v/>
      </c>
      <c r="AL87" s="208"/>
      <c r="AM87" s="290"/>
      <c r="AN87" s="83"/>
      <c r="AO87" s="83"/>
      <c r="AP87" s="222"/>
      <c r="AQ87" s="221"/>
      <c r="AR87" s="220"/>
      <c r="AS87" s="220"/>
      <c r="AT87" s="222"/>
      <c r="AU87" s="221"/>
      <c r="AV87" s="220"/>
      <c r="AW87" s="220"/>
      <c r="AX87" s="222"/>
      <c r="AY87" s="339">
        <f>SUMIF('4.2.펀드 인력변경 이력'!A:A,D87,'4.2.펀드 인력변경 이력'!F:F)</f>
        <v>0</v>
      </c>
      <c r="AZ87" s="222">
        <f>SUMIF('4.2.펀드 인력변경 이력'!A:A,D87,'4.2.펀드 인력변경 이력'!G:G)</f>
        <v>0</v>
      </c>
      <c r="BA87" s="340" t="str">
        <f t="shared" si="23"/>
        <v/>
      </c>
      <c r="BB87" s="45"/>
      <c r="BC87" s="213"/>
      <c r="BD87" s="218"/>
      <c r="BE87" s="218"/>
      <c r="BF87" s="213"/>
      <c r="BG87" s="218"/>
      <c r="BH87" s="218"/>
      <c r="BI87" s="213"/>
      <c r="BJ87" s="218"/>
      <c r="BK87" s="259"/>
      <c r="BL87" s="218"/>
      <c r="BM87" s="259"/>
      <c r="BN87" s="218"/>
      <c r="BO87" s="259"/>
      <c r="BP87" s="218"/>
      <c r="BQ87" s="218"/>
    </row>
    <row r="88" spans="1:69" ht="39.950000000000003" customHeight="1">
      <c r="A88" s="291"/>
      <c r="B88" s="65"/>
      <c r="C88" s="238"/>
      <c r="D88" s="239"/>
      <c r="E88" s="219"/>
      <c r="F88" s="45"/>
      <c r="G88" s="40"/>
      <c r="H88" s="40"/>
      <c r="I88" s="446"/>
      <c r="J88" s="446"/>
      <c r="K88" s="40"/>
      <c r="L88" s="40"/>
      <c r="M88" s="446"/>
      <c r="N88" s="215"/>
      <c r="O88" s="215"/>
      <c r="P88" s="83"/>
      <c r="Q88" s="220"/>
      <c r="R88" s="83"/>
      <c r="S88" s="83"/>
      <c r="T88" s="176" t="str">
        <f t="shared" si="0"/>
        <v/>
      </c>
      <c r="U88" s="216"/>
      <c r="V88" s="40"/>
      <c r="W88" s="40"/>
      <c r="X88" s="200" t="str">
        <f t="shared" ca="1" si="1"/>
        <v/>
      </c>
      <c r="Y88" s="177" t="str">
        <f t="shared" si="18"/>
        <v/>
      </c>
      <c r="Z88" s="178" t="str">
        <f t="shared" ca="1" si="3"/>
        <v/>
      </c>
      <c r="AA88" s="178" t="str">
        <f t="shared" ca="1" si="19"/>
        <v>0</v>
      </c>
      <c r="AB88" s="178" t="str">
        <f t="shared" ca="1" si="20"/>
        <v/>
      </c>
      <c r="AC88" s="178" t="str">
        <f t="shared" ca="1" si="21"/>
        <v/>
      </c>
      <c r="AD88" s="178" t="str">
        <f t="shared" ca="1" si="22"/>
        <v/>
      </c>
      <c r="AE88" s="178" t="str">
        <f t="shared" ca="1" si="8"/>
        <v/>
      </c>
      <c r="AF88" s="178" t="str">
        <f t="shared" ca="1" si="9"/>
        <v/>
      </c>
      <c r="AG88" s="217"/>
      <c r="AH88" s="217"/>
      <c r="AI88" s="217"/>
      <c r="AJ88" s="217"/>
      <c r="AK88" s="135" t="str">
        <f t="shared" ca="1" si="10"/>
        <v/>
      </c>
      <c r="AL88" s="208"/>
      <c r="AM88" s="290"/>
      <c r="AN88" s="83"/>
      <c r="AO88" s="83"/>
      <c r="AP88" s="222"/>
      <c r="AQ88" s="221"/>
      <c r="AR88" s="220"/>
      <c r="AS88" s="220"/>
      <c r="AT88" s="222"/>
      <c r="AU88" s="221"/>
      <c r="AV88" s="220"/>
      <c r="AW88" s="220"/>
      <c r="AX88" s="222"/>
      <c r="AY88" s="339">
        <f>SUMIF('4.2.펀드 인력변경 이력'!A:A,D88,'4.2.펀드 인력변경 이력'!F:F)</f>
        <v>0</v>
      </c>
      <c r="AZ88" s="222">
        <f>SUMIF('4.2.펀드 인력변경 이력'!A:A,D88,'4.2.펀드 인력변경 이력'!G:G)</f>
        <v>0</v>
      </c>
      <c r="BA88" s="340" t="str">
        <f t="shared" si="23"/>
        <v/>
      </c>
      <c r="BB88" s="45"/>
      <c r="BC88" s="213"/>
      <c r="BD88" s="218"/>
      <c r="BE88" s="218"/>
      <c r="BF88" s="213"/>
      <c r="BG88" s="218"/>
      <c r="BH88" s="218"/>
      <c r="BI88" s="213"/>
      <c r="BJ88" s="218"/>
      <c r="BK88" s="259"/>
      <c r="BL88" s="218"/>
      <c r="BM88" s="259"/>
      <c r="BN88" s="218"/>
      <c r="BO88" s="259"/>
      <c r="BP88" s="218"/>
      <c r="BQ88" s="218"/>
    </row>
    <row r="89" spans="1:69" ht="39.950000000000003" customHeight="1">
      <c r="A89" s="291"/>
      <c r="B89" s="65"/>
      <c r="C89" s="238"/>
      <c r="D89" s="239"/>
      <c r="E89" s="219"/>
      <c r="F89" s="45"/>
      <c r="G89" s="40"/>
      <c r="H89" s="40"/>
      <c r="I89" s="446"/>
      <c r="J89" s="446"/>
      <c r="K89" s="40"/>
      <c r="L89" s="40"/>
      <c r="M89" s="446"/>
      <c r="N89" s="215"/>
      <c r="O89" s="215"/>
      <c r="P89" s="83"/>
      <c r="Q89" s="220"/>
      <c r="R89" s="83"/>
      <c r="S89" s="83"/>
      <c r="T89" s="176" t="str">
        <f t="shared" si="0"/>
        <v/>
      </c>
      <c r="U89" s="216"/>
      <c r="V89" s="40"/>
      <c r="W89" s="40"/>
      <c r="X89" s="200" t="str">
        <f t="shared" ca="1" si="1"/>
        <v/>
      </c>
      <c r="Y89" s="177" t="str">
        <f t="shared" si="18"/>
        <v/>
      </c>
      <c r="Z89" s="178" t="str">
        <f t="shared" ca="1" si="3"/>
        <v/>
      </c>
      <c r="AA89" s="178" t="str">
        <f t="shared" ca="1" si="19"/>
        <v>0</v>
      </c>
      <c r="AB89" s="178" t="str">
        <f t="shared" ca="1" si="20"/>
        <v/>
      </c>
      <c r="AC89" s="178" t="str">
        <f t="shared" ca="1" si="21"/>
        <v/>
      </c>
      <c r="AD89" s="178" t="str">
        <f t="shared" ca="1" si="22"/>
        <v/>
      </c>
      <c r="AE89" s="178" t="str">
        <f t="shared" ca="1" si="8"/>
        <v/>
      </c>
      <c r="AF89" s="178" t="str">
        <f t="shared" ca="1" si="9"/>
        <v/>
      </c>
      <c r="AG89" s="217"/>
      <c r="AH89" s="217"/>
      <c r="AI89" s="217"/>
      <c r="AJ89" s="217"/>
      <c r="AK89" s="135" t="str">
        <f t="shared" ca="1" si="10"/>
        <v/>
      </c>
      <c r="AL89" s="208"/>
      <c r="AM89" s="290"/>
      <c r="AN89" s="83"/>
      <c r="AO89" s="83"/>
      <c r="AP89" s="222"/>
      <c r="AQ89" s="221"/>
      <c r="AR89" s="220"/>
      <c r="AS89" s="220"/>
      <c r="AT89" s="222"/>
      <c r="AU89" s="221"/>
      <c r="AV89" s="220"/>
      <c r="AW89" s="220"/>
      <c r="AX89" s="222"/>
      <c r="AY89" s="339">
        <f>SUMIF('4.2.펀드 인력변경 이력'!A:A,D89,'4.2.펀드 인력변경 이력'!F:F)</f>
        <v>0</v>
      </c>
      <c r="AZ89" s="222">
        <f>SUMIF('4.2.펀드 인력변경 이력'!A:A,D89,'4.2.펀드 인력변경 이력'!G:G)</f>
        <v>0</v>
      </c>
      <c r="BA89" s="340" t="str">
        <f t="shared" si="23"/>
        <v/>
      </c>
      <c r="BB89" s="45"/>
      <c r="BC89" s="213"/>
      <c r="BD89" s="218"/>
      <c r="BE89" s="218"/>
      <c r="BF89" s="213"/>
      <c r="BG89" s="218"/>
      <c r="BH89" s="218"/>
      <c r="BI89" s="213"/>
      <c r="BJ89" s="218"/>
      <c r="BK89" s="259"/>
      <c r="BL89" s="218"/>
      <c r="BM89" s="259"/>
      <c r="BN89" s="218"/>
      <c r="BO89" s="259"/>
      <c r="BP89" s="218"/>
      <c r="BQ89" s="218"/>
    </row>
    <row r="90" spans="1:69" ht="39.950000000000003" customHeight="1">
      <c r="A90" s="291"/>
      <c r="B90" s="65"/>
      <c r="C90" s="238"/>
      <c r="D90" s="239"/>
      <c r="E90" s="219"/>
      <c r="F90" s="45"/>
      <c r="G90" s="40"/>
      <c r="H90" s="40"/>
      <c r="I90" s="446"/>
      <c r="J90" s="446"/>
      <c r="K90" s="40"/>
      <c r="L90" s="40"/>
      <c r="M90" s="446"/>
      <c r="N90" s="215"/>
      <c r="O90" s="215"/>
      <c r="P90" s="83"/>
      <c r="Q90" s="220"/>
      <c r="R90" s="83"/>
      <c r="S90" s="83"/>
      <c r="T90" s="176" t="str">
        <f t="shared" si="0"/>
        <v/>
      </c>
      <c r="U90" s="216"/>
      <c r="V90" s="40"/>
      <c r="W90" s="40"/>
      <c r="X90" s="200" t="str">
        <f t="shared" ca="1" si="1"/>
        <v/>
      </c>
      <c r="Y90" s="177" t="str">
        <f t="shared" si="18"/>
        <v/>
      </c>
      <c r="Z90" s="178" t="str">
        <f t="shared" ca="1" si="3"/>
        <v/>
      </c>
      <c r="AA90" s="178" t="str">
        <f t="shared" ca="1" si="19"/>
        <v>0</v>
      </c>
      <c r="AB90" s="178" t="str">
        <f t="shared" ca="1" si="20"/>
        <v/>
      </c>
      <c r="AC90" s="178" t="str">
        <f t="shared" ca="1" si="21"/>
        <v/>
      </c>
      <c r="AD90" s="178" t="str">
        <f t="shared" ca="1" si="22"/>
        <v/>
      </c>
      <c r="AE90" s="178" t="str">
        <f t="shared" ca="1" si="8"/>
        <v/>
      </c>
      <c r="AF90" s="178" t="str">
        <f t="shared" ca="1" si="9"/>
        <v/>
      </c>
      <c r="AG90" s="217"/>
      <c r="AH90" s="217"/>
      <c r="AI90" s="217"/>
      <c r="AJ90" s="217"/>
      <c r="AK90" s="135" t="str">
        <f t="shared" ca="1" si="10"/>
        <v/>
      </c>
      <c r="AL90" s="208"/>
      <c r="AM90" s="290"/>
      <c r="AN90" s="83"/>
      <c r="AO90" s="83"/>
      <c r="AP90" s="222"/>
      <c r="AQ90" s="221"/>
      <c r="AR90" s="220"/>
      <c r="AS90" s="220"/>
      <c r="AT90" s="222"/>
      <c r="AU90" s="221"/>
      <c r="AV90" s="220"/>
      <c r="AW90" s="220"/>
      <c r="AX90" s="222"/>
      <c r="AY90" s="339">
        <f>SUMIF('4.2.펀드 인력변경 이력'!A:A,D90,'4.2.펀드 인력변경 이력'!F:F)</f>
        <v>0</v>
      </c>
      <c r="AZ90" s="222">
        <f>SUMIF('4.2.펀드 인력변경 이력'!A:A,D90,'4.2.펀드 인력변경 이력'!G:G)</f>
        <v>0</v>
      </c>
      <c r="BA90" s="340" t="str">
        <f t="shared" si="23"/>
        <v/>
      </c>
      <c r="BB90" s="45"/>
      <c r="BC90" s="213"/>
      <c r="BD90" s="218"/>
      <c r="BE90" s="218"/>
      <c r="BF90" s="213"/>
      <c r="BG90" s="218"/>
      <c r="BH90" s="218"/>
      <c r="BI90" s="213"/>
      <c r="BJ90" s="218"/>
      <c r="BK90" s="259"/>
      <c r="BL90" s="218"/>
      <c r="BM90" s="259"/>
      <c r="BN90" s="218"/>
      <c r="BO90" s="259"/>
      <c r="BP90" s="218"/>
      <c r="BQ90" s="218"/>
    </row>
    <row r="91" spans="1:69" ht="39.950000000000003" customHeight="1">
      <c r="A91" s="291"/>
      <c r="B91" s="65"/>
      <c r="C91" s="238"/>
      <c r="D91" s="239"/>
      <c r="E91" s="219"/>
      <c r="F91" s="45"/>
      <c r="G91" s="40"/>
      <c r="H91" s="40"/>
      <c r="I91" s="446"/>
      <c r="J91" s="446"/>
      <c r="K91" s="40"/>
      <c r="L91" s="40"/>
      <c r="M91" s="446"/>
      <c r="N91" s="215"/>
      <c r="O91" s="215"/>
      <c r="P91" s="83"/>
      <c r="Q91" s="220"/>
      <c r="R91" s="83"/>
      <c r="S91" s="83"/>
      <c r="T91" s="176" t="str">
        <f t="shared" si="0"/>
        <v/>
      </c>
      <c r="U91" s="216"/>
      <c r="V91" s="40"/>
      <c r="W91" s="40"/>
      <c r="X91" s="200" t="str">
        <f t="shared" ca="1" si="1"/>
        <v/>
      </c>
      <c r="Y91" s="177" t="str">
        <f t="shared" si="18"/>
        <v/>
      </c>
      <c r="Z91" s="178" t="str">
        <f t="shared" ca="1" si="3"/>
        <v/>
      </c>
      <c r="AA91" s="178" t="str">
        <f t="shared" ca="1" si="19"/>
        <v>0</v>
      </c>
      <c r="AB91" s="178" t="str">
        <f t="shared" ca="1" si="20"/>
        <v/>
      </c>
      <c r="AC91" s="178" t="str">
        <f t="shared" ca="1" si="21"/>
        <v/>
      </c>
      <c r="AD91" s="178" t="str">
        <f t="shared" ca="1" si="22"/>
        <v/>
      </c>
      <c r="AE91" s="178" t="str">
        <f t="shared" ca="1" si="8"/>
        <v/>
      </c>
      <c r="AF91" s="178" t="str">
        <f t="shared" ca="1" si="9"/>
        <v/>
      </c>
      <c r="AG91" s="217"/>
      <c r="AH91" s="217"/>
      <c r="AI91" s="217"/>
      <c r="AJ91" s="217"/>
      <c r="AK91" s="135" t="str">
        <f t="shared" ca="1" si="10"/>
        <v/>
      </c>
      <c r="AL91" s="208"/>
      <c r="AM91" s="290"/>
      <c r="AN91" s="83"/>
      <c r="AO91" s="83"/>
      <c r="AP91" s="222"/>
      <c r="AQ91" s="221"/>
      <c r="AR91" s="220"/>
      <c r="AS91" s="220"/>
      <c r="AT91" s="222"/>
      <c r="AU91" s="221"/>
      <c r="AV91" s="220"/>
      <c r="AW91" s="220"/>
      <c r="AX91" s="222"/>
      <c r="AY91" s="339">
        <f>SUMIF('4.2.펀드 인력변경 이력'!A:A,D91,'4.2.펀드 인력변경 이력'!F:F)</f>
        <v>0</v>
      </c>
      <c r="AZ91" s="222">
        <f>SUMIF('4.2.펀드 인력변경 이력'!A:A,D91,'4.2.펀드 인력변경 이력'!G:G)</f>
        <v>0</v>
      </c>
      <c r="BA91" s="340" t="str">
        <f t="shared" si="23"/>
        <v/>
      </c>
      <c r="BB91" s="45"/>
      <c r="BC91" s="213"/>
      <c r="BD91" s="218"/>
      <c r="BE91" s="218"/>
      <c r="BF91" s="213"/>
      <c r="BG91" s="218"/>
      <c r="BH91" s="218"/>
      <c r="BI91" s="213"/>
      <c r="BJ91" s="218"/>
      <c r="BK91" s="259"/>
      <c r="BL91" s="218"/>
      <c r="BM91" s="259"/>
      <c r="BN91" s="218"/>
      <c r="BO91" s="259"/>
      <c r="BP91" s="218"/>
      <c r="BQ91" s="218"/>
    </row>
    <row r="92" spans="1:69" ht="39.950000000000003" customHeight="1">
      <c r="A92" s="291"/>
      <c r="B92" s="65"/>
      <c r="C92" s="238"/>
      <c r="D92" s="239"/>
      <c r="E92" s="219"/>
      <c r="F92" s="45"/>
      <c r="G92" s="40"/>
      <c r="H92" s="40"/>
      <c r="I92" s="446"/>
      <c r="J92" s="446"/>
      <c r="K92" s="40"/>
      <c r="L92" s="40"/>
      <c r="M92" s="446"/>
      <c r="N92" s="215"/>
      <c r="O92" s="215"/>
      <c r="P92" s="83"/>
      <c r="Q92" s="220"/>
      <c r="R92" s="83"/>
      <c r="S92" s="83"/>
      <c r="T92" s="176" t="str">
        <f t="shared" si="0"/>
        <v/>
      </c>
      <c r="U92" s="216"/>
      <c r="V92" s="40"/>
      <c r="W92" s="40"/>
      <c r="X92" s="200" t="str">
        <f t="shared" ca="1" si="1"/>
        <v/>
      </c>
      <c r="Y92" s="177" t="str">
        <f t="shared" si="18"/>
        <v/>
      </c>
      <c r="Z92" s="178" t="str">
        <f t="shared" ca="1" si="3"/>
        <v/>
      </c>
      <c r="AA92" s="178" t="str">
        <f t="shared" ca="1" si="19"/>
        <v>0</v>
      </c>
      <c r="AB92" s="178" t="str">
        <f t="shared" ca="1" si="20"/>
        <v/>
      </c>
      <c r="AC92" s="178" t="str">
        <f t="shared" ca="1" si="21"/>
        <v/>
      </c>
      <c r="AD92" s="178" t="str">
        <f t="shared" ca="1" si="22"/>
        <v/>
      </c>
      <c r="AE92" s="178" t="str">
        <f t="shared" ca="1" si="8"/>
        <v/>
      </c>
      <c r="AF92" s="178" t="str">
        <f t="shared" ca="1" si="9"/>
        <v/>
      </c>
      <c r="AG92" s="217"/>
      <c r="AH92" s="217"/>
      <c r="AI92" s="217"/>
      <c r="AJ92" s="217"/>
      <c r="AK92" s="135" t="str">
        <f t="shared" ca="1" si="10"/>
        <v/>
      </c>
      <c r="AL92" s="208"/>
      <c r="AM92" s="290"/>
      <c r="AN92" s="83"/>
      <c r="AO92" s="83"/>
      <c r="AP92" s="222"/>
      <c r="AQ92" s="221"/>
      <c r="AR92" s="220"/>
      <c r="AS92" s="220"/>
      <c r="AT92" s="222"/>
      <c r="AU92" s="221"/>
      <c r="AV92" s="220"/>
      <c r="AW92" s="220"/>
      <c r="AX92" s="222"/>
      <c r="AY92" s="339">
        <f>SUMIF('4.2.펀드 인력변경 이력'!A:A,D92,'4.2.펀드 인력변경 이력'!F:F)</f>
        <v>0</v>
      </c>
      <c r="AZ92" s="222">
        <f>SUMIF('4.2.펀드 인력변경 이력'!A:A,D92,'4.2.펀드 인력변경 이력'!G:G)</f>
        <v>0</v>
      </c>
      <c r="BA92" s="340" t="str">
        <f t="shared" si="23"/>
        <v/>
      </c>
      <c r="BB92" s="45"/>
      <c r="BC92" s="213"/>
      <c r="BD92" s="218"/>
      <c r="BE92" s="218"/>
      <c r="BF92" s="213"/>
      <c r="BG92" s="218"/>
      <c r="BH92" s="218"/>
      <c r="BI92" s="213"/>
      <c r="BJ92" s="218"/>
      <c r="BK92" s="259"/>
      <c r="BL92" s="218"/>
      <c r="BM92" s="259"/>
      <c r="BN92" s="218"/>
      <c r="BO92" s="259"/>
      <c r="BP92" s="218"/>
      <c r="BQ92" s="218"/>
    </row>
    <row r="93" spans="1:69" ht="39.950000000000003" customHeight="1">
      <c r="A93" s="291"/>
      <c r="B93" s="65"/>
      <c r="C93" s="238"/>
      <c r="D93" s="239"/>
      <c r="E93" s="219"/>
      <c r="F93" s="45"/>
      <c r="G93" s="40"/>
      <c r="H93" s="40"/>
      <c r="I93" s="446"/>
      <c r="J93" s="446"/>
      <c r="K93" s="40"/>
      <c r="L93" s="40"/>
      <c r="M93" s="446"/>
      <c r="N93" s="215"/>
      <c r="O93" s="215"/>
      <c r="P93" s="83"/>
      <c r="Q93" s="220"/>
      <c r="R93" s="83"/>
      <c r="S93" s="83"/>
      <c r="T93" s="176" t="str">
        <f t="shared" si="0"/>
        <v/>
      </c>
      <c r="U93" s="216"/>
      <c r="V93" s="40"/>
      <c r="W93" s="40"/>
      <c r="X93" s="200" t="str">
        <f t="shared" ca="1" si="1"/>
        <v/>
      </c>
      <c r="Y93" s="177" t="str">
        <f t="shared" si="18"/>
        <v/>
      </c>
      <c r="Z93" s="178" t="str">
        <f t="shared" ca="1" si="3"/>
        <v/>
      </c>
      <c r="AA93" s="178" t="str">
        <f t="shared" ca="1" si="19"/>
        <v>0</v>
      </c>
      <c r="AB93" s="178" t="str">
        <f t="shared" ca="1" si="20"/>
        <v/>
      </c>
      <c r="AC93" s="178" t="str">
        <f t="shared" ca="1" si="21"/>
        <v/>
      </c>
      <c r="AD93" s="178" t="str">
        <f t="shared" ca="1" si="22"/>
        <v/>
      </c>
      <c r="AE93" s="178" t="str">
        <f t="shared" ca="1" si="8"/>
        <v/>
      </c>
      <c r="AF93" s="178" t="str">
        <f t="shared" ca="1" si="9"/>
        <v/>
      </c>
      <c r="AG93" s="217"/>
      <c r="AH93" s="217"/>
      <c r="AI93" s="217"/>
      <c r="AJ93" s="217"/>
      <c r="AK93" s="135" t="str">
        <f t="shared" ca="1" si="10"/>
        <v/>
      </c>
      <c r="AL93" s="208"/>
      <c r="AM93" s="290"/>
      <c r="AN93" s="83"/>
      <c r="AO93" s="83"/>
      <c r="AP93" s="222"/>
      <c r="AQ93" s="221"/>
      <c r="AR93" s="220"/>
      <c r="AS93" s="220"/>
      <c r="AT93" s="222"/>
      <c r="AU93" s="221"/>
      <c r="AV93" s="220"/>
      <c r="AW93" s="220"/>
      <c r="AX93" s="222"/>
      <c r="AY93" s="339">
        <f>SUMIF('4.2.펀드 인력변경 이력'!A:A,D93,'4.2.펀드 인력변경 이력'!F:F)</f>
        <v>0</v>
      </c>
      <c r="AZ93" s="222">
        <f>SUMIF('4.2.펀드 인력변경 이력'!A:A,D93,'4.2.펀드 인력변경 이력'!G:G)</f>
        <v>0</v>
      </c>
      <c r="BA93" s="340" t="str">
        <f t="shared" si="23"/>
        <v/>
      </c>
      <c r="BB93" s="45"/>
      <c r="BC93" s="213"/>
      <c r="BD93" s="218"/>
      <c r="BE93" s="218"/>
      <c r="BF93" s="213"/>
      <c r="BG93" s="218"/>
      <c r="BH93" s="218"/>
      <c r="BI93" s="213"/>
      <c r="BJ93" s="218"/>
      <c r="BK93" s="259"/>
      <c r="BL93" s="218"/>
      <c r="BM93" s="259"/>
      <c r="BN93" s="218"/>
      <c r="BO93" s="259"/>
      <c r="BP93" s="218"/>
      <c r="BQ93" s="218"/>
    </row>
    <row r="94" spans="1:69" ht="39.950000000000003" customHeight="1">
      <c r="A94" s="291"/>
      <c r="B94" s="65"/>
      <c r="C94" s="238"/>
      <c r="D94" s="239"/>
      <c r="E94" s="219"/>
      <c r="F94" s="45"/>
      <c r="G94" s="40"/>
      <c r="H94" s="40"/>
      <c r="I94" s="446"/>
      <c r="J94" s="446"/>
      <c r="K94" s="40"/>
      <c r="L94" s="40"/>
      <c r="M94" s="446"/>
      <c r="N94" s="215"/>
      <c r="O94" s="215"/>
      <c r="P94" s="83"/>
      <c r="Q94" s="220"/>
      <c r="R94" s="83"/>
      <c r="S94" s="83"/>
      <c r="T94" s="176" t="str">
        <f t="shared" si="0"/>
        <v/>
      </c>
      <c r="U94" s="216"/>
      <c r="V94" s="40"/>
      <c r="W94" s="40"/>
      <c r="X94" s="200" t="str">
        <f t="shared" ca="1" si="1"/>
        <v/>
      </c>
      <c r="Y94" s="177" t="str">
        <f t="shared" si="18"/>
        <v/>
      </c>
      <c r="Z94" s="178" t="str">
        <f t="shared" ca="1" si="3"/>
        <v/>
      </c>
      <c r="AA94" s="178" t="str">
        <f t="shared" ca="1" si="19"/>
        <v>0</v>
      </c>
      <c r="AB94" s="178" t="str">
        <f t="shared" ca="1" si="20"/>
        <v/>
      </c>
      <c r="AC94" s="178" t="str">
        <f t="shared" ca="1" si="21"/>
        <v/>
      </c>
      <c r="AD94" s="178" t="str">
        <f t="shared" ca="1" si="22"/>
        <v/>
      </c>
      <c r="AE94" s="178" t="str">
        <f t="shared" ca="1" si="8"/>
        <v/>
      </c>
      <c r="AF94" s="178" t="str">
        <f t="shared" ca="1" si="9"/>
        <v/>
      </c>
      <c r="AG94" s="217"/>
      <c r="AH94" s="217"/>
      <c r="AI94" s="217"/>
      <c r="AJ94" s="217"/>
      <c r="AK94" s="135" t="str">
        <f t="shared" ca="1" si="10"/>
        <v/>
      </c>
      <c r="AL94" s="208"/>
      <c r="AM94" s="290"/>
      <c r="AN94" s="83"/>
      <c r="AO94" s="83"/>
      <c r="AP94" s="222"/>
      <c r="AQ94" s="221"/>
      <c r="AR94" s="220"/>
      <c r="AS94" s="220"/>
      <c r="AT94" s="222"/>
      <c r="AU94" s="221"/>
      <c r="AV94" s="220"/>
      <c r="AW94" s="220"/>
      <c r="AX94" s="222"/>
      <c r="AY94" s="339">
        <f>SUMIF('4.2.펀드 인력변경 이력'!A:A,D94,'4.2.펀드 인력변경 이력'!F:F)</f>
        <v>0</v>
      </c>
      <c r="AZ94" s="222">
        <f>SUMIF('4.2.펀드 인력변경 이력'!A:A,D94,'4.2.펀드 인력변경 이력'!G:G)</f>
        <v>0</v>
      </c>
      <c r="BA94" s="340" t="str">
        <f t="shared" si="23"/>
        <v/>
      </c>
      <c r="BB94" s="45"/>
      <c r="BC94" s="213"/>
      <c r="BD94" s="218"/>
      <c r="BE94" s="218"/>
      <c r="BF94" s="213"/>
      <c r="BG94" s="218"/>
      <c r="BH94" s="218"/>
      <c r="BI94" s="213"/>
      <c r="BJ94" s="218"/>
      <c r="BK94" s="259"/>
      <c r="BL94" s="218"/>
      <c r="BM94" s="259"/>
      <c r="BN94" s="218"/>
      <c r="BO94" s="259"/>
      <c r="BP94" s="218"/>
      <c r="BQ94" s="218"/>
    </row>
    <row r="95" spans="1:69" ht="39.950000000000003" customHeight="1">
      <c r="A95" s="291"/>
      <c r="B95" s="65"/>
      <c r="C95" s="238"/>
      <c r="D95" s="239"/>
      <c r="E95" s="219"/>
      <c r="F95" s="45"/>
      <c r="G95" s="40"/>
      <c r="H95" s="40"/>
      <c r="I95" s="446"/>
      <c r="J95" s="446"/>
      <c r="K95" s="40"/>
      <c r="L95" s="40"/>
      <c r="M95" s="446"/>
      <c r="N95" s="215"/>
      <c r="O95" s="215"/>
      <c r="P95" s="83"/>
      <c r="Q95" s="220"/>
      <c r="R95" s="83"/>
      <c r="S95" s="83"/>
      <c r="T95" s="176" t="str">
        <f t="shared" si="0"/>
        <v/>
      </c>
      <c r="U95" s="216"/>
      <c r="V95" s="40"/>
      <c r="W95" s="40"/>
      <c r="X95" s="200" t="str">
        <f t="shared" ca="1" si="1"/>
        <v/>
      </c>
      <c r="Y95" s="177" t="str">
        <f t="shared" si="18"/>
        <v/>
      </c>
      <c r="Z95" s="178" t="str">
        <f t="shared" ca="1" si="3"/>
        <v/>
      </c>
      <c r="AA95" s="178" t="str">
        <f t="shared" ca="1" si="19"/>
        <v>0</v>
      </c>
      <c r="AB95" s="178" t="str">
        <f t="shared" ca="1" si="20"/>
        <v/>
      </c>
      <c r="AC95" s="178" t="str">
        <f t="shared" ca="1" si="21"/>
        <v/>
      </c>
      <c r="AD95" s="178" t="str">
        <f t="shared" ca="1" si="22"/>
        <v/>
      </c>
      <c r="AE95" s="178" t="str">
        <f t="shared" ca="1" si="8"/>
        <v/>
      </c>
      <c r="AF95" s="178" t="str">
        <f t="shared" ca="1" si="9"/>
        <v/>
      </c>
      <c r="AG95" s="217"/>
      <c r="AH95" s="217"/>
      <c r="AI95" s="217"/>
      <c r="AJ95" s="217"/>
      <c r="AK95" s="135" t="str">
        <f t="shared" ca="1" si="10"/>
        <v/>
      </c>
      <c r="AL95" s="208"/>
      <c r="AM95" s="290"/>
      <c r="AN95" s="83"/>
      <c r="AO95" s="83"/>
      <c r="AP95" s="222"/>
      <c r="AQ95" s="221"/>
      <c r="AR95" s="220"/>
      <c r="AS95" s="220"/>
      <c r="AT95" s="222"/>
      <c r="AU95" s="221"/>
      <c r="AV95" s="220"/>
      <c r="AW95" s="220"/>
      <c r="AX95" s="222"/>
      <c r="AY95" s="339">
        <f>SUMIF('4.2.펀드 인력변경 이력'!A:A,D95,'4.2.펀드 인력변경 이력'!F:F)</f>
        <v>0</v>
      </c>
      <c r="AZ95" s="222">
        <f>SUMIF('4.2.펀드 인력변경 이력'!A:A,D95,'4.2.펀드 인력변경 이력'!G:G)</f>
        <v>0</v>
      </c>
      <c r="BA95" s="340" t="str">
        <f t="shared" si="23"/>
        <v/>
      </c>
      <c r="BB95" s="45"/>
      <c r="BC95" s="213"/>
      <c r="BD95" s="218"/>
      <c r="BE95" s="218"/>
      <c r="BF95" s="213"/>
      <c r="BG95" s="218"/>
      <c r="BH95" s="218"/>
      <c r="BI95" s="213"/>
      <c r="BJ95" s="218"/>
      <c r="BK95" s="259"/>
      <c r="BL95" s="218"/>
      <c r="BM95" s="259"/>
      <c r="BN95" s="218"/>
      <c r="BO95" s="259"/>
      <c r="BP95" s="218"/>
      <c r="BQ95" s="218"/>
    </row>
    <row r="96" spans="1:69" ht="39.950000000000003" customHeight="1">
      <c r="A96" s="291"/>
      <c r="B96" s="65"/>
      <c r="C96" s="238"/>
      <c r="D96" s="239"/>
      <c r="E96" s="219"/>
      <c r="F96" s="45"/>
      <c r="G96" s="40"/>
      <c r="H96" s="40"/>
      <c r="I96" s="446"/>
      <c r="J96" s="446"/>
      <c r="K96" s="40"/>
      <c r="L96" s="40"/>
      <c r="M96" s="446"/>
      <c r="N96" s="215"/>
      <c r="O96" s="215"/>
      <c r="P96" s="83"/>
      <c r="Q96" s="220"/>
      <c r="R96" s="83"/>
      <c r="S96" s="83"/>
      <c r="T96" s="176" t="str">
        <f t="shared" si="0"/>
        <v/>
      </c>
      <c r="U96" s="216"/>
      <c r="V96" s="40"/>
      <c r="W96" s="40"/>
      <c r="X96" s="200" t="str">
        <f t="shared" ca="1" si="1"/>
        <v/>
      </c>
      <c r="Y96" s="177" t="str">
        <f t="shared" si="18"/>
        <v/>
      </c>
      <c r="Z96" s="178" t="str">
        <f t="shared" ca="1" si="3"/>
        <v/>
      </c>
      <c r="AA96" s="178" t="str">
        <f t="shared" ca="1" si="19"/>
        <v>0</v>
      </c>
      <c r="AB96" s="178" t="str">
        <f t="shared" ca="1" si="20"/>
        <v/>
      </c>
      <c r="AC96" s="178" t="str">
        <f t="shared" ca="1" si="21"/>
        <v/>
      </c>
      <c r="AD96" s="178" t="str">
        <f t="shared" ca="1" si="22"/>
        <v/>
      </c>
      <c r="AE96" s="178" t="str">
        <f t="shared" ca="1" si="8"/>
        <v/>
      </c>
      <c r="AF96" s="178" t="str">
        <f t="shared" ca="1" si="9"/>
        <v/>
      </c>
      <c r="AG96" s="217"/>
      <c r="AH96" s="217"/>
      <c r="AI96" s="217"/>
      <c r="AJ96" s="217"/>
      <c r="AK96" s="135" t="str">
        <f t="shared" ca="1" si="10"/>
        <v/>
      </c>
      <c r="AL96" s="208"/>
      <c r="AM96" s="290"/>
      <c r="AN96" s="83"/>
      <c r="AO96" s="83"/>
      <c r="AP96" s="222"/>
      <c r="AQ96" s="221"/>
      <c r="AR96" s="220"/>
      <c r="AS96" s="220"/>
      <c r="AT96" s="222"/>
      <c r="AU96" s="221"/>
      <c r="AV96" s="220"/>
      <c r="AW96" s="220"/>
      <c r="AX96" s="222"/>
      <c r="AY96" s="339">
        <f>SUMIF('4.2.펀드 인력변경 이력'!A:A,D96,'4.2.펀드 인력변경 이력'!F:F)</f>
        <v>0</v>
      </c>
      <c r="AZ96" s="222">
        <f>SUMIF('4.2.펀드 인력변경 이력'!A:A,D96,'4.2.펀드 인력변경 이력'!G:G)</f>
        <v>0</v>
      </c>
      <c r="BA96" s="340" t="str">
        <f t="shared" si="23"/>
        <v/>
      </c>
      <c r="BB96" s="45"/>
      <c r="BC96" s="213"/>
      <c r="BD96" s="218"/>
      <c r="BE96" s="218"/>
      <c r="BF96" s="213"/>
      <c r="BG96" s="218"/>
      <c r="BH96" s="218"/>
      <c r="BI96" s="213"/>
      <c r="BJ96" s="218"/>
      <c r="BK96" s="259"/>
      <c r="BL96" s="218"/>
      <c r="BM96" s="259"/>
      <c r="BN96" s="218"/>
      <c r="BO96" s="259"/>
      <c r="BP96" s="218"/>
      <c r="BQ96" s="218"/>
    </row>
    <row r="97" spans="1:69" ht="39.950000000000003" customHeight="1">
      <c r="A97" s="291"/>
      <c r="B97" s="65"/>
      <c r="C97" s="238"/>
      <c r="D97" s="239"/>
      <c r="E97" s="219"/>
      <c r="F97" s="45"/>
      <c r="G97" s="40"/>
      <c r="H97" s="40"/>
      <c r="I97" s="446"/>
      <c r="J97" s="446"/>
      <c r="K97" s="40"/>
      <c r="L97" s="40"/>
      <c r="M97" s="446"/>
      <c r="N97" s="215"/>
      <c r="O97" s="215"/>
      <c r="P97" s="83"/>
      <c r="Q97" s="220"/>
      <c r="R97" s="83"/>
      <c r="S97" s="83"/>
      <c r="T97" s="176" t="str">
        <f t="shared" si="0"/>
        <v/>
      </c>
      <c r="U97" s="216"/>
      <c r="V97" s="40"/>
      <c r="W97" s="40"/>
      <c r="X97" s="200" t="str">
        <f t="shared" ca="1" si="1"/>
        <v/>
      </c>
      <c r="Y97" s="177" t="str">
        <f t="shared" si="18"/>
        <v/>
      </c>
      <c r="Z97" s="178" t="str">
        <f t="shared" ca="1" si="3"/>
        <v/>
      </c>
      <c r="AA97" s="178" t="str">
        <f t="shared" ca="1" si="19"/>
        <v>0</v>
      </c>
      <c r="AB97" s="178" t="str">
        <f t="shared" ca="1" si="20"/>
        <v/>
      </c>
      <c r="AC97" s="178" t="str">
        <f t="shared" ca="1" si="21"/>
        <v/>
      </c>
      <c r="AD97" s="178" t="str">
        <f t="shared" ca="1" si="22"/>
        <v/>
      </c>
      <c r="AE97" s="178" t="str">
        <f t="shared" ca="1" si="8"/>
        <v/>
      </c>
      <c r="AF97" s="178" t="str">
        <f t="shared" ca="1" si="9"/>
        <v/>
      </c>
      <c r="AG97" s="217"/>
      <c r="AH97" s="217"/>
      <c r="AI97" s="217"/>
      <c r="AJ97" s="217"/>
      <c r="AK97" s="135" t="str">
        <f t="shared" ca="1" si="10"/>
        <v/>
      </c>
      <c r="AL97" s="208"/>
      <c r="AM97" s="290"/>
      <c r="AN97" s="83"/>
      <c r="AO97" s="83"/>
      <c r="AP97" s="222"/>
      <c r="AQ97" s="221"/>
      <c r="AR97" s="220"/>
      <c r="AS97" s="220"/>
      <c r="AT97" s="222"/>
      <c r="AU97" s="221"/>
      <c r="AV97" s="220"/>
      <c r="AW97" s="220"/>
      <c r="AX97" s="222"/>
      <c r="AY97" s="339">
        <f>SUMIF('4.2.펀드 인력변경 이력'!A:A,D97,'4.2.펀드 인력변경 이력'!F:F)</f>
        <v>0</v>
      </c>
      <c r="AZ97" s="222">
        <f>SUMIF('4.2.펀드 인력변경 이력'!A:A,D97,'4.2.펀드 인력변경 이력'!G:G)</f>
        <v>0</v>
      </c>
      <c r="BA97" s="340" t="str">
        <f t="shared" si="23"/>
        <v/>
      </c>
      <c r="BB97" s="45"/>
      <c r="BC97" s="213"/>
      <c r="BD97" s="218"/>
      <c r="BE97" s="218"/>
      <c r="BF97" s="213"/>
      <c r="BG97" s="218"/>
      <c r="BH97" s="218"/>
      <c r="BI97" s="213"/>
      <c r="BJ97" s="218"/>
      <c r="BK97" s="259"/>
      <c r="BL97" s="218"/>
      <c r="BM97" s="259"/>
      <c r="BN97" s="218"/>
      <c r="BO97" s="259"/>
      <c r="BP97" s="218"/>
      <c r="BQ97" s="218"/>
    </row>
    <row r="98" spans="1:69" ht="39.950000000000003" customHeight="1">
      <c r="A98" s="291"/>
      <c r="B98" s="65"/>
      <c r="C98" s="238"/>
      <c r="D98" s="239"/>
      <c r="E98" s="219"/>
      <c r="F98" s="45"/>
      <c r="G98" s="40"/>
      <c r="H98" s="40"/>
      <c r="I98" s="446"/>
      <c r="J98" s="446"/>
      <c r="K98" s="40"/>
      <c r="L98" s="40"/>
      <c r="M98" s="446"/>
      <c r="N98" s="215"/>
      <c r="O98" s="215"/>
      <c r="P98" s="83"/>
      <c r="Q98" s="220"/>
      <c r="R98" s="83"/>
      <c r="S98" s="83"/>
      <c r="T98" s="176" t="str">
        <f t="shared" si="0"/>
        <v/>
      </c>
      <c r="U98" s="216"/>
      <c r="V98" s="40"/>
      <c r="W98" s="40"/>
      <c r="X98" s="200" t="str">
        <f t="shared" ca="1" si="1"/>
        <v/>
      </c>
      <c r="Y98" s="177" t="str">
        <f t="shared" si="18"/>
        <v/>
      </c>
      <c r="Z98" s="178" t="str">
        <f t="shared" ca="1" si="3"/>
        <v/>
      </c>
      <c r="AA98" s="178" t="str">
        <f t="shared" ca="1" si="19"/>
        <v>0</v>
      </c>
      <c r="AB98" s="178" t="str">
        <f t="shared" ca="1" si="20"/>
        <v/>
      </c>
      <c r="AC98" s="178" t="str">
        <f t="shared" ca="1" si="21"/>
        <v/>
      </c>
      <c r="AD98" s="178" t="str">
        <f t="shared" ca="1" si="22"/>
        <v/>
      </c>
      <c r="AE98" s="178" t="str">
        <f t="shared" ca="1" si="8"/>
        <v/>
      </c>
      <c r="AF98" s="178" t="str">
        <f t="shared" ca="1" si="9"/>
        <v/>
      </c>
      <c r="AG98" s="217"/>
      <c r="AH98" s="217"/>
      <c r="AI98" s="217"/>
      <c r="AJ98" s="217"/>
      <c r="AK98" s="135" t="str">
        <f t="shared" ca="1" si="10"/>
        <v/>
      </c>
      <c r="AL98" s="208"/>
      <c r="AM98" s="290"/>
      <c r="AN98" s="83"/>
      <c r="AO98" s="83"/>
      <c r="AP98" s="222"/>
      <c r="AQ98" s="221"/>
      <c r="AR98" s="220"/>
      <c r="AS98" s="220"/>
      <c r="AT98" s="222"/>
      <c r="AU98" s="221"/>
      <c r="AV98" s="220"/>
      <c r="AW98" s="220"/>
      <c r="AX98" s="222"/>
      <c r="AY98" s="339">
        <f>SUMIF('4.2.펀드 인력변경 이력'!A:A,D98,'4.2.펀드 인력변경 이력'!F:F)</f>
        <v>0</v>
      </c>
      <c r="AZ98" s="222">
        <f>SUMIF('4.2.펀드 인력변경 이력'!A:A,D98,'4.2.펀드 인력변경 이력'!G:G)</f>
        <v>0</v>
      </c>
      <c r="BA98" s="340" t="str">
        <f t="shared" si="23"/>
        <v/>
      </c>
      <c r="BB98" s="45"/>
      <c r="BC98" s="213"/>
      <c r="BD98" s="218"/>
      <c r="BE98" s="218"/>
      <c r="BF98" s="213"/>
      <c r="BG98" s="218"/>
      <c r="BH98" s="218"/>
      <c r="BI98" s="213"/>
      <c r="BJ98" s="218"/>
      <c r="BK98" s="259"/>
      <c r="BL98" s="218"/>
      <c r="BM98" s="259"/>
      <c r="BN98" s="218"/>
      <c r="BO98" s="259"/>
      <c r="BP98" s="218"/>
      <c r="BQ98" s="218"/>
    </row>
    <row r="99" spans="1:69" ht="39.950000000000003" customHeight="1">
      <c r="A99" s="291"/>
      <c r="B99" s="65"/>
      <c r="C99" s="238"/>
      <c r="D99" s="239"/>
      <c r="E99" s="219"/>
      <c r="F99" s="45"/>
      <c r="G99" s="40"/>
      <c r="H99" s="40"/>
      <c r="I99" s="446"/>
      <c r="J99" s="446"/>
      <c r="K99" s="40"/>
      <c r="L99" s="40"/>
      <c r="M99" s="446"/>
      <c r="N99" s="215"/>
      <c r="O99" s="215"/>
      <c r="P99" s="83"/>
      <c r="Q99" s="220"/>
      <c r="R99" s="83"/>
      <c r="S99" s="83"/>
      <c r="T99" s="176" t="str">
        <f t="shared" si="0"/>
        <v/>
      </c>
      <c r="U99" s="216"/>
      <c r="V99" s="40"/>
      <c r="W99" s="40"/>
      <c r="X99" s="200" t="str">
        <f t="shared" ca="1" si="1"/>
        <v/>
      </c>
      <c r="Y99" s="177" t="str">
        <f t="shared" si="18"/>
        <v/>
      </c>
      <c r="Z99" s="178" t="str">
        <f t="shared" ca="1" si="3"/>
        <v/>
      </c>
      <c r="AA99" s="178" t="str">
        <f t="shared" ca="1" si="19"/>
        <v>0</v>
      </c>
      <c r="AB99" s="178" t="str">
        <f t="shared" ca="1" si="20"/>
        <v/>
      </c>
      <c r="AC99" s="178" t="str">
        <f t="shared" ca="1" si="21"/>
        <v/>
      </c>
      <c r="AD99" s="178" t="str">
        <f t="shared" ca="1" si="22"/>
        <v/>
      </c>
      <c r="AE99" s="178" t="str">
        <f t="shared" ca="1" si="8"/>
        <v/>
      </c>
      <c r="AF99" s="178" t="str">
        <f t="shared" ca="1" si="9"/>
        <v/>
      </c>
      <c r="AG99" s="217"/>
      <c r="AH99" s="217"/>
      <c r="AI99" s="217"/>
      <c r="AJ99" s="217"/>
      <c r="AK99" s="135" t="str">
        <f t="shared" ca="1" si="10"/>
        <v/>
      </c>
      <c r="AL99" s="208"/>
      <c r="AM99" s="290"/>
      <c r="AN99" s="83"/>
      <c r="AO99" s="83"/>
      <c r="AP99" s="222"/>
      <c r="AQ99" s="221"/>
      <c r="AR99" s="220"/>
      <c r="AS99" s="220"/>
      <c r="AT99" s="222"/>
      <c r="AU99" s="221"/>
      <c r="AV99" s="220"/>
      <c r="AW99" s="220"/>
      <c r="AX99" s="222"/>
      <c r="AY99" s="339">
        <f>SUMIF('4.2.펀드 인력변경 이력'!A:A,D99,'4.2.펀드 인력변경 이력'!F:F)</f>
        <v>0</v>
      </c>
      <c r="AZ99" s="222">
        <f>SUMIF('4.2.펀드 인력변경 이력'!A:A,D99,'4.2.펀드 인력변경 이력'!G:G)</f>
        <v>0</v>
      </c>
      <c r="BA99" s="340" t="str">
        <f t="shared" si="23"/>
        <v/>
      </c>
      <c r="BB99" s="45"/>
      <c r="BC99" s="213"/>
      <c r="BD99" s="218"/>
      <c r="BE99" s="218"/>
      <c r="BF99" s="213"/>
      <c r="BG99" s="218"/>
      <c r="BH99" s="218"/>
      <c r="BI99" s="213"/>
      <c r="BJ99" s="218"/>
      <c r="BK99" s="259"/>
      <c r="BL99" s="218"/>
      <c r="BM99" s="259"/>
      <c r="BN99" s="218"/>
      <c r="BO99" s="259"/>
      <c r="BP99" s="218"/>
      <c r="BQ99" s="218"/>
    </row>
    <row r="100" spans="1:69" ht="39.950000000000003" customHeight="1">
      <c r="A100" s="291"/>
      <c r="B100" s="65"/>
      <c r="C100" s="238"/>
      <c r="D100" s="239"/>
      <c r="E100" s="219"/>
      <c r="F100" s="45"/>
      <c r="G100" s="40"/>
      <c r="H100" s="40"/>
      <c r="I100" s="446"/>
      <c r="J100" s="446"/>
      <c r="K100" s="40"/>
      <c r="L100" s="40"/>
      <c r="M100" s="446"/>
      <c r="N100" s="215"/>
      <c r="O100" s="215"/>
      <c r="P100" s="83"/>
      <c r="Q100" s="220"/>
      <c r="R100" s="83"/>
      <c r="S100" s="83"/>
      <c r="T100" s="176" t="str">
        <f t="shared" si="0"/>
        <v/>
      </c>
      <c r="U100" s="216"/>
      <c r="V100" s="40"/>
      <c r="W100" s="40"/>
      <c r="X100" s="200" t="str">
        <f t="shared" ca="1" si="1"/>
        <v/>
      </c>
      <c r="Y100" s="177" t="str">
        <f t="shared" si="18"/>
        <v/>
      </c>
      <c r="Z100" s="178" t="str">
        <f t="shared" ca="1" si="3"/>
        <v/>
      </c>
      <c r="AA100" s="178" t="str">
        <f t="shared" ca="1" si="19"/>
        <v>0</v>
      </c>
      <c r="AB100" s="178" t="str">
        <f t="shared" ca="1" si="20"/>
        <v/>
      </c>
      <c r="AC100" s="178" t="str">
        <f t="shared" ca="1" si="21"/>
        <v/>
      </c>
      <c r="AD100" s="178" t="str">
        <f t="shared" ca="1" si="22"/>
        <v/>
      </c>
      <c r="AE100" s="178" t="str">
        <f t="shared" ca="1" si="8"/>
        <v/>
      </c>
      <c r="AF100" s="178" t="str">
        <f t="shared" ca="1" si="9"/>
        <v/>
      </c>
      <c r="AG100" s="217"/>
      <c r="AH100" s="217"/>
      <c r="AI100" s="217"/>
      <c r="AJ100" s="217"/>
      <c r="AK100" s="135" t="str">
        <f t="shared" ca="1" si="10"/>
        <v/>
      </c>
      <c r="AL100" s="208"/>
      <c r="AM100" s="290"/>
      <c r="AN100" s="83"/>
      <c r="AO100" s="83"/>
      <c r="AP100" s="222"/>
      <c r="AQ100" s="221"/>
      <c r="AR100" s="220"/>
      <c r="AS100" s="220"/>
      <c r="AT100" s="222"/>
      <c r="AU100" s="221"/>
      <c r="AV100" s="220"/>
      <c r="AW100" s="220"/>
      <c r="AX100" s="222"/>
      <c r="AY100" s="339">
        <f>SUMIF('4.2.펀드 인력변경 이력'!A:A,D100,'4.2.펀드 인력변경 이력'!F:F)</f>
        <v>0</v>
      </c>
      <c r="AZ100" s="222">
        <f>SUMIF('4.2.펀드 인력변경 이력'!A:A,D100,'4.2.펀드 인력변경 이력'!G:G)</f>
        <v>0</v>
      </c>
      <c r="BA100" s="340" t="str">
        <f t="shared" si="23"/>
        <v/>
      </c>
      <c r="BB100" s="45"/>
      <c r="BC100" s="213"/>
      <c r="BD100" s="218"/>
      <c r="BE100" s="218"/>
      <c r="BF100" s="213"/>
      <c r="BG100" s="218"/>
      <c r="BH100" s="218"/>
      <c r="BI100" s="213"/>
      <c r="BJ100" s="218"/>
      <c r="BK100" s="259"/>
      <c r="BL100" s="218"/>
      <c r="BM100" s="259"/>
      <c r="BN100" s="218"/>
      <c r="BO100" s="259"/>
      <c r="BP100" s="218"/>
      <c r="BQ100" s="218"/>
    </row>
    <row r="101" spans="1:69" ht="39.950000000000003" customHeight="1">
      <c r="A101" s="291"/>
      <c r="B101" s="65"/>
      <c r="C101" s="238"/>
      <c r="D101" s="239"/>
      <c r="E101" s="219"/>
      <c r="F101" s="45"/>
      <c r="G101" s="40"/>
      <c r="H101" s="40"/>
      <c r="I101" s="446"/>
      <c r="J101" s="446"/>
      <c r="K101" s="40"/>
      <c r="L101" s="40"/>
      <c r="M101" s="446"/>
      <c r="N101" s="215"/>
      <c r="O101" s="215"/>
      <c r="P101" s="83"/>
      <c r="Q101" s="220"/>
      <c r="R101" s="83"/>
      <c r="S101" s="83"/>
      <c r="T101" s="176" t="str">
        <f t="shared" si="0"/>
        <v/>
      </c>
      <c r="U101" s="216"/>
      <c r="V101" s="40"/>
      <c r="W101" s="40"/>
      <c r="X101" s="200" t="str">
        <f t="shared" ca="1" si="1"/>
        <v/>
      </c>
      <c r="Y101" s="177" t="str">
        <f t="shared" si="18"/>
        <v/>
      </c>
      <c r="Z101" s="178" t="str">
        <f t="shared" ca="1" si="3"/>
        <v/>
      </c>
      <c r="AA101" s="178" t="str">
        <f t="shared" ca="1" si="19"/>
        <v>0</v>
      </c>
      <c r="AB101" s="178" t="str">
        <f t="shared" ca="1" si="20"/>
        <v/>
      </c>
      <c r="AC101" s="178" t="str">
        <f t="shared" ca="1" si="21"/>
        <v/>
      </c>
      <c r="AD101" s="178" t="str">
        <f t="shared" ca="1" si="22"/>
        <v/>
      </c>
      <c r="AE101" s="178" t="str">
        <f t="shared" ca="1" si="8"/>
        <v/>
      </c>
      <c r="AF101" s="178" t="str">
        <f t="shared" ca="1" si="9"/>
        <v/>
      </c>
      <c r="AG101" s="217"/>
      <c r="AH101" s="217"/>
      <c r="AI101" s="217"/>
      <c r="AJ101" s="217"/>
      <c r="AK101" s="135" t="str">
        <f t="shared" ca="1" si="10"/>
        <v/>
      </c>
      <c r="AL101" s="208"/>
      <c r="AM101" s="290"/>
      <c r="AN101" s="83"/>
      <c r="AO101" s="83"/>
      <c r="AP101" s="222"/>
      <c r="AQ101" s="221"/>
      <c r="AR101" s="220"/>
      <c r="AS101" s="220"/>
      <c r="AT101" s="222"/>
      <c r="AU101" s="221"/>
      <c r="AV101" s="220"/>
      <c r="AW101" s="220"/>
      <c r="AX101" s="222"/>
      <c r="AY101" s="339">
        <f>SUMIF('4.2.펀드 인력변경 이력'!A:A,D101,'4.2.펀드 인력변경 이력'!F:F)</f>
        <v>0</v>
      </c>
      <c r="AZ101" s="222">
        <f>SUMIF('4.2.펀드 인력변경 이력'!A:A,D101,'4.2.펀드 인력변경 이력'!G:G)</f>
        <v>0</v>
      </c>
      <c r="BA101" s="340" t="str">
        <f t="shared" si="23"/>
        <v/>
      </c>
      <c r="BB101" s="45"/>
      <c r="BC101" s="213"/>
      <c r="BD101" s="218"/>
      <c r="BE101" s="218"/>
      <c r="BF101" s="213"/>
      <c r="BG101" s="218"/>
      <c r="BH101" s="218"/>
      <c r="BI101" s="213"/>
      <c r="BJ101" s="218"/>
      <c r="BK101" s="259"/>
      <c r="BL101" s="218"/>
      <c r="BM101" s="259"/>
      <c r="BN101" s="218"/>
      <c r="BO101" s="259"/>
      <c r="BP101" s="218"/>
      <c r="BQ101" s="218"/>
    </row>
    <row r="102" spans="1:69" ht="39.950000000000003" customHeight="1">
      <c r="A102" s="291"/>
      <c r="B102" s="65"/>
      <c r="C102" s="238"/>
      <c r="D102" s="239"/>
      <c r="E102" s="219"/>
      <c r="F102" s="45"/>
      <c r="G102" s="40"/>
      <c r="H102" s="40"/>
      <c r="I102" s="446"/>
      <c r="J102" s="446"/>
      <c r="K102" s="40"/>
      <c r="L102" s="40"/>
      <c r="M102" s="446"/>
      <c r="N102" s="215"/>
      <c r="O102" s="215"/>
      <c r="P102" s="83"/>
      <c r="Q102" s="220"/>
      <c r="R102" s="83"/>
      <c r="S102" s="83"/>
      <c r="T102" s="176" t="str">
        <f t="shared" si="0"/>
        <v/>
      </c>
      <c r="U102" s="216"/>
      <c r="V102" s="40"/>
      <c r="W102" s="40"/>
      <c r="X102" s="200" t="str">
        <f t="shared" ca="1" si="1"/>
        <v/>
      </c>
      <c r="Y102" s="177" t="str">
        <f t="shared" si="18"/>
        <v/>
      </c>
      <c r="Z102" s="178" t="str">
        <f t="shared" ca="1" si="3"/>
        <v/>
      </c>
      <c r="AA102" s="178" t="str">
        <f t="shared" ca="1" si="19"/>
        <v>0</v>
      </c>
      <c r="AB102" s="178" t="str">
        <f t="shared" ca="1" si="20"/>
        <v/>
      </c>
      <c r="AC102" s="178" t="str">
        <f t="shared" ca="1" si="21"/>
        <v/>
      </c>
      <c r="AD102" s="178" t="str">
        <f t="shared" ca="1" si="22"/>
        <v/>
      </c>
      <c r="AE102" s="178" t="str">
        <f t="shared" ca="1" si="8"/>
        <v/>
      </c>
      <c r="AF102" s="178" t="str">
        <f t="shared" ca="1" si="9"/>
        <v/>
      </c>
      <c r="AG102" s="217"/>
      <c r="AH102" s="217"/>
      <c r="AI102" s="217"/>
      <c r="AJ102" s="217"/>
      <c r="AK102" s="135" t="str">
        <f t="shared" ca="1" si="10"/>
        <v/>
      </c>
      <c r="AL102" s="208"/>
      <c r="AM102" s="290"/>
      <c r="AN102" s="83"/>
      <c r="AO102" s="83"/>
      <c r="AP102" s="222"/>
      <c r="AQ102" s="221"/>
      <c r="AR102" s="220"/>
      <c r="AS102" s="220"/>
      <c r="AT102" s="222"/>
      <c r="AU102" s="221"/>
      <c r="AV102" s="220"/>
      <c r="AW102" s="220"/>
      <c r="AX102" s="222"/>
      <c r="AY102" s="339">
        <f>SUMIF('4.2.펀드 인력변경 이력'!A:A,D102,'4.2.펀드 인력변경 이력'!F:F)</f>
        <v>0</v>
      </c>
      <c r="AZ102" s="222">
        <f>SUMIF('4.2.펀드 인력변경 이력'!A:A,D102,'4.2.펀드 인력변경 이력'!G:G)</f>
        <v>0</v>
      </c>
      <c r="BA102" s="340" t="str">
        <f t="shared" si="23"/>
        <v/>
      </c>
      <c r="BB102" s="45"/>
      <c r="BC102" s="213"/>
      <c r="BD102" s="218"/>
      <c r="BE102" s="218"/>
      <c r="BF102" s="213"/>
      <c r="BG102" s="218"/>
      <c r="BH102" s="218"/>
      <c r="BI102" s="213"/>
      <c r="BJ102" s="218"/>
      <c r="BK102" s="259"/>
      <c r="BL102" s="218"/>
      <c r="BM102" s="259"/>
      <c r="BN102" s="218"/>
      <c r="BO102" s="259"/>
      <c r="BP102" s="218"/>
      <c r="BQ102" s="218"/>
    </row>
    <row r="103" spans="1:69" ht="39.950000000000003" customHeight="1">
      <c r="A103" s="291"/>
      <c r="B103" s="65"/>
      <c r="C103" s="238"/>
      <c r="D103" s="239"/>
      <c r="E103" s="219"/>
      <c r="F103" s="45"/>
      <c r="G103" s="40"/>
      <c r="H103" s="40"/>
      <c r="I103" s="446"/>
      <c r="J103" s="446"/>
      <c r="K103" s="40"/>
      <c r="L103" s="40"/>
      <c r="M103" s="446"/>
      <c r="N103" s="215"/>
      <c r="O103" s="215"/>
      <c r="P103" s="83"/>
      <c r="Q103" s="220"/>
      <c r="R103" s="83"/>
      <c r="S103" s="83"/>
      <c r="T103" s="176" t="str">
        <f t="shared" si="0"/>
        <v/>
      </c>
      <c r="U103" s="216"/>
      <c r="V103" s="40"/>
      <c r="W103" s="40"/>
      <c r="X103" s="200" t="str">
        <f t="shared" ca="1" si="1"/>
        <v/>
      </c>
      <c r="Y103" s="177" t="str">
        <f t="shared" si="18"/>
        <v/>
      </c>
      <c r="Z103" s="178" t="str">
        <f t="shared" ca="1" si="3"/>
        <v/>
      </c>
      <c r="AA103" s="178" t="str">
        <f t="shared" ca="1" si="19"/>
        <v>0</v>
      </c>
      <c r="AB103" s="178" t="str">
        <f t="shared" ca="1" si="20"/>
        <v/>
      </c>
      <c r="AC103" s="178" t="str">
        <f t="shared" ca="1" si="21"/>
        <v/>
      </c>
      <c r="AD103" s="178" t="str">
        <f t="shared" ca="1" si="22"/>
        <v/>
      </c>
      <c r="AE103" s="178" t="str">
        <f t="shared" ca="1" si="8"/>
        <v/>
      </c>
      <c r="AF103" s="178" t="str">
        <f t="shared" ca="1" si="9"/>
        <v/>
      </c>
      <c r="AG103" s="217"/>
      <c r="AH103" s="217"/>
      <c r="AI103" s="217"/>
      <c r="AJ103" s="217"/>
      <c r="AK103" s="135" t="str">
        <f t="shared" ca="1" si="10"/>
        <v/>
      </c>
      <c r="AL103" s="208"/>
      <c r="AM103" s="290"/>
      <c r="AN103" s="83"/>
      <c r="AO103" s="83"/>
      <c r="AP103" s="222"/>
      <c r="AQ103" s="221"/>
      <c r="AR103" s="220"/>
      <c r="AS103" s="220"/>
      <c r="AT103" s="222"/>
      <c r="AU103" s="221"/>
      <c r="AV103" s="220"/>
      <c r="AW103" s="220"/>
      <c r="AX103" s="222"/>
      <c r="AY103" s="339">
        <f>SUMIF('4.2.펀드 인력변경 이력'!A:A,D103,'4.2.펀드 인력변경 이력'!F:F)</f>
        <v>0</v>
      </c>
      <c r="AZ103" s="222">
        <f>SUMIF('4.2.펀드 인력변경 이력'!A:A,D103,'4.2.펀드 인력변경 이력'!G:G)</f>
        <v>0</v>
      </c>
      <c r="BA103" s="340" t="str">
        <f t="shared" si="23"/>
        <v/>
      </c>
      <c r="BB103" s="45"/>
      <c r="BC103" s="213"/>
      <c r="BD103" s="218"/>
      <c r="BE103" s="218"/>
      <c r="BF103" s="213"/>
      <c r="BG103" s="218"/>
      <c r="BH103" s="218"/>
      <c r="BI103" s="213"/>
      <c r="BJ103" s="218"/>
      <c r="BK103" s="259"/>
      <c r="BL103" s="218"/>
      <c r="BM103" s="259"/>
      <c r="BN103" s="218"/>
      <c r="BO103" s="259"/>
      <c r="BP103" s="218"/>
      <c r="BQ103" s="218"/>
    </row>
    <row r="104" spans="1:69" ht="39.950000000000003" customHeight="1">
      <c r="A104" s="291"/>
      <c r="B104" s="65"/>
      <c r="C104" s="238"/>
      <c r="D104" s="239"/>
      <c r="E104" s="219"/>
      <c r="F104" s="45"/>
      <c r="G104" s="40"/>
      <c r="H104" s="40"/>
      <c r="I104" s="446"/>
      <c r="J104" s="446"/>
      <c r="K104" s="40"/>
      <c r="L104" s="40"/>
      <c r="M104" s="446"/>
      <c r="N104" s="215"/>
      <c r="O104" s="215"/>
      <c r="P104" s="83"/>
      <c r="Q104" s="220"/>
      <c r="R104" s="83"/>
      <c r="S104" s="83"/>
      <c r="T104" s="176" t="str">
        <f t="shared" si="0"/>
        <v/>
      </c>
      <c r="U104" s="216"/>
      <c r="V104" s="40"/>
      <c r="W104" s="40"/>
      <c r="X104" s="200" t="str">
        <f t="shared" ca="1" si="1"/>
        <v/>
      </c>
      <c r="Y104" s="177" t="str">
        <f t="shared" si="18"/>
        <v/>
      </c>
      <c r="Z104" s="178" t="str">
        <f t="shared" ca="1" si="3"/>
        <v/>
      </c>
      <c r="AA104" s="178" t="str">
        <f t="shared" ca="1" si="19"/>
        <v>0</v>
      </c>
      <c r="AB104" s="178" t="str">
        <f t="shared" ca="1" si="20"/>
        <v/>
      </c>
      <c r="AC104" s="178" t="str">
        <f t="shared" ca="1" si="21"/>
        <v/>
      </c>
      <c r="AD104" s="178" t="str">
        <f t="shared" ca="1" si="22"/>
        <v/>
      </c>
      <c r="AE104" s="178" t="str">
        <f t="shared" ca="1" si="8"/>
        <v/>
      </c>
      <c r="AF104" s="178" t="str">
        <f t="shared" ca="1" si="9"/>
        <v/>
      </c>
      <c r="AG104" s="217"/>
      <c r="AH104" s="217"/>
      <c r="AI104" s="217"/>
      <c r="AJ104" s="217"/>
      <c r="AK104" s="135" t="str">
        <f t="shared" ca="1" si="10"/>
        <v/>
      </c>
      <c r="AL104" s="208"/>
      <c r="AM104" s="290"/>
      <c r="AN104" s="83"/>
      <c r="AO104" s="83"/>
      <c r="AP104" s="222"/>
      <c r="AQ104" s="221"/>
      <c r="AR104" s="220"/>
      <c r="AS104" s="220"/>
      <c r="AT104" s="222"/>
      <c r="AU104" s="221"/>
      <c r="AV104" s="220"/>
      <c r="AW104" s="220"/>
      <c r="AX104" s="222"/>
      <c r="AY104" s="339">
        <f>SUMIF('4.2.펀드 인력변경 이력'!A:A,D104,'4.2.펀드 인력변경 이력'!F:F)</f>
        <v>0</v>
      </c>
      <c r="AZ104" s="222">
        <f>SUMIF('4.2.펀드 인력변경 이력'!A:A,D104,'4.2.펀드 인력변경 이력'!G:G)</f>
        <v>0</v>
      </c>
      <c r="BA104" s="340" t="str">
        <f t="shared" si="23"/>
        <v/>
      </c>
      <c r="BB104" s="45"/>
      <c r="BC104" s="213"/>
      <c r="BD104" s="218"/>
      <c r="BE104" s="218"/>
      <c r="BF104" s="213"/>
      <c r="BG104" s="218"/>
      <c r="BH104" s="218"/>
      <c r="BI104" s="213"/>
      <c r="BJ104" s="218"/>
      <c r="BK104" s="259"/>
      <c r="BL104" s="218"/>
      <c r="BM104" s="259"/>
      <c r="BN104" s="218"/>
      <c r="BO104" s="259"/>
      <c r="BP104" s="218"/>
      <c r="BQ104" s="218"/>
    </row>
    <row r="105" spans="1:69" ht="39.950000000000003" customHeight="1">
      <c r="A105" s="291"/>
      <c r="B105" s="65"/>
      <c r="C105" s="238"/>
      <c r="D105" s="239"/>
      <c r="E105" s="219"/>
      <c r="F105" s="45"/>
      <c r="G105" s="40"/>
      <c r="H105" s="40"/>
      <c r="I105" s="446"/>
      <c r="J105" s="446"/>
      <c r="K105" s="40"/>
      <c r="L105" s="40"/>
      <c r="M105" s="446"/>
      <c r="N105" s="215"/>
      <c r="O105" s="215"/>
      <c r="P105" s="83"/>
      <c r="Q105" s="220"/>
      <c r="R105" s="83"/>
      <c r="S105" s="83"/>
      <c r="T105" s="176" t="str">
        <f t="shared" si="0"/>
        <v/>
      </c>
      <c r="U105" s="216"/>
      <c r="V105" s="40"/>
      <c r="W105" s="40"/>
      <c r="X105" s="200" t="str">
        <f t="shared" ca="1" si="1"/>
        <v/>
      </c>
      <c r="Y105" s="177" t="str">
        <f t="shared" si="18"/>
        <v/>
      </c>
      <c r="Z105" s="178" t="str">
        <f t="shared" ca="1" si="3"/>
        <v/>
      </c>
      <c r="AA105" s="178" t="str">
        <f t="shared" ca="1" si="19"/>
        <v>0</v>
      </c>
      <c r="AB105" s="178" t="str">
        <f t="shared" ca="1" si="20"/>
        <v/>
      </c>
      <c r="AC105" s="178" t="str">
        <f t="shared" ca="1" si="21"/>
        <v/>
      </c>
      <c r="AD105" s="178" t="str">
        <f t="shared" ca="1" si="22"/>
        <v/>
      </c>
      <c r="AE105" s="178" t="str">
        <f t="shared" ca="1" si="8"/>
        <v/>
      </c>
      <c r="AF105" s="178" t="str">
        <f t="shared" ca="1" si="9"/>
        <v/>
      </c>
      <c r="AG105" s="217"/>
      <c r="AH105" s="217"/>
      <c r="AI105" s="217"/>
      <c r="AJ105" s="217"/>
      <c r="AK105" s="135" t="str">
        <f t="shared" ca="1" si="10"/>
        <v/>
      </c>
      <c r="AL105" s="208"/>
      <c r="AM105" s="290"/>
      <c r="AN105" s="83"/>
      <c r="AO105" s="83"/>
      <c r="AP105" s="222"/>
      <c r="AQ105" s="221"/>
      <c r="AR105" s="220"/>
      <c r="AS105" s="220"/>
      <c r="AT105" s="222"/>
      <c r="AU105" s="221"/>
      <c r="AV105" s="220"/>
      <c r="AW105" s="220"/>
      <c r="AX105" s="222"/>
      <c r="AY105" s="339">
        <f>SUMIF('4.2.펀드 인력변경 이력'!A:A,D105,'4.2.펀드 인력변경 이력'!F:F)</f>
        <v>0</v>
      </c>
      <c r="AZ105" s="222">
        <f>SUMIF('4.2.펀드 인력변경 이력'!A:A,D105,'4.2.펀드 인력변경 이력'!G:G)</f>
        <v>0</v>
      </c>
      <c r="BA105" s="340" t="str">
        <f t="shared" si="23"/>
        <v/>
      </c>
      <c r="BB105" s="45"/>
      <c r="BC105" s="213"/>
      <c r="BD105" s="218"/>
      <c r="BE105" s="218"/>
      <c r="BF105" s="213"/>
      <c r="BG105" s="218"/>
      <c r="BH105" s="218"/>
      <c r="BI105" s="213"/>
      <c r="BJ105" s="218"/>
      <c r="BK105" s="259"/>
      <c r="BL105" s="218"/>
      <c r="BM105" s="259"/>
      <c r="BN105" s="218"/>
      <c r="BO105" s="259"/>
      <c r="BP105" s="218"/>
      <c r="BQ105" s="218"/>
    </row>
    <row r="106" spans="1:69" ht="39.950000000000003" customHeight="1">
      <c r="A106" s="291"/>
      <c r="B106" s="65"/>
      <c r="C106" s="238"/>
      <c r="D106" s="239"/>
      <c r="E106" s="219"/>
      <c r="F106" s="45"/>
      <c r="G106" s="40"/>
      <c r="H106" s="40"/>
      <c r="I106" s="446"/>
      <c r="J106" s="446"/>
      <c r="K106" s="40"/>
      <c r="L106" s="40"/>
      <c r="M106" s="446"/>
      <c r="N106" s="215"/>
      <c r="O106" s="215"/>
      <c r="P106" s="83"/>
      <c r="Q106" s="220"/>
      <c r="R106" s="83"/>
      <c r="S106" s="83"/>
      <c r="T106" s="176" t="str">
        <f t="shared" si="0"/>
        <v/>
      </c>
      <c r="U106" s="216"/>
      <c r="V106" s="40"/>
      <c r="W106" s="40"/>
      <c r="X106" s="200" t="str">
        <f t="shared" ca="1" si="1"/>
        <v/>
      </c>
      <c r="Y106" s="177" t="str">
        <f t="shared" si="18"/>
        <v/>
      </c>
      <c r="Z106" s="178" t="str">
        <f t="shared" ca="1" si="3"/>
        <v/>
      </c>
      <c r="AA106" s="178" t="str">
        <f t="shared" ca="1" si="19"/>
        <v>0</v>
      </c>
      <c r="AB106" s="178" t="str">
        <f t="shared" ca="1" si="20"/>
        <v/>
      </c>
      <c r="AC106" s="178" t="str">
        <f t="shared" ca="1" si="21"/>
        <v/>
      </c>
      <c r="AD106" s="178" t="str">
        <f t="shared" ca="1" si="22"/>
        <v/>
      </c>
      <c r="AE106" s="178" t="str">
        <f t="shared" ca="1" si="8"/>
        <v/>
      </c>
      <c r="AF106" s="178" t="str">
        <f t="shared" ca="1" si="9"/>
        <v/>
      </c>
      <c r="AG106" s="217"/>
      <c r="AH106" s="217"/>
      <c r="AI106" s="217"/>
      <c r="AJ106" s="217"/>
      <c r="AK106" s="135" t="str">
        <f t="shared" ca="1" si="10"/>
        <v/>
      </c>
      <c r="AL106" s="208"/>
      <c r="AM106" s="290"/>
      <c r="AN106" s="83"/>
      <c r="AO106" s="83"/>
      <c r="AP106" s="222"/>
      <c r="AQ106" s="221"/>
      <c r="AR106" s="220"/>
      <c r="AS106" s="220"/>
      <c r="AT106" s="222"/>
      <c r="AU106" s="221"/>
      <c r="AV106" s="220"/>
      <c r="AW106" s="220"/>
      <c r="AX106" s="222"/>
      <c r="AY106" s="339">
        <f>SUMIF('4.2.펀드 인력변경 이력'!A:A,D106,'4.2.펀드 인력변경 이력'!F:F)</f>
        <v>0</v>
      </c>
      <c r="AZ106" s="222">
        <f>SUMIF('4.2.펀드 인력변경 이력'!A:A,D106,'4.2.펀드 인력변경 이력'!G:G)</f>
        <v>0</v>
      </c>
      <c r="BA106" s="340" t="str">
        <f t="shared" si="23"/>
        <v/>
      </c>
      <c r="BB106" s="45"/>
      <c r="BC106" s="213"/>
      <c r="BD106" s="218"/>
      <c r="BE106" s="218"/>
      <c r="BF106" s="213"/>
      <c r="BG106" s="218"/>
      <c r="BH106" s="218"/>
      <c r="BI106" s="213"/>
      <c r="BJ106" s="218"/>
      <c r="BK106" s="259"/>
      <c r="BL106" s="218"/>
      <c r="BM106" s="259"/>
      <c r="BN106" s="218"/>
      <c r="BO106" s="259"/>
      <c r="BP106" s="218"/>
      <c r="BQ106" s="218"/>
    </row>
    <row r="107" spans="1:69" ht="39.950000000000003" customHeight="1">
      <c r="A107" s="291"/>
      <c r="B107" s="65"/>
      <c r="C107" s="238"/>
      <c r="D107" s="239"/>
      <c r="E107" s="219"/>
      <c r="F107" s="45"/>
      <c r="G107" s="40"/>
      <c r="H107" s="40"/>
      <c r="I107" s="446"/>
      <c r="J107" s="446"/>
      <c r="K107" s="40"/>
      <c r="L107" s="40"/>
      <c r="M107" s="446"/>
      <c r="N107" s="215"/>
      <c r="O107" s="215"/>
      <c r="P107" s="83"/>
      <c r="Q107" s="220"/>
      <c r="R107" s="83"/>
      <c r="S107" s="83"/>
      <c r="T107" s="176" t="str">
        <f t="shared" si="0"/>
        <v/>
      </c>
      <c r="U107" s="216"/>
      <c r="V107" s="40"/>
      <c r="W107" s="40"/>
      <c r="X107" s="200" t="str">
        <f t="shared" ca="1" si="1"/>
        <v/>
      </c>
      <c r="Y107" s="177" t="str">
        <f t="shared" si="18"/>
        <v/>
      </c>
      <c r="Z107" s="178" t="str">
        <f t="shared" ca="1" si="3"/>
        <v/>
      </c>
      <c r="AA107" s="178" t="str">
        <f t="shared" ref="AA107:AA138" ca="1" si="24">IF( ISBLANK($D107), "0", SUMPRODUCT( (OFFSET(제안사_투자현황,0,1,ROWS(제안사_투자현황),1)=$D107)*1, OFFSET(제안사_투자현황,0,9,ROWS(제안사_투자현황),1)) )</f>
        <v>0</v>
      </c>
      <c r="AB107" s="178" t="str">
        <f t="shared" ref="AB107:AB138" ca="1" si="25">IF( ISBLANK($D107), "", SUMPRODUCT( (OFFSET(제안사_투자현황,0,1,ROWS(제안사_투자현황),1)=$D107)*1, OFFSET(제안사_투자현황,0,14,ROWS(제안사_투자현황),1)) )</f>
        <v/>
      </c>
      <c r="AC107" s="178" t="str">
        <f t="shared" ref="AC107:AC138" ca="1" si="26">IF( ISBLANK($D107), "", SUMPRODUCT( (OFFSET(제안사_투자현황,0,1,ROWS(제안사_투자현황),1)=$D107)*1, OFFSET(제안사_투자현황,0,19,ROWS(제안사_투자현황),1)) )</f>
        <v/>
      </c>
      <c r="AD107" s="178" t="str">
        <f t="shared" ref="AD107:AD138" ca="1" si="27">IF( ISBLANK($D107), "", SUMPRODUCT( (OFFSET(제안사_투자현황,0,1,ROWS(제안사_투자현황),1)=$D107)*1, OFFSET(제안사_투자현황,0,20,ROWS(제안사_투자현황),1)) )</f>
        <v/>
      </c>
      <c r="AE107" s="178" t="str">
        <f t="shared" ca="1" si="8"/>
        <v/>
      </c>
      <c r="AF107" s="178" t="str">
        <f t="shared" ca="1" si="9"/>
        <v/>
      </c>
      <c r="AG107" s="217"/>
      <c r="AH107" s="217"/>
      <c r="AI107" s="217"/>
      <c r="AJ107" s="217"/>
      <c r="AK107" s="135" t="str">
        <f t="shared" ca="1" si="10"/>
        <v/>
      </c>
      <c r="AL107" s="208"/>
      <c r="AM107" s="290"/>
      <c r="AN107" s="83"/>
      <c r="AO107" s="83"/>
      <c r="AP107" s="222"/>
      <c r="AQ107" s="221"/>
      <c r="AR107" s="220"/>
      <c r="AS107" s="220"/>
      <c r="AT107" s="222"/>
      <c r="AU107" s="221"/>
      <c r="AV107" s="220"/>
      <c r="AW107" s="220"/>
      <c r="AX107" s="222"/>
      <c r="AY107" s="339">
        <f>SUMIF('4.2.펀드 인력변경 이력'!A:A,D107,'4.2.펀드 인력변경 이력'!F:F)</f>
        <v>0</v>
      </c>
      <c r="AZ107" s="222">
        <f>SUMIF('4.2.펀드 인력변경 이력'!A:A,D107,'4.2.펀드 인력변경 이력'!G:G)</f>
        <v>0</v>
      </c>
      <c r="BA107" s="340" t="str">
        <f t="shared" ref="BA107:BA138" si="28">IF(D107="","",IF(AZ107=0,3,IF(AY107/AZ107&gt;3,3,AY107/AZ107)))</f>
        <v/>
      </c>
      <c r="BB107" s="45"/>
      <c r="BC107" s="213"/>
      <c r="BD107" s="218"/>
      <c r="BE107" s="218"/>
      <c r="BF107" s="213"/>
      <c r="BG107" s="218"/>
      <c r="BH107" s="218"/>
      <c r="BI107" s="213"/>
      <c r="BJ107" s="218"/>
      <c r="BK107" s="259"/>
      <c r="BL107" s="218"/>
      <c r="BM107" s="259"/>
      <c r="BN107" s="218"/>
      <c r="BO107" s="259"/>
      <c r="BP107" s="218"/>
      <c r="BQ107" s="218"/>
    </row>
    <row r="108" spans="1:69" ht="39.950000000000003" customHeight="1">
      <c r="A108" s="291"/>
      <c r="B108" s="65"/>
      <c r="C108" s="238"/>
      <c r="D108" s="239"/>
      <c r="E108" s="219"/>
      <c r="F108" s="45"/>
      <c r="G108" s="40"/>
      <c r="H108" s="40"/>
      <c r="I108" s="446"/>
      <c r="J108" s="446"/>
      <c r="K108" s="40"/>
      <c r="L108" s="40"/>
      <c r="M108" s="446"/>
      <c r="N108" s="215"/>
      <c r="O108" s="215"/>
      <c r="P108" s="83"/>
      <c r="Q108" s="220"/>
      <c r="R108" s="83"/>
      <c r="S108" s="83"/>
      <c r="T108" s="176" t="str">
        <f t="shared" si="0"/>
        <v/>
      </c>
      <c r="U108" s="216"/>
      <c r="V108" s="40"/>
      <c r="W108" s="40"/>
      <c r="X108" s="200" t="str">
        <f t="shared" ca="1" si="1"/>
        <v/>
      </c>
      <c r="Y108" s="177" t="str">
        <f t="shared" si="18"/>
        <v/>
      </c>
      <c r="Z108" s="178" t="str">
        <f t="shared" ca="1" si="3"/>
        <v/>
      </c>
      <c r="AA108" s="178" t="str">
        <f t="shared" ca="1" si="24"/>
        <v>0</v>
      </c>
      <c r="AB108" s="178" t="str">
        <f t="shared" ca="1" si="25"/>
        <v/>
      </c>
      <c r="AC108" s="178" t="str">
        <f t="shared" ca="1" si="26"/>
        <v/>
      </c>
      <c r="AD108" s="178" t="str">
        <f t="shared" ca="1" si="27"/>
        <v/>
      </c>
      <c r="AE108" s="178" t="str">
        <f t="shared" ca="1" si="8"/>
        <v/>
      </c>
      <c r="AF108" s="178" t="str">
        <f t="shared" ca="1" si="9"/>
        <v/>
      </c>
      <c r="AG108" s="217"/>
      <c r="AH108" s="217"/>
      <c r="AI108" s="217"/>
      <c r="AJ108" s="217"/>
      <c r="AK108" s="135" t="str">
        <f t="shared" ca="1" si="10"/>
        <v/>
      </c>
      <c r="AL108" s="208"/>
      <c r="AM108" s="290"/>
      <c r="AN108" s="83"/>
      <c r="AO108" s="83"/>
      <c r="AP108" s="222"/>
      <c r="AQ108" s="221"/>
      <c r="AR108" s="220"/>
      <c r="AS108" s="220"/>
      <c r="AT108" s="222"/>
      <c r="AU108" s="221"/>
      <c r="AV108" s="220"/>
      <c r="AW108" s="220"/>
      <c r="AX108" s="222"/>
      <c r="AY108" s="339">
        <f>SUMIF('4.2.펀드 인력변경 이력'!A:A,D108,'4.2.펀드 인력변경 이력'!F:F)</f>
        <v>0</v>
      </c>
      <c r="AZ108" s="222">
        <f>SUMIF('4.2.펀드 인력변경 이력'!A:A,D108,'4.2.펀드 인력변경 이력'!G:G)</f>
        <v>0</v>
      </c>
      <c r="BA108" s="340" t="str">
        <f t="shared" si="28"/>
        <v/>
      </c>
      <c r="BB108" s="45"/>
      <c r="BC108" s="213"/>
      <c r="BD108" s="218"/>
      <c r="BE108" s="218"/>
      <c r="BF108" s="213"/>
      <c r="BG108" s="218"/>
      <c r="BH108" s="218"/>
      <c r="BI108" s="213"/>
      <c r="BJ108" s="218"/>
      <c r="BK108" s="259"/>
      <c r="BL108" s="218"/>
      <c r="BM108" s="259"/>
      <c r="BN108" s="218"/>
      <c r="BO108" s="259"/>
      <c r="BP108" s="218"/>
      <c r="BQ108" s="218"/>
    </row>
    <row r="109" spans="1:69" ht="39.950000000000003" customHeight="1">
      <c r="A109" s="291"/>
      <c r="B109" s="65"/>
      <c r="C109" s="238"/>
      <c r="D109" s="239"/>
      <c r="E109" s="219"/>
      <c r="F109" s="45"/>
      <c r="G109" s="40"/>
      <c r="H109" s="40"/>
      <c r="I109" s="446"/>
      <c r="J109" s="446"/>
      <c r="K109" s="40"/>
      <c r="L109" s="40"/>
      <c r="M109" s="446"/>
      <c r="N109" s="215"/>
      <c r="O109" s="215"/>
      <c r="P109" s="83"/>
      <c r="Q109" s="220"/>
      <c r="R109" s="83"/>
      <c r="S109" s="83"/>
      <c r="T109" s="176" t="str">
        <f t="shared" si="0"/>
        <v/>
      </c>
      <c r="U109" s="216"/>
      <c r="V109" s="40"/>
      <c r="W109" s="40"/>
      <c r="X109" s="200" t="str">
        <f t="shared" ca="1" si="1"/>
        <v/>
      </c>
      <c r="Y109" s="177" t="str">
        <f t="shared" si="18"/>
        <v/>
      </c>
      <c r="Z109" s="178" t="str">
        <f t="shared" ca="1" si="3"/>
        <v/>
      </c>
      <c r="AA109" s="178" t="str">
        <f t="shared" ca="1" si="24"/>
        <v>0</v>
      </c>
      <c r="AB109" s="178" t="str">
        <f t="shared" ca="1" si="25"/>
        <v/>
      </c>
      <c r="AC109" s="178" t="str">
        <f t="shared" ca="1" si="26"/>
        <v/>
      </c>
      <c r="AD109" s="178" t="str">
        <f t="shared" ca="1" si="27"/>
        <v/>
      </c>
      <c r="AE109" s="178" t="str">
        <f t="shared" ca="1" si="8"/>
        <v/>
      </c>
      <c r="AF109" s="178" t="str">
        <f t="shared" ca="1" si="9"/>
        <v/>
      </c>
      <c r="AG109" s="217"/>
      <c r="AH109" s="217"/>
      <c r="AI109" s="217"/>
      <c r="AJ109" s="217"/>
      <c r="AK109" s="135" t="str">
        <f t="shared" ca="1" si="10"/>
        <v/>
      </c>
      <c r="AL109" s="208"/>
      <c r="AM109" s="290"/>
      <c r="AN109" s="83"/>
      <c r="AO109" s="83"/>
      <c r="AP109" s="222"/>
      <c r="AQ109" s="221"/>
      <c r="AR109" s="220"/>
      <c r="AS109" s="220"/>
      <c r="AT109" s="222"/>
      <c r="AU109" s="221"/>
      <c r="AV109" s="220"/>
      <c r="AW109" s="220"/>
      <c r="AX109" s="222"/>
      <c r="AY109" s="339">
        <f>SUMIF('4.2.펀드 인력변경 이력'!A:A,D109,'4.2.펀드 인력변경 이력'!F:F)</f>
        <v>0</v>
      </c>
      <c r="AZ109" s="222">
        <f>SUMIF('4.2.펀드 인력변경 이력'!A:A,D109,'4.2.펀드 인력변경 이력'!G:G)</f>
        <v>0</v>
      </c>
      <c r="BA109" s="340" t="str">
        <f t="shared" si="28"/>
        <v/>
      </c>
      <c r="BB109" s="45"/>
      <c r="BC109" s="213"/>
      <c r="BD109" s="218"/>
      <c r="BE109" s="218"/>
      <c r="BF109" s="213"/>
      <c r="BG109" s="218"/>
      <c r="BH109" s="218"/>
      <c r="BI109" s="213"/>
      <c r="BJ109" s="218"/>
      <c r="BK109" s="259"/>
      <c r="BL109" s="218"/>
      <c r="BM109" s="259"/>
      <c r="BN109" s="218"/>
      <c r="BO109" s="259"/>
      <c r="BP109" s="218"/>
      <c r="BQ109" s="218"/>
    </row>
    <row r="110" spans="1:69" ht="39.950000000000003" customHeight="1">
      <c r="A110" s="291"/>
      <c r="B110" s="65"/>
      <c r="C110" s="238"/>
      <c r="D110" s="239"/>
      <c r="E110" s="219"/>
      <c r="F110" s="45"/>
      <c r="G110" s="40"/>
      <c r="H110" s="40"/>
      <c r="I110" s="446"/>
      <c r="J110" s="446"/>
      <c r="K110" s="40"/>
      <c r="L110" s="40"/>
      <c r="M110" s="446"/>
      <c r="N110" s="215"/>
      <c r="O110" s="215"/>
      <c r="P110" s="83"/>
      <c r="Q110" s="220"/>
      <c r="R110" s="83"/>
      <c r="S110" s="83"/>
      <c r="T110" s="176" t="str">
        <f t="shared" si="0"/>
        <v/>
      </c>
      <c r="U110" s="216"/>
      <c r="V110" s="40"/>
      <c r="W110" s="40"/>
      <c r="X110" s="200" t="str">
        <f t="shared" ca="1" si="1"/>
        <v/>
      </c>
      <c r="Y110" s="177" t="str">
        <f t="shared" si="18"/>
        <v/>
      </c>
      <c r="Z110" s="178" t="str">
        <f t="shared" ca="1" si="3"/>
        <v/>
      </c>
      <c r="AA110" s="178" t="str">
        <f t="shared" ca="1" si="24"/>
        <v>0</v>
      </c>
      <c r="AB110" s="178" t="str">
        <f t="shared" ca="1" si="25"/>
        <v/>
      </c>
      <c r="AC110" s="178" t="str">
        <f t="shared" ca="1" si="26"/>
        <v/>
      </c>
      <c r="AD110" s="178" t="str">
        <f t="shared" ca="1" si="27"/>
        <v/>
      </c>
      <c r="AE110" s="178" t="str">
        <f t="shared" ca="1" si="8"/>
        <v/>
      </c>
      <c r="AF110" s="178" t="str">
        <f t="shared" ca="1" si="9"/>
        <v/>
      </c>
      <c r="AG110" s="217"/>
      <c r="AH110" s="217"/>
      <c r="AI110" s="217"/>
      <c r="AJ110" s="217"/>
      <c r="AK110" s="135" t="str">
        <f t="shared" ca="1" si="10"/>
        <v/>
      </c>
      <c r="AL110" s="208"/>
      <c r="AM110" s="290"/>
      <c r="AN110" s="83"/>
      <c r="AO110" s="83"/>
      <c r="AP110" s="222"/>
      <c r="AQ110" s="221"/>
      <c r="AR110" s="220"/>
      <c r="AS110" s="220"/>
      <c r="AT110" s="222"/>
      <c r="AU110" s="221"/>
      <c r="AV110" s="220"/>
      <c r="AW110" s="220"/>
      <c r="AX110" s="222"/>
      <c r="AY110" s="339">
        <f>SUMIF('4.2.펀드 인력변경 이력'!A:A,D110,'4.2.펀드 인력변경 이력'!F:F)</f>
        <v>0</v>
      </c>
      <c r="AZ110" s="222">
        <f>SUMIF('4.2.펀드 인력변경 이력'!A:A,D110,'4.2.펀드 인력변경 이력'!G:G)</f>
        <v>0</v>
      </c>
      <c r="BA110" s="340" t="str">
        <f t="shared" si="28"/>
        <v/>
      </c>
      <c r="BB110" s="45"/>
      <c r="BC110" s="213"/>
      <c r="BD110" s="218"/>
      <c r="BE110" s="218"/>
      <c r="BF110" s="213"/>
      <c r="BG110" s="218"/>
      <c r="BH110" s="218"/>
      <c r="BI110" s="213"/>
      <c r="BJ110" s="218"/>
      <c r="BK110" s="259"/>
      <c r="BL110" s="218"/>
      <c r="BM110" s="259"/>
      <c r="BN110" s="218"/>
      <c r="BO110" s="259"/>
      <c r="BP110" s="218"/>
      <c r="BQ110" s="218"/>
    </row>
    <row r="111" spans="1:69" ht="39.950000000000003" customHeight="1">
      <c r="A111" s="291"/>
      <c r="B111" s="65"/>
      <c r="C111" s="238"/>
      <c r="D111" s="239"/>
      <c r="E111" s="219"/>
      <c r="F111" s="45"/>
      <c r="G111" s="40"/>
      <c r="H111" s="40"/>
      <c r="I111" s="446"/>
      <c r="J111" s="446"/>
      <c r="K111" s="40"/>
      <c r="L111" s="40"/>
      <c r="M111" s="446"/>
      <c r="N111" s="215"/>
      <c r="O111" s="215"/>
      <c r="P111" s="83"/>
      <c r="Q111" s="220"/>
      <c r="R111" s="83"/>
      <c r="S111" s="83"/>
      <c r="T111" s="176" t="str">
        <f t="shared" si="0"/>
        <v/>
      </c>
      <c r="U111" s="216"/>
      <c r="V111" s="40"/>
      <c r="W111" s="40"/>
      <c r="X111" s="200" t="str">
        <f t="shared" ca="1" si="1"/>
        <v/>
      </c>
      <c r="Y111" s="177" t="str">
        <f t="shared" si="18"/>
        <v/>
      </c>
      <c r="Z111" s="178" t="str">
        <f t="shared" ca="1" si="3"/>
        <v/>
      </c>
      <c r="AA111" s="178" t="str">
        <f t="shared" ca="1" si="24"/>
        <v>0</v>
      </c>
      <c r="AB111" s="178" t="str">
        <f t="shared" ca="1" si="25"/>
        <v/>
      </c>
      <c r="AC111" s="178" t="str">
        <f t="shared" ca="1" si="26"/>
        <v/>
      </c>
      <c r="AD111" s="178" t="str">
        <f t="shared" ca="1" si="27"/>
        <v/>
      </c>
      <c r="AE111" s="178" t="str">
        <f t="shared" ca="1" si="8"/>
        <v/>
      </c>
      <c r="AF111" s="178" t="str">
        <f t="shared" ca="1" si="9"/>
        <v/>
      </c>
      <c r="AG111" s="217"/>
      <c r="AH111" s="217"/>
      <c r="AI111" s="217"/>
      <c r="AJ111" s="217"/>
      <c r="AK111" s="135" t="str">
        <f t="shared" ca="1" si="10"/>
        <v/>
      </c>
      <c r="AL111" s="208"/>
      <c r="AM111" s="290"/>
      <c r="AN111" s="83"/>
      <c r="AO111" s="83"/>
      <c r="AP111" s="222"/>
      <c r="AQ111" s="221"/>
      <c r="AR111" s="220"/>
      <c r="AS111" s="220"/>
      <c r="AT111" s="222"/>
      <c r="AU111" s="221"/>
      <c r="AV111" s="220"/>
      <c r="AW111" s="220"/>
      <c r="AX111" s="222"/>
      <c r="AY111" s="339">
        <f>SUMIF('4.2.펀드 인력변경 이력'!A:A,D111,'4.2.펀드 인력변경 이력'!F:F)</f>
        <v>0</v>
      </c>
      <c r="AZ111" s="222">
        <f>SUMIF('4.2.펀드 인력변경 이력'!A:A,D111,'4.2.펀드 인력변경 이력'!G:G)</f>
        <v>0</v>
      </c>
      <c r="BA111" s="340" t="str">
        <f t="shared" si="28"/>
        <v/>
      </c>
      <c r="BB111" s="45"/>
      <c r="BC111" s="213"/>
      <c r="BD111" s="218"/>
      <c r="BE111" s="218"/>
      <c r="BF111" s="213"/>
      <c r="BG111" s="218"/>
      <c r="BH111" s="218"/>
      <c r="BI111" s="213"/>
      <c r="BJ111" s="218"/>
      <c r="BK111" s="259"/>
      <c r="BL111" s="218"/>
      <c r="BM111" s="259"/>
      <c r="BN111" s="218"/>
      <c r="BO111" s="259"/>
      <c r="BP111" s="218"/>
      <c r="BQ111" s="218"/>
    </row>
    <row r="112" spans="1:69" ht="39.950000000000003" customHeight="1">
      <c r="A112" s="291"/>
      <c r="B112" s="65"/>
      <c r="C112" s="238"/>
      <c r="D112" s="239"/>
      <c r="E112" s="219"/>
      <c r="F112" s="45"/>
      <c r="G112" s="40"/>
      <c r="H112" s="40"/>
      <c r="I112" s="446"/>
      <c r="J112" s="446"/>
      <c r="K112" s="40"/>
      <c r="L112" s="40"/>
      <c r="M112" s="446"/>
      <c r="N112" s="215"/>
      <c r="O112" s="215"/>
      <c r="P112" s="83"/>
      <c r="Q112" s="220"/>
      <c r="R112" s="83"/>
      <c r="S112" s="83"/>
      <c r="T112" s="176" t="str">
        <f t="shared" si="0"/>
        <v/>
      </c>
      <c r="U112" s="216"/>
      <c r="V112" s="40"/>
      <c r="W112" s="40"/>
      <c r="X112" s="200" t="str">
        <f t="shared" ca="1" si="1"/>
        <v/>
      </c>
      <c r="Y112" s="177" t="str">
        <f t="shared" si="18"/>
        <v/>
      </c>
      <c r="Z112" s="178" t="str">
        <f t="shared" ca="1" si="3"/>
        <v/>
      </c>
      <c r="AA112" s="178" t="str">
        <f t="shared" ca="1" si="24"/>
        <v>0</v>
      </c>
      <c r="AB112" s="178" t="str">
        <f t="shared" ca="1" si="25"/>
        <v/>
      </c>
      <c r="AC112" s="178" t="str">
        <f t="shared" ca="1" si="26"/>
        <v/>
      </c>
      <c r="AD112" s="178" t="str">
        <f t="shared" ca="1" si="27"/>
        <v/>
      </c>
      <c r="AE112" s="178" t="str">
        <f t="shared" ca="1" si="8"/>
        <v/>
      </c>
      <c r="AF112" s="178" t="str">
        <f t="shared" ca="1" si="9"/>
        <v/>
      </c>
      <c r="AG112" s="217"/>
      <c r="AH112" s="217"/>
      <c r="AI112" s="217"/>
      <c r="AJ112" s="217"/>
      <c r="AK112" s="135" t="str">
        <f t="shared" ca="1" si="10"/>
        <v/>
      </c>
      <c r="AL112" s="208"/>
      <c r="AM112" s="290"/>
      <c r="AN112" s="83"/>
      <c r="AO112" s="83"/>
      <c r="AP112" s="222"/>
      <c r="AQ112" s="221"/>
      <c r="AR112" s="220"/>
      <c r="AS112" s="220"/>
      <c r="AT112" s="222"/>
      <c r="AU112" s="221"/>
      <c r="AV112" s="220"/>
      <c r="AW112" s="220"/>
      <c r="AX112" s="222"/>
      <c r="AY112" s="339">
        <f>SUMIF('4.2.펀드 인력변경 이력'!A:A,D112,'4.2.펀드 인력변경 이력'!F:F)</f>
        <v>0</v>
      </c>
      <c r="AZ112" s="222">
        <f>SUMIF('4.2.펀드 인력변경 이력'!A:A,D112,'4.2.펀드 인력변경 이력'!G:G)</f>
        <v>0</v>
      </c>
      <c r="BA112" s="340" t="str">
        <f t="shared" si="28"/>
        <v/>
      </c>
      <c r="BB112" s="45"/>
      <c r="BC112" s="213"/>
      <c r="BD112" s="218"/>
      <c r="BE112" s="218"/>
      <c r="BF112" s="213"/>
      <c r="BG112" s="218"/>
      <c r="BH112" s="218"/>
      <c r="BI112" s="213"/>
      <c r="BJ112" s="218"/>
      <c r="BK112" s="259"/>
      <c r="BL112" s="218"/>
      <c r="BM112" s="259"/>
      <c r="BN112" s="218"/>
      <c r="BO112" s="259"/>
      <c r="BP112" s="218"/>
      <c r="BQ112" s="218"/>
    </row>
    <row r="113" spans="1:69" ht="39.950000000000003" customHeight="1">
      <c r="A113" s="291"/>
      <c r="B113" s="65"/>
      <c r="C113" s="238"/>
      <c r="D113" s="239"/>
      <c r="E113" s="219"/>
      <c r="F113" s="45"/>
      <c r="G113" s="40"/>
      <c r="H113" s="40"/>
      <c r="I113" s="446"/>
      <c r="J113" s="446"/>
      <c r="K113" s="40"/>
      <c r="L113" s="40"/>
      <c r="M113" s="446"/>
      <c r="N113" s="215"/>
      <c r="O113" s="215"/>
      <c r="P113" s="83"/>
      <c r="Q113" s="220"/>
      <c r="R113" s="83"/>
      <c r="S113" s="83"/>
      <c r="T113" s="176" t="str">
        <f t="shared" si="0"/>
        <v/>
      </c>
      <c r="U113" s="216"/>
      <c r="V113" s="40"/>
      <c r="W113" s="40"/>
      <c r="X113" s="200" t="str">
        <f t="shared" ca="1" si="1"/>
        <v/>
      </c>
      <c r="Y113" s="177" t="str">
        <f t="shared" si="18"/>
        <v/>
      </c>
      <c r="Z113" s="178" t="str">
        <f t="shared" ca="1" si="3"/>
        <v/>
      </c>
      <c r="AA113" s="178" t="str">
        <f t="shared" ca="1" si="24"/>
        <v>0</v>
      </c>
      <c r="AB113" s="178" t="str">
        <f t="shared" ca="1" si="25"/>
        <v/>
      </c>
      <c r="AC113" s="178" t="str">
        <f t="shared" ca="1" si="26"/>
        <v/>
      </c>
      <c r="AD113" s="178" t="str">
        <f t="shared" ca="1" si="27"/>
        <v/>
      </c>
      <c r="AE113" s="178" t="str">
        <f t="shared" ca="1" si="8"/>
        <v/>
      </c>
      <c r="AF113" s="178" t="str">
        <f t="shared" ca="1" si="9"/>
        <v/>
      </c>
      <c r="AG113" s="217"/>
      <c r="AH113" s="217"/>
      <c r="AI113" s="217"/>
      <c r="AJ113" s="217"/>
      <c r="AK113" s="135" t="str">
        <f t="shared" ca="1" si="10"/>
        <v/>
      </c>
      <c r="AL113" s="208"/>
      <c r="AM113" s="290"/>
      <c r="AN113" s="83"/>
      <c r="AO113" s="83"/>
      <c r="AP113" s="222"/>
      <c r="AQ113" s="221"/>
      <c r="AR113" s="220"/>
      <c r="AS113" s="220"/>
      <c r="AT113" s="222"/>
      <c r="AU113" s="221"/>
      <c r="AV113" s="220"/>
      <c r="AW113" s="220"/>
      <c r="AX113" s="222"/>
      <c r="AY113" s="339">
        <f>SUMIF('4.2.펀드 인력변경 이력'!A:A,D113,'4.2.펀드 인력변경 이력'!F:F)</f>
        <v>0</v>
      </c>
      <c r="AZ113" s="222">
        <f>SUMIF('4.2.펀드 인력변경 이력'!A:A,D113,'4.2.펀드 인력변경 이력'!G:G)</f>
        <v>0</v>
      </c>
      <c r="BA113" s="340" t="str">
        <f t="shared" si="28"/>
        <v/>
      </c>
      <c r="BB113" s="45"/>
      <c r="BC113" s="213"/>
      <c r="BD113" s="218"/>
      <c r="BE113" s="218"/>
      <c r="BF113" s="213"/>
      <c r="BG113" s="218"/>
      <c r="BH113" s="218"/>
      <c r="BI113" s="213"/>
      <c r="BJ113" s="218"/>
      <c r="BK113" s="259"/>
      <c r="BL113" s="218"/>
      <c r="BM113" s="259"/>
      <c r="BN113" s="218"/>
      <c r="BO113" s="259"/>
      <c r="BP113" s="218"/>
      <c r="BQ113" s="218"/>
    </row>
    <row r="114" spans="1:69" ht="39.950000000000003" customHeight="1">
      <c r="A114" s="291"/>
      <c r="B114" s="65"/>
      <c r="C114" s="238"/>
      <c r="D114" s="239"/>
      <c r="E114" s="219"/>
      <c r="F114" s="45"/>
      <c r="G114" s="40"/>
      <c r="H114" s="40"/>
      <c r="I114" s="446"/>
      <c r="J114" s="446"/>
      <c r="K114" s="40"/>
      <c r="L114" s="40"/>
      <c r="M114" s="446"/>
      <c r="N114" s="215"/>
      <c r="O114" s="215"/>
      <c r="P114" s="83"/>
      <c r="Q114" s="220"/>
      <c r="R114" s="83"/>
      <c r="S114" s="83"/>
      <c r="T114" s="176" t="str">
        <f t="shared" si="0"/>
        <v/>
      </c>
      <c r="U114" s="216"/>
      <c r="V114" s="40"/>
      <c r="W114" s="40"/>
      <c r="X114" s="200" t="str">
        <f t="shared" ca="1" si="1"/>
        <v/>
      </c>
      <c r="Y114" s="177" t="str">
        <f t="shared" si="18"/>
        <v/>
      </c>
      <c r="Z114" s="178" t="str">
        <f t="shared" ca="1" si="3"/>
        <v/>
      </c>
      <c r="AA114" s="178" t="str">
        <f t="shared" ca="1" si="24"/>
        <v>0</v>
      </c>
      <c r="AB114" s="178" t="str">
        <f t="shared" ca="1" si="25"/>
        <v/>
      </c>
      <c r="AC114" s="178" t="str">
        <f t="shared" ca="1" si="26"/>
        <v/>
      </c>
      <c r="AD114" s="178" t="str">
        <f t="shared" ca="1" si="27"/>
        <v/>
      </c>
      <c r="AE114" s="178" t="str">
        <f t="shared" ca="1" si="8"/>
        <v/>
      </c>
      <c r="AF114" s="178" t="str">
        <f t="shared" ca="1" si="9"/>
        <v/>
      </c>
      <c r="AG114" s="217"/>
      <c r="AH114" s="217"/>
      <c r="AI114" s="217"/>
      <c r="AJ114" s="217"/>
      <c r="AK114" s="135" t="str">
        <f t="shared" ca="1" si="10"/>
        <v/>
      </c>
      <c r="AL114" s="208"/>
      <c r="AM114" s="290"/>
      <c r="AN114" s="83"/>
      <c r="AO114" s="83"/>
      <c r="AP114" s="222"/>
      <c r="AQ114" s="221"/>
      <c r="AR114" s="220"/>
      <c r="AS114" s="220"/>
      <c r="AT114" s="222"/>
      <c r="AU114" s="221"/>
      <c r="AV114" s="220"/>
      <c r="AW114" s="220"/>
      <c r="AX114" s="222"/>
      <c r="AY114" s="339">
        <f>SUMIF('4.2.펀드 인력변경 이력'!A:A,D114,'4.2.펀드 인력변경 이력'!F:F)</f>
        <v>0</v>
      </c>
      <c r="AZ114" s="222">
        <f>SUMIF('4.2.펀드 인력변경 이력'!A:A,D114,'4.2.펀드 인력변경 이력'!G:G)</f>
        <v>0</v>
      </c>
      <c r="BA114" s="340" t="str">
        <f t="shared" si="28"/>
        <v/>
      </c>
      <c r="BB114" s="45"/>
      <c r="BC114" s="213"/>
      <c r="BD114" s="218"/>
      <c r="BE114" s="218"/>
      <c r="BF114" s="213"/>
      <c r="BG114" s="218"/>
      <c r="BH114" s="218"/>
      <c r="BI114" s="213"/>
      <c r="BJ114" s="218"/>
      <c r="BK114" s="259"/>
      <c r="BL114" s="218"/>
      <c r="BM114" s="259"/>
      <c r="BN114" s="218"/>
      <c r="BO114" s="259"/>
      <c r="BP114" s="218"/>
      <c r="BQ114" s="218"/>
    </row>
    <row r="115" spans="1:69" ht="39.950000000000003" customHeight="1">
      <c r="A115" s="291"/>
      <c r="B115" s="65"/>
      <c r="C115" s="238"/>
      <c r="D115" s="239"/>
      <c r="E115" s="219"/>
      <c r="F115" s="45"/>
      <c r="G115" s="40"/>
      <c r="H115" s="40"/>
      <c r="I115" s="446"/>
      <c r="J115" s="446"/>
      <c r="K115" s="40"/>
      <c r="L115" s="40"/>
      <c r="M115" s="446"/>
      <c r="N115" s="215"/>
      <c r="O115" s="215"/>
      <c r="P115" s="83"/>
      <c r="Q115" s="220"/>
      <c r="R115" s="83"/>
      <c r="S115" s="83"/>
      <c r="T115" s="176" t="str">
        <f t="shared" si="0"/>
        <v/>
      </c>
      <c r="U115" s="216"/>
      <c r="V115" s="40"/>
      <c r="W115" s="40"/>
      <c r="X115" s="200" t="str">
        <f t="shared" ca="1" si="1"/>
        <v/>
      </c>
      <c r="Y115" s="177" t="str">
        <f t="shared" si="18"/>
        <v/>
      </c>
      <c r="Z115" s="178" t="str">
        <f t="shared" ca="1" si="3"/>
        <v/>
      </c>
      <c r="AA115" s="178" t="str">
        <f t="shared" ca="1" si="24"/>
        <v>0</v>
      </c>
      <c r="AB115" s="178" t="str">
        <f t="shared" ca="1" si="25"/>
        <v/>
      </c>
      <c r="AC115" s="178" t="str">
        <f t="shared" ca="1" si="26"/>
        <v/>
      </c>
      <c r="AD115" s="178" t="str">
        <f t="shared" ca="1" si="27"/>
        <v/>
      </c>
      <c r="AE115" s="178" t="str">
        <f t="shared" ca="1" si="8"/>
        <v/>
      </c>
      <c r="AF115" s="178" t="str">
        <f t="shared" ca="1" si="9"/>
        <v/>
      </c>
      <c r="AG115" s="217"/>
      <c r="AH115" s="217"/>
      <c r="AI115" s="217"/>
      <c r="AJ115" s="217"/>
      <c r="AK115" s="135" t="str">
        <f t="shared" ca="1" si="10"/>
        <v/>
      </c>
      <c r="AL115" s="208"/>
      <c r="AM115" s="290"/>
      <c r="AN115" s="83"/>
      <c r="AO115" s="83"/>
      <c r="AP115" s="222"/>
      <c r="AQ115" s="221"/>
      <c r="AR115" s="220"/>
      <c r="AS115" s="220"/>
      <c r="AT115" s="222"/>
      <c r="AU115" s="221"/>
      <c r="AV115" s="220"/>
      <c r="AW115" s="220"/>
      <c r="AX115" s="222"/>
      <c r="AY115" s="339">
        <f>SUMIF('4.2.펀드 인력변경 이력'!A:A,D115,'4.2.펀드 인력변경 이력'!F:F)</f>
        <v>0</v>
      </c>
      <c r="AZ115" s="222">
        <f>SUMIF('4.2.펀드 인력변경 이력'!A:A,D115,'4.2.펀드 인력변경 이력'!G:G)</f>
        <v>0</v>
      </c>
      <c r="BA115" s="340" t="str">
        <f t="shared" si="28"/>
        <v/>
      </c>
      <c r="BB115" s="45"/>
      <c r="BC115" s="213"/>
      <c r="BD115" s="218"/>
      <c r="BE115" s="218"/>
      <c r="BF115" s="213"/>
      <c r="BG115" s="218"/>
      <c r="BH115" s="218"/>
      <c r="BI115" s="213"/>
      <c r="BJ115" s="218"/>
      <c r="BK115" s="259"/>
      <c r="BL115" s="218"/>
      <c r="BM115" s="259"/>
      <c r="BN115" s="218"/>
      <c r="BO115" s="259"/>
      <c r="BP115" s="218"/>
      <c r="BQ115" s="218"/>
    </row>
    <row r="116" spans="1:69" ht="39.950000000000003" customHeight="1">
      <c r="A116" s="291"/>
      <c r="B116" s="65"/>
      <c r="C116" s="238"/>
      <c r="D116" s="239"/>
      <c r="E116" s="219"/>
      <c r="F116" s="45"/>
      <c r="G116" s="40"/>
      <c r="H116" s="40"/>
      <c r="I116" s="446"/>
      <c r="J116" s="446"/>
      <c r="K116" s="40"/>
      <c r="L116" s="40"/>
      <c r="M116" s="446"/>
      <c r="N116" s="215"/>
      <c r="O116" s="215"/>
      <c r="P116" s="83"/>
      <c r="Q116" s="220"/>
      <c r="R116" s="83"/>
      <c r="S116" s="83"/>
      <c r="T116" s="176" t="str">
        <f t="shared" si="0"/>
        <v/>
      </c>
      <c r="U116" s="216"/>
      <c r="V116" s="40"/>
      <c r="W116" s="40"/>
      <c r="X116" s="200" t="str">
        <f t="shared" ca="1" si="1"/>
        <v/>
      </c>
      <c r="Y116" s="177" t="str">
        <f t="shared" si="18"/>
        <v/>
      </c>
      <c r="Z116" s="178" t="str">
        <f t="shared" ca="1" si="3"/>
        <v/>
      </c>
      <c r="AA116" s="178" t="str">
        <f t="shared" ca="1" si="24"/>
        <v>0</v>
      </c>
      <c r="AB116" s="178" t="str">
        <f t="shared" ca="1" si="25"/>
        <v/>
      </c>
      <c r="AC116" s="178" t="str">
        <f t="shared" ca="1" si="26"/>
        <v/>
      </c>
      <c r="AD116" s="178" t="str">
        <f t="shared" ca="1" si="27"/>
        <v/>
      </c>
      <c r="AE116" s="178" t="str">
        <f t="shared" ca="1" si="8"/>
        <v/>
      </c>
      <c r="AF116" s="178" t="str">
        <f t="shared" ca="1" si="9"/>
        <v/>
      </c>
      <c r="AG116" s="217"/>
      <c r="AH116" s="217"/>
      <c r="AI116" s="217"/>
      <c r="AJ116" s="217"/>
      <c r="AK116" s="135" t="str">
        <f t="shared" ca="1" si="10"/>
        <v/>
      </c>
      <c r="AL116" s="208"/>
      <c r="AM116" s="290"/>
      <c r="AN116" s="83"/>
      <c r="AO116" s="83"/>
      <c r="AP116" s="222"/>
      <c r="AQ116" s="221"/>
      <c r="AR116" s="220"/>
      <c r="AS116" s="220"/>
      <c r="AT116" s="222"/>
      <c r="AU116" s="221"/>
      <c r="AV116" s="220"/>
      <c r="AW116" s="220"/>
      <c r="AX116" s="222"/>
      <c r="AY116" s="339">
        <f>SUMIF('4.2.펀드 인력변경 이력'!A:A,D116,'4.2.펀드 인력변경 이력'!F:F)</f>
        <v>0</v>
      </c>
      <c r="AZ116" s="222">
        <f>SUMIF('4.2.펀드 인력변경 이력'!A:A,D116,'4.2.펀드 인력변경 이력'!G:G)</f>
        <v>0</v>
      </c>
      <c r="BA116" s="340" t="str">
        <f t="shared" si="28"/>
        <v/>
      </c>
      <c r="BB116" s="45"/>
      <c r="BC116" s="213"/>
      <c r="BD116" s="218"/>
      <c r="BE116" s="218"/>
      <c r="BF116" s="213"/>
      <c r="BG116" s="218"/>
      <c r="BH116" s="218"/>
      <c r="BI116" s="213"/>
      <c r="BJ116" s="218"/>
      <c r="BK116" s="259"/>
      <c r="BL116" s="218"/>
      <c r="BM116" s="259"/>
      <c r="BN116" s="218"/>
      <c r="BO116" s="259"/>
      <c r="BP116" s="218"/>
      <c r="BQ116" s="218"/>
    </row>
    <row r="117" spans="1:69" ht="39.950000000000003" customHeight="1">
      <c r="A117" s="291"/>
      <c r="B117" s="65"/>
      <c r="C117" s="238"/>
      <c r="D117" s="239"/>
      <c r="E117" s="219"/>
      <c r="F117" s="45"/>
      <c r="G117" s="40"/>
      <c r="H117" s="40"/>
      <c r="I117" s="446"/>
      <c r="J117" s="446"/>
      <c r="K117" s="40"/>
      <c r="L117" s="40"/>
      <c r="M117" s="446"/>
      <c r="N117" s="215"/>
      <c r="O117" s="215"/>
      <c r="P117" s="83"/>
      <c r="Q117" s="220"/>
      <c r="R117" s="83"/>
      <c r="S117" s="83"/>
      <c r="T117" s="176" t="str">
        <f t="shared" si="0"/>
        <v/>
      </c>
      <c r="U117" s="216"/>
      <c r="V117" s="40"/>
      <c r="W117" s="40"/>
      <c r="X117" s="200" t="str">
        <f t="shared" ca="1" si="1"/>
        <v/>
      </c>
      <c r="Y117" s="177" t="str">
        <f t="shared" si="18"/>
        <v/>
      </c>
      <c r="Z117" s="178" t="str">
        <f t="shared" ca="1" si="3"/>
        <v/>
      </c>
      <c r="AA117" s="178" t="str">
        <f t="shared" ca="1" si="24"/>
        <v>0</v>
      </c>
      <c r="AB117" s="178" t="str">
        <f t="shared" ca="1" si="25"/>
        <v/>
      </c>
      <c r="AC117" s="178" t="str">
        <f t="shared" ca="1" si="26"/>
        <v/>
      </c>
      <c r="AD117" s="178" t="str">
        <f t="shared" ca="1" si="27"/>
        <v/>
      </c>
      <c r="AE117" s="178" t="str">
        <f t="shared" ca="1" si="8"/>
        <v/>
      </c>
      <c r="AF117" s="178" t="str">
        <f t="shared" ca="1" si="9"/>
        <v/>
      </c>
      <c r="AG117" s="217"/>
      <c r="AH117" s="217"/>
      <c r="AI117" s="217"/>
      <c r="AJ117" s="217"/>
      <c r="AK117" s="135" t="str">
        <f t="shared" ca="1" si="10"/>
        <v/>
      </c>
      <c r="AL117" s="208"/>
      <c r="AM117" s="290"/>
      <c r="AN117" s="83"/>
      <c r="AO117" s="83"/>
      <c r="AP117" s="222"/>
      <c r="AQ117" s="221"/>
      <c r="AR117" s="220"/>
      <c r="AS117" s="220"/>
      <c r="AT117" s="222"/>
      <c r="AU117" s="221"/>
      <c r="AV117" s="220"/>
      <c r="AW117" s="220"/>
      <c r="AX117" s="222"/>
      <c r="AY117" s="339">
        <f>SUMIF('4.2.펀드 인력변경 이력'!A:A,D117,'4.2.펀드 인력변경 이력'!F:F)</f>
        <v>0</v>
      </c>
      <c r="AZ117" s="222">
        <f>SUMIF('4.2.펀드 인력변경 이력'!A:A,D117,'4.2.펀드 인력변경 이력'!G:G)</f>
        <v>0</v>
      </c>
      <c r="BA117" s="340" t="str">
        <f t="shared" si="28"/>
        <v/>
      </c>
      <c r="BB117" s="45"/>
      <c r="BC117" s="213"/>
      <c r="BD117" s="218"/>
      <c r="BE117" s="218"/>
      <c r="BF117" s="213"/>
      <c r="BG117" s="218"/>
      <c r="BH117" s="218"/>
      <c r="BI117" s="213"/>
      <c r="BJ117" s="218"/>
      <c r="BK117" s="259"/>
      <c r="BL117" s="218"/>
      <c r="BM117" s="259"/>
      <c r="BN117" s="218"/>
      <c r="BO117" s="259"/>
      <c r="BP117" s="218"/>
      <c r="BQ117" s="218"/>
    </row>
    <row r="118" spans="1:69" ht="39.950000000000003" customHeight="1">
      <c r="A118" s="291"/>
      <c r="B118" s="65"/>
      <c r="C118" s="238"/>
      <c r="D118" s="239"/>
      <c r="E118" s="219"/>
      <c r="F118" s="45"/>
      <c r="G118" s="40"/>
      <c r="H118" s="40"/>
      <c r="I118" s="446"/>
      <c r="J118" s="446"/>
      <c r="K118" s="40"/>
      <c r="L118" s="40"/>
      <c r="M118" s="446"/>
      <c r="N118" s="215"/>
      <c r="O118" s="215"/>
      <c r="P118" s="83"/>
      <c r="Q118" s="220"/>
      <c r="R118" s="83"/>
      <c r="S118" s="83"/>
      <c r="T118" s="176" t="str">
        <f t="shared" si="0"/>
        <v/>
      </c>
      <c r="U118" s="216"/>
      <c r="V118" s="40"/>
      <c r="W118" s="40"/>
      <c r="X118" s="200" t="str">
        <f t="shared" ca="1" si="1"/>
        <v/>
      </c>
      <c r="Y118" s="177" t="str">
        <f t="shared" si="18"/>
        <v/>
      </c>
      <c r="Z118" s="178" t="str">
        <f t="shared" ca="1" si="3"/>
        <v/>
      </c>
      <c r="AA118" s="178" t="str">
        <f t="shared" ca="1" si="24"/>
        <v>0</v>
      </c>
      <c r="AB118" s="178" t="str">
        <f t="shared" ca="1" si="25"/>
        <v/>
      </c>
      <c r="AC118" s="178" t="str">
        <f t="shared" ca="1" si="26"/>
        <v/>
      </c>
      <c r="AD118" s="178" t="str">
        <f t="shared" ca="1" si="27"/>
        <v/>
      </c>
      <c r="AE118" s="178" t="str">
        <f t="shared" ca="1" si="8"/>
        <v/>
      </c>
      <c r="AF118" s="178" t="str">
        <f t="shared" ca="1" si="9"/>
        <v/>
      </c>
      <c r="AG118" s="217"/>
      <c r="AH118" s="217"/>
      <c r="AI118" s="217"/>
      <c r="AJ118" s="217"/>
      <c r="AK118" s="135" t="str">
        <f t="shared" ca="1" si="10"/>
        <v/>
      </c>
      <c r="AL118" s="208"/>
      <c r="AM118" s="290"/>
      <c r="AN118" s="83"/>
      <c r="AO118" s="83"/>
      <c r="AP118" s="222"/>
      <c r="AQ118" s="221"/>
      <c r="AR118" s="220"/>
      <c r="AS118" s="220"/>
      <c r="AT118" s="222"/>
      <c r="AU118" s="221"/>
      <c r="AV118" s="220"/>
      <c r="AW118" s="220"/>
      <c r="AX118" s="222"/>
      <c r="AY118" s="339">
        <f>SUMIF('4.2.펀드 인력변경 이력'!A:A,D118,'4.2.펀드 인력변경 이력'!F:F)</f>
        <v>0</v>
      </c>
      <c r="AZ118" s="222">
        <f>SUMIF('4.2.펀드 인력변경 이력'!A:A,D118,'4.2.펀드 인력변경 이력'!G:G)</f>
        <v>0</v>
      </c>
      <c r="BA118" s="340" t="str">
        <f t="shared" si="28"/>
        <v/>
      </c>
      <c r="BB118" s="45"/>
      <c r="BC118" s="213"/>
      <c r="BD118" s="218"/>
      <c r="BE118" s="218"/>
      <c r="BF118" s="213"/>
      <c r="BG118" s="218"/>
      <c r="BH118" s="218"/>
      <c r="BI118" s="213"/>
      <c r="BJ118" s="218"/>
      <c r="BK118" s="259"/>
      <c r="BL118" s="218"/>
      <c r="BM118" s="259"/>
      <c r="BN118" s="218"/>
      <c r="BO118" s="259"/>
      <c r="BP118" s="218"/>
      <c r="BQ118" s="218"/>
    </row>
    <row r="119" spans="1:69" ht="39.950000000000003" customHeight="1">
      <c r="A119" s="291"/>
      <c r="B119" s="65"/>
      <c r="C119" s="238"/>
      <c r="D119" s="239"/>
      <c r="E119" s="219"/>
      <c r="F119" s="45"/>
      <c r="G119" s="40"/>
      <c r="H119" s="40"/>
      <c r="I119" s="446"/>
      <c r="J119" s="446"/>
      <c r="K119" s="40"/>
      <c r="L119" s="40"/>
      <c r="M119" s="446"/>
      <c r="N119" s="215"/>
      <c r="O119" s="215"/>
      <c r="P119" s="83"/>
      <c r="Q119" s="220"/>
      <c r="R119" s="83"/>
      <c r="S119" s="83"/>
      <c r="T119" s="176" t="str">
        <f t="shared" si="0"/>
        <v/>
      </c>
      <c r="U119" s="216"/>
      <c r="V119" s="40"/>
      <c r="W119" s="40"/>
      <c r="X119" s="200" t="str">
        <f t="shared" ca="1" si="1"/>
        <v/>
      </c>
      <c r="Y119" s="177" t="str">
        <f t="shared" si="18"/>
        <v/>
      </c>
      <c r="Z119" s="178" t="str">
        <f t="shared" ca="1" si="3"/>
        <v/>
      </c>
      <c r="AA119" s="178" t="str">
        <f t="shared" ca="1" si="24"/>
        <v>0</v>
      </c>
      <c r="AB119" s="178" t="str">
        <f t="shared" ca="1" si="25"/>
        <v/>
      </c>
      <c r="AC119" s="178" t="str">
        <f t="shared" ca="1" si="26"/>
        <v/>
      </c>
      <c r="AD119" s="178" t="str">
        <f t="shared" ca="1" si="27"/>
        <v/>
      </c>
      <c r="AE119" s="178" t="str">
        <f t="shared" ca="1" si="8"/>
        <v/>
      </c>
      <c r="AF119" s="178" t="str">
        <f t="shared" ca="1" si="9"/>
        <v/>
      </c>
      <c r="AG119" s="217"/>
      <c r="AH119" s="217"/>
      <c r="AI119" s="217"/>
      <c r="AJ119" s="217"/>
      <c r="AK119" s="135" t="str">
        <f t="shared" ca="1" si="10"/>
        <v/>
      </c>
      <c r="AL119" s="208"/>
      <c r="AM119" s="290"/>
      <c r="AN119" s="83"/>
      <c r="AO119" s="83"/>
      <c r="AP119" s="222"/>
      <c r="AQ119" s="221"/>
      <c r="AR119" s="220"/>
      <c r="AS119" s="220"/>
      <c r="AT119" s="222"/>
      <c r="AU119" s="221"/>
      <c r="AV119" s="220"/>
      <c r="AW119" s="220"/>
      <c r="AX119" s="222"/>
      <c r="AY119" s="339">
        <f>SUMIF('4.2.펀드 인력변경 이력'!A:A,D119,'4.2.펀드 인력변경 이력'!F:F)</f>
        <v>0</v>
      </c>
      <c r="AZ119" s="222">
        <f>SUMIF('4.2.펀드 인력변경 이력'!A:A,D119,'4.2.펀드 인력변경 이력'!G:G)</f>
        <v>0</v>
      </c>
      <c r="BA119" s="340" t="str">
        <f t="shared" si="28"/>
        <v/>
      </c>
      <c r="BB119" s="45"/>
      <c r="BC119" s="213"/>
      <c r="BD119" s="218"/>
      <c r="BE119" s="218"/>
      <c r="BF119" s="213"/>
      <c r="BG119" s="218"/>
      <c r="BH119" s="218"/>
      <c r="BI119" s="213"/>
      <c r="BJ119" s="218"/>
      <c r="BK119" s="259"/>
      <c r="BL119" s="218"/>
      <c r="BM119" s="259"/>
      <c r="BN119" s="218"/>
      <c r="BO119" s="259"/>
      <c r="BP119" s="218"/>
      <c r="BQ119" s="218"/>
    </row>
    <row r="120" spans="1:69" ht="39.950000000000003" customHeight="1">
      <c r="A120" s="291"/>
      <c r="B120" s="65"/>
      <c r="C120" s="238"/>
      <c r="D120" s="239"/>
      <c r="E120" s="219"/>
      <c r="F120" s="45"/>
      <c r="G120" s="40"/>
      <c r="H120" s="40"/>
      <c r="I120" s="446"/>
      <c r="J120" s="446"/>
      <c r="K120" s="40"/>
      <c r="L120" s="40"/>
      <c r="M120" s="446"/>
      <c r="N120" s="215"/>
      <c r="O120" s="215"/>
      <c r="P120" s="83"/>
      <c r="Q120" s="220"/>
      <c r="R120" s="83"/>
      <c r="S120" s="83"/>
      <c r="T120" s="176" t="str">
        <f t="shared" si="0"/>
        <v/>
      </c>
      <c r="U120" s="216"/>
      <c r="V120" s="40"/>
      <c r="W120" s="40"/>
      <c r="X120" s="200" t="str">
        <f t="shared" ca="1" si="1"/>
        <v/>
      </c>
      <c r="Y120" s="177" t="str">
        <f t="shared" si="18"/>
        <v/>
      </c>
      <c r="Z120" s="178" t="str">
        <f t="shared" ca="1" si="3"/>
        <v/>
      </c>
      <c r="AA120" s="178" t="str">
        <f t="shared" ca="1" si="24"/>
        <v>0</v>
      </c>
      <c r="AB120" s="178" t="str">
        <f t="shared" ca="1" si="25"/>
        <v/>
      </c>
      <c r="AC120" s="178" t="str">
        <f t="shared" ca="1" si="26"/>
        <v/>
      </c>
      <c r="AD120" s="178" t="str">
        <f t="shared" ca="1" si="27"/>
        <v/>
      </c>
      <c r="AE120" s="178" t="str">
        <f t="shared" ca="1" si="8"/>
        <v/>
      </c>
      <c r="AF120" s="178" t="str">
        <f t="shared" ca="1" si="9"/>
        <v/>
      </c>
      <c r="AG120" s="217"/>
      <c r="AH120" s="217"/>
      <c r="AI120" s="217"/>
      <c r="AJ120" s="217"/>
      <c r="AK120" s="135" t="str">
        <f t="shared" ca="1" si="10"/>
        <v/>
      </c>
      <c r="AL120" s="208"/>
      <c r="AM120" s="290"/>
      <c r="AN120" s="83"/>
      <c r="AO120" s="83"/>
      <c r="AP120" s="222"/>
      <c r="AQ120" s="221"/>
      <c r="AR120" s="220"/>
      <c r="AS120" s="220"/>
      <c r="AT120" s="222"/>
      <c r="AU120" s="221"/>
      <c r="AV120" s="220"/>
      <c r="AW120" s="220"/>
      <c r="AX120" s="222"/>
      <c r="AY120" s="339">
        <f>SUMIF('4.2.펀드 인력변경 이력'!A:A,D120,'4.2.펀드 인력변경 이력'!F:F)</f>
        <v>0</v>
      </c>
      <c r="AZ120" s="222">
        <f>SUMIF('4.2.펀드 인력변경 이력'!A:A,D120,'4.2.펀드 인력변경 이력'!G:G)</f>
        <v>0</v>
      </c>
      <c r="BA120" s="340" t="str">
        <f t="shared" si="28"/>
        <v/>
      </c>
      <c r="BB120" s="45"/>
      <c r="BC120" s="213"/>
      <c r="BD120" s="218"/>
      <c r="BE120" s="218"/>
      <c r="BF120" s="213"/>
      <c r="BG120" s="218"/>
      <c r="BH120" s="218"/>
      <c r="BI120" s="213"/>
      <c r="BJ120" s="218"/>
      <c r="BK120" s="259"/>
      <c r="BL120" s="218"/>
      <c r="BM120" s="259"/>
      <c r="BN120" s="218"/>
      <c r="BO120" s="259"/>
      <c r="BP120" s="218"/>
      <c r="BQ120" s="218"/>
    </row>
    <row r="121" spans="1:69" ht="39.950000000000003" customHeight="1">
      <c r="A121" s="291"/>
      <c r="B121" s="65"/>
      <c r="C121" s="238"/>
      <c r="D121" s="239"/>
      <c r="E121" s="219"/>
      <c r="F121" s="45"/>
      <c r="G121" s="40"/>
      <c r="H121" s="40"/>
      <c r="I121" s="446"/>
      <c r="J121" s="446"/>
      <c r="K121" s="40"/>
      <c r="L121" s="40"/>
      <c r="M121" s="446"/>
      <c r="N121" s="215"/>
      <c r="O121" s="215"/>
      <c r="P121" s="83"/>
      <c r="Q121" s="220"/>
      <c r="R121" s="83"/>
      <c r="S121" s="83"/>
      <c r="T121" s="176" t="str">
        <f t="shared" si="0"/>
        <v/>
      </c>
      <c r="U121" s="216"/>
      <c r="V121" s="40"/>
      <c r="W121" s="40"/>
      <c r="X121" s="200" t="str">
        <f t="shared" ca="1" si="1"/>
        <v/>
      </c>
      <c r="Y121" s="177" t="str">
        <f t="shared" si="18"/>
        <v/>
      </c>
      <c r="Z121" s="178" t="str">
        <f t="shared" ca="1" si="3"/>
        <v/>
      </c>
      <c r="AA121" s="178" t="str">
        <f t="shared" ca="1" si="24"/>
        <v>0</v>
      </c>
      <c r="AB121" s="178" t="str">
        <f t="shared" ca="1" si="25"/>
        <v/>
      </c>
      <c r="AC121" s="178" t="str">
        <f t="shared" ca="1" si="26"/>
        <v/>
      </c>
      <c r="AD121" s="178" t="str">
        <f t="shared" ca="1" si="27"/>
        <v/>
      </c>
      <c r="AE121" s="178" t="str">
        <f t="shared" ca="1" si="8"/>
        <v/>
      </c>
      <c r="AF121" s="178" t="str">
        <f t="shared" ca="1" si="9"/>
        <v/>
      </c>
      <c r="AG121" s="217"/>
      <c r="AH121" s="217"/>
      <c r="AI121" s="217"/>
      <c r="AJ121" s="217"/>
      <c r="AK121" s="135" t="str">
        <f t="shared" ca="1" si="10"/>
        <v/>
      </c>
      <c r="AL121" s="208"/>
      <c r="AM121" s="290"/>
      <c r="AN121" s="83"/>
      <c r="AO121" s="83"/>
      <c r="AP121" s="222"/>
      <c r="AQ121" s="221"/>
      <c r="AR121" s="220"/>
      <c r="AS121" s="220"/>
      <c r="AT121" s="222"/>
      <c r="AU121" s="221"/>
      <c r="AV121" s="220"/>
      <c r="AW121" s="220"/>
      <c r="AX121" s="222"/>
      <c r="AY121" s="339">
        <f>SUMIF('4.2.펀드 인력변경 이력'!A:A,D121,'4.2.펀드 인력변경 이력'!F:F)</f>
        <v>0</v>
      </c>
      <c r="AZ121" s="222">
        <f>SUMIF('4.2.펀드 인력변경 이력'!A:A,D121,'4.2.펀드 인력변경 이력'!G:G)</f>
        <v>0</v>
      </c>
      <c r="BA121" s="340" t="str">
        <f t="shared" si="28"/>
        <v/>
      </c>
      <c r="BB121" s="45"/>
      <c r="BC121" s="213"/>
      <c r="BD121" s="218"/>
      <c r="BE121" s="218"/>
      <c r="BF121" s="213"/>
      <c r="BG121" s="218"/>
      <c r="BH121" s="218"/>
      <c r="BI121" s="213"/>
      <c r="BJ121" s="218"/>
      <c r="BK121" s="259"/>
      <c r="BL121" s="218"/>
      <c r="BM121" s="259"/>
      <c r="BN121" s="218"/>
      <c r="BO121" s="259"/>
      <c r="BP121" s="218"/>
      <c r="BQ121" s="218"/>
    </row>
    <row r="122" spans="1:69" ht="39.950000000000003" customHeight="1">
      <c r="A122" s="291"/>
      <c r="B122" s="65"/>
      <c r="C122" s="238"/>
      <c r="D122" s="239"/>
      <c r="E122" s="219"/>
      <c r="F122" s="45"/>
      <c r="G122" s="40"/>
      <c r="H122" s="40"/>
      <c r="I122" s="446"/>
      <c r="J122" s="446"/>
      <c r="K122" s="40"/>
      <c r="L122" s="40"/>
      <c r="M122" s="446"/>
      <c r="N122" s="215"/>
      <c r="O122" s="215"/>
      <c r="P122" s="83"/>
      <c r="Q122" s="220"/>
      <c r="R122" s="83"/>
      <c r="S122" s="83"/>
      <c r="T122" s="176" t="str">
        <f t="shared" si="0"/>
        <v/>
      </c>
      <c r="U122" s="216"/>
      <c r="V122" s="40"/>
      <c r="W122" s="40"/>
      <c r="X122" s="200" t="str">
        <f t="shared" ca="1" si="1"/>
        <v/>
      </c>
      <c r="Y122" s="177" t="str">
        <f t="shared" si="18"/>
        <v/>
      </c>
      <c r="Z122" s="178" t="str">
        <f t="shared" ca="1" si="3"/>
        <v/>
      </c>
      <c r="AA122" s="178" t="str">
        <f t="shared" ca="1" si="24"/>
        <v>0</v>
      </c>
      <c r="AB122" s="178" t="str">
        <f t="shared" ca="1" si="25"/>
        <v/>
      </c>
      <c r="AC122" s="178" t="str">
        <f t="shared" ca="1" si="26"/>
        <v/>
      </c>
      <c r="AD122" s="178" t="str">
        <f t="shared" ca="1" si="27"/>
        <v/>
      </c>
      <c r="AE122" s="178" t="str">
        <f t="shared" ca="1" si="8"/>
        <v/>
      </c>
      <c r="AF122" s="178" t="str">
        <f t="shared" ca="1" si="9"/>
        <v/>
      </c>
      <c r="AG122" s="217"/>
      <c r="AH122" s="217"/>
      <c r="AI122" s="217"/>
      <c r="AJ122" s="217"/>
      <c r="AK122" s="135" t="str">
        <f t="shared" ca="1" si="10"/>
        <v/>
      </c>
      <c r="AL122" s="208"/>
      <c r="AM122" s="290"/>
      <c r="AN122" s="83"/>
      <c r="AO122" s="83"/>
      <c r="AP122" s="222"/>
      <c r="AQ122" s="221"/>
      <c r="AR122" s="220"/>
      <c r="AS122" s="220"/>
      <c r="AT122" s="222"/>
      <c r="AU122" s="221"/>
      <c r="AV122" s="220"/>
      <c r="AW122" s="220"/>
      <c r="AX122" s="222"/>
      <c r="AY122" s="339">
        <f>SUMIF('4.2.펀드 인력변경 이력'!A:A,D122,'4.2.펀드 인력변경 이력'!F:F)</f>
        <v>0</v>
      </c>
      <c r="AZ122" s="222">
        <f>SUMIF('4.2.펀드 인력변경 이력'!A:A,D122,'4.2.펀드 인력변경 이력'!G:G)</f>
        <v>0</v>
      </c>
      <c r="BA122" s="340" t="str">
        <f t="shared" si="28"/>
        <v/>
      </c>
      <c r="BB122" s="45"/>
      <c r="BC122" s="213"/>
      <c r="BD122" s="218"/>
      <c r="BE122" s="218"/>
      <c r="BF122" s="213"/>
      <c r="BG122" s="218"/>
      <c r="BH122" s="218"/>
      <c r="BI122" s="213"/>
      <c r="BJ122" s="218"/>
      <c r="BK122" s="259"/>
      <c r="BL122" s="218"/>
      <c r="BM122" s="259"/>
      <c r="BN122" s="218"/>
      <c r="BO122" s="259"/>
      <c r="BP122" s="218"/>
      <c r="BQ122" s="218"/>
    </row>
    <row r="123" spans="1:69" ht="39.950000000000003" customHeight="1">
      <c r="A123" s="291"/>
      <c r="B123" s="65"/>
      <c r="C123" s="238"/>
      <c r="D123" s="239"/>
      <c r="E123" s="219"/>
      <c r="F123" s="45"/>
      <c r="G123" s="40"/>
      <c r="H123" s="40"/>
      <c r="I123" s="446"/>
      <c r="J123" s="446"/>
      <c r="K123" s="40"/>
      <c r="L123" s="40"/>
      <c r="M123" s="446"/>
      <c r="N123" s="215"/>
      <c r="O123" s="215"/>
      <c r="P123" s="83"/>
      <c r="Q123" s="220"/>
      <c r="R123" s="83"/>
      <c r="S123" s="83"/>
      <c r="T123" s="176" t="str">
        <f t="shared" si="0"/>
        <v/>
      </c>
      <c r="U123" s="216"/>
      <c r="V123" s="40"/>
      <c r="W123" s="40"/>
      <c r="X123" s="200" t="str">
        <f t="shared" ca="1" si="1"/>
        <v/>
      </c>
      <c r="Y123" s="177" t="str">
        <f t="shared" si="18"/>
        <v/>
      </c>
      <c r="Z123" s="178" t="str">
        <f t="shared" ca="1" si="3"/>
        <v/>
      </c>
      <c r="AA123" s="178" t="str">
        <f t="shared" ca="1" si="24"/>
        <v>0</v>
      </c>
      <c r="AB123" s="178" t="str">
        <f t="shared" ca="1" si="25"/>
        <v/>
      </c>
      <c r="AC123" s="178" t="str">
        <f t="shared" ca="1" si="26"/>
        <v/>
      </c>
      <c r="AD123" s="178" t="str">
        <f t="shared" ca="1" si="27"/>
        <v/>
      </c>
      <c r="AE123" s="178" t="str">
        <f t="shared" ca="1" si="8"/>
        <v/>
      </c>
      <c r="AF123" s="178" t="str">
        <f t="shared" ca="1" si="9"/>
        <v/>
      </c>
      <c r="AG123" s="217"/>
      <c r="AH123" s="217"/>
      <c r="AI123" s="217"/>
      <c r="AJ123" s="217"/>
      <c r="AK123" s="135" t="str">
        <f t="shared" ca="1" si="10"/>
        <v/>
      </c>
      <c r="AL123" s="208"/>
      <c r="AM123" s="290"/>
      <c r="AN123" s="83"/>
      <c r="AO123" s="83"/>
      <c r="AP123" s="222"/>
      <c r="AQ123" s="221"/>
      <c r="AR123" s="220"/>
      <c r="AS123" s="220"/>
      <c r="AT123" s="222"/>
      <c r="AU123" s="221"/>
      <c r="AV123" s="220"/>
      <c r="AW123" s="220"/>
      <c r="AX123" s="222"/>
      <c r="AY123" s="339">
        <f>SUMIF('4.2.펀드 인력변경 이력'!A:A,D123,'4.2.펀드 인력변경 이력'!F:F)</f>
        <v>0</v>
      </c>
      <c r="AZ123" s="222">
        <f>SUMIF('4.2.펀드 인력변경 이력'!A:A,D123,'4.2.펀드 인력변경 이력'!G:G)</f>
        <v>0</v>
      </c>
      <c r="BA123" s="340" t="str">
        <f t="shared" si="28"/>
        <v/>
      </c>
      <c r="BB123" s="45"/>
      <c r="BC123" s="213"/>
      <c r="BD123" s="218"/>
      <c r="BE123" s="218"/>
      <c r="BF123" s="213"/>
      <c r="BG123" s="218"/>
      <c r="BH123" s="218"/>
      <c r="BI123" s="213"/>
      <c r="BJ123" s="218"/>
      <c r="BK123" s="259"/>
      <c r="BL123" s="218"/>
      <c r="BM123" s="259"/>
      <c r="BN123" s="218"/>
      <c r="BO123" s="259"/>
      <c r="BP123" s="218"/>
      <c r="BQ123" s="218"/>
    </row>
    <row r="124" spans="1:69" ht="39.950000000000003" customHeight="1">
      <c r="A124" s="291"/>
      <c r="B124" s="65"/>
      <c r="C124" s="238"/>
      <c r="D124" s="239"/>
      <c r="E124" s="219"/>
      <c r="F124" s="45"/>
      <c r="G124" s="40"/>
      <c r="H124" s="40"/>
      <c r="I124" s="446"/>
      <c r="J124" s="446"/>
      <c r="K124" s="40"/>
      <c r="L124" s="40"/>
      <c r="M124" s="446"/>
      <c r="N124" s="215"/>
      <c r="O124" s="215"/>
      <c r="P124" s="83"/>
      <c r="Q124" s="220"/>
      <c r="R124" s="83"/>
      <c r="S124" s="83"/>
      <c r="T124" s="176" t="str">
        <f t="shared" si="0"/>
        <v/>
      </c>
      <c r="U124" s="216"/>
      <c r="V124" s="40"/>
      <c r="W124" s="40"/>
      <c r="X124" s="200" t="str">
        <f t="shared" ca="1" si="1"/>
        <v/>
      </c>
      <c r="Y124" s="177" t="str">
        <f t="shared" si="18"/>
        <v/>
      </c>
      <c r="Z124" s="178" t="str">
        <f t="shared" ca="1" si="3"/>
        <v/>
      </c>
      <c r="AA124" s="178" t="str">
        <f t="shared" ca="1" si="24"/>
        <v>0</v>
      </c>
      <c r="AB124" s="178" t="str">
        <f t="shared" ca="1" si="25"/>
        <v/>
      </c>
      <c r="AC124" s="178" t="str">
        <f t="shared" ca="1" si="26"/>
        <v/>
      </c>
      <c r="AD124" s="178" t="str">
        <f t="shared" ca="1" si="27"/>
        <v/>
      </c>
      <c r="AE124" s="178" t="str">
        <f t="shared" ca="1" si="8"/>
        <v/>
      </c>
      <c r="AF124" s="178" t="str">
        <f t="shared" ca="1" si="9"/>
        <v/>
      </c>
      <c r="AG124" s="217"/>
      <c r="AH124" s="217"/>
      <c r="AI124" s="217"/>
      <c r="AJ124" s="217"/>
      <c r="AK124" s="135" t="str">
        <f t="shared" ca="1" si="10"/>
        <v/>
      </c>
      <c r="AL124" s="208"/>
      <c r="AM124" s="290"/>
      <c r="AN124" s="83"/>
      <c r="AO124" s="83"/>
      <c r="AP124" s="222"/>
      <c r="AQ124" s="221"/>
      <c r="AR124" s="220"/>
      <c r="AS124" s="220"/>
      <c r="AT124" s="222"/>
      <c r="AU124" s="221"/>
      <c r="AV124" s="220"/>
      <c r="AW124" s="220"/>
      <c r="AX124" s="222"/>
      <c r="AY124" s="339">
        <f>SUMIF('4.2.펀드 인력변경 이력'!A:A,D124,'4.2.펀드 인력변경 이력'!F:F)</f>
        <v>0</v>
      </c>
      <c r="AZ124" s="222">
        <f>SUMIF('4.2.펀드 인력변경 이력'!A:A,D124,'4.2.펀드 인력변경 이력'!G:G)</f>
        <v>0</v>
      </c>
      <c r="BA124" s="340" t="str">
        <f t="shared" si="28"/>
        <v/>
      </c>
      <c r="BB124" s="45"/>
      <c r="BC124" s="213"/>
      <c r="BD124" s="218"/>
      <c r="BE124" s="218"/>
      <c r="BF124" s="213"/>
      <c r="BG124" s="218"/>
      <c r="BH124" s="218"/>
      <c r="BI124" s="213"/>
      <c r="BJ124" s="218"/>
      <c r="BK124" s="259"/>
      <c r="BL124" s="218"/>
      <c r="BM124" s="259"/>
      <c r="BN124" s="218"/>
      <c r="BO124" s="259"/>
      <c r="BP124" s="218"/>
      <c r="BQ124" s="218"/>
    </row>
    <row r="125" spans="1:69" ht="39.950000000000003" customHeight="1">
      <c r="A125" s="291"/>
      <c r="B125" s="65"/>
      <c r="C125" s="238"/>
      <c r="D125" s="239"/>
      <c r="E125" s="219"/>
      <c r="F125" s="45"/>
      <c r="G125" s="40"/>
      <c r="H125" s="40"/>
      <c r="I125" s="446"/>
      <c r="J125" s="446"/>
      <c r="K125" s="40"/>
      <c r="L125" s="40"/>
      <c r="M125" s="446"/>
      <c r="N125" s="215"/>
      <c r="O125" s="215"/>
      <c r="P125" s="83"/>
      <c r="Q125" s="220"/>
      <c r="R125" s="83"/>
      <c r="S125" s="83"/>
      <c r="T125" s="176" t="str">
        <f t="shared" si="0"/>
        <v/>
      </c>
      <c r="U125" s="216"/>
      <c r="V125" s="40"/>
      <c r="W125" s="40"/>
      <c r="X125" s="200" t="str">
        <f t="shared" ca="1" si="1"/>
        <v/>
      </c>
      <c r="Y125" s="177" t="str">
        <f t="shared" si="18"/>
        <v/>
      </c>
      <c r="Z125" s="178" t="str">
        <f t="shared" ca="1" si="3"/>
        <v/>
      </c>
      <c r="AA125" s="178" t="str">
        <f t="shared" ca="1" si="24"/>
        <v>0</v>
      </c>
      <c r="AB125" s="178" t="str">
        <f t="shared" ca="1" si="25"/>
        <v/>
      </c>
      <c r="AC125" s="178" t="str">
        <f t="shared" ca="1" si="26"/>
        <v/>
      </c>
      <c r="AD125" s="178" t="str">
        <f t="shared" ca="1" si="27"/>
        <v/>
      </c>
      <c r="AE125" s="178" t="str">
        <f t="shared" ca="1" si="8"/>
        <v/>
      </c>
      <c r="AF125" s="178" t="str">
        <f t="shared" ca="1" si="9"/>
        <v/>
      </c>
      <c r="AG125" s="217"/>
      <c r="AH125" s="217"/>
      <c r="AI125" s="217"/>
      <c r="AJ125" s="217"/>
      <c r="AK125" s="135" t="str">
        <f t="shared" ca="1" si="10"/>
        <v/>
      </c>
      <c r="AL125" s="208"/>
      <c r="AM125" s="290"/>
      <c r="AN125" s="83"/>
      <c r="AO125" s="83"/>
      <c r="AP125" s="222"/>
      <c r="AQ125" s="221"/>
      <c r="AR125" s="220"/>
      <c r="AS125" s="220"/>
      <c r="AT125" s="222"/>
      <c r="AU125" s="221"/>
      <c r="AV125" s="220"/>
      <c r="AW125" s="220"/>
      <c r="AX125" s="222"/>
      <c r="AY125" s="339">
        <f>SUMIF('4.2.펀드 인력변경 이력'!A:A,D125,'4.2.펀드 인력변경 이력'!F:F)</f>
        <v>0</v>
      </c>
      <c r="AZ125" s="222">
        <f>SUMIF('4.2.펀드 인력변경 이력'!A:A,D125,'4.2.펀드 인력변경 이력'!G:G)</f>
        <v>0</v>
      </c>
      <c r="BA125" s="340" t="str">
        <f t="shared" si="28"/>
        <v/>
      </c>
      <c r="BB125" s="45"/>
      <c r="BC125" s="213"/>
      <c r="BD125" s="218"/>
      <c r="BE125" s="218"/>
      <c r="BF125" s="213"/>
      <c r="BG125" s="218"/>
      <c r="BH125" s="218"/>
      <c r="BI125" s="213"/>
      <c r="BJ125" s="218"/>
      <c r="BK125" s="259"/>
      <c r="BL125" s="218"/>
      <c r="BM125" s="259"/>
      <c r="BN125" s="218"/>
      <c r="BO125" s="259"/>
      <c r="BP125" s="218"/>
      <c r="BQ125" s="218"/>
    </row>
    <row r="126" spans="1:69" ht="39.950000000000003" customHeight="1">
      <c r="A126" s="291"/>
      <c r="B126" s="65"/>
      <c r="C126" s="238"/>
      <c r="D126" s="239"/>
      <c r="E126" s="219"/>
      <c r="F126" s="45"/>
      <c r="G126" s="40"/>
      <c r="H126" s="40"/>
      <c r="I126" s="446"/>
      <c r="J126" s="446"/>
      <c r="K126" s="40"/>
      <c r="L126" s="40"/>
      <c r="M126" s="446"/>
      <c r="N126" s="215"/>
      <c r="O126" s="215"/>
      <c r="P126" s="83"/>
      <c r="Q126" s="220"/>
      <c r="R126" s="83"/>
      <c r="S126" s="83"/>
      <c r="T126" s="176" t="str">
        <f t="shared" si="0"/>
        <v/>
      </c>
      <c r="U126" s="216"/>
      <c r="V126" s="40"/>
      <c r="W126" s="40"/>
      <c r="X126" s="200" t="str">
        <f t="shared" ca="1" si="1"/>
        <v/>
      </c>
      <c r="Y126" s="177" t="str">
        <f t="shared" si="18"/>
        <v/>
      </c>
      <c r="Z126" s="178" t="str">
        <f t="shared" ca="1" si="3"/>
        <v/>
      </c>
      <c r="AA126" s="178" t="str">
        <f t="shared" ca="1" si="24"/>
        <v>0</v>
      </c>
      <c r="AB126" s="178" t="str">
        <f t="shared" ca="1" si="25"/>
        <v/>
      </c>
      <c r="AC126" s="178" t="str">
        <f t="shared" ca="1" si="26"/>
        <v/>
      </c>
      <c r="AD126" s="178" t="str">
        <f t="shared" ca="1" si="27"/>
        <v/>
      </c>
      <c r="AE126" s="178" t="str">
        <f t="shared" ca="1" si="8"/>
        <v/>
      </c>
      <c r="AF126" s="178" t="str">
        <f t="shared" ca="1" si="9"/>
        <v/>
      </c>
      <c r="AG126" s="217"/>
      <c r="AH126" s="217"/>
      <c r="AI126" s="217"/>
      <c r="AJ126" s="217"/>
      <c r="AK126" s="135" t="str">
        <f t="shared" ca="1" si="10"/>
        <v/>
      </c>
      <c r="AL126" s="208"/>
      <c r="AM126" s="290"/>
      <c r="AN126" s="83"/>
      <c r="AO126" s="83"/>
      <c r="AP126" s="222"/>
      <c r="AQ126" s="221"/>
      <c r="AR126" s="220"/>
      <c r="AS126" s="220"/>
      <c r="AT126" s="222"/>
      <c r="AU126" s="221"/>
      <c r="AV126" s="220"/>
      <c r="AW126" s="220"/>
      <c r="AX126" s="222"/>
      <c r="AY126" s="339">
        <f>SUMIF('4.2.펀드 인력변경 이력'!A:A,D126,'4.2.펀드 인력변경 이력'!F:F)</f>
        <v>0</v>
      </c>
      <c r="AZ126" s="222">
        <f>SUMIF('4.2.펀드 인력변경 이력'!A:A,D126,'4.2.펀드 인력변경 이력'!G:G)</f>
        <v>0</v>
      </c>
      <c r="BA126" s="340" t="str">
        <f t="shared" si="28"/>
        <v/>
      </c>
      <c r="BB126" s="45"/>
      <c r="BC126" s="213"/>
      <c r="BD126" s="218"/>
      <c r="BE126" s="218"/>
      <c r="BF126" s="213"/>
      <c r="BG126" s="218"/>
      <c r="BH126" s="218"/>
      <c r="BI126" s="213"/>
      <c r="BJ126" s="218"/>
      <c r="BK126" s="259"/>
      <c r="BL126" s="218"/>
      <c r="BM126" s="259"/>
      <c r="BN126" s="218"/>
      <c r="BO126" s="259"/>
      <c r="BP126" s="218"/>
      <c r="BQ126" s="218"/>
    </row>
    <row r="127" spans="1:69" ht="39.950000000000003" customHeight="1">
      <c r="A127" s="291"/>
      <c r="B127" s="65"/>
      <c r="C127" s="238"/>
      <c r="D127" s="239"/>
      <c r="E127" s="219"/>
      <c r="F127" s="45"/>
      <c r="G127" s="40"/>
      <c r="H127" s="40"/>
      <c r="I127" s="446"/>
      <c r="J127" s="446"/>
      <c r="K127" s="40"/>
      <c r="L127" s="40"/>
      <c r="M127" s="446"/>
      <c r="N127" s="215"/>
      <c r="O127" s="215"/>
      <c r="P127" s="83"/>
      <c r="Q127" s="220"/>
      <c r="R127" s="83"/>
      <c r="S127" s="83"/>
      <c r="T127" s="176" t="str">
        <f t="shared" si="0"/>
        <v/>
      </c>
      <c r="U127" s="216"/>
      <c r="V127" s="40"/>
      <c r="W127" s="40"/>
      <c r="X127" s="200" t="str">
        <f t="shared" ca="1" si="1"/>
        <v/>
      </c>
      <c r="Y127" s="177" t="str">
        <f t="shared" si="18"/>
        <v/>
      </c>
      <c r="Z127" s="178" t="str">
        <f t="shared" ca="1" si="3"/>
        <v/>
      </c>
      <c r="AA127" s="178" t="str">
        <f t="shared" ca="1" si="24"/>
        <v>0</v>
      </c>
      <c r="AB127" s="178" t="str">
        <f t="shared" ca="1" si="25"/>
        <v/>
      </c>
      <c r="AC127" s="178" t="str">
        <f t="shared" ca="1" si="26"/>
        <v/>
      </c>
      <c r="AD127" s="178" t="str">
        <f t="shared" ca="1" si="27"/>
        <v/>
      </c>
      <c r="AE127" s="178" t="str">
        <f t="shared" ca="1" si="8"/>
        <v/>
      </c>
      <c r="AF127" s="178" t="str">
        <f t="shared" ca="1" si="9"/>
        <v/>
      </c>
      <c r="AG127" s="217"/>
      <c r="AH127" s="217"/>
      <c r="AI127" s="217"/>
      <c r="AJ127" s="217"/>
      <c r="AK127" s="135" t="str">
        <f t="shared" ca="1" si="10"/>
        <v/>
      </c>
      <c r="AL127" s="208"/>
      <c r="AM127" s="290"/>
      <c r="AN127" s="83"/>
      <c r="AO127" s="83"/>
      <c r="AP127" s="222"/>
      <c r="AQ127" s="221"/>
      <c r="AR127" s="220"/>
      <c r="AS127" s="220"/>
      <c r="AT127" s="222"/>
      <c r="AU127" s="221"/>
      <c r="AV127" s="220"/>
      <c r="AW127" s="220"/>
      <c r="AX127" s="222"/>
      <c r="AY127" s="339">
        <f>SUMIF('4.2.펀드 인력변경 이력'!A:A,D127,'4.2.펀드 인력변경 이력'!F:F)</f>
        <v>0</v>
      </c>
      <c r="AZ127" s="222">
        <f>SUMIF('4.2.펀드 인력변경 이력'!A:A,D127,'4.2.펀드 인력변경 이력'!G:G)</f>
        <v>0</v>
      </c>
      <c r="BA127" s="340" t="str">
        <f t="shared" si="28"/>
        <v/>
      </c>
      <c r="BB127" s="45"/>
      <c r="BC127" s="213"/>
      <c r="BD127" s="218"/>
      <c r="BE127" s="218"/>
      <c r="BF127" s="213"/>
      <c r="BG127" s="218"/>
      <c r="BH127" s="218"/>
      <c r="BI127" s="213"/>
      <c r="BJ127" s="218"/>
      <c r="BK127" s="259"/>
      <c r="BL127" s="218"/>
      <c r="BM127" s="259"/>
      <c r="BN127" s="218"/>
      <c r="BO127" s="259"/>
      <c r="BP127" s="218"/>
      <c r="BQ127" s="218"/>
    </row>
    <row r="128" spans="1:69" ht="39.950000000000003" customHeight="1">
      <c r="A128" s="291"/>
      <c r="B128" s="65"/>
      <c r="C128" s="238"/>
      <c r="D128" s="239"/>
      <c r="E128" s="219"/>
      <c r="F128" s="45"/>
      <c r="G128" s="40"/>
      <c r="H128" s="40"/>
      <c r="I128" s="446"/>
      <c r="J128" s="446"/>
      <c r="K128" s="40"/>
      <c r="L128" s="40"/>
      <c r="M128" s="446"/>
      <c r="N128" s="215"/>
      <c r="O128" s="215"/>
      <c r="P128" s="83"/>
      <c r="Q128" s="220"/>
      <c r="R128" s="83"/>
      <c r="S128" s="83"/>
      <c r="T128" s="176" t="str">
        <f t="shared" si="0"/>
        <v/>
      </c>
      <c r="U128" s="216"/>
      <c r="V128" s="40"/>
      <c r="W128" s="40"/>
      <c r="X128" s="200" t="str">
        <f t="shared" ca="1" si="1"/>
        <v/>
      </c>
      <c r="Y128" s="177" t="str">
        <f t="shared" si="18"/>
        <v/>
      </c>
      <c r="Z128" s="178" t="str">
        <f t="shared" ca="1" si="3"/>
        <v/>
      </c>
      <c r="AA128" s="178" t="str">
        <f t="shared" ca="1" si="24"/>
        <v>0</v>
      </c>
      <c r="AB128" s="178" t="str">
        <f t="shared" ca="1" si="25"/>
        <v/>
      </c>
      <c r="AC128" s="178" t="str">
        <f t="shared" ca="1" si="26"/>
        <v/>
      </c>
      <c r="AD128" s="178" t="str">
        <f t="shared" ca="1" si="27"/>
        <v/>
      </c>
      <c r="AE128" s="178" t="str">
        <f t="shared" ca="1" si="8"/>
        <v/>
      </c>
      <c r="AF128" s="178" t="str">
        <f t="shared" ca="1" si="9"/>
        <v/>
      </c>
      <c r="AG128" s="217"/>
      <c r="AH128" s="217"/>
      <c r="AI128" s="217"/>
      <c r="AJ128" s="217"/>
      <c r="AK128" s="135" t="str">
        <f t="shared" ca="1" si="10"/>
        <v/>
      </c>
      <c r="AL128" s="208"/>
      <c r="AM128" s="290"/>
      <c r="AN128" s="83"/>
      <c r="AO128" s="83"/>
      <c r="AP128" s="222"/>
      <c r="AQ128" s="221"/>
      <c r="AR128" s="220"/>
      <c r="AS128" s="220"/>
      <c r="AT128" s="222"/>
      <c r="AU128" s="221"/>
      <c r="AV128" s="220"/>
      <c r="AW128" s="220"/>
      <c r="AX128" s="222"/>
      <c r="AY128" s="339">
        <f>SUMIF('4.2.펀드 인력변경 이력'!A:A,D128,'4.2.펀드 인력변경 이력'!F:F)</f>
        <v>0</v>
      </c>
      <c r="AZ128" s="222">
        <f>SUMIF('4.2.펀드 인력변경 이력'!A:A,D128,'4.2.펀드 인력변경 이력'!G:G)</f>
        <v>0</v>
      </c>
      <c r="BA128" s="340" t="str">
        <f t="shared" si="28"/>
        <v/>
      </c>
      <c r="BB128" s="45"/>
      <c r="BC128" s="213"/>
      <c r="BD128" s="218"/>
      <c r="BE128" s="218"/>
      <c r="BF128" s="213"/>
      <c r="BG128" s="218"/>
      <c r="BH128" s="218"/>
      <c r="BI128" s="213"/>
      <c r="BJ128" s="218"/>
      <c r="BK128" s="259"/>
      <c r="BL128" s="218"/>
      <c r="BM128" s="259"/>
      <c r="BN128" s="218"/>
      <c r="BO128" s="259"/>
      <c r="BP128" s="218"/>
      <c r="BQ128" s="218"/>
    </row>
    <row r="129" spans="1:69" ht="39.950000000000003" customHeight="1">
      <c r="A129" s="291"/>
      <c r="B129" s="65"/>
      <c r="C129" s="238"/>
      <c r="D129" s="239"/>
      <c r="E129" s="219"/>
      <c r="F129" s="45"/>
      <c r="G129" s="40"/>
      <c r="H129" s="40"/>
      <c r="I129" s="446"/>
      <c r="J129" s="446"/>
      <c r="K129" s="40"/>
      <c r="L129" s="40"/>
      <c r="M129" s="446"/>
      <c r="N129" s="215"/>
      <c r="O129" s="215"/>
      <c r="P129" s="83"/>
      <c r="Q129" s="220"/>
      <c r="R129" s="83"/>
      <c r="S129" s="83"/>
      <c r="T129" s="176" t="str">
        <f t="shared" si="0"/>
        <v/>
      </c>
      <c r="U129" s="216"/>
      <c r="V129" s="40"/>
      <c r="W129" s="40"/>
      <c r="X129" s="200" t="str">
        <f t="shared" ca="1" si="1"/>
        <v/>
      </c>
      <c r="Y129" s="177" t="str">
        <f t="shared" si="18"/>
        <v/>
      </c>
      <c r="Z129" s="178" t="str">
        <f t="shared" ca="1" si="3"/>
        <v/>
      </c>
      <c r="AA129" s="178" t="str">
        <f t="shared" ca="1" si="24"/>
        <v>0</v>
      </c>
      <c r="AB129" s="178" t="str">
        <f t="shared" ca="1" si="25"/>
        <v/>
      </c>
      <c r="AC129" s="178" t="str">
        <f t="shared" ca="1" si="26"/>
        <v/>
      </c>
      <c r="AD129" s="178" t="str">
        <f t="shared" ca="1" si="27"/>
        <v/>
      </c>
      <c r="AE129" s="178" t="str">
        <f t="shared" ca="1" si="8"/>
        <v/>
      </c>
      <c r="AF129" s="178" t="str">
        <f t="shared" ca="1" si="9"/>
        <v/>
      </c>
      <c r="AG129" s="217"/>
      <c r="AH129" s="217"/>
      <c r="AI129" s="217"/>
      <c r="AJ129" s="217"/>
      <c r="AK129" s="135" t="str">
        <f t="shared" ca="1" si="10"/>
        <v/>
      </c>
      <c r="AL129" s="208"/>
      <c r="AM129" s="290"/>
      <c r="AN129" s="83"/>
      <c r="AO129" s="83"/>
      <c r="AP129" s="222"/>
      <c r="AQ129" s="221"/>
      <c r="AR129" s="220"/>
      <c r="AS129" s="220"/>
      <c r="AT129" s="222"/>
      <c r="AU129" s="221"/>
      <c r="AV129" s="220"/>
      <c r="AW129" s="220"/>
      <c r="AX129" s="222"/>
      <c r="AY129" s="339">
        <f>SUMIF('4.2.펀드 인력변경 이력'!A:A,D129,'4.2.펀드 인력변경 이력'!F:F)</f>
        <v>0</v>
      </c>
      <c r="AZ129" s="222">
        <f>SUMIF('4.2.펀드 인력변경 이력'!A:A,D129,'4.2.펀드 인력변경 이력'!G:G)</f>
        <v>0</v>
      </c>
      <c r="BA129" s="340" t="str">
        <f t="shared" si="28"/>
        <v/>
      </c>
      <c r="BB129" s="45"/>
      <c r="BC129" s="213"/>
      <c r="BD129" s="218"/>
      <c r="BE129" s="218"/>
      <c r="BF129" s="213"/>
      <c r="BG129" s="218"/>
      <c r="BH129" s="218"/>
      <c r="BI129" s="213"/>
      <c r="BJ129" s="218"/>
      <c r="BK129" s="259"/>
      <c r="BL129" s="218"/>
      <c r="BM129" s="259"/>
      <c r="BN129" s="218"/>
      <c r="BO129" s="259"/>
      <c r="BP129" s="218"/>
      <c r="BQ129" s="218"/>
    </row>
    <row r="130" spans="1:69" ht="39.950000000000003" customHeight="1">
      <c r="A130" s="291"/>
      <c r="B130" s="65"/>
      <c r="C130" s="238"/>
      <c r="D130" s="239"/>
      <c r="E130" s="219"/>
      <c r="F130" s="45"/>
      <c r="G130" s="40"/>
      <c r="H130" s="40"/>
      <c r="I130" s="446"/>
      <c r="J130" s="446"/>
      <c r="K130" s="40"/>
      <c r="L130" s="40"/>
      <c r="M130" s="446"/>
      <c r="N130" s="215"/>
      <c r="O130" s="215"/>
      <c r="P130" s="83"/>
      <c r="Q130" s="220"/>
      <c r="R130" s="83"/>
      <c r="S130" s="83"/>
      <c r="T130" s="176" t="str">
        <f t="shared" si="0"/>
        <v/>
      </c>
      <c r="U130" s="216"/>
      <c r="V130" s="40"/>
      <c r="W130" s="40"/>
      <c r="X130" s="200" t="str">
        <f t="shared" ca="1" si="1"/>
        <v/>
      </c>
      <c r="Y130" s="177" t="str">
        <f t="shared" si="18"/>
        <v/>
      </c>
      <c r="Z130" s="178" t="str">
        <f t="shared" ca="1" si="3"/>
        <v/>
      </c>
      <c r="AA130" s="178" t="str">
        <f t="shared" ca="1" si="24"/>
        <v>0</v>
      </c>
      <c r="AB130" s="178" t="str">
        <f t="shared" ca="1" si="25"/>
        <v/>
      </c>
      <c r="AC130" s="178" t="str">
        <f t="shared" ca="1" si="26"/>
        <v/>
      </c>
      <c r="AD130" s="178" t="str">
        <f t="shared" ca="1" si="27"/>
        <v/>
      </c>
      <c r="AE130" s="178" t="str">
        <f t="shared" ca="1" si="8"/>
        <v/>
      </c>
      <c r="AF130" s="178" t="str">
        <f t="shared" ca="1" si="9"/>
        <v/>
      </c>
      <c r="AG130" s="217"/>
      <c r="AH130" s="217"/>
      <c r="AI130" s="217"/>
      <c r="AJ130" s="217"/>
      <c r="AK130" s="135" t="str">
        <f t="shared" ca="1" si="10"/>
        <v/>
      </c>
      <c r="AL130" s="208"/>
      <c r="AM130" s="290"/>
      <c r="AN130" s="83"/>
      <c r="AO130" s="83"/>
      <c r="AP130" s="222"/>
      <c r="AQ130" s="221"/>
      <c r="AR130" s="220"/>
      <c r="AS130" s="220"/>
      <c r="AT130" s="222"/>
      <c r="AU130" s="221"/>
      <c r="AV130" s="220"/>
      <c r="AW130" s="220"/>
      <c r="AX130" s="222"/>
      <c r="AY130" s="339">
        <f>SUMIF('4.2.펀드 인력변경 이력'!A:A,D130,'4.2.펀드 인력변경 이력'!F:F)</f>
        <v>0</v>
      </c>
      <c r="AZ130" s="222">
        <f>SUMIF('4.2.펀드 인력변경 이력'!A:A,D130,'4.2.펀드 인력변경 이력'!G:G)</f>
        <v>0</v>
      </c>
      <c r="BA130" s="340" t="str">
        <f t="shared" si="28"/>
        <v/>
      </c>
      <c r="BB130" s="45"/>
      <c r="BC130" s="213"/>
      <c r="BD130" s="218"/>
      <c r="BE130" s="218"/>
      <c r="BF130" s="213"/>
      <c r="BG130" s="218"/>
      <c r="BH130" s="218"/>
      <c r="BI130" s="213"/>
      <c r="BJ130" s="218"/>
      <c r="BK130" s="259"/>
      <c r="BL130" s="218"/>
      <c r="BM130" s="259"/>
      <c r="BN130" s="218"/>
      <c r="BO130" s="259"/>
      <c r="BP130" s="218"/>
      <c r="BQ130" s="218"/>
    </row>
    <row r="131" spans="1:69" ht="39.950000000000003" customHeight="1">
      <c r="A131" s="291"/>
      <c r="B131" s="65"/>
      <c r="C131" s="238"/>
      <c r="D131" s="239"/>
      <c r="E131" s="219"/>
      <c r="F131" s="45"/>
      <c r="G131" s="40"/>
      <c r="H131" s="40"/>
      <c r="I131" s="446"/>
      <c r="J131" s="446"/>
      <c r="K131" s="40"/>
      <c r="L131" s="40"/>
      <c r="M131" s="446"/>
      <c r="N131" s="215"/>
      <c r="O131" s="215"/>
      <c r="P131" s="83"/>
      <c r="Q131" s="220"/>
      <c r="R131" s="83"/>
      <c r="S131" s="83"/>
      <c r="T131" s="176" t="str">
        <f t="shared" si="0"/>
        <v/>
      </c>
      <c r="U131" s="216"/>
      <c r="V131" s="40"/>
      <c r="W131" s="40"/>
      <c r="X131" s="200" t="str">
        <f t="shared" ca="1" si="1"/>
        <v/>
      </c>
      <c r="Y131" s="177" t="str">
        <f t="shared" si="18"/>
        <v/>
      </c>
      <c r="Z131" s="178" t="str">
        <f t="shared" ca="1" si="3"/>
        <v/>
      </c>
      <c r="AA131" s="178" t="str">
        <f t="shared" ca="1" si="24"/>
        <v>0</v>
      </c>
      <c r="AB131" s="178" t="str">
        <f t="shared" ca="1" si="25"/>
        <v/>
      </c>
      <c r="AC131" s="178" t="str">
        <f t="shared" ca="1" si="26"/>
        <v/>
      </c>
      <c r="AD131" s="178" t="str">
        <f t="shared" ca="1" si="27"/>
        <v/>
      </c>
      <c r="AE131" s="178" t="str">
        <f t="shared" ca="1" si="8"/>
        <v/>
      </c>
      <c r="AF131" s="178" t="str">
        <f t="shared" ca="1" si="9"/>
        <v/>
      </c>
      <c r="AG131" s="217"/>
      <c r="AH131" s="217"/>
      <c r="AI131" s="217"/>
      <c r="AJ131" s="217"/>
      <c r="AK131" s="135" t="str">
        <f t="shared" ca="1" si="10"/>
        <v/>
      </c>
      <c r="AL131" s="208"/>
      <c r="AM131" s="290"/>
      <c r="AN131" s="83"/>
      <c r="AO131" s="83"/>
      <c r="AP131" s="222"/>
      <c r="AQ131" s="221"/>
      <c r="AR131" s="220"/>
      <c r="AS131" s="220"/>
      <c r="AT131" s="222"/>
      <c r="AU131" s="221"/>
      <c r="AV131" s="220"/>
      <c r="AW131" s="220"/>
      <c r="AX131" s="222"/>
      <c r="AY131" s="339">
        <f>SUMIF('4.2.펀드 인력변경 이력'!A:A,D131,'4.2.펀드 인력변경 이력'!F:F)</f>
        <v>0</v>
      </c>
      <c r="AZ131" s="222">
        <f>SUMIF('4.2.펀드 인력변경 이력'!A:A,D131,'4.2.펀드 인력변경 이력'!G:G)</f>
        <v>0</v>
      </c>
      <c r="BA131" s="340" t="str">
        <f t="shared" si="28"/>
        <v/>
      </c>
      <c r="BB131" s="45"/>
      <c r="BC131" s="213"/>
      <c r="BD131" s="218"/>
      <c r="BE131" s="218"/>
      <c r="BF131" s="213"/>
      <c r="BG131" s="218"/>
      <c r="BH131" s="218"/>
      <c r="BI131" s="213"/>
      <c r="BJ131" s="218"/>
      <c r="BK131" s="259"/>
      <c r="BL131" s="218"/>
      <c r="BM131" s="259"/>
      <c r="BN131" s="218"/>
      <c r="BO131" s="259"/>
      <c r="BP131" s="218"/>
      <c r="BQ131" s="218"/>
    </row>
    <row r="132" spans="1:69" ht="39.950000000000003" customHeight="1">
      <c r="A132" s="291"/>
      <c r="B132" s="65"/>
      <c r="C132" s="238"/>
      <c r="D132" s="239"/>
      <c r="E132" s="219"/>
      <c r="F132" s="45"/>
      <c r="G132" s="40"/>
      <c r="H132" s="40"/>
      <c r="I132" s="446"/>
      <c r="J132" s="446"/>
      <c r="K132" s="40"/>
      <c r="L132" s="40"/>
      <c r="M132" s="446"/>
      <c r="N132" s="215"/>
      <c r="O132" s="215"/>
      <c r="P132" s="83"/>
      <c r="Q132" s="220"/>
      <c r="R132" s="83"/>
      <c r="S132" s="83"/>
      <c r="T132" s="176" t="str">
        <f t="shared" si="0"/>
        <v/>
      </c>
      <c r="U132" s="216"/>
      <c r="V132" s="40"/>
      <c r="W132" s="40"/>
      <c r="X132" s="200" t="str">
        <f t="shared" ca="1" si="1"/>
        <v/>
      </c>
      <c r="Y132" s="177" t="str">
        <f t="shared" si="18"/>
        <v/>
      </c>
      <c r="Z132" s="178" t="str">
        <f t="shared" ca="1" si="3"/>
        <v/>
      </c>
      <c r="AA132" s="178" t="str">
        <f t="shared" ca="1" si="24"/>
        <v>0</v>
      </c>
      <c r="AB132" s="178" t="str">
        <f t="shared" ca="1" si="25"/>
        <v/>
      </c>
      <c r="AC132" s="178" t="str">
        <f t="shared" ca="1" si="26"/>
        <v/>
      </c>
      <c r="AD132" s="178" t="str">
        <f t="shared" ca="1" si="27"/>
        <v/>
      </c>
      <c r="AE132" s="178" t="str">
        <f t="shared" ca="1" si="8"/>
        <v/>
      </c>
      <c r="AF132" s="178" t="str">
        <f t="shared" ca="1" si="9"/>
        <v/>
      </c>
      <c r="AG132" s="217"/>
      <c r="AH132" s="217"/>
      <c r="AI132" s="217"/>
      <c r="AJ132" s="217"/>
      <c r="AK132" s="135" t="str">
        <f t="shared" ca="1" si="10"/>
        <v/>
      </c>
      <c r="AL132" s="208"/>
      <c r="AM132" s="290"/>
      <c r="AN132" s="83"/>
      <c r="AO132" s="83"/>
      <c r="AP132" s="222"/>
      <c r="AQ132" s="221"/>
      <c r="AR132" s="220"/>
      <c r="AS132" s="220"/>
      <c r="AT132" s="222"/>
      <c r="AU132" s="221"/>
      <c r="AV132" s="220"/>
      <c r="AW132" s="220"/>
      <c r="AX132" s="222"/>
      <c r="AY132" s="339">
        <f>SUMIF('4.2.펀드 인력변경 이력'!A:A,D132,'4.2.펀드 인력변경 이력'!F:F)</f>
        <v>0</v>
      </c>
      <c r="AZ132" s="222">
        <f>SUMIF('4.2.펀드 인력변경 이력'!A:A,D132,'4.2.펀드 인력변경 이력'!G:G)</f>
        <v>0</v>
      </c>
      <c r="BA132" s="340" t="str">
        <f t="shared" si="28"/>
        <v/>
      </c>
      <c r="BB132" s="45"/>
      <c r="BC132" s="213"/>
      <c r="BD132" s="218"/>
      <c r="BE132" s="218"/>
      <c r="BF132" s="213"/>
      <c r="BG132" s="218"/>
      <c r="BH132" s="218"/>
      <c r="BI132" s="213"/>
      <c r="BJ132" s="218"/>
      <c r="BK132" s="259"/>
      <c r="BL132" s="218"/>
      <c r="BM132" s="259"/>
      <c r="BN132" s="218"/>
      <c r="BO132" s="259"/>
      <c r="BP132" s="218"/>
      <c r="BQ132" s="218"/>
    </row>
    <row r="133" spans="1:69" ht="39.950000000000003" customHeight="1">
      <c r="A133" s="291"/>
      <c r="B133" s="65"/>
      <c r="C133" s="238"/>
      <c r="D133" s="239"/>
      <c r="E133" s="219"/>
      <c r="F133" s="45"/>
      <c r="G133" s="40"/>
      <c r="H133" s="40"/>
      <c r="I133" s="446"/>
      <c r="J133" s="446"/>
      <c r="K133" s="40"/>
      <c r="L133" s="40"/>
      <c r="M133" s="446"/>
      <c r="N133" s="215"/>
      <c r="O133" s="215"/>
      <c r="P133" s="83"/>
      <c r="Q133" s="220"/>
      <c r="R133" s="83"/>
      <c r="S133" s="83"/>
      <c r="T133" s="176" t="str">
        <f t="shared" si="0"/>
        <v/>
      </c>
      <c r="U133" s="216"/>
      <c r="V133" s="40"/>
      <c r="W133" s="40"/>
      <c r="X133" s="200" t="str">
        <f t="shared" ca="1" si="1"/>
        <v/>
      </c>
      <c r="Y133" s="177" t="str">
        <f t="shared" si="18"/>
        <v/>
      </c>
      <c r="Z133" s="178" t="str">
        <f t="shared" ca="1" si="3"/>
        <v/>
      </c>
      <c r="AA133" s="178" t="str">
        <f t="shared" ca="1" si="24"/>
        <v>0</v>
      </c>
      <c r="AB133" s="178" t="str">
        <f t="shared" ca="1" si="25"/>
        <v/>
      </c>
      <c r="AC133" s="178" t="str">
        <f t="shared" ca="1" si="26"/>
        <v/>
      </c>
      <c r="AD133" s="178" t="str">
        <f t="shared" ca="1" si="27"/>
        <v/>
      </c>
      <c r="AE133" s="178" t="str">
        <f t="shared" ca="1" si="8"/>
        <v/>
      </c>
      <c r="AF133" s="178" t="str">
        <f t="shared" ca="1" si="9"/>
        <v/>
      </c>
      <c r="AG133" s="217"/>
      <c r="AH133" s="217"/>
      <c r="AI133" s="217"/>
      <c r="AJ133" s="217"/>
      <c r="AK133" s="135" t="str">
        <f t="shared" ca="1" si="10"/>
        <v/>
      </c>
      <c r="AL133" s="208"/>
      <c r="AM133" s="290"/>
      <c r="AN133" s="83"/>
      <c r="AO133" s="83"/>
      <c r="AP133" s="222"/>
      <c r="AQ133" s="221"/>
      <c r="AR133" s="220"/>
      <c r="AS133" s="220"/>
      <c r="AT133" s="222"/>
      <c r="AU133" s="221"/>
      <c r="AV133" s="220"/>
      <c r="AW133" s="220"/>
      <c r="AX133" s="222"/>
      <c r="AY133" s="339">
        <f>SUMIF('4.2.펀드 인력변경 이력'!A:A,D133,'4.2.펀드 인력변경 이력'!F:F)</f>
        <v>0</v>
      </c>
      <c r="AZ133" s="222">
        <f>SUMIF('4.2.펀드 인력변경 이력'!A:A,D133,'4.2.펀드 인력변경 이력'!G:G)</f>
        <v>0</v>
      </c>
      <c r="BA133" s="340" t="str">
        <f t="shared" si="28"/>
        <v/>
      </c>
      <c r="BB133" s="45"/>
      <c r="BC133" s="213"/>
      <c r="BD133" s="218"/>
      <c r="BE133" s="218"/>
      <c r="BF133" s="213"/>
      <c r="BG133" s="218"/>
      <c r="BH133" s="218"/>
      <c r="BI133" s="213"/>
      <c r="BJ133" s="218"/>
      <c r="BK133" s="259"/>
      <c r="BL133" s="218"/>
      <c r="BM133" s="259"/>
      <c r="BN133" s="218"/>
      <c r="BO133" s="259"/>
      <c r="BP133" s="218"/>
      <c r="BQ133" s="218"/>
    </row>
    <row r="134" spans="1:69" ht="39.950000000000003" customHeight="1">
      <c r="A134" s="291"/>
      <c r="B134" s="65"/>
      <c r="C134" s="238"/>
      <c r="D134" s="239"/>
      <c r="E134" s="219"/>
      <c r="F134" s="45"/>
      <c r="G134" s="40"/>
      <c r="H134" s="40"/>
      <c r="I134" s="446"/>
      <c r="J134" s="446"/>
      <c r="K134" s="40"/>
      <c r="L134" s="40"/>
      <c r="M134" s="446"/>
      <c r="N134" s="215"/>
      <c r="O134" s="215"/>
      <c r="P134" s="83"/>
      <c r="Q134" s="220"/>
      <c r="R134" s="83"/>
      <c r="S134" s="83"/>
      <c r="T134" s="176" t="str">
        <f t="shared" si="0"/>
        <v/>
      </c>
      <c r="U134" s="216"/>
      <c r="V134" s="40"/>
      <c r="W134" s="40"/>
      <c r="X134" s="200" t="str">
        <f t="shared" ca="1" si="1"/>
        <v/>
      </c>
      <c r="Y134" s="177" t="str">
        <f t="shared" si="18"/>
        <v/>
      </c>
      <c r="Z134" s="178" t="str">
        <f t="shared" ca="1" si="3"/>
        <v/>
      </c>
      <c r="AA134" s="178" t="str">
        <f t="shared" ca="1" si="24"/>
        <v>0</v>
      </c>
      <c r="AB134" s="178" t="str">
        <f t="shared" ca="1" si="25"/>
        <v/>
      </c>
      <c r="AC134" s="178" t="str">
        <f t="shared" ca="1" si="26"/>
        <v/>
      </c>
      <c r="AD134" s="178" t="str">
        <f t="shared" ca="1" si="27"/>
        <v/>
      </c>
      <c r="AE134" s="178" t="str">
        <f t="shared" ca="1" si="8"/>
        <v/>
      </c>
      <c r="AF134" s="178" t="str">
        <f t="shared" ca="1" si="9"/>
        <v/>
      </c>
      <c r="AG134" s="217"/>
      <c r="AH134" s="217"/>
      <c r="AI134" s="217"/>
      <c r="AJ134" s="217"/>
      <c r="AK134" s="135" t="str">
        <f t="shared" ca="1" si="10"/>
        <v/>
      </c>
      <c r="AL134" s="208"/>
      <c r="AM134" s="290"/>
      <c r="AN134" s="83"/>
      <c r="AO134" s="83"/>
      <c r="AP134" s="222"/>
      <c r="AQ134" s="221"/>
      <c r="AR134" s="220"/>
      <c r="AS134" s="220"/>
      <c r="AT134" s="222"/>
      <c r="AU134" s="221"/>
      <c r="AV134" s="220"/>
      <c r="AW134" s="220"/>
      <c r="AX134" s="222"/>
      <c r="AY134" s="339">
        <f>SUMIF('4.2.펀드 인력변경 이력'!A:A,D134,'4.2.펀드 인력변경 이력'!F:F)</f>
        <v>0</v>
      </c>
      <c r="AZ134" s="222">
        <f>SUMIF('4.2.펀드 인력변경 이력'!A:A,D134,'4.2.펀드 인력변경 이력'!G:G)</f>
        <v>0</v>
      </c>
      <c r="BA134" s="340" t="str">
        <f t="shared" si="28"/>
        <v/>
      </c>
      <c r="BB134" s="45"/>
      <c r="BC134" s="213"/>
      <c r="BD134" s="218"/>
      <c r="BE134" s="218"/>
      <c r="BF134" s="213"/>
      <c r="BG134" s="218"/>
      <c r="BH134" s="218"/>
      <c r="BI134" s="213"/>
      <c r="BJ134" s="218"/>
      <c r="BK134" s="259"/>
      <c r="BL134" s="218"/>
      <c r="BM134" s="259"/>
      <c r="BN134" s="218"/>
      <c r="BO134" s="259"/>
      <c r="BP134" s="218"/>
      <c r="BQ134" s="218"/>
    </row>
    <row r="135" spans="1:69" ht="39.950000000000003" customHeight="1">
      <c r="A135" s="291"/>
      <c r="B135" s="65"/>
      <c r="C135" s="238"/>
      <c r="D135" s="239"/>
      <c r="E135" s="219"/>
      <c r="F135" s="45"/>
      <c r="G135" s="40"/>
      <c r="H135" s="40"/>
      <c r="I135" s="446"/>
      <c r="J135" s="446"/>
      <c r="K135" s="40"/>
      <c r="L135" s="40"/>
      <c r="M135" s="446"/>
      <c r="N135" s="215"/>
      <c r="O135" s="215"/>
      <c r="P135" s="83"/>
      <c r="Q135" s="220"/>
      <c r="R135" s="83"/>
      <c r="S135" s="83"/>
      <c r="T135" s="176" t="str">
        <f t="shared" si="0"/>
        <v/>
      </c>
      <c r="U135" s="216"/>
      <c r="V135" s="40"/>
      <c r="W135" s="40"/>
      <c r="X135" s="200" t="str">
        <f t="shared" ca="1" si="1"/>
        <v/>
      </c>
      <c r="Y135" s="177" t="str">
        <f t="shared" si="18"/>
        <v/>
      </c>
      <c r="Z135" s="178" t="str">
        <f t="shared" ca="1" si="3"/>
        <v/>
      </c>
      <c r="AA135" s="178" t="str">
        <f t="shared" ca="1" si="24"/>
        <v>0</v>
      </c>
      <c r="AB135" s="178" t="str">
        <f t="shared" ca="1" si="25"/>
        <v/>
      </c>
      <c r="AC135" s="178" t="str">
        <f t="shared" ca="1" si="26"/>
        <v/>
      </c>
      <c r="AD135" s="178" t="str">
        <f t="shared" ca="1" si="27"/>
        <v/>
      </c>
      <c r="AE135" s="178" t="str">
        <f t="shared" ca="1" si="8"/>
        <v/>
      </c>
      <c r="AF135" s="178" t="str">
        <f t="shared" ca="1" si="9"/>
        <v/>
      </c>
      <c r="AG135" s="217"/>
      <c r="AH135" s="217"/>
      <c r="AI135" s="217"/>
      <c r="AJ135" s="217"/>
      <c r="AK135" s="135" t="str">
        <f t="shared" ca="1" si="10"/>
        <v/>
      </c>
      <c r="AL135" s="208"/>
      <c r="AM135" s="290"/>
      <c r="AN135" s="83"/>
      <c r="AO135" s="83"/>
      <c r="AP135" s="222"/>
      <c r="AQ135" s="221"/>
      <c r="AR135" s="220"/>
      <c r="AS135" s="220"/>
      <c r="AT135" s="222"/>
      <c r="AU135" s="221"/>
      <c r="AV135" s="220"/>
      <c r="AW135" s="220"/>
      <c r="AX135" s="222"/>
      <c r="AY135" s="339">
        <f>SUMIF('4.2.펀드 인력변경 이력'!A:A,D135,'4.2.펀드 인력변경 이력'!F:F)</f>
        <v>0</v>
      </c>
      <c r="AZ135" s="222">
        <f>SUMIF('4.2.펀드 인력변경 이력'!A:A,D135,'4.2.펀드 인력변경 이력'!G:G)</f>
        <v>0</v>
      </c>
      <c r="BA135" s="340" t="str">
        <f t="shared" si="28"/>
        <v/>
      </c>
      <c r="BB135" s="45"/>
      <c r="BC135" s="213"/>
      <c r="BD135" s="218"/>
      <c r="BE135" s="218"/>
      <c r="BF135" s="213"/>
      <c r="BG135" s="218"/>
      <c r="BH135" s="218"/>
      <c r="BI135" s="213"/>
      <c r="BJ135" s="218"/>
      <c r="BK135" s="259"/>
      <c r="BL135" s="218"/>
      <c r="BM135" s="259"/>
      <c r="BN135" s="218"/>
      <c r="BO135" s="259"/>
      <c r="BP135" s="218"/>
      <c r="BQ135" s="218"/>
    </row>
    <row r="136" spans="1:69" ht="39.950000000000003" customHeight="1">
      <c r="A136" s="291"/>
      <c r="B136" s="65"/>
      <c r="C136" s="238"/>
      <c r="D136" s="239"/>
      <c r="E136" s="219"/>
      <c r="F136" s="45"/>
      <c r="G136" s="40"/>
      <c r="H136" s="40"/>
      <c r="I136" s="446"/>
      <c r="J136" s="446"/>
      <c r="K136" s="40"/>
      <c r="L136" s="40"/>
      <c r="M136" s="446"/>
      <c r="N136" s="215"/>
      <c r="O136" s="215"/>
      <c r="P136" s="83"/>
      <c r="Q136" s="220"/>
      <c r="R136" s="83"/>
      <c r="S136" s="83"/>
      <c r="T136" s="176" t="str">
        <f t="shared" si="0"/>
        <v/>
      </c>
      <c r="U136" s="216"/>
      <c r="V136" s="40"/>
      <c r="W136" s="40"/>
      <c r="X136" s="200" t="str">
        <f t="shared" ca="1" si="1"/>
        <v/>
      </c>
      <c r="Y136" s="177" t="str">
        <f t="shared" si="18"/>
        <v/>
      </c>
      <c r="Z136" s="178" t="str">
        <f t="shared" ca="1" si="3"/>
        <v/>
      </c>
      <c r="AA136" s="178" t="str">
        <f t="shared" ca="1" si="24"/>
        <v>0</v>
      </c>
      <c r="AB136" s="178" t="str">
        <f t="shared" ca="1" si="25"/>
        <v/>
      </c>
      <c r="AC136" s="178" t="str">
        <f t="shared" ca="1" si="26"/>
        <v/>
      </c>
      <c r="AD136" s="178" t="str">
        <f t="shared" ca="1" si="27"/>
        <v/>
      </c>
      <c r="AE136" s="178" t="str">
        <f t="shared" ca="1" si="8"/>
        <v/>
      </c>
      <c r="AF136" s="178" t="str">
        <f t="shared" ca="1" si="9"/>
        <v/>
      </c>
      <c r="AG136" s="217"/>
      <c r="AH136" s="217"/>
      <c r="AI136" s="217"/>
      <c r="AJ136" s="217"/>
      <c r="AK136" s="135" t="str">
        <f t="shared" ca="1" si="10"/>
        <v/>
      </c>
      <c r="AL136" s="208"/>
      <c r="AM136" s="290"/>
      <c r="AN136" s="83"/>
      <c r="AO136" s="83"/>
      <c r="AP136" s="222"/>
      <c r="AQ136" s="221"/>
      <c r="AR136" s="220"/>
      <c r="AS136" s="220"/>
      <c r="AT136" s="222"/>
      <c r="AU136" s="221"/>
      <c r="AV136" s="220"/>
      <c r="AW136" s="220"/>
      <c r="AX136" s="222"/>
      <c r="AY136" s="339">
        <f>SUMIF('4.2.펀드 인력변경 이력'!A:A,D136,'4.2.펀드 인력변경 이력'!F:F)</f>
        <v>0</v>
      </c>
      <c r="AZ136" s="222">
        <f>SUMIF('4.2.펀드 인력변경 이력'!A:A,D136,'4.2.펀드 인력변경 이력'!G:G)</f>
        <v>0</v>
      </c>
      <c r="BA136" s="340" t="str">
        <f t="shared" si="28"/>
        <v/>
      </c>
      <c r="BB136" s="45"/>
      <c r="BC136" s="213"/>
      <c r="BD136" s="218"/>
      <c r="BE136" s="218"/>
      <c r="BF136" s="213"/>
      <c r="BG136" s="218"/>
      <c r="BH136" s="218"/>
      <c r="BI136" s="213"/>
      <c r="BJ136" s="218"/>
      <c r="BK136" s="259"/>
      <c r="BL136" s="218"/>
      <c r="BM136" s="259"/>
      <c r="BN136" s="218"/>
      <c r="BO136" s="259"/>
      <c r="BP136" s="218"/>
      <c r="BQ136" s="218"/>
    </row>
    <row r="137" spans="1:69" ht="39.950000000000003" customHeight="1">
      <c r="A137" s="291"/>
      <c r="B137" s="65"/>
      <c r="C137" s="238"/>
      <c r="D137" s="239"/>
      <c r="E137" s="219"/>
      <c r="F137" s="45"/>
      <c r="G137" s="40"/>
      <c r="H137" s="40"/>
      <c r="I137" s="446"/>
      <c r="J137" s="446"/>
      <c r="K137" s="40"/>
      <c r="L137" s="40"/>
      <c r="M137" s="446"/>
      <c r="N137" s="215"/>
      <c r="O137" s="215"/>
      <c r="P137" s="83"/>
      <c r="Q137" s="220"/>
      <c r="R137" s="83"/>
      <c r="S137" s="83"/>
      <c r="T137" s="176" t="str">
        <f t="shared" si="0"/>
        <v/>
      </c>
      <c r="U137" s="216"/>
      <c r="V137" s="40"/>
      <c r="W137" s="40"/>
      <c r="X137" s="200" t="str">
        <f t="shared" ca="1" si="1"/>
        <v/>
      </c>
      <c r="Y137" s="177" t="str">
        <f t="shared" si="18"/>
        <v/>
      </c>
      <c r="Z137" s="178" t="str">
        <f t="shared" ca="1" si="3"/>
        <v/>
      </c>
      <c r="AA137" s="178" t="str">
        <f t="shared" ca="1" si="24"/>
        <v>0</v>
      </c>
      <c r="AB137" s="178" t="str">
        <f t="shared" ca="1" si="25"/>
        <v/>
      </c>
      <c r="AC137" s="178" t="str">
        <f t="shared" ca="1" si="26"/>
        <v/>
      </c>
      <c r="AD137" s="178" t="str">
        <f t="shared" ca="1" si="27"/>
        <v/>
      </c>
      <c r="AE137" s="178" t="str">
        <f t="shared" ca="1" si="8"/>
        <v/>
      </c>
      <c r="AF137" s="178" t="str">
        <f t="shared" ca="1" si="9"/>
        <v/>
      </c>
      <c r="AG137" s="217"/>
      <c r="AH137" s="217"/>
      <c r="AI137" s="217"/>
      <c r="AJ137" s="217"/>
      <c r="AK137" s="135" t="str">
        <f t="shared" ca="1" si="10"/>
        <v/>
      </c>
      <c r="AL137" s="208"/>
      <c r="AM137" s="290"/>
      <c r="AN137" s="83"/>
      <c r="AO137" s="83"/>
      <c r="AP137" s="222"/>
      <c r="AQ137" s="221"/>
      <c r="AR137" s="220"/>
      <c r="AS137" s="220"/>
      <c r="AT137" s="222"/>
      <c r="AU137" s="221"/>
      <c r="AV137" s="220"/>
      <c r="AW137" s="220"/>
      <c r="AX137" s="222"/>
      <c r="AY137" s="339">
        <f>SUMIF('4.2.펀드 인력변경 이력'!A:A,D137,'4.2.펀드 인력변경 이력'!F:F)</f>
        <v>0</v>
      </c>
      <c r="AZ137" s="222">
        <f>SUMIF('4.2.펀드 인력변경 이력'!A:A,D137,'4.2.펀드 인력변경 이력'!G:G)</f>
        <v>0</v>
      </c>
      <c r="BA137" s="340" t="str">
        <f t="shared" si="28"/>
        <v/>
      </c>
      <c r="BB137" s="45"/>
      <c r="BC137" s="213"/>
      <c r="BD137" s="218"/>
      <c r="BE137" s="218"/>
      <c r="BF137" s="213"/>
      <c r="BG137" s="218"/>
      <c r="BH137" s="218"/>
      <c r="BI137" s="213"/>
      <c r="BJ137" s="218"/>
      <c r="BK137" s="259"/>
      <c r="BL137" s="218"/>
      <c r="BM137" s="259"/>
      <c r="BN137" s="218"/>
      <c r="BO137" s="259"/>
      <c r="BP137" s="218"/>
      <c r="BQ137" s="218"/>
    </row>
    <row r="138" spans="1:69" ht="39.950000000000003" customHeight="1">
      <c r="A138" s="291"/>
      <c r="B138" s="65"/>
      <c r="C138" s="238"/>
      <c r="D138" s="239"/>
      <c r="E138" s="219"/>
      <c r="F138" s="45"/>
      <c r="G138" s="40"/>
      <c r="H138" s="40"/>
      <c r="I138" s="446"/>
      <c r="J138" s="446"/>
      <c r="K138" s="40"/>
      <c r="L138" s="40"/>
      <c r="M138" s="446"/>
      <c r="N138" s="215"/>
      <c r="O138" s="215"/>
      <c r="P138" s="83"/>
      <c r="Q138" s="220"/>
      <c r="R138" s="83"/>
      <c r="S138" s="83"/>
      <c r="T138" s="176" t="str">
        <f t="shared" si="0"/>
        <v/>
      </c>
      <c r="U138" s="216"/>
      <c r="V138" s="40"/>
      <c r="W138" s="40"/>
      <c r="X138" s="200" t="str">
        <f t="shared" ca="1" si="1"/>
        <v/>
      </c>
      <c r="Y138" s="177" t="str">
        <f t="shared" si="18"/>
        <v/>
      </c>
      <c r="Z138" s="178" t="str">
        <f t="shared" ca="1" si="3"/>
        <v/>
      </c>
      <c r="AA138" s="178" t="str">
        <f t="shared" ca="1" si="24"/>
        <v>0</v>
      </c>
      <c r="AB138" s="178" t="str">
        <f t="shared" ca="1" si="25"/>
        <v/>
      </c>
      <c r="AC138" s="178" t="str">
        <f t="shared" ca="1" si="26"/>
        <v/>
      </c>
      <c r="AD138" s="178" t="str">
        <f t="shared" ca="1" si="27"/>
        <v/>
      </c>
      <c r="AE138" s="178" t="str">
        <f t="shared" ca="1" si="8"/>
        <v/>
      </c>
      <c r="AF138" s="178" t="str">
        <f t="shared" ca="1" si="9"/>
        <v/>
      </c>
      <c r="AG138" s="217"/>
      <c r="AH138" s="217"/>
      <c r="AI138" s="217"/>
      <c r="AJ138" s="217"/>
      <c r="AK138" s="135" t="str">
        <f t="shared" ca="1" si="10"/>
        <v/>
      </c>
      <c r="AL138" s="208"/>
      <c r="AM138" s="290"/>
      <c r="AN138" s="83"/>
      <c r="AO138" s="83"/>
      <c r="AP138" s="222"/>
      <c r="AQ138" s="221"/>
      <c r="AR138" s="220"/>
      <c r="AS138" s="220"/>
      <c r="AT138" s="222"/>
      <c r="AU138" s="221"/>
      <c r="AV138" s="220"/>
      <c r="AW138" s="220"/>
      <c r="AX138" s="222"/>
      <c r="AY138" s="339">
        <f>SUMIF('4.2.펀드 인력변경 이력'!A:A,D138,'4.2.펀드 인력변경 이력'!F:F)</f>
        <v>0</v>
      </c>
      <c r="AZ138" s="222">
        <f>SUMIF('4.2.펀드 인력변경 이력'!A:A,D138,'4.2.펀드 인력변경 이력'!G:G)</f>
        <v>0</v>
      </c>
      <c r="BA138" s="340" t="str">
        <f t="shared" si="28"/>
        <v/>
      </c>
      <c r="BB138" s="45"/>
      <c r="BC138" s="213"/>
      <c r="BD138" s="218"/>
      <c r="BE138" s="218"/>
      <c r="BF138" s="213"/>
      <c r="BG138" s="218"/>
      <c r="BH138" s="218"/>
      <c r="BI138" s="213"/>
      <c r="BJ138" s="218"/>
      <c r="BK138" s="259"/>
      <c r="BL138" s="218"/>
      <c r="BM138" s="259"/>
      <c r="BN138" s="218"/>
      <c r="BO138" s="259"/>
      <c r="BP138" s="218"/>
      <c r="BQ138" s="218"/>
    </row>
    <row r="139" spans="1:69" ht="39.950000000000003" customHeight="1">
      <c r="A139" s="291"/>
      <c r="B139" s="65"/>
      <c r="C139" s="238"/>
      <c r="D139" s="239"/>
      <c r="E139" s="219"/>
      <c r="F139" s="45"/>
      <c r="G139" s="40"/>
      <c r="H139" s="40"/>
      <c r="I139" s="446"/>
      <c r="J139" s="446"/>
      <c r="K139" s="40"/>
      <c r="L139" s="40"/>
      <c r="M139" s="446"/>
      <c r="N139" s="215"/>
      <c r="O139" s="215"/>
      <c r="P139" s="83"/>
      <c r="Q139" s="220"/>
      <c r="R139" s="83"/>
      <c r="S139" s="83"/>
      <c r="T139" s="176" t="str">
        <f t="shared" si="0"/>
        <v/>
      </c>
      <c r="U139" s="216"/>
      <c r="V139" s="40"/>
      <c r="W139" s="40"/>
      <c r="X139" s="200" t="str">
        <f t="shared" ca="1" si="1"/>
        <v/>
      </c>
      <c r="Y139" s="177" t="str">
        <f t="shared" ref="Y139:Y199" si="29">IF( ISBLANK($D139), "", IF(ISNUMBER(O139), (AD139+AE139+AF139+AI139-AJ139)/O139, "N/A")  )</f>
        <v/>
      </c>
      <c r="Z139" s="178" t="str">
        <f t="shared" ca="1" si="3"/>
        <v/>
      </c>
      <c r="AA139" s="178" t="str">
        <f t="shared" ref="AA139:AA170" ca="1" si="30">IF( ISBLANK($D139), "0", SUMPRODUCT( (OFFSET(제안사_투자현황,0,1,ROWS(제안사_투자현황),1)=$D139)*1, OFFSET(제안사_투자현황,0,9,ROWS(제안사_투자현황),1)) )</f>
        <v>0</v>
      </c>
      <c r="AB139" s="178" t="str">
        <f t="shared" ref="AB139:AB170" ca="1" si="31">IF( ISBLANK($D139), "", SUMPRODUCT( (OFFSET(제안사_투자현황,0,1,ROWS(제안사_투자현황),1)=$D139)*1, OFFSET(제안사_투자현황,0,14,ROWS(제안사_투자현황),1)) )</f>
        <v/>
      </c>
      <c r="AC139" s="178" t="str">
        <f t="shared" ref="AC139:AC170" ca="1" si="32">IF( ISBLANK($D139), "", SUMPRODUCT( (OFFSET(제안사_투자현황,0,1,ROWS(제안사_투자현황),1)=$D139)*1, OFFSET(제안사_투자현황,0,19,ROWS(제안사_투자현황),1)) )</f>
        <v/>
      </c>
      <c r="AD139" s="178" t="str">
        <f t="shared" ref="AD139:AD170" ca="1" si="33">IF( ISBLANK($D139), "", SUMPRODUCT( (OFFSET(제안사_투자현황,0,1,ROWS(제안사_투자현황),1)=$D139)*1, OFFSET(제안사_투자현황,0,20,ROWS(제안사_투자현황),1)) )</f>
        <v/>
      </c>
      <c r="AE139" s="178" t="str">
        <f t="shared" ca="1" si="8"/>
        <v/>
      </c>
      <c r="AF139" s="178" t="str">
        <f t="shared" ca="1" si="9"/>
        <v/>
      </c>
      <c r="AG139" s="217"/>
      <c r="AH139" s="217"/>
      <c r="AI139" s="217"/>
      <c r="AJ139" s="217"/>
      <c r="AK139" s="135" t="str">
        <f t="shared" ca="1" si="10"/>
        <v/>
      </c>
      <c r="AL139" s="208"/>
      <c r="AM139" s="290"/>
      <c r="AN139" s="83"/>
      <c r="AO139" s="83"/>
      <c r="AP139" s="222"/>
      <c r="AQ139" s="221"/>
      <c r="AR139" s="220"/>
      <c r="AS139" s="220"/>
      <c r="AT139" s="222"/>
      <c r="AU139" s="221"/>
      <c r="AV139" s="220"/>
      <c r="AW139" s="220"/>
      <c r="AX139" s="222"/>
      <c r="AY139" s="339">
        <f>SUMIF('4.2.펀드 인력변경 이력'!A:A,D139,'4.2.펀드 인력변경 이력'!F:F)</f>
        <v>0</v>
      </c>
      <c r="AZ139" s="222">
        <f>SUMIF('4.2.펀드 인력변경 이력'!A:A,D139,'4.2.펀드 인력변경 이력'!G:G)</f>
        <v>0</v>
      </c>
      <c r="BA139" s="340" t="str">
        <f t="shared" ref="BA139:BA170" si="34">IF(D139="","",IF(AZ139=0,3,IF(AY139/AZ139&gt;3,3,AY139/AZ139)))</f>
        <v/>
      </c>
      <c r="BB139" s="45"/>
      <c r="BC139" s="213"/>
      <c r="BD139" s="218"/>
      <c r="BE139" s="218"/>
      <c r="BF139" s="213"/>
      <c r="BG139" s="218"/>
      <c r="BH139" s="218"/>
      <c r="BI139" s="213"/>
      <c r="BJ139" s="218"/>
      <c r="BK139" s="259"/>
      <c r="BL139" s="218"/>
      <c r="BM139" s="259"/>
      <c r="BN139" s="218"/>
      <c r="BO139" s="259"/>
      <c r="BP139" s="218"/>
      <c r="BQ139" s="218"/>
    </row>
    <row r="140" spans="1:69" ht="39.950000000000003" customHeight="1">
      <c r="A140" s="291"/>
      <c r="B140" s="65"/>
      <c r="C140" s="238"/>
      <c r="D140" s="239"/>
      <c r="E140" s="219"/>
      <c r="F140" s="45"/>
      <c r="G140" s="40"/>
      <c r="H140" s="40"/>
      <c r="I140" s="446"/>
      <c r="J140" s="446"/>
      <c r="K140" s="40"/>
      <c r="L140" s="40"/>
      <c r="M140" s="446"/>
      <c r="N140" s="215"/>
      <c r="O140" s="215"/>
      <c r="P140" s="83"/>
      <c r="Q140" s="220"/>
      <c r="R140" s="83"/>
      <c r="S140" s="83"/>
      <c r="T140" s="176" t="str">
        <f t="shared" si="0"/>
        <v/>
      </c>
      <c r="U140" s="216"/>
      <c r="V140" s="40"/>
      <c r="W140" s="40"/>
      <c r="X140" s="200" t="str">
        <f t="shared" ca="1" si="1"/>
        <v/>
      </c>
      <c r="Y140" s="177" t="str">
        <f t="shared" si="29"/>
        <v/>
      </c>
      <c r="Z140" s="178" t="str">
        <f t="shared" ca="1" si="3"/>
        <v/>
      </c>
      <c r="AA140" s="178" t="str">
        <f t="shared" ca="1" si="30"/>
        <v>0</v>
      </c>
      <c r="AB140" s="178" t="str">
        <f t="shared" ca="1" si="31"/>
        <v/>
      </c>
      <c r="AC140" s="178" t="str">
        <f t="shared" ca="1" si="32"/>
        <v/>
      </c>
      <c r="AD140" s="178" t="str">
        <f t="shared" ca="1" si="33"/>
        <v/>
      </c>
      <c r="AE140" s="178" t="str">
        <f t="shared" ca="1" si="8"/>
        <v/>
      </c>
      <c r="AF140" s="178" t="str">
        <f t="shared" ca="1" si="9"/>
        <v/>
      </c>
      <c r="AG140" s="217"/>
      <c r="AH140" s="217"/>
      <c r="AI140" s="217"/>
      <c r="AJ140" s="217"/>
      <c r="AK140" s="135" t="str">
        <f t="shared" ca="1" si="10"/>
        <v/>
      </c>
      <c r="AL140" s="208"/>
      <c r="AM140" s="290"/>
      <c r="AN140" s="83"/>
      <c r="AO140" s="83"/>
      <c r="AP140" s="222"/>
      <c r="AQ140" s="221"/>
      <c r="AR140" s="220"/>
      <c r="AS140" s="220"/>
      <c r="AT140" s="222"/>
      <c r="AU140" s="221"/>
      <c r="AV140" s="220"/>
      <c r="AW140" s="220"/>
      <c r="AX140" s="222"/>
      <c r="AY140" s="339">
        <f>SUMIF('4.2.펀드 인력변경 이력'!A:A,D140,'4.2.펀드 인력변경 이력'!F:F)</f>
        <v>0</v>
      </c>
      <c r="AZ140" s="222">
        <f>SUMIF('4.2.펀드 인력변경 이력'!A:A,D140,'4.2.펀드 인력변경 이력'!G:G)</f>
        <v>0</v>
      </c>
      <c r="BA140" s="340" t="str">
        <f t="shared" si="34"/>
        <v/>
      </c>
      <c r="BB140" s="45"/>
      <c r="BC140" s="213"/>
      <c r="BD140" s="218"/>
      <c r="BE140" s="218"/>
      <c r="BF140" s="213"/>
      <c r="BG140" s="218"/>
      <c r="BH140" s="218"/>
      <c r="BI140" s="213"/>
      <c r="BJ140" s="218"/>
      <c r="BK140" s="259"/>
      <c r="BL140" s="218"/>
      <c r="BM140" s="259"/>
      <c r="BN140" s="218"/>
      <c r="BO140" s="259"/>
      <c r="BP140" s="218"/>
      <c r="BQ140" s="218"/>
    </row>
    <row r="141" spans="1:69" ht="39.950000000000003" customHeight="1">
      <c r="A141" s="291"/>
      <c r="B141" s="65"/>
      <c r="C141" s="238"/>
      <c r="D141" s="239"/>
      <c r="E141" s="219"/>
      <c r="F141" s="45"/>
      <c r="G141" s="40"/>
      <c r="H141" s="40"/>
      <c r="I141" s="446"/>
      <c r="J141" s="446"/>
      <c r="K141" s="40"/>
      <c r="L141" s="40"/>
      <c r="M141" s="446"/>
      <c r="N141" s="215"/>
      <c r="O141" s="215"/>
      <c r="P141" s="83"/>
      <c r="Q141" s="220"/>
      <c r="R141" s="83"/>
      <c r="S141" s="83"/>
      <c r="T141" s="176" t="str">
        <f t="shared" si="0"/>
        <v/>
      </c>
      <c r="U141" s="216"/>
      <c r="V141" s="40"/>
      <c r="W141" s="40"/>
      <c r="X141" s="200" t="str">
        <f t="shared" ca="1" si="1"/>
        <v/>
      </c>
      <c r="Y141" s="177" t="str">
        <f t="shared" si="29"/>
        <v/>
      </c>
      <c r="Z141" s="178" t="str">
        <f t="shared" ca="1" si="3"/>
        <v/>
      </c>
      <c r="AA141" s="178" t="str">
        <f t="shared" ca="1" si="30"/>
        <v>0</v>
      </c>
      <c r="AB141" s="178" t="str">
        <f t="shared" ca="1" si="31"/>
        <v/>
      </c>
      <c r="AC141" s="178" t="str">
        <f t="shared" ca="1" si="32"/>
        <v/>
      </c>
      <c r="AD141" s="178" t="str">
        <f t="shared" ca="1" si="33"/>
        <v/>
      </c>
      <c r="AE141" s="178" t="str">
        <f t="shared" ca="1" si="8"/>
        <v/>
      </c>
      <c r="AF141" s="178" t="str">
        <f t="shared" ca="1" si="9"/>
        <v/>
      </c>
      <c r="AG141" s="217"/>
      <c r="AH141" s="217"/>
      <c r="AI141" s="217"/>
      <c r="AJ141" s="217"/>
      <c r="AK141" s="135" t="str">
        <f t="shared" ca="1" si="10"/>
        <v/>
      </c>
      <c r="AL141" s="208"/>
      <c r="AM141" s="290"/>
      <c r="AN141" s="83"/>
      <c r="AO141" s="83"/>
      <c r="AP141" s="222"/>
      <c r="AQ141" s="221"/>
      <c r="AR141" s="220"/>
      <c r="AS141" s="220"/>
      <c r="AT141" s="222"/>
      <c r="AU141" s="221"/>
      <c r="AV141" s="220"/>
      <c r="AW141" s="220"/>
      <c r="AX141" s="222"/>
      <c r="AY141" s="339">
        <f>SUMIF('4.2.펀드 인력변경 이력'!A:A,D141,'4.2.펀드 인력변경 이력'!F:F)</f>
        <v>0</v>
      </c>
      <c r="AZ141" s="222">
        <f>SUMIF('4.2.펀드 인력변경 이력'!A:A,D141,'4.2.펀드 인력변경 이력'!G:G)</f>
        <v>0</v>
      </c>
      <c r="BA141" s="340" t="str">
        <f t="shared" si="34"/>
        <v/>
      </c>
      <c r="BB141" s="45"/>
      <c r="BC141" s="213"/>
      <c r="BD141" s="218"/>
      <c r="BE141" s="218"/>
      <c r="BF141" s="213"/>
      <c r="BG141" s="218"/>
      <c r="BH141" s="218"/>
      <c r="BI141" s="213"/>
      <c r="BJ141" s="218"/>
      <c r="BK141" s="259"/>
      <c r="BL141" s="218"/>
      <c r="BM141" s="259"/>
      <c r="BN141" s="218"/>
      <c r="BO141" s="259"/>
      <c r="BP141" s="218"/>
      <c r="BQ141" s="218"/>
    </row>
    <row r="142" spans="1:69" ht="39.950000000000003" customHeight="1">
      <c r="A142" s="291"/>
      <c r="B142" s="65"/>
      <c r="C142" s="238"/>
      <c r="D142" s="239"/>
      <c r="E142" s="219"/>
      <c r="F142" s="45"/>
      <c r="G142" s="40"/>
      <c r="H142" s="40"/>
      <c r="I142" s="446"/>
      <c r="J142" s="446"/>
      <c r="K142" s="40"/>
      <c r="L142" s="40"/>
      <c r="M142" s="446"/>
      <c r="N142" s="215"/>
      <c r="O142" s="215"/>
      <c r="P142" s="83"/>
      <c r="Q142" s="220"/>
      <c r="R142" s="83"/>
      <c r="S142" s="83"/>
      <c r="T142" s="176" t="str">
        <f t="shared" si="0"/>
        <v/>
      </c>
      <c r="U142" s="216"/>
      <c r="V142" s="40"/>
      <c r="W142" s="40"/>
      <c r="X142" s="200" t="str">
        <f t="shared" ca="1" si="1"/>
        <v/>
      </c>
      <c r="Y142" s="177" t="str">
        <f t="shared" si="29"/>
        <v/>
      </c>
      <c r="Z142" s="178" t="str">
        <f t="shared" ca="1" si="3"/>
        <v/>
      </c>
      <c r="AA142" s="178" t="str">
        <f t="shared" ca="1" si="30"/>
        <v>0</v>
      </c>
      <c r="AB142" s="178" t="str">
        <f t="shared" ca="1" si="31"/>
        <v/>
      </c>
      <c r="AC142" s="178" t="str">
        <f t="shared" ca="1" si="32"/>
        <v/>
      </c>
      <c r="AD142" s="178" t="str">
        <f t="shared" ca="1" si="33"/>
        <v/>
      </c>
      <c r="AE142" s="178" t="str">
        <f t="shared" ca="1" si="8"/>
        <v/>
      </c>
      <c r="AF142" s="178" t="str">
        <f t="shared" ca="1" si="9"/>
        <v/>
      </c>
      <c r="AG142" s="217"/>
      <c r="AH142" s="217"/>
      <c r="AI142" s="217"/>
      <c r="AJ142" s="217"/>
      <c r="AK142" s="135" t="str">
        <f t="shared" ca="1" si="10"/>
        <v/>
      </c>
      <c r="AL142" s="208"/>
      <c r="AM142" s="290"/>
      <c r="AN142" s="83"/>
      <c r="AO142" s="83"/>
      <c r="AP142" s="222"/>
      <c r="AQ142" s="221"/>
      <c r="AR142" s="220"/>
      <c r="AS142" s="220"/>
      <c r="AT142" s="222"/>
      <c r="AU142" s="221"/>
      <c r="AV142" s="220"/>
      <c r="AW142" s="220"/>
      <c r="AX142" s="222"/>
      <c r="AY142" s="339">
        <f>SUMIF('4.2.펀드 인력변경 이력'!A:A,D142,'4.2.펀드 인력변경 이력'!F:F)</f>
        <v>0</v>
      </c>
      <c r="AZ142" s="222">
        <f>SUMIF('4.2.펀드 인력변경 이력'!A:A,D142,'4.2.펀드 인력변경 이력'!G:G)</f>
        <v>0</v>
      </c>
      <c r="BA142" s="340" t="str">
        <f t="shared" si="34"/>
        <v/>
      </c>
      <c r="BB142" s="45"/>
      <c r="BC142" s="213"/>
      <c r="BD142" s="218"/>
      <c r="BE142" s="218"/>
      <c r="BF142" s="213"/>
      <c r="BG142" s="218"/>
      <c r="BH142" s="218"/>
      <c r="BI142" s="213"/>
      <c r="BJ142" s="218"/>
      <c r="BK142" s="259"/>
      <c r="BL142" s="218"/>
      <c r="BM142" s="259"/>
      <c r="BN142" s="218"/>
      <c r="BO142" s="259"/>
      <c r="BP142" s="218"/>
      <c r="BQ142" s="218"/>
    </row>
    <row r="143" spans="1:69" ht="39.950000000000003" customHeight="1">
      <c r="A143" s="291"/>
      <c r="B143" s="65"/>
      <c r="C143" s="238"/>
      <c r="D143" s="239"/>
      <c r="E143" s="219"/>
      <c r="F143" s="45"/>
      <c r="G143" s="40"/>
      <c r="H143" s="40"/>
      <c r="I143" s="446"/>
      <c r="J143" s="446"/>
      <c r="K143" s="40"/>
      <c r="L143" s="40"/>
      <c r="M143" s="446"/>
      <c r="N143" s="215"/>
      <c r="O143" s="215"/>
      <c r="P143" s="83"/>
      <c r="Q143" s="220"/>
      <c r="R143" s="83"/>
      <c r="S143" s="83"/>
      <c r="T143" s="176" t="str">
        <f t="shared" si="0"/>
        <v/>
      </c>
      <c r="U143" s="216"/>
      <c r="V143" s="40"/>
      <c r="W143" s="40"/>
      <c r="X143" s="200" t="str">
        <f t="shared" ca="1" si="1"/>
        <v/>
      </c>
      <c r="Y143" s="177" t="str">
        <f t="shared" si="29"/>
        <v/>
      </c>
      <c r="Z143" s="178" t="str">
        <f t="shared" ca="1" si="3"/>
        <v/>
      </c>
      <c r="AA143" s="178" t="str">
        <f t="shared" ca="1" si="30"/>
        <v>0</v>
      </c>
      <c r="AB143" s="178" t="str">
        <f t="shared" ca="1" si="31"/>
        <v/>
      </c>
      <c r="AC143" s="178" t="str">
        <f t="shared" ca="1" si="32"/>
        <v/>
      </c>
      <c r="AD143" s="178" t="str">
        <f t="shared" ca="1" si="33"/>
        <v/>
      </c>
      <c r="AE143" s="178" t="str">
        <f t="shared" ca="1" si="8"/>
        <v/>
      </c>
      <c r="AF143" s="178" t="str">
        <f t="shared" ca="1" si="9"/>
        <v/>
      </c>
      <c r="AG143" s="217"/>
      <c r="AH143" s="217"/>
      <c r="AI143" s="217"/>
      <c r="AJ143" s="217"/>
      <c r="AK143" s="135" t="str">
        <f t="shared" ca="1" si="10"/>
        <v/>
      </c>
      <c r="AL143" s="208"/>
      <c r="AM143" s="290"/>
      <c r="AN143" s="83"/>
      <c r="AO143" s="83"/>
      <c r="AP143" s="222"/>
      <c r="AQ143" s="221"/>
      <c r="AR143" s="220"/>
      <c r="AS143" s="220"/>
      <c r="AT143" s="222"/>
      <c r="AU143" s="221"/>
      <c r="AV143" s="220"/>
      <c r="AW143" s="220"/>
      <c r="AX143" s="222"/>
      <c r="AY143" s="339">
        <f>SUMIF('4.2.펀드 인력변경 이력'!A:A,D143,'4.2.펀드 인력변경 이력'!F:F)</f>
        <v>0</v>
      </c>
      <c r="AZ143" s="222">
        <f>SUMIF('4.2.펀드 인력변경 이력'!A:A,D143,'4.2.펀드 인력변경 이력'!G:G)</f>
        <v>0</v>
      </c>
      <c r="BA143" s="340" t="str">
        <f t="shared" si="34"/>
        <v/>
      </c>
      <c r="BB143" s="45"/>
      <c r="BC143" s="213"/>
      <c r="BD143" s="218"/>
      <c r="BE143" s="218"/>
      <c r="BF143" s="213"/>
      <c r="BG143" s="218"/>
      <c r="BH143" s="218"/>
      <c r="BI143" s="213"/>
      <c r="BJ143" s="218"/>
      <c r="BK143" s="259"/>
      <c r="BL143" s="218"/>
      <c r="BM143" s="259"/>
      <c r="BN143" s="218"/>
      <c r="BO143" s="259"/>
      <c r="BP143" s="218"/>
      <c r="BQ143" s="218"/>
    </row>
    <row r="144" spans="1:69" ht="39.950000000000003" customHeight="1">
      <c r="A144" s="291"/>
      <c r="B144" s="65"/>
      <c r="C144" s="238"/>
      <c r="D144" s="239"/>
      <c r="E144" s="219"/>
      <c r="F144" s="45"/>
      <c r="G144" s="40"/>
      <c r="H144" s="40"/>
      <c r="I144" s="446"/>
      <c r="J144" s="446"/>
      <c r="K144" s="40"/>
      <c r="L144" s="40"/>
      <c r="M144" s="446"/>
      <c r="N144" s="215"/>
      <c r="O144" s="215"/>
      <c r="P144" s="83"/>
      <c r="Q144" s="220"/>
      <c r="R144" s="83"/>
      <c r="S144" s="83"/>
      <c r="T144" s="176" t="str">
        <f t="shared" si="0"/>
        <v/>
      </c>
      <c r="U144" s="216"/>
      <c r="V144" s="40"/>
      <c r="W144" s="40"/>
      <c r="X144" s="200" t="str">
        <f t="shared" ca="1" si="1"/>
        <v/>
      </c>
      <c r="Y144" s="177" t="str">
        <f t="shared" si="29"/>
        <v/>
      </c>
      <c r="Z144" s="178" t="str">
        <f t="shared" ca="1" si="3"/>
        <v/>
      </c>
      <c r="AA144" s="178" t="str">
        <f t="shared" ca="1" si="30"/>
        <v>0</v>
      </c>
      <c r="AB144" s="178" t="str">
        <f t="shared" ca="1" si="31"/>
        <v/>
      </c>
      <c r="AC144" s="178" t="str">
        <f t="shared" ca="1" si="32"/>
        <v/>
      </c>
      <c r="AD144" s="178" t="str">
        <f t="shared" ca="1" si="33"/>
        <v/>
      </c>
      <c r="AE144" s="178" t="str">
        <f t="shared" ca="1" si="8"/>
        <v/>
      </c>
      <c r="AF144" s="178" t="str">
        <f t="shared" ca="1" si="9"/>
        <v/>
      </c>
      <c r="AG144" s="217"/>
      <c r="AH144" s="217"/>
      <c r="AI144" s="217"/>
      <c r="AJ144" s="217"/>
      <c r="AK144" s="135" t="str">
        <f t="shared" ca="1" si="10"/>
        <v/>
      </c>
      <c r="AL144" s="208"/>
      <c r="AM144" s="290"/>
      <c r="AN144" s="83"/>
      <c r="AO144" s="83"/>
      <c r="AP144" s="222"/>
      <c r="AQ144" s="221"/>
      <c r="AR144" s="220"/>
      <c r="AS144" s="220"/>
      <c r="AT144" s="222"/>
      <c r="AU144" s="221"/>
      <c r="AV144" s="220"/>
      <c r="AW144" s="220"/>
      <c r="AX144" s="222"/>
      <c r="AY144" s="339">
        <f>SUMIF('4.2.펀드 인력변경 이력'!A:A,D144,'4.2.펀드 인력변경 이력'!F:F)</f>
        <v>0</v>
      </c>
      <c r="AZ144" s="222">
        <f>SUMIF('4.2.펀드 인력변경 이력'!A:A,D144,'4.2.펀드 인력변경 이력'!G:G)</f>
        <v>0</v>
      </c>
      <c r="BA144" s="340" t="str">
        <f t="shared" si="34"/>
        <v/>
      </c>
      <c r="BB144" s="45"/>
      <c r="BC144" s="213"/>
      <c r="BD144" s="218"/>
      <c r="BE144" s="218"/>
      <c r="BF144" s="213"/>
      <c r="BG144" s="218"/>
      <c r="BH144" s="218"/>
      <c r="BI144" s="213"/>
      <c r="BJ144" s="218"/>
      <c r="BK144" s="259"/>
      <c r="BL144" s="218"/>
      <c r="BM144" s="259"/>
      <c r="BN144" s="218"/>
      <c r="BO144" s="259"/>
      <c r="BP144" s="218"/>
      <c r="BQ144" s="218"/>
    </row>
    <row r="145" spans="1:69" ht="39.950000000000003" customHeight="1">
      <c r="A145" s="291"/>
      <c r="B145" s="65"/>
      <c r="C145" s="238"/>
      <c r="D145" s="239"/>
      <c r="E145" s="219"/>
      <c r="F145" s="45"/>
      <c r="G145" s="40"/>
      <c r="H145" s="40"/>
      <c r="I145" s="446"/>
      <c r="J145" s="446"/>
      <c r="K145" s="40"/>
      <c r="L145" s="40"/>
      <c r="M145" s="446"/>
      <c r="N145" s="215"/>
      <c r="O145" s="215"/>
      <c r="P145" s="83"/>
      <c r="Q145" s="220"/>
      <c r="R145" s="83"/>
      <c r="S145" s="83"/>
      <c r="T145" s="176" t="str">
        <f t="shared" si="0"/>
        <v/>
      </c>
      <c r="U145" s="216"/>
      <c r="V145" s="40"/>
      <c r="W145" s="40"/>
      <c r="X145" s="200" t="str">
        <f t="shared" ca="1" si="1"/>
        <v/>
      </c>
      <c r="Y145" s="177" t="str">
        <f t="shared" si="29"/>
        <v/>
      </c>
      <c r="Z145" s="178" t="str">
        <f t="shared" ca="1" si="3"/>
        <v/>
      </c>
      <c r="AA145" s="178" t="str">
        <f t="shared" ca="1" si="30"/>
        <v>0</v>
      </c>
      <c r="AB145" s="178" t="str">
        <f t="shared" ca="1" si="31"/>
        <v/>
      </c>
      <c r="AC145" s="178" t="str">
        <f t="shared" ca="1" si="32"/>
        <v/>
      </c>
      <c r="AD145" s="178" t="str">
        <f t="shared" ca="1" si="33"/>
        <v/>
      </c>
      <c r="AE145" s="178" t="str">
        <f t="shared" ca="1" si="8"/>
        <v/>
      </c>
      <c r="AF145" s="178" t="str">
        <f t="shared" ca="1" si="9"/>
        <v/>
      </c>
      <c r="AG145" s="217"/>
      <c r="AH145" s="217"/>
      <c r="AI145" s="217"/>
      <c r="AJ145" s="217"/>
      <c r="AK145" s="135" t="str">
        <f t="shared" ca="1" si="10"/>
        <v/>
      </c>
      <c r="AL145" s="208"/>
      <c r="AM145" s="290"/>
      <c r="AN145" s="83"/>
      <c r="AO145" s="83"/>
      <c r="AP145" s="222"/>
      <c r="AQ145" s="221"/>
      <c r="AR145" s="220"/>
      <c r="AS145" s="220"/>
      <c r="AT145" s="222"/>
      <c r="AU145" s="221"/>
      <c r="AV145" s="220"/>
      <c r="AW145" s="220"/>
      <c r="AX145" s="222"/>
      <c r="AY145" s="339">
        <f>SUMIF('4.2.펀드 인력변경 이력'!A:A,D145,'4.2.펀드 인력변경 이력'!F:F)</f>
        <v>0</v>
      </c>
      <c r="AZ145" s="222">
        <f>SUMIF('4.2.펀드 인력변경 이력'!A:A,D145,'4.2.펀드 인력변경 이력'!G:G)</f>
        <v>0</v>
      </c>
      <c r="BA145" s="340" t="str">
        <f t="shared" si="34"/>
        <v/>
      </c>
      <c r="BB145" s="45"/>
      <c r="BC145" s="213"/>
      <c r="BD145" s="218"/>
      <c r="BE145" s="218"/>
      <c r="BF145" s="213"/>
      <c r="BG145" s="218"/>
      <c r="BH145" s="218"/>
      <c r="BI145" s="213"/>
      <c r="BJ145" s="218"/>
      <c r="BK145" s="259"/>
      <c r="BL145" s="218"/>
      <c r="BM145" s="259"/>
      <c r="BN145" s="218"/>
      <c r="BO145" s="259"/>
      <c r="BP145" s="218"/>
      <c r="BQ145" s="218"/>
    </row>
    <row r="146" spans="1:69" ht="39.950000000000003" customHeight="1">
      <c r="A146" s="291"/>
      <c r="B146" s="65"/>
      <c r="C146" s="238"/>
      <c r="D146" s="239"/>
      <c r="E146" s="219"/>
      <c r="F146" s="45"/>
      <c r="G146" s="40"/>
      <c r="H146" s="40"/>
      <c r="I146" s="446"/>
      <c r="J146" s="446"/>
      <c r="K146" s="40"/>
      <c r="L146" s="40"/>
      <c r="M146" s="446"/>
      <c r="N146" s="215"/>
      <c r="O146" s="215"/>
      <c r="P146" s="83"/>
      <c r="Q146" s="220"/>
      <c r="R146" s="83"/>
      <c r="S146" s="83"/>
      <c r="T146" s="176" t="str">
        <f t="shared" si="0"/>
        <v/>
      </c>
      <c r="U146" s="216"/>
      <c r="V146" s="40"/>
      <c r="W146" s="40"/>
      <c r="X146" s="200" t="str">
        <f t="shared" ca="1" si="1"/>
        <v/>
      </c>
      <c r="Y146" s="177" t="str">
        <f t="shared" si="29"/>
        <v/>
      </c>
      <c r="Z146" s="178" t="str">
        <f t="shared" ca="1" si="3"/>
        <v/>
      </c>
      <c r="AA146" s="178" t="str">
        <f t="shared" ca="1" si="30"/>
        <v>0</v>
      </c>
      <c r="AB146" s="178" t="str">
        <f t="shared" ca="1" si="31"/>
        <v/>
      </c>
      <c r="AC146" s="178" t="str">
        <f t="shared" ca="1" si="32"/>
        <v/>
      </c>
      <c r="AD146" s="178" t="str">
        <f t="shared" ca="1" si="33"/>
        <v/>
      </c>
      <c r="AE146" s="178" t="str">
        <f t="shared" ca="1" si="8"/>
        <v/>
      </c>
      <c r="AF146" s="178" t="str">
        <f t="shared" ca="1" si="9"/>
        <v/>
      </c>
      <c r="AG146" s="217"/>
      <c r="AH146" s="217"/>
      <c r="AI146" s="217"/>
      <c r="AJ146" s="217"/>
      <c r="AK146" s="135" t="str">
        <f t="shared" ca="1" si="10"/>
        <v/>
      </c>
      <c r="AL146" s="208"/>
      <c r="AM146" s="290"/>
      <c r="AN146" s="83"/>
      <c r="AO146" s="83"/>
      <c r="AP146" s="222"/>
      <c r="AQ146" s="221"/>
      <c r="AR146" s="220"/>
      <c r="AS146" s="220"/>
      <c r="AT146" s="222"/>
      <c r="AU146" s="221"/>
      <c r="AV146" s="220"/>
      <c r="AW146" s="220"/>
      <c r="AX146" s="222"/>
      <c r="AY146" s="339">
        <f>SUMIF('4.2.펀드 인력변경 이력'!A:A,D146,'4.2.펀드 인력변경 이력'!F:F)</f>
        <v>0</v>
      </c>
      <c r="AZ146" s="222">
        <f>SUMIF('4.2.펀드 인력변경 이력'!A:A,D146,'4.2.펀드 인력변경 이력'!G:G)</f>
        <v>0</v>
      </c>
      <c r="BA146" s="340" t="str">
        <f t="shared" si="34"/>
        <v/>
      </c>
      <c r="BB146" s="45"/>
      <c r="BC146" s="213"/>
      <c r="BD146" s="218"/>
      <c r="BE146" s="218"/>
      <c r="BF146" s="213"/>
      <c r="BG146" s="218"/>
      <c r="BH146" s="218"/>
      <c r="BI146" s="213"/>
      <c r="BJ146" s="218"/>
      <c r="BK146" s="259"/>
      <c r="BL146" s="218"/>
      <c r="BM146" s="259"/>
      <c r="BN146" s="218"/>
      <c r="BO146" s="259"/>
      <c r="BP146" s="218"/>
      <c r="BQ146" s="218"/>
    </row>
    <row r="147" spans="1:69" ht="39.950000000000003" customHeight="1">
      <c r="A147" s="291"/>
      <c r="B147" s="65"/>
      <c r="C147" s="238"/>
      <c r="D147" s="239"/>
      <c r="E147" s="219"/>
      <c r="F147" s="45"/>
      <c r="G147" s="40"/>
      <c r="H147" s="40"/>
      <c r="I147" s="446"/>
      <c r="J147" s="446"/>
      <c r="K147" s="40"/>
      <c r="L147" s="40"/>
      <c r="M147" s="446"/>
      <c r="N147" s="215"/>
      <c r="O147" s="215"/>
      <c r="P147" s="83"/>
      <c r="Q147" s="220"/>
      <c r="R147" s="83"/>
      <c r="S147" s="83"/>
      <c r="T147" s="176" t="str">
        <f t="shared" si="0"/>
        <v/>
      </c>
      <c r="U147" s="216"/>
      <c r="V147" s="40"/>
      <c r="W147" s="40"/>
      <c r="X147" s="200" t="str">
        <f t="shared" ca="1" si="1"/>
        <v/>
      </c>
      <c r="Y147" s="177" t="str">
        <f t="shared" si="29"/>
        <v/>
      </c>
      <c r="Z147" s="178" t="str">
        <f t="shared" ca="1" si="3"/>
        <v/>
      </c>
      <c r="AA147" s="178" t="str">
        <f t="shared" ca="1" si="30"/>
        <v>0</v>
      </c>
      <c r="AB147" s="178" t="str">
        <f t="shared" ca="1" si="31"/>
        <v/>
      </c>
      <c r="AC147" s="178" t="str">
        <f t="shared" ca="1" si="32"/>
        <v/>
      </c>
      <c r="AD147" s="178" t="str">
        <f t="shared" ca="1" si="33"/>
        <v/>
      </c>
      <c r="AE147" s="178" t="str">
        <f t="shared" ca="1" si="8"/>
        <v/>
      </c>
      <c r="AF147" s="178" t="str">
        <f t="shared" ca="1" si="9"/>
        <v/>
      </c>
      <c r="AG147" s="217"/>
      <c r="AH147" s="217"/>
      <c r="AI147" s="217"/>
      <c r="AJ147" s="217"/>
      <c r="AK147" s="135" t="str">
        <f t="shared" ca="1" si="10"/>
        <v/>
      </c>
      <c r="AL147" s="208"/>
      <c r="AM147" s="290"/>
      <c r="AN147" s="83"/>
      <c r="AO147" s="83"/>
      <c r="AP147" s="222"/>
      <c r="AQ147" s="221"/>
      <c r="AR147" s="220"/>
      <c r="AS147" s="220"/>
      <c r="AT147" s="222"/>
      <c r="AU147" s="221"/>
      <c r="AV147" s="220"/>
      <c r="AW147" s="220"/>
      <c r="AX147" s="222"/>
      <c r="AY147" s="339">
        <f>SUMIF('4.2.펀드 인력변경 이력'!A:A,D147,'4.2.펀드 인력변경 이력'!F:F)</f>
        <v>0</v>
      </c>
      <c r="AZ147" s="222">
        <f>SUMIF('4.2.펀드 인력변경 이력'!A:A,D147,'4.2.펀드 인력변경 이력'!G:G)</f>
        <v>0</v>
      </c>
      <c r="BA147" s="340" t="str">
        <f t="shared" si="34"/>
        <v/>
      </c>
      <c r="BB147" s="45"/>
      <c r="BC147" s="213"/>
      <c r="BD147" s="218"/>
      <c r="BE147" s="218"/>
      <c r="BF147" s="213"/>
      <c r="BG147" s="218"/>
      <c r="BH147" s="218"/>
      <c r="BI147" s="213"/>
      <c r="BJ147" s="218"/>
      <c r="BK147" s="259"/>
      <c r="BL147" s="218"/>
      <c r="BM147" s="259"/>
      <c r="BN147" s="218"/>
      <c r="BO147" s="259"/>
      <c r="BP147" s="218"/>
      <c r="BQ147" s="218"/>
    </row>
    <row r="148" spans="1:69" ht="39.950000000000003" customHeight="1">
      <c r="A148" s="291"/>
      <c r="B148" s="65"/>
      <c r="C148" s="238"/>
      <c r="D148" s="239"/>
      <c r="E148" s="219"/>
      <c r="F148" s="45"/>
      <c r="G148" s="40"/>
      <c r="H148" s="40"/>
      <c r="I148" s="446"/>
      <c r="J148" s="446"/>
      <c r="K148" s="40"/>
      <c r="L148" s="40"/>
      <c r="M148" s="446"/>
      <c r="N148" s="215"/>
      <c r="O148" s="215"/>
      <c r="P148" s="83"/>
      <c r="Q148" s="220"/>
      <c r="R148" s="83"/>
      <c r="S148" s="83"/>
      <c r="T148" s="176" t="str">
        <f t="shared" si="0"/>
        <v/>
      </c>
      <c r="U148" s="216"/>
      <c r="V148" s="40"/>
      <c r="W148" s="40"/>
      <c r="X148" s="200" t="str">
        <f t="shared" ca="1" si="1"/>
        <v/>
      </c>
      <c r="Y148" s="177" t="str">
        <f t="shared" si="29"/>
        <v/>
      </c>
      <c r="Z148" s="178" t="str">
        <f t="shared" ca="1" si="3"/>
        <v/>
      </c>
      <c r="AA148" s="178" t="str">
        <f t="shared" ca="1" si="30"/>
        <v>0</v>
      </c>
      <c r="AB148" s="178" t="str">
        <f t="shared" ca="1" si="31"/>
        <v/>
      </c>
      <c r="AC148" s="178" t="str">
        <f t="shared" ca="1" si="32"/>
        <v/>
      </c>
      <c r="AD148" s="178" t="str">
        <f t="shared" ca="1" si="33"/>
        <v/>
      </c>
      <c r="AE148" s="178" t="str">
        <f t="shared" ca="1" si="8"/>
        <v/>
      </c>
      <c r="AF148" s="178" t="str">
        <f t="shared" ca="1" si="9"/>
        <v/>
      </c>
      <c r="AG148" s="217"/>
      <c r="AH148" s="217"/>
      <c r="AI148" s="217"/>
      <c r="AJ148" s="217"/>
      <c r="AK148" s="135" t="str">
        <f t="shared" ca="1" si="10"/>
        <v/>
      </c>
      <c r="AL148" s="208"/>
      <c r="AM148" s="290"/>
      <c r="AN148" s="83"/>
      <c r="AO148" s="83"/>
      <c r="AP148" s="222"/>
      <c r="AQ148" s="221"/>
      <c r="AR148" s="220"/>
      <c r="AS148" s="220"/>
      <c r="AT148" s="222"/>
      <c r="AU148" s="221"/>
      <c r="AV148" s="220"/>
      <c r="AW148" s="220"/>
      <c r="AX148" s="222"/>
      <c r="AY148" s="339">
        <f>SUMIF('4.2.펀드 인력변경 이력'!A:A,D148,'4.2.펀드 인력변경 이력'!F:F)</f>
        <v>0</v>
      </c>
      <c r="AZ148" s="222">
        <f>SUMIF('4.2.펀드 인력변경 이력'!A:A,D148,'4.2.펀드 인력변경 이력'!G:G)</f>
        <v>0</v>
      </c>
      <c r="BA148" s="340" t="str">
        <f t="shared" si="34"/>
        <v/>
      </c>
      <c r="BB148" s="45"/>
      <c r="BC148" s="213"/>
      <c r="BD148" s="218"/>
      <c r="BE148" s="218"/>
      <c r="BF148" s="213"/>
      <c r="BG148" s="218"/>
      <c r="BH148" s="218"/>
      <c r="BI148" s="213"/>
      <c r="BJ148" s="218"/>
      <c r="BK148" s="259"/>
      <c r="BL148" s="218"/>
      <c r="BM148" s="259"/>
      <c r="BN148" s="218"/>
      <c r="BO148" s="259"/>
      <c r="BP148" s="218"/>
      <c r="BQ148" s="218"/>
    </row>
    <row r="149" spans="1:69" ht="39.950000000000003" customHeight="1">
      <c r="A149" s="291"/>
      <c r="B149" s="65"/>
      <c r="C149" s="238"/>
      <c r="D149" s="239"/>
      <c r="E149" s="219"/>
      <c r="F149" s="45"/>
      <c r="G149" s="40"/>
      <c r="H149" s="40"/>
      <c r="I149" s="446"/>
      <c r="J149" s="446"/>
      <c r="K149" s="40"/>
      <c r="L149" s="40"/>
      <c r="M149" s="446"/>
      <c r="N149" s="215"/>
      <c r="O149" s="215"/>
      <c r="P149" s="83"/>
      <c r="Q149" s="220"/>
      <c r="R149" s="83"/>
      <c r="S149" s="83"/>
      <c r="T149" s="176" t="str">
        <f t="shared" si="0"/>
        <v/>
      </c>
      <c r="U149" s="216"/>
      <c r="V149" s="40"/>
      <c r="W149" s="40"/>
      <c r="X149" s="200" t="str">
        <f t="shared" ca="1" si="1"/>
        <v/>
      </c>
      <c r="Y149" s="177" t="str">
        <f t="shared" si="29"/>
        <v/>
      </c>
      <c r="Z149" s="178" t="str">
        <f t="shared" ca="1" si="3"/>
        <v/>
      </c>
      <c r="AA149" s="178" t="str">
        <f t="shared" ca="1" si="30"/>
        <v>0</v>
      </c>
      <c r="AB149" s="178" t="str">
        <f t="shared" ca="1" si="31"/>
        <v/>
      </c>
      <c r="AC149" s="178" t="str">
        <f t="shared" ca="1" si="32"/>
        <v/>
      </c>
      <c r="AD149" s="178" t="str">
        <f t="shared" ca="1" si="33"/>
        <v/>
      </c>
      <c r="AE149" s="178" t="str">
        <f t="shared" ca="1" si="8"/>
        <v/>
      </c>
      <c r="AF149" s="178" t="str">
        <f t="shared" ca="1" si="9"/>
        <v/>
      </c>
      <c r="AG149" s="217"/>
      <c r="AH149" s="217"/>
      <c r="AI149" s="217"/>
      <c r="AJ149" s="217"/>
      <c r="AK149" s="135" t="str">
        <f t="shared" ca="1" si="10"/>
        <v/>
      </c>
      <c r="AL149" s="208"/>
      <c r="AM149" s="290"/>
      <c r="AN149" s="83"/>
      <c r="AO149" s="83"/>
      <c r="AP149" s="222"/>
      <c r="AQ149" s="221"/>
      <c r="AR149" s="220"/>
      <c r="AS149" s="220"/>
      <c r="AT149" s="222"/>
      <c r="AU149" s="221"/>
      <c r="AV149" s="220"/>
      <c r="AW149" s="220"/>
      <c r="AX149" s="222"/>
      <c r="AY149" s="339">
        <f>SUMIF('4.2.펀드 인력변경 이력'!A:A,D149,'4.2.펀드 인력변경 이력'!F:F)</f>
        <v>0</v>
      </c>
      <c r="AZ149" s="222">
        <f>SUMIF('4.2.펀드 인력변경 이력'!A:A,D149,'4.2.펀드 인력변경 이력'!G:G)</f>
        <v>0</v>
      </c>
      <c r="BA149" s="340" t="str">
        <f t="shared" si="34"/>
        <v/>
      </c>
      <c r="BB149" s="45"/>
      <c r="BC149" s="213"/>
      <c r="BD149" s="218"/>
      <c r="BE149" s="218"/>
      <c r="BF149" s="213"/>
      <c r="BG149" s="218"/>
      <c r="BH149" s="218"/>
      <c r="BI149" s="213"/>
      <c r="BJ149" s="218"/>
      <c r="BK149" s="259"/>
      <c r="BL149" s="218"/>
      <c r="BM149" s="259"/>
      <c r="BN149" s="218"/>
      <c r="BO149" s="259"/>
      <c r="BP149" s="218"/>
      <c r="BQ149" s="218"/>
    </row>
    <row r="150" spans="1:69" ht="39.950000000000003" customHeight="1">
      <c r="A150" s="291"/>
      <c r="B150" s="65"/>
      <c r="C150" s="238"/>
      <c r="D150" s="239"/>
      <c r="E150" s="219"/>
      <c r="F150" s="45"/>
      <c r="G150" s="40"/>
      <c r="H150" s="40"/>
      <c r="I150" s="446"/>
      <c r="J150" s="446"/>
      <c r="K150" s="40"/>
      <c r="L150" s="40"/>
      <c r="M150" s="446"/>
      <c r="N150" s="215"/>
      <c r="O150" s="215"/>
      <c r="P150" s="83"/>
      <c r="Q150" s="220"/>
      <c r="R150" s="83"/>
      <c r="S150" s="83"/>
      <c r="T150" s="176" t="str">
        <f t="shared" si="0"/>
        <v/>
      </c>
      <c r="U150" s="216"/>
      <c r="V150" s="40"/>
      <c r="W150" s="40"/>
      <c r="X150" s="200" t="str">
        <f t="shared" ca="1" si="1"/>
        <v/>
      </c>
      <c r="Y150" s="177" t="str">
        <f t="shared" si="29"/>
        <v/>
      </c>
      <c r="Z150" s="178" t="str">
        <f t="shared" ca="1" si="3"/>
        <v/>
      </c>
      <c r="AA150" s="178" t="str">
        <f t="shared" ca="1" si="30"/>
        <v>0</v>
      </c>
      <c r="AB150" s="178" t="str">
        <f t="shared" ca="1" si="31"/>
        <v/>
      </c>
      <c r="AC150" s="178" t="str">
        <f t="shared" ca="1" si="32"/>
        <v/>
      </c>
      <c r="AD150" s="178" t="str">
        <f t="shared" ca="1" si="33"/>
        <v/>
      </c>
      <c r="AE150" s="178" t="str">
        <f t="shared" ca="1" si="8"/>
        <v/>
      </c>
      <c r="AF150" s="178" t="str">
        <f t="shared" ca="1" si="9"/>
        <v/>
      </c>
      <c r="AG150" s="217"/>
      <c r="AH150" s="217"/>
      <c r="AI150" s="217"/>
      <c r="AJ150" s="217"/>
      <c r="AK150" s="135" t="str">
        <f t="shared" ca="1" si="10"/>
        <v/>
      </c>
      <c r="AL150" s="208"/>
      <c r="AM150" s="290"/>
      <c r="AN150" s="83"/>
      <c r="AO150" s="83"/>
      <c r="AP150" s="222"/>
      <c r="AQ150" s="221"/>
      <c r="AR150" s="220"/>
      <c r="AS150" s="220"/>
      <c r="AT150" s="222"/>
      <c r="AU150" s="221"/>
      <c r="AV150" s="220"/>
      <c r="AW150" s="220"/>
      <c r="AX150" s="222"/>
      <c r="AY150" s="339">
        <f>SUMIF('4.2.펀드 인력변경 이력'!A:A,D150,'4.2.펀드 인력변경 이력'!F:F)</f>
        <v>0</v>
      </c>
      <c r="AZ150" s="222">
        <f>SUMIF('4.2.펀드 인력변경 이력'!A:A,D150,'4.2.펀드 인력변경 이력'!G:G)</f>
        <v>0</v>
      </c>
      <c r="BA150" s="340" t="str">
        <f t="shared" si="34"/>
        <v/>
      </c>
      <c r="BB150" s="45"/>
      <c r="BC150" s="213"/>
      <c r="BD150" s="218"/>
      <c r="BE150" s="218"/>
      <c r="BF150" s="213"/>
      <c r="BG150" s="218"/>
      <c r="BH150" s="218"/>
      <c r="BI150" s="213"/>
      <c r="BJ150" s="218"/>
      <c r="BK150" s="259"/>
      <c r="BL150" s="218"/>
      <c r="BM150" s="259"/>
      <c r="BN150" s="218"/>
      <c r="BO150" s="259"/>
      <c r="BP150" s="218"/>
      <c r="BQ150" s="218"/>
    </row>
    <row r="151" spans="1:69" ht="39.950000000000003" customHeight="1">
      <c r="A151" s="291"/>
      <c r="B151" s="65"/>
      <c r="C151" s="238"/>
      <c r="D151" s="239"/>
      <c r="E151" s="219"/>
      <c r="F151" s="45"/>
      <c r="G151" s="40"/>
      <c r="H151" s="40"/>
      <c r="I151" s="446"/>
      <c r="J151" s="446"/>
      <c r="K151" s="40"/>
      <c r="L151" s="40"/>
      <c r="M151" s="446"/>
      <c r="N151" s="215"/>
      <c r="O151" s="215"/>
      <c r="P151" s="83"/>
      <c r="Q151" s="220"/>
      <c r="R151" s="83"/>
      <c r="S151" s="83"/>
      <c r="T151" s="176" t="str">
        <f t="shared" si="0"/>
        <v/>
      </c>
      <c r="U151" s="216"/>
      <c r="V151" s="40"/>
      <c r="W151" s="40"/>
      <c r="X151" s="200" t="str">
        <f t="shared" ca="1" si="1"/>
        <v/>
      </c>
      <c r="Y151" s="177" t="str">
        <f t="shared" si="29"/>
        <v/>
      </c>
      <c r="Z151" s="178" t="str">
        <f t="shared" ca="1" si="3"/>
        <v/>
      </c>
      <c r="AA151" s="178" t="str">
        <f t="shared" ca="1" si="30"/>
        <v>0</v>
      </c>
      <c r="AB151" s="178" t="str">
        <f t="shared" ca="1" si="31"/>
        <v/>
      </c>
      <c r="AC151" s="178" t="str">
        <f t="shared" ca="1" si="32"/>
        <v/>
      </c>
      <c r="AD151" s="178" t="str">
        <f t="shared" ca="1" si="33"/>
        <v/>
      </c>
      <c r="AE151" s="178" t="str">
        <f t="shared" ca="1" si="8"/>
        <v/>
      </c>
      <c r="AF151" s="178" t="str">
        <f t="shared" ca="1" si="9"/>
        <v/>
      </c>
      <c r="AG151" s="217"/>
      <c r="AH151" s="217"/>
      <c r="AI151" s="217"/>
      <c r="AJ151" s="217"/>
      <c r="AK151" s="135" t="str">
        <f t="shared" ca="1" si="10"/>
        <v/>
      </c>
      <c r="AL151" s="208"/>
      <c r="AM151" s="290"/>
      <c r="AN151" s="83"/>
      <c r="AO151" s="83"/>
      <c r="AP151" s="222"/>
      <c r="AQ151" s="221"/>
      <c r="AR151" s="220"/>
      <c r="AS151" s="220"/>
      <c r="AT151" s="222"/>
      <c r="AU151" s="221"/>
      <c r="AV151" s="220"/>
      <c r="AW151" s="220"/>
      <c r="AX151" s="222"/>
      <c r="AY151" s="339">
        <f>SUMIF('4.2.펀드 인력변경 이력'!A:A,D151,'4.2.펀드 인력변경 이력'!F:F)</f>
        <v>0</v>
      </c>
      <c r="AZ151" s="222">
        <f>SUMIF('4.2.펀드 인력변경 이력'!A:A,D151,'4.2.펀드 인력변경 이력'!G:G)</f>
        <v>0</v>
      </c>
      <c r="BA151" s="340" t="str">
        <f t="shared" si="34"/>
        <v/>
      </c>
      <c r="BB151" s="45"/>
      <c r="BC151" s="213"/>
      <c r="BD151" s="218"/>
      <c r="BE151" s="218"/>
      <c r="BF151" s="213"/>
      <c r="BG151" s="218"/>
      <c r="BH151" s="218"/>
      <c r="BI151" s="213"/>
      <c r="BJ151" s="218"/>
      <c r="BK151" s="259"/>
      <c r="BL151" s="218"/>
      <c r="BM151" s="259"/>
      <c r="BN151" s="218"/>
      <c r="BO151" s="259"/>
      <c r="BP151" s="218"/>
      <c r="BQ151" s="218"/>
    </row>
    <row r="152" spans="1:69" ht="39.950000000000003" customHeight="1">
      <c r="A152" s="291"/>
      <c r="B152" s="65"/>
      <c r="C152" s="238"/>
      <c r="D152" s="239"/>
      <c r="E152" s="219"/>
      <c r="F152" s="45"/>
      <c r="G152" s="40"/>
      <c r="H152" s="40"/>
      <c r="I152" s="446"/>
      <c r="J152" s="446"/>
      <c r="K152" s="40"/>
      <c r="L152" s="40"/>
      <c r="M152" s="446"/>
      <c r="N152" s="215"/>
      <c r="O152" s="215"/>
      <c r="P152" s="83"/>
      <c r="Q152" s="220"/>
      <c r="R152" s="83"/>
      <c r="S152" s="83"/>
      <c r="T152" s="176" t="str">
        <f t="shared" si="0"/>
        <v/>
      </c>
      <c r="U152" s="216"/>
      <c r="V152" s="40"/>
      <c r="W152" s="40"/>
      <c r="X152" s="200" t="str">
        <f t="shared" ca="1" si="1"/>
        <v/>
      </c>
      <c r="Y152" s="177" t="str">
        <f t="shared" si="29"/>
        <v/>
      </c>
      <c r="Z152" s="178" t="str">
        <f t="shared" ca="1" si="3"/>
        <v/>
      </c>
      <c r="AA152" s="178" t="str">
        <f t="shared" ca="1" si="30"/>
        <v>0</v>
      </c>
      <c r="AB152" s="178" t="str">
        <f t="shared" ca="1" si="31"/>
        <v/>
      </c>
      <c r="AC152" s="178" t="str">
        <f t="shared" ca="1" si="32"/>
        <v/>
      </c>
      <c r="AD152" s="178" t="str">
        <f t="shared" ca="1" si="33"/>
        <v/>
      </c>
      <c r="AE152" s="178" t="str">
        <f t="shared" ca="1" si="8"/>
        <v/>
      </c>
      <c r="AF152" s="178" t="str">
        <f t="shared" ca="1" si="9"/>
        <v/>
      </c>
      <c r="AG152" s="217"/>
      <c r="AH152" s="217"/>
      <c r="AI152" s="217"/>
      <c r="AJ152" s="217"/>
      <c r="AK152" s="135" t="str">
        <f t="shared" ca="1" si="10"/>
        <v/>
      </c>
      <c r="AL152" s="208"/>
      <c r="AM152" s="290"/>
      <c r="AN152" s="83"/>
      <c r="AO152" s="83"/>
      <c r="AP152" s="222"/>
      <c r="AQ152" s="221"/>
      <c r="AR152" s="220"/>
      <c r="AS152" s="220"/>
      <c r="AT152" s="222"/>
      <c r="AU152" s="221"/>
      <c r="AV152" s="220"/>
      <c r="AW152" s="220"/>
      <c r="AX152" s="222"/>
      <c r="AY152" s="339">
        <f>SUMIF('4.2.펀드 인력변경 이력'!A:A,D152,'4.2.펀드 인력변경 이력'!F:F)</f>
        <v>0</v>
      </c>
      <c r="AZ152" s="222">
        <f>SUMIF('4.2.펀드 인력변경 이력'!A:A,D152,'4.2.펀드 인력변경 이력'!G:G)</f>
        <v>0</v>
      </c>
      <c r="BA152" s="340" t="str">
        <f t="shared" si="34"/>
        <v/>
      </c>
      <c r="BB152" s="45"/>
      <c r="BC152" s="213"/>
      <c r="BD152" s="218"/>
      <c r="BE152" s="218"/>
      <c r="BF152" s="213"/>
      <c r="BG152" s="218"/>
      <c r="BH152" s="218"/>
      <c r="BI152" s="213"/>
      <c r="BJ152" s="218"/>
      <c r="BK152" s="259"/>
      <c r="BL152" s="218"/>
      <c r="BM152" s="259"/>
      <c r="BN152" s="218"/>
      <c r="BO152" s="259"/>
      <c r="BP152" s="218"/>
      <c r="BQ152" s="218"/>
    </row>
    <row r="153" spans="1:69" ht="39.950000000000003" customHeight="1">
      <c r="A153" s="291"/>
      <c r="B153" s="65"/>
      <c r="C153" s="238"/>
      <c r="D153" s="239"/>
      <c r="E153" s="219"/>
      <c r="F153" s="45"/>
      <c r="G153" s="40"/>
      <c r="H153" s="40"/>
      <c r="I153" s="446"/>
      <c r="J153" s="446"/>
      <c r="K153" s="40"/>
      <c r="L153" s="40"/>
      <c r="M153" s="446"/>
      <c r="N153" s="215"/>
      <c r="O153" s="215"/>
      <c r="P153" s="83"/>
      <c r="Q153" s="220"/>
      <c r="R153" s="83"/>
      <c r="S153" s="83"/>
      <c r="T153" s="176" t="str">
        <f t="shared" si="0"/>
        <v/>
      </c>
      <c r="U153" s="216"/>
      <c r="V153" s="40"/>
      <c r="W153" s="40"/>
      <c r="X153" s="200" t="str">
        <f t="shared" ca="1" si="1"/>
        <v/>
      </c>
      <c r="Y153" s="177" t="str">
        <f t="shared" si="29"/>
        <v/>
      </c>
      <c r="Z153" s="178" t="str">
        <f t="shared" ca="1" si="3"/>
        <v/>
      </c>
      <c r="AA153" s="178" t="str">
        <f t="shared" ca="1" si="30"/>
        <v>0</v>
      </c>
      <c r="AB153" s="178" t="str">
        <f t="shared" ca="1" si="31"/>
        <v/>
      </c>
      <c r="AC153" s="178" t="str">
        <f t="shared" ca="1" si="32"/>
        <v/>
      </c>
      <c r="AD153" s="178" t="str">
        <f t="shared" ca="1" si="33"/>
        <v/>
      </c>
      <c r="AE153" s="178" t="str">
        <f t="shared" ca="1" si="8"/>
        <v/>
      </c>
      <c r="AF153" s="178" t="str">
        <f t="shared" ca="1" si="9"/>
        <v/>
      </c>
      <c r="AG153" s="217"/>
      <c r="AH153" s="217"/>
      <c r="AI153" s="217"/>
      <c r="AJ153" s="217"/>
      <c r="AK153" s="135" t="str">
        <f t="shared" ca="1" si="10"/>
        <v/>
      </c>
      <c r="AL153" s="208"/>
      <c r="AM153" s="290"/>
      <c r="AN153" s="83"/>
      <c r="AO153" s="83"/>
      <c r="AP153" s="222"/>
      <c r="AQ153" s="221"/>
      <c r="AR153" s="220"/>
      <c r="AS153" s="220"/>
      <c r="AT153" s="222"/>
      <c r="AU153" s="221"/>
      <c r="AV153" s="220"/>
      <c r="AW153" s="220"/>
      <c r="AX153" s="222"/>
      <c r="AY153" s="339">
        <f>SUMIF('4.2.펀드 인력변경 이력'!A:A,D153,'4.2.펀드 인력변경 이력'!F:F)</f>
        <v>0</v>
      </c>
      <c r="AZ153" s="222">
        <f>SUMIF('4.2.펀드 인력변경 이력'!A:A,D153,'4.2.펀드 인력변경 이력'!G:G)</f>
        <v>0</v>
      </c>
      <c r="BA153" s="340" t="str">
        <f t="shared" si="34"/>
        <v/>
      </c>
      <c r="BB153" s="45"/>
      <c r="BC153" s="213"/>
      <c r="BD153" s="218"/>
      <c r="BE153" s="218"/>
      <c r="BF153" s="213"/>
      <c r="BG153" s="218"/>
      <c r="BH153" s="218"/>
      <c r="BI153" s="213"/>
      <c r="BJ153" s="218"/>
      <c r="BK153" s="259"/>
      <c r="BL153" s="218"/>
      <c r="BM153" s="259"/>
      <c r="BN153" s="218"/>
      <c r="BO153" s="259"/>
      <c r="BP153" s="218"/>
      <c r="BQ153" s="218"/>
    </row>
    <row r="154" spans="1:69" ht="39.950000000000003" customHeight="1">
      <c r="A154" s="291"/>
      <c r="B154" s="65"/>
      <c r="C154" s="238"/>
      <c r="D154" s="239"/>
      <c r="E154" s="219"/>
      <c r="F154" s="45"/>
      <c r="G154" s="40"/>
      <c r="H154" s="40"/>
      <c r="I154" s="446"/>
      <c r="J154" s="446"/>
      <c r="K154" s="40"/>
      <c r="L154" s="40"/>
      <c r="M154" s="446"/>
      <c r="N154" s="215"/>
      <c r="O154" s="215"/>
      <c r="P154" s="83"/>
      <c r="Q154" s="220"/>
      <c r="R154" s="83"/>
      <c r="S154" s="83"/>
      <c r="T154" s="176" t="str">
        <f t="shared" si="0"/>
        <v/>
      </c>
      <c r="U154" s="216"/>
      <c r="V154" s="40"/>
      <c r="W154" s="40"/>
      <c r="X154" s="200" t="str">
        <f t="shared" ca="1" si="1"/>
        <v/>
      </c>
      <c r="Y154" s="177" t="str">
        <f t="shared" si="29"/>
        <v/>
      </c>
      <c r="Z154" s="178" t="str">
        <f t="shared" ca="1" si="3"/>
        <v/>
      </c>
      <c r="AA154" s="178" t="str">
        <f t="shared" ca="1" si="30"/>
        <v>0</v>
      </c>
      <c r="AB154" s="178" t="str">
        <f t="shared" ca="1" si="31"/>
        <v/>
      </c>
      <c r="AC154" s="178" t="str">
        <f t="shared" ca="1" si="32"/>
        <v/>
      </c>
      <c r="AD154" s="178" t="str">
        <f t="shared" ca="1" si="33"/>
        <v/>
      </c>
      <c r="AE154" s="178" t="str">
        <f t="shared" ca="1" si="8"/>
        <v/>
      </c>
      <c r="AF154" s="178" t="str">
        <f t="shared" ca="1" si="9"/>
        <v/>
      </c>
      <c r="AG154" s="217"/>
      <c r="AH154" s="217"/>
      <c r="AI154" s="217"/>
      <c r="AJ154" s="217"/>
      <c r="AK154" s="135" t="str">
        <f t="shared" ca="1" si="10"/>
        <v/>
      </c>
      <c r="AL154" s="208"/>
      <c r="AM154" s="290"/>
      <c r="AN154" s="83"/>
      <c r="AO154" s="83"/>
      <c r="AP154" s="222"/>
      <c r="AQ154" s="221"/>
      <c r="AR154" s="220"/>
      <c r="AS154" s="220"/>
      <c r="AT154" s="222"/>
      <c r="AU154" s="221"/>
      <c r="AV154" s="220"/>
      <c r="AW154" s="220"/>
      <c r="AX154" s="222"/>
      <c r="AY154" s="339">
        <f>SUMIF('4.2.펀드 인력변경 이력'!A:A,D154,'4.2.펀드 인력변경 이력'!F:F)</f>
        <v>0</v>
      </c>
      <c r="AZ154" s="222">
        <f>SUMIF('4.2.펀드 인력변경 이력'!A:A,D154,'4.2.펀드 인력변경 이력'!G:G)</f>
        <v>0</v>
      </c>
      <c r="BA154" s="340" t="str">
        <f t="shared" si="34"/>
        <v/>
      </c>
      <c r="BB154" s="45"/>
      <c r="BC154" s="213"/>
      <c r="BD154" s="218"/>
      <c r="BE154" s="218"/>
      <c r="BF154" s="213"/>
      <c r="BG154" s="218"/>
      <c r="BH154" s="218"/>
      <c r="BI154" s="213"/>
      <c r="BJ154" s="218"/>
      <c r="BK154" s="259"/>
      <c r="BL154" s="218"/>
      <c r="BM154" s="259"/>
      <c r="BN154" s="218"/>
      <c r="BO154" s="259"/>
      <c r="BP154" s="218"/>
      <c r="BQ154" s="218"/>
    </row>
    <row r="155" spans="1:69" ht="39.950000000000003" customHeight="1">
      <c r="A155" s="291"/>
      <c r="B155" s="65"/>
      <c r="C155" s="238"/>
      <c r="D155" s="239"/>
      <c r="E155" s="219"/>
      <c r="F155" s="45"/>
      <c r="G155" s="40"/>
      <c r="H155" s="40"/>
      <c r="I155" s="446"/>
      <c r="J155" s="446"/>
      <c r="K155" s="40"/>
      <c r="L155" s="40"/>
      <c r="M155" s="446"/>
      <c r="N155" s="215"/>
      <c r="O155" s="215"/>
      <c r="P155" s="83"/>
      <c r="Q155" s="220"/>
      <c r="R155" s="83"/>
      <c r="S155" s="83"/>
      <c r="T155" s="176" t="str">
        <f t="shared" si="0"/>
        <v/>
      </c>
      <c r="U155" s="216"/>
      <c r="V155" s="40"/>
      <c r="W155" s="40"/>
      <c r="X155" s="200" t="str">
        <f t="shared" ca="1" si="1"/>
        <v/>
      </c>
      <c r="Y155" s="177" t="str">
        <f t="shared" si="29"/>
        <v/>
      </c>
      <c r="Z155" s="178" t="str">
        <f t="shared" ca="1" si="3"/>
        <v/>
      </c>
      <c r="AA155" s="178" t="str">
        <f t="shared" ca="1" si="30"/>
        <v>0</v>
      </c>
      <c r="AB155" s="178" t="str">
        <f t="shared" ca="1" si="31"/>
        <v/>
      </c>
      <c r="AC155" s="178" t="str">
        <f t="shared" ca="1" si="32"/>
        <v/>
      </c>
      <c r="AD155" s="178" t="str">
        <f t="shared" ca="1" si="33"/>
        <v/>
      </c>
      <c r="AE155" s="178" t="str">
        <f t="shared" ca="1" si="8"/>
        <v/>
      </c>
      <c r="AF155" s="178" t="str">
        <f t="shared" ca="1" si="9"/>
        <v/>
      </c>
      <c r="AG155" s="217"/>
      <c r="AH155" s="217"/>
      <c r="AI155" s="217"/>
      <c r="AJ155" s="217"/>
      <c r="AK155" s="135" t="str">
        <f t="shared" ca="1" si="10"/>
        <v/>
      </c>
      <c r="AL155" s="208"/>
      <c r="AM155" s="290"/>
      <c r="AN155" s="83"/>
      <c r="AO155" s="83"/>
      <c r="AP155" s="222"/>
      <c r="AQ155" s="221"/>
      <c r="AR155" s="220"/>
      <c r="AS155" s="220"/>
      <c r="AT155" s="222"/>
      <c r="AU155" s="221"/>
      <c r="AV155" s="220"/>
      <c r="AW155" s="220"/>
      <c r="AX155" s="222"/>
      <c r="AY155" s="339">
        <f>SUMIF('4.2.펀드 인력변경 이력'!A:A,D155,'4.2.펀드 인력변경 이력'!F:F)</f>
        <v>0</v>
      </c>
      <c r="AZ155" s="222">
        <f>SUMIF('4.2.펀드 인력변경 이력'!A:A,D155,'4.2.펀드 인력변경 이력'!G:G)</f>
        <v>0</v>
      </c>
      <c r="BA155" s="340" t="str">
        <f t="shared" si="34"/>
        <v/>
      </c>
      <c r="BB155" s="45"/>
      <c r="BC155" s="213"/>
      <c r="BD155" s="218"/>
      <c r="BE155" s="218"/>
      <c r="BF155" s="213"/>
      <c r="BG155" s="218"/>
      <c r="BH155" s="218"/>
      <c r="BI155" s="213"/>
      <c r="BJ155" s="218"/>
      <c r="BK155" s="259"/>
      <c r="BL155" s="218"/>
      <c r="BM155" s="259"/>
      <c r="BN155" s="218"/>
      <c r="BO155" s="259"/>
      <c r="BP155" s="218"/>
      <c r="BQ155" s="218"/>
    </row>
    <row r="156" spans="1:69" ht="39.950000000000003" customHeight="1">
      <c r="A156" s="291"/>
      <c r="B156" s="65"/>
      <c r="C156" s="238"/>
      <c r="D156" s="239"/>
      <c r="E156" s="219"/>
      <c r="F156" s="45"/>
      <c r="G156" s="40"/>
      <c r="H156" s="40"/>
      <c r="I156" s="446"/>
      <c r="J156" s="446"/>
      <c r="K156" s="40"/>
      <c r="L156" s="40"/>
      <c r="M156" s="446"/>
      <c r="N156" s="215"/>
      <c r="O156" s="215"/>
      <c r="P156" s="83"/>
      <c r="Q156" s="220"/>
      <c r="R156" s="83"/>
      <c r="S156" s="83"/>
      <c r="T156" s="176" t="str">
        <f t="shared" si="0"/>
        <v/>
      </c>
      <c r="U156" s="216"/>
      <c r="V156" s="40"/>
      <c r="W156" s="40"/>
      <c r="X156" s="200" t="str">
        <f t="shared" ca="1" si="1"/>
        <v/>
      </c>
      <c r="Y156" s="177" t="str">
        <f t="shared" si="29"/>
        <v/>
      </c>
      <c r="Z156" s="178" t="str">
        <f t="shared" ca="1" si="3"/>
        <v/>
      </c>
      <c r="AA156" s="178" t="str">
        <f t="shared" ca="1" si="30"/>
        <v>0</v>
      </c>
      <c r="AB156" s="178" t="str">
        <f t="shared" ca="1" si="31"/>
        <v/>
      </c>
      <c r="AC156" s="178" t="str">
        <f t="shared" ca="1" si="32"/>
        <v/>
      </c>
      <c r="AD156" s="178" t="str">
        <f t="shared" ca="1" si="33"/>
        <v/>
      </c>
      <c r="AE156" s="178" t="str">
        <f t="shared" ca="1" si="8"/>
        <v/>
      </c>
      <c r="AF156" s="178" t="str">
        <f t="shared" ca="1" si="9"/>
        <v/>
      </c>
      <c r="AG156" s="217"/>
      <c r="AH156" s="217"/>
      <c r="AI156" s="217"/>
      <c r="AJ156" s="217"/>
      <c r="AK156" s="135" t="str">
        <f t="shared" ca="1" si="10"/>
        <v/>
      </c>
      <c r="AL156" s="208"/>
      <c r="AM156" s="290"/>
      <c r="AN156" s="83"/>
      <c r="AO156" s="83"/>
      <c r="AP156" s="222"/>
      <c r="AQ156" s="221"/>
      <c r="AR156" s="220"/>
      <c r="AS156" s="220"/>
      <c r="AT156" s="222"/>
      <c r="AU156" s="221"/>
      <c r="AV156" s="220"/>
      <c r="AW156" s="220"/>
      <c r="AX156" s="222"/>
      <c r="AY156" s="339">
        <f>SUMIF('4.2.펀드 인력변경 이력'!A:A,D156,'4.2.펀드 인력변경 이력'!F:F)</f>
        <v>0</v>
      </c>
      <c r="AZ156" s="222">
        <f>SUMIF('4.2.펀드 인력변경 이력'!A:A,D156,'4.2.펀드 인력변경 이력'!G:G)</f>
        <v>0</v>
      </c>
      <c r="BA156" s="340" t="str">
        <f t="shared" si="34"/>
        <v/>
      </c>
      <c r="BB156" s="45"/>
      <c r="BC156" s="213"/>
      <c r="BD156" s="218"/>
      <c r="BE156" s="218"/>
      <c r="BF156" s="213"/>
      <c r="BG156" s="218"/>
      <c r="BH156" s="218"/>
      <c r="BI156" s="213"/>
      <c r="BJ156" s="218"/>
      <c r="BK156" s="259"/>
      <c r="BL156" s="218"/>
      <c r="BM156" s="259"/>
      <c r="BN156" s="218"/>
      <c r="BO156" s="259"/>
      <c r="BP156" s="218"/>
      <c r="BQ156" s="218"/>
    </row>
    <row r="157" spans="1:69" ht="39.950000000000003" customHeight="1">
      <c r="A157" s="291"/>
      <c r="B157" s="65"/>
      <c r="C157" s="238"/>
      <c r="D157" s="239"/>
      <c r="E157" s="219"/>
      <c r="F157" s="45"/>
      <c r="G157" s="40"/>
      <c r="H157" s="40"/>
      <c r="I157" s="446"/>
      <c r="J157" s="446"/>
      <c r="K157" s="40"/>
      <c r="L157" s="40"/>
      <c r="M157" s="446"/>
      <c r="N157" s="215"/>
      <c r="O157" s="215"/>
      <c r="P157" s="83"/>
      <c r="Q157" s="220"/>
      <c r="R157" s="83"/>
      <c r="S157" s="83"/>
      <c r="T157" s="176" t="str">
        <f t="shared" si="0"/>
        <v/>
      </c>
      <c r="U157" s="216"/>
      <c r="V157" s="40"/>
      <c r="W157" s="40"/>
      <c r="X157" s="200" t="str">
        <f t="shared" ca="1" si="1"/>
        <v/>
      </c>
      <c r="Y157" s="177" t="str">
        <f t="shared" si="29"/>
        <v/>
      </c>
      <c r="Z157" s="178" t="str">
        <f t="shared" ca="1" si="3"/>
        <v/>
      </c>
      <c r="AA157" s="178" t="str">
        <f t="shared" ca="1" si="30"/>
        <v>0</v>
      </c>
      <c r="AB157" s="178" t="str">
        <f t="shared" ca="1" si="31"/>
        <v/>
      </c>
      <c r="AC157" s="178" t="str">
        <f t="shared" ca="1" si="32"/>
        <v/>
      </c>
      <c r="AD157" s="178" t="str">
        <f t="shared" ca="1" si="33"/>
        <v/>
      </c>
      <c r="AE157" s="178" t="str">
        <f t="shared" ca="1" si="8"/>
        <v/>
      </c>
      <c r="AF157" s="178" t="str">
        <f t="shared" ca="1" si="9"/>
        <v/>
      </c>
      <c r="AG157" s="217"/>
      <c r="AH157" s="217"/>
      <c r="AI157" s="217"/>
      <c r="AJ157" s="217"/>
      <c r="AK157" s="135" t="str">
        <f t="shared" ca="1" si="10"/>
        <v/>
      </c>
      <c r="AL157" s="208"/>
      <c r="AM157" s="290"/>
      <c r="AN157" s="83"/>
      <c r="AO157" s="83"/>
      <c r="AP157" s="222"/>
      <c r="AQ157" s="221"/>
      <c r="AR157" s="220"/>
      <c r="AS157" s="220"/>
      <c r="AT157" s="222"/>
      <c r="AU157" s="221"/>
      <c r="AV157" s="220"/>
      <c r="AW157" s="220"/>
      <c r="AX157" s="222"/>
      <c r="AY157" s="339">
        <f>SUMIF('4.2.펀드 인력변경 이력'!A:A,D157,'4.2.펀드 인력변경 이력'!F:F)</f>
        <v>0</v>
      </c>
      <c r="AZ157" s="222">
        <f>SUMIF('4.2.펀드 인력변경 이력'!A:A,D157,'4.2.펀드 인력변경 이력'!G:G)</f>
        <v>0</v>
      </c>
      <c r="BA157" s="340" t="str">
        <f t="shared" si="34"/>
        <v/>
      </c>
      <c r="BB157" s="45"/>
      <c r="BC157" s="213"/>
      <c r="BD157" s="218"/>
      <c r="BE157" s="218"/>
      <c r="BF157" s="213"/>
      <c r="BG157" s="218"/>
      <c r="BH157" s="218"/>
      <c r="BI157" s="213"/>
      <c r="BJ157" s="218"/>
      <c r="BK157" s="259"/>
      <c r="BL157" s="218"/>
      <c r="BM157" s="259"/>
      <c r="BN157" s="218"/>
      <c r="BO157" s="259"/>
      <c r="BP157" s="218"/>
      <c r="BQ157" s="218"/>
    </row>
    <row r="158" spans="1:69" ht="39.950000000000003" customHeight="1">
      <c r="A158" s="291"/>
      <c r="B158" s="65"/>
      <c r="C158" s="238"/>
      <c r="D158" s="239"/>
      <c r="E158" s="219"/>
      <c r="F158" s="45"/>
      <c r="G158" s="40"/>
      <c r="H158" s="40"/>
      <c r="I158" s="446"/>
      <c r="J158" s="446"/>
      <c r="K158" s="40"/>
      <c r="L158" s="40"/>
      <c r="M158" s="446"/>
      <c r="N158" s="215"/>
      <c r="O158" s="215"/>
      <c r="P158" s="83"/>
      <c r="Q158" s="220"/>
      <c r="R158" s="83"/>
      <c r="S158" s="83"/>
      <c r="T158" s="176" t="str">
        <f t="shared" si="0"/>
        <v/>
      </c>
      <c r="U158" s="216"/>
      <c r="V158" s="40"/>
      <c r="W158" s="40"/>
      <c r="X158" s="200" t="str">
        <f t="shared" ca="1" si="1"/>
        <v/>
      </c>
      <c r="Y158" s="177" t="str">
        <f t="shared" si="29"/>
        <v/>
      </c>
      <c r="Z158" s="178" t="str">
        <f t="shared" ca="1" si="3"/>
        <v/>
      </c>
      <c r="AA158" s="178" t="str">
        <f t="shared" ca="1" si="30"/>
        <v>0</v>
      </c>
      <c r="AB158" s="178" t="str">
        <f t="shared" ca="1" si="31"/>
        <v/>
      </c>
      <c r="AC158" s="178" t="str">
        <f t="shared" ca="1" si="32"/>
        <v/>
      </c>
      <c r="AD158" s="178" t="str">
        <f t="shared" ca="1" si="33"/>
        <v/>
      </c>
      <c r="AE158" s="178" t="str">
        <f t="shared" ca="1" si="8"/>
        <v/>
      </c>
      <c r="AF158" s="178" t="str">
        <f t="shared" ca="1" si="9"/>
        <v/>
      </c>
      <c r="AG158" s="217"/>
      <c r="AH158" s="217"/>
      <c r="AI158" s="217"/>
      <c r="AJ158" s="217"/>
      <c r="AK158" s="135" t="str">
        <f t="shared" ca="1" si="10"/>
        <v/>
      </c>
      <c r="AL158" s="208"/>
      <c r="AM158" s="290"/>
      <c r="AN158" s="83"/>
      <c r="AO158" s="83"/>
      <c r="AP158" s="222"/>
      <c r="AQ158" s="221"/>
      <c r="AR158" s="220"/>
      <c r="AS158" s="220"/>
      <c r="AT158" s="222"/>
      <c r="AU158" s="221"/>
      <c r="AV158" s="220"/>
      <c r="AW158" s="220"/>
      <c r="AX158" s="222"/>
      <c r="AY158" s="339">
        <f>SUMIF('4.2.펀드 인력변경 이력'!A:A,D158,'4.2.펀드 인력변경 이력'!F:F)</f>
        <v>0</v>
      </c>
      <c r="AZ158" s="222">
        <f>SUMIF('4.2.펀드 인력변경 이력'!A:A,D158,'4.2.펀드 인력변경 이력'!G:G)</f>
        <v>0</v>
      </c>
      <c r="BA158" s="340" t="str">
        <f t="shared" si="34"/>
        <v/>
      </c>
      <c r="BB158" s="45"/>
      <c r="BC158" s="213"/>
      <c r="BD158" s="218"/>
      <c r="BE158" s="218"/>
      <c r="BF158" s="213"/>
      <c r="BG158" s="218"/>
      <c r="BH158" s="218"/>
      <c r="BI158" s="213"/>
      <c r="BJ158" s="218"/>
      <c r="BK158" s="259"/>
      <c r="BL158" s="218"/>
      <c r="BM158" s="259"/>
      <c r="BN158" s="218"/>
      <c r="BO158" s="259"/>
      <c r="BP158" s="218"/>
      <c r="BQ158" s="218"/>
    </row>
    <row r="159" spans="1:69" ht="39.950000000000003" customHeight="1">
      <c r="A159" s="291"/>
      <c r="B159" s="65"/>
      <c r="C159" s="238"/>
      <c r="D159" s="239"/>
      <c r="E159" s="219"/>
      <c r="F159" s="45"/>
      <c r="G159" s="40"/>
      <c r="H159" s="40"/>
      <c r="I159" s="446"/>
      <c r="J159" s="446"/>
      <c r="K159" s="40"/>
      <c r="L159" s="40"/>
      <c r="M159" s="446"/>
      <c r="N159" s="215"/>
      <c r="O159" s="215"/>
      <c r="P159" s="83"/>
      <c r="Q159" s="220"/>
      <c r="R159" s="83"/>
      <c r="S159" s="83"/>
      <c r="T159" s="176" t="str">
        <f t="shared" si="0"/>
        <v/>
      </c>
      <c r="U159" s="216"/>
      <c r="V159" s="40"/>
      <c r="W159" s="40"/>
      <c r="X159" s="200" t="str">
        <f t="shared" ca="1" si="1"/>
        <v/>
      </c>
      <c r="Y159" s="177" t="str">
        <f t="shared" si="29"/>
        <v/>
      </c>
      <c r="Z159" s="178" t="str">
        <f t="shared" ca="1" si="3"/>
        <v/>
      </c>
      <c r="AA159" s="178" t="str">
        <f t="shared" ca="1" si="30"/>
        <v>0</v>
      </c>
      <c r="AB159" s="178" t="str">
        <f t="shared" ca="1" si="31"/>
        <v/>
      </c>
      <c r="AC159" s="178" t="str">
        <f t="shared" ca="1" si="32"/>
        <v/>
      </c>
      <c r="AD159" s="178" t="str">
        <f t="shared" ca="1" si="33"/>
        <v/>
      </c>
      <c r="AE159" s="178" t="str">
        <f t="shared" ca="1" si="8"/>
        <v/>
      </c>
      <c r="AF159" s="178" t="str">
        <f t="shared" ca="1" si="9"/>
        <v/>
      </c>
      <c r="AG159" s="217"/>
      <c r="AH159" s="217"/>
      <c r="AI159" s="217"/>
      <c r="AJ159" s="217"/>
      <c r="AK159" s="135" t="str">
        <f t="shared" ca="1" si="10"/>
        <v/>
      </c>
      <c r="AL159" s="208"/>
      <c r="AM159" s="290"/>
      <c r="AN159" s="83"/>
      <c r="AO159" s="83"/>
      <c r="AP159" s="222"/>
      <c r="AQ159" s="221"/>
      <c r="AR159" s="220"/>
      <c r="AS159" s="220"/>
      <c r="AT159" s="222"/>
      <c r="AU159" s="221"/>
      <c r="AV159" s="220"/>
      <c r="AW159" s="220"/>
      <c r="AX159" s="222"/>
      <c r="AY159" s="339">
        <f>SUMIF('4.2.펀드 인력변경 이력'!A:A,D159,'4.2.펀드 인력변경 이력'!F:F)</f>
        <v>0</v>
      </c>
      <c r="AZ159" s="222">
        <f>SUMIF('4.2.펀드 인력변경 이력'!A:A,D159,'4.2.펀드 인력변경 이력'!G:G)</f>
        <v>0</v>
      </c>
      <c r="BA159" s="340" t="str">
        <f t="shared" si="34"/>
        <v/>
      </c>
      <c r="BB159" s="45"/>
      <c r="BC159" s="213"/>
      <c r="BD159" s="218"/>
      <c r="BE159" s="218"/>
      <c r="BF159" s="213"/>
      <c r="BG159" s="218"/>
      <c r="BH159" s="218"/>
      <c r="BI159" s="213"/>
      <c r="BJ159" s="218"/>
      <c r="BK159" s="259"/>
      <c r="BL159" s="218"/>
      <c r="BM159" s="259"/>
      <c r="BN159" s="218"/>
      <c r="BO159" s="259"/>
      <c r="BP159" s="218"/>
      <c r="BQ159" s="218"/>
    </row>
    <row r="160" spans="1:69" ht="39.950000000000003" customHeight="1">
      <c r="A160" s="291"/>
      <c r="B160" s="65"/>
      <c r="C160" s="238"/>
      <c r="D160" s="239"/>
      <c r="E160" s="219"/>
      <c r="F160" s="45"/>
      <c r="G160" s="40"/>
      <c r="H160" s="40"/>
      <c r="I160" s="446"/>
      <c r="J160" s="446"/>
      <c r="K160" s="40"/>
      <c r="L160" s="40"/>
      <c r="M160" s="446"/>
      <c r="N160" s="215"/>
      <c r="O160" s="215"/>
      <c r="P160" s="83"/>
      <c r="Q160" s="220"/>
      <c r="R160" s="83"/>
      <c r="S160" s="83"/>
      <c r="T160" s="176" t="str">
        <f t="shared" si="0"/>
        <v/>
      </c>
      <c r="U160" s="216"/>
      <c r="V160" s="40"/>
      <c r="W160" s="40"/>
      <c r="X160" s="200" t="str">
        <f t="shared" ca="1" si="1"/>
        <v/>
      </c>
      <c r="Y160" s="177" t="str">
        <f t="shared" si="29"/>
        <v/>
      </c>
      <c r="Z160" s="178" t="str">
        <f t="shared" ca="1" si="3"/>
        <v/>
      </c>
      <c r="AA160" s="178" t="str">
        <f t="shared" ca="1" si="30"/>
        <v>0</v>
      </c>
      <c r="AB160" s="178" t="str">
        <f t="shared" ca="1" si="31"/>
        <v/>
      </c>
      <c r="AC160" s="178" t="str">
        <f t="shared" ca="1" si="32"/>
        <v/>
      </c>
      <c r="AD160" s="178" t="str">
        <f t="shared" ca="1" si="33"/>
        <v/>
      </c>
      <c r="AE160" s="178" t="str">
        <f t="shared" ca="1" si="8"/>
        <v/>
      </c>
      <c r="AF160" s="178" t="str">
        <f t="shared" ca="1" si="9"/>
        <v/>
      </c>
      <c r="AG160" s="217"/>
      <c r="AH160" s="217"/>
      <c r="AI160" s="217"/>
      <c r="AJ160" s="217"/>
      <c r="AK160" s="135" t="str">
        <f t="shared" ca="1" si="10"/>
        <v/>
      </c>
      <c r="AL160" s="208"/>
      <c r="AM160" s="290"/>
      <c r="AN160" s="83"/>
      <c r="AO160" s="83"/>
      <c r="AP160" s="222"/>
      <c r="AQ160" s="221"/>
      <c r="AR160" s="220"/>
      <c r="AS160" s="220"/>
      <c r="AT160" s="222"/>
      <c r="AU160" s="221"/>
      <c r="AV160" s="220"/>
      <c r="AW160" s="220"/>
      <c r="AX160" s="222"/>
      <c r="AY160" s="339">
        <f>SUMIF('4.2.펀드 인력변경 이력'!A:A,D160,'4.2.펀드 인력변경 이력'!F:F)</f>
        <v>0</v>
      </c>
      <c r="AZ160" s="222">
        <f>SUMIF('4.2.펀드 인력변경 이력'!A:A,D160,'4.2.펀드 인력변경 이력'!G:G)</f>
        <v>0</v>
      </c>
      <c r="BA160" s="340" t="str">
        <f t="shared" si="34"/>
        <v/>
      </c>
      <c r="BB160" s="45"/>
      <c r="BC160" s="213"/>
      <c r="BD160" s="218"/>
      <c r="BE160" s="218"/>
      <c r="BF160" s="213"/>
      <c r="BG160" s="218"/>
      <c r="BH160" s="218"/>
      <c r="BI160" s="213"/>
      <c r="BJ160" s="218"/>
      <c r="BK160" s="259"/>
      <c r="BL160" s="218"/>
      <c r="BM160" s="259"/>
      <c r="BN160" s="218"/>
      <c r="BO160" s="259"/>
      <c r="BP160" s="218"/>
      <c r="BQ160" s="218"/>
    </row>
    <row r="161" spans="1:69" ht="39.950000000000003" customHeight="1">
      <c r="A161" s="291"/>
      <c r="B161" s="65"/>
      <c r="C161" s="238"/>
      <c r="D161" s="239"/>
      <c r="E161" s="219"/>
      <c r="F161" s="45"/>
      <c r="G161" s="40"/>
      <c r="H161" s="40"/>
      <c r="I161" s="446"/>
      <c r="J161" s="446"/>
      <c r="K161" s="40"/>
      <c r="L161" s="40"/>
      <c r="M161" s="446"/>
      <c r="N161" s="215"/>
      <c r="O161" s="215"/>
      <c r="P161" s="83"/>
      <c r="Q161" s="220"/>
      <c r="R161" s="83"/>
      <c r="S161" s="83"/>
      <c r="T161" s="176" t="str">
        <f t="shared" si="0"/>
        <v/>
      </c>
      <c r="U161" s="216"/>
      <c r="V161" s="40"/>
      <c r="W161" s="40"/>
      <c r="X161" s="200" t="str">
        <f t="shared" ca="1" si="1"/>
        <v/>
      </c>
      <c r="Y161" s="177" t="str">
        <f t="shared" si="29"/>
        <v/>
      </c>
      <c r="Z161" s="178" t="str">
        <f t="shared" ca="1" si="3"/>
        <v/>
      </c>
      <c r="AA161" s="178" t="str">
        <f t="shared" ca="1" si="30"/>
        <v>0</v>
      </c>
      <c r="AB161" s="178" t="str">
        <f t="shared" ca="1" si="31"/>
        <v/>
      </c>
      <c r="AC161" s="178" t="str">
        <f t="shared" ca="1" si="32"/>
        <v/>
      </c>
      <c r="AD161" s="178" t="str">
        <f t="shared" ca="1" si="33"/>
        <v/>
      </c>
      <c r="AE161" s="178" t="str">
        <f t="shared" ca="1" si="8"/>
        <v/>
      </c>
      <c r="AF161" s="178" t="str">
        <f t="shared" ca="1" si="9"/>
        <v/>
      </c>
      <c r="AG161" s="217"/>
      <c r="AH161" s="217"/>
      <c r="AI161" s="217"/>
      <c r="AJ161" s="217"/>
      <c r="AK161" s="135" t="str">
        <f t="shared" ca="1" si="10"/>
        <v/>
      </c>
      <c r="AL161" s="208"/>
      <c r="AM161" s="290"/>
      <c r="AN161" s="83"/>
      <c r="AO161" s="83"/>
      <c r="AP161" s="222"/>
      <c r="AQ161" s="221"/>
      <c r="AR161" s="220"/>
      <c r="AS161" s="220"/>
      <c r="AT161" s="222"/>
      <c r="AU161" s="221"/>
      <c r="AV161" s="220"/>
      <c r="AW161" s="220"/>
      <c r="AX161" s="222"/>
      <c r="AY161" s="339">
        <f>SUMIF('4.2.펀드 인력변경 이력'!A:A,D161,'4.2.펀드 인력변경 이력'!F:F)</f>
        <v>0</v>
      </c>
      <c r="AZ161" s="222">
        <f>SUMIF('4.2.펀드 인력변경 이력'!A:A,D161,'4.2.펀드 인력변경 이력'!G:G)</f>
        <v>0</v>
      </c>
      <c r="BA161" s="340" t="str">
        <f t="shared" si="34"/>
        <v/>
      </c>
      <c r="BB161" s="45"/>
      <c r="BC161" s="213"/>
      <c r="BD161" s="218"/>
      <c r="BE161" s="218"/>
      <c r="BF161" s="213"/>
      <c r="BG161" s="218"/>
      <c r="BH161" s="218"/>
      <c r="BI161" s="213"/>
      <c r="BJ161" s="218"/>
      <c r="BK161" s="259"/>
      <c r="BL161" s="218"/>
      <c r="BM161" s="259"/>
      <c r="BN161" s="218"/>
      <c r="BO161" s="259"/>
      <c r="BP161" s="218"/>
      <c r="BQ161" s="218"/>
    </row>
    <row r="162" spans="1:69" ht="39.950000000000003" customHeight="1">
      <c r="A162" s="291"/>
      <c r="B162" s="65"/>
      <c r="C162" s="238"/>
      <c r="D162" s="239"/>
      <c r="E162" s="219"/>
      <c r="F162" s="45"/>
      <c r="G162" s="40"/>
      <c r="H162" s="40"/>
      <c r="I162" s="446"/>
      <c r="J162" s="446"/>
      <c r="K162" s="40"/>
      <c r="L162" s="40"/>
      <c r="M162" s="446"/>
      <c r="N162" s="215"/>
      <c r="O162" s="215"/>
      <c r="P162" s="83"/>
      <c r="Q162" s="220"/>
      <c r="R162" s="83"/>
      <c r="S162" s="83"/>
      <c r="T162" s="176" t="str">
        <f t="shared" si="0"/>
        <v/>
      </c>
      <c r="U162" s="216"/>
      <c r="V162" s="40"/>
      <c r="W162" s="40"/>
      <c r="X162" s="200" t="str">
        <f t="shared" ca="1" si="1"/>
        <v/>
      </c>
      <c r="Y162" s="177" t="str">
        <f t="shared" si="29"/>
        <v/>
      </c>
      <c r="Z162" s="178" t="str">
        <f t="shared" ca="1" si="3"/>
        <v/>
      </c>
      <c r="AA162" s="178" t="str">
        <f t="shared" ca="1" si="30"/>
        <v>0</v>
      </c>
      <c r="AB162" s="178" t="str">
        <f t="shared" ca="1" si="31"/>
        <v/>
      </c>
      <c r="AC162" s="178" t="str">
        <f t="shared" ca="1" si="32"/>
        <v/>
      </c>
      <c r="AD162" s="178" t="str">
        <f t="shared" ca="1" si="33"/>
        <v/>
      </c>
      <c r="AE162" s="178" t="str">
        <f t="shared" ca="1" si="8"/>
        <v/>
      </c>
      <c r="AF162" s="178" t="str">
        <f t="shared" ca="1" si="9"/>
        <v/>
      </c>
      <c r="AG162" s="217"/>
      <c r="AH162" s="217"/>
      <c r="AI162" s="217"/>
      <c r="AJ162" s="217"/>
      <c r="AK162" s="135" t="str">
        <f t="shared" ca="1" si="10"/>
        <v/>
      </c>
      <c r="AL162" s="208"/>
      <c r="AM162" s="290"/>
      <c r="AN162" s="83"/>
      <c r="AO162" s="83"/>
      <c r="AP162" s="222"/>
      <c r="AQ162" s="221"/>
      <c r="AR162" s="220"/>
      <c r="AS162" s="220"/>
      <c r="AT162" s="222"/>
      <c r="AU162" s="221"/>
      <c r="AV162" s="220"/>
      <c r="AW162" s="220"/>
      <c r="AX162" s="222"/>
      <c r="AY162" s="339">
        <f>SUMIF('4.2.펀드 인력변경 이력'!A:A,D162,'4.2.펀드 인력변경 이력'!F:F)</f>
        <v>0</v>
      </c>
      <c r="AZ162" s="222">
        <f>SUMIF('4.2.펀드 인력변경 이력'!A:A,D162,'4.2.펀드 인력변경 이력'!G:G)</f>
        <v>0</v>
      </c>
      <c r="BA162" s="340" t="str">
        <f t="shared" si="34"/>
        <v/>
      </c>
      <c r="BB162" s="45"/>
      <c r="BC162" s="213"/>
      <c r="BD162" s="218"/>
      <c r="BE162" s="218"/>
      <c r="BF162" s="213"/>
      <c r="BG162" s="218"/>
      <c r="BH162" s="218"/>
      <c r="BI162" s="213"/>
      <c r="BJ162" s="218"/>
      <c r="BK162" s="259"/>
      <c r="BL162" s="218"/>
      <c r="BM162" s="259"/>
      <c r="BN162" s="218"/>
      <c r="BO162" s="259"/>
      <c r="BP162" s="218"/>
      <c r="BQ162" s="218"/>
    </row>
    <row r="163" spans="1:69" ht="39.950000000000003" customHeight="1">
      <c r="A163" s="291"/>
      <c r="B163" s="65"/>
      <c r="C163" s="238"/>
      <c r="D163" s="239"/>
      <c r="E163" s="219"/>
      <c r="F163" s="45"/>
      <c r="G163" s="40"/>
      <c r="H163" s="40"/>
      <c r="I163" s="446"/>
      <c r="J163" s="446"/>
      <c r="K163" s="40"/>
      <c r="L163" s="40"/>
      <c r="M163" s="446"/>
      <c r="N163" s="215"/>
      <c r="O163" s="215"/>
      <c r="P163" s="83"/>
      <c r="Q163" s="220"/>
      <c r="R163" s="83"/>
      <c r="S163" s="83"/>
      <c r="T163" s="176" t="str">
        <f t="shared" si="0"/>
        <v/>
      </c>
      <c r="U163" s="216"/>
      <c r="V163" s="40"/>
      <c r="W163" s="40"/>
      <c r="X163" s="200" t="str">
        <f t="shared" ca="1" si="1"/>
        <v/>
      </c>
      <c r="Y163" s="177" t="str">
        <f t="shared" si="29"/>
        <v/>
      </c>
      <c r="Z163" s="178" t="str">
        <f t="shared" ca="1" si="3"/>
        <v/>
      </c>
      <c r="AA163" s="178" t="str">
        <f t="shared" ca="1" si="30"/>
        <v>0</v>
      </c>
      <c r="AB163" s="178" t="str">
        <f t="shared" ca="1" si="31"/>
        <v/>
      </c>
      <c r="AC163" s="178" t="str">
        <f t="shared" ca="1" si="32"/>
        <v/>
      </c>
      <c r="AD163" s="178" t="str">
        <f t="shared" ca="1" si="33"/>
        <v/>
      </c>
      <c r="AE163" s="178" t="str">
        <f t="shared" ca="1" si="8"/>
        <v/>
      </c>
      <c r="AF163" s="178" t="str">
        <f t="shared" ca="1" si="9"/>
        <v/>
      </c>
      <c r="AG163" s="217"/>
      <c r="AH163" s="217"/>
      <c r="AI163" s="217"/>
      <c r="AJ163" s="217"/>
      <c r="AK163" s="135" t="str">
        <f t="shared" ca="1" si="10"/>
        <v/>
      </c>
      <c r="AL163" s="208"/>
      <c r="AM163" s="290"/>
      <c r="AN163" s="83"/>
      <c r="AO163" s="83"/>
      <c r="AP163" s="222"/>
      <c r="AQ163" s="221"/>
      <c r="AR163" s="220"/>
      <c r="AS163" s="220"/>
      <c r="AT163" s="222"/>
      <c r="AU163" s="221"/>
      <c r="AV163" s="220"/>
      <c r="AW163" s="220"/>
      <c r="AX163" s="222"/>
      <c r="AY163" s="339">
        <f>SUMIF('4.2.펀드 인력변경 이력'!A:A,D163,'4.2.펀드 인력변경 이력'!F:F)</f>
        <v>0</v>
      </c>
      <c r="AZ163" s="222">
        <f>SUMIF('4.2.펀드 인력변경 이력'!A:A,D163,'4.2.펀드 인력변경 이력'!G:G)</f>
        <v>0</v>
      </c>
      <c r="BA163" s="340" t="str">
        <f t="shared" si="34"/>
        <v/>
      </c>
      <c r="BB163" s="45"/>
      <c r="BC163" s="213"/>
      <c r="BD163" s="218"/>
      <c r="BE163" s="218"/>
      <c r="BF163" s="213"/>
      <c r="BG163" s="218"/>
      <c r="BH163" s="218"/>
      <c r="BI163" s="213"/>
      <c r="BJ163" s="218"/>
      <c r="BK163" s="259"/>
      <c r="BL163" s="218"/>
      <c r="BM163" s="259"/>
      <c r="BN163" s="218"/>
      <c r="BO163" s="259"/>
      <c r="BP163" s="218"/>
      <c r="BQ163" s="218"/>
    </row>
    <row r="164" spans="1:69" ht="39.950000000000003" customHeight="1">
      <c r="A164" s="291"/>
      <c r="B164" s="65"/>
      <c r="C164" s="238"/>
      <c r="D164" s="239"/>
      <c r="E164" s="219"/>
      <c r="F164" s="45"/>
      <c r="G164" s="40"/>
      <c r="H164" s="40"/>
      <c r="I164" s="446"/>
      <c r="J164" s="446"/>
      <c r="K164" s="40"/>
      <c r="L164" s="40"/>
      <c r="M164" s="446"/>
      <c r="N164" s="215"/>
      <c r="O164" s="215"/>
      <c r="P164" s="83"/>
      <c r="Q164" s="220"/>
      <c r="R164" s="83"/>
      <c r="S164" s="83"/>
      <c r="T164" s="176" t="str">
        <f t="shared" si="0"/>
        <v/>
      </c>
      <c r="U164" s="216"/>
      <c r="V164" s="40"/>
      <c r="W164" s="40"/>
      <c r="X164" s="200" t="str">
        <f t="shared" ca="1" si="1"/>
        <v/>
      </c>
      <c r="Y164" s="177" t="str">
        <f t="shared" si="29"/>
        <v/>
      </c>
      <c r="Z164" s="178" t="str">
        <f t="shared" ca="1" si="3"/>
        <v/>
      </c>
      <c r="AA164" s="178" t="str">
        <f t="shared" ca="1" si="30"/>
        <v>0</v>
      </c>
      <c r="AB164" s="178" t="str">
        <f t="shared" ca="1" si="31"/>
        <v/>
      </c>
      <c r="AC164" s="178" t="str">
        <f t="shared" ca="1" si="32"/>
        <v/>
      </c>
      <c r="AD164" s="178" t="str">
        <f t="shared" ca="1" si="33"/>
        <v/>
      </c>
      <c r="AE164" s="178" t="str">
        <f t="shared" ca="1" si="8"/>
        <v/>
      </c>
      <c r="AF164" s="178" t="str">
        <f t="shared" ca="1" si="9"/>
        <v/>
      </c>
      <c r="AG164" s="217"/>
      <c r="AH164" s="217"/>
      <c r="AI164" s="217"/>
      <c r="AJ164" s="217"/>
      <c r="AK164" s="135" t="str">
        <f t="shared" ca="1" si="10"/>
        <v/>
      </c>
      <c r="AL164" s="208"/>
      <c r="AM164" s="290"/>
      <c r="AN164" s="83"/>
      <c r="AO164" s="83"/>
      <c r="AP164" s="222"/>
      <c r="AQ164" s="221"/>
      <c r="AR164" s="220"/>
      <c r="AS164" s="220"/>
      <c r="AT164" s="222"/>
      <c r="AU164" s="221"/>
      <c r="AV164" s="220"/>
      <c r="AW164" s="220"/>
      <c r="AX164" s="222"/>
      <c r="AY164" s="339">
        <f>SUMIF('4.2.펀드 인력변경 이력'!A:A,D164,'4.2.펀드 인력변경 이력'!F:F)</f>
        <v>0</v>
      </c>
      <c r="AZ164" s="222">
        <f>SUMIF('4.2.펀드 인력변경 이력'!A:A,D164,'4.2.펀드 인력변경 이력'!G:G)</f>
        <v>0</v>
      </c>
      <c r="BA164" s="340" t="str">
        <f t="shared" si="34"/>
        <v/>
      </c>
      <c r="BB164" s="45"/>
      <c r="BC164" s="213"/>
      <c r="BD164" s="218"/>
      <c r="BE164" s="218"/>
      <c r="BF164" s="213"/>
      <c r="BG164" s="218"/>
      <c r="BH164" s="218"/>
      <c r="BI164" s="213"/>
      <c r="BJ164" s="218"/>
      <c r="BK164" s="259"/>
      <c r="BL164" s="218"/>
      <c r="BM164" s="259"/>
      <c r="BN164" s="218"/>
      <c r="BO164" s="259"/>
      <c r="BP164" s="218"/>
      <c r="BQ164" s="218"/>
    </row>
    <row r="165" spans="1:69" ht="39.950000000000003" customHeight="1">
      <c r="A165" s="291"/>
      <c r="B165" s="65"/>
      <c r="C165" s="238"/>
      <c r="D165" s="239"/>
      <c r="E165" s="219"/>
      <c r="F165" s="45"/>
      <c r="G165" s="40"/>
      <c r="H165" s="40"/>
      <c r="I165" s="446"/>
      <c r="J165" s="446"/>
      <c r="K165" s="40"/>
      <c r="L165" s="40"/>
      <c r="M165" s="446"/>
      <c r="N165" s="215"/>
      <c r="O165" s="215"/>
      <c r="P165" s="83"/>
      <c r="Q165" s="220"/>
      <c r="R165" s="83"/>
      <c r="S165" s="83"/>
      <c r="T165" s="176" t="str">
        <f t="shared" si="0"/>
        <v/>
      </c>
      <c r="U165" s="216"/>
      <c r="V165" s="40"/>
      <c r="W165" s="40"/>
      <c r="X165" s="200" t="str">
        <f t="shared" ca="1" si="1"/>
        <v/>
      </c>
      <c r="Y165" s="177" t="str">
        <f t="shared" si="29"/>
        <v/>
      </c>
      <c r="Z165" s="178" t="str">
        <f t="shared" ca="1" si="3"/>
        <v/>
      </c>
      <c r="AA165" s="178" t="str">
        <f t="shared" ca="1" si="30"/>
        <v>0</v>
      </c>
      <c r="AB165" s="178" t="str">
        <f t="shared" ca="1" si="31"/>
        <v/>
      </c>
      <c r="AC165" s="178" t="str">
        <f t="shared" ca="1" si="32"/>
        <v/>
      </c>
      <c r="AD165" s="178" t="str">
        <f t="shared" ca="1" si="33"/>
        <v/>
      </c>
      <c r="AE165" s="178" t="str">
        <f t="shared" ca="1" si="8"/>
        <v/>
      </c>
      <c r="AF165" s="178" t="str">
        <f t="shared" ca="1" si="9"/>
        <v/>
      </c>
      <c r="AG165" s="217"/>
      <c r="AH165" s="217"/>
      <c r="AI165" s="217"/>
      <c r="AJ165" s="217"/>
      <c r="AK165" s="135" t="str">
        <f t="shared" ca="1" si="10"/>
        <v/>
      </c>
      <c r="AL165" s="208"/>
      <c r="AM165" s="290"/>
      <c r="AN165" s="83"/>
      <c r="AO165" s="83"/>
      <c r="AP165" s="222"/>
      <c r="AQ165" s="221"/>
      <c r="AR165" s="220"/>
      <c r="AS165" s="220"/>
      <c r="AT165" s="222"/>
      <c r="AU165" s="221"/>
      <c r="AV165" s="220"/>
      <c r="AW165" s="220"/>
      <c r="AX165" s="222"/>
      <c r="AY165" s="339">
        <f>SUMIF('4.2.펀드 인력변경 이력'!A:A,D165,'4.2.펀드 인력변경 이력'!F:F)</f>
        <v>0</v>
      </c>
      <c r="AZ165" s="222">
        <f>SUMIF('4.2.펀드 인력변경 이력'!A:A,D165,'4.2.펀드 인력변경 이력'!G:G)</f>
        <v>0</v>
      </c>
      <c r="BA165" s="340" t="str">
        <f t="shared" si="34"/>
        <v/>
      </c>
      <c r="BB165" s="45"/>
      <c r="BC165" s="213"/>
      <c r="BD165" s="218"/>
      <c r="BE165" s="218"/>
      <c r="BF165" s="213"/>
      <c r="BG165" s="218"/>
      <c r="BH165" s="218"/>
      <c r="BI165" s="213"/>
      <c r="BJ165" s="218"/>
      <c r="BK165" s="259"/>
      <c r="BL165" s="218"/>
      <c r="BM165" s="259"/>
      <c r="BN165" s="218"/>
      <c r="BO165" s="259"/>
      <c r="BP165" s="218"/>
      <c r="BQ165" s="218"/>
    </row>
    <row r="166" spans="1:69" ht="39.950000000000003" customHeight="1">
      <c r="A166" s="291"/>
      <c r="B166" s="65"/>
      <c r="C166" s="238"/>
      <c r="D166" s="239"/>
      <c r="E166" s="219"/>
      <c r="F166" s="45"/>
      <c r="G166" s="40"/>
      <c r="H166" s="40"/>
      <c r="I166" s="446"/>
      <c r="J166" s="446"/>
      <c r="K166" s="40"/>
      <c r="L166" s="40"/>
      <c r="M166" s="446"/>
      <c r="N166" s="215"/>
      <c r="O166" s="215"/>
      <c r="P166" s="83"/>
      <c r="Q166" s="220"/>
      <c r="R166" s="83"/>
      <c r="S166" s="83"/>
      <c r="T166" s="176" t="str">
        <f t="shared" si="0"/>
        <v/>
      </c>
      <c r="U166" s="216"/>
      <c r="V166" s="40"/>
      <c r="W166" s="40"/>
      <c r="X166" s="200" t="str">
        <f t="shared" ca="1" si="1"/>
        <v/>
      </c>
      <c r="Y166" s="177" t="str">
        <f t="shared" si="29"/>
        <v/>
      </c>
      <c r="Z166" s="178" t="str">
        <f t="shared" ca="1" si="3"/>
        <v/>
      </c>
      <c r="AA166" s="178" t="str">
        <f t="shared" ca="1" si="30"/>
        <v>0</v>
      </c>
      <c r="AB166" s="178" t="str">
        <f t="shared" ca="1" si="31"/>
        <v/>
      </c>
      <c r="AC166" s="178" t="str">
        <f t="shared" ca="1" si="32"/>
        <v/>
      </c>
      <c r="AD166" s="178" t="str">
        <f t="shared" ca="1" si="33"/>
        <v/>
      </c>
      <c r="AE166" s="178" t="str">
        <f t="shared" ca="1" si="8"/>
        <v/>
      </c>
      <c r="AF166" s="178" t="str">
        <f t="shared" ca="1" si="9"/>
        <v/>
      </c>
      <c r="AG166" s="217"/>
      <c r="AH166" s="217"/>
      <c r="AI166" s="217"/>
      <c r="AJ166" s="217"/>
      <c r="AK166" s="135" t="str">
        <f t="shared" ca="1" si="10"/>
        <v/>
      </c>
      <c r="AL166" s="208"/>
      <c r="AM166" s="290"/>
      <c r="AN166" s="83"/>
      <c r="AO166" s="83"/>
      <c r="AP166" s="222"/>
      <c r="AQ166" s="221"/>
      <c r="AR166" s="220"/>
      <c r="AS166" s="220"/>
      <c r="AT166" s="222"/>
      <c r="AU166" s="221"/>
      <c r="AV166" s="220"/>
      <c r="AW166" s="220"/>
      <c r="AX166" s="222"/>
      <c r="AY166" s="339">
        <f>SUMIF('4.2.펀드 인력변경 이력'!A:A,D166,'4.2.펀드 인력변경 이력'!F:F)</f>
        <v>0</v>
      </c>
      <c r="AZ166" s="222">
        <f>SUMIF('4.2.펀드 인력변경 이력'!A:A,D166,'4.2.펀드 인력변경 이력'!G:G)</f>
        <v>0</v>
      </c>
      <c r="BA166" s="340" t="str">
        <f t="shared" si="34"/>
        <v/>
      </c>
      <c r="BB166" s="45"/>
      <c r="BC166" s="213"/>
      <c r="BD166" s="218"/>
      <c r="BE166" s="218"/>
      <c r="BF166" s="213"/>
      <c r="BG166" s="218"/>
      <c r="BH166" s="218"/>
      <c r="BI166" s="213"/>
      <c r="BJ166" s="218"/>
      <c r="BK166" s="259"/>
      <c r="BL166" s="218"/>
      <c r="BM166" s="259"/>
      <c r="BN166" s="218"/>
      <c r="BO166" s="259"/>
      <c r="BP166" s="218"/>
      <c r="BQ166" s="218"/>
    </row>
    <row r="167" spans="1:69" ht="39.950000000000003" customHeight="1">
      <c r="A167" s="291"/>
      <c r="B167" s="65"/>
      <c r="C167" s="238"/>
      <c r="D167" s="239"/>
      <c r="E167" s="219"/>
      <c r="F167" s="45"/>
      <c r="G167" s="40"/>
      <c r="H167" s="40"/>
      <c r="I167" s="446"/>
      <c r="J167" s="446"/>
      <c r="K167" s="40"/>
      <c r="L167" s="40"/>
      <c r="M167" s="446"/>
      <c r="N167" s="215"/>
      <c r="O167" s="215"/>
      <c r="P167" s="83"/>
      <c r="Q167" s="220"/>
      <c r="R167" s="83"/>
      <c r="S167" s="83"/>
      <c r="T167" s="176" t="str">
        <f t="shared" si="0"/>
        <v/>
      </c>
      <c r="U167" s="216"/>
      <c r="V167" s="40"/>
      <c r="W167" s="40"/>
      <c r="X167" s="200" t="str">
        <f t="shared" ca="1" si="1"/>
        <v/>
      </c>
      <c r="Y167" s="177" t="str">
        <f t="shared" si="29"/>
        <v/>
      </c>
      <c r="Z167" s="178" t="str">
        <f t="shared" ca="1" si="3"/>
        <v/>
      </c>
      <c r="AA167" s="178" t="str">
        <f t="shared" ca="1" si="30"/>
        <v>0</v>
      </c>
      <c r="AB167" s="178" t="str">
        <f t="shared" ca="1" si="31"/>
        <v/>
      </c>
      <c r="AC167" s="178" t="str">
        <f t="shared" ca="1" si="32"/>
        <v/>
      </c>
      <c r="AD167" s="178" t="str">
        <f t="shared" ca="1" si="33"/>
        <v/>
      </c>
      <c r="AE167" s="178" t="str">
        <f t="shared" ca="1" si="8"/>
        <v/>
      </c>
      <c r="AF167" s="178" t="str">
        <f t="shared" ca="1" si="9"/>
        <v/>
      </c>
      <c r="AG167" s="217"/>
      <c r="AH167" s="217"/>
      <c r="AI167" s="217"/>
      <c r="AJ167" s="217"/>
      <c r="AK167" s="135" t="str">
        <f t="shared" ca="1" si="10"/>
        <v/>
      </c>
      <c r="AL167" s="208"/>
      <c r="AM167" s="290"/>
      <c r="AN167" s="83"/>
      <c r="AO167" s="83"/>
      <c r="AP167" s="222"/>
      <c r="AQ167" s="221"/>
      <c r="AR167" s="220"/>
      <c r="AS167" s="220"/>
      <c r="AT167" s="222"/>
      <c r="AU167" s="221"/>
      <c r="AV167" s="220"/>
      <c r="AW167" s="220"/>
      <c r="AX167" s="222"/>
      <c r="AY167" s="339">
        <f>SUMIF('4.2.펀드 인력변경 이력'!A:A,D167,'4.2.펀드 인력변경 이력'!F:F)</f>
        <v>0</v>
      </c>
      <c r="AZ167" s="222">
        <f>SUMIF('4.2.펀드 인력변경 이력'!A:A,D167,'4.2.펀드 인력변경 이력'!G:G)</f>
        <v>0</v>
      </c>
      <c r="BA167" s="340" t="str">
        <f t="shared" si="34"/>
        <v/>
      </c>
      <c r="BB167" s="45"/>
      <c r="BC167" s="213"/>
      <c r="BD167" s="218"/>
      <c r="BE167" s="218"/>
      <c r="BF167" s="213"/>
      <c r="BG167" s="218"/>
      <c r="BH167" s="218"/>
      <c r="BI167" s="213"/>
      <c r="BJ167" s="218"/>
      <c r="BK167" s="259"/>
      <c r="BL167" s="218"/>
      <c r="BM167" s="259"/>
      <c r="BN167" s="218"/>
      <c r="BO167" s="259"/>
      <c r="BP167" s="218"/>
      <c r="BQ167" s="218"/>
    </row>
    <row r="168" spans="1:69" ht="39.950000000000003" customHeight="1">
      <c r="A168" s="291"/>
      <c r="B168" s="65"/>
      <c r="C168" s="238"/>
      <c r="D168" s="239"/>
      <c r="E168" s="219"/>
      <c r="F168" s="45"/>
      <c r="G168" s="40"/>
      <c r="H168" s="40"/>
      <c r="I168" s="446"/>
      <c r="J168" s="446"/>
      <c r="K168" s="40"/>
      <c r="L168" s="40"/>
      <c r="M168" s="446"/>
      <c r="N168" s="215"/>
      <c r="O168" s="215"/>
      <c r="P168" s="83"/>
      <c r="Q168" s="220"/>
      <c r="R168" s="83"/>
      <c r="S168" s="83"/>
      <c r="T168" s="176" t="str">
        <f t="shared" si="0"/>
        <v/>
      </c>
      <c r="U168" s="216"/>
      <c r="V168" s="40"/>
      <c r="W168" s="40"/>
      <c r="X168" s="200" t="str">
        <f t="shared" ca="1" si="1"/>
        <v/>
      </c>
      <c r="Y168" s="177" t="str">
        <f t="shared" si="29"/>
        <v/>
      </c>
      <c r="Z168" s="178" t="str">
        <f t="shared" ca="1" si="3"/>
        <v/>
      </c>
      <c r="AA168" s="178" t="str">
        <f t="shared" ca="1" si="30"/>
        <v>0</v>
      </c>
      <c r="AB168" s="178" t="str">
        <f t="shared" ca="1" si="31"/>
        <v/>
      </c>
      <c r="AC168" s="178" t="str">
        <f t="shared" ca="1" si="32"/>
        <v/>
      </c>
      <c r="AD168" s="178" t="str">
        <f t="shared" ca="1" si="33"/>
        <v/>
      </c>
      <c r="AE168" s="178" t="str">
        <f t="shared" ca="1" si="8"/>
        <v/>
      </c>
      <c r="AF168" s="178" t="str">
        <f t="shared" ca="1" si="9"/>
        <v/>
      </c>
      <c r="AG168" s="217"/>
      <c r="AH168" s="217"/>
      <c r="AI168" s="217"/>
      <c r="AJ168" s="217"/>
      <c r="AK168" s="135" t="str">
        <f t="shared" ca="1" si="10"/>
        <v/>
      </c>
      <c r="AL168" s="208"/>
      <c r="AM168" s="290"/>
      <c r="AN168" s="83"/>
      <c r="AO168" s="83"/>
      <c r="AP168" s="222"/>
      <c r="AQ168" s="221"/>
      <c r="AR168" s="220"/>
      <c r="AS168" s="220"/>
      <c r="AT168" s="222"/>
      <c r="AU168" s="221"/>
      <c r="AV168" s="220"/>
      <c r="AW168" s="220"/>
      <c r="AX168" s="222"/>
      <c r="AY168" s="339">
        <f>SUMIF('4.2.펀드 인력변경 이력'!A:A,D168,'4.2.펀드 인력변경 이력'!F:F)</f>
        <v>0</v>
      </c>
      <c r="AZ168" s="222">
        <f>SUMIF('4.2.펀드 인력변경 이력'!A:A,D168,'4.2.펀드 인력변경 이력'!G:G)</f>
        <v>0</v>
      </c>
      <c r="BA168" s="340" t="str">
        <f t="shared" si="34"/>
        <v/>
      </c>
      <c r="BB168" s="45"/>
      <c r="BC168" s="213"/>
      <c r="BD168" s="218"/>
      <c r="BE168" s="218"/>
      <c r="BF168" s="213"/>
      <c r="BG168" s="218"/>
      <c r="BH168" s="218"/>
      <c r="BI168" s="213"/>
      <c r="BJ168" s="218"/>
      <c r="BK168" s="259"/>
      <c r="BL168" s="218"/>
      <c r="BM168" s="259"/>
      <c r="BN168" s="218"/>
      <c r="BO168" s="259"/>
      <c r="BP168" s="218"/>
      <c r="BQ168" s="218"/>
    </row>
    <row r="169" spans="1:69" ht="39.950000000000003" customHeight="1">
      <c r="A169" s="291"/>
      <c r="B169" s="65"/>
      <c r="C169" s="238"/>
      <c r="D169" s="239"/>
      <c r="E169" s="219"/>
      <c r="F169" s="45"/>
      <c r="G169" s="40"/>
      <c r="H169" s="40"/>
      <c r="I169" s="446"/>
      <c r="J169" s="446"/>
      <c r="K169" s="40"/>
      <c r="L169" s="40"/>
      <c r="M169" s="446"/>
      <c r="N169" s="215"/>
      <c r="O169" s="215"/>
      <c r="P169" s="83"/>
      <c r="Q169" s="220"/>
      <c r="R169" s="83"/>
      <c r="S169" s="83"/>
      <c r="T169" s="176" t="str">
        <f t="shared" si="0"/>
        <v/>
      </c>
      <c r="U169" s="216"/>
      <c r="V169" s="40"/>
      <c r="W169" s="40"/>
      <c r="X169" s="200" t="str">
        <f t="shared" ca="1" si="1"/>
        <v/>
      </c>
      <c r="Y169" s="177" t="str">
        <f t="shared" si="29"/>
        <v/>
      </c>
      <c r="Z169" s="178" t="str">
        <f t="shared" ca="1" si="3"/>
        <v/>
      </c>
      <c r="AA169" s="178" t="str">
        <f t="shared" ca="1" si="30"/>
        <v>0</v>
      </c>
      <c r="AB169" s="178" t="str">
        <f t="shared" ca="1" si="31"/>
        <v/>
      </c>
      <c r="AC169" s="178" t="str">
        <f t="shared" ca="1" si="32"/>
        <v/>
      </c>
      <c r="AD169" s="178" t="str">
        <f t="shared" ca="1" si="33"/>
        <v/>
      </c>
      <c r="AE169" s="178" t="str">
        <f t="shared" ca="1" si="8"/>
        <v/>
      </c>
      <c r="AF169" s="178" t="str">
        <f t="shared" ca="1" si="9"/>
        <v/>
      </c>
      <c r="AG169" s="217"/>
      <c r="AH169" s="217"/>
      <c r="AI169" s="217"/>
      <c r="AJ169" s="217"/>
      <c r="AK169" s="135" t="str">
        <f t="shared" ca="1" si="10"/>
        <v/>
      </c>
      <c r="AL169" s="208"/>
      <c r="AM169" s="290"/>
      <c r="AN169" s="83"/>
      <c r="AO169" s="83"/>
      <c r="AP169" s="222"/>
      <c r="AQ169" s="221"/>
      <c r="AR169" s="220"/>
      <c r="AS169" s="220"/>
      <c r="AT169" s="222"/>
      <c r="AU169" s="221"/>
      <c r="AV169" s="220"/>
      <c r="AW169" s="220"/>
      <c r="AX169" s="222"/>
      <c r="AY169" s="339">
        <f>SUMIF('4.2.펀드 인력변경 이력'!A:A,D169,'4.2.펀드 인력변경 이력'!F:F)</f>
        <v>0</v>
      </c>
      <c r="AZ169" s="222">
        <f>SUMIF('4.2.펀드 인력변경 이력'!A:A,D169,'4.2.펀드 인력변경 이력'!G:G)</f>
        <v>0</v>
      </c>
      <c r="BA169" s="340" t="str">
        <f t="shared" si="34"/>
        <v/>
      </c>
      <c r="BB169" s="45"/>
      <c r="BC169" s="213"/>
      <c r="BD169" s="218"/>
      <c r="BE169" s="218"/>
      <c r="BF169" s="213"/>
      <c r="BG169" s="218"/>
      <c r="BH169" s="218"/>
      <c r="BI169" s="213"/>
      <c r="BJ169" s="218"/>
      <c r="BK169" s="259"/>
      <c r="BL169" s="218"/>
      <c r="BM169" s="259"/>
      <c r="BN169" s="218"/>
      <c r="BO169" s="259"/>
      <c r="BP169" s="218"/>
      <c r="BQ169" s="218"/>
    </row>
    <row r="170" spans="1:69" ht="39.950000000000003" customHeight="1">
      <c r="A170" s="291"/>
      <c r="B170" s="65"/>
      <c r="C170" s="238"/>
      <c r="D170" s="239"/>
      <c r="E170" s="219"/>
      <c r="F170" s="45"/>
      <c r="G170" s="40"/>
      <c r="H170" s="40"/>
      <c r="I170" s="446"/>
      <c r="J170" s="446"/>
      <c r="K170" s="40"/>
      <c r="L170" s="40"/>
      <c r="M170" s="446"/>
      <c r="N170" s="215"/>
      <c r="O170" s="215"/>
      <c r="P170" s="83"/>
      <c r="Q170" s="220"/>
      <c r="R170" s="83"/>
      <c r="S170" s="83"/>
      <c r="T170" s="176" t="str">
        <f t="shared" si="0"/>
        <v/>
      </c>
      <c r="U170" s="216"/>
      <c r="V170" s="40"/>
      <c r="W170" s="40"/>
      <c r="X170" s="200" t="str">
        <f t="shared" ca="1" si="1"/>
        <v/>
      </c>
      <c r="Y170" s="177" t="str">
        <f t="shared" si="29"/>
        <v/>
      </c>
      <c r="Z170" s="178" t="str">
        <f t="shared" ca="1" si="3"/>
        <v/>
      </c>
      <c r="AA170" s="178" t="str">
        <f t="shared" ca="1" si="30"/>
        <v>0</v>
      </c>
      <c r="AB170" s="178" t="str">
        <f t="shared" ca="1" si="31"/>
        <v/>
      </c>
      <c r="AC170" s="178" t="str">
        <f t="shared" ca="1" si="32"/>
        <v/>
      </c>
      <c r="AD170" s="178" t="str">
        <f t="shared" ca="1" si="33"/>
        <v/>
      </c>
      <c r="AE170" s="178" t="str">
        <f t="shared" ca="1" si="8"/>
        <v/>
      </c>
      <c r="AF170" s="178" t="str">
        <f t="shared" ca="1" si="9"/>
        <v/>
      </c>
      <c r="AG170" s="217"/>
      <c r="AH170" s="217"/>
      <c r="AI170" s="217"/>
      <c r="AJ170" s="217"/>
      <c r="AK170" s="135" t="str">
        <f t="shared" ca="1" si="10"/>
        <v/>
      </c>
      <c r="AL170" s="208"/>
      <c r="AM170" s="290"/>
      <c r="AN170" s="83"/>
      <c r="AO170" s="83"/>
      <c r="AP170" s="222"/>
      <c r="AQ170" s="221"/>
      <c r="AR170" s="220"/>
      <c r="AS170" s="220"/>
      <c r="AT170" s="222"/>
      <c r="AU170" s="221"/>
      <c r="AV170" s="220"/>
      <c r="AW170" s="220"/>
      <c r="AX170" s="222"/>
      <c r="AY170" s="339">
        <f>SUMIF('4.2.펀드 인력변경 이력'!A:A,D170,'4.2.펀드 인력변경 이력'!F:F)</f>
        <v>0</v>
      </c>
      <c r="AZ170" s="222">
        <f>SUMIF('4.2.펀드 인력변경 이력'!A:A,D170,'4.2.펀드 인력변경 이력'!G:G)</f>
        <v>0</v>
      </c>
      <c r="BA170" s="340" t="str">
        <f t="shared" si="34"/>
        <v/>
      </c>
      <c r="BB170" s="45"/>
      <c r="BC170" s="213"/>
      <c r="BD170" s="218"/>
      <c r="BE170" s="218"/>
      <c r="BF170" s="213"/>
      <c r="BG170" s="218"/>
      <c r="BH170" s="218"/>
      <c r="BI170" s="213"/>
      <c r="BJ170" s="218"/>
      <c r="BK170" s="259"/>
      <c r="BL170" s="218"/>
      <c r="BM170" s="259"/>
      <c r="BN170" s="218"/>
      <c r="BO170" s="259"/>
      <c r="BP170" s="218"/>
      <c r="BQ170" s="218"/>
    </row>
    <row r="171" spans="1:69" ht="39.950000000000003" customHeight="1">
      <c r="A171" s="291"/>
      <c r="B171" s="65"/>
      <c r="C171" s="238"/>
      <c r="D171" s="239"/>
      <c r="E171" s="219"/>
      <c r="F171" s="45"/>
      <c r="G171" s="40"/>
      <c r="H171" s="40"/>
      <c r="I171" s="446"/>
      <c r="J171" s="446"/>
      <c r="K171" s="40"/>
      <c r="L171" s="40"/>
      <c r="M171" s="446"/>
      <c r="N171" s="215"/>
      <c r="O171" s="215"/>
      <c r="P171" s="83"/>
      <c r="Q171" s="220"/>
      <c r="R171" s="83"/>
      <c r="S171" s="83"/>
      <c r="T171" s="176" t="str">
        <f t="shared" si="0"/>
        <v/>
      </c>
      <c r="U171" s="216"/>
      <c r="V171" s="40"/>
      <c r="W171" s="40"/>
      <c r="X171" s="200" t="str">
        <f t="shared" ca="1" si="1"/>
        <v/>
      </c>
      <c r="Y171" s="177" t="str">
        <f t="shared" si="29"/>
        <v/>
      </c>
      <c r="Z171" s="178" t="str">
        <f t="shared" ca="1" si="3"/>
        <v/>
      </c>
      <c r="AA171" s="178" t="str">
        <f t="shared" ref="AA171:AA199" ca="1" si="35">IF( ISBLANK($D171), "0", SUMPRODUCT( (OFFSET(제안사_투자현황,0,1,ROWS(제안사_투자현황),1)=$D171)*1, OFFSET(제안사_투자현황,0,9,ROWS(제안사_투자현황),1)) )</f>
        <v>0</v>
      </c>
      <c r="AB171" s="178" t="str">
        <f t="shared" ref="AB171:AB199" ca="1" si="36">IF( ISBLANK($D171), "", SUMPRODUCT( (OFFSET(제안사_투자현황,0,1,ROWS(제안사_투자현황),1)=$D171)*1, OFFSET(제안사_투자현황,0,14,ROWS(제안사_투자현황),1)) )</f>
        <v/>
      </c>
      <c r="AC171" s="178" t="str">
        <f t="shared" ref="AC171:AC199" ca="1" si="37">IF( ISBLANK($D171), "", SUMPRODUCT( (OFFSET(제안사_투자현황,0,1,ROWS(제안사_투자현황),1)=$D171)*1, OFFSET(제안사_투자현황,0,19,ROWS(제안사_투자현황),1)) )</f>
        <v/>
      </c>
      <c r="AD171" s="178" t="str">
        <f t="shared" ref="AD171:AD199" ca="1" si="38">IF( ISBLANK($D171), "", SUMPRODUCT( (OFFSET(제안사_투자현황,0,1,ROWS(제안사_투자현황),1)=$D171)*1, OFFSET(제안사_투자현황,0,20,ROWS(제안사_투자현황),1)) )</f>
        <v/>
      </c>
      <c r="AE171" s="178" t="str">
        <f t="shared" ca="1" si="8"/>
        <v/>
      </c>
      <c r="AF171" s="178" t="str">
        <f t="shared" ca="1" si="9"/>
        <v/>
      </c>
      <c r="AG171" s="217"/>
      <c r="AH171" s="217"/>
      <c r="AI171" s="217"/>
      <c r="AJ171" s="217"/>
      <c r="AK171" s="135" t="str">
        <f t="shared" ca="1" si="10"/>
        <v/>
      </c>
      <c r="AL171" s="208"/>
      <c r="AM171" s="290"/>
      <c r="AN171" s="83"/>
      <c r="AO171" s="83"/>
      <c r="AP171" s="222"/>
      <c r="AQ171" s="221"/>
      <c r="AR171" s="220"/>
      <c r="AS171" s="220"/>
      <c r="AT171" s="222"/>
      <c r="AU171" s="221"/>
      <c r="AV171" s="220"/>
      <c r="AW171" s="220"/>
      <c r="AX171" s="222"/>
      <c r="AY171" s="339">
        <f>SUMIF('4.2.펀드 인력변경 이력'!A:A,D171,'4.2.펀드 인력변경 이력'!F:F)</f>
        <v>0</v>
      </c>
      <c r="AZ171" s="222">
        <f>SUMIF('4.2.펀드 인력변경 이력'!A:A,D171,'4.2.펀드 인력변경 이력'!G:G)</f>
        <v>0</v>
      </c>
      <c r="BA171" s="340" t="str">
        <f t="shared" ref="BA171:BA199" si="39">IF(D171="","",IF(AZ171=0,3,IF(AY171/AZ171&gt;3,3,AY171/AZ171)))</f>
        <v/>
      </c>
      <c r="BB171" s="45"/>
      <c r="BC171" s="213"/>
      <c r="BD171" s="218"/>
      <c r="BE171" s="218"/>
      <c r="BF171" s="213"/>
      <c r="BG171" s="218"/>
      <c r="BH171" s="218"/>
      <c r="BI171" s="213"/>
      <c r="BJ171" s="218"/>
      <c r="BK171" s="259"/>
      <c r="BL171" s="218"/>
      <c r="BM171" s="259"/>
      <c r="BN171" s="218"/>
      <c r="BO171" s="259"/>
      <c r="BP171" s="218"/>
      <c r="BQ171" s="218"/>
    </row>
    <row r="172" spans="1:69" ht="39.950000000000003" customHeight="1">
      <c r="A172" s="291"/>
      <c r="B172" s="65"/>
      <c r="C172" s="238"/>
      <c r="D172" s="239"/>
      <c r="E172" s="219"/>
      <c r="F172" s="45"/>
      <c r="G172" s="40"/>
      <c r="H172" s="40"/>
      <c r="I172" s="446"/>
      <c r="J172" s="446"/>
      <c r="K172" s="40"/>
      <c r="L172" s="40"/>
      <c r="M172" s="446"/>
      <c r="N172" s="215"/>
      <c r="O172" s="215"/>
      <c r="P172" s="83"/>
      <c r="Q172" s="220"/>
      <c r="R172" s="83"/>
      <c r="S172" s="83"/>
      <c r="T172" s="176" t="str">
        <f t="shared" si="0"/>
        <v/>
      </c>
      <c r="U172" s="216"/>
      <c r="V172" s="40"/>
      <c r="W172" s="40"/>
      <c r="X172" s="200" t="str">
        <f t="shared" ca="1" si="1"/>
        <v/>
      </c>
      <c r="Y172" s="177" t="str">
        <f t="shared" si="29"/>
        <v/>
      </c>
      <c r="Z172" s="178" t="str">
        <f t="shared" ca="1" si="3"/>
        <v/>
      </c>
      <c r="AA172" s="178" t="str">
        <f t="shared" ca="1" si="35"/>
        <v>0</v>
      </c>
      <c r="AB172" s="178" t="str">
        <f t="shared" ca="1" si="36"/>
        <v/>
      </c>
      <c r="AC172" s="178" t="str">
        <f t="shared" ca="1" si="37"/>
        <v/>
      </c>
      <c r="AD172" s="178" t="str">
        <f t="shared" ca="1" si="38"/>
        <v/>
      </c>
      <c r="AE172" s="178" t="str">
        <f t="shared" ca="1" si="8"/>
        <v/>
      </c>
      <c r="AF172" s="178" t="str">
        <f t="shared" ca="1" si="9"/>
        <v/>
      </c>
      <c r="AG172" s="217"/>
      <c r="AH172" s="217"/>
      <c r="AI172" s="217"/>
      <c r="AJ172" s="217"/>
      <c r="AK172" s="135" t="str">
        <f t="shared" ca="1" si="10"/>
        <v/>
      </c>
      <c r="AL172" s="208"/>
      <c r="AM172" s="290"/>
      <c r="AN172" s="83"/>
      <c r="AO172" s="83"/>
      <c r="AP172" s="222"/>
      <c r="AQ172" s="221"/>
      <c r="AR172" s="220"/>
      <c r="AS172" s="220"/>
      <c r="AT172" s="222"/>
      <c r="AU172" s="221"/>
      <c r="AV172" s="220"/>
      <c r="AW172" s="220"/>
      <c r="AX172" s="222"/>
      <c r="AY172" s="339">
        <f>SUMIF('4.2.펀드 인력변경 이력'!A:A,D172,'4.2.펀드 인력변경 이력'!F:F)</f>
        <v>0</v>
      </c>
      <c r="AZ172" s="222">
        <f>SUMIF('4.2.펀드 인력변경 이력'!A:A,D172,'4.2.펀드 인력변경 이력'!G:G)</f>
        <v>0</v>
      </c>
      <c r="BA172" s="340" t="str">
        <f t="shared" si="39"/>
        <v/>
      </c>
      <c r="BB172" s="45"/>
      <c r="BC172" s="213"/>
      <c r="BD172" s="218"/>
      <c r="BE172" s="218"/>
      <c r="BF172" s="213"/>
      <c r="BG172" s="218"/>
      <c r="BH172" s="218"/>
      <c r="BI172" s="213"/>
      <c r="BJ172" s="218"/>
      <c r="BK172" s="259"/>
      <c r="BL172" s="218"/>
      <c r="BM172" s="259"/>
      <c r="BN172" s="218"/>
      <c r="BO172" s="259"/>
      <c r="BP172" s="218"/>
      <c r="BQ172" s="218"/>
    </row>
    <row r="173" spans="1:69" ht="39.950000000000003" customHeight="1">
      <c r="A173" s="291"/>
      <c r="B173" s="65"/>
      <c r="C173" s="238"/>
      <c r="D173" s="239"/>
      <c r="E173" s="219"/>
      <c r="F173" s="45"/>
      <c r="G173" s="40"/>
      <c r="H173" s="40"/>
      <c r="I173" s="446"/>
      <c r="J173" s="446"/>
      <c r="K173" s="40"/>
      <c r="L173" s="40"/>
      <c r="M173" s="446"/>
      <c r="N173" s="215"/>
      <c r="O173" s="215"/>
      <c r="P173" s="83"/>
      <c r="Q173" s="220"/>
      <c r="R173" s="83"/>
      <c r="S173" s="83"/>
      <c r="T173" s="176" t="str">
        <f t="shared" si="0"/>
        <v/>
      </c>
      <c r="U173" s="216"/>
      <c r="V173" s="40"/>
      <c r="W173" s="40"/>
      <c r="X173" s="200" t="str">
        <f t="shared" ca="1" si="1"/>
        <v/>
      </c>
      <c r="Y173" s="177" t="str">
        <f t="shared" si="29"/>
        <v/>
      </c>
      <c r="Z173" s="178" t="str">
        <f t="shared" ca="1" si="3"/>
        <v/>
      </c>
      <c r="AA173" s="178" t="str">
        <f t="shared" ca="1" si="35"/>
        <v>0</v>
      </c>
      <c r="AB173" s="178" t="str">
        <f t="shared" ca="1" si="36"/>
        <v/>
      </c>
      <c r="AC173" s="178" t="str">
        <f t="shared" ca="1" si="37"/>
        <v/>
      </c>
      <c r="AD173" s="178" t="str">
        <f t="shared" ca="1" si="38"/>
        <v/>
      </c>
      <c r="AE173" s="178" t="str">
        <f t="shared" ca="1" si="8"/>
        <v/>
      </c>
      <c r="AF173" s="178" t="str">
        <f t="shared" ca="1" si="9"/>
        <v/>
      </c>
      <c r="AG173" s="217"/>
      <c r="AH173" s="217"/>
      <c r="AI173" s="217"/>
      <c r="AJ173" s="217"/>
      <c r="AK173" s="135" t="str">
        <f t="shared" ca="1" si="10"/>
        <v/>
      </c>
      <c r="AL173" s="208"/>
      <c r="AM173" s="290"/>
      <c r="AN173" s="83"/>
      <c r="AO173" s="83"/>
      <c r="AP173" s="222"/>
      <c r="AQ173" s="221"/>
      <c r="AR173" s="220"/>
      <c r="AS173" s="220"/>
      <c r="AT173" s="222"/>
      <c r="AU173" s="221"/>
      <c r="AV173" s="220"/>
      <c r="AW173" s="220"/>
      <c r="AX173" s="222"/>
      <c r="AY173" s="339">
        <f>SUMIF('4.2.펀드 인력변경 이력'!A:A,D173,'4.2.펀드 인력변경 이력'!F:F)</f>
        <v>0</v>
      </c>
      <c r="AZ173" s="222">
        <f>SUMIF('4.2.펀드 인력변경 이력'!A:A,D173,'4.2.펀드 인력변경 이력'!G:G)</f>
        <v>0</v>
      </c>
      <c r="BA173" s="340" t="str">
        <f t="shared" si="39"/>
        <v/>
      </c>
      <c r="BB173" s="45"/>
      <c r="BC173" s="213"/>
      <c r="BD173" s="218"/>
      <c r="BE173" s="218"/>
      <c r="BF173" s="213"/>
      <c r="BG173" s="218"/>
      <c r="BH173" s="218"/>
      <c r="BI173" s="213"/>
      <c r="BJ173" s="218"/>
      <c r="BK173" s="259"/>
      <c r="BL173" s="218"/>
      <c r="BM173" s="259"/>
      <c r="BN173" s="218"/>
      <c r="BO173" s="259"/>
      <c r="BP173" s="218"/>
      <c r="BQ173" s="218"/>
    </row>
    <row r="174" spans="1:69" ht="39.950000000000003" customHeight="1">
      <c r="A174" s="291"/>
      <c r="B174" s="65"/>
      <c r="C174" s="238"/>
      <c r="D174" s="239"/>
      <c r="E174" s="219"/>
      <c r="F174" s="45"/>
      <c r="G174" s="40"/>
      <c r="H174" s="40"/>
      <c r="I174" s="446"/>
      <c r="J174" s="446"/>
      <c r="K174" s="40"/>
      <c r="L174" s="40"/>
      <c r="M174" s="446"/>
      <c r="N174" s="215"/>
      <c r="O174" s="215"/>
      <c r="P174" s="83"/>
      <c r="Q174" s="220"/>
      <c r="R174" s="83"/>
      <c r="S174" s="83"/>
      <c r="T174" s="176" t="str">
        <f t="shared" si="0"/>
        <v/>
      </c>
      <c r="U174" s="216"/>
      <c r="V174" s="40"/>
      <c r="W174" s="40"/>
      <c r="X174" s="200" t="str">
        <f t="shared" ca="1" si="1"/>
        <v/>
      </c>
      <c r="Y174" s="177" t="str">
        <f t="shared" si="29"/>
        <v/>
      </c>
      <c r="Z174" s="178" t="str">
        <f t="shared" ca="1" si="3"/>
        <v/>
      </c>
      <c r="AA174" s="178" t="str">
        <f t="shared" ca="1" si="35"/>
        <v>0</v>
      </c>
      <c r="AB174" s="178" t="str">
        <f t="shared" ca="1" si="36"/>
        <v/>
      </c>
      <c r="AC174" s="178" t="str">
        <f t="shared" ca="1" si="37"/>
        <v/>
      </c>
      <c r="AD174" s="178" t="str">
        <f t="shared" ca="1" si="38"/>
        <v/>
      </c>
      <c r="AE174" s="178" t="str">
        <f t="shared" ca="1" si="8"/>
        <v/>
      </c>
      <c r="AF174" s="178" t="str">
        <f t="shared" ca="1" si="9"/>
        <v/>
      </c>
      <c r="AG174" s="217"/>
      <c r="AH174" s="217"/>
      <c r="AI174" s="217"/>
      <c r="AJ174" s="217"/>
      <c r="AK174" s="135" t="str">
        <f t="shared" ca="1" si="10"/>
        <v/>
      </c>
      <c r="AL174" s="208"/>
      <c r="AM174" s="290"/>
      <c r="AN174" s="83"/>
      <c r="AO174" s="83"/>
      <c r="AP174" s="222"/>
      <c r="AQ174" s="221"/>
      <c r="AR174" s="220"/>
      <c r="AS174" s="220"/>
      <c r="AT174" s="222"/>
      <c r="AU174" s="221"/>
      <c r="AV174" s="220"/>
      <c r="AW174" s="220"/>
      <c r="AX174" s="222"/>
      <c r="AY174" s="339">
        <f>SUMIF('4.2.펀드 인력변경 이력'!A:A,D174,'4.2.펀드 인력변경 이력'!F:F)</f>
        <v>0</v>
      </c>
      <c r="AZ174" s="222">
        <f>SUMIF('4.2.펀드 인력변경 이력'!A:A,D174,'4.2.펀드 인력변경 이력'!G:G)</f>
        <v>0</v>
      </c>
      <c r="BA174" s="340" t="str">
        <f t="shared" si="39"/>
        <v/>
      </c>
      <c r="BB174" s="45"/>
      <c r="BC174" s="213"/>
      <c r="BD174" s="218"/>
      <c r="BE174" s="218"/>
      <c r="BF174" s="213"/>
      <c r="BG174" s="218"/>
      <c r="BH174" s="218"/>
      <c r="BI174" s="213"/>
      <c r="BJ174" s="218"/>
      <c r="BK174" s="259"/>
      <c r="BL174" s="218"/>
      <c r="BM174" s="259"/>
      <c r="BN174" s="218"/>
      <c r="BO174" s="259"/>
      <c r="BP174" s="218"/>
      <c r="BQ174" s="218"/>
    </row>
    <row r="175" spans="1:69" ht="39.950000000000003" customHeight="1">
      <c r="A175" s="291"/>
      <c r="B175" s="65"/>
      <c r="C175" s="238"/>
      <c r="D175" s="239"/>
      <c r="E175" s="219"/>
      <c r="F175" s="45"/>
      <c r="G175" s="40"/>
      <c r="H175" s="40"/>
      <c r="I175" s="446"/>
      <c r="J175" s="446"/>
      <c r="K175" s="40"/>
      <c r="L175" s="40"/>
      <c r="M175" s="446"/>
      <c r="N175" s="215"/>
      <c r="O175" s="215"/>
      <c r="P175" s="83"/>
      <c r="Q175" s="220"/>
      <c r="R175" s="83"/>
      <c r="S175" s="83"/>
      <c r="T175" s="176" t="str">
        <f t="shared" si="0"/>
        <v/>
      </c>
      <c r="U175" s="216"/>
      <c r="V175" s="40"/>
      <c r="W175" s="40"/>
      <c r="X175" s="200" t="str">
        <f t="shared" ca="1" si="1"/>
        <v/>
      </c>
      <c r="Y175" s="177" t="str">
        <f t="shared" si="29"/>
        <v/>
      </c>
      <c r="Z175" s="178" t="str">
        <f t="shared" ca="1" si="3"/>
        <v/>
      </c>
      <c r="AA175" s="178" t="str">
        <f t="shared" ca="1" si="35"/>
        <v>0</v>
      </c>
      <c r="AB175" s="178" t="str">
        <f t="shared" ca="1" si="36"/>
        <v/>
      </c>
      <c r="AC175" s="178" t="str">
        <f t="shared" ca="1" si="37"/>
        <v/>
      </c>
      <c r="AD175" s="178" t="str">
        <f t="shared" ca="1" si="38"/>
        <v/>
      </c>
      <c r="AE175" s="178" t="str">
        <f t="shared" ca="1" si="8"/>
        <v/>
      </c>
      <c r="AF175" s="178" t="str">
        <f t="shared" ca="1" si="9"/>
        <v/>
      </c>
      <c r="AG175" s="217"/>
      <c r="AH175" s="217"/>
      <c r="AI175" s="217"/>
      <c r="AJ175" s="217"/>
      <c r="AK175" s="135" t="str">
        <f t="shared" ca="1" si="10"/>
        <v/>
      </c>
      <c r="AL175" s="208"/>
      <c r="AM175" s="290"/>
      <c r="AN175" s="83"/>
      <c r="AO175" s="83"/>
      <c r="AP175" s="222"/>
      <c r="AQ175" s="221"/>
      <c r="AR175" s="220"/>
      <c r="AS175" s="220"/>
      <c r="AT175" s="222"/>
      <c r="AU175" s="221"/>
      <c r="AV175" s="220"/>
      <c r="AW175" s="220"/>
      <c r="AX175" s="222"/>
      <c r="AY175" s="339">
        <f>SUMIF('4.2.펀드 인력변경 이력'!A:A,D175,'4.2.펀드 인력변경 이력'!F:F)</f>
        <v>0</v>
      </c>
      <c r="AZ175" s="222">
        <f>SUMIF('4.2.펀드 인력변경 이력'!A:A,D175,'4.2.펀드 인력변경 이력'!G:G)</f>
        <v>0</v>
      </c>
      <c r="BA175" s="340" t="str">
        <f t="shared" si="39"/>
        <v/>
      </c>
      <c r="BB175" s="45"/>
      <c r="BC175" s="213"/>
      <c r="BD175" s="218"/>
      <c r="BE175" s="218"/>
      <c r="BF175" s="213"/>
      <c r="BG175" s="218"/>
      <c r="BH175" s="218"/>
      <c r="BI175" s="213"/>
      <c r="BJ175" s="218"/>
      <c r="BK175" s="259"/>
      <c r="BL175" s="218"/>
      <c r="BM175" s="259"/>
      <c r="BN175" s="218"/>
      <c r="BO175" s="259"/>
      <c r="BP175" s="218"/>
      <c r="BQ175" s="218"/>
    </row>
    <row r="176" spans="1:69" ht="39.950000000000003" customHeight="1">
      <c r="A176" s="291"/>
      <c r="B176" s="65"/>
      <c r="C176" s="238"/>
      <c r="D176" s="239"/>
      <c r="E176" s="219"/>
      <c r="F176" s="45"/>
      <c r="G176" s="40"/>
      <c r="H176" s="40"/>
      <c r="I176" s="446"/>
      <c r="J176" s="446"/>
      <c r="K176" s="40"/>
      <c r="L176" s="40"/>
      <c r="M176" s="446"/>
      <c r="N176" s="215"/>
      <c r="O176" s="215"/>
      <c r="P176" s="83"/>
      <c r="Q176" s="220"/>
      <c r="R176" s="83"/>
      <c r="S176" s="83"/>
      <c r="T176" s="176" t="str">
        <f t="shared" si="0"/>
        <v/>
      </c>
      <c r="U176" s="216"/>
      <c r="V176" s="40"/>
      <c r="W176" s="40"/>
      <c r="X176" s="200" t="str">
        <f t="shared" ca="1" si="1"/>
        <v/>
      </c>
      <c r="Y176" s="177" t="str">
        <f t="shared" si="29"/>
        <v/>
      </c>
      <c r="Z176" s="178" t="str">
        <f t="shared" ca="1" si="3"/>
        <v/>
      </c>
      <c r="AA176" s="178" t="str">
        <f t="shared" ca="1" si="35"/>
        <v>0</v>
      </c>
      <c r="AB176" s="178" t="str">
        <f t="shared" ca="1" si="36"/>
        <v/>
      </c>
      <c r="AC176" s="178" t="str">
        <f t="shared" ca="1" si="37"/>
        <v/>
      </c>
      <c r="AD176" s="178" t="str">
        <f t="shared" ca="1" si="38"/>
        <v/>
      </c>
      <c r="AE176" s="178" t="str">
        <f t="shared" ca="1" si="8"/>
        <v/>
      </c>
      <c r="AF176" s="178" t="str">
        <f t="shared" ca="1" si="9"/>
        <v/>
      </c>
      <c r="AG176" s="217"/>
      <c r="AH176" s="217"/>
      <c r="AI176" s="217"/>
      <c r="AJ176" s="217"/>
      <c r="AK176" s="135" t="str">
        <f t="shared" ca="1" si="10"/>
        <v/>
      </c>
      <c r="AL176" s="208"/>
      <c r="AM176" s="290"/>
      <c r="AN176" s="83"/>
      <c r="AO176" s="83"/>
      <c r="AP176" s="222"/>
      <c r="AQ176" s="221"/>
      <c r="AR176" s="220"/>
      <c r="AS176" s="220"/>
      <c r="AT176" s="222"/>
      <c r="AU176" s="221"/>
      <c r="AV176" s="220"/>
      <c r="AW176" s="220"/>
      <c r="AX176" s="222"/>
      <c r="AY176" s="339">
        <f>SUMIF('4.2.펀드 인력변경 이력'!A:A,D176,'4.2.펀드 인력변경 이력'!F:F)</f>
        <v>0</v>
      </c>
      <c r="AZ176" s="222">
        <f>SUMIF('4.2.펀드 인력변경 이력'!A:A,D176,'4.2.펀드 인력변경 이력'!G:G)</f>
        <v>0</v>
      </c>
      <c r="BA176" s="340" t="str">
        <f t="shared" si="39"/>
        <v/>
      </c>
      <c r="BB176" s="45"/>
      <c r="BC176" s="213"/>
      <c r="BD176" s="218"/>
      <c r="BE176" s="218"/>
      <c r="BF176" s="213"/>
      <c r="BG176" s="218"/>
      <c r="BH176" s="218"/>
      <c r="BI176" s="213"/>
      <c r="BJ176" s="218"/>
      <c r="BK176" s="259"/>
      <c r="BL176" s="218"/>
      <c r="BM176" s="259"/>
      <c r="BN176" s="218"/>
      <c r="BO176" s="259"/>
      <c r="BP176" s="218"/>
      <c r="BQ176" s="218"/>
    </row>
    <row r="177" spans="1:69" ht="39.950000000000003" customHeight="1">
      <c r="A177" s="291"/>
      <c r="B177" s="65"/>
      <c r="C177" s="238"/>
      <c r="D177" s="239"/>
      <c r="E177" s="219"/>
      <c r="F177" s="45"/>
      <c r="G177" s="40"/>
      <c r="H177" s="40"/>
      <c r="I177" s="446"/>
      <c r="J177" s="446"/>
      <c r="K177" s="40"/>
      <c r="L177" s="40"/>
      <c r="M177" s="446"/>
      <c r="N177" s="215"/>
      <c r="O177" s="215"/>
      <c r="P177" s="83"/>
      <c r="Q177" s="220"/>
      <c r="R177" s="83"/>
      <c r="S177" s="83"/>
      <c r="T177" s="176" t="str">
        <f t="shared" si="0"/>
        <v/>
      </c>
      <c r="U177" s="216"/>
      <c r="V177" s="40"/>
      <c r="W177" s="40"/>
      <c r="X177" s="200" t="str">
        <f t="shared" ca="1" si="1"/>
        <v/>
      </c>
      <c r="Y177" s="177" t="str">
        <f t="shared" si="29"/>
        <v/>
      </c>
      <c r="Z177" s="178" t="str">
        <f t="shared" ca="1" si="3"/>
        <v/>
      </c>
      <c r="AA177" s="178" t="str">
        <f t="shared" ca="1" si="35"/>
        <v>0</v>
      </c>
      <c r="AB177" s="178" t="str">
        <f t="shared" ca="1" si="36"/>
        <v/>
      </c>
      <c r="AC177" s="178" t="str">
        <f t="shared" ca="1" si="37"/>
        <v/>
      </c>
      <c r="AD177" s="178" t="str">
        <f t="shared" ca="1" si="38"/>
        <v/>
      </c>
      <c r="AE177" s="178" t="str">
        <f t="shared" ca="1" si="8"/>
        <v/>
      </c>
      <c r="AF177" s="178" t="str">
        <f t="shared" ca="1" si="9"/>
        <v/>
      </c>
      <c r="AG177" s="217"/>
      <c r="AH177" s="217"/>
      <c r="AI177" s="217"/>
      <c r="AJ177" s="217"/>
      <c r="AK177" s="135" t="str">
        <f t="shared" ca="1" si="10"/>
        <v/>
      </c>
      <c r="AL177" s="208"/>
      <c r="AM177" s="290"/>
      <c r="AN177" s="83"/>
      <c r="AO177" s="83"/>
      <c r="AP177" s="222"/>
      <c r="AQ177" s="221"/>
      <c r="AR177" s="220"/>
      <c r="AS177" s="220"/>
      <c r="AT177" s="222"/>
      <c r="AU177" s="221"/>
      <c r="AV177" s="220"/>
      <c r="AW177" s="220"/>
      <c r="AX177" s="222"/>
      <c r="AY177" s="339">
        <f>SUMIF('4.2.펀드 인력변경 이력'!A:A,D177,'4.2.펀드 인력변경 이력'!F:F)</f>
        <v>0</v>
      </c>
      <c r="AZ177" s="222">
        <f>SUMIF('4.2.펀드 인력변경 이력'!A:A,D177,'4.2.펀드 인력변경 이력'!G:G)</f>
        <v>0</v>
      </c>
      <c r="BA177" s="340" t="str">
        <f t="shared" si="39"/>
        <v/>
      </c>
      <c r="BB177" s="45"/>
      <c r="BC177" s="213"/>
      <c r="BD177" s="218"/>
      <c r="BE177" s="218"/>
      <c r="BF177" s="213"/>
      <c r="BG177" s="218"/>
      <c r="BH177" s="218"/>
      <c r="BI177" s="213"/>
      <c r="BJ177" s="218"/>
      <c r="BK177" s="259"/>
      <c r="BL177" s="218"/>
      <c r="BM177" s="259"/>
      <c r="BN177" s="218"/>
      <c r="BO177" s="259"/>
      <c r="BP177" s="218"/>
      <c r="BQ177" s="218"/>
    </row>
    <row r="178" spans="1:69" ht="39.950000000000003" customHeight="1">
      <c r="A178" s="291"/>
      <c r="B178" s="65"/>
      <c r="C178" s="238"/>
      <c r="D178" s="239"/>
      <c r="E178" s="219"/>
      <c r="F178" s="45"/>
      <c r="G178" s="40"/>
      <c r="H178" s="40"/>
      <c r="I178" s="446"/>
      <c r="J178" s="446"/>
      <c r="K178" s="40"/>
      <c r="L178" s="40"/>
      <c r="M178" s="446"/>
      <c r="N178" s="215"/>
      <c r="O178" s="215"/>
      <c r="P178" s="83"/>
      <c r="Q178" s="220"/>
      <c r="R178" s="83"/>
      <c r="S178" s="83"/>
      <c r="T178" s="176" t="str">
        <f t="shared" si="0"/>
        <v/>
      </c>
      <c r="U178" s="216"/>
      <c r="V178" s="40"/>
      <c r="W178" s="40"/>
      <c r="X178" s="200" t="str">
        <f t="shared" ca="1" si="1"/>
        <v/>
      </c>
      <c r="Y178" s="177" t="str">
        <f t="shared" si="29"/>
        <v/>
      </c>
      <c r="Z178" s="178" t="str">
        <f t="shared" ca="1" si="3"/>
        <v/>
      </c>
      <c r="AA178" s="178" t="str">
        <f t="shared" ca="1" si="35"/>
        <v>0</v>
      </c>
      <c r="AB178" s="178" t="str">
        <f t="shared" ca="1" si="36"/>
        <v/>
      </c>
      <c r="AC178" s="178" t="str">
        <f t="shared" ca="1" si="37"/>
        <v/>
      </c>
      <c r="AD178" s="178" t="str">
        <f t="shared" ca="1" si="38"/>
        <v/>
      </c>
      <c r="AE178" s="178" t="str">
        <f t="shared" ca="1" si="8"/>
        <v/>
      </c>
      <c r="AF178" s="178" t="str">
        <f t="shared" ca="1" si="9"/>
        <v/>
      </c>
      <c r="AG178" s="217"/>
      <c r="AH178" s="217"/>
      <c r="AI178" s="217"/>
      <c r="AJ178" s="217"/>
      <c r="AK178" s="135" t="str">
        <f t="shared" ca="1" si="10"/>
        <v/>
      </c>
      <c r="AL178" s="208"/>
      <c r="AM178" s="290"/>
      <c r="AN178" s="83"/>
      <c r="AO178" s="83"/>
      <c r="AP178" s="222"/>
      <c r="AQ178" s="221"/>
      <c r="AR178" s="220"/>
      <c r="AS178" s="220"/>
      <c r="AT178" s="222"/>
      <c r="AU178" s="221"/>
      <c r="AV178" s="220"/>
      <c r="AW178" s="220"/>
      <c r="AX178" s="222"/>
      <c r="AY178" s="339">
        <f>SUMIF('4.2.펀드 인력변경 이력'!A:A,D178,'4.2.펀드 인력변경 이력'!F:F)</f>
        <v>0</v>
      </c>
      <c r="AZ178" s="222">
        <f>SUMIF('4.2.펀드 인력변경 이력'!A:A,D178,'4.2.펀드 인력변경 이력'!G:G)</f>
        <v>0</v>
      </c>
      <c r="BA178" s="340" t="str">
        <f t="shared" si="39"/>
        <v/>
      </c>
      <c r="BB178" s="45"/>
      <c r="BC178" s="213"/>
      <c r="BD178" s="218"/>
      <c r="BE178" s="218"/>
      <c r="BF178" s="213"/>
      <c r="BG178" s="218"/>
      <c r="BH178" s="218"/>
      <c r="BI178" s="213"/>
      <c r="BJ178" s="218"/>
      <c r="BK178" s="259"/>
      <c r="BL178" s="218"/>
      <c r="BM178" s="259"/>
      <c r="BN178" s="218"/>
      <c r="BO178" s="259"/>
      <c r="BP178" s="218"/>
      <c r="BQ178" s="218"/>
    </row>
    <row r="179" spans="1:69" ht="39.950000000000003" customHeight="1">
      <c r="A179" s="291"/>
      <c r="B179" s="65"/>
      <c r="C179" s="238"/>
      <c r="D179" s="239"/>
      <c r="E179" s="219"/>
      <c r="F179" s="45"/>
      <c r="G179" s="40"/>
      <c r="H179" s="40"/>
      <c r="I179" s="446"/>
      <c r="J179" s="446"/>
      <c r="K179" s="40"/>
      <c r="L179" s="40"/>
      <c r="M179" s="446"/>
      <c r="N179" s="215"/>
      <c r="O179" s="215"/>
      <c r="P179" s="83"/>
      <c r="Q179" s="220"/>
      <c r="R179" s="83"/>
      <c r="S179" s="83"/>
      <c r="T179" s="176" t="str">
        <f t="shared" si="0"/>
        <v/>
      </c>
      <c r="U179" s="216"/>
      <c r="V179" s="40"/>
      <c r="W179" s="40"/>
      <c r="X179" s="200" t="str">
        <f t="shared" ca="1" si="1"/>
        <v/>
      </c>
      <c r="Y179" s="177" t="str">
        <f t="shared" si="29"/>
        <v/>
      </c>
      <c r="Z179" s="178" t="str">
        <f t="shared" ca="1" si="3"/>
        <v/>
      </c>
      <c r="AA179" s="178" t="str">
        <f t="shared" ca="1" si="35"/>
        <v>0</v>
      </c>
      <c r="AB179" s="178" t="str">
        <f t="shared" ca="1" si="36"/>
        <v/>
      </c>
      <c r="AC179" s="178" t="str">
        <f t="shared" ca="1" si="37"/>
        <v/>
      </c>
      <c r="AD179" s="178" t="str">
        <f t="shared" ca="1" si="38"/>
        <v/>
      </c>
      <c r="AE179" s="178" t="str">
        <f t="shared" ca="1" si="8"/>
        <v/>
      </c>
      <c r="AF179" s="178" t="str">
        <f t="shared" ca="1" si="9"/>
        <v/>
      </c>
      <c r="AG179" s="217"/>
      <c r="AH179" s="217"/>
      <c r="AI179" s="217"/>
      <c r="AJ179" s="217"/>
      <c r="AK179" s="135" t="str">
        <f t="shared" ca="1" si="10"/>
        <v/>
      </c>
      <c r="AL179" s="208"/>
      <c r="AM179" s="290"/>
      <c r="AN179" s="83"/>
      <c r="AO179" s="83"/>
      <c r="AP179" s="222"/>
      <c r="AQ179" s="221"/>
      <c r="AR179" s="220"/>
      <c r="AS179" s="220"/>
      <c r="AT179" s="222"/>
      <c r="AU179" s="221"/>
      <c r="AV179" s="220"/>
      <c r="AW179" s="220"/>
      <c r="AX179" s="222"/>
      <c r="AY179" s="339">
        <f>SUMIF('4.2.펀드 인력변경 이력'!A:A,D179,'4.2.펀드 인력변경 이력'!F:F)</f>
        <v>0</v>
      </c>
      <c r="AZ179" s="222">
        <f>SUMIF('4.2.펀드 인력변경 이력'!A:A,D179,'4.2.펀드 인력변경 이력'!G:G)</f>
        <v>0</v>
      </c>
      <c r="BA179" s="340" t="str">
        <f t="shared" si="39"/>
        <v/>
      </c>
      <c r="BB179" s="45"/>
      <c r="BC179" s="213"/>
      <c r="BD179" s="218"/>
      <c r="BE179" s="218"/>
      <c r="BF179" s="213"/>
      <c r="BG179" s="218"/>
      <c r="BH179" s="218"/>
      <c r="BI179" s="213"/>
      <c r="BJ179" s="218"/>
      <c r="BK179" s="259"/>
      <c r="BL179" s="218"/>
      <c r="BM179" s="259"/>
      <c r="BN179" s="218"/>
      <c r="BO179" s="259"/>
      <c r="BP179" s="218"/>
      <c r="BQ179" s="218"/>
    </row>
    <row r="180" spans="1:69" ht="39.950000000000003" customHeight="1">
      <c r="A180" s="291"/>
      <c r="B180" s="65"/>
      <c r="C180" s="238"/>
      <c r="D180" s="239"/>
      <c r="E180" s="219"/>
      <c r="F180" s="45"/>
      <c r="G180" s="40"/>
      <c r="H180" s="40"/>
      <c r="I180" s="446"/>
      <c r="J180" s="446"/>
      <c r="K180" s="40"/>
      <c r="L180" s="40"/>
      <c r="M180" s="446"/>
      <c r="N180" s="215"/>
      <c r="O180" s="215"/>
      <c r="P180" s="83"/>
      <c r="Q180" s="220"/>
      <c r="R180" s="83"/>
      <c r="S180" s="83"/>
      <c r="T180" s="176" t="str">
        <f t="shared" si="0"/>
        <v/>
      </c>
      <c r="U180" s="216"/>
      <c r="V180" s="40"/>
      <c r="W180" s="40"/>
      <c r="X180" s="200" t="str">
        <f t="shared" ca="1" si="1"/>
        <v/>
      </c>
      <c r="Y180" s="177" t="str">
        <f t="shared" si="29"/>
        <v/>
      </c>
      <c r="Z180" s="178" t="str">
        <f t="shared" ca="1" si="3"/>
        <v/>
      </c>
      <c r="AA180" s="178" t="str">
        <f t="shared" ca="1" si="35"/>
        <v>0</v>
      </c>
      <c r="AB180" s="178" t="str">
        <f t="shared" ca="1" si="36"/>
        <v/>
      </c>
      <c r="AC180" s="178" t="str">
        <f t="shared" ca="1" si="37"/>
        <v/>
      </c>
      <c r="AD180" s="178" t="str">
        <f t="shared" ca="1" si="38"/>
        <v/>
      </c>
      <c r="AE180" s="178" t="str">
        <f t="shared" ca="1" si="8"/>
        <v/>
      </c>
      <c r="AF180" s="178" t="str">
        <f t="shared" ca="1" si="9"/>
        <v/>
      </c>
      <c r="AG180" s="217"/>
      <c r="AH180" s="217"/>
      <c r="AI180" s="217"/>
      <c r="AJ180" s="217"/>
      <c r="AK180" s="135" t="str">
        <f t="shared" ca="1" si="10"/>
        <v/>
      </c>
      <c r="AL180" s="208"/>
      <c r="AM180" s="290"/>
      <c r="AN180" s="83"/>
      <c r="AO180" s="83"/>
      <c r="AP180" s="222"/>
      <c r="AQ180" s="221"/>
      <c r="AR180" s="220"/>
      <c r="AS180" s="220"/>
      <c r="AT180" s="222"/>
      <c r="AU180" s="221"/>
      <c r="AV180" s="220"/>
      <c r="AW180" s="220"/>
      <c r="AX180" s="222"/>
      <c r="AY180" s="339">
        <f>SUMIF('4.2.펀드 인력변경 이력'!A:A,D180,'4.2.펀드 인력변경 이력'!F:F)</f>
        <v>0</v>
      </c>
      <c r="AZ180" s="222">
        <f>SUMIF('4.2.펀드 인력변경 이력'!A:A,D180,'4.2.펀드 인력변경 이력'!G:G)</f>
        <v>0</v>
      </c>
      <c r="BA180" s="340" t="str">
        <f t="shared" si="39"/>
        <v/>
      </c>
      <c r="BB180" s="45"/>
      <c r="BC180" s="213"/>
      <c r="BD180" s="218"/>
      <c r="BE180" s="218"/>
      <c r="BF180" s="213"/>
      <c r="BG180" s="218"/>
      <c r="BH180" s="218"/>
      <c r="BI180" s="213"/>
      <c r="BJ180" s="218"/>
      <c r="BK180" s="259"/>
      <c r="BL180" s="218"/>
      <c r="BM180" s="259"/>
      <c r="BN180" s="218"/>
      <c r="BO180" s="259"/>
      <c r="BP180" s="218"/>
      <c r="BQ180" s="218"/>
    </row>
    <row r="181" spans="1:69" ht="39.950000000000003" customHeight="1">
      <c r="A181" s="291"/>
      <c r="B181" s="65"/>
      <c r="C181" s="238"/>
      <c r="D181" s="239"/>
      <c r="E181" s="219"/>
      <c r="F181" s="45"/>
      <c r="G181" s="40"/>
      <c r="H181" s="40"/>
      <c r="I181" s="446"/>
      <c r="J181" s="446"/>
      <c r="K181" s="40"/>
      <c r="L181" s="40"/>
      <c r="M181" s="446"/>
      <c r="N181" s="215"/>
      <c r="O181" s="215"/>
      <c r="P181" s="83"/>
      <c r="Q181" s="220"/>
      <c r="R181" s="83"/>
      <c r="S181" s="83"/>
      <c r="T181" s="176" t="str">
        <f t="shared" si="0"/>
        <v/>
      </c>
      <c r="U181" s="216"/>
      <c r="V181" s="40"/>
      <c r="W181" s="40"/>
      <c r="X181" s="200" t="str">
        <f t="shared" ca="1" si="1"/>
        <v/>
      </c>
      <c r="Y181" s="177" t="str">
        <f t="shared" si="29"/>
        <v/>
      </c>
      <c r="Z181" s="178" t="str">
        <f t="shared" ca="1" si="3"/>
        <v/>
      </c>
      <c r="AA181" s="178" t="str">
        <f t="shared" ca="1" si="35"/>
        <v>0</v>
      </c>
      <c r="AB181" s="178" t="str">
        <f t="shared" ca="1" si="36"/>
        <v/>
      </c>
      <c r="AC181" s="178" t="str">
        <f t="shared" ca="1" si="37"/>
        <v/>
      </c>
      <c r="AD181" s="178" t="str">
        <f t="shared" ca="1" si="38"/>
        <v/>
      </c>
      <c r="AE181" s="178" t="str">
        <f t="shared" ca="1" si="8"/>
        <v/>
      </c>
      <c r="AF181" s="178" t="str">
        <f t="shared" ca="1" si="9"/>
        <v/>
      </c>
      <c r="AG181" s="217"/>
      <c r="AH181" s="217"/>
      <c r="AI181" s="217"/>
      <c r="AJ181" s="217"/>
      <c r="AK181" s="135" t="str">
        <f t="shared" ca="1" si="10"/>
        <v/>
      </c>
      <c r="AL181" s="208"/>
      <c r="AM181" s="290"/>
      <c r="AN181" s="83"/>
      <c r="AO181" s="83"/>
      <c r="AP181" s="222"/>
      <c r="AQ181" s="221"/>
      <c r="AR181" s="220"/>
      <c r="AS181" s="220"/>
      <c r="AT181" s="222"/>
      <c r="AU181" s="221"/>
      <c r="AV181" s="220"/>
      <c r="AW181" s="220"/>
      <c r="AX181" s="222"/>
      <c r="AY181" s="339">
        <f>SUMIF('4.2.펀드 인력변경 이력'!A:A,D181,'4.2.펀드 인력변경 이력'!F:F)</f>
        <v>0</v>
      </c>
      <c r="AZ181" s="222">
        <f>SUMIF('4.2.펀드 인력변경 이력'!A:A,D181,'4.2.펀드 인력변경 이력'!G:G)</f>
        <v>0</v>
      </c>
      <c r="BA181" s="340" t="str">
        <f t="shared" si="39"/>
        <v/>
      </c>
      <c r="BB181" s="45"/>
      <c r="BC181" s="213"/>
      <c r="BD181" s="218"/>
      <c r="BE181" s="218"/>
      <c r="BF181" s="213"/>
      <c r="BG181" s="218"/>
      <c r="BH181" s="218"/>
      <c r="BI181" s="213"/>
      <c r="BJ181" s="218"/>
      <c r="BK181" s="259"/>
      <c r="BL181" s="218"/>
      <c r="BM181" s="259"/>
      <c r="BN181" s="218"/>
      <c r="BO181" s="259"/>
      <c r="BP181" s="218"/>
      <c r="BQ181" s="218"/>
    </row>
    <row r="182" spans="1:69" ht="39.950000000000003" customHeight="1">
      <c r="A182" s="291"/>
      <c r="B182" s="65"/>
      <c r="C182" s="238"/>
      <c r="D182" s="239"/>
      <c r="E182" s="219"/>
      <c r="F182" s="45"/>
      <c r="G182" s="40"/>
      <c r="H182" s="40"/>
      <c r="I182" s="446"/>
      <c r="J182" s="446"/>
      <c r="K182" s="40"/>
      <c r="L182" s="40"/>
      <c r="M182" s="446"/>
      <c r="N182" s="215"/>
      <c r="O182" s="215"/>
      <c r="P182" s="83"/>
      <c r="Q182" s="220"/>
      <c r="R182" s="83"/>
      <c r="S182" s="83"/>
      <c r="T182" s="176" t="str">
        <f t="shared" si="0"/>
        <v/>
      </c>
      <c r="U182" s="216"/>
      <c r="V182" s="40"/>
      <c r="W182" s="40"/>
      <c r="X182" s="200" t="str">
        <f t="shared" ca="1" si="1"/>
        <v/>
      </c>
      <c r="Y182" s="177" t="str">
        <f t="shared" si="29"/>
        <v/>
      </c>
      <c r="Z182" s="178" t="str">
        <f t="shared" ca="1" si="3"/>
        <v/>
      </c>
      <c r="AA182" s="178" t="str">
        <f t="shared" ca="1" si="35"/>
        <v>0</v>
      </c>
      <c r="AB182" s="178" t="str">
        <f t="shared" ca="1" si="36"/>
        <v/>
      </c>
      <c r="AC182" s="178" t="str">
        <f t="shared" ca="1" si="37"/>
        <v/>
      </c>
      <c r="AD182" s="178" t="str">
        <f t="shared" ca="1" si="38"/>
        <v/>
      </c>
      <c r="AE182" s="178" t="str">
        <f t="shared" ca="1" si="8"/>
        <v/>
      </c>
      <c r="AF182" s="178" t="str">
        <f t="shared" ca="1" si="9"/>
        <v/>
      </c>
      <c r="AG182" s="217"/>
      <c r="AH182" s="217"/>
      <c r="AI182" s="217"/>
      <c r="AJ182" s="217"/>
      <c r="AK182" s="135" t="str">
        <f t="shared" ca="1" si="10"/>
        <v/>
      </c>
      <c r="AL182" s="208"/>
      <c r="AM182" s="290"/>
      <c r="AN182" s="83"/>
      <c r="AO182" s="83"/>
      <c r="AP182" s="222"/>
      <c r="AQ182" s="221"/>
      <c r="AR182" s="220"/>
      <c r="AS182" s="220"/>
      <c r="AT182" s="222"/>
      <c r="AU182" s="221"/>
      <c r="AV182" s="220"/>
      <c r="AW182" s="220"/>
      <c r="AX182" s="222"/>
      <c r="AY182" s="339">
        <f>SUMIF('4.2.펀드 인력변경 이력'!A:A,D182,'4.2.펀드 인력변경 이력'!F:F)</f>
        <v>0</v>
      </c>
      <c r="AZ182" s="222">
        <f>SUMIF('4.2.펀드 인력변경 이력'!A:A,D182,'4.2.펀드 인력변경 이력'!G:G)</f>
        <v>0</v>
      </c>
      <c r="BA182" s="340" t="str">
        <f t="shared" si="39"/>
        <v/>
      </c>
      <c r="BB182" s="45"/>
      <c r="BC182" s="213"/>
      <c r="BD182" s="218"/>
      <c r="BE182" s="218"/>
      <c r="BF182" s="213"/>
      <c r="BG182" s="218"/>
      <c r="BH182" s="218"/>
      <c r="BI182" s="213"/>
      <c r="BJ182" s="218"/>
      <c r="BK182" s="259"/>
      <c r="BL182" s="218"/>
      <c r="BM182" s="259"/>
      <c r="BN182" s="218"/>
      <c r="BO182" s="259"/>
      <c r="BP182" s="218"/>
      <c r="BQ182" s="218"/>
    </row>
    <row r="183" spans="1:69" ht="39.950000000000003" customHeight="1">
      <c r="A183" s="291"/>
      <c r="B183" s="65"/>
      <c r="C183" s="238"/>
      <c r="D183" s="239"/>
      <c r="E183" s="219"/>
      <c r="F183" s="45"/>
      <c r="G183" s="40"/>
      <c r="H183" s="40"/>
      <c r="I183" s="446"/>
      <c r="J183" s="446"/>
      <c r="K183" s="40"/>
      <c r="L183" s="40"/>
      <c r="M183" s="446"/>
      <c r="N183" s="215"/>
      <c r="O183" s="215"/>
      <c r="P183" s="83"/>
      <c r="Q183" s="220"/>
      <c r="R183" s="83"/>
      <c r="S183" s="83"/>
      <c r="T183" s="176" t="str">
        <f t="shared" si="0"/>
        <v/>
      </c>
      <c r="U183" s="216"/>
      <c r="V183" s="40"/>
      <c r="W183" s="40"/>
      <c r="X183" s="200" t="str">
        <f t="shared" ca="1" si="1"/>
        <v/>
      </c>
      <c r="Y183" s="177" t="str">
        <f t="shared" si="29"/>
        <v/>
      </c>
      <c r="Z183" s="178" t="str">
        <f t="shared" ca="1" si="3"/>
        <v/>
      </c>
      <c r="AA183" s="178" t="str">
        <f t="shared" ca="1" si="35"/>
        <v>0</v>
      </c>
      <c r="AB183" s="178" t="str">
        <f t="shared" ca="1" si="36"/>
        <v/>
      </c>
      <c r="AC183" s="178" t="str">
        <f t="shared" ca="1" si="37"/>
        <v/>
      </c>
      <c r="AD183" s="178" t="str">
        <f t="shared" ca="1" si="38"/>
        <v/>
      </c>
      <c r="AE183" s="178" t="str">
        <f t="shared" ca="1" si="8"/>
        <v/>
      </c>
      <c r="AF183" s="178" t="str">
        <f t="shared" ca="1" si="9"/>
        <v/>
      </c>
      <c r="AG183" s="217"/>
      <c r="AH183" s="217"/>
      <c r="AI183" s="217"/>
      <c r="AJ183" s="217"/>
      <c r="AK183" s="135" t="str">
        <f t="shared" ca="1" si="10"/>
        <v/>
      </c>
      <c r="AL183" s="208"/>
      <c r="AM183" s="290"/>
      <c r="AN183" s="83"/>
      <c r="AO183" s="83"/>
      <c r="AP183" s="222"/>
      <c r="AQ183" s="221"/>
      <c r="AR183" s="220"/>
      <c r="AS183" s="220"/>
      <c r="AT183" s="222"/>
      <c r="AU183" s="221"/>
      <c r="AV183" s="220"/>
      <c r="AW183" s="220"/>
      <c r="AX183" s="222"/>
      <c r="AY183" s="339">
        <f>SUMIF('4.2.펀드 인력변경 이력'!A:A,D183,'4.2.펀드 인력변경 이력'!F:F)</f>
        <v>0</v>
      </c>
      <c r="AZ183" s="222">
        <f>SUMIF('4.2.펀드 인력변경 이력'!A:A,D183,'4.2.펀드 인력변경 이력'!G:G)</f>
        <v>0</v>
      </c>
      <c r="BA183" s="340" t="str">
        <f t="shared" si="39"/>
        <v/>
      </c>
      <c r="BB183" s="45"/>
      <c r="BC183" s="213"/>
      <c r="BD183" s="218"/>
      <c r="BE183" s="218"/>
      <c r="BF183" s="213"/>
      <c r="BG183" s="218"/>
      <c r="BH183" s="218"/>
      <c r="BI183" s="213"/>
      <c r="BJ183" s="218"/>
      <c r="BK183" s="259"/>
      <c r="BL183" s="218"/>
      <c r="BM183" s="259"/>
      <c r="BN183" s="218"/>
      <c r="BO183" s="259"/>
      <c r="BP183" s="218"/>
      <c r="BQ183" s="218"/>
    </row>
    <row r="184" spans="1:69" ht="39.950000000000003" customHeight="1">
      <c r="A184" s="291"/>
      <c r="B184" s="65"/>
      <c r="C184" s="238"/>
      <c r="D184" s="239"/>
      <c r="E184" s="219"/>
      <c r="F184" s="45"/>
      <c r="G184" s="40"/>
      <c r="H184" s="40"/>
      <c r="I184" s="446"/>
      <c r="J184" s="446"/>
      <c r="K184" s="40"/>
      <c r="L184" s="40"/>
      <c r="M184" s="446"/>
      <c r="N184" s="215"/>
      <c r="O184" s="215"/>
      <c r="P184" s="83"/>
      <c r="Q184" s="220"/>
      <c r="R184" s="83"/>
      <c r="S184" s="83"/>
      <c r="T184" s="176" t="str">
        <f t="shared" si="0"/>
        <v/>
      </c>
      <c r="U184" s="216"/>
      <c r="V184" s="40"/>
      <c r="W184" s="40"/>
      <c r="X184" s="200" t="str">
        <f t="shared" ca="1" si="1"/>
        <v/>
      </c>
      <c r="Y184" s="177" t="str">
        <f t="shared" si="29"/>
        <v/>
      </c>
      <c r="Z184" s="178" t="str">
        <f t="shared" ca="1" si="3"/>
        <v/>
      </c>
      <c r="AA184" s="178" t="str">
        <f t="shared" ca="1" si="35"/>
        <v>0</v>
      </c>
      <c r="AB184" s="178" t="str">
        <f t="shared" ca="1" si="36"/>
        <v/>
      </c>
      <c r="AC184" s="178" t="str">
        <f t="shared" ca="1" si="37"/>
        <v/>
      </c>
      <c r="AD184" s="178" t="str">
        <f t="shared" ca="1" si="38"/>
        <v/>
      </c>
      <c r="AE184" s="178" t="str">
        <f t="shared" ca="1" si="8"/>
        <v/>
      </c>
      <c r="AF184" s="178" t="str">
        <f t="shared" ca="1" si="9"/>
        <v/>
      </c>
      <c r="AG184" s="217"/>
      <c r="AH184" s="217"/>
      <c r="AI184" s="217"/>
      <c r="AJ184" s="217"/>
      <c r="AK184" s="135" t="str">
        <f t="shared" ca="1" si="10"/>
        <v/>
      </c>
      <c r="AL184" s="208"/>
      <c r="AM184" s="290"/>
      <c r="AN184" s="83"/>
      <c r="AO184" s="83"/>
      <c r="AP184" s="222"/>
      <c r="AQ184" s="221"/>
      <c r="AR184" s="220"/>
      <c r="AS184" s="220"/>
      <c r="AT184" s="222"/>
      <c r="AU184" s="221"/>
      <c r="AV184" s="220"/>
      <c r="AW184" s="220"/>
      <c r="AX184" s="222"/>
      <c r="AY184" s="339">
        <f>SUMIF('4.2.펀드 인력변경 이력'!A:A,D184,'4.2.펀드 인력변경 이력'!F:F)</f>
        <v>0</v>
      </c>
      <c r="AZ184" s="222">
        <f>SUMIF('4.2.펀드 인력변경 이력'!A:A,D184,'4.2.펀드 인력변경 이력'!G:G)</f>
        <v>0</v>
      </c>
      <c r="BA184" s="340" t="str">
        <f t="shared" si="39"/>
        <v/>
      </c>
      <c r="BB184" s="45"/>
      <c r="BC184" s="213"/>
      <c r="BD184" s="218"/>
      <c r="BE184" s="218"/>
      <c r="BF184" s="213"/>
      <c r="BG184" s="218"/>
      <c r="BH184" s="218"/>
      <c r="BI184" s="213"/>
      <c r="BJ184" s="218"/>
      <c r="BK184" s="259"/>
      <c r="BL184" s="218"/>
      <c r="BM184" s="259"/>
      <c r="BN184" s="218"/>
      <c r="BO184" s="259"/>
      <c r="BP184" s="218"/>
      <c r="BQ184" s="218"/>
    </row>
    <row r="185" spans="1:69" ht="39.950000000000003" customHeight="1">
      <c r="A185" s="291"/>
      <c r="B185" s="65"/>
      <c r="C185" s="238"/>
      <c r="D185" s="239"/>
      <c r="E185" s="219"/>
      <c r="F185" s="45"/>
      <c r="G185" s="40"/>
      <c r="H185" s="40"/>
      <c r="I185" s="446"/>
      <c r="J185" s="446"/>
      <c r="K185" s="40"/>
      <c r="L185" s="40"/>
      <c r="M185" s="446"/>
      <c r="N185" s="215"/>
      <c r="O185" s="215"/>
      <c r="P185" s="83"/>
      <c r="Q185" s="220"/>
      <c r="R185" s="83"/>
      <c r="S185" s="83"/>
      <c r="T185" s="176" t="str">
        <f t="shared" si="0"/>
        <v/>
      </c>
      <c r="U185" s="216"/>
      <c r="V185" s="40"/>
      <c r="W185" s="40"/>
      <c r="X185" s="200" t="str">
        <f t="shared" ca="1" si="1"/>
        <v/>
      </c>
      <c r="Y185" s="177" t="str">
        <f t="shared" si="29"/>
        <v/>
      </c>
      <c r="Z185" s="178" t="str">
        <f t="shared" ca="1" si="3"/>
        <v/>
      </c>
      <c r="AA185" s="178" t="str">
        <f t="shared" ca="1" si="35"/>
        <v>0</v>
      </c>
      <c r="AB185" s="178" t="str">
        <f t="shared" ca="1" si="36"/>
        <v/>
      </c>
      <c r="AC185" s="178" t="str">
        <f t="shared" ca="1" si="37"/>
        <v/>
      </c>
      <c r="AD185" s="178" t="str">
        <f t="shared" ca="1" si="38"/>
        <v/>
      </c>
      <c r="AE185" s="178" t="str">
        <f t="shared" ca="1" si="8"/>
        <v/>
      </c>
      <c r="AF185" s="178" t="str">
        <f t="shared" ca="1" si="9"/>
        <v/>
      </c>
      <c r="AG185" s="217"/>
      <c r="AH185" s="217"/>
      <c r="AI185" s="217"/>
      <c r="AJ185" s="217"/>
      <c r="AK185" s="135" t="str">
        <f t="shared" ca="1" si="10"/>
        <v/>
      </c>
      <c r="AL185" s="208"/>
      <c r="AM185" s="290"/>
      <c r="AN185" s="83"/>
      <c r="AO185" s="83"/>
      <c r="AP185" s="222"/>
      <c r="AQ185" s="221"/>
      <c r="AR185" s="220"/>
      <c r="AS185" s="220"/>
      <c r="AT185" s="222"/>
      <c r="AU185" s="221"/>
      <c r="AV185" s="220"/>
      <c r="AW185" s="220"/>
      <c r="AX185" s="222"/>
      <c r="AY185" s="339">
        <f>SUMIF('4.2.펀드 인력변경 이력'!A:A,D185,'4.2.펀드 인력변경 이력'!F:F)</f>
        <v>0</v>
      </c>
      <c r="AZ185" s="222">
        <f>SUMIF('4.2.펀드 인력변경 이력'!A:A,D185,'4.2.펀드 인력변경 이력'!G:G)</f>
        <v>0</v>
      </c>
      <c r="BA185" s="340" t="str">
        <f t="shared" si="39"/>
        <v/>
      </c>
      <c r="BB185" s="45"/>
      <c r="BC185" s="213"/>
      <c r="BD185" s="218"/>
      <c r="BE185" s="218"/>
      <c r="BF185" s="213"/>
      <c r="BG185" s="218"/>
      <c r="BH185" s="218"/>
      <c r="BI185" s="213"/>
      <c r="BJ185" s="218"/>
      <c r="BK185" s="259"/>
      <c r="BL185" s="218"/>
      <c r="BM185" s="259"/>
      <c r="BN185" s="218"/>
      <c r="BO185" s="259"/>
      <c r="BP185" s="218"/>
      <c r="BQ185" s="218"/>
    </row>
    <row r="186" spans="1:69" ht="39.950000000000003" customHeight="1">
      <c r="A186" s="291"/>
      <c r="B186" s="65"/>
      <c r="C186" s="238"/>
      <c r="D186" s="239"/>
      <c r="E186" s="219"/>
      <c r="F186" s="45"/>
      <c r="G186" s="40"/>
      <c r="H186" s="40"/>
      <c r="I186" s="446"/>
      <c r="J186" s="446"/>
      <c r="K186" s="40"/>
      <c r="L186" s="40"/>
      <c r="M186" s="446"/>
      <c r="N186" s="215"/>
      <c r="O186" s="215"/>
      <c r="P186" s="83"/>
      <c r="Q186" s="220"/>
      <c r="R186" s="83"/>
      <c r="S186" s="83"/>
      <c r="T186" s="176" t="str">
        <f t="shared" si="0"/>
        <v/>
      </c>
      <c r="U186" s="216"/>
      <c r="V186" s="40"/>
      <c r="W186" s="40"/>
      <c r="X186" s="200" t="str">
        <f t="shared" ca="1" si="1"/>
        <v/>
      </c>
      <c r="Y186" s="177" t="str">
        <f t="shared" si="29"/>
        <v/>
      </c>
      <c r="Z186" s="178" t="str">
        <f t="shared" ca="1" si="3"/>
        <v/>
      </c>
      <c r="AA186" s="178" t="str">
        <f t="shared" ca="1" si="35"/>
        <v>0</v>
      </c>
      <c r="AB186" s="178" t="str">
        <f t="shared" ca="1" si="36"/>
        <v/>
      </c>
      <c r="AC186" s="178" t="str">
        <f t="shared" ca="1" si="37"/>
        <v/>
      </c>
      <c r="AD186" s="178" t="str">
        <f t="shared" ca="1" si="38"/>
        <v/>
      </c>
      <c r="AE186" s="178" t="str">
        <f t="shared" ca="1" si="8"/>
        <v/>
      </c>
      <c r="AF186" s="178" t="str">
        <f t="shared" ca="1" si="9"/>
        <v/>
      </c>
      <c r="AG186" s="217"/>
      <c r="AH186" s="217"/>
      <c r="AI186" s="217"/>
      <c r="AJ186" s="217"/>
      <c r="AK186" s="135" t="str">
        <f t="shared" ca="1" si="10"/>
        <v/>
      </c>
      <c r="AL186" s="208"/>
      <c r="AM186" s="290"/>
      <c r="AN186" s="83"/>
      <c r="AO186" s="83"/>
      <c r="AP186" s="222"/>
      <c r="AQ186" s="221"/>
      <c r="AR186" s="220"/>
      <c r="AS186" s="220"/>
      <c r="AT186" s="222"/>
      <c r="AU186" s="221"/>
      <c r="AV186" s="220"/>
      <c r="AW186" s="220"/>
      <c r="AX186" s="222"/>
      <c r="AY186" s="339">
        <f>SUMIF('4.2.펀드 인력변경 이력'!A:A,D186,'4.2.펀드 인력변경 이력'!F:F)</f>
        <v>0</v>
      </c>
      <c r="AZ186" s="222">
        <f>SUMIF('4.2.펀드 인력변경 이력'!A:A,D186,'4.2.펀드 인력변경 이력'!G:G)</f>
        <v>0</v>
      </c>
      <c r="BA186" s="340" t="str">
        <f t="shared" si="39"/>
        <v/>
      </c>
      <c r="BB186" s="45"/>
      <c r="BC186" s="213"/>
      <c r="BD186" s="218"/>
      <c r="BE186" s="218"/>
      <c r="BF186" s="213"/>
      <c r="BG186" s="218"/>
      <c r="BH186" s="218"/>
      <c r="BI186" s="213"/>
      <c r="BJ186" s="218"/>
      <c r="BK186" s="259"/>
      <c r="BL186" s="218"/>
      <c r="BM186" s="259"/>
      <c r="BN186" s="218"/>
      <c r="BO186" s="259"/>
      <c r="BP186" s="218"/>
      <c r="BQ186" s="218"/>
    </row>
    <row r="187" spans="1:69" ht="39.950000000000003" customHeight="1">
      <c r="A187" s="291"/>
      <c r="B187" s="65"/>
      <c r="C187" s="238"/>
      <c r="D187" s="239"/>
      <c r="E187" s="219"/>
      <c r="F187" s="45"/>
      <c r="G187" s="40"/>
      <c r="H187" s="40"/>
      <c r="I187" s="446"/>
      <c r="J187" s="446"/>
      <c r="K187" s="40"/>
      <c r="L187" s="40"/>
      <c r="M187" s="446"/>
      <c r="N187" s="215"/>
      <c r="O187" s="215"/>
      <c r="P187" s="83"/>
      <c r="Q187" s="220"/>
      <c r="R187" s="83"/>
      <c r="S187" s="83"/>
      <c r="T187" s="176" t="str">
        <f t="shared" si="0"/>
        <v/>
      </c>
      <c r="U187" s="216"/>
      <c r="V187" s="40"/>
      <c r="W187" s="40"/>
      <c r="X187" s="200" t="str">
        <f t="shared" ca="1" si="1"/>
        <v/>
      </c>
      <c r="Y187" s="177" t="str">
        <f t="shared" si="29"/>
        <v/>
      </c>
      <c r="Z187" s="178" t="str">
        <f t="shared" ca="1" si="3"/>
        <v/>
      </c>
      <c r="AA187" s="178" t="str">
        <f t="shared" ca="1" si="35"/>
        <v>0</v>
      </c>
      <c r="AB187" s="178" t="str">
        <f t="shared" ca="1" si="36"/>
        <v/>
      </c>
      <c r="AC187" s="178" t="str">
        <f t="shared" ca="1" si="37"/>
        <v/>
      </c>
      <c r="AD187" s="178" t="str">
        <f t="shared" ca="1" si="38"/>
        <v/>
      </c>
      <c r="AE187" s="178" t="str">
        <f t="shared" ca="1" si="8"/>
        <v/>
      </c>
      <c r="AF187" s="178" t="str">
        <f t="shared" ca="1" si="9"/>
        <v/>
      </c>
      <c r="AG187" s="217"/>
      <c r="AH187" s="217"/>
      <c r="AI187" s="217"/>
      <c r="AJ187" s="217"/>
      <c r="AK187" s="135" t="str">
        <f t="shared" ca="1" si="10"/>
        <v/>
      </c>
      <c r="AL187" s="208"/>
      <c r="AM187" s="290"/>
      <c r="AN187" s="83"/>
      <c r="AO187" s="83"/>
      <c r="AP187" s="222"/>
      <c r="AQ187" s="221"/>
      <c r="AR187" s="220"/>
      <c r="AS187" s="220"/>
      <c r="AT187" s="222"/>
      <c r="AU187" s="221"/>
      <c r="AV187" s="220"/>
      <c r="AW187" s="220"/>
      <c r="AX187" s="222"/>
      <c r="AY187" s="339">
        <f>SUMIF('4.2.펀드 인력변경 이력'!A:A,D187,'4.2.펀드 인력변경 이력'!F:F)</f>
        <v>0</v>
      </c>
      <c r="AZ187" s="222">
        <f>SUMIF('4.2.펀드 인력변경 이력'!A:A,D187,'4.2.펀드 인력변경 이력'!G:G)</f>
        <v>0</v>
      </c>
      <c r="BA187" s="340" t="str">
        <f t="shared" si="39"/>
        <v/>
      </c>
      <c r="BB187" s="45"/>
      <c r="BC187" s="213"/>
      <c r="BD187" s="218"/>
      <c r="BE187" s="218"/>
      <c r="BF187" s="213"/>
      <c r="BG187" s="218"/>
      <c r="BH187" s="218"/>
      <c r="BI187" s="213"/>
      <c r="BJ187" s="218"/>
      <c r="BK187" s="259"/>
      <c r="BL187" s="218"/>
      <c r="BM187" s="259"/>
      <c r="BN187" s="218"/>
      <c r="BO187" s="259"/>
      <c r="BP187" s="218"/>
      <c r="BQ187" s="218"/>
    </row>
    <row r="188" spans="1:69" ht="39.950000000000003" customHeight="1">
      <c r="A188" s="291"/>
      <c r="B188" s="65"/>
      <c r="C188" s="238"/>
      <c r="D188" s="239"/>
      <c r="E188" s="219"/>
      <c r="F188" s="45"/>
      <c r="G188" s="40"/>
      <c r="H188" s="40"/>
      <c r="I188" s="446"/>
      <c r="J188" s="446"/>
      <c r="K188" s="40"/>
      <c r="L188" s="40"/>
      <c r="M188" s="446"/>
      <c r="N188" s="215"/>
      <c r="O188" s="215"/>
      <c r="P188" s="83"/>
      <c r="Q188" s="220"/>
      <c r="R188" s="83"/>
      <c r="S188" s="83"/>
      <c r="T188" s="176" t="str">
        <f t="shared" si="0"/>
        <v/>
      </c>
      <c r="U188" s="216"/>
      <c r="V188" s="40"/>
      <c r="W188" s="40"/>
      <c r="X188" s="200" t="str">
        <f t="shared" ca="1" si="1"/>
        <v/>
      </c>
      <c r="Y188" s="177" t="str">
        <f t="shared" si="29"/>
        <v/>
      </c>
      <c r="Z188" s="178" t="str">
        <f t="shared" ca="1" si="3"/>
        <v/>
      </c>
      <c r="AA188" s="178" t="str">
        <f t="shared" ca="1" si="35"/>
        <v>0</v>
      </c>
      <c r="AB188" s="178" t="str">
        <f t="shared" ca="1" si="36"/>
        <v/>
      </c>
      <c r="AC188" s="178" t="str">
        <f t="shared" ca="1" si="37"/>
        <v/>
      </c>
      <c r="AD188" s="178" t="str">
        <f t="shared" ca="1" si="38"/>
        <v/>
      </c>
      <c r="AE188" s="178" t="str">
        <f t="shared" ca="1" si="8"/>
        <v/>
      </c>
      <c r="AF188" s="178" t="str">
        <f t="shared" ca="1" si="9"/>
        <v/>
      </c>
      <c r="AG188" s="217"/>
      <c r="AH188" s="217"/>
      <c r="AI188" s="217"/>
      <c r="AJ188" s="217"/>
      <c r="AK188" s="135" t="str">
        <f t="shared" ca="1" si="10"/>
        <v/>
      </c>
      <c r="AL188" s="208"/>
      <c r="AM188" s="290"/>
      <c r="AN188" s="83"/>
      <c r="AO188" s="83"/>
      <c r="AP188" s="222"/>
      <c r="AQ188" s="221"/>
      <c r="AR188" s="220"/>
      <c r="AS188" s="220"/>
      <c r="AT188" s="222"/>
      <c r="AU188" s="221"/>
      <c r="AV188" s="220"/>
      <c r="AW188" s="220"/>
      <c r="AX188" s="222"/>
      <c r="AY188" s="339">
        <f>SUMIF('4.2.펀드 인력변경 이력'!A:A,D188,'4.2.펀드 인력변경 이력'!F:F)</f>
        <v>0</v>
      </c>
      <c r="AZ188" s="222">
        <f>SUMIF('4.2.펀드 인력변경 이력'!A:A,D188,'4.2.펀드 인력변경 이력'!G:G)</f>
        <v>0</v>
      </c>
      <c r="BA188" s="340" t="str">
        <f t="shared" si="39"/>
        <v/>
      </c>
      <c r="BB188" s="45"/>
      <c r="BC188" s="213"/>
      <c r="BD188" s="218"/>
      <c r="BE188" s="218"/>
      <c r="BF188" s="213"/>
      <c r="BG188" s="218"/>
      <c r="BH188" s="218"/>
      <c r="BI188" s="213"/>
      <c r="BJ188" s="218"/>
      <c r="BK188" s="259"/>
      <c r="BL188" s="218"/>
      <c r="BM188" s="259"/>
      <c r="BN188" s="218"/>
      <c r="BO188" s="259"/>
      <c r="BP188" s="218"/>
      <c r="BQ188" s="218"/>
    </row>
    <row r="189" spans="1:69" ht="39.950000000000003" customHeight="1">
      <c r="A189" s="291"/>
      <c r="B189" s="65"/>
      <c r="C189" s="238"/>
      <c r="D189" s="239"/>
      <c r="E189" s="219"/>
      <c r="F189" s="45"/>
      <c r="G189" s="40"/>
      <c r="H189" s="40"/>
      <c r="I189" s="446"/>
      <c r="J189" s="446"/>
      <c r="K189" s="40"/>
      <c r="L189" s="40"/>
      <c r="M189" s="446"/>
      <c r="N189" s="215"/>
      <c r="O189" s="215"/>
      <c r="P189" s="83"/>
      <c r="Q189" s="220"/>
      <c r="R189" s="83"/>
      <c r="S189" s="83"/>
      <c r="T189" s="176" t="str">
        <f t="shared" si="0"/>
        <v/>
      </c>
      <c r="U189" s="216"/>
      <c r="V189" s="40"/>
      <c r="W189" s="40"/>
      <c r="X189" s="200" t="str">
        <f t="shared" ca="1" si="1"/>
        <v/>
      </c>
      <c r="Y189" s="177" t="str">
        <f t="shared" si="29"/>
        <v/>
      </c>
      <c r="Z189" s="178" t="str">
        <f t="shared" ca="1" si="3"/>
        <v/>
      </c>
      <c r="AA189" s="178" t="str">
        <f t="shared" ca="1" si="35"/>
        <v>0</v>
      </c>
      <c r="AB189" s="178" t="str">
        <f t="shared" ca="1" si="36"/>
        <v/>
      </c>
      <c r="AC189" s="178" t="str">
        <f t="shared" ca="1" si="37"/>
        <v/>
      </c>
      <c r="AD189" s="178" t="str">
        <f t="shared" ca="1" si="38"/>
        <v/>
      </c>
      <c r="AE189" s="178" t="str">
        <f t="shared" ca="1" si="8"/>
        <v/>
      </c>
      <c r="AF189" s="178" t="str">
        <f t="shared" ca="1" si="9"/>
        <v/>
      </c>
      <c r="AG189" s="217"/>
      <c r="AH189" s="217"/>
      <c r="AI189" s="217"/>
      <c r="AJ189" s="217"/>
      <c r="AK189" s="135" t="str">
        <f t="shared" ca="1" si="10"/>
        <v/>
      </c>
      <c r="AL189" s="208"/>
      <c r="AM189" s="290"/>
      <c r="AN189" s="83"/>
      <c r="AO189" s="83"/>
      <c r="AP189" s="222"/>
      <c r="AQ189" s="221"/>
      <c r="AR189" s="220"/>
      <c r="AS189" s="220"/>
      <c r="AT189" s="222"/>
      <c r="AU189" s="221"/>
      <c r="AV189" s="220"/>
      <c r="AW189" s="220"/>
      <c r="AX189" s="222"/>
      <c r="AY189" s="339">
        <f>SUMIF('4.2.펀드 인력변경 이력'!A:A,D189,'4.2.펀드 인력변경 이력'!F:F)</f>
        <v>0</v>
      </c>
      <c r="AZ189" s="222">
        <f>SUMIF('4.2.펀드 인력변경 이력'!A:A,D189,'4.2.펀드 인력변경 이력'!G:G)</f>
        <v>0</v>
      </c>
      <c r="BA189" s="340" t="str">
        <f t="shared" si="39"/>
        <v/>
      </c>
      <c r="BB189" s="45"/>
      <c r="BC189" s="213"/>
      <c r="BD189" s="218"/>
      <c r="BE189" s="218"/>
      <c r="BF189" s="213"/>
      <c r="BG189" s="218"/>
      <c r="BH189" s="218"/>
      <c r="BI189" s="213"/>
      <c r="BJ189" s="218"/>
      <c r="BK189" s="259"/>
      <c r="BL189" s="218"/>
      <c r="BM189" s="259"/>
      <c r="BN189" s="218"/>
      <c r="BO189" s="259"/>
      <c r="BP189" s="218"/>
      <c r="BQ189" s="218"/>
    </row>
    <row r="190" spans="1:69" ht="39.950000000000003" customHeight="1">
      <c r="A190" s="291"/>
      <c r="B190" s="65"/>
      <c r="C190" s="238"/>
      <c r="D190" s="239"/>
      <c r="E190" s="219"/>
      <c r="F190" s="45"/>
      <c r="G190" s="40"/>
      <c r="H190" s="40"/>
      <c r="I190" s="446"/>
      <c r="J190" s="446"/>
      <c r="K190" s="40"/>
      <c r="L190" s="40"/>
      <c r="M190" s="446"/>
      <c r="N190" s="215"/>
      <c r="O190" s="215"/>
      <c r="P190" s="83"/>
      <c r="Q190" s="220"/>
      <c r="R190" s="83"/>
      <c r="S190" s="83"/>
      <c r="T190" s="176" t="str">
        <f t="shared" si="0"/>
        <v/>
      </c>
      <c r="U190" s="216"/>
      <c r="V190" s="40"/>
      <c r="W190" s="40"/>
      <c r="X190" s="200" t="str">
        <f t="shared" ca="1" si="1"/>
        <v/>
      </c>
      <c r="Y190" s="177" t="str">
        <f t="shared" si="29"/>
        <v/>
      </c>
      <c r="Z190" s="178" t="str">
        <f t="shared" ca="1" si="3"/>
        <v/>
      </c>
      <c r="AA190" s="178" t="str">
        <f t="shared" ca="1" si="35"/>
        <v>0</v>
      </c>
      <c r="AB190" s="178" t="str">
        <f t="shared" ca="1" si="36"/>
        <v/>
      </c>
      <c r="AC190" s="178" t="str">
        <f t="shared" ca="1" si="37"/>
        <v/>
      </c>
      <c r="AD190" s="178" t="str">
        <f t="shared" ca="1" si="38"/>
        <v/>
      </c>
      <c r="AE190" s="178" t="str">
        <f t="shared" ca="1" si="8"/>
        <v/>
      </c>
      <c r="AF190" s="178" t="str">
        <f t="shared" ca="1" si="9"/>
        <v/>
      </c>
      <c r="AG190" s="217"/>
      <c r="AH190" s="217"/>
      <c r="AI190" s="217"/>
      <c r="AJ190" s="217"/>
      <c r="AK190" s="135" t="str">
        <f t="shared" ca="1" si="10"/>
        <v/>
      </c>
      <c r="AL190" s="208"/>
      <c r="AM190" s="290"/>
      <c r="AN190" s="83"/>
      <c r="AO190" s="83"/>
      <c r="AP190" s="222"/>
      <c r="AQ190" s="221"/>
      <c r="AR190" s="220"/>
      <c r="AS190" s="220"/>
      <c r="AT190" s="222"/>
      <c r="AU190" s="221"/>
      <c r="AV190" s="220"/>
      <c r="AW190" s="220"/>
      <c r="AX190" s="222"/>
      <c r="AY190" s="339">
        <f>SUMIF('4.2.펀드 인력변경 이력'!A:A,D190,'4.2.펀드 인력변경 이력'!F:F)</f>
        <v>0</v>
      </c>
      <c r="AZ190" s="222">
        <f>SUMIF('4.2.펀드 인력변경 이력'!A:A,D190,'4.2.펀드 인력변경 이력'!G:G)</f>
        <v>0</v>
      </c>
      <c r="BA190" s="340" t="str">
        <f t="shared" si="39"/>
        <v/>
      </c>
      <c r="BB190" s="45"/>
      <c r="BC190" s="213"/>
      <c r="BD190" s="218"/>
      <c r="BE190" s="218"/>
      <c r="BF190" s="213"/>
      <c r="BG190" s="218"/>
      <c r="BH190" s="218"/>
      <c r="BI190" s="213"/>
      <c r="BJ190" s="218"/>
      <c r="BK190" s="259"/>
      <c r="BL190" s="218"/>
      <c r="BM190" s="259"/>
      <c r="BN190" s="218"/>
      <c r="BO190" s="259"/>
      <c r="BP190" s="218"/>
      <c r="BQ190" s="218"/>
    </row>
    <row r="191" spans="1:69" ht="39.950000000000003" customHeight="1">
      <c r="A191" s="291"/>
      <c r="B191" s="65"/>
      <c r="C191" s="238"/>
      <c r="D191" s="239"/>
      <c r="E191" s="219"/>
      <c r="F191" s="45"/>
      <c r="G191" s="40"/>
      <c r="H191" s="40"/>
      <c r="I191" s="446"/>
      <c r="J191" s="446"/>
      <c r="K191" s="40"/>
      <c r="L191" s="40"/>
      <c r="M191" s="446"/>
      <c r="N191" s="215"/>
      <c r="O191" s="215"/>
      <c r="P191" s="83"/>
      <c r="Q191" s="220"/>
      <c r="R191" s="83"/>
      <c r="S191" s="83"/>
      <c r="T191" s="176" t="str">
        <f t="shared" si="0"/>
        <v/>
      </c>
      <c r="U191" s="216"/>
      <c r="V191" s="40"/>
      <c r="W191" s="40"/>
      <c r="X191" s="200" t="str">
        <f t="shared" ca="1" si="1"/>
        <v/>
      </c>
      <c r="Y191" s="177" t="str">
        <f t="shared" si="29"/>
        <v/>
      </c>
      <c r="Z191" s="178" t="str">
        <f t="shared" ca="1" si="3"/>
        <v/>
      </c>
      <c r="AA191" s="178" t="str">
        <f t="shared" ca="1" si="35"/>
        <v>0</v>
      </c>
      <c r="AB191" s="178" t="str">
        <f t="shared" ca="1" si="36"/>
        <v/>
      </c>
      <c r="AC191" s="178" t="str">
        <f t="shared" ca="1" si="37"/>
        <v/>
      </c>
      <c r="AD191" s="178" t="str">
        <f t="shared" ca="1" si="38"/>
        <v/>
      </c>
      <c r="AE191" s="178" t="str">
        <f t="shared" ca="1" si="8"/>
        <v/>
      </c>
      <c r="AF191" s="178" t="str">
        <f t="shared" ca="1" si="9"/>
        <v/>
      </c>
      <c r="AG191" s="217"/>
      <c r="AH191" s="217"/>
      <c r="AI191" s="217"/>
      <c r="AJ191" s="217"/>
      <c r="AK191" s="135" t="str">
        <f t="shared" ca="1" si="10"/>
        <v/>
      </c>
      <c r="AL191" s="208"/>
      <c r="AM191" s="290"/>
      <c r="AN191" s="83"/>
      <c r="AO191" s="83"/>
      <c r="AP191" s="222"/>
      <c r="AQ191" s="221"/>
      <c r="AR191" s="220"/>
      <c r="AS191" s="220"/>
      <c r="AT191" s="222"/>
      <c r="AU191" s="221"/>
      <c r="AV191" s="220"/>
      <c r="AW191" s="220"/>
      <c r="AX191" s="222"/>
      <c r="AY191" s="339">
        <f>SUMIF('4.2.펀드 인력변경 이력'!A:A,D191,'4.2.펀드 인력변경 이력'!F:F)</f>
        <v>0</v>
      </c>
      <c r="AZ191" s="222">
        <f>SUMIF('4.2.펀드 인력변경 이력'!A:A,D191,'4.2.펀드 인력변경 이력'!G:G)</f>
        <v>0</v>
      </c>
      <c r="BA191" s="340" t="str">
        <f t="shared" si="39"/>
        <v/>
      </c>
      <c r="BB191" s="45"/>
      <c r="BC191" s="213"/>
      <c r="BD191" s="218"/>
      <c r="BE191" s="218"/>
      <c r="BF191" s="213"/>
      <c r="BG191" s="218"/>
      <c r="BH191" s="218"/>
      <c r="BI191" s="213"/>
      <c r="BJ191" s="218"/>
      <c r="BK191" s="259"/>
      <c r="BL191" s="218"/>
      <c r="BM191" s="259"/>
      <c r="BN191" s="218"/>
      <c r="BO191" s="259"/>
      <c r="BP191" s="218"/>
      <c r="BQ191" s="218"/>
    </row>
    <row r="192" spans="1:69" ht="39.950000000000003" customHeight="1">
      <c r="A192" s="291"/>
      <c r="B192" s="65"/>
      <c r="C192" s="238"/>
      <c r="D192" s="239"/>
      <c r="E192" s="219"/>
      <c r="F192" s="45"/>
      <c r="G192" s="40"/>
      <c r="H192" s="40"/>
      <c r="I192" s="40"/>
      <c r="J192" s="446"/>
      <c r="K192" s="40"/>
      <c r="L192" s="40"/>
      <c r="M192" s="446"/>
      <c r="N192" s="215"/>
      <c r="O192" s="215"/>
      <c r="P192" s="83"/>
      <c r="Q192" s="220"/>
      <c r="R192" s="83"/>
      <c r="S192" s="83"/>
      <c r="T192" s="176" t="str">
        <f t="shared" si="0"/>
        <v/>
      </c>
      <c r="U192" s="216"/>
      <c r="V192" s="40"/>
      <c r="W192" s="40"/>
      <c r="X192" s="200" t="str">
        <f t="shared" ca="1" si="1"/>
        <v/>
      </c>
      <c r="Y192" s="177" t="str">
        <f t="shared" si="29"/>
        <v/>
      </c>
      <c r="Z192" s="178" t="str">
        <f t="shared" ca="1" si="3"/>
        <v/>
      </c>
      <c r="AA192" s="178" t="str">
        <f t="shared" ca="1" si="35"/>
        <v>0</v>
      </c>
      <c r="AB192" s="178" t="str">
        <f t="shared" ca="1" si="36"/>
        <v/>
      </c>
      <c r="AC192" s="178" t="str">
        <f t="shared" ca="1" si="37"/>
        <v/>
      </c>
      <c r="AD192" s="178" t="str">
        <f t="shared" ca="1" si="38"/>
        <v/>
      </c>
      <c r="AE192" s="178" t="str">
        <f t="shared" ca="1" si="8"/>
        <v/>
      </c>
      <c r="AF192" s="178" t="str">
        <f t="shared" ca="1" si="9"/>
        <v/>
      </c>
      <c r="AG192" s="217"/>
      <c r="AH192" s="217"/>
      <c r="AI192" s="217"/>
      <c r="AJ192" s="217"/>
      <c r="AK192" s="135" t="str">
        <f t="shared" ca="1" si="10"/>
        <v/>
      </c>
      <c r="AL192" s="208"/>
      <c r="AM192" s="290"/>
      <c r="AN192" s="83"/>
      <c r="AO192" s="83"/>
      <c r="AP192" s="222"/>
      <c r="AQ192" s="221"/>
      <c r="AR192" s="220"/>
      <c r="AS192" s="220"/>
      <c r="AT192" s="222"/>
      <c r="AU192" s="221"/>
      <c r="AV192" s="220"/>
      <c r="AW192" s="220"/>
      <c r="AX192" s="222"/>
      <c r="AY192" s="339">
        <f>SUMIF('4.2.펀드 인력변경 이력'!A:A,D192,'4.2.펀드 인력변경 이력'!F:F)</f>
        <v>0</v>
      </c>
      <c r="AZ192" s="222">
        <f>SUMIF('4.2.펀드 인력변경 이력'!A:A,D192,'4.2.펀드 인력변경 이력'!G:G)</f>
        <v>0</v>
      </c>
      <c r="BA192" s="340" t="str">
        <f t="shared" si="39"/>
        <v/>
      </c>
      <c r="BB192" s="45"/>
      <c r="BC192" s="213"/>
      <c r="BD192" s="218"/>
      <c r="BE192" s="218"/>
      <c r="BF192" s="213"/>
      <c r="BG192" s="218"/>
      <c r="BH192" s="218"/>
      <c r="BI192" s="213"/>
      <c r="BJ192" s="218"/>
      <c r="BK192" s="259"/>
      <c r="BL192" s="218"/>
      <c r="BM192" s="259"/>
      <c r="BN192" s="218"/>
      <c r="BO192" s="259"/>
      <c r="BP192" s="218"/>
      <c r="BQ192" s="218"/>
    </row>
    <row r="193" spans="1:69" ht="39.950000000000003" customHeight="1">
      <c r="A193" s="291"/>
      <c r="B193" s="65"/>
      <c r="C193" s="238"/>
      <c r="D193" s="239"/>
      <c r="E193" s="219"/>
      <c r="F193" s="45"/>
      <c r="G193" s="40"/>
      <c r="H193" s="40"/>
      <c r="I193" s="40"/>
      <c r="J193" s="446"/>
      <c r="K193" s="40"/>
      <c r="L193" s="40"/>
      <c r="M193" s="446"/>
      <c r="N193" s="215"/>
      <c r="O193" s="215"/>
      <c r="P193" s="83"/>
      <c r="Q193" s="220"/>
      <c r="R193" s="83"/>
      <c r="S193" s="83"/>
      <c r="T193" s="176" t="str">
        <f t="shared" si="0"/>
        <v/>
      </c>
      <c r="U193" s="216"/>
      <c r="V193" s="40"/>
      <c r="W193" s="40"/>
      <c r="X193" s="200" t="str">
        <f t="shared" ca="1" si="1"/>
        <v/>
      </c>
      <c r="Y193" s="177" t="str">
        <f t="shared" si="29"/>
        <v/>
      </c>
      <c r="Z193" s="178" t="str">
        <f t="shared" ca="1" si="3"/>
        <v/>
      </c>
      <c r="AA193" s="178" t="str">
        <f t="shared" ca="1" si="35"/>
        <v>0</v>
      </c>
      <c r="AB193" s="178" t="str">
        <f t="shared" ca="1" si="36"/>
        <v/>
      </c>
      <c r="AC193" s="178" t="str">
        <f t="shared" ca="1" si="37"/>
        <v/>
      </c>
      <c r="AD193" s="178" t="str">
        <f t="shared" ca="1" si="38"/>
        <v/>
      </c>
      <c r="AE193" s="178" t="str">
        <f t="shared" ca="1" si="8"/>
        <v/>
      </c>
      <c r="AF193" s="178" t="str">
        <f t="shared" ca="1" si="9"/>
        <v/>
      </c>
      <c r="AG193" s="217"/>
      <c r="AH193" s="217"/>
      <c r="AI193" s="217"/>
      <c r="AJ193" s="217"/>
      <c r="AK193" s="135" t="str">
        <f t="shared" ca="1" si="10"/>
        <v/>
      </c>
      <c r="AL193" s="208"/>
      <c r="AM193" s="290"/>
      <c r="AN193" s="83"/>
      <c r="AO193" s="83"/>
      <c r="AP193" s="222"/>
      <c r="AQ193" s="221"/>
      <c r="AR193" s="220"/>
      <c r="AS193" s="220"/>
      <c r="AT193" s="222"/>
      <c r="AU193" s="221"/>
      <c r="AV193" s="220"/>
      <c r="AW193" s="220"/>
      <c r="AX193" s="222"/>
      <c r="AY193" s="339">
        <f>SUMIF('4.2.펀드 인력변경 이력'!A:A,D193,'4.2.펀드 인력변경 이력'!F:F)</f>
        <v>0</v>
      </c>
      <c r="AZ193" s="222">
        <f>SUMIF('4.2.펀드 인력변경 이력'!A:A,D193,'4.2.펀드 인력변경 이력'!G:G)</f>
        <v>0</v>
      </c>
      <c r="BA193" s="340" t="str">
        <f t="shared" si="39"/>
        <v/>
      </c>
      <c r="BB193" s="45"/>
      <c r="BC193" s="213"/>
      <c r="BD193" s="218"/>
      <c r="BE193" s="218"/>
      <c r="BF193" s="213"/>
      <c r="BG193" s="218"/>
      <c r="BH193" s="218"/>
      <c r="BI193" s="213"/>
      <c r="BJ193" s="218"/>
      <c r="BK193" s="259"/>
      <c r="BL193" s="218"/>
      <c r="BM193" s="259"/>
      <c r="BN193" s="218"/>
      <c r="BO193" s="259"/>
      <c r="BP193" s="218"/>
      <c r="BQ193" s="218"/>
    </row>
    <row r="194" spans="1:69" ht="39.950000000000003" customHeight="1">
      <c r="A194" s="291"/>
      <c r="B194" s="65"/>
      <c r="C194" s="238"/>
      <c r="D194" s="239"/>
      <c r="E194" s="219"/>
      <c r="F194" s="45"/>
      <c r="G194" s="40"/>
      <c r="H194" s="40"/>
      <c r="I194" s="40"/>
      <c r="J194" s="446"/>
      <c r="K194" s="40"/>
      <c r="L194" s="40"/>
      <c r="M194" s="446"/>
      <c r="N194" s="215"/>
      <c r="O194" s="215"/>
      <c r="P194" s="83"/>
      <c r="Q194" s="220"/>
      <c r="R194" s="83"/>
      <c r="S194" s="83"/>
      <c r="T194" s="176" t="str">
        <f t="shared" si="0"/>
        <v/>
      </c>
      <c r="U194" s="216"/>
      <c r="V194" s="40"/>
      <c r="W194" s="40"/>
      <c r="X194" s="200" t="str">
        <f t="shared" ca="1" si="1"/>
        <v/>
      </c>
      <c r="Y194" s="177" t="str">
        <f t="shared" si="29"/>
        <v/>
      </c>
      <c r="Z194" s="178" t="str">
        <f t="shared" ca="1" si="3"/>
        <v/>
      </c>
      <c r="AA194" s="178" t="str">
        <f t="shared" ca="1" si="35"/>
        <v>0</v>
      </c>
      <c r="AB194" s="178" t="str">
        <f t="shared" ca="1" si="36"/>
        <v/>
      </c>
      <c r="AC194" s="178" t="str">
        <f t="shared" ca="1" si="37"/>
        <v/>
      </c>
      <c r="AD194" s="178" t="str">
        <f t="shared" ca="1" si="38"/>
        <v/>
      </c>
      <c r="AE194" s="178" t="str">
        <f t="shared" ca="1" si="8"/>
        <v/>
      </c>
      <c r="AF194" s="178" t="str">
        <f t="shared" ca="1" si="9"/>
        <v/>
      </c>
      <c r="AG194" s="217"/>
      <c r="AH194" s="217"/>
      <c r="AI194" s="217"/>
      <c r="AJ194" s="217"/>
      <c r="AK194" s="135" t="str">
        <f t="shared" ca="1" si="10"/>
        <v/>
      </c>
      <c r="AL194" s="208"/>
      <c r="AM194" s="290"/>
      <c r="AN194" s="83"/>
      <c r="AO194" s="83"/>
      <c r="AP194" s="222"/>
      <c r="AQ194" s="221"/>
      <c r="AR194" s="220"/>
      <c r="AS194" s="220"/>
      <c r="AT194" s="222"/>
      <c r="AU194" s="221"/>
      <c r="AV194" s="220"/>
      <c r="AW194" s="220"/>
      <c r="AX194" s="222"/>
      <c r="AY194" s="339">
        <f>SUMIF('4.2.펀드 인력변경 이력'!A:A,D194,'4.2.펀드 인력변경 이력'!F:F)</f>
        <v>0</v>
      </c>
      <c r="AZ194" s="222">
        <f>SUMIF('4.2.펀드 인력변경 이력'!A:A,D194,'4.2.펀드 인력변경 이력'!G:G)</f>
        <v>0</v>
      </c>
      <c r="BA194" s="340" t="str">
        <f t="shared" si="39"/>
        <v/>
      </c>
      <c r="BB194" s="45"/>
      <c r="BC194" s="213"/>
      <c r="BD194" s="218"/>
      <c r="BE194" s="218"/>
      <c r="BF194" s="213"/>
      <c r="BG194" s="218"/>
      <c r="BH194" s="218"/>
      <c r="BI194" s="213"/>
      <c r="BJ194" s="218"/>
      <c r="BK194" s="259"/>
      <c r="BL194" s="218"/>
      <c r="BM194" s="259"/>
      <c r="BN194" s="218"/>
      <c r="BO194" s="259"/>
      <c r="BP194" s="218"/>
      <c r="BQ194" s="218"/>
    </row>
    <row r="195" spans="1:69" ht="39.950000000000003" customHeight="1">
      <c r="A195" s="291"/>
      <c r="B195" s="65"/>
      <c r="C195" s="238"/>
      <c r="D195" s="239"/>
      <c r="E195" s="219"/>
      <c r="F195" s="45"/>
      <c r="G195" s="40"/>
      <c r="H195" s="40"/>
      <c r="I195" s="40"/>
      <c r="J195" s="446"/>
      <c r="K195" s="40"/>
      <c r="L195" s="40"/>
      <c r="M195" s="446"/>
      <c r="N195" s="215"/>
      <c r="O195" s="215"/>
      <c r="P195" s="83"/>
      <c r="Q195" s="220"/>
      <c r="R195" s="83"/>
      <c r="S195" s="83"/>
      <c r="T195" s="176" t="str">
        <f t="shared" si="0"/>
        <v/>
      </c>
      <c r="U195" s="216"/>
      <c r="V195" s="40"/>
      <c r="W195" s="40"/>
      <c r="X195" s="200" t="str">
        <f t="shared" ca="1" si="1"/>
        <v/>
      </c>
      <c r="Y195" s="177" t="str">
        <f t="shared" si="29"/>
        <v/>
      </c>
      <c r="Z195" s="178" t="str">
        <f t="shared" ca="1" si="3"/>
        <v/>
      </c>
      <c r="AA195" s="178" t="str">
        <f t="shared" ca="1" si="35"/>
        <v>0</v>
      </c>
      <c r="AB195" s="178" t="str">
        <f t="shared" ca="1" si="36"/>
        <v/>
      </c>
      <c r="AC195" s="178" t="str">
        <f t="shared" ca="1" si="37"/>
        <v/>
      </c>
      <c r="AD195" s="178" t="str">
        <f t="shared" ca="1" si="38"/>
        <v/>
      </c>
      <c r="AE195" s="178" t="str">
        <f t="shared" ca="1" si="8"/>
        <v/>
      </c>
      <c r="AF195" s="178" t="str">
        <f t="shared" ca="1" si="9"/>
        <v/>
      </c>
      <c r="AG195" s="217"/>
      <c r="AH195" s="217"/>
      <c r="AI195" s="217"/>
      <c r="AJ195" s="217"/>
      <c r="AK195" s="135" t="str">
        <f t="shared" ca="1" si="10"/>
        <v/>
      </c>
      <c r="AL195" s="208"/>
      <c r="AM195" s="290"/>
      <c r="AN195" s="83"/>
      <c r="AO195" s="83"/>
      <c r="AP195" s="222"/>
      <c r="AQ195" s="221"/>
      <c r="AR195" s="220"/>
      <c r="AS195" s="220"/>
      <c r="AT195" s="222"/>
      <c r="AU195" s="221"/>
      <c r="AV195" s="220"/>
      <c r="AW195" s="220"/>
      <c r="AX195" s="222"/>
      <c r="AY195" s="339">
        <f>SUMIF('4.2.펀드 인력변경 이력'!A:A,D195,'4.2.펀드 인력변경 이력'!F:F)</f>
        <v>0</v>
      </c>
      <c r="AZ195" s="222">
        <f>SUMIF('4.2.펀드 인력변경 이력'!A:A,D195,'4.2.펀드 인력변경 이력'!G:G)</f>
        <v>0</v>
      </c>
      <c r="BA195" s="340" t="str">
        <f t="shared" si="39"/>
        <v/>
      </c>
      <c r="BB195" s="45"/>
      <c r="BC195" s="213"/>
      <c r="BD195" s="218"/>
      <c r="BE195" s="218"/>
      <c r="BF195" s="213"/>
      <c r="BG195" s="218"/>
      <c r="BH195" s="218"/>
      <c r="BI195" s="213"/>
      <c r="BJ195" s="218"/>
      <c r="BK195" s="259"/>
      <c r="BL195" s="218"/>
      <c r="BM195" s="259"/>
      <c r="BN195" s="218"/>
      <c r="BO195" s="259"/>
      <c r="BP195" s="218"/>
      <c r="BQ195" s="218"/>
    </row>
    <row r="196" spans="1:69" ht="39.950000000000003" customHeight="1">
      <c r="A196" s="291"/>
      <c r="B196" s="65"/>
      <c r="C196" s="238"/>
      <c r="D196" s="239"/>
      <c r="E196" s="219"/>
      <c r="F196" s="45"/>
      <c r="G196" s="40"/>
      <c r="H196" s="40"/>
      <c r="I196" s="40"/>
      <c r="J196" s="446"/>
      <c r="K196" s="40"/>
      <c r="L196" s="40"/>
      <c r="M196" s="446"/>
      <c r="N196" s="215"/>
      <c r="O196" s="215"/>
      <c r="P196" s="83"/>
      <c r="Q196" s="220"/>
      <c r="R196" s="83"/>
      <c r="S196" s="83"/>
      <c r="T196" s="176" t="str">
        <f t="shared" si="0"/>
        <v/>
      </c>
      <c r="U196" s="216"/>
      <c r="V196" s="40"/>
      <c r="W196" s="40"/>
      <c r="X196" s="200" t="str">
        <f t="shared" ca="1" si="1"/>
        <v/>
      </c>
      <c r="Y196" s="177" t="str">
        <f t="shared" si="29"/>
        <v/>
      </c>
      <c r="Z196" s="178" t="str">
        <f t="shared" ca="1" si="3"/>
        <v/>
      </c>
      <c r="AA196" s="178" t="str">
        <f t="shared" ca="1" si="35"/>
        <v>0</v>
      </c>
      <c r="AB196" s="178" t="str">
        <f t="shared" ca="1" si="36"/>
        <v/>
      </c>
      <c r="AC196" s="178" t="str">
        <f t="shared" ca="1" si="37"/>
        <v/>
      </c>
      <c r="AD196" s="178" t="str">
        <f t="shared" ca="1" si="38"/>
        <v/>
      </c>
      <c r="AE196" s="178" t="str">
        <f t="shared" ca="1" si="8"/>
        <v/>
      </c>
      <c r="AF196" s="178" t="str">
        <f t="shared" ca="1" si="9"/>
        <v/>
      </c>
      <c r="AG196" s="217"/>
      <c r="AH196" s="217"/>
      <c r="AI196" s="217"/>
      <c r="AJ196" s="217"/>
      <c r="AK196" s="135" t="str">
        <f t="shared" ca="1" si="10"/>
        <v/>
      </c>
      <c r="AL196" s="208"/>
      <c r="AM196" s="290"/>
      <c r="AN196" s="83"/>
      <c r="AO196" s="83"/>
      <c r="AP196" s="222"/>
      <c r="AQ196" s="221"/>
      <c r="AR196" s="220"/>
      <c r="AS196" s="220"/>
      <c r="AT196" s="222"/>
      <c r="AU196" s="221"/>
      <c r="AV196" s="220"/>
      <c r="AW196" s="220"/>
      <c r="AX196" s="222"/>
      <c r="AY196" s="339">
        <f>SUMIF('4.2.펀드 인력변경 이력'!A:A,D196,'4.2.펀드 인력변경 이력'!F:F)</f>
        <v>0</v>
      </c>
      <c r="AZ196" s="222">
        <f>SUMIF('4.2.펀드 인력변경 이력'!A:A,D196,'4.2.펀드 인력변경 이력'!G:G)</f>
        <v>0</v>
      </c>
      <c r="BA196" s="340" t="str">
        <f t="shared" si="39"/>
        <v/>
      </c>
      <c r="BB196" s="45"/>
      <c r="BC196" s="213"/>
      <c r="BD196" s="218"/>
      <c r="BE196" s="218"/>
      <c r="BF196" s="213"/>
      <c r="BG196" s="218"/>
      <c r="BH196" s="218"/>
      <c r="BI196" s="213"/>
      <c r="BJ196" s="218"/>
      <c r="BK196" s="259"/>
      <c r="BL196" s="218"/>
      <c r="BM196" s="259"/>
      <c r="BN196" s="218"/>
      <c r="BO196" s="259"/>
      <c r="BP196" s="218"/>
      <c r="BQ196" s="218"/>
    </row>
    <row r="197" spans="1:69" ht="39.950000000000003" customHeight="1">
      <c r="A197" s="291"/>
      <c r="B197" s="65"/>
      <c r="C197" s="238"/>
      <c r="D197" s="239"/>
      <c r="E197" s="219"/>
      <c r="F197" s="45"/>
      <c r="G197" s="40"/>
      <c r="H197" s="40"/>
      <c r="I197" s="40"/>
      <c r="J197" s="446"/>
      <c r="K197" s="40"/>
      <c r="L197" s="40"/>
      <c r="M197" s="446"/>
      <c r="N197" s="215"/>
      <c r="O197" s="215"/>
      <c r="P197" s="83"/>
      <c r="Q197" s="220"/>
      <c r="R197" s="83"/>
      <c r="S197" s="83"/>
      <c r="T197" s="176" t="str">
        <f t="shared" si="0"/>
        <v/>
      </c>
      <c r="U197" s="216"/>
      <c r="V197" s="40"/>
      <c r="W197" s="40"/>
      <c r="X197" s="200" t="str">
        <f t="shared" ca="1" si="1"/>
        <v/>
      </c>
      <c r="Y197" s="177" t="str">
        <f t="shared" si="29"/>
        <v/>
      </c>
      <c r="Z197" s="178" t="str">
        <f t="shared" ca="1" si="3"/>
        <v/>
      </c>
      <c r="AA197" s="178" t="str">
        <f t="shared" ca="1" si="35"/>
        <v>0</v>
      </c>
      <c r="AB197" s="178" t="str">
        <f t="shared" ca="1" si="36"/>
        <v/>
      </c>
      <c r="AC197" s="178" t="str">
        <f t="shared" ca="1" si="37"/>
        <v/>
      </c>
      <c r="AD197" s="178" t="str">
        <f t="shared" ca="1" si="38"/>
        <v/>
      </c>
      <c r="AE197" s="178" t="str">
        <f t="shared" ca="1" si="8"/>
        <v/>
      </c>
      <c r="AF197" s="178" t="str">
        <f t="shared" ca="1" si="9"/>
        <v/>
      </c>
      <c r="AG197" s="217"/>
      <c r="AH197" s="217"/>
      <c r="AI197" s="217"/>
      <c r="AJ197" s="217"/>
      <c r="AK197" s="135" t="str">
        <f t="shared" ca="1" si="10"/>
        <v/>
      </c>
      <c r="AL197" s="208"/>
      <c r="AM197" s="290"/>
      <c r="AN197" s="83"/>
      <c r="AO197" s="83"/>
      <c r="AP197" s="222"/>
      <c r="AQ197" s="221"/>
      <c r="AR197" s="220"/>
      <c r="AS197" s="220"/>
      <c r="AT197" s="222"/>
      <c r="AU197" s="221"/>
      <c r="AV197" s="220"/>
      <c r="AW197" s="220"/>
      <c r="AX197" s="222"/>
      <c r="AY197" s="339">
        <f>SUMIF('4.2.펀드 인력변경 이력'!A:A,D197,'4.2.펀드 인력변경 이력'!F:F)</f>
        <v>0</v>
      </c>
      <c r="AZ197" s="222">
        <f>SUMIF('4.2.펀드 인력변경 이력'!A:A,D197,'4.2.펀드 인력변경 이력'!G:G)</f>
        <v>0</v>
      </c>
      <c r="BA197" s="340" t="str">
        <f t="shared" si="39"/>
        <v/>
      </c>
      <c r="BB197" s="45"/>
      <c r="BC197" s="213"/>
      <c r="BD197" s="218"/>
      <c r="BE197" s="218"/>
      <c r="BF197" s="213"/>
      <c r="BG197" s="218"/>
      <c r="BH197" s="218"/>
      <c r="BI197" s="213"/>
      <c r="BJ197" s="218"/>
      <c r="BK197" s="259"/>
      <c r="BL197" s="218"/>
      <c r="BM197" s="259"/>
      <c r="BN197" s="218"/>
      <c r="BO197" s="259"/>
      <c r="BP197" s="218"/>
      <c r="BQ197" s="218"/>
    </row>
    <row r="198" spans="1:69" ht="39.950000000000003" customHeight="1">
      <c r="A198" s="291"/>
      <c r="B198" s="65"/>
      <c r="C198" s="238"/>
      <c r="D198" s="239"/>
      <c r="E198" s="219"/>
      <c r="F198" s="45"/>
      <c r="G198" s="40"/>
      <c r="H198" s="40"/>
      <c r="I198" s="40"/>
      <c r="J198" s="446"/>
      <c r="K198" s="40"/>
      <c r="L198" s="40"/>
      <c r="M198" s="446"/>
      <c r="N198" s="215"/>
      <c r="O198" s="215"/>
      <c r="P198" s="83"/>
      <c r="Q198" s="220"/>
      <c r="R198" s="83"/>
      <c r="S198" s="83"/>
      <c r="T198" s="176" t="str">
        <f t="shared" si="0"/>
        <v/>
      </c>
      <c r="U198" s="216"/>
      <c r="V198" s="40"/>
      <c r="W198" s="40"/>
      <c r="X198" s="200" t="str">
        <f t="shared" ca="1" si="1"/>
        <v/>
      </c>
      <c r="Y198" s="177" t="str">
        <f t="shared" si="29"/>
        <v/>
      </c>
      <c r="Z198" s="178" t="str">
        <f t="shared" ca="1" si="3"/>
        <v/>
      </c>
      <c r="AA198" s="178" t="str">
        <f t="shared" ca="1" si="35"/>
        <v>0</v>
      </c>
      <c r="AB198" s="178" t="str">
        <f t="shared" ca="1" si="36"/>
        <v/>
      </c>
      <c r="AC198" s="178" t="str">
        <f t="shared" ca="1" si="37"/>
        <v/>
      </c>
      <c r="AD198" s="178" t="str">
        <f t="shared" ca="1" si="38"/>
        <v/>
      </c>
      <c r="AE198" s="178" t="str">
        <f t="shared" ca="1" si="8"/>
        <v/>
      </c>
      <c r="AF198" s="178" t="str">
        <f t="shared" ca="1" si="9"/>
        <v/>
      </c>
      <c r="AG198" s="217"/>
      <c r="AH198" s="217"/>
      <c r="AI198" s="217"/>
      <c r="AJ198" s="217"/>
      <c r="AK198" s="135" t="str">
        <f t="shared" ca="1" si="10"/>
        <v/>
      </c>
      <c r="AL198" s="208"/>
      <c r="AM198" s="290"/>
      <c r="AN198" s="83"/>
      <c r="AO198" s="83"/>
      <c r="AP198" s="222"/>
      <c r="AQ198" s="221"/>
      <c r="AR198" s="220"/>
      <c r="AS198" s="220"/>
      <c r="AT198" s="222"/>
      <c r="AU198" s="221"/>
      <c r="AV198" s="220"/>
      <c r="AW198" s="220"/>
      <c r="AX198" s="222"/>
      <c r="AY198" s="339">
        <f>SUMIF('4.2.펀드 인력변경 이력'!A:A,D198,'4.2.펀드 인력변경 이력'!F:F)</f>
        <v>0</v>
      </c>
      <c r="AZ198" s="222">
        <f>SUMIF('4.2.펀드 인력변경 이력'!A:A,D198,'4.2.펀드 인력변경 이력'!G:G)</f>
        <v>0</v>
      </c>
      <c r="BA198" s="340" t="str">
        <f t="shared" si="39"/>
        <v/>
      </c>
      <c r="BB198" s="45"/>
      <c r="BC198" s="213"/>
      <c r="BD198" s="218"/>
      <c r="BE198" s="218"/>
      <c r="BF198" s="213"/>
      <c r="BG198" s="218"/>
      <c r="BH198" s="218"/>
      <c r="BI198" s="213"/>
      <c r="BJ198" s="218"/>
      <c r="BK198" s="259"/>
      <c r="BL198" s="218"/>
      <c r="BM198" s="259"/>
      <c r="BN198" s="218"/>
      <c r="BO198" s="259"/>
      <c r="BP198" s="218"/>
      <c r="BQ198" s="218"/>
    </row>
    <row r="199" spans="1:69" ht="39.950000000000003" customHeight="1">
      <c r="A199" s="291"/>
      <c r="B199" s="65"/>
      <c r="C199" s="238"/>
      <c r="D199" s="239"/>
      <c r="E199" s="219"/>
      <c r="F199" s="45"/>
      <c r="G199" s="40"/>
      <c r="H199" s="40"/>
      <c r="I199" s="40"/>
      <c r="J199" s="446"/>
      <c r="K199" s="40"/>
      <c r="L199" s="40"/>
      <c r="M199" s="446"/>
      <c r="N199" s="215"/>
      <c r="O199" s="215"/>
      <c r="P199" s="83"/>
      <c r="Q199" s="220"/>
      <c r="R199" s="83"/>
      <c r="S199" s="83"/>
      <c r="T199" s="176" t="str">
        <f t="shared" si="0"/>
        <v/>
      </c>
      <c r="U199" s="216"/>
      <c r="V199" s="40"/>
      <c r="W199" s="40"/>
      <c r="X199" s="200" t="str">
        <f t="shared" ca="1" si="1"/>
        <v/>
      </c>
      <c r="Y199" s="177" t="str">
        <f t="shared" si="29"/>
        <v/>
      </c>
      <c r="Z199" s="178" t="str">
        <f t="shared" ca="1" si="3"/>
        <v/>
      </c>
      <c r="AA199" s="178" t="str">
        <f t="shared" ca="1" si="35"/>
        <v>0</v>
      </c>
      <c r="AB199" s="178" t="str">
        <f t="shared" ca="1" si="36"/>
        <v/>
      </c>
      <c r="AC199" s="178" t="str">
        <f t="shared" ca="1" si="37"/>
        <v/>
      </c>
      <c r="AD199" s="178" t="str">
        <f t="shared" ca="1" si="38"/>
        <v/>
      </c>
      <c r="AE199" s="178" t="str">
        <f t="shared" ca="1" si="8"/>
        <v/>
      </c>
      <c r="AF199" s="178" t="str">
        <f t="shared" ca="1" si="9"/>
        <v/>
      </c>
      <c r="AG199" s="217"/>
      <c r="AH199" s="217"/>
      <c r="AI199" s="217"/>
      <c r="AJ199" s="217"/>
      <c r="AK199" s="135" t="str">
        <f t="shared" ca="1" si="10"/>
        <v/>
      </c>
      <c r="AL199" s="208"/>
      <c r="AM199" s="290"/>
      <c r="AN199" s="83"/>
      <c r="AO199" s="83"/>
      <c r="AP199" s="222"/>
      <c r="AQ199" s="221"/>
      <c r="AR199" s="220"/>
      <c r="AS199" s="220"/>
      <c r="AT199" s="222"/>
      <c r="AU199" s="221"/>
      <c r="AV199" s="220"/>
      <c r="AW199" s="220"/>
      <c r="AX199" s="222"/>
      <c r="AY199" s="339">
        <f>SUMIF('4.2.펀드 인력변경 이력'!A:A,D199,'4.2.펀드 인력변경 이력'!F:F)</f>
        <v>0</v>
      </c>
      <c r="AZ199" s="222">
        <f>SUMIF('4.2.펀드 인력변경 이력'!A:A,D199,'4.2.펀드 인력변경 이력'!G:G)</f>
        <v>0</v>
      </c>
      <c r="BA199" s="340" t="str">
        <f t="shared" si="39"/>
        <v/>
      </c>
      <c r="BB199" s="45"/>
      <c r="BC199" s="213"/>
      <c r="BD199" s="218"/>
      <c r="BE199" s="218"/>
      <c r="BF199" s="213"/>
      <c r="BG199" s="218"/>
      <c r="BH199" s="218"/>
      <c r="BI199" s="213"/>
      <c r="BJ199" s="218"/>
      <c r="BK199" s="259"/>
      <c r="BL199" s="218"/>
      <c r="BM199" s="259"/>
      <c r="BN199" s="218"/>
      <c r="BO199" s="259"/>
      <c r="BP199" s="218"/>
      <c r="BQ199" s="218"/>
    </row>
    <row r="200" spans="1:69" ht="45" customHeight="1">
      <c r="F200" s="27"/>
      <c r="G200" s="2"/>
      <c r="I200" s="2"/>
      <c r="J200" s="2"/>
      <c r="L200" s="2"/>
      <c r="M200" s="2"/>
      <c r="N200" s="27"/>
      <c r="O200" s="2"/>
      <c r="P200" s="27"/>
      <c r="Q200" s="2"/>
      <c r="R200" s="27"/>
      <c r="S200" s="27"/>
      <c r="T200" s="2"/>
      <c r="U200" s="27"/>
      <c r="V200" s="2"/>
      <c r="X200" s="2"/>
      <c r="Y200" s="27"/>
      <c r="Z200" s="2"/>
      <c r="AA200" s="27"/>
      <c r="AB200" s="2"/>
      <c r="AC200" s="27"/>
      <c r="AD200" s="2"/>
      <c r="AE200" s="27"/>
      <c r="AF200" s="2"/>
      <c r="AG200" s="27"/>
      <c r="AH200" s="2"/>
      <c r="AI200" s="27"/>
      <c r="AJ200" s="2"/>
      <c r="AK200" s="27"/>
      <c r="AL200" s="2"/>
      <c r="AM200" s="27"/>
      <c r="AN200" s="2"/>
      <c r="AO200" s="27"/>
      <c r="AQ200" s="27"/>
      <c r="AR200" s="2"/>
      <c r="AS200" s="27"/>
      <c r="AU200" s="27"/>
      <c r="AV200" s="2"/>
      <c r="AW200" s="27"/>
      <c r="AY200" s="341"/>
      <c r="AZ200" s="202"/>
      <c r="BA200" s="202"/>
      <c r="BB200" s="27"/>
      <c r="BC200" s="2"/>
      <c r="BE200" s="2"/>
      <c r="BF200" s="27"/>
      <c r="BG200" s="2"/>
      <c r="BI200" s="2"/>
      <c r="BK200" s="2"/>
      <c r="BL200" s="27"/>
      <c r="BM200" s="2"/>
      <c r="BN200" s="27"/>
      <c r="BO200" s="2"/>
      <c r="BP200" s="27"/>
      <c r="BQ200" s="2"/>
    </row>
    <row r="201" spans="1:69" s="203" customFormat="1" ht="45" customHeight="1">
      <c r="A201" s="202"/>
      <c r="D201" s="202"/>
      <c r="E201" s="64"/>
      <c r="F201" s="204"/>
      <c r="G201" s="202"/>
      <c r="H201" s="202"/>
      <c r="I201" s="204"/>
      <c r="J201" s="204"/>
      <c r="K201" s="202"/>
      <c r="L201" s="64"/>
      <c r="M201" s="64"/>
      <c r="N201" s="205"/>
      <c r="O201" s="64"/>
      <c r="P201" s="205"/>
      <c r="Q201" s="64"/>
      <c r="R201" s="205"/>
      <c r="S201" s="205"/>
      <c r="T201" s="64"/>
      <c r="U201" s="205"/>
      <c r="V201" s="64"/>
      <c r="W201" s="247"/>
      <c r="X201" s="64"/>
      <c r="Y201" s="247"/>
      <c r="Z201" s="64"/>
      <c r="AA201" s="247"/>
      <c r="AB201" s="64"/>
      <c r="AC201" s="247"/>
      <c r="AD201" s="64"/>
      <c r="AE201" s="247"/>
      <c r="AF201" s="64"/>
      <c r="AG201" s="247"/>
      <c r="AH201" s="64"/>
      <c r="AI201" s="247"/>
      <c r="AJ201" s="64"/>
      <c r="AK201" s="247"/>
      <c r="AL201" s="64"/>
      <c r="AM201" s="247"/>
      <c r="AN201" s="64"/>
      <c r="AO201" s="247"/>
      <c r="AP201" s="64"/>
      <c r="AQ201" s="247"/>
      <c r="AR201" s="64"/>
      <c r="AS201" s="247"/>
      <c r="AT201" s="64"/>
      <c r="AU201" s="247"/>
      <c r="AV201" s="64"/>
      <c r="AW201" s="247"/>
      <c r="AX201" s="64"/>
      <c r="AY201" s="342"/>
      <c r="AZ201" s="343"/>
      <c r="BA201" s="343"/>
      <c r="BB201" s="247"/>
      <c r="BC201" s="64"/>
      <c r="BD201" s="247"/>
      <c r="BE201" s="64"/>
      <c r="BF201" s="247"/>
      <c r="BG201" s="64"/>
      <c r="BH201" s="247"/>
      <c r="BI201" s="64"/>
      <c r="BJ201" s="247"/>
      <c r="BK201" s="64"/>
      <c r="BL201" s="247"/>
      <c r="BM201" s="64"/>
      <c r="BN201" s="247"/>
      <c r="BO201" s="64"/>
      <c r="BP201" s="247"/>
      <c r="BQ201" s="64"/>
    </row>
    <row r="202" spans="1:69" ht="45" customHeight="1">
      <c r="AI202" s="246"/>
      <c r="AY202" s="344"/>
      <c r="AZ202" s="2"/>
      <c r="BA202" s="27"/>
    </row>
    <row r="203" spans="1:69" ht="45" customHeight="1"/>
    <row r="204" spans="1:69" ht="45" customHeight="1"/>
    <row r="205" spans="1:69" ht="45" customHeight="1"/>
    <row r="206" spans="1:69" ht="45" customHeight="1"/>
    <row r="207" spans="1:69" ht="45" customHeight="1"/>
    <row r="208" spans="1:69"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sheetData>
  <sheetProtection formatRows="0" insertRows="0" deleteRows="0" selectLockedCells="1"/>
  <mergeCells count="21">
    <mergeCell ref="BQ3:BQ4"/>
    <mergeCell ref="AJ3:AJ4"/>
    <mergeCell ref="AE3:AH3"/>
    <mergeCell ref="X3:Y3"/>
    <mergeCell ref="AK3:AK4"/>
    <mergeCell ref="AL3:AL4"/>
    <mergeCell ref="BO3:BP3"/>
    <mergeCell ref="BM3:BN3"/>
    <mergeCell ref="D3:E3"/>
    <mergeCell ref="BB3:BD3"/>
    <mergeCell ref="BE3:BG3"/>
    <mergeCell ref="BH3:BJ3"/>
    <mergeCell ref="BK3:BL3"/>
    <mergeCell ref="AM3:AP3"/>
    <mergeCell ref="AQ3:AT3"/>
    <mergeCell ref="AU3:AX3"/>
    <mergeCell ref="U3:W3"/>
    <mergeCell ref="Z3:AB3"/>
    <mergeCell ref="AC3:AD3"/>
    <mergeCell ref="AI3:AI4"/>
    <mergeCell ref="AY3:BA3"/>
  </mergeCells>
  <phoneticPr fontId="1" type="noConversion"/>
  <dataValidations count="11">
    <dataValidation allowBlank="1" showInputMessage="1" showErrorMessage="1" error="연월일을 입력" sqref="BQ3 AI3:AL3 AY4:AZ4 BA3 A3:D10 E3:AH4 AM3:AX4 BB3:BP4 BT3:XFD10 BR3:BS4 E5:BS10"/>
    <dataValidation type="list" allowBlank="1" showInputMessage="1" showErrorMessage="1" error="목록에서 선택" sqref="AP202:AP1048576 AX202:AX1048576 AT202:AT1048576 AP11:AP199 AT11:AT199 AX11:AX199">
      <formula1>여부</formula1>
    </dataValidation>
    <dataValidation type="date" allowBlank="1" showInputMessage="1" showErrorMessage="1" error="연월일을 입력" sqref="AN202:AO1048576 P202:S1048576 AR202:AS1048576 AV202:AW1048576 P11:S199 AN11:AO199 AR11:AS199 AV11:AW199">
      <formula1>1</formula1>
      <formula2>2958465</formula2>
    </dataValidation>
    <dataValidation type="decimal" allowBlank="1" showInputMessage="1" showErrorMessage="1" error="% 단위로 기재 또는 공백" sqref="U202:U1048576 U11:U199">
      <formula1>0</formula1>
      <formula2>100</formula2>
    </dataValidation>
    <dataValidation type="list" allowBlank="1" showInputMessage="1" showErrorMessage="1" error="목록에서 선택" sqref="F201:F1048576 F11:F199">
      <formula1>펀드상태</formula1>
    </dataValidation>
    <dataValidation type="list" allowBlank="1" showInputMessage="1" showErrorMessage="1" error="목록에서 선택" sqref="G201:G1048576 G11:G199">
      <formula1>펀드법적유형</formula1>
    </dataValidation>
    <dataValidation type="list" allowBlank="1" showInputMessage="1" showErrorMessage="1" error="목록에서 선택" sqref="H201:H1048576 H11:H199">
      <formula1>펀드유형</formula1>
    </dataValidation>
    <dataValidation type="list" allowBlank="1" showInputMessage="1" showErrorMessage="1" sqref="L201:M1048576 L11:L199 M161:M199">
      <formula1>펀드투자유형</formula1>
    </dataValidation>
    <dataValidation type="list" allowBlank="1" showInputMessage="1" showErrorMessage="1" sqref="K201:K1048576">
      <formula1>법인유형2</formula1>
    </dataValidation>
    <dataValidation type="list" allowBlank="1" showInputMessage="1" showErrorMessage="1" sqref="K11:K199">
      <formula1>법인유형</formula1>
    </dataValidation>
    <dataValidation type="list" allowBlank="1" showInputMessage="1" showErrorMessage="1" sqref="M11:M160">
      <formula1>여부</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Y13:AZ46 AY11 BA11:BA46 AY12 AY47:AZ199 BA47:BA199" unlockedFormula="1"/>
    <ignoredError sqref="T12" evalError="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작성요령!$C$464:$C$467</xm:f>
          </x14:formula1>
          <xm:sqref>I11:I191 J123:J191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H1008"/>
  <sheetViews>
    <sheetView showGridLines="0" view="pageBreakPreview" zoomScaleNormal="85" zoomScaleSheetLayoutView="100" workbookViewId="0">
      <pane xSplit="4" ySplit="10" topLeftCell="E11" activePane="bottomRight" state="frozen"/>
      <selection activeCell="A8" sqref="A8:F8"/>
      <selection pane="topRight" activeCell="A8" sqref="A8:F8"/>
      <selection pane="bottomLeft" activeCell="A8" sqref="A8:F8"/>
      <selection pane="bottomRight" activeCell="H13" sqref="H13"/>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2.25" style="27" customWidth="1"/>
    <col min="9" max="9" width="16.125" style="27" customWidth="1"/>
    <col min="10" max="10" width="15" style="27" customWidth="1"/>
    <col min="11" max="11" width="10.625" style="47" customWidth="1"/>
    <col min="12" max="12" width="12" style="49" customWidth="1"/>
    <col min="13" max="13" width="7.625" style="28" customWidth="1"/>
    <col min="14" max="14" width="4.625" style="170" customWidth="1"/>
    <col min="15" max="15" width="12.875" style="171" customWidth="1"/>
    <col min="16" max="16" width="11.125" style="28" customWidth="1"/>
    <col min="17" max="17" width="10.625" style="172" customWidth="1"/>
    <col min="18" max="19" width="7.625" style="28" customWidth="1"/>
    <col min="20" max="20" width="10.625" style="173" customWidth="1"/>
    <col min="21" max="21" width="5.5" style="173" customWidth="1"/>
    <col min="22" max="22" width="4.625" style="2" customWidth="1"/>
    <col min="23" max="24" width="7.625" style="28" customWidth="1"/>
    <col min="25" max="25" width="9.25" style="27" customWidth="1"/>
    <col min="26" max="26" width="6.625" style="49" customWidth="1"/>
    <col min="27" max="27" width="8.25" style="49" bestFit="1" customWidth="1"/>
    <col min="28" max="28" width="8.25" style="49" customWidth="1"/>
    <col min="29" max="29" width="7.875" style="27" customWidth="1"/>
    <col min="30" max="30" width="10.875" style="27" bestFit="1" customWidth="1"/>
    <col min="31" max="31" width="12.5" style="2" hidden="1" customWidth="1"/>
    <col min="32" max="32" width="10.875" style="2" bestFit="1" customWidth="1"/>
    <col min="33" max="33" width="15" style="2" customWidth="1"/>
    <col min="34" max="16384" width="9" style="28"/>
  </cols>
  <sheetData>
    <row r="1" spans="1:34" ht="21.75" hidden="1" customHeight="1">
      <c r="A1" s="77" t="s">
        <v>113</v>
      </c>
      <c r="B1" s="77" t="s">
        <v>154</v>
      </c>
      <c r="C1" s="77" t="s">
        <v>191</v>
      </c>
      <c r="D1" s="76" t="s">
        <v>243</v>
      </c>
      <c r="E1" s="74" t="s">
        <v>118</v>
      </c>
      <c r="F1" s="73" t="s">
        <v>192</v>
      </c>
      <c r="G1" s="74" t="s">
        <v>244</v>
      </c>
      <c r="H1" s="74"/>
      <c r="I1" s="74"/>
      <c r="J1" s="74" t="s">
        <v>245</v>
      </c>
      <c r="K1" s="71" t="s">
        <v>246</v>
      </c>
      <c r="L1" s="76" t="s">
        <v>247</v>
      </c>
      <c r="M1" s="75" t="s">
        <v>204</v>
      </c>
      <c r="N1" s="70" t="s">
        <v>248</v>
      </c>
      <c r="O1" s="168" t="s">
        <v>249</v>
      </c>
      <c r="P1" s="75" t="s">
        <v>250</v>
      </c>
      <c r="Q1" s="169" t="s">
        <v>251</v>
      </c>
      <c r="R1" s="75" t="s">
        <v>205</v>
      </c>
      <c r="S1" s="75" t="s">
        <v>252</v>
      </c>
      <c r="T1" s="68" t="s">
        <v>253</v>
      </c>
      <c r="U1" s="68"/>
      <c r="V1" s="73" t="s">
        <v>254</v>
      </c>
      <c r="W1" s="75" t="s">
        <v>255</v>
      </c>
      <c r="X1" s="75" t="s">
        <v>256</v>
      </c>
      <c r="Y1" s="74" t="s">
        <v>257</v>
      </c>
      <c r="Z1" s="76" t="s">
        <v>168</v>
      </c>
      <c r="AA1" s="76"/>
      <c r="AB1" s="76"/>
      <c r="AC1" s="74" t="s">
        <v>258</v>
      </c>
      <c r="AD1" s="74" t="s">
        <v>828</v>
      </c>
      <c r="AE1" s="74" t="s">
        <v>829</v>
      </c>
      <c r="AF1" s="73" t="s">
        <v>830</v>
      </c>
      <c r="AG1" s="74" t="s">
        <v>829</v>
      </c>
      <c r="AH1" s="4"/>
    </row>
    <row r="2" spans="1:34" ht="13.5" hidden="1" customHeight="1">
      <c r="A2" s="77"/>
      <c r="B2" s="77"/>
      <c r="C2" s="77"/>
      <c r="D2" s="76"/>
      <c r="E2" s="74"/>
      <c r="F2" s="73"/>
      <c r="G2" s="74"/>
      <c r="H2" s="74"/>
      <c r="I2" s="74"/>
      <c r="J2" s="74"/>
      <c r="K2" s="71"/>
      <c r="L2" s="76"/>
      <c r="M2" s="75"/>
      <c r="N2" s="70"/>
      <c r="O2" s="168"/>
      <c r="P2" s="75"/>
      <c r="Q2" s="169"/>
      <c r="R2" s="75"/>
      <c r="S2" s="75"/>
      <c r="T2" s="68"/>
      <c r="U2" s="68"/>
      <c r="V2" s="73"/>
      <c r="W2" s="75"/>
      <c r="X2" s="75"/>
      <c r="Y2" s="74"/>
      <c r="Z2" s="76"/>
      <c r="AA2" s="76"/>
      <c r="AB2" s="76"/>
      <c r="AC2" s="74"/>
      <c r="AD2" s="74"/>
      <c r="AE2" s="73"/>
      <c r="AF2" s="73"/>
      <c r="AG2" s="73"/>
      <c r="AH2" s="5"/>
    </row>
    <row r="3" spans="1:34" s="2" customFormat="1" ht="30" customHeight="1">
      <c r="A3" s="56"/>
      <c r="B3" s="56"/>
      <c r="C3" s="87"/>
      <c r="D3" s="652" t="s">
        <v>62</v>
      </c>
      <c r="E3" s="653"/>
      <c r="F3" s="653"/>
      <c r="G3" s="653"/>
      <c r="H3" s="618"/>
      <c r="I3" s="618"/>
      <c r="J3" s="653"/>
      <c r="K3" s="653"/>
      <c r="L3" s="653"/>
      <c r="M3" s="653"/>
      <c r="N3" s="653"/>
      <c r="O3" s="653"/>
      <c r="P3" s="654"/>
      <c r="Q3" s="658" t="s">
        <v>451</v>
      </c>
      <c r="R3" s="659"/>
      <c r="S3" s="659"/>
      <c r="T3" s="659"/>
      <c r="U3" s="660"/>
      <c r="V3" s="655" t="s">
        <v>56</v>
      </c>
      <c r="W3" s="656"/>
      <c r="X3" s="656"/>
      <c r="Y3" s="656"/>
      <c r="Z3" s="657"/>
      <c r="AA3" s="661" t="s">
        <v>1258</v>
      </c>
      <c r="AB3" s="662"/>
      <c r="AC3" s="647" t="s">
        <v>881</v>
      </c>
      <c r="AD3" s="647" t="s">
        <v>831</v>
      </c>
      <c r="AE3" s="647"/>
      <c r="AF3" s="650" t="s">
        <v>832</v>
      </c>
      <c r="AG3" s="647" t="s">
        <v>871</v>
      </c>
      <c r="AH3" s="649" t="s">
        <v>966</v>
      </c>
    </row>
    <row r="4" spans="1:34" s="2" customFormat="1" ht="45" customHeight="1">
      <c r="A4" s="56" t="s">
        <v>15</v>
      </c>
      <c r="B4" s="56" t="s">
        <v>3</v>
      </c>
      <c r="C4" s="55" t="s">
        <v>103</v>
      </c>
      <c r="D4" s="6" t="s">
        <v>98</v>
      </c>
      <c r="E4" s="6" t="s">
        <v>7</v>
      </c>
      <c r="F4" s="6" t="s">
        <v>99</v>
      </c>
      <c r="G4" s="25" t="s">
        <v>47</v>
      </c>
      <c r="H4" s="450" t="s">
        <v>1249</v>
      </c>
      <c r="I4" s="248" t="s">
        <v>468</v>
      </c>
      <c r="J4" s="25" t="s">
        <v>101</v>
      </c>
      <c r="K4" s="23" t="s">
        <v>48</v>
      </c>
      <c r="L4" s="25" t="s">
        <v>467</v>
      </c>
      <c r="M4" s="25" t="s">
        <v>49</v>
      </c>
      <c r="N4" s="19" t="s">
        <v>68</v>
      </c>
      <c r="O4" s="356" t="s">
        <v>909</v>
      </c>
      <c r="P4" s="6" t="s">
        <v>67</v>
      </c>
      <c r="Q4" s="18" t="s">
        <v>433</v>
      </c>
      <c r="R4" s="25" t="s">
        <v>50</v>
      </c>
      <c r="S4" s="25" t="s">
        <v>51</v>
      </c>
      <c r="T4" s="19" t="s">
        <v>52</v>
      </c>
      <c r="U4" s="193" t="s">
        <v>469</v>
      </c>
      <c r="V4" s="25" t="s">
        <v>53</v>
      </c>
      <c r="W4" s="25" t="s">
        <v>51</v>
      </c>
      <c r="X4" s="25" t="s">
        <v>54</v>
      </c>
      <c r="Y4" s="114" t="s">
        <v>55</v>
      </c>
      <c r="Z4" s="110" t="s">
        <v>100</v>
      </c>
      <c r="AA4" s="450" t="s">
        <v>1250</v>
      </c>
      <c r="AB4" s="450" t="s">
        <v>51</v>
      </c>
      <c r="AC4" s="648"/>
      <c r="AD4" s="648"/>
      <c r="AE4" s="648"/>
      <c r="AF4" s="651"/>
      <c r="AG4" s="648"/>
      <c r="AH4" s="649"/>
    </row>
    <row r="5" spans="1:34" ht="13.5" hidden="1" customHeight="1">
      <c r="D5" s="49">
        <v>0</v>
      </c>
      <c r="E5" s="27">
        <v>1</v>
      </c>
      <c r="F5" s="49">
        <v>2</v>
      </c>
      <c r="G5" s="27">
        <v>3</v>
      </c>
      <c r="H5" s="49">
        <v>4</v>
      </c>
      <c r="I5" s="27">
        <v>5</v>
      </c>
      <c r="J5" s="49">
        <v>6</v>
      </c>
      <c r="K5" s="27">
        <v>7</v>
      </c>
      <c r="L5" s="49">
        <v>8</v>
      </c>
      <c r="M5" s="27">
        <v>9</v>
      </c>
      <c r="N5" s="49">
        <v>10</v>
      </c>
      <c r="O5" s="27">
        <v>11</v>
      </c>
      <c r="P5" s="49">
        <v>12</v>
      </c>
      <c r="Q5" s="27">
        <v>13</v>
      </c>
      <c r="R5" s="49">
        <v>14</v>
      </c>
      <c r="S5" s="27">
        <v>15</v>
      </c>
      <c r="T5" s="49">
        <v>16</v>
      </c>
      <c r="U5" s="27">
        <v>17</v>
      </c>
      <c r="V5" s="49">
        <v>18</v>
      </c>
      <c r="W5" s="27">
        <v>19</v>
      </c>
      <c r="X5" s="49">
        <v>20</v>
      </c>
      <c r="Y5" s="27">
        <v>21</v>
      </c>
      <c r="Z5" s="49">
        <v>22</v>
      </c>
      <c r="AA5" s="27">
        <v>23</v>
      </c>
      <c r="AB5" s="49">
        <v>24</v>
      </c>
      <c r="AC5" s="27">
        <v>25</v>
      </c>
      <c r="AD5" s="49">
        <v>26</v>
      </c>
      <c r="AE5" s="27">
        <v>27</v>
      </c>
      <c r="AF5" s="49">
        <v>28</v>
      </c>
      <c r="AG5" s="27">
        <v>29</v>
      </c>
      <c r="AH5" s="49">
        <v>30</v>
      </c>
    </row>
    <row r="6" spans="1:34" ht="13.5" hidden="1" customHeight="1"/>
    <row r="7" spans="1:34" ht="13.5" hidden="1" customHeight="1"/>
    <row r="8" spans="1:34" ht="13.5" hidden="1" customHeight="1"/>
    <row r="9" spans="1:34" ht="13.5" hidden="1" customHeight="1"/>
    <row r="10" spans="1:34" ht="13.5" hidden="1" customHeight="1"/>
    <row r="11" spans="1:34" ht="36" customHeight="1">
      <c r="A11" s="67"/>
      <c r="B11" s="67"/>
      <c r="C11" s="65"/>
      <c r="D11" s="45" t="s">
        <v>511</v>
      </c>
      <c r="E11" s="259" t="s">
        <v>561</v>
      </c>
      <c r="F11" s="229" t="str">
        <f t="shared" ref="F11:F206" si="0">IF(ISBLANK($E11),"",VLOOKUP($E11,제안사_펀드현황,2,FALSE))</f>
        <v>000-00-00000</v>
      </c>
      <c r="G11" s="40" t="s">
        <v>1117</v>
      </c>
      <c r="H11" s="452" t="s">
        <v>1254</v>
      </c>
      <c r="I11" s="206" t="s">
        <v>37</v>
      </c>
      <c r="J11" s="40" t="s">
        <v>1116</v>
      </c>
      <c r="K11" s="83">
        <v>39934</v>
      </c>
      <c r="L11" s="119" t="s">
        <v>40</v>
      </c>
      <c r="M11" s="214">
        <v>3000</v>
      </c>
      <c r="N11" s="230" t="s">
        <v>513</v>
      </c>
      <c r="O11" s="231">
        <v>0.02</v>
      </c>
      <c r="P11" s="259"/>
      <c r="Q11" s="212">
        <v>40179</v>
      </c>
      <c r="R11" s="214">
        <v>4000</v>
      </c>
      <c r="S11" s="214">
        <v>3000</v>
      </c>
      <c r="T11" s="232" t="s">
        <v>90</v>
      </c>
      <c r="U11" s="179">
        <f>IF(ISBLANK(Q11),"",DATEDIF(K11,Q11,"d")/365)</f>
        <v>0.67123287671232879</v>
      </c>
      <c r="V11" s="43"/>
      <c r="W11" s="213"/>
      <c r="X11" s="213"/>
      <c r="Y11" s="40"/>
      <c r="Z11" s="45"/>
      <c r="AA11" s="45" t="s">
        <v>886</v>
      </c>
      <c r="AB11" s="45"/>
      <c r="AC11" s="40"/>
      <c r="AD11" s="367">
        <v>36330</v>
      </c>
      <c r="AE11" s="43"/>
      <c r="AF11" s="179">
        <f>IF((K11-AD11)/365&gt;0,(K11-AD11)/365,"")</f>
        <v>9.8739726027397268</v>
      </c>
      <c r="AG11" s="43"/>
      <c r="AH11" s="28" t="b">
        <f>M11=S11+W11+AB11</f>
        <v>1</v>
      </c>
    </row>
    <row r="12" spans="1:34" ht="36" customHeight="1">
      <c r="A12" s="67"/>
      <c r="B12" s="67"/>
      <c r="C12" s="65"/>
      <c r="D12" s="45" t="s">
        <v>511</v>
      </c>
      <c r="E12" s="259" t="s">
        <v>561</v>
      </c>
      <c r="F12" s="229" t="str">
        <f t="shared" si="0"/>
        <v>000-00-00000</v>
      </c>
      <c r="G12" s="40" t="s">
        <v>571</v>
      </c>
      <c r="H12" s="452" t="s">
        <v>1255</v>
      </c>
      <c r="I12" s="206" t="s">
        <v>508</v>
      </c>
      <c r="J12" s="40" t="s">
        <v>516</v>
      </c>
      <c r="K12" s="83">
        <v>40299</v>
      </c>
      <c r="L12" s="119" t="s">
        <v>42</v>
      </c>
      <c r="M12" s="214">
        <v>2000</v>
      </c>
      <c r="N12" s="230" t="s">
        <v>517</v>
      </c>
      <c r="O12" s="231"/>
      <c r="P12" s="259"/>
      <c r="Q12" s="212">
        <v>41733</v>
      </c>
      <c r="R12" s="214">
        <v>0</v>
      </c>
      <c r="S12" s="214">
        <v>0</v>
      </c>
      <c r="T12" s="232" t="s">
        <v>89</v>
      </c>
      <c r="U12" s="179">
        <f t="shared" ref="U12:U75" si="1">IF(ISBLANK(Q12),"",DATEDIF(K12,Q12,"d")/365)</f>
        <v>3.9287671232876713</v>
      </c>
      <c r="V12" s="43" t="s">
        <v>44</v>
      </c>
      <c r="W12" s="213">
        <v>2000</v>
      </c>
      <c r="X12" s="213">
        <v>2075.0515190000001</v>
      </c>
      <c r="Y12" s="40" t="s">
        <v>580</v>
      </c>
      <c r="Z12" s="45" t="s">
        <v>581</v>
      </c>
      <c r="AA12" s="45" t="s">
        <v>886</v>
      </c>
      <c r="AB12" s="45"/>
      <c r="AC12" s="40"/>
      <c r="AD12" s="367">
        <v>37987</v>
      </c>
      <c r="AE12" s="43"/>
      <c r="AF12" s="179">
        <f t="shared" ref="AF12:AF75" si="2">IF((K12-AD12)/365&gt;0,(K12-AD12)/365,"")</f>
        <v>6.3342465753424655</v>
      </c>
      <c r="AG12" s="43"/>
      <c r="AH12" s="28" t="b">
        <f t="shared" ref="AH12:AH75" si="3">M12=S12+W12+AB12</f>
        <v>1</v>
      </c>
    </row>
    <row r="13" spans="1:34" ht="36" customHeight="1">
      <c r="A13" s="67"/>
      <c r="B13" s="67"/>
      <c r="C13" s="65"/>
      <c r="D13" s="45" t="s">
        <v>511</v>
      </c>
      <c r="E13" s="259" t="s">
        <v>561</v>
      </c>
      <c r="F13" s="229" t="str">
        <f t="shared" si="0"/>
        <v>000-00-00000</v>
      </c>
      <c r="G13" s="40" t="s">
        <v>572</v>
      </c>
      <c r="H13" s="452" t="s">
        <v>37</v>
      </c>
      <c r="I13" s="206" t="s">
        <v>466</v>
      </c>
      <c r="J13" s="40" t="s">
        <v>515</v>
      </c>
      <c r="K13" s="83">
        <v>40637</v>
      </c>
      <c r="L13" s="119" t="s">
        <v>43</v>
      </c>
      <c r="M13" s="214">
        <v>999.99187500000005</v>
      </c>
      <c r="N13" s="230" t="s">
        <v>514</v>
      </c>
      <c r="O13" s="231"/>
      <c r="P13" s="259"/>
      <c r="Q13" s="212"/>
      <c r="R13" s="214"/>
      <c r="S13" s="214"/>
      <c r="T13" s="232"/>
      <c r="U13" s="179" t="str">
        <f t="shared" si="1"/>
        <v/>
      </c>
      <c r="V13" s="43" t="s">
        <v>41</v>
      </c>
      <c r="W13" s="213">
        <v>999.99187500000005</v>
      </c>
      <c r="X13" s="213">
        <v>999.99187500000005</v>
      </c>
      <c r="Y13" s="40" t="s">
        <v>582</v>
      </c>
      <c r="Z13" s="45" t="s">
        <v>583</v>
      </c>
      <c r="AA13" s="45" t="s">
        <v>886</v>
      </c>
      <c r="AB13" s="45"/>
      <c r="AC13" s="40"/>
      <c r="AD13" s="367">
        <v>37987</v>
      </c>
      <c r="AE13" s="43"/>
      <c r="AF13" s="179">
        <f t="shared" si="2"/>
        <v>7.2602739726027394</v>
      </c>
      <c r="AG13" s="43"/>
      <c r="AH13" s="28" t="b">
        <f t="shared" si="3"/>
        <v>1</v>
      </c>
    </row>
    <row r="14" spans="1:34" ht="36" customHeight="1">
      <c r="A14" s="67"/>
      <c r="B14" s="67"/>
      <c r="C14" s="65"/>
      <c r="D14" s="45" t="s">
        <v>511</v>
      </c>
      <c r="E14" s="259" t="s">
        <v>562</v>
      </c>
      <c r="F14" s="229" t="str">
        <f t="shared" si="0"/>
        <v>000-00-00001</v>
      </c>
      <c r="G14" s="40" t="s">
        <v>573</v>
      </c>
      <c r="H14" s="452"/>
      <c r="I14" s="206" t="s">
        <v>508</v>
      </c>
      <c r="J14" s="40" t="s">
        <v>37</v>
      </c>
      <c r="K14" s="83">
        <v>39904</v>
      </c>
      <c r="L14" s="119" t="s">
        <v>45</v>
      </c>
      <c r="M14" s="214">
        <v>1000</v>
      </c>
      <c r="N14" s="230" t="s">
        <v>517</v>
      </c>
      <c r="O14" s="231"/>
      <c r="P14" s="259"/>
      <c r="Q14" s="212">
        <v>40220</v>
      </c>
      <c r="R14" s="214">
        <v>100</v>
      </c>
      <c r="S14" s="214">
        <v>100</v>
      </c>
      <c r="T14" s="232" t="s">
        <v>542</v>
      </c>
      <c r="U14" s="179">
        <f t="shared" si="1"/>
        <v>0.86575342465753424</v>
      </c>
      <c r="V14" s="43" t="s">
        <v>41</v>
      </c>
      <c r="W14" s="213">
        <v>900</v>
      </c>
      <c r="X14" s="213">
        <v>900</v>
      </c>
      <c r="Y14" s="40" t="s">
        <v>582</v>
      </c>
      <c r="Z14" s="45" t="s">
        <v>581</v>
      </c>
      <c r="AA14" s="45" t="s">
        <v>886</v>
      </c>
      <c r="AB14" s="45"/>
      <c r="AC14" s="40"/>
      <c r="AD14" s="367">
        <v>37623</v>
      </c>
      <c r="AE14" s="43"/>
      <c r="AF14" s="179">
        <f t="shared" si="2"/>
        <v>6.2493150684931509</v>
      </c>
      <c r="AG14" s="43"/>
      <c r="AH14" s="28" t="b">
        <f t="shared" si="3"/>
        <v>1</v>
      </c>
    </row>
    <row r="15" spans="1:34" ht="36" customHeight="1">
      <c r="A15" s="65"/>
      <c r="B15" s="65"/>
      <c r="C15" s="65"/>
      <c r="D15" s="45" t="s">
        <v>511</v>
      </c>
      <c r="E15" s="259" t="s">
        <v>562</v>
      </c>
      <c r="F15" s="229" t="str">
        <f t="shared" si="0"/>
        <v>000-00-00001</v>
      </c>
      <c r="G15" s="40" t="s">
        <v>574</v>
      </c>
      <c r="H15" s="452"/>
      <c r="I15" s="206" t="s">
        <v>508</v>
      </c>
      <c r="J15" s="40" t="s">
        <v>512</v>
      </c>
      <c r="K15" s="83">
        <v>39904</v>
      </c>
      <c r="L15" s="119" t="s">
        <v>43</v>
      </c>
      <c r="M15" s="214">
        <v>999.99900000000002</v>
      </c>
      <c r="N15" s="230" t="s">
        <v>513</v>
      </c>
      <c r="O15" s="231">
        <v>0.06</v>
      </c>
      <c r="P15" s="259"/>
      <c r="Q15" s="212">
        <v>40149</v>
      </c>
      <c r="R15" s="214">
        <v>1150</v>
      </c>
      <c r="S15" s="214">
        <v>1000</v>
      </c>
      <c r="T15" s="232" t="s">
        <v>525</v>
      </c>
      <c r="U15" s="179">
        <f t="shared" si="1"/>
        <v>0.67123287671232879</v>
      </c>
      <c r="V15" s="43"/>
      <c r="W15" s="213"/>
      <c r="X15" s="213"/>
      <c r="Y15" s="40"/>
      <c r="Z15" s="45"/>
      <c r="AA15" s="45" t="s">
        <v>886</v>
      </c>
      <c r="AB15" s="45"/>
      <c r="AC15" s="40"/>
      <c r="AD15" s="367">
        <v>37624</v>
      </c>
      <c r="AE15" s="43"/>
      <c r="AF15" s="179">
        <f t="shared" si="2"/>
        <v>6.2465753424657535</v>
      </c>
      <c r="AG15" s="43"/>
      <c r="AH15" s="28" t="b">
        <f t="shared" si="3"/>
        <v>0</v>
      </c>
    </row>
    <row r="16" spans="1:34" ht="36" customHeight="1">
      <c r="A16" s="65"/>
      <c r="B16" s="65"/>
      <c r="C16" s="65"/>
      <c r="D16" s="45" t="s">
        <v>511</v>
      </c>
      <c r="E16" s="259" t="s">
        <v>562</v>
      </c>
      <c r="F16" s="229" t="str">
        <f t="shared" si="0"/>
        <v>000-00-00001</v>
      </c>
      <c r="G16" s="40" t="s">
        <v>575</v>
      </c>
      <c r="H16" s="452"/>
      <c r="I16" s="206" t="s">
        <v>466</v>
      </c>
      <c r="J16" s="40" t="s">
        <v>576</v>
      </c>
      <c r="K16" s="83">
        <v>39965</v>
      </c>
      <c r="L16" s="119" t="s">
        <v>524</v>
      </c>
      <c r="M16" s="214">
        <v>7000</v>
      </c>
      <c r="N16" s="230" t="s">
        <v>517</v>
      </c>
      <c r="O16" s="231"/>
      <c r="P16" s="259"/>
      <c r="Q16" s="212">
        <v>40064</v>
      </c>
      <c r="R16" s="214">
        <v>1200</v>
      </c>
      <c r="S16" s="214">
        <v>1000</v>
      </c>
      <c r="T16" s="232" t="s">
        <v>523</v>
      </c>
      <c r="U16" s="179">
        <f t="shared" si="1"/>
        <v>0.27123287671232876</v>
      </c>
      <c r="V16" s="43" t="s">
        <v>41</v>
      </c>
      <c r="W16" s="213">
        <v>6000</v>
      </c>
      <c r="X16" s="213">
        <v>7444.5256509999999</v>
      </c>
      <c r="Y16" s="40" t="s">
        <v>582</v>
      </c>
      <c r="Z16" s="45"/>
      <c r="AA16" s="45" t="s">
        <v>886</v>
      </c>
      <c r="AB16" s="45"/>
      <c r="AC16" s="40"/>
      <c r="AD16" s="367">
        <v>37625</v>
      </c>
      <c r="AE16" s="43"/>
      <c r="AF16" s="179">
        <f t="shared" si="2"/>
        <v>6.4109589041095889</v>
      </c>
      <c r="AG16" s="43"/>
      <c r="AH16" s="28" t="b">
        <f t="shared" si="3"/>
        <v>1</v>
      </c>
    </row>
    <row r="17" spans="1:34" ht="36" customHeight="1">
      <c r="A17" s="65"/>
      <c r="B17" s="65"/>
      <c r="C17" s="65"/>
      <c r="D17" s="45" t="s">
        <v>511</v>
      </c>
      <c r="E17" s="259" t="s">
        <v>565</v>
      </c>
      <c r="F17" s="229" t="str">
        <f t="shared" si="0"/>
        <v>000-00-00002</v>
      </c>
      <c r="G17" s="40" t="s">
        <v>577</v>
      </c>
      <c r="H17" s="452"/>
      <c r="I17" s="206" t="s">
        <v>508</v>
      </c>
      <c r="J17" s="40" t="s">
        <v>516</v>
      </c>
      <c r="K17" s="83">
        <v>40179</v>
      </c>
      <c r="L17" s="119" t="s">
        <v>524</v>
      </c>
      <c r="M17" s="214">
        <v>2000</v>
      </c>
      <c r="N17" s="230" t="s">
        <v>517</v>
      </c>
      <c r="O17" s="231"/>
      <c r="P17" s="259"/>
      <c r="Q17" s="212">
        <v>40785</v>
      </c>
      <c r="R17" s="214"/>
      <c r="S17" s="214"/>
      <c r="T17" s="232"/>
      <c r="U17" s="179">
        <f t="shared" si="1"/>
        <v>1.6602739726027398</v>
      </c>
      <c r="V17" s="43" t="s">
        <v>41</v>
      </c>
      <c r="W17" s="213">
        <v>2000</v>
      </c>
      <c r="X17" s="213">
        <v>20</v>
      </c>
      <c r="Y17" s="40" t="s">
        <v>582</v>
      </c>
      <c r="Z17" s="45"/>
      <c r="AA17" s="45" t="s">
        <v>886</v>
      </c>
      <c r="AB17" s="45"/>
      <c r="AC17" s="40" t="s">
        <v>1251</v>
      </c>
      <c r="AD17" s="367">
        <v>37626</v>
      </c>
      <c r="AE17" s="43"/>
      <c r="AF17" s="179">
        <f t="shared" si="2"/>
        <v>6.9945205479452053</v>
      </c>
      <c r="AG17" s="43"/>
      <c r="AH17" s="28" t="b">
        <f t="shared" si="3"/>
        <v>1</v>
      </c>
    </row>
    <row r="18" spans="1:34" ht="36" customHeight="1">
      <c r="A18" s="65"/>
      <c r="B18" s="65"/>
      <c r="C18" s="65"/>
      <c r="D18" s="45" t="s">
        <v>511</v>
      </c>
      <c r="E18" s="259" t="s">
        <v>565</v>
      </c>
      <c r="F18" s="229" t="str">
        <f t="shared" si="0"/>
        <v>000-00-00002</v>
      </c>
      <c r="G18" s="40" t="s">
        <v>578</v>
      </c>
      <c r="H18" s="452"/>
      <c r="I18" s="206" t="s">
        <v>508</v>
      </c>
      <c r="J18" s="40" t="s">
        <v>516</v>
      </c>
      <c r="K18" s="83">
        <v>40544</v>
      </c>
      <c r="L18" s="119" t="s">
        <v>43</v>
      </c>
      <c r="M18" s="214">
        <v>2000</v>
      </c>
      <c r="N18" s="230" t="s">
        <v>514</v>
      </c>
      <c r="O18" s="231"/>
      <c r="P18" s="259"/>
      <c r="Q18" s="212"/>
      <c r="R18" s="214"/>
      <c r="S18" s="214"/>
      <c r="T18" s="232"/>
      <c r="U18" s="179" t="str">
        <f t="shared" si="1"/>
        <v/>
      </c>
      <c r="V18" s="43" t="s">
        <v>41</v>
      </c>
      <c r="W18" s="213">
        <v>2000</v>
      </c>
      <c r="X18" s="213">
        <v>2000</v>
      </c>
      <c r="Y18" s="40" t="s">
        <v>582</v>
      </c>
      <c r="Z18" s="45"/>
      <c r="AA18" s="45" t="s">
        <v>886</v>
      </c>
      <c r="AB18" s="45"/>
      <c r="AC18" s="40"/>
      <c r="AD18" s="367">
        <v>37627</v>
      </c>
      <c r="AE18" s="43"/>
      <c r="AF18" s="179">
        <f t="shared" si="2"/>
        <v>7.9917808219178079</v>
      </c>
      <c r="AG18" s="43"/>
      <c r="AH18" s="28" t="b">
        <f t="shared" si="3"/>
        <v>1</v>
      </c>
    </row>
    <row r="19" spans="1:34" ht="36" customHeight="1">
      <c r="A19" s="65"/>
      <c r="B19" s="65"/>
      <c r="C19" s="65"/>
      <c r="D19" s="45" t="s">
        <v>543</v>
      </c>
      <c r="E19" s="259"/>
      <c r="F19" s="229" t="str">
        <f t="shared" si="0"/>
        <v/>
      </c>
      <c r="G19" s="40" t="s">
        <v>579</v>
      </c>
      <c r="H19" s="452"/>
      <c r="I19" s="206" t="s">
        <v>508</v>
      </c>
      <c r="J19" s="40" t="s">
        <v>515</v>
      </c>
      <c r="K19" s="83">
        <v>40179</v>
      </c>
      <c r="L19" s="119" t="s">
        <v>541</v>
      </c>
      <c r="M19" s="214">
        <v>1000</v>
      </c>
      <c r="N19" s="230" t="s">
        <v>513</v>
      </c>
      <c r="O19" s="231">
        <v>-1</v>
      </c>
      <c r="P19" s="259"/>
      <c r="Q19" s="212"/>
      <c r="R19" s="214"/>
      <c r="S19" s="214"/>
      <c r="T19" s="232"/>
      <c r="U19" s="179" t="str">
        <f t="shared" si="1"/>
        <v/>
      </c>
      <c r="V19" s="43" t="s">
        <v>41</v>
      </c>
      <c r="W19" s="213"/>
      <c r="X19" s="213"/>
      <c r="Y19" s="40"/>
      <c r="Z19" s="45"/>
      <c r="AA19" s="45" t="s">
        <v>1362</v>
      </c>
      <c r="AB19" s="214">
        <v>1000</v>
      </c>
      <c r="AC19" s="40"/>
      <c r="AD19" s="367">
        <v>37628</v>
      </c>
      <c r="AE19" s="43"/>
      <c r="AF19" s="179">
        <f t="shared" si="2"/>
        <v>6.9890410958904106</v>
      </c>
      <c r="AG19" s="43"/>
      <c r="AH19" s="28" t="b">
        <f t="shared" si="3"/>
        <v>1</v>
      </c>
    </row>
    <row r="20" spans="1:34" ht="36" customHeight="1">
      <c r="A20" s="65"/>
      <c r="B20" s="65"/>
      <c r="C20" s="65"/>
      <c r="D20" s="45" t="s">
        <v>543</v>
      </c>
      <c r="E20" s="259"/>
      <c r="F20" s="229" t="str">
        <f t="shared" si="0"/>
        <v/>
      </c>
      <c r="G20" s="463" t="s">
        <v>579</v>
      </c>
      <c r="H20" s="452"/>
      <c r="I20" s="206" t="s">
        <v>508</v>
      </c>
      <c r="J20" s="463" t="s">
        <v>515</v>
      </c>
      <c r="K20" s="83">
        <v>40179</v>
      </c>
      <c r="L20" s="119" t="s">
        <v>1369</v>
      </c>
      <c r="M20" s="214">
        <v>1000</v>
      </c>
      <c r="N20" s="230" t="s">
        <v>513</v>
      </c>
      <c r="O20" s="231"/>
      <c r="P20" s="259"/>
      <c r="Q20" s="212"/>
      <c r="R20" s="214"/>
      <c r="S20" s="214"/>
      <c r="T20" s="232"/>
      <c r="U20" s="179" t="str">
        <f t="shared" si="1"/>
        <v/>
      </c>
      <c r="V20" s="43"/>
      <c r="W20" s="213"/>
      <c r="X20" s="213"/>
      <c r="Y20" s="40"/>
      <c r="Z20" s="45"/>
      <c r="AA20" s="45"/>
      <c r="AB20" s="45"/>
      <c r="AC20" s="40"/>
      <c r="AD20" s="367"/>
      <c r="AE20" s="43"/>
      <c r="AF20" s="179">
        <f t="shared" si="2"/>
        <v>110.07945205479452</v>
      </c>
      <c r="AG20" s="43"/>
      <c r="AH20" s="28" t="b">
        <f t="shared" si="3"/>
        <v>0</v>
      </c>
    </row>
    <row r="21" spans="1:34" ht="36" customHeight="1">
      <c r="A21" s="65"/>
      <c r="B21" s="65"/>
      <c r="C21" s="65"/>
      <c r="D21" s="45"/>
      <c r="E21" s="259"/>
      <c r="F21" s="229" t="str">
        <f t="shared" si="0"/>
        <v/>
      </c>
      <c r="G21" s="40"/>
      <c r="H21" s="452"/>
      <c r="I21" s="206"/>
      <c r="J21" s="40"/>
      <c r="K21" s="83"/>
      <c r="L21" s="119"/>
      <c r="M21" s="214"/>
      <c r="N21" s="230"/>
      <c r="O21" s="231"/>
      <c r="P21" s="259"/>
      <c r="Q21" s="212"/>
      <c r="R21" s="214"/>
      <c r="S21" s="214"/>
      <c r="T21" s="232"/>
      <c r="U21" s="179" t="str">
        <f t="shared" si="1"/>
        <v/>
      </c>
      <c r="V21" s="43"/>
      <c r="W21" s="213"/>
      <c r="X21" s="213"/>
      <c r="Y21" s="40"/>
      <c r="Z21" s="45"/>
      <c r="AA21" s="45"/>
      <c r="AB21" s="45"/>
      <c r="AC21" s="40"/>
      <c r="AD21" s="367"/>
      <c r="AE21" s="43"/>
      <c r="AF21" s="179" t="str">
        <f t="shared" si="2"/>
        <v/>
      </c>
      <c r="AG21" s="43"/>
      <c r="AH21" s="28" t="b">
        <f t="shared" si="3"/>
        <v>1</v>
      </c>
    </row>
    <row r="22" spans="1:34" ht="36" customHeight="1">
      <c r="A22" s="65"/>
      <c r="B22" s="65"/>
      <c r="C22" s="65"/>
      <c r="D22" s="45"/>
      <c r="E22" s="259"/>
      <c r="F22" s="229" t="str">
        <f t="shared" si="0"/>
        <v/>
      </c>
      <c r="G22" s="40"/>
      <c r="H22" s="452"/>
      <c r="I22" s="206"/>
      <c r="J22" s="40"/>
      <c r="K22" s="83"/>
      <c r="L22" s="119"/>
      <c r="M22" s="214"/>
      <c r="N22" s="230"/>
      <c r="O22" s="231"/>
      <c r="P22" s="259"/>
      <c r="Q22" s="212"/>
      <c r="R22" s="214"/>
      <c r="S22" s="214"/>
      <c r="T22" s="232"/>
      <c r="U22" s="179" t="str">
        <f t="shared" si="1"/>
        <v/>
      </c>
      <c r="V22" s="43"/>
      <c r="W22" s="213"/>
      <c r="X22" s="213"/>
      <c r="Y22" s="40"/>
      <c r="Z22" s="45"/>
      <c r="AA22" s="45"/>
      <c r="AB22" s="45"/>
      <c r="AC22" s="40"/>
      <c r="AD22" s="367"/>
      <c r="AE22" s="43"/>
      <c r="AF22" s="179" t="str">
        <f t="shared" si="2"/>
        <v/>
      </c>
      <c r="AG22" s="43"/>
      <c r="AH22" s="28" t="b">
        <f t="shared" si="3"/>
        <v>1</v>
      </c>
    </row>
    <row r="23" spans="1:34" ht="36" customHeight="1">
      <c r="A23" s="65"/>
      <c r="B23" s="65"/>
      <c r="C23" s="65"/>
      <c r="D23" s="45"/>
      <c r="E23" s="259"/>
      <c r="F23" s="229" t="str">
        <f t="shared" si="0"/>
        <v/>
      </c>
      <c r="G23" s="40"/>
      <c r="H23" s="452"/>
      <c r="I23" s="206"/>
      <c r="J23" s="40"/>
      <c r="K23" s="83"/>
      <c r="L23" s="119"/>
      <c r="M23" s="214"/>
      <c r="N23" s="230"/>
      <c r="O23" s="231"/>
      <c r="P23" s="259"/>
      <c r="Q23" s="212"/>
      <c r="R23" s="214"/>
      <c r="S23" s="214"/>
      <c r="T23" s="232"/>
      <c r="U23" s="179" t="str">
        <f t="shared" si="1"/>
        <v/>
      </c>
      <c r="V23" s="43"/>
      <c r="W23" s="213"/>
      <c r="X23" s="213"/>
      <c r="Y23" s="40"/>
      <c r="Z23" s="45"/>
      <c r="AA23" s="45"/>
      <c r="AB23" s="45"/>
      <c r="AC23" s="40"/>
      <c r="AD23" s="367"/>
      <c r="AE23" s="43"/>
      <c r="AF23" s="179" t="str">
        <f t="shared" si="2"/>
        <v/>
      </c>
      <c r="AG23" s="43"/>
      <c r="AH23" s="28" t="b">
        <f t="shared" si="3"/>
        <v>1</v>
      </c>
    </row>
    <row r="24" spans="1:34" ht="36" customHeight="1">
      <c r="A24" s="65"/>
      <c r="B24" s="65"/>
      <c r="C24" s="65"/>
      <c r="D24" s="45"/>
      <c r="E24" s="259"/>
      <c r="F24" s="229" t="str">
        <f t="shared" si="0"/>
        <v/>
      </c>
      <c r="G24" s="40"/>
      <c r="H24" s="452"/>
      <c r="I24" s="206"/>
      <c r="J24" s="40"/>
      <c r="K24" s="83"/>
      <c r="L24" s="119"/>
      <c r="M24" s="214"/>
      <c r="N24" s="230"/>
      <c r="O24" s="231"/>
      <c r="P24" s="259"/>
      <c r="Q24" s="212"/>
      <c r="R24" s="214"/>
      <c r="S24" s="214"/>
      <c r="T24" s="232"/>
      <c r="U24" s="179" t="str">
        <f t="shared" si="1"/>
        <v/>
      </c>
      <c r="V24" s="43"/>
      <c r="W24" s="213"/>
      <c r="X24" s="213"/>
      <c r="Y24" s="40"/>
      <c r="Z24" s="45"/>
      <c r="AA24" s="45"/>
      <c r="AB24" s="45"/>
      <c r="AC24" s="40"/>
      <c r="AD24" s="367"/>
      <c r="AE24" s="43"/>
      <c r="AF24" s="179" t="str">
        <f t="shared" si="2"/>
        <v/>
      </c>
      <c r="AG24" s="43"/>
      <c r="AH24" s="28" t="b">
        <f t="shared" si="3"/>
        <v>1</v>
      </c>
    </row>
    <row r="25" spans="1:34" ht="36" customHeight="1">
      <c r="A25" s="65"/>
      <c r="B25" s="65"/>
      <c r="C25" s="65"/>
      <c r="D25" s="45"/>
      <c r="E25" s="259"/>
      <c r="F25" s="229" t="str">
        <f t="shared" si="0"/>
        <v/>
      </c>
      <c r="G25" s="40"/>
      <c r="H25" s="452"/>
      <c r="I25" s="206"/>
      <c r="J25" s="40"/>
      <c r="K25" s="83"/>
      <c r="L25" s="119"/>
      <c r="M25" s="214"/>
      <c r="N25" s="230"/>
      <c r="O25" s="231"/>
      <c r="P25" s="259"/>
      <c r="Q25" s="212"/>
      <c r="R25" s="214"/>
      <c r="S25" s="214"/>
      <c r="T25" s="232"/>
      <c r="U25" s="179" t="str">
        <f t="shared" si="1"/>
        <v/>
      </c>
      <c r="V25" s="43"/>
      <c r="W25" s="213"/>
      <c r="X25" s="213"/>
      <c r="Y25" s="40"/>
      <c r="Z25" s="45"/>
      <c r="AA25" s="45"/>
      <c r="AB25" s="45"/>
      <c r="AC25" s="40"/>
      <c r="AD25" s="367"/>
      <c r="AE25" s="43"/>
      <c r="AF25" s="179" t="str">
        <f t="shared" si="2"/>
        <v/>
      </c>
      <c r="AG25" s="43"/>
      <c r="AH25" s="28" t="b">
        <f t="shared" si="3"/>
        <v>1</v>
      </c>
    </row>
    <row r="26" spans="1:34" ht="36" customHeight="1">
      <c r="A26" s="65"/>
      <c r="B26" s="65"/>
      <c r="C26" s="65"/>
      <c r="D26" s="45"/>
      <c r="E26" s="259"/>
      <c r="F26" s="229" t="str">
        <f t="shared" si="0"/>
        <v/>
      </c>
      <c r="G26" s="40"/>
      <c r="H26" s="452"/>
      <c r="I26" s="206"/>
      <c r="J26" s="40"/>
      <c r="K26" s="83"/>
      <c r="L26" s="119"/>
      <c r="M26" s="214"/>
      <c r="N26" s="230"/>
      <c r="O26" s="231"/>
      <c r="P26" s="259"/>
      <c r="Q26" s="212"/>
      <c r="R26" s="214"/>
      <c r="S26" s="214"/>
      <c r="T26" s="232"/>
      <c r="U26" s="179" t="str">
        <f t="shared" si="1"/>
        <v/>
      </c>
      <c r="V26" s="43"/>
      <c r="W26" s="213"/>
      <c r="X26" s="213"/>
      <c r="Y26" s="40"/>
      <c r="Z26" s="45"/>
      <c r="AA26" s="45"/>
      <c r="AB26" s="45"/>
      <c r="AC26" s="40"/>
      <c r="AD26" s="367"/>
      <c r="AE26" s="43"/>
      <c r="AF26" s="179" t="str">
        <f t="shared" si="2"/>
        <v/>
      </c>
      <c r="AG26" s="43"/>
      <c r="AH26" s="28" t="b">
        <f t="shared" si="3"/>
        <v>1</v>
      </c>
    </row>
    <row r="27" spans="1:34" ht="36" customHeight="1">
      <c r="A27" s="65"/>
      <c r="B27" s="65"/>
      <c r="C27" s="65"/>
      <c r="D27" s="45"/>
      <c r="E27" s="259"/>
      <c r="F27" s="229" t="str">
        <f t="shared" si="0"/>
        <v/>
      </c>
      <c r="G27" s="40"/>
      <c r="H27" s="452"/>
      <c r="I27" s="206"/>
      <c r="J27" s="40"/>
      <c r="K27" s="83"/>
      <c r="L27" s="119"/>
      <c r="M27" s="214"/>
      <c r="N27" s="230"/>
      <c r="O27" s="231"/>
      <c r="P27" s="259"/>
      <c r="Q27" s="212"/>
      <c r="R27" s="214"/>
      <c r="S27" s="214"/>
      <c r="T27" s="232"/>
      <c r="U27" s="179" t="str">
        <f t="shared" si="1"/>
        <v/>
      </c>
      <c r="V27" s="43"/>
      <c r="W27" s="213"/>
      <c r="X27" s="213"/>
      <c r="Y27" s="40"/>
      <c r="Z27" s="45"/>
      <c r="AA27" s="45"/>
      <c r="AB27" s="45"/>
      <c r="AC27" s="40"/>
      <c r="AD27" s="367"/>
      <c r="AE27" s="43"/>
      <c r="AF27" s="179" t="str">
        <f t="shared" si="2"/>
        <v/>
      </c>
      <c r="AG27" s="43"/>
      <c r="AH27" s="28" t="b">
        <f t="shared" si="3"/>
        <v>1</v>
      </c>
    </row>
    <row r="28" spans="1:34" ht="36" customHeight="1">
      <c r="A28" s="65"/>
      <c r="B28" s="65"/>
      <c r="C28" s="65"/>
      <c r="D28" s="45"/>
      <c r="E28" s="259"/>
      <c r="F28" s="229" t="str">
        <f t="shared" si="0"/>
        <v/>
      </c>
      <c r="G28" s="40"/>
      <c r="H28" s="452"/>
      <c r="I28" s="206"/>
      <c r="J28" s="40"/>
      <c r="K28" s="83"/>
      <c r="L28" s="119"/>
      <c r="M28" s="214"/>
      <c r="N28" s="230"/>
      <c r="O28" s="231"/>
      <c r="P28" s="259"/>
      <c r="Q28" s="212"/>
      <c r="R28" s="214"/>
      <c r="S28" s="214"/>
      <c r="T28" s="232"/>
      <c r="U28" s="179" t="str">
        <f t="shared" si="1"/>
        <v/>
      </c>
      <c r="V28" s="43"/>
      <c r="W28" s="213"/>
      <c r="X28" s="213"/>
      <c r="Y28" s="40"/>
      <c r="Z28" s="45"/>
      <c r="AA28" s="45"/>
      <c r="AB28" s="45"/>
      <c r="AC28" s="40"/>
      <c r="AD28" s="367"/>
      <c r="AE28" s="43"/>
      <c r="AF28" s="179" t="str">
        <f t="shared" si="2"/>
        <v/>
      </c>
      <c r="AG28" s="43"/>
      <c r="AH28" s="28" t="b">
        <f t="shared" si="3"/>
        <v>1</v>
      </c>
    </row>
    <row r="29" spans="1:34" ht="36" customHeight="1">
      <c r="A29" s="65"/>
      <c r="B29" s="65"/>
      <c r="C29" s="65"/>
      <c r="D29" s="45"/>
      <c r="E29" s="259"/>
      <c r="F29" s="229" t="str">
        <f t="shared" si="0"/>
        <v/>
      </c>
      <c r="G29" s="40"/>
      <c r="H29" s="452"/>
      <c r="I29" s="206"/>
      <c r="J29" s="40"/>
      <c r="K29" s="83"/>
      <c r="L29" s="119"/>
      <c r="M29" s="214"/>
      <c r="N29" s="230"/>
      <c r="O29" s="231"/>
      <c r="P29" s="259"/>
      <c r="Q29" s="212"/>
      <c r="R29" s="214"/>
      <c r="S29" s="214"/>
      <c r="T29" s="232"/>
      <c r="U29" s="179" t="str">
        <f t="shared" si="1"/>
        <v/>
      </c>
      <c r="V29" s="43"/>
      <c r="W29" s="213"/>
      <c r="X29" s="213"/>
      <c r="Y29" s="40"/>
      <c r="Z29" s="45"/>
      <c r="AA29" s="45"/>
      <c r="AB29" s="45"/>
      <c r="AC29" s="40"/>
      <c r="AD29" s="367"/>
      <c r="AE29" s="43"/>
      <c r="AF29" s="179" t="str">
        <f t="shared" si="2"/>
        <v/>
      </c>
      <c r="AG29" s="43"/>
      <c r="AH29" s="28" t="b">
        <f t="shared" si="3"/>
        <v>1</v>
      </c>
    </row>
    <row r="30" spans="1:34" ht="36" customHeight="1">
      <c r="A30" s="65"/>
      <c r="B30" s="65"/>
      <c r="C30" s="65"/>
      <c r="D30" s="45"/>
      <c r="E30" s="259"/>
      <c r="F30" s="229" t="str">
        <f t="shared" si="0"/>
        <v/>
      </c>
      <c r="G30" s="40"/>
      <c r="H30" s="452"/>
      <c r="I30" s="206"/>
      <c r="J30" s="40"/>
      <c r="K30" s="83"/>
      <c r="L30" s="119"/>
      <c r="M30" s="214"/>
      <c r="N30" s="230"/>
      <c r="O30" s="231"/>
      <c r="P30" s="259"/>
      <c r="Q30" s="212"/>
      <c r="R30" s="214"/>
      <c r="S30" s="214"/>
      <c r="T30" s="232"/>
      <c r="U30" s="179" t="str">
        <f t="shared" si="1"/>
        <v/>
      </c>
      <c r="V30" s="43"/>
      <c r="W30" s="213"/>
      <c r="X30" s="213"/>
      <c r="Y30" s="40"/>
      <c r="Z30" s="45"/>
      <c r="AA30" s="45"/>
      <c r="AB30" s="45"/>
      <c r="AC30" s="40"/>
      <c r="AD30" s="367"/>
      <c r="AE30" s="43"/>
      <c r="AF30" s="179" t="str">
        <f t="shared" si="2"/>
        <v/>
      </c>
      <c r="AG30" s="43"/>
      <c r="AH30" s="28" t="b">
        <f t="shared" si="3"/>
        <v>1</v>
      </c>
    </row>
    <row r="31" spans="1:34" ht="36" customHeight="1">
      <c r="A31" s="65"/>
      <c r="B31" s="65"/>
      <c r="C31" s="65"/>
      <c r="D31" s="45"/>
      <c r="E31" s="259"/>
      <c r="F31" s="229" t="str">
        <f t="shared" si="0"/>
        <v/>
      </c>
      <c r="G31" s="40"/>
      <c r="H31" s="452"/>
      <c r="I31" s="206"/>
      <c r="J31" s="40"/>
      <c r="K31" s="83"/>
      <c r="L31" s="119"/>
      <c r="M31" s="214"/>
      <c r="N31" s="230"/>
      <c r="O31" s="231"/>
      <c r="P31" s="259"/>
      <c r="Q31" s="212"/>
      <c r="R31" s="214"/>
      <c r="S31" s="214"/>
      <c r="T31" s="232"/>
      <c r="U31" s="179" t="str">
        <f t="shared" si="1"/>
        <v/>
      </c>
      <c r="V31" s="43"/>
      <c r="W31" s="213"/>
      <c r="X31" s="213"/>
      <c r="Y31" s="40"/>
      <c r="Z31" s="45"/>
      <c r="AA31" s="45"/>
      <c r="AB31" s="45"/>
      <c r="AC31" s="40"/>
      <c r="AD31" s="367"/>
      <c r="AE31" s="43"/>
      <c r="AF31" s="179" t="str">
        <f t="shared" si="2"/>
        <v/>
      </c>
      <c r="AG31" s="43"/>
      <c r="AH31" s="28" t="b">
        <f t="shared" si="3"/>
        <v>1</v>
      </c>
    </row>
    <row r="32" spans="1:34" ht="36" customHeight="1">
      <c r="A32" s="65"/>
      <c r="B32" s="65"/>
      <c r="C32" s="65"/>
      <c r="D32" s="45"/>
      <c r="E32" s="259"/>
      <c r="F32" s="229" t="str">
        <f t="shared" si="0"/>
        <v/>
      </c>
      <c r="G32" s="40"/>
      <c r="H32" s="452"/>
      <c r="I32" s="206"/>
      <c r="J32" s="40"/>
      <c r="K32" s="83"/>
      <c r="L32" s="119"/>
      <c r="M32" s="214"/>
      <c r="N32" s="230"/>
      <c r="O32" s="231"/>
      <c r="P32" s="259"/>
      <c r="Q32" s="212"/>
      <c r="R32" s="214"/>
      <c r="S32" s="214"/>
      <c r="T32" s="232"/>
      <c r="U32" s="179" t="str">
        <f t="shared" si="1"/>
        <v/>
      </c>
      <c r="V32" s="43"/>
      <c r="W32" s="213"/>
      <c r="X32" s="213"/>
      <c r="Y32" s="40"/>
      <c r="Z32" s="45"/>
      <c r="AA32" s="45"/>
      <c r="AB32" s="45"/>
      <c r="AC32" s="40"/>
      <c r="AD32" s="367"/>
      <c r="AE32" s="43"/>
      <c r="AF32" s="179" t="str">
        <f t="shared" si="2"/>
        <v/>
      </c>
      <c r="AG32" s="43"/>
      <c r="AH32" s="28" t="b">
        <f t="shared" si="3"/>
        <v>1</v>
      </c>
    </row>
    <row r="33" spans="1:34" ht="36" customHeight="1">
      <c r="A33" s="65"/>
      <c r="B33" s="65"/>
      <c r="C33" s="65"/>
      <c r="D33" s="45"/>
      <c r="E33" s="259"/>
      <c r="F33" s="229" t="str">
        <f t="shared" si="0"/>
        <v/>
      </c>
      <c r="G33" s="40"/>
      <c r="H33" s="452"/>
      <c r="I33" s="206"/>
      <c r="J33" s="40"/>
      <c r="K33" s="83"/>
      <c r="L33" s="119"/>
      <c r="M33" s="214"/>
      <c r="N33" s="230"/>
      <c r="O33" s="231"/>
      <c r="P33" s="259"/>
      <c r="Q33" s="212"/>
      <c r="R33" s="214"/>
      <c r="S33" s="214"/>
      <c r="T33" s="232"/>
      <c r="U33" s="179" t="str">
        <f t="shared" si="1"/>
        <v/>
      </c>
      <c r="V33" s="43"/>
      <c r="W33" s="213"/>
      <c r="X33" s="213"/>
      <c r="Y33" s="40"/>
      <c r="Z33" s="45"/>
      <c r="AA33" s="45"/>
      <c r="AB33" s="45"/>
      <c r="AC33" s="40"/>
      <c r="AD33" s="367"/>
      <c r="AE33" s="43"/>
      <c r="AF33" s="179" t="str">
        <f t="shared" si="2"/>
        <v/>
      </c>
      <c r="AG33" s="43"/>
      <c r="AH33" s="28" t="b">
        <f t="shared" si="3"/>
        <v>1</v>
      </c>
    </row>
    <row r="34" spans="1:34" ht="36" customHeight="1">
      <c r="A34" s="65"/>
      <c r="B34" s="65"/>
      <c r="C34" s="65"/>
      <c r="D34" s="45"/>
      <c r="E34" s="259"/>
      <c r="F34" s="229" t="str">
        <f t="shared" si="0"/>
        <v/>
      </c>
      <c r="G34" s="40"/>
      <c r="H34" s="452"/>
      <c r="I34" s="206"/>
      <c r="J34" s="40"/>
      <c r="K34" s="83"/>
      <c r="L34" s="119"/>
      <c r="M34" s="214"/>
      <c r="N34" s="230"/>
      <c r="O34" s="231"/>
      <c r="P34" s="259"/>
      <c r="Q34" s="212"/>
      <c r="R34" s="214"/>
      <c r="S34" s="214"/>
      <c r="T34" s="232"/>
      <c r="U34" s="179" t="str">
        <f t="shared" si="1"/>
        <v/>
      </c>
      <c r="V34" s="43"/>
      <c r="W34" s="213"/>
      <c r="X34" s="213"/>
      <c r="Y34" s="40"/>
      <c r="Z34" s="45"/>
      <c r="AA34" s="45"/>
      <c r="AB34" s="45"/>
      <c r="AC34" s="40"/>
      <c r="AD34" s="367"/>
      <c r="AE34" s="43"/>
      <c r="AF34" s="179" t="str">
        <f t="shared" si="2"/>
        <v/>
      </c>
      <c r="AG34" s="43"/>
      <c r="AH34" s="28" t="b">
        <f t="shared" si="3"/>
        <v>1</v>
      </c>
    </row>
    <row r="35" spans="1:34" ht="36" customHeight="1">
      <c r="A35" s="65"/>
      <c r="B35" s="65"/>
      <c r="C35" s="65"/>
      <c r="D35" s="45"/>
      <c r="E35" s="259"/>
      <c r="F35" s="229" t="str">
        <f t="shared" si="0"/>
        <v/>
      </c>
      <c r="G35" s="40"/>
      <c r="H35" s="452"/>
      <c r="I35" s="206"/>
      <c r="J35" s="40"/>
      <c r="K35" s="83"/>
      <c r="L35" s="119"/>
      <c r="M35" s="214"/>
      <c r="N35" s="230"/>
      <c r="O35" s="231"/>
      <c r="P35" s="259"/>
      <c r="Q35" s="212"/>
      <c r="R35" s="214"/>
      <c r="S35" s="214"/>
      <c r="T35" s="232"/>
      <c r="U35" s="179" t="str">
        <f t="shared" si="1"/>
        <v/>
      </c>
      <c r="V35" s="43"/>
      <c r="W35" s="213"/>
      <c r="X35" s="213"/>
      <c r="Y35" s="40"/>
      <c r="Z35" s="45"/>
      <c r="AA35" s="45"/>
      <c r="AB35" s="45"/>
      <c r="AC35" s="40"/>
      <c r="AD35" s="367"/>
      <c r="AE35" s="43"/>
      <c r="AF35" s="179" t="str">
        <f t="shared" si="2"/>
        <v/>
      </c>
      <c r="AG35" s="43"/>
      <c r="AH35" s="28" t="b">
        <f t="shared" si="3"/>
        <v>1</v>
      </c>
    </row>
    <row r="36" spans="1:34" ht="36" customHeight="1">
      <c r="A36" s="65"/>
      <c r="B36" s="65"/>
      <c r="C36" s="65"/>
      <c r="D36" s="45"/>
      <c r="E36" s="259"/>
      <c r="F36" s="229" t="str">
        <f t="shared" si="0"/>
        <v/>
      </c>
      <c r="G36" s="40"/>
      <c r="H36" s="452"/>
      <c r="I36" s="206"/>
      <c r="J36" s="40"/>
      <c r="K36" s="83"/>
      <c r="L36" s="119"/>
      <c r="M36" s="214"/>
      <c r="N36" s="230"/>
      <c r="O36" s="231"/>
      <c r="P36" s="259"/>
      <c r="Q36" s="212"/>
      <c r="R36" s="214"/>
      <c r="S36" s="214"/>
      <c r="T36" s="232"/>
      <c r="U36" s="179" t="str">
        <f t="shared" si="1"/>
        <v/>
      </c>
      <c r="V36" s="43"/>
      <c r="W36" s="213"/>
      <c r="X36" s="213"/>
      <c r="Y36" s="40"/>
      <c r="Z36" s="45"/>
      <c r="AA36" s="45"/>
      <c r="AB36" s="45"/>
      <c r="AC36" s="40"/>
      <c r="AD36" s="367"/>
      <c r="AE36" s="43"/>
      <c r="AF36" s="179" t="str">
        <f t="shared" si="2"/>
        <v/>
      </c>
      <c r="AG36" s="43"/>
      <c r="AH36" s="28" t="b">
        <f t="shared" si="3"/>
        <v>1</v>
      </c>
    </row>
    <row r="37" spans="1:34" ht="36" customHeight="1">
      <c r="A37" s="65"/>
      <c r="B37" s="65"/>
      <c r="C37" s="65"/>
      <c r="D37" s="45"/>
      <c r="E37" s="259"/>
      <c r="F37" s="229" t="str">
        <f t="shared" si="0"/>
        <v/>
      </c>
      <c r="G37" s="40"/>
      <c r="H37" s="452"/>
      <c r="I37" s="206"/>
      <c r="J37" s="40"/>
      <c r="K37" s="83"/>
      <c r="L37" s="119"/>
      <c r="M37" s="214"/>
      <c r="N37" s="230"/>
      <c r="O37" s="231"/>
      <c r="P37" s="259"/>
      <c r="Q37" s="212"/>
      <c r="R37" s="214"/>
      <c r="S37" s="214"/>
      <c r="T37" s="232"/>
      <c r="U37" s="179" t="str">
        <f t="shared" si="1"/>
        <v/>
      </c>
      <c r="V37" s="43"/>
      <c r="W37" s="213"/>
      <c r="X37" s="213"/>
      <c r="Y37" s="40"/>
      <c r="Z37" s="45"/>
      <c r="AA37" s="45"/>
      <c r="AB37" s="45"/>
      <c r="AC37" s="40"/>
      <c r="AD37" s="367"/>
      <c r="AE37" s="43"/>
      <c r="AF37" s="179" t="str">
        <f t="shared" si="2"/>
        <v/>
      </c>
      <c r="AG37" s="43"/>
      <c r="AH37" s="28" t="b">
        <f t="shared" si="3"/>
        <v>1</v>
      </c>
    </row>
    <row r="38" spans="1:34" ht="36" customHeight="1">
      <c r="A38" s="65"/>
      <c r="B38" s="65"/>
      <c r="C38" s="65"/>
      <c r="D38" s="45"/>
      <c r="E38" s="259"/>
      <c r="F38" s="229" t="str">
        <f t="shared" si="0"/>
        <v/>
      </c>
      <c r="G38" s="40"/>
      <c r="H38" s="452"/>
      <c r="I38" s="206"/>
      <c r="J38" s="40"/>
      <c r="K38" s="83"/>
      <c r="L38" s="119"/>
      <c r="M38" s="214"/>
      <c r="N38" s="230"/>
      <c r="O38" s="231"/>
      <c r="P38" s="259"/>
      <c r="Q38" s="212"/>
      <c r="R38" s="214"/>
      <c r="S38" s="214"/>
      <c r="T38" s="232"/>
      <c r="U38" s="179" t="str">
        <f t="shared" si="1"/>
        <v/>
      </c>
      <c r="V38" s="43"/>
      <c r="W38" s="213"/>
      <c r="X38" s="213"/>
      <c r="Y38" s="40"/>
      <c r="Z38" s="45"/>
      <c r="AA38" s="45"/>
      <c r="AB38" s="45"/>
      <c r="AC38" s="40"/>
      <c r="AD38" s="367"/>
      <c r="AE38" s="43"/>
      <c r="AF38" s="179" t="str">
        <f t="shared" si="2"/>
        <v/>
      </c>
      <c r="AG38" s="43"/>
      <c r="AH38" s="28" t="b">
        <f t="shared" si="3"/>
        <v>1</v>
      </c>
    </row>
    <row r="39" spans="1:34" ht="36" customHeight="1">
      <c r="A39" s="65"/>
      <c r="B39" s="65"/>
      <c r="C39" s="65"/>
      <c r="D39" s="45"/>
      <c r="E39" s="259"/>
      <c r="F39" s="229" t="str">
        <f t="shared" si="0"/>
        <v/>
      </c>
      <c r="G39" s="40"/>
      <c r="H39" s="452"/>
      <c r="I39" s="206"/>
      <c r="J39" s="40"/>
      <c r="K39" s="83"/>
      <c r="L39" s="119"/>
      <c r="M39" s="214"/>
      <c r="N39" s="230"/>
      <c r="O39" s="231"/>
      <c r="P39" s="259"/>
      <c r="Q39" s="212"/>
      <c r="R39" s="214"/>
      <c r="S39" s="214"/>
      <c r="T39" s="232"/>
      <c r="U39" s="179" t="str">
        <f t="shared" si="1"/>
        <v/>
      </c>
      <c r="V39" s="43"/>
      <c r="W39" s="213"/>
      <c r="X39" s="213"/>
      <c r="Y39" s="40"/>
      <c r="Z39" s="45"/>
      <c r="AA39" s="45"/>
      <c r="AB39" s="45"/>
      <c r="AC39" s="40"/>
      <c r="AD39" s="367"/>
      <c r="AE39" s="43"/>
      <c r="AF39" s="179" t="str">
        <f t="shared" si="2"/>
        <v/>
      </c>
      <c r="AG39" s="43"/>
      <c r="AH39" s="28" t="b">
        <f t="shared" si="3"/>
        <v>1</v>
      </c>
    </row>
    <row r="40" spans="1:34" ht="36" customHeight="1">
      <c r="A40" s="65"/>
      <c r="B40" s="65"/>
      <c r="C40" s="65"/>
      <c r="D40" s="45"/>
      <c r="E40" s="259"/>
      <c r="F40" s="229" t="str">
        <f t="shared" si="0"/>
        <v/>
      </c>
      <c r="G40" s="40"/>
      <c r="H40" s="452"/>
      <c r="I40" s="206"/>
      <c r="J40" s="40"/>
      <c r="K40" s="83"/>
      <c r="L40" s="119"/>
      <c r="M40" s="214"/>
      <c r="N40" s="230"/>
      <c r="O40" s="231"/>
      <c r="P40" s="259"/>
      <c r="Q40" s="212"/>
      <c r="R40" s="214"/>
      <c r="S40" s="214"/>
      <c r="T40" s="232"/>
      <c r="U40" s="179" t="str">
        <f t="shared" si="1"/>
        <v/>
      </c>
      <c r="V40" s="43"/>
      <c r="W40" s="213"/>
      <c r="X40" s="213"/>
      <c r="Y40" s="40"/>
      <c r="Z40" s="45"/>
      <c r="AA40" s="45"/>
      <c r="AB40" s="45"/>
      <c r="AC40" s="40"/>
      <c r="AD40" s="367"/>
      <c r="AE40" s="43"/>
      <c r="AF40" s="179" t="str">
        <f t="shared" si="2"/>
        <v/>
      </c>
      <c r="AG40" s="43"/>
      <c r="AH40" s="28" t="b">
        <f t="shared" si="3"/>
        <v>1</v>
      </c>
    </row>
    <row r="41" spans="1:34" ht="36" customHeight="1">
      <c r="A41" s="65"/>
      <c r="B41" s="65"/>
      <c r="C41" s="65"/>
      <c r="D41" s="45"/>
      <c r="E41" s="259"/>
      <c r="F41" s="229" t="str">
        <f t="shared" si="0"/>
        <v/>
      </c>
      <c r="G41" s="40"/>
      <c r="H41" s="452"/>
      <c r="I41" s="206"/>
      <c r="J41" s="40"/>
      <c r="K41" s="83"/>
      <c r="L41" s="119"/>
      <c r="M41" s="214"/>
      <c r="N41" s="230"/>
      <c r="O41" s="231"/>
      <c r="P41" s="259"/>
      <c r="Q41" s="212"/>
      <c r="R41" s="214"/>
      <c r="S41" s="214"/>
      <c r="T41" s="232"/>
      <c r="U41" s="179" t="str">
        <f t="shared" si="1"/>
        <v/>
      </c>
      <c r="V41" s="43"/>
      <c r="W41" s="213"/>
      <c r="X41" s="213"/>
      <c r="Y41" s="40"/>
      <c r="Z41" s="45"/>
      <c r="AA41" s="45"/>
      <c r="AB41" s="45"/>
      <c r="AC41" s="40"/>
      <c r="AD41" s="367"/>
      <c r="AE41" s="43"/>
      <c r="AF41" s="179" t="str">
        <f t="shared" si="2"/>
        <v/>
      </c>
      <c r="AG41" s="43"/>
      <c r="AH41" s="28" t="b">
        <f t="shared" si="3"/>
        <v>1</v>
      </c>
    </row>
    <row r="42" spans="1:34" ht="36" customHeight="1">
      <c r="A42" s="65"/>
      <c r="B42" s="65"/>
      <c r="C42" s="65"/>
      <c r="D42" s="45"/>
      <c r="E42" s="259"/>
      <c r="F42" s="229" t="str">
        <f t="shared" si="0"/>
        <v/>
      </c>
      <c r="G42" s="40"/>
      <c r="H42" s="452"/>
      <c r="I42" s="206"/>
      <c r="J42" s="40"/>
      <c r="K42" s="83"/>
      <c r="L42" s="119"/>
      <c r="M42" s="214"/>
      <c r="N42" s="230"/>
      <c r="O42" s="231"/>
      <c r="P42" s="259"/>
      <c r="Q42" s="212"/>
      <c r="R42" s="214"/>
      <c r="S42" s="214"/>
      <c r="T42" s="232"/>
      <c r="U42" s="179" t="str">
        <f t="shared" si="1"/>
        <v/>
      </c>
      <c r="V42" s="43"/>
      <c r="W42" s="213"/>
      <c r="X42" s="213"/>
      <c r="Y42" s="40"/>
      <c r="Z42" s="45"/>
      <c r="AA42" s="45"/>
      <c r="AB42" s="45"/>
      <c r="AC42" s="40"/>
      <c r="AD42" s="367"/>
      <c r="AE42" s="43"/>
      <c r="AF42" s="179" t="str">
        <f t="shared" si="2"/>
        <v/>
      </c>
      <c r="AG42" s="43"/>
      <c r="AH42" s="28" t="b">
        <f t="shared" si="3"/>
        <v>1</v>
      </c>
    </row>
    <row r="43" spans="1:34" ht="36" customHeight="1">
      <c r="A43" s="65"/>
      <c r="B43" s="65"/>
      <c r="C43" s="65"/>
      <c r="D43" s="45"/>
      <c r="E43" s="259"/>
      <c r="F43" s="229" t="str">
        <f t="shared" si="0"/>
        <v/>
      </c>
      <c r="G43" s="40"/>
      <c r="H43" s="452"/>
      <c r="I43" s="206"/>
      <c r="J43" s="40"/>
      <c r="K43" s="83"/>
      <c r="L43" s="119"/>
      <c r="M43" s="214"/>
      <c r="N43" s="230"/>
      <c r="O43" s="231"/>
      <c r="P43" s="259"/>
      <c r="Q43" s="212"/>
      <c r="R43" s="214"/>
      <c r="S43" s="214"/>
      <c r="T43" s="232"/>
      <c r="U43" s="179" t="str">
        <f t="shared" si="1"/>
        <v/>
      </c>
      <c r="V43" s="43"/>
      <c r="W43" s="213"/>
      <c r="X43" s="213"/>
      <c r="Y43" s="40"/>
      <c r="Z43" s="45"/>
      <c r="AA43" s="45"/>
      <c r="AB43" s="45"/>
      <c r="AC43" s="40"/>
      <c r="AD43" s="367"/>
      <c r="AE43" s="43"/>
      <c r="AF43" s="179" t="str">
        <f t="shared" si="2"/>
        <v/>
      </c>
      <c r="AG43" s="43"/>
      <c r="AH43" s="28" t="b">
        <f t="shared" si="3"/>
        <v>1</v>
      </c>
    </row>
    <row r="44" spans="1:34" ht="36" customHeight="1">
      <c r="A44" s="65"/>
      <c r="B44" s="65"/>
      <c r="C44" s="65"/>
      <c r="D44" s="45"/>
      <c r="E44" s="259"/>
      <c r="F44" s="229" t="str">
        <f t="shared" si="0"/>
        <v/>
      </c>
      <c r="G44" s="40"/>
      <c r="H44" s="452"/>
      <c r="I44" s="206"/>
      <c r="J44" s="40"/>
      <c r="K44" s="83"/>
      <c r="L44" s="119"/>
      <c r="M44" s="214"/>
      <c r="N44" s="230"/>
      <c r="O44" s="231"/>
      <c r="P44" s="259"/>
      <c r="Q44" s="212"/>
      <c r="R44" s="214"/>
      <c r="S44" s="214"/>
      <c r="T44" s="232"/>
      <c r="U44" s="179" t="str">
        <f t="shared" si="1"/>
        <v/>
      </c>
      <c r="V44" s="43"/>
      <c r="W44" s="213"/>
      <c r="X44" s="213"/>
      <c r="Y44" s="40"/>
      <c r="Z44" s="45"/>
      <c r="AA44" s="45"/>
      <c r="AB44" s="45"/>
      <c r="AC44" s="40"/>
      <c r="AD44" s="367"/>
      <c r="AE44" s="43"/>
      <c r="AF44" s="179" t="str">
        <f t="shared" si="2"/>
        <v/>
      </c>
      <c r="AG44" s="43"/>
      <c r="AH44" s="28" t="b">
        <f t="shared" si="3"/>
        <v>1</v>
      </c>
    </row>
    <row r="45" spans="1:34" ht="36" customHeight="1">
      <c r="A45" s="65"/>
      <c r="B45" s="65"/>
      <c r="C45" s="65"/>
      <c r="D45" s="45"/>
      <c r="E45" s="259"/>
      <c r="F45" s="229" t="str">
        <f t="shared" si="0"/>
        <v/>
      </c>
      <c r="G45" s="40"/>
      <c r="H45" s="452"/>
      <c r="I45" s="206"/>
      <c r="J45" s="40"/>
      <c r="K45" s="83"/>
      <c r="L45" s="119"/>
      <c r="M45" s="214"/>
      <c r="N45" s="230"/>
      <c r="O45" s="231"/>
      <c r="P45" s="259"/>
      <c r="Q45" s="212"/>
      <c r="R45" s="214"/>
      <c r="S45" s="214"/>
      <c r="T45" s="232"/>
      <c r="U45" s="179" t="str">
        <f t="shared" si="1"/>
        <v/>
      </c>
      <c r="V45" s="43"/>
      <c r="W45" s="213"/>
      <c r="X45" s="213"/>
      <c r="Y45" s="40"/>
      <c r="Z45" s="45"/>
      <c r="AA45" s="45"/>
      <c r="AB45" s="45"/>
      <c r="AC45" s="40"/>
      <c r="AD45" s="367"/>
      <c r="AE45" s="43"/>
      <c r="AF45" s="179" t="str">
        <f t="shared" si="2"/>
        <v/>
      </c>
      <c r="AG45" s="43"/>
      <c r="AH45" s="28" t="b">
        <f t="shared" si="3"/>
        <v>1</v>
      </c>
    </row>
    <row r="46" spans="1:34" ht="36" customHeight="1">
      <c r="A46" s="65"/>
      <c r="B46" s="65"/>
      <c r="C46" s="65"/>
      <c r="D46" s="45"/>
      <c r="E46" s="259"/>
      <c r="F46" s="229" t="str">
        <f t="shared" si="0"/>
        <v/>
      </c>
      <c r="G46" s="40"/>
      <c r="H46" s="452"/>
      <c r="I46" s="206"/>
      <c r="J46" s="40"/>
      <c r="K46" s="83"/>
      <c r="L46" s="119"/>
      <c r="M46" s="214"/>
      <c r="N46" s="230"/>
      <c r="O46" s="231"/>
      <c r="P46" s="259"/>
      <c r="Q46" s="212"/>
      <c r="R46" s="214"/>
      <c r="S46" s="214"/>
      <c r="T46" s="232"/>
      <c r="U46" s="179" t="str">
        <f t="shared" si="1"/>
        <v/>
      </c>
      <c r="V46" s="43"/>
      <c r="W46" s="213"/>
      <c r="X46" s="213"/>
      <c r="Y46" s="40"/>
      <c r="Z46" s="45"/>
      <c r="AA46" s="45"/>
      <c r="AB46" s="45"/>
      <c r="AC46" s="40"/>
      <c r="AD46" s="367"/>
      <c r="AE46" s="43"/>
      <c r="AF46" s="179" t="str">
        <f t="shared" si="2"/>
        <v/>
      </c>
      <c r="AG46" s="43"/>
      <c r="AH46" s="28" t="b">
        <f t="shared" si="3"/>
        <v>1</v>
      </c>
    </row>
    <row r="47" spans="1:34" ht="36" customHeight="1">
      <c r="A47" s="65"/>
      <c r="B47" s="65"/>
      <c r="C47" s="65"/>
      <c r="D47" s="45"/>
      <c r="E47" s="259"/>
      <c r="F47" s="229" t="str">
        <f t="shared" si="0"/>
        <v/>
      </c>
      <c r="G47" s="40"/>
      <c r="H47" s="452"/>
      <c r="I47" s="206"/>
      <c r="J47" s="40"/>
      <c r="K47" s="83"/>
      <c r="L47" s="119"/>
      <c r="M47" s="214"/>
      <c r="N47" s="230"/>
      <c r="O47" s="231"/>
      <c r="P47" s="259"/>
      <c r="Q47" s="212"/>
      <c r="R47" s="214"/>
      <c r="S47" s="214"/>
      <c r="T47" s="232"/>
      <c r="U47" s="179" t="str">
        <f t="shared" si="1"/>
        <v/>
      </c>
      <c r="V47" s="43"/>
      <c r="W47" s="213"/>
      <c r="X47" s="213"/>
      <c r="Y47" s="40"/>
      <c r="Z47" s="45"/>
      <c r="AA47" s="45"/>
      <c r="AB47" s="45"/>
      <c r="AC47" s="40"/>
      <c r="AD47" s="367"/>
      <c r="AE47" s="43"/>
      <c r="AF47" s="179" t="str">
        <f t="shared" si="2"/>
        <v/>
      </c>
      <c r="AG47" s="43"/>
      <c r="AH47" s="28" t="b">
        <f t="shared" si="3"/>
        <v>1</v>
      </c>
    </row>
    <row r="48" spans="1:34" ht="36" customHeight="1">
      <c r="A48" s="65"/>
      <c r="B48" s="65"/>
      <c r="C48" s="65"/>
      <c r="D48" s="45"/>
      <c r="E48" s="259"/>
      <c r="F48" s="229" t="str">
        <f t="shared" si="0"/>
        <v/>
      </c>
      <c r="G48" s="40"/>
      <c r="H48" s="452"/>
      <c r="I48" s="206"/>
      <c r="J48" s="40"/>
      <c r="K48" s="83"/>
      <c r="L48" s="119"/>
      <c r="M48" s="214"/>
      <c r="N48" s="230"/>
      <c r="O48" s="231"/>
      <c r="P48" s="259"/>
      <c r="Q48" s="212"/>
      <c r="R48" s="214"/>
      <c r="S48" s="214"/>
      <c r="T48" s="232"/>
      <c r="U48" s="179" t="str">
        <f t="shared" si="1"/>
        <v/>
      </c>
      <c r="V48" s="43"/>
      <c r="W48" s="213"/>
      <c r="X48" s="213"/>
      <c r="Y48" s="40"/>
      <c r="Z48" s="45"/>
      <c r="AA48" s="45"/>
      <c r="AB48" s="45"/>
      <c r="AC48" s="40"/>
      <c r="AD48" s="367"/>
      <c r="AE48" s="43"/>
      <c r="AF48" s="179" t="str">
        <f t="shared" si="2"/>
        <v/>
      </c>
      <c r="AG48" s="43"/>
      <c r="AH48" s="28" t="b">
        <f t="shared" si="3"/>
        <v>1</v>
      </c>
    </row>
    <row r="49" spans="1:34" ht="36" customHeight="1">
      <c r="A49" s="65"/>
      <c r="B49" s="65"/>
      <c r="C49" s="65"/>
      <c r="D49" s="45"/>
      <c r="E49" s="259"/>
      <c r="F49" s="229" t="str">
        <f t="shared" si="0"/>
        <v/>
      </c>
      <c r="G49" s="40"/>
      <c r="H49" s="452"/>
      <c r="I49" s="206"/>
      <c r="J49" s="40"/>
      <c r="K49" s="83"/>
      <c r="L49" s="119"/>
      <c r="M49" s="214"/>
      <c r="N49" s="230"/>
      <c r="O49" s="231"/>
      <c r="P49" s="259"/>
      <c r="Q49" s="212"/>
      <c r="R49" s="214"/>
      <c r="S49" s="214"/>
      <c r="T49" s="232"/>
      <c r="U49" s="179" t="str">
        <f t="shared" si="1"/>
        <v/>
      </c>
      <c r="V49" s="43"/>
      <c r="W49" s="213"/>
      <c r="X49" s="213"/>
      <c r="Y49" s="40"/>
      <c r="Z49" s="45"/>
      <c r="AA49" s="45"/>
      <c r="AB49" s="45"/>
      <c r="AC49" s="40"/>
      <c r="AD49" s="367"/>
      <c r="AE49" s="43"/>
      <c r="AF49" s="179" t="str">
        <f t="shared" si="2"/>
        <v/>
      </c>
      <c r="AG49" s="43"/>
      <c r="AH49" s="28" t="b">
        <f t="shared" si="3"/>
        <v>1</v>
      </c>
    </row>
    <row r="50" spans="1:34" ht="36" customHeight="1">
      <c r="A50" s="65"/>
      <c r="B50" s="65"/>
      <c r="C50" s="65"/>
      <c r="D50" s="45"/>
      <c r="E50" s="259"/>
      <c r="F50" s="229" t="str">
        <f t="shared" si="0"/>
        <v/>
      </c>
      <c r="G50" s="40"/>
      <c r="H50" s="452"/>
      <c r="I50" s="206"/>
      <c r="J50" s="40"/>
      <c r="K50" s="83"/>
      <c r="L50" s="119"/>
      <c r="M50" s="214"/>
      <c r="N50" s="230"/>
      <c r="O50" s="231"/>
      <c r="P50" s="259"/>
      <c r="Q50" s="212"/>
      <c r="R50" s="214"/>
      <c r="S50" s="214"/>
      <c r="T50" s="232"/>
      <c r="U50" s="179" t="str">
        <f t="shared" si="1"/>
        <v/>
      </c>
      <c r="V50" s="43"/>
      <c r="W50" s="213"/>
      <c r="X50" s="213"/>
      <c r="Y50" s="40"/>
      <c r="Z50" s="45"/>
      <c r="AA50" s="45"/>
      <c r="AB50" s="45"/>
      <c r="AC50" s="40"/>
      <c r="AD50" s="367"/>
      <c r="AE50" s="43"/>
      <c r="AF50" s="179" t="str">
        <f t="shared" si="2"/>
        <v/>
      </c>
      <c r="AG50" s="43"/>
      <c r="AH50" s="28" t="b">
        <f t="shared" si="3"/>
        <v>1</v>
      </c>
    </row>
    <row r="51" spans="1:34" ht="36" customHeight="1">
      <c r="A51" s="65"/>
      <c r="B51" s="65"/>
      <c r="C51" s="65"/>
      <c r="D51" s="45"/>
      <c r="E51" s="259"/>
      <c r="F51" s="229" t="str">
        <f t="shared" si="0"/>
        <v/>
      </c>
      <c r="G51" s="40"/>
      <c r="H51" s="452"/>
      <c r="I51" s="206"/>
      <c r="J51" s="40"/>
      <c r="K51" s="83"/>
      <c r="L51" s="119"/>
      <c r="M51" s="214"/>
      <c r="N51" s="230"/>
      <c r="O51" s="231"/>
      <c r="P51" s="259"/>
      <c r="Q51" s="212"/>
      <c r="R51" s="214"/>
      <c r="S51" s="214"/>
      <c r="T51" s="232"/>
      <c r="U51" s="179" t="str">
        <f t="shared" si="1"/>
        <v/>
      </c>
      <c r="V51" s="43"/>
      <c r="W51" s="213"/>
      <c r="X51" s="213"/>
      <c r="Y51" s="40"/>
      <c r="Z51" s="45"/>
      <c r="AA51" s="45"/>
      <c r="AB51" s="45"/>
      <c r="AC51" s="40"/>
      <c r="AD51" s="367"/>
      <c r="AE51" s="43"/>
      <c r="AF51" s="179" t="str">
        <f t="shared" si="2"/>
        <v/>
      </c>
      <c r="AG51" s="43"/>
      <c r="AH51" s="28" t="b">
        <f t="shared" si="3"/>
        <v>1</v>
      </c>
    </row>
    <row r="52" spans="1:34" ht="36" customHeight="1">
      <c r="A52" s="65"/>
      <c r="B52" s="65"/>
      <c r="C52" s="65"/>
      <c r="D52" s="45"/>
      <c r="E52" s="259"/>
      <c r="F52" s="229" t="str">
        <f t="shared" si="0"/>
        <v/>
      </c>
      <c r="G52" s="40"/>
      <c r="H52" s="452"/>
      <c r="I52" s="206"/>
      <c r="J52" s="40"/>
      <c r="K52" s="83"/>
      <c r="L52" s="119"/>
      <c r="M52" s="214"/>
      <c r="N52" s="230"/>
      <c r="O52" s="231"/>
      <c r="P52" s="259"/>
      <c r="Q52" s="212"/>
      <c r="R52" s="214"/>
      <c r="S52" s="214"/>
      <c r="T52" s="232"/>
      <c r="U52" s="179" t="str">
        <f t="shared" si="1"/>
        <v/>
      </c>
      <c r="V52" s="43"/>
      <c r="W52" s="213"/>
      <c r="X52" s="213"/>
      <c r="Y52" s="40"/>
      <c r="Z52" s="45"/>
      <c r="AA52" s="45"/>
      <c r="AB52" s="45"/>
      <c r="AC52" s="40"/>
      <c r="AD52" s="367"/>
      <c r="AE52" s="43"/>
      <c r="AF52" s="179" t="str">
        <f t="shared" si="2"/>
        <v/>
      </c>
      <c r="AG52" s="43"/>
      <c r="AH52" s="28" t="b">
        <f t="shared" si="3"/>
        <v>1</v>
      </c>
    </row>
    <row r="53" spans="1:34" ht="36" customHeight="1">
      <c r="A53" s="65"/>
      <c r="B53" s="65"/>
      <c r="C53" s="65"/>
      <c r="D53" s="45"/>
      <c r="E53" s="259"/>
      <c r="F53" s="229" t="str">
        <f t="shared" si="0"/>
        <v/>
      </c>
      <c r="G53" s="40"/>
      <c r="H53" s="452"/>
      <c r="I53" s="206"/>
      <c r="J53" s="40"/>
      <c r="K53" s="83"/>
      <c r="L53" s="119"/>
      <c r="M53" s="214"/>
      <c r="N53" s="230"/>
      <c r="O53" s="231"/>
      <c r="P53" s="259"/>
      <c r="Q53" s="212"/>
      <c r="R53" s="214"/>
      <c r="S53" s="214"/>
      <c r="T53" s="232"/>
      <c r="U53" s="179" t="str">
        <f t="shared" si="1"/>
        <v/>
      </c>
      <c r="V53" s="43"/>
      <c r="W53" s="213"/>
      <c r="X53" s="213"/>
      <c r="Y53" s="40"/>
      <c r="Z53" s="45"/>
      <c r="AA53" s="45"/>
      <c r="AB53" s="45"/>
      <c r="AC53" s="40"/>
      <c r="AD53" s="367"/>
      <c r="AE53" s="43"/>
      <c r="AF53" s="179" t="str">
        <f t="shared" si="2"/>
        <v/>
      </c>
      <c r="AG53" s="43"/>
      <c r="AH53" s="28" t="b">
        <f t="shared" si="3"/>
        <v>1</v>
      </c>
    </row>
    <row r="54" spans="1:34" ht="36" customHeight="1">
      <c r="A54" s="65"/>
      <c r="B54" s="65"/>
      <c r="C54" s="65"/>
      <c r="D54" s="45"/>
      <c r="E54" s="259"/>
      <c r="F54" s="229" t="str">
        <f t="shared" si="0"/>
        <v/>
      </c>
      <c r="G54" s="40"/>
      <c r="H54" s="452"/>
      <c r="I54" s="206"/>
      <c r="J54" s="40"/>
      <c r="K54" s="83"/>
      <c r="L54" s="119"/>
      <c r="M54" s="214"/>
      <c r="N54" s="230"/>
      <c r="O54" s="231"/>
      <c r="P54" s="259"/>
      <c r="Q54" s="212"/>
      <c r="R54" s="214"/>
      <c r="S54" s="214"/>
      <c r="T54" s="232"/>
      <c r="U54" s="179" t="str">
        <f t="shared" si="1"/>
        <v/>
      </c>
      <c r="V54" s="43"/>
      <c r="W54" s="213"/>
      <c r="X54" s="213"/>
      <c r="Y54" s="40"/>
      <c r="Z54" s="45"/>
      <c r="AA54" s="45"/>
      <c r="AB54" s="45"/>
      <c r="AC54" s="40"/>
      <c r="AD54" s="367"/>
      <c r="AE54" s="43"/>
      <c r="AF54" s="179" t="str">
        <f t="shared" si="2"/>
        <v/>
      </c>
      <c r="AG54" s="43"/>
      <c r="AH54" s="28" t="b">
        <f t="shared" si="3"/>
        <v>1</v>
      </c>
    </row>
    <row r="55" spans="1:34" ht="36" customHeight="1">
      <c r="A55" s="65"/>
      <c r="B55" s="65"/>
      <c r="C55" s="65"/>
      <c r="D55" s="45"/>
      <c r="E55" s="259"/>
      <c r="F55" s="229" t="str">
        <f t="shared" si="0"/>
        <v/>
      </c>
      <c r="G55" s="40"/>
      <c r="H55" s="452"/>
      <c r="I55" s="206"/>
      <c r="J55" s="40"/>
      <c r="K55" s="83"/>
      <c r="L55" s="119"/>
      <c r="M55" s="214"/>
      <c r="N55" s="230"/>
      <c r="O55" s="231"/>
      <c r="P55" s="259"/>
      <c r="Q55" s="212"/>
      <c r="R55" s="214"/>
      <c r="S55" s="214"/>
      <c r="T55" s="232"/>
      <c r="U55" s="179" t="str">
        <f t="shared" si="1"/>
        <v/>
      </c>
      <c r="V55" s="43"/>
      <c r="W55" s="213"/>
      <c r="X55" s="213"/>
      <c r="Y55" s="40"/>
      <c r="Z55" s="45"/>
      <c r="AA55" s="45"/>
      <c r="AB55" s="45"/>
      <c r="AC55" s="40"/>
      <c r="AD55" s="367"/>
      <c r="AE55" s="43"/>
      <c r="AF55" s="179" t="str">
        <f t="shared" si="2"/>
        <v/>
      </c>
      <c r="AG55" s="43"/>
      <c r="AH55" s="28" t="b">
        <f t="shared" si="3"/>
        <v>1</v>
      </c>
    </row>
    <row r="56" spans="1:34" ht="36" customHeight="1">
      <c r="A56" s="65"/>
      <c r="B56" s="65"/>
      <c r="C56" s="65"/>
      <c r="D56" s="45"/>
      <c r="E56" s="259"/>
      <c r="F56" s="229" t="str">
        <f t="shared" si="0"/>
        <v/>
      </c>
      <c r="G56" s="40"/>
      <c r="H56" s="452"/>
      <c r="I56" s="206"/>
      <c r="J56" s="40"/>
      <c r="K56" s="83"/>
      <c r="L56" s="119"/>
      <c r="M56" s="214"/>
      <c r="N56" s="230"/>
      <c r="O56" s="231"/>
      <c r="P56" s="259"/>
      <c r="Q56" s="212"/>
      <c r="R56" s="214"/>
      <c r="S56" s="214"/>
      <c r="T56" s="232"/>
      <c r="U56" s="179" t="str">
        <f t="shared" si="1"/>
        <v/>
      </c>
      <c r="V56" s="43"/>
      <c r="W56" s="213"/>
      <c r="X56" s="213"/>
      <c r="Y56" s="40"/>
      <c r="Z56" s="45"/>
      <c r="AA56" s="45"/>
      <c r="AB56" s="45"/>
      <c r="AC56" s="40"/>
      <c r="AD56" s="367"/>
      <c r="AE56" s="43"/>
      <c r="AF56" s="179" t="str">
        <f t="shared" si="2"/>
        <v/>
      </c>
      <c r="AG56" s="43"/>
      <c r="AH56" s="28" t="b">
        <f t="shared" si="3"/>
        <v>1</v>
      </c>
    </row>
    <row r="57" spans="1:34" ht="36" customHeight="1">
      <c r="A57" s="65"/>
      <c r="B57" s="65"/>
      <c r="C57" s="65"/>
      <c r="D57" s="45"/>
      <c r="E57" s="259"/>
      <c r="F57" s="229" t="str">
        <f t="shared" si="0"/>
        <v/>
      </c>
      <c r="G57" s="40"/>
      <c r="H57" s="452"/>
      <c r="I57" s="206"/>
      <c r="J57" s="40"/>
      <c r="K57" s="83"/>
      <c r="L57" s="119"/>
      <c r="M57" s="214"/>
      <c r="N57" s="230"/>
      <c r="O57" s="231"/>
      <c r="P57" s="259"/>
      <c r="Q57" s="212"/>
      <c r="R57" s="214"/>
      <c r="S57" s="214"/>
      <c r="T57" s="232"/>
      <c r="U57" s="179" t="str">
        <f t="shared" si="1"/>
        <v/>
      </c>
      <c r="V57" s="43"/>
      <c r="W57" s="213"/>
      <c r="X57" s="213"/>
      <c r="Y57" s="40"/>
      <c r="Z57" s="45"/>
      <c r="AA57" s="45"/>
      <c r="AB57" s="45"/>
      <c r="AC57" s="40"/>
      <c r="AD57" s="367"/>
      <c r="AE57" s="43"/>
      <c r="AF57" s="179" t="str">
        <f t="shared" si="2"/>
        <v/>
      </c>
      <c r="AG57" s="43"/>
      <c r="AH57" s="28" t="b">
        <f t="shared" si="3"/>
        <v>1</v>
      </c>
    </row>
    <row r="58" spans="1:34" ht="36" customHeight="1">
      <c r="A58" s="65"/>
      <c r="B58" s="65"/>
      <c r="C58" s="65"/>
      <c r="D58" s="45"/>
      <c r="E58" s="259"/>
      <c r="F58" s="229" t="str">
        <f t="shared" si="0"/>
        <v/>
      </c>
      <c r="G58" s="40"/>
      <c r="H58" s="452"/>
      <c r="I58" s="206"/>
      <c r="J58" s="40"/>
      <c r="K58" s="83"/>
      <c r="L58" s="119"/>
      <c r="M58" s="214"/>
      <c r="N58" s="230"/>
      <c r="O58" s="231"/>
      <c r="P58" s="259"/>
      <c r="Q58" s="212"/>
      <c r="R58" s="214"/>
      <c r="S58" s="214"/>
      <c r="T58" s="232"/>
      <c r="U58" s="179" t="str">
        <f t="shared" si="1"/>
        <v/>
      </c>
      <c r="V58" s="43"/>
      <c r="W58" s="213"/>
      <c r="X58" s="213"/>
      <c r="Y58" s="40"/>
      <c r="Z58" s="45"/>
      <c r="AA58" s="45"/>
      <c r="AB58" s="45"/>
      <c r="AC58" s="40"/>
      <c r="AD58" s="367"/>
      <c r="AE58" s="43"/>
      <c r="AF58" s="179" t="str">
        <f t="shared" si="2"/>
        <v/>
      </c>
      <c r="AG58" s="43"/>
      <c r="AH58" s="28" t="b">
        <f t="shared" si="3"/>
        <v>1</v>
      </c>
    </row>
    <row r="59" spans="1:34" ht="36" customHeight="1">
      <c r="A59" s="65"/>
      <c r="B59" s="65"/>
      <c r="C59" s="65"/>
      <c r="D59" s="45"/>
      <c r="E59" s="259"/>
      <c r="F59" s="229" t="str">
        <f t="shared" si="0"/>
        <v/>
      </c>
      <c r="G59" s="40"/>
      <c r="H59" s="452"/>
      <c r="I59" s="206"/>
      <c r="J59" s="40"/>
      <c r="K59" s="83"/>
      <c r="L59" s="119"/>
      <c r="M59" s="214"/>
      <c r="N59" s="230"/>
      <c r="O59" s="231"/>
      <c r="P59" s="259"/>
      <c r="Q59" s="212"/>
      <c r="R59" s="214"/>
      <c r="S59" s="214"/>
      <c r="T59" s="232"/>
      <c r="U59" s="179" t="str">
        <f t="shared" si="1"/>
        <v/>
      </c>
      <c r="V59" s="43"/>
      <c r="W59" s="213"/>
      <c r="X59" s="213"/>
      <c r="Y59" s="40"/>
      <c r="Z59" s="45"/>
      <c r="AA59" s="45"/>
      <c r="AB59" s="45"/>
      <c r="AC59" s="40"/>
      <c r="AD59" s="367"/>
      <c r="AE59" s="43"/>
      <c r="AF59" s="179" t="str">
        <f t="shared" si="2"/>
        <v/>
      </c>
      <c r="AG59" s="43"/>
      <c r="AH59" s="28" t="b">
        <f t="shared" si="3"/>
        <v>1</v>
      </c>
    </row>
    <row r="60" spans="1:34" ht="36" customHeight="1">
      <c r="A60" s="65"/>
      <c r="B60" s="65"/>
      <c r="C60" s="65"/>
      <c r="D60" s="45"/>
      <c r="E60" s="259"/>
      <c r="F60" s="229" t="str">
        <f t="shared" si="0"/>
        <v/>
      </c>
      <c r="G60" s="40"/>
      <c r="H60" s="452"/>
      <c r="I60" s="206"/>
      <c r="J60" s="40"/>
      <c r="K60" s="83"/>
      <c r="L60" s="119"/>
      <c r="M60" s="214"/>
      <c r="N60" s="230"/>
      <c r="O60" s="231"/>
      <c r="P60" s="259"/>
      <c r="Q60" s="212"/>
      <c r="R60" s="214"/>
      <c r="S60" s="214"/>
      <c r="T60" s="232"/>
      <c r="U60" s="179" t="str">
        <f t="shared" si="1"/>
        <v/>
      </c>
      <c r="V60" s="43"/>
      <c r="W60" s="213"/>
      <c r="X60" s="213"/>
      <c r="Y60" s="40"/>
      <c r="Z60" s="45"/>
      <c r="AA60" s="45"/>
      <c r="AB60" s="45"/>
      <c r="AC60" s="40"/>
      <c r="AD60" s="367"/>
      <c r="AE60" s="43"/>
      <c r="AF60" s="179" t="str">
        <f t="shared" si="2"/>
        <v/>
      </c>
      <c r="AG60" s="43"/>
      <c r="AH60" s="28" t="b">
        <f t="shared" si="3"/>
        <v>1</v>
      </c>
    </row>
    <row r="61" spans="1:34" ht="36" customHeight="1">
      <c r="A61" s="65"/>
      <c r="B61" s="65"/>
      <c r="C61" s="65"/>
      <c r="D61" s="45"/>
      <c r="E61" s="259"/>
      <c r="F61" s="229" t="str">
        <f t="shared" si="0"/>
        <v/>
      </c>
      <c r="G61" s="40"/>
      <c r="H61" s="452"/>
      <c r="I61" s="206"/>
      <c r="J61" s="40"/>
      <c r="K61" s="83"/>
      <c r="L61" s="119"/>
      <c r="M61" s="214"/>
      <c r="N61" s="230"/>
      <c r="O61" s="231"/>
      <c r="P61" s="259"/>
      <c r="Q61" s="212"/>
      <c r="R61" s="214"/>
      <c r="S61" s="214"/>
      <c r="T61" s="232"/>
      <c r="U61" s="179" t="str">
        <f t="shared" si="1"/>
        <v/>
      </c>
      <c r="V61" s="43"/>
      <c r="W61" s="213"/>
      <c r="X61" s="213"/>
      <c r="Y61" s="40"/>
      <c r="Z61" s="45"/>
      <c r="AA61" s="45"/>
      <c r="AB61" s="45"/>
      <c r="AC61" s="40"/>
      <c r="AD61" s="367"/>
      <c r="AE61" s="43"/>
      <c r="AF61" s="179" t="str">
        <f t="shared" si="2"/>
        <v/>
      </c>
      <c r="AG61" s="43"/>
      <c r="AH61" s="28" t="b">
        <f t="shared" si="3"/>
        <v>1</v>
      </c>
    </row>
    <row r="62" spans="1:34" ht="36" customHeight="1">
      <c r="A62" s="65"/>
      <c r="B62" s="65"/>
      <c r="C62" s="65"/>
      <c r="D62" s="45"/>
      <c r="E62" s="259"/>
      <c r="F62" s="229" t="str">
        <f t="shared" si="0"/>
        <v/>
      </c>
      <c r="G62" s="40"/>
      <c r="H62" s="452"/>
      <c r="I62" s="206"/>
      <c r="J62" s="40"/>
      <c r="K62" s="83"/>
      <c r="L62" s="119"/>
      <c r="M62" s="214"/>
      <c r="N62" s="230"/>
      <c r="O62" s="231"/>
      <c r="P62" s="259"/>
      <c r="Q62" s="212"/>
      <c r="R62" s="214"/>
      <c r="S62" s="214"/>
      <c r="T62" s="232"/>
      <c r="U62" s="179" t="str">
        <f t="shared" si="1"/>
        <v/>
      </c>
      <c r="V62" s="43"/>
      <c r="W62" s="213"/>
      <c r="X62" s="213"/>
      <c r="Y62" s="40"/>
      <c r="Z62" s="45"/>
      <c r="AA62" s="45"/>
      <c r="AB62" s="45"/>
      <c r="AC62" s="40"/>
      <c r="AD62" s="367"/>
      <c r="AE62" s="43"/>
      <c r="AF62" s="179" t="str">
        <f t="shared" si="2"/>
        <v/>
      </c>
      <c r="AG62" s="43"/>
      <c r="AH62" s="28" t="b">
        <f t="shared" si="3"/>
        <v>1</v>
      </c>
    </row>
    <row r="63" spans="1:34" ht="36" customHeight="1">
      <c r="A63" s="65"/>
      <c r="B63" s="65"/>
      <c r="C63" s="65"/>
      <c r="D63" s="45"/>
      <c r="E63" s="259"/>
      <c r="F63" s="229" t="str">
        <f t="shared" si="0"/>
        <v/>
      </c>
      <c r="G63" s="40"/>
      <c r="H63" s="452"/>
      <c r="I63" s="206"/>
      <c r="J63" s="40"/>
      <c r="K63" s="83"/>
      <c r="L63" s="119"/>
      <c r="M63" s="214"/>
      <c r="N63" s="230"/>
      <c r="O63" s="231"/>
      <c r="P63" s="259"/>
      <c r="Q63" s="212"/>
      <c r="R63" s="214"/>
      <c r="S63" s="214"/>
      <c r="T63" s="232"/>
      <c r="U63" s="179" t="str">
        <f t="shared" si="1"/>
        <v/>
      </c>
      <c r="V63" s="43"/>
      <c r="W63" s="213"/>
      <c r="X63" s="213"/>
      <c r="Y63" s="40"/>
      <c r="Z63" s="45"/>
      <c r="AA63" s="45"/>
      <c r="AB63" s="45"/>
      <c r="AC63" s="40"/>
      <c r="AD63" s="367"/>
      <c r="AE63" s="43"/>
      <c r="AF63" s="179" t="str">
        <f t="shared" si="2"/>
        <v/>
      </c>
      <c r="AG63" s="43"/>
      <c r="AH63" s="28" t="b">
        <f t="shared" si="3"/>
        <v>1</v>
      </c>
    </row>
    <row r="64" spans="1:34" ht="36" customHeight="1">
      <c r="A64" s="65"/>
      <c r="B64" s="65"/>
      <c r="C64" s="65"/>
      <c r="D64" s="45"/>
      <c r="E64" s="259"/>
      <c r="F64" s="229" t="str">
        <f t="shared" si="0"/>
        <v/>
      </c>
      <c r="G64" s="40"/>
      <c r="H64" s="452"/>
      <c r="I64" s="206"/>
      <c r="J64" s="40"/>
      <c r="K64" s="83"/>
      <c r="L64" s="119"/>
      <c r="M64" s="214"/>
      <c r="N64" s="230"/>
      <c r="O64" s="231"/>
      <c r="P64" s="259"/>
      <c r="Q64" s="212"/>
      <c r="R64" s="214"/>
      <c r="S64" s="214"/>
      <c r="T64" s="232"/>
      <c r="U64" s="179" t="str">
        <f t="shared" si="1"/>
        <v/>
      </c>
      <c r="V64" s="43"/>
      <c r="W64" s="213"/>
      <c r="X64" s="213"/>
      <c r="Y64" s="40"/>
      <c r="Z64" s="45"/>
      <c r="AA64" s="45"/>
      <c r="AB64" s="45"/>
      <c r="AC64" s="40"/>
      <c r="AD64" s="367"/>
      <c r="AE64" s="43"/>
      <c r="AF64" s="179" t="str">
        <f t="shared" si="2"/>
        <v/>
      </c>
      <c r="AG64" s="43"/>
      <c r="AH64" s="28" t="b">
        <f t="shared" si="3"/>
        <v>1</v>
      </c>
    </row>
    <row r="65" spans="1:34" ht="36" customHeight="1">
      <c r="A65" s="65"/>
      <c r="B65" s="65"/>
      <c r="C65" s="65"/>
      <c r="D65" s="45"/>
      <c r="E65" s="259"/>
      <c r="F65" s="229" t="str">
        <f t="shared" si="0"/>
        <v/>
      </c>
      <c r="G65" s="40"/>
      <c r="H65" s="452"/>
      <c r="I65" s="206"/>
      <c r="J65" s="40"/>
      <c r="K65" s="83"/>
      <c r="L65" s="119"/>
      <c r="M65" s="214"/>
      <c r="N65" s="230"/>
      <c r="O65" s="231"/>
      <c r="P65" s="259"/>
      <c r="Q65" s="212"/>
      <c r="R65" s="214"/>
      <c r="S65" s="214"/>
      <c r="T65" s="232"/>
      <c r="U65" s="179" t="str">
        <f t="shared" si="1"/>
        <v/>
      </c>
      <c r="V65" s="43"/>
      <c r="W65" s="213"/>
      <c r="X65" s="213"/>
      <c r="Y65" s="40"/>
      <c r="Z65" s="45"/>
      <c r="AA65" s="45"/>
      <c r="AB65" s="45"/>
      <c r="AC65" s="40"/>
      <c r="AD65" s="367"/>
      <c r="AE65" s="43"/>
      <c r="AF65" s="179" t="str">
        <f t="shared" si="2"/>
        <v/>
      </c>
      <c r="AG65" s="43"/>
      <c r="AH65" s="28" t="b">
        <f t="shared" si="3"/>
        <v>1</v>
      </c>
    </row>
    <row r="66" spans="1:34" ht="36" customHeight="1">
      <c r="A66" s="65"/>
      <c r="B66" s="65"/>
      <c r="C66" s="65"/>
      <c r="D66" s="45"/>
      <c r="E66" s="259"/>
      <c r="F66" s="229" t="str">
        <f t="shared" si="0"/>
        <v/>
      </c>
      <c r="G66" s="40"/>
      <c r="H66" s="452"/>
      <c r="I66" s="206"/>
      <c r="J66" s="40"/>
      <c r="K66" s="83"/>
      <c r="L66" s="119"/>
      <c r="M66" s="214"/>
      <c r="N66" s="230"/>
      <c r="O66" s="231"/>
      <c r="P66" s="259"/>
      <c r="Q66" s="212"/>
      <c r="R66" s="214"/>
      <c r="S66" s="214"/>
      <c r="T66" s="232"/>
      <c r="U66" s="179" t="str">
        <f t="shared" si="1"/>
        <v/>
      </c>
      <c r="V66" s="43"/>
      <c r="W66" s="213"/>
      <c r="X66" s="213"/>
      <c r="Y66" s="40"/>
      <c r="Z66" s="45"/>
      <c r="AA66" s="45"/>
      <c r="AB66" s="45"/>
      <c r="AC66" s="40"/>
      <c r="AD66" s="367"/>
      <c r="AE66" s="43"/>
      <c r="AF66" s="179" t="str">
        <f t="shared" si="2"/>
        <v/>
      </c>
      <c r="AG66" s="43"/>
      <c r="AH66" s="28" t="b">
        <f t="shared" si="3"/>
        <v>1</v>
      </c>
    </row>
    <row r="67" spans="1:34" ht="36" customHeight="1">
      <c r="A67" s="65"/>
      <c r="B67" s="65"/>
      <c r="C67" s="65"/>
      <c r="D67" s="45"/>
      <c r="E67" s="259"/>
      <c r="F67" s="229" t="str">
        <f t="shared" si="0"/>
        <v/>
      </c>
      <c r="G67" s="40"/>
      <c r="H67" s="452"/>
      <c r="I67" s="206"/>
      <c r="J67" s="40"/>
      <c r="K67" s="83"/>
      <c r="L67" s="119"/>
      <c r="M67" s="214"/>
      <c r="N67" s="230"/>
      <c r="O67" s="231"/>
      <c r="P67" s="259"/>
      <c r="Q67" s="212"/>
      <c r="R67" s="214"/>
      <c r="S67" s="214"/>
      <c r="T67" s="232"/>
      <c r="U67" s="179" t="str">
        <f t="shared" si="1"/>
        <v/>
      </c>
      <c r="V67" s="43"/>
      <c r="W67" s="213"/>
      <c r="X67" s="213"/>
      <c r="Y67" s="40"/>
      <c r="Z67" s="45"/>
      <c r="AA67" s="45"/>
      <c r="AB67" s="45"/>
      <c r="AC67" s="40"/>
      <c r="AD67" s="367"/>
      <c r="AE67" s="43"/>
      <c r="AF67" s="179" t="str">
        <f t="shared" si="2"/>
        <v/>
      </c>
      <c r="AG67" s="43"/>
      <c r="AH67" s="28" t="b">
        <f t="shared" si="3"/>
        <v>1</v>
      </c>
    </row>
    <row r="68" spans="1:34" ht="36" customHeight="1">
      <c r="A68" s="65"/>
      <c r="B68" s="65"/>
      <c r="C68" s="65"/>
      <c r="D68" s="45"/>
      <c r="E68" s="259"/>
      <c r="F68" s="229" t="str">
        <f t="shared" si="0"/>
        <v/>
      </c>
      <c r="G68" s="40"/>
      <c r="H68" s="452"/>
      <c r="I68" s="206"/>
      <c r="J68" s="40"/>
      <c r="K68" s="83"/>
      <c r="L68" s="119"/>
      <c r="M68" s="214"/>
      <c r="N68" s="230"/>
      <c r="O68" s="231"/>
      <c r="P68" s="259"/>
      <c r="Q68" s="212"/>
      <c r="R68" s="214"/>
      <c r="S68" s="214"/>
      <c r="T68" s="232"/>
      <c r="U68" s="179" t="str">
        <f t="shared" si="1"/>
        <v/>
      </c>
      <c r="V68" s="43"/>
      <c r="W68" s="213"/>
      <c r="X68" s="213"/>
      <c r="Y68" s="40"/>
      <c r="Z68" s="45"/>
      <c r="AA68" s="45"/>
      <c r="AB68" s="45"/>
      <c r="AC68" s="40"/>
      <c r="AD68" s="367"/>
      <c r="AE68" s="43"/>
      <c r="AF68" s="179" t="str">
        <f t="shared" si="2"/>
        <v/>
      </c>
      <c r="AG68" s="43"/>
      <c r="AH68" s="28" t="b">
        <f t="shared" si="3"/>
        <v>1</v>
      </c>
    </row>
    <row r="69" spans="1:34" ht="36" customHeight="1">
      <c r="A69" s="65"/>
      <c r="B69" s="65"/>
      <c r="C69" s="65"/>
      <c r="D69" s="45"/>
      <c r="E69" s="259"/>
      <c r="F69" s="229" t="str">
        <f t="shared" si="0"/>
        <v/>
      </c>
      <c r="G69" s="40"/>
      <c r="H69" s="452"/>
      <c r="I69" s="206"/>
      <c r="J69" s="40"/>
      <c r="K69" s="83"/>
      <c r="L69" s="119"/>
      <c r="M69" s="214"/>
      <c r="N69" s="230"/>
      <c r="O69" s="231"/>
      <c r="P69" s="259"/>
      <c r="Q69" s="212"/>
      <c r="R69" s="214"/>
      <c r="S69" s="214"/>
      <c r="T69" s="232"/>
      <c r="U69" s="179" t="str">
        <f t="shared" si="1"/>
        <v/>
      </c>
      <c r="V69" s="43"/>
      <c r="W69" s="213"/>
      <c r="X69" s="213"/>
      <c r="Y69" s="40"/>
      <c r="Z69" s="45"/>
      <c r="AA69" s="45"/>
      <c r="AB69" s="45"/>
      <c r="AC69" s="40"/>
      <c r="AD69" s="367"/>
      <c r="AE69" s="43"/>
      <c r="AF69" s="179" t="str">
        <f t="shared" si="2"/>
        <v/>
      </c>
      <c r="AG69" s="43"/>
      <c r="AH69" s="28" t="b">
        <f t="shared" si="3"/>
        <v>1</v>
      </c>
    </row>
    <row r="70" spans="1:34" ht="36" customHeight="1">
      <c r="A70" s="65"/>
      <c r="B70" s="65"/>
      <c r="C70" s="65"/>
      <c r="D70" s="45"/>
      <c r="E70" s="259"/>
      <c r="F70" s="229" t="str">
        <f t="shared" si="0"/>
        <v/>
      </c>
      <c r="G70" s="40"/>
      <c r="H70" s="452"/>
      <c r="I70" s="206"/>
      <c r="J70" s="40"/>
      <c r="K70" s="83"/>
      <c r="L70" s="119"/>
      <c r="M70" s="214"/>
      <c r="N70" s="230"/>
      <c r="O70" s="231"/>
      <c r="P70" s="259"/>
      <c r="Q70" s="212"/>
      <c r="R70" s="214"/>
      <c r="S70" s="214"/>
      <c r="T70" s="232"/>
      <c r="U70" s="179" t="str">
        <f t="shared" si="1"/>
        <v/>
      </c>
      <c r="V70" s="43"/>
      <c r="W70" s="213"/>
      <c r="X70" s="213"/>
      <c r="Y70" s="40"/>
      <c r="Z70" s="45"/>
      <c r="AA70" s="45"/>
      <c r="AB70" s="45"/>
      <c r="AC70" s="40"/>
      <c r="AD70" s="367"/>
      <c r="AE70" s="43"/>
      <c r="AF70" s="179" t="str">
        <f t="shared" si="2"/>
        <v/>
      </c>
      <c r="AG70" s="43"/>
      <c r="AH70" s="28" t="b">
        <f t="shared" si="3"/>
        <v>1</v>
      </c>
    </row>
    <row r="71" spans="1:34" ht="36" customHeight="1">
      <c r="A71" s="65"/>
      <c r="B71" s="65"/>
      <c r="C71" s="65"/>
      <c r="D71" s="45"/>
      <c r="E71" s="259"/>
      <c r="F71" s="229" t="str">
        <f t="shared" si="0"/>
        <v/>
      </c>
      <c r="G71" s="40"/>
      <c r="H71" s="452"/>
      <c r="I71" s="206"/>
      <c r="J71" s="40"/>
      <c r="K71" s="83"/>
      <c r="L71" s="119"/>
      <c r="M71" s="214"/>
      <c r="N71" s="230"/>
      <c r="O71" s="231"/>
      <c r="P71" s="259"/>
      <c r="Q71" s="212"/>
      <c r="R71" s="214"/>
      <c r="S71" s="214"/>
      <c r="T71" s="232"/>
      <c r="U71" s="179" t="str">
        <f t="shared" si="1"/>
        <v/>
      </c>
      <c r="V71" s="43"/>
      <c r="W71" s="213"/>
      <c r="X71" s="213"/>
      <c r="Y71" s="40"/>
      <c r="Z71" s="45"/>
      <c r="AA71" s="45"/>
      <c r="AB71" s="45"/>
      <c r="AC71" s="40"/>
      <c r="AD71" s="367"/>
      <c r="AE71" s="43"/>
      <c r="AF71" s="179" t="str">
        <f t="shared" si="2"/>
        <v/>
      </c>
      <c r="AG71" s="43"/>
      <c r="AH71" s="28" t="b">
        <f t="shared" si="3"/>
        <v>1</v>
      </c>
    </row>
    <row r="72" spans="1:34" ht="36" customHeight="1">
      <c r="A72" s="65"/>
      <c r="B72" s="65"/>
      <c r="C72" s="65"/>
      <c r="D72" s="45"/>
      <c r="E72" s="259"/>
      <c r="F72" s="229" t="str">
        <f t="shared" si="0"/>
        <v/>
      </c>
      <c r="G72" s="40"/>
      <c r="H72" s="452"/>
      <c r="I72" s="206"/>
      <c r="J72" s="40"/>
      <c r="K72" s="83"/>
      <c r="L72" s="119"/>
      <c r="M72" s="214"/>
      <c r="N72" s="230"/>
      <c r="O72" s="231"/>
      <c r="P72" s="259"/>
      <c r="Q72" s="212"/>
      <c r="R72" s="214"/>
      <c r="S72" s="214"/>
      <c r="T72" s="232"/>
      <c r="U72" s="179" t="str">
        <f t="shared" si="1"/>
        <v/>
      </c>
      <c r="V72" s="43"/>
      <c r="W72" s="213"/>
      <c r="X72" s="213"/>
      <c r="Y72" s="40"/>
      <c r="Z72" s="45"/>
      <c r="AA72" s="45"/>
      <c r="AB72" s="45"/>
      <c r="AC72" s="40"/>
      <c r="AD72" s="367"/>
      <c r="AE72" s="43"/>
      <c r="AF72" s="179" t="str">
        <f t="shared" si="2"/>
        <v/>
      </c>
      <c r="AG72" s="43"/>
      <c r="AH72" s="28" t="b">
        <f t="shared" si="3"/>
        <v>1</v>
      </c>
    </row>
    <row r="73" spans="1:34" ht="36" customHeight="1">
      <c r="A73" s="65"/>
      <c r="B73" s="65"/>
      <c r="C73" s="65"/>
      <c r="D73" s="45"/>
      <c r="E73" s="259"/>
      <c r="F73" s="229" t="str">
        <f t="shared" si="0"/>
        <v/>
      </c>
      <c r="G73" s="40"/>
      <c r="H73" s="452"/>
      <c r="I73" s="206"/>
      <c r="J73" s="40"/>
      <c r="K73" s="83"/>
      <c r="L73" s="119"/>
      <c r="M73" s="214"/>
      <c r="N73" s="230"/>
      <c r="O73" s="231"/>
      <c r="P73" s="259"/>
      <c r="Q73" s="212"/>
      <c r="R73" s="214"/>
      <c r="S73" s="214"/>
      <c r="T73" s="232"/>
      <c r="U73" s="179" t="str">
        <f t="shared" si="1"/>
        <v/>
      </c>
      <c r="V73" s="43"/>
      <c r="W73" s="213"/>
      <c r="X73" s="213"/>
      <c r="Y73" s="40"/>
      <c r="Z73" s="45"/>
      <c r="AA73" s="45"/>
      <c r="AB73" s="45"/>
      <c r="AC73" s="40"/>
      <c r="AD73" s="367"/>
      <c r="AE73" s="43"/>
      <c r="AF73" s="179" t="str">
        <f t="shared" si="2"/>
        <v/>
      </c>
      <c r="AG73" s="43"/>
      <c r="AH73" s="28" t="b">
        <f t="shared" si="3"/>
        <v>1</v>
      </c>
    </row>
    <row r="74" spans="1:34" ht="36" customHeight="1">
      <c r="A74" s="65"/>
      <c r="B74" s="65"/>
      <c r="C74" s="65"/>
      <c r="D74" s="45"/>
      <c r="E74" s="259"/>
      <c r="F74" s="229" t="str">
        <f t="shared" si="0"/>
        <v/>
      </c>
      <c r="G74" s="40"/>
      <c r="H74" s="452"/>
      <c r="I74" s="206"/>
      <c r="J74" s="40"/>
      <c r="K74" s="83"/>
      <c r="L74" s="119"/>
      <c r="M74" s="214"/>
      <c r="N74" s="230"/>
      <c r="O74" s="231"/>
      <c r="P74" s="259"/>
      <c r="Q74" s="212"/>
      <c r="R74" s="214"/>
      <c r="S74" s="214"/>
      <c r="T74" s="232"/>
      <c r="U74" s="179" t="str">
        <f t="shared" si="1"/>
        <v/>
      </c>
      <c r="V74" s="43"/>
      <c r="W74" s="213"/>
      <c r="X74" s="213"/>
      <c r="Y74" s="40"/>
      <c r="Z74" s="45"/>
      <c r="AA74" s="45"/>
      <c r="AB74" s="45"/>
      <c r="AC74" s="40"/>
      <c r="AD74" s="367"/>
      <c r="AE74" s="43"/>
      <c r="AF74" s="179" t="str">
        <f t="shared" si="2"/>
        <v/>
      </c>
      <c r="AG74" s="43"/>
      <c r="AH74" s="28" t="b">
        <f t="shared" si="3"/>
        <v>1</v>
      </c>
    </row>
    <row r="75" spans="1:34" ht="36" customHeight="1">
      <c r="A75" s="65"/>
      <c r="B75" s="65"/>
      <c r="C75" s="65"/>
      <c r="D75" s="45"/>
      <c r="E75" s="259"/>
      <c r="F75" s="229" t="str">
        <f t="shared" si="0"/>
        <v/>
      </c>
      <c r="G75" s="40"/>
      <c r="H75" s="452"/>
      <c r="I75" s="206"/>
      <c r="J75" s="40"/>
      <c r="K75" s="83"/>
      <c r="L75" s="119"/>
      <c r="M75" s="214"/>
      <c r="N75" s="230"/>
      <c r="O75" s="231"/>
      <c r="P75" s="259"/>
      <c r="Q75" s="212"/>
      <c r="R75" s="214"/>
      <c r="S75" s="214"/>
      <c r="T75" s="232"/>
      <c r="U75" s="179" t="str">
        <f t="shared" si="1"/>
        <v/>
      </c>
      <c r="V75" s="43"/>
      <c r="W75" s="213"/>
      <c r="X75" s="213"/>
      <c r="Y75" s="40"/>
      <c r="Z75" s="45"/>
      <c r="AA75" s="45"/>
      <c r="AB75" s="45"/>
      <c r="AC75" s="40"/>
      <c r="AD75" s="367"/>
      <c r="AE75" s="43"/>
      <c r="AF75" s="179" t="str">
        <f t="shared" si="2"/>
        <v/>
      </c>
      <c r="AG75" s="43"/>
      <c r="AH75" s="28" t="b">
        <f t="shared" si="3"/>
        <v>1</v>
      </c>
    </row>
    <row r="76" spans="1:34" ht="36" customHeight="1">
      <c r="A76" s="65"/>
      <c r="B76" s="65"/>
      <c r="C76" s="65"/>
      <c r="D76" s="45"/>
      <c r="E76" s="259"/>
      <c r="F76" s="229" t="str">
        <f t="shared" si="0"/>
        <v/>
      </c>
      <c r="G76" s="40"/>
      <c r="H76" s="452"/>
      <c r="I76" s="206"/>
      <c r="J76" s="40"/>
      <c r="K76" s="83"/>
      <c r="L76" s="119"/>
      <c r="M76" s="214"/>
      <c r="N76" s="230"/>
      <c r="O76" s="231"/>
      <c r="P76" s="259"/>
      <c r="Q76" s="212"/>
      <c r="R76" s="214"/>
      <c r="S76" s="214"/>
      <c r="T76" s="232"/>
      <c r="U76" s="179" t="str">
        <f t="shared" ref="U76:U139" si="4">IF(ISBLANK(Q76),"",DATEDIF(K76,Q76,"d")/365)</f>
        <v/>
      </c>
      <c r="V76" s="43"/>
      <c r="W76" s="213"/>
      <c r="X76" s="213"/>
      <c r="Y76" s="40"/>
      <c r="Z76" s="45"/>
      <c r="AA76" s="45"/>
      <c r="AB76" s="45"/>
      <c r="AC76" s="40"/>
      <c r="AD76" s="367"/>
      <c r="AE76" s="43"/>
      <c r="AF76" s="179" t="str">
        <f t="shared" ref="AF76:AF139" si="5">IF((K76-AD76)/365&gt;0,(K76-AD76)/365,"")</f>
        <v/>
      </c>
      <c r="AG76" s="43"/>
      <c r="AH76" s="28" t="b">
        <f t="shared" ref="AH76:AH139" si="6">M76=S76+W76+AB76</f>
        <v>1</v>
      </c>
    </row>
    <row r="77" spans="1:34" ht="36" customHeight="1">
      <c r="A77" s="65"/>
      <c r="B77" s="65"/>
      <c r="C77" s="65"/>
      <c r="D77" s="45"/>
      <c r="E77" s="259"/>
      <c r="F77" s="229" t="str">
        <f t="shared" si="0"/>
        <v/>
      </c>
      <c r="G77" s="40"/>
      <c r="H77" s="452"/>
      <c r="I77" s="206"/>
      <c r="J77" s="40"/>
      <c r="K77" s="83"/>
      <c r="L77" s="119"/>
      <c r="M77" s="214"/>
      <c r="N77" s="230"/>
      <c r="O77" s="231"/>
      <c r="P77" s="259"/>
      <c r="Q77" s="212"/>
      <c r="R77" s="214"/>
      <c r="S77" s="214"/>
      <c r="T77" s="232"/>
      <c r="U77" s="179" t="str">
        <f t="shared" si="4"/>
        <v/>
      </c>
      <c r="V77" s="43"/>
      <c r="W77" s="213"/>
      <c r="X77" s="213"/>
      <c r="Y77" s="40"/>
      <c r="Z77" s="45"/>
      <c r="AA77" s="45"/>
      <c r="AB77" s="45"/>
      <c r="AC77" s="40"/>
      <c r="AD77" s="367"/>
      <c r="AE77" s="43"/>
      <c r="AF77" s="179" t="str">
        <f t="shared" si="5"/>
        <v/>
      </c>
      <c r="AG77" s="43"/>
      <c r="AH77" s="28" t="b">
        <f t="shared" si="6"/>
        <v>1</v>
      </c>
    </row>
    <row r="78" spans="1:34" ht="36" customHeight="1">
      <c r="A78" s="65"/>
      <c r="B78" s="65"/>
      <c r="C78" s="65"/>
      <c r="D78" s="45"/>
      <c r="E78" s="259"/>
      <c r="F78" s="229" t="str">
        <f t="shared" si="0"/>
        <v/>
      </c>
      <c r="G78" s="40"/>
      <c r="H78" s="452"/>
      <c r="I78" s="206"/>
      <c r="J78" s="40"/>
      <c r="K78" s="83"/>
      <c r="L78" s="119"/>
      <c r="M78" s="214"/>
      <c r="N78" s="230"/>
      <c r="O78" s="231"/>
      <c r="P78" s="259"/>
      <c r="Q78" s="212"/>
      <c r="R78" s="214"/>
      <c r="S78" s="214"/>
      <c r="T78" s="232"/>
      <c r="U78" s="179" t="str">
        <f t="shared" si="4"/>
        <v/>
      </c>
      <c r="V78" s="43"/>
      <c r="W78" s="213"/>
      <c r="X78" s="213"/>
      <c r="Y78" s="40"/>
      <c r="Z78" s="45"/>
      <c r="AA78" s="45"/>
      <c r="AB78" s="45"/>
      <c r="AC78" s="40"/>
      <c r="AD78" s="367"/>
      <c r="AE78" s="43"/>
      <c r="AF78" s="179" t="str">
        <f t="shared" si="5"/>
        <v/>
      </c>
      <c r="AG78" s="43"/>
      <c r="AH78" s="28" t="b">
        <f t="shared" si="6"/>
        <v>1</v>
      </c>
    </row>
    <row r="79" spans="1:34" ht="36" customHeight="1">
      <c r="A79" s="65"/>
      <c r="B79" s="65"/>
      <c r="C79" s="65"/>
      <c r="D79" s="45"/>
      <c r="E79" s="259"/>
      <c r="F79" s="229" t="str">
        <f t="shared" si="0"/>
        <v/>
      </c>
      <c r="G79" s="40"/>
      <c r="H79" s="452"/>
      <c r="I79" s="206"/>
      <c r="J79" s="40"/>
      <c r="K79" s="83"/>
      <c r="L79" s="119"/>
      <c r="M79" s="214"/>
      <c r="N79" s="230"/>
      <c r="O79" s="231"/>
      <c r="P79" s="259"/>
      <c r="Q79" s="212"/>
      <c r="R79" s="214"/>
      <c r="S79" s="214"/>
      <c r="T79" s="232"/>
      <c r="U79" s="179" t="str">
        <f t="shared" si="4"/>
        <v/>
      </c>
      <c r="V79" s="43"/>
      <c r="W79" s="213"/>
      <c r="X79" s="213"/>
      <c r="Y79" s="40"/>
      <c r="Z79" s="45"/>
      <c r="AA79" s="45"/>
      <c r="AB79" s="45"/>
      <c r="AC79" s="40"/>
      <c r="AD79" s="367"/>
      <c r="AE79" s="43"/>
      <c r="AF79" s="179" t="str">
        <f t="shared" si="5"/>
        <v/>
      </c>
      <c r="AG79" s="43"/>
      <c r="AH79" s="28" t="b">
        <f t="shared" si="6"/>
        <v>1</v>
      </c>
    </row>
    <row r="80" spans="1:34" ht="36" customHeight="1">
      <c r="A80" s="65"/>
      <c r="B80" s="65"/>
      <c r="C80" s="65"/>
      <c r="D80" s="45"/>
      <c r="E80" s="259"/>
      <c r="F80" s="229" t="str">
        <f t="shared" si="0"/>
        <v/>
      </c>
      <c r="G80" s="40"/>
      <c r="H80" s="452"/>
      <c r="I80" s="206"/>
      <c r="J80" s="40"/>
      <c r="K80" s="83"/>
      <c r="L80" s="119"/>
      <c r="M80" s="214"/>
      <c r="N80" s="230"/>
      <c r="O80" s="231"/>
      <c r="P80" s="259"/>
      <c r="Q80" s="212"/>
      <c r="R80" s="214"/>
      <c r="S80" s="214"/>
      <c r="T80" s="232"/>
      <c r="U80" s="179" t="str">
        <f t="shared" si="4"/>
        <v/>
      </c>
      <c r="V80" s="43"/>
      <c r="W80" s="213"/>
      <c r="X80" s="213"/>
      <c r="Y80" s="40"/>
      <c r="Z80" s="45"/>
      <c r="AA80" s="45"/>
      <c r="AB80" s="45"/>
      <c r="AC80" s="40"/>
      <c r="AD80" s="367"/>
      <c r="AE80" s="43"/>
      <c r="AF80" s="179" t="str">
        <f t="shared" si="5"/>
        <v/>
      </c>
      <c r="AG80" s="43"/>
      <c r="AH80" s="28" t="b">
        <f t="shared" si="6"/>
        <v>1</v>
      </c>
    </row>
    <row r="81" spans="1:34" ht="36" customHeight="1">
      <c r="A81" s="65"/>
      <c r="B81" s="65"/>
      <c r="C81" s="65"/>
      <c r="D81" s="45"/>
      <c r="E81" s="259"/>
      <c r="F81" s="229" t="str">
        <f t="shared" si="0"/>
        <v/>
      </c>
      <c r="G81" s="40"/>
      <c r="H81" s="452"/>
      <c r="I81" s="206"/>
      <c r="J81" s="40"/>
      <c r="K81" s="83"/>
      <c r="L81" s="119"/>
      <c r="M81" s="214"/>
      <c r="N81" s="230"/>
      <c r="O81" s="231"/>
      <c r="P81" s="259"/>
      <c r="Q81" s="212"/>
      <c r="R81" s="214"/>
      <c r="S81" s="214"/>
      <c r="T81" s="232"/>
      <c r="U81" s="179" t="str">
        <f t="shared" si="4"/>
        <v/>
      </c>
      <c r="V81" s="43"/>
      <c r="W81" s="213"/>
      <c r="X81" s="213"/>
      <c r="Y81" s="40"/>
      <c r="Z81" s="45"/>
      <c r="AA81" s="45"/>
      <c r="AB81" s="45"/>
      <c r="AC81" s="40"/>
      <c r="AD81" s="367"/>
      <c r="AE81" s="43"/>
      <c r="AF81" s="179" t="str">
        <f t="shared" si="5"/>
        <v/>
      </c>
      <c r="AG81" s="43"/>
      <c r="AH81" s="28" t="b">
        <f t="shared" si="6"/>
        <v>1</v>
      </c>
    </row>
    <row r="82" spans="1:34" ht="36" customHeight="1">
      <c r="A82" s="65"/>
      <c r="B82" s="65"/>
      <c r="C82" s="65"/>
      <c r="D82" s="45"/>
      <c r="E82" s="259"/>
      <c r="F82" s="229" t="str">
        <f t="shared" si="0"/>
        <v/>
      </c>
      <c r="G82" s="40"/>
      <c r="H82" s="452"/>
      <c r="I82" s="206"/>
      <c r="J82" s="40"/>
      <c r="K82" s="83"/>
      <c r="L82" s="119"/>
      <c r="M82" s="214"/>
      <c r="N82" s="230"/>
      <c r="O82" s="231"/>
      <c r="P82" s="259"/>
      <c r="Q82" s="212"/>
      <c r="R82" s="214"/>
      <c r="S82" s="214"/>
      <c r="T82" s="232"/>
      <c r="U82" s="179" t="str">
        <f t="shared" si="4"/>
        <v/>
      </c>
      <c r="V82" s="43"/>
      <c r="W82" s="213"/>
      <c r="X82" s="213"/>
      <c r="Y82" s="40"/>
      <c r="Z82" s="45"/>
      <c r="AA82" s="45"/>
      <c r="AB82" s="45"/>
      <c r="AC82" s="40"/>
      <c r="AD82" s="367"/>
      <c r="AE82" s="43"/>
      <c r="AF82" s="179" t="str">
        <f t="shared" si="5"/>
        <v/>
      </c>
      <c r="AG82" s="43"/>
      <c r="AH82" s="28" t="b">
        <f t="shared" si="6"/>
        <v>1</v>
      </c>
    </row>
    <row r="83" spans="1:34" ht="36" customHeight="1">
      <c r="A83" s="65"/>
      <c r="B83" s="65"/>
      <c r="C83" s="65"/>
      <c r="D83" s="45"/>
      <c r="E83" s="259"/>
      <c r="F83" s="229" t="str">
        <f t="shared" si="0"/>
        <v/>
      </c>
      <c r="G83" s="40"/>
      <c r="H83" s="452"/>
      <c r="I83" s="206"/>
      <c r="J83" s="40"/>
      <c r="K83" s="83"/>
      <c r="L83" s="119"/>
      <c r="M83" s="214"/>
      <c r="N83" s="230"/>
      <c r="O83" s="231"/>
      <c r="P83" s="259"/>
      <c r="Q83" s="212"/>
      <c r="R83" s="214"/>
      <c r="S83" s="214"/>
      <c r="T83" s="232"/>
      <c r="U83" s="179" t="str">
        <f t="shared" si="4"/>
        <v/>
      </c>
      <c r="V83" s="43"/>
      <c r="W83" s="213"/>
      <c r="X83" s="213"/>
      <c r="Y83" s="40"/>
      <c r="Z83" s="45"/>
      <c r="AA83" s="45"/>
      <c r="AB83" s="45"/>
      <c r="AC83" s="40"/>
      <c r="AD83" s="367"/>
      <c r="AE83" s="43"/>
      <c r="AF83" s="179" t="str">
        <f t="shared" si="5"/>
        <v/>
      </c>
      <c r="AG83" s="43"/>
      <c r="AH83" s="28" t="b">
        <f t="shared" si="6"/>
        <v>1</v>
      </c>
    </row>
    <row r="84" spans="1:34" ht="36" customHeight="1">
      <c r="A84" s="65"/>
      <c r="B84" s="65"/>
      <c r="C84" s="65"/>
      <c r="D84" s="45"/>
      <c r="E84" s="259"/>
      <c r="F84" s="229" t="str">
        <f t="shared" si="0"/>
        <v/>
      </c>
      <c r="G84" s="40"/>
      <c r="H84" s="452"/>
      <c r="I84" s="206"/>
      <c r="J84" s="40"/>
      <c r="K84" s="83"/>
      <c r="L84" s="119"/>
      <c r="M84" s="214"/>
      <c r="N84" s="230"/>
      <c r="O84" s="231"/>
      <c r="P84" s="259"/>
      <c r="Q84" s="212"/>
      <c r="R84" s="214"/>
      <c r="S84" s="214"/>
      <c r="T84" s="232"/>
      <c r="U84" s="179" t="str">
        <f t="shared" si="4"/>
        <v/>
      </c>
      <c r="V84" s="43"/>
      <c r="W84" s="213"/>
      <c r="X84" s="213"/>
      <c r="Y84" s="40"/>
      <c r="Z84" s="45"/>
      <c r="AA84" s="45"/>
      <c r="AB84" s="45"/>
      <c r="AC84" s="40"/>
      <c r="AD84" s="367"/>
      <c r="AE84" s="43"/>
      <c r="AF84" s="179" t="str">
        <f t="shared" si="5"/>
        <v/>
      </c>
      <c r="AG84" s="43"/>
      <c r="AH84" s="28" t="b">
        <f t="shared" si="6"/>
        <v>1</v>
      </c>
    </row>
    <row r="85" spans="1:34" ht="36" customHeight="1">
      <c r="A85" s="65"/>
      <c r="B85" s="65"/>
      <c r="C85" s="65"/>
      <c r="D85" s="45"/>
      <c r="E85" s="259"/>
      <c r="F85" s="229" t="str">
        <f t="shared" si="0"/>
        <v/>
      </c>
      <c r="G85" s="40"/>
      <c r="H85" s="452"/>
      <c r="I85" s="206"/>
      <c r="J85" s="40"/>
      <c r="K85" s="83"/>
      <c r="L85" s="119"/>
      <c r="M85" s="214"/>
      <c r="N85" s="230"/>
      <c r="O85" s="231"/>
      <c r="P85" s="259"/>
      <c r="Q85" s="212"/>
      <c r="R85" s="214"/>
      <c r="S85" s="214"/>
      <c r="T85" s="232"/>
      <c r="U85" s="179" t="str">
        <f t="shared" si="4"/>
        <v/>
      </c>
      <c r="V85" s="43"/>
      <c r="W85" s="213"/>
      <c r="X85" s="213"/>
      <c r="Y85" s="40"/>
      <c r="Z85" s="45"/>
      <c r="AA85" s="45"/>
      <c r="AB85" s="45"/>
      <c r="AC85" s="40"/>
      <c r="AD85" s="367"/>
      <c r="AE85" s="43"/>
      <c r="AF85" s="179" t="str">
        <f t="shared" si="5"/>
        <v/>
      </c>
      <c r="AG85" s="43"/>
      <c r="AH85" s="28" t="b">
        <f t="shared" si="6"/>
        <v>1</v>
      </c>
    </row>
    <row r="86" spans="1:34" ht="36" customHeight="1">
      <c r="A86" s="65"/>
      <c r="B86" s="65"/>
      <c r="C86" s="65"/>
      <c r="D86" s="45"/>
      <c r="E86" s="259"/>
      <c r="F86" s="229" t="str">
        <f t="shared" si="0"/>
        <v/>
      </c>
      <c r="G86" s="40"/>
      <c r="H86" s="452"/>
      <c r="I86" s="206"/>
      <c r="J86" s="40"/>
      <c r="K86" s="83"/>
      <c r="L86" s="119"/>
      <c r="M86" s="214"/>
      <c r="N86" s="230"/>
      <c r="O86" s="231"/>
      <c r="P86" s="259"/>
      <c r="Q86" s="212"/>
      <c r="R86" s="214"/>
      <c r="S86" s="214"/>
      <c r="T86" s="232"/>
      <c r="U86" s="179" t="str">
        <f t="shared" si="4"/>
        <v/>
      </c>
      <c r="V86" s="43"/>
      <c r="W86" s="213"/>
      <c r="X86" s="213"/>
      <c r="Y86" s="40"/>
      <c r="Z86" s="45"/>
      <c r="AA86" s="45"/>
      <c r="AB86" s="45"/>
      <c r="AC86" s="40"/>
      <c r="AD86" s="367"/>
      <c r="AE86" s="43"/>
      <c r="AF86" s="179" t="str">
        <f t="shared" si="5"/>
        <v/>
      </c>
      <c r="AG86" s="43"/>
      <c r="AH86" s="28" t="b">
        <f t="shared" si="6"/>
        <v>1</v>
      </c>
    </row>
    <row r="87" spans="1:34" ht="36" customHeight="1">
      <c r="A87" s="65"/>
      <c r="B87" s="65"/>
      <c r="C87" s="65"/>
      <c r="D87" s="45"/>
      <c r="E87" s="259"/>
      <c r="F87" s="229" t="str">
        <f t="shared" si="0"/>
        <v/>
      </c>
      <c r="G87" s="40"/>
      <c r="H87" s="452"/>
      <c r="I87" s="206"/>
      <c r="J87" s="40"/>
      <c r="K87" s="83"/>
      <c r="L87" s="119"/>
      <c r="M87" s="214"/>
      <c r="N87" s="230"/>
      <c r="O87" s="231"/>
      <c r="P87" s="259"/>
      <c r="Q87" s="212"/>
      <c r="R87" s="214"/>
      <c r="S87" s="214"/>
      <c r="T87" s="232"/>
      <c r="U87" s="179" t="str">
        <f t="shared" si="4"/>
        <v/>
      </c>
      <c r="V87" s="43"/>
      <c r="W87" s="213"/>
      <c r="X87" s="213"/>
      <c r="Y87" s="40"/>
      <c r="Z87" s="45"/>
      <c r="AA87" s="45"/>
      <c r="AB87" s="45"/>
      <c r="AC87" s="40"/>
      <c r="AD87" s="367"/>
      <c r="AE87" s="43"/>
      <c r="AF87" s="179" t="str">
        <f t="shared" si="5"/>
        <v/>
      </c>
      <c r="AG87" s="43"/>
      <c r="AH87" s="28" t="b">
        <f t="shared" si="6"/>
        <v>1</v>
      </c>
    </row>
    <row r="88" spans="1:34" ht="36" customHeight="1">
      <c r="A88" s="65"/>
      <c r="B88" s="65"/>
      <c r="C88" s="65"/>
      <c r="D88" s="45"/>
      <c r="E88" s="259"/>
      <c r="F88" s="229" t="str">
        <f t="shared" si="0"/>
        <v/>
      </c>
      <c r="G88" s="40"/>
      <c r="H88" s="452"/>
      <c r="I88" s="206"/>
      <c r="J88" s="40"/>
      <c r="K88" s="83"/>
      <c r="L88" s="119"/>
      <c r="M88" s="214"/>
      <c r="N88" s="230"/>
      <c r="O88" s="231"/>
      <c r="P88" s="259"/>
      <c r="Q88" s="212"/>
      <c r="R88" s="214"/>
      <c r="S88" s="214"/>
      <c r="T88" s="232"/>
      <c r="U88" s="179" t="str">
        <f t="shared" si="4"/>
        <v/>
      </c>
      <c r="V88" s="43"/>
      <c r="W88" s="213"/>
      <c r="X88" s="213"/>
      <c r="Y88" s="40"/>
      <c r="Z88" s="45"/>
      <c r="AA88" s="45"/>
      <c r="AB88" s="45"/>
      <c r="AC88" s="40"/>
      <c r="AD88" s="367"/>
      <c r="AE88" s="43"/>
      <c r="AF88" s="179" t="str">
        <f t="shared" si="5"/>
        <v/>
      </c>
      <c r="AG88" s="43"/>
      <c r="AH88" s="28" t="b">
        <f t="shared" si="6"/>
        <v>1</v>
      </c>
    </row>
    <row r="89" spans="1:34" ht="36" customHeight="1">
      <c r="A89" s="65"/>
      <c r="B89" s="65"/>
      <c r="C89" s="65"/>
      <c r="D89" s="45"/>
      <c r="E89" s="259"/>
      <c r="F89" s="229" t="str">
        <f t="shared" si="0"/>
        <v/>
      </c>
      <c r="G89" s="40"/>
      <c r="H89" s="452"/>
      <c r="I89" s="206"/>
      <c r="J89" s="40"/>
      <c r="K89" s="83"/>
      <c r="L89" s="119"/>
      <c r="M89" s="214"/>
      <c r="N89" s="230"/>
      <c r="O89" s="231"/>
      <c r="P89" s="259"/>
      <c r="Q89" s="212"/>
      <c r="R89" s="214"/>
      <c r="S89" s="214"/>
      <c r="T89" s="232"/>
      <c r="U89" s="179" t="str">
        <f t="shared" si="4"/>
        <v/>
      </c>
      <c r="V89" s="43"/>
      <c r="W89" s="213"/>
      <c r="X89" s="213"/>
      <c r="Y89" s="40"/>
      <c r="Z89" s="45"/>
      <c r="AA89" s="45"/>
      <c r="AB89" s="45"/>
      <c r="AC89" s="40"/>
      <c r="AD89" s="367"/>
      <c r="AE89" s="43"/>
      <c r="AF89" s="179" t="str">
        <f t="shared" si="5"/>
        <v/>
      </c>
      <c r="AG89" s="43"/>
      <c r="AH89" s="28" t="b">
        <f t="shared" si="6"/>
        <v>1</v>
      </c>
    </row>
    <row r="90" spans="1:34" ht="36" customHeight="1">
      <c r="A90" s="65"/>
      <c r="B90" s="65"/>
      <c r="C90" s="65"/>
      <c r="D90" s="45"/>
      <c r="E90" s="259"/>
      <c r="F90" s="229" t="str">
        <f t="shared" si="0"/>
        <v/>
      </c>
      <c r="G90" s="40"/>
      <c r="H90" s="452"/>
      <c r="I90" s="206"/>
      <c r="J90" s="40"/>
      <c r="K90" s="83"/>
      <c r="L90" s="119"/>
      <c r="M90" s="214"/>
      <c r="N90" s="230"/>
      <c r="O90" s="231"/>
      <c r="P90" s="259"/>
      <c r="Q90" s="212"/>
      <c r="R90" s="214"/>
      <c r="S90" s="214"/>
      <c r="T90" s="232"/>
      <c r="U90" s="179" t="str">
        <f t="shared" si="4"/>
        <v/>
      </c>
      <c r="V90" s="43"/>
      <c r="W90" s="213"/>
      <c r="X90" s="213"/>
      <c r="Y90" s="40"/>
      <c r="Z90" s="45"/>
      <c r="AA90" s="45"/>
      <c r="AB90" s="45"/>
      <c r="AC90" s="40"/>
      <c r="AD90" s="367"/>
      <c r="AE90" s="43"/>
      <c r="AF90" s="179" t="str">
        <f t="shared" si="5"/>
        <v/>
      </c>
      <c r="AG90" s="43"/>
      <c r="AH90" s="28" t="b">
        <f t="shared" si="6"/>
        <v>1</v>
      </c>
    </row>
    <row r="91" spans="1:34" ht="36" customHeight="1">
      <c r="A91" s="65"/>
      <c r="B91" s="65"/>
      <c r="C91" s="65"/>
      <c r="D91" s="45"/>
      <c r="E91" s="259"/>
      <c r="F91" s="229" t="str">
        <f t="shared" si="0"/>
        <v/>
      </c>
      <c r="G91" s="40"/>
      <c r="H91" s="452"/>
      <c r="I91" s="206"/>
      <c r="J91" s="40"/>
      <c r="K91" s="83"/>
      <c r="L91" s="119"/>
      <c r="M91" s="214"/>
      <c r="N91" s="230"/>
      <c r="O91" s="231"/>
      <c r="P91" s="259"/>
      <c r="Q91" s="212"/>
      <c r="R91" s="214"/>
      <c r="S91" s="214"/>
      <c r="T91" s="232"/>
      <c r="U91" s="179" t="str">
        <f t="shared" si="4"/>
        <v/>
      </c>
      <c r="V91" s="43"/>
      <c r="W91" s="213"/>
      <c r="X91" s="213"/>
      <c r="Y91" s="40"/>
      <c r="Z91" s="45"/>
      <c r="AA91" s="45"/>
      <c r="AB91" s="45"/>
      <c r="AC91" s="40"/>
      <c r="AD91" s="367"/>
      <c r="AE91" s="43"/>
      <c r="AF91" s="179" t="str">
        <f t="shared" si="5"/>
        <v/>
      </c>
      <c r="AG91" s="43"/>
      <c r="AH91" s="28" t="b">
        <f t="shared" si="6"/>
        <v>1</v>
      </c>
    </row>
    <row r="92" spans="1:34" ht="36" customHeight="1">
      <c r="A92" s="65"/>
      <c r="B92" s="65"/>
      <c r="C92" s="65"/>
      <c r="D92" s="45"/>
      <c r="E92" s="259"/>
      <c r="F92" s="229" t="str">
        <f t="shared" si="0"/>
        <v/>
      </c>
      <c r="G92" s="40"/>
      <c r="H92" s="452"/>
      <c r="I92" s="206"/>
      <c r="J92" s="40"/>
      <c r="K92" s="83"/>
      <c r="L92" s="119"/>
      <c r="M92" s="214"/>
      <c r="N92" s="230"/>
      <c r="O92" s="231"/>
      <c r="P92" s="259"/>
      <c r="Q92" s="212"/>
      <c r="R92" s="214"/>
      <c r="S92" s="214"/>
      <c r="T92" s="232"/>
      <c r="U92" s="179" t="str">
        <f t="shared" si="4"/>
        <v/>
      </c>
      <c r="V92" s="43"/>
      <c r="W92" s="213"/>
      <c r="X92" s="213"/>
      <c r="Y92" s="40"/>
      <c r="Z92" s="45"/>
      <c r="AA92" s="45"/>
      <c r="AB92" s="45"/>
      <c r="AC92" s="40"/>
      <c r="AD92" s="367"/>
      <c r="AE92" s="43"/>
      <c r="AF92" s="179" t="str">
        <f t="shared" si="5"/>
        <v/>
      </c>
      <c r="AG92" s="43"/>
      <c r="AH92" s="28" t="b">
        <f t="shared" si="6"/>
        <v>1</v>
      </c>
    </row>
    <row r="93" spans="1:34" ht="36" customHeight="1">
      <c r="A93" s="65"/>
      <c r="B93" s="65"/>
      <c r="C93" s="65"/>
      <c r="D93" s="45"/>
      <c r="E93" s="259"/>
      <c r="F93" s="229" t="str">
        <f t="shared" si="0"/>
        <v/>
      </c>
      <c r="G93" s="40"/>
      <c r="H93" s="452"/>
      <c r="I93" s="206"/>
      <c r="J93" s="40"/>
      <c r="K93" s="83"/>
      <c r="L93" s="119"/>
      <c r="M93" s="214"/>
      <c r="N93" s="230"/>
      <c r="O93" s="231"/>
      <c r="P93" s="259"/>
      <c r="Q93" s="212"/>
      <c r="R93" s="214"/>
      <c r="S93" s="214"/>
      <c r="T93" s="232"/>
      <c r="U93" s="179" t="str">
        <f t="shared" si="4"/>
        <v/>
      </c>
      <c r="V93" s="43"/>
      <c r="W93" s="213"/>
      <c r="X93" s="213"/>
      <c r="Y93" s="40"/>
      <c r="Z93" s="45"/>
      <c r="AA93" s="45"/>
      <c r="AB93" s="45"/>
      <c r="AC93" s="40"/>
      <c r="AD93" s="367"/>
      <c r="AE93" s="43"/>
      <c r="AF93" s="179" t="str">
        <f t="shared" si="5"/>
        <v/>
      </c>
      <c r="AG93" s="43"/>
      <c r="AH93" s="28" t="b">
        <f t="shared" si="6"/>
        <v>1</v>
      </c>
    </row>
    <row r="94" spans="1:34" ht="36" customHeight="1">
      <c r="A94" s="65"/>
      <c r="B94" s="65"/>
      <c r="C94" s="65"/>
      <c r="D94" s="45"/>
      <c r="E94" s="259"/>
      <c r="F94" s="229" t="str">
        <f t="shared" si="0"/>
        <v/>
      </c>
      <c r="G94" s="40"/>
      <c r="H94" s="452"/>
      <c r="I94" s="206"/>
      <c r="J94" s="40"/>
      <c r="K94" s="83"/>
      <c r="L94" s="119"/>
      <c r="M94" s="214"/>
      <c r="N94" s="230"/>
      <c r="O94" s="231"/>
      <c r="P94" s="259"/>
      <c r="Q94" s="212"/>
      <c r="R94" s="214"/>
      <c r="S94" s="214"/>
      <c r="T94" s="232"/>
      <c r="U94" s="179" t="str">
        <f t="shared" si="4"/>
        <v/>
      </c>
      <c r="V94" s="43"/>
      <c r="W94" s="213"/>
      <c r="X94" s="213"/>
      <c r="Y94" s="40"/>
      <c r="Z94" s="45"/>
      <c r="AA94" s="45"/>
      <c r="AB94" s="45"/>
      <c r="AC94" s="40"/>
      <c r="AD94" s="367"/>
      <c r="AE94" s="43"/>
      <c r="AF94" s="179" t="str">
        <f t="shared" si="5"/>
        <v/>
      </c>
      <c r="AG94" s="43"/>
      <c r="AH94" s="28" t="b">
        <f t="shared" si="6"/>
        <v>1</v>
      </c>
    </row>
    <row r="95" spans="1:34" ht="36" customHeight="1">
      <c r="A95" s="65"/>
      <c r="B95" s="65"/>
      <c r="C95" s="65"/>
      <c r="D95" s="45"/>
      <c r="E95" s="259"/>
      <c r="F95" s="229" t="str">
        <f t="shared" si="0"/>
        <v/>
      </c>
      <c r="G95" s="40"/>
      <c r="H95" s="452"/>
      <c r="I95" s="206"/>
      <c r="J95" s="40"/>
      <c r="K95" s="83"/>
      <c r="L95" s="119"/>
      <c r="M95" s="214"/>
      <c r="N95" s="230"/>
      <c r="O95" s="231"/>
      <c r="P95" s="259"/>
      <c r="Q95" s="212"/>
      <c r="R95" s="214"/>
      <c r="S95" s="214"/>
      <c r="T95" s="232"/>
      <c r="U95" s="179" t="str">
        <f t="shared" si="4"/>
        <v/>
      </c>
      <c r="V95" s="43"/>
      <c r="W95" s="213"/>
      <c r="X95" s="213"/>
      <c r="Y95" s="40"/>
      <c r="Z95" s="45"/>
      <c r="AA95" s="45"/>
      <c r="AB95" s="45"/>
      <c r="AC95" s="40"/>
      <c r="AD95" s="367"/>
      <c r="AE95" s="43"/>
      <c r="AF95" s="179" t="str">
        <f t="shared" si="5"/>
        <v/>
      </c>
      <c r="AG95" s="43"/>
      <c r="AH95" s="28" t="b">
        <f t="shared" si="6"/>
        <v>1</v>
      </c>
    </row>
    <row r="96" spans="1:34" ht="36" customHeight="1">
      <c r="A96" s="65"/>
      <c r="B96" s="65"/>
      <c r="C96" s="65"/>
      <c r="D96" s="45"/>
      <c r="E96" s="259"/>
      <c r="F96" s="229" t="str">
        <f t="shared" si="0"/>
        <v/>
      </c>
      <c r="G96" s="40"/>
      <c r="H96" s="452"/>
      <c r="I96" s="206"/>
      <c r="J96" s="40"/>
      <c r="K96" s="83"/>
      <c r="L96" s="119"/>
      <c r="M96" s="214"/>
      <c r="N96" s="230"/>
      <c r="O96" s="231"/>
      <c r="P96" s="259"/>
      <c r="Q96" s="212"/>
      <c r="R96" s="214"/>
      <c r="S96" s="214"/>
      <c r="T96" s="232"/>
      <c r="U96" s="179" t="str">
        <f t="shared" si="4"/>
        <v/>
      </c>
      <c r="V96" s="43"/>
      <c r="W96" s="213"/>
      <c r="X96" s="213"/>
      <c r="Y96" s="40"/>
      <c r="Z96" s="45"/>
      <c r="AA96" s="45"/>
      <c r="AB96" s="45"/>
      <c r="AC96" s="40"/>
      <c r="AD96" s="367"/>
      <c r="AE96" s="43"/>
      <c r="AF96" s="179" t="str">
        <f t="shared" si="5"/>
        <v/>
      </c>
      <c r="AG96" s="43"/>
      <c r="AH96" s="28" t="b">
        <f t="shared" si="6"/>
        <v>1</v>
      </c>
    </row>
    <row r="97" spans="1:34" ht="36" customHeight="1">
      <c r="A97" s="65"/>
      <c r="B97" s="65"/>
      <c r="C97" s="65"/>
      <c r="D97" s="45"/>
      <c r="E97" s="259"/>
      <c r="F97" s="229" t="str">
        <f t="shared" si="0"/>
        <v/>
      </c>
      <c r="G97" s="40"/>
      <c r="H97" s="452"/>
      <c r="I97" s="206"/>
      <c r="J97" s="40"/>
      <c r="K97" s="83"/>
      <c r="L97" s="119"/>
      <c r="M97" s="214"/>
      <c r="N97" s="230"/>
      <c r="O97" s="231"/>
      <c r="P97" s="259"/>
      <c r="Q97" s="212"/>
      <c r="R97" s="214"/>
      <c r="S97" s="214"/>
      <c r="T97" s="232"/>
      <c r="U97" s="179" t="str">
        <f t="shared" si="4"/>
        <v/>
      </c>
      <c r="V97" s="43"/>
      <c r="W97" s="213"/>
      <c r="X97" s="213"/>
      <c r="Y97" s="40"/>
      <c r="Z97" s="45"/>
      <c r="AA97" s="45"/>
      <c r="AB97" s="45"/>
      <c r="AC97" s="40"/>
      <c r="AD97" s="367"/>
      <c r="AE97" s="43"/>
      <c r="AF97" s="179" t="str">
        <f t="shared" si="5"/>
        <v/>
      </c>
      <c r="AG97" s="43"/>
      <c r="AH97" s="28" t="b">
        <f t="shared" si="6"/>
        <v>1</v>
      </c>
    </row>
    <row r="98" spans="1:34" ht="36" customHeight="1">
      <c r="A98" s="65"/>
      <c r="B98" s="65"/>
      <c r="C98" s="65"/>
      <c r="D98" s="45"/>
      <c r="E98" s="259"/>
      <c r="F98" s="229" t="str">
        <f t="shared" si="0"/>
        <v/>
      </c>
      <c r="G98" s="40"/>
      <c r="H98" s="452"/>
      <c r="I98" s="206"/>
      <c r="J98" s="40"/>
      <c r="K98" s="83"/>
      <c r="L98" s="119"/>
      <c r="M98" s="214"/>
      <c r="N98" s="230"/>
      <c r="O98" s="231"/>
      <c r="P98" s="259"/>
      <c r="Q98" s="212"/>
      <c r="R98" s="214"/>
      <c r="S98" s="214"/>
      <c r="T98" s="232"/>
      <c r="U98" s="179" t="str">
        <f t="shared" si="4"/>
        <v/>
      </c>
      <c r="V98" s="43"/>
      <c r="W98" s="213"/>
      <c r="X98" s="213"/>
      <c r="Y98" s="40"/>
      <c r="Z98" s="45"/>
      <c r="AA98" s="45"/>
      <c r="AB98" s="45"/>
      <c r="AC98" s="40"/>
      <c r="AD98" s="367"/>
      <c r="AE98" s="43"/>
      <c r="AF98" s="179" t="str">
        <f t="shared" si="5"/>
        <v/>
      </c>
      <c r="AG98" s="43"/>
      <c r="AH98" s="28" t="b">
        <f t="shared" si="6"/>
        <v>1</v>
      </c>
    </row>
    <row r="99" spans="1:34" ht="36" customHeight="1">
      <c r="A99" s="65"/>
      <c r="B99" s="65"/>
      <c r="C99" s="65"/>
      <c r="D99" s="45"/>
      <c r="E99" s="259"/>
      <c r="F99" s="229" t="str">
        <f t="shared" si="0"/>
        <v/>
      </c>
      <c r="G99" s="40"/>
      <c r="H99" s="452"/>
      <c r="I99" s="206"/>
      <c r="J99" s="40"/>
      <c r="K99" s="83"/>
      <c r="L99" s="119"/>
      <c r="M99" s="214"/>
      <c r="N99" s="230"/>
      <c r="O99" s="231"/>
      <c r="P99" s="259"/>
      <c r="Q99" s="212"/>
      <c r="R99" s="214"/>
      <c r="S99" s="214"/>
      <c r="T99" s="232"/>
      <c r="U99" s="179" t="str">
        <f t="shared" si="4"/>
        <v/>
      </c>
      <c r="V99" s="43"/>
      <c r="W99" s="213"/>
      <c r="X99" s="213"/>
      <c r="Y99" s="40"/>
      <c r="Z99" s="45"/>
      <c r="AA99" s="45"/>
      <c r="AB99" s="45"/>
      <c r="AC99" s="40"/>
      <c r="AD99" s="367"/>
      <c r="AE99" s="43"/>
      <c r="AF99" s="179" t="str">
        <f t="shared" si="5"/>
        <v/>
      </c>
      <c r="AG99" s="43"/>
      <c r="AH99" s="28" t="b">
        <f t="shared" si="6"/>
        <v>1</v>
      </c>
    </row>
    <row r="100" spans="1:34" ht="36" customHeight="1">
      <c r="A100" s="65"/>
      <c r="B100" s="65"/>
      <c r="C100" s="65"/>
      <c r="D100" s="45"/>
      <c r="E100" s="259"/>
      <c r="F100" s="229" t="str">
        <f t="shared" si="0"/>
        <v/>
      </c>
      <c r="G100" s="40"/>
      <c r="H100" s="452"/>
      <c r="I100" s="206"/>
      <c r="J100" s="40"/>
      <c r="K100" s="83"/>
      <c r="L100" s="119"/>
      <c r="M100" s="214"/>
      <c r="N100" s="230"/>
      <c r="O100" s="231"/>
      <c r="P100" s="259"/>
      <c r="Q100" s="212"/>
      <c r="R100" s="214"/>
      <c r="S100" s="214"/>
      <c r="T100" s="232"/>
      <c r="U100" s="179" t="str">
        <f t="shared" si="4"/>
        <v/>
      </c>
      <c r="V100" s="43"/>
      <c r="W100" s="213"/>
      <c r="X100" s="213"/>
      <c r="Y100" s="40"/>
      <c r="Z100" s="45"/>
      <c r="AA100" s="45"/>
      <c r="AB100" s="45"/>
      <c r="AC100" s="40"/>
      <c r="AD100" s="367"/>
      <c r="AE100" s="43"/>
      <c r="AF100" s="179" t="str">
        <f t="shared" si="5"/>
        <v/>
      </c>
      <c r="AG100" s="43"/>
      <c r="AH100" s="28" t="b">
        <f t="shared" si="6"/>
        <v>1</v>
      </c>
    </row>
    <row r="101" spans="1:34" ht="36" customHeight="1">
      <c r="A101" s="65"/>
      <c r="B101" s="65"/>
      <c r="C101" s="65"/>
      <c r="D101" s="45"/>
      <c r="E101" s="259"/>
      <c r="F101" s="229" t="str">
        <f t="shared" si="0"/>
        <v/>
      </c>
      <c r="G101" s="40"/>
      <c r="H101" s="452"/>
      <c r="I101" s="206"/>
      <c r="J101" s="40"/>
      <c r="K101" s="83"/>
      <c r="L101" s="119"/>
      <c r="M101" s="214"/>
      <c r="N101" s="230"/>
      <c r="O101" s="231"/>
      <c r="P101" s="259"/>
      <c r="Q101" s="212"/>
      <c r="R101" s="214"/>
      <c r="S101" s="214"/>
      <c r="T101" s="232"/>
      <c r="U101" s="179" t="str">
        <f t="shared" si="4"/>
        <v/>
      </c>
      <c r="V101" s="43"/>
      <c r="W101" s="213"/>
      <c r="X101" s="213"/>
      <c r="Y101" s="40"/>
      <c r="Z101" s="45"/>
      <c r="AA101" s="45"/>
      <c r="AB101" s="45"/>
      <c r="AC101" s="40"/>
      <c r="AD101" s="367"/>
      <c r="AE101" s="43"/>
      <c r="AF101" s="179" t="str">
        <f t="shared" si="5"/>
        <v/>
      </c>
      <c r="AG101" s="43"/>
      <c r="AH101" s="28" t="b">
        <f t="shared" si="6"/>
        <v>1</v>
      </c>
    </row>
    <row r="102" spans="1:34" ht="36" customHeight="1">
      <c r="A102" s="65"/>
      <c r="B102" s="65"/>
      <c r="C102" s="65"/>
      <c r="D102" s="45"/>
      <c r="E102" s="259"/>
      <c r="F102" s="229" t="str">
        <f t="shared" si="0"/>
        <v/>
      </c>
      <c r="G102" s="40"/>
      <c r="H102" s="452"/>
      <c r="I102" s="206"/>
      <c r="J102" s="40"/>
      <c r="K102" s="83"/>
      <c r="L102" s="119"/>
      <c r="M102" s="214"/>
      <c r="N102" s="230"/>
      <c r="O102" s="231"/>
      <c r="P102" s="259"/>
      <c r="Q102" s="212"/>
      <c r="R102" s="214"/>
      <c r="S102" s="214"/>
      <c r="T102" s="232"/>
      <c r="U102" s="179" t="str">
        <f t="shared" si="4"/>
        <v/>
      </c>
      <c r="V102" s="43"/>
      <c r="W102" s="213"/>
      <c r="X102" s="213"/>
      <c r="Y102" s="40"/>
      <c r="Z102" s="45"/>
      <c r="AA102" s="45"/>
      <c r="AB102" s="45"/>
      <c r="AC102" s="40"/>
      <c r="AD102" s="367"/>
      <c r="AE102" s="43"/>
      <c r="AF102" s="179" t="str">
        <f t="shared" si="5"/>
        <v/>
      </c>
      <c r="AG102" s="43"/>
      <c r="AH102" s="28" t="b">
        <f t="shared" si="6"/>
        <v>1</v>
      </c>
    </row>
    <row r="103" spans="1:34" ht="36" customHeight="1">
      <c r="A103" s="65"/>
      <c r="B103" s="65"/>
      <c r="C103" s="65"/>
      <c r="D103" s="45"/>
      <c r="E103" s="259"/>
      <c r="F103" s="229" t="str">
        <f t="shared" si="0"/>
        <v/>
      </c>
      <c r="G103" s="40"/>
      <c r="H103" s="452"/>
      <c r="I103" s="206"/>
      <c r="J103" s="40"/>
      <c r="K103" s="83"/>
      <c r="L103" s="119"/>
      <c r="M103" s="214"/>
      <c r="N103" s="230"/>
      <c r="O103" s="231"/>
      <c r="P103" s="259"/>
      <c r="Q103" s="212"/>
      <c r="R103" s="214"/>
      <c r="S103" s="214"/>
      <c r="T103" s="232"/>
      <c r="U103" s="179" t="str">
        <f t="shared" si="4"/>
        <v/>
      </c>
      <c r="V103" s="43"/>
      <c r="W103" s="213"/>
      <c r="X103" s="213"/>
      <c r="Y103" s="40"/>
      <c r="Z103" s="45"/>
      <c r="AA103" s="45"/>
      <c r="AB103" s="45"/>
      <c r="AC103" s="40"/>
      <c r="AD103" s="367"/>
      <c r="AE103" s="43"/>
      <c r="AF103" s="179" t="str">
        <f t="shared" si="5"/>
        <v/>
      </c>
      <c r="AG103" s="43"/>
      <c r="AH103" s="28" t="b">
        <f t="shared" si="6"/>
        <v>1</v>
      </c>
    </row>
    <row r="104" spans="1:34" ht="36" customHeight="1">
      <c r="A104" s="65"/>
      <c r="B104" s="65"/>
      <c r="C104" s="65"/>
      <c r="D104" s="45"/>
      <c r="E104" s="259"/>
      <c r="F104" s="229" t="str">
        <f t="shared" si="0"/>
        <v/>
      </c>
      <c r="G104" s="40"/>
      <c r="H104" s="452"/>
      <c r="I104" s="206"/>
      <c r="J104" s="40"/>
      <c r="K104" s="83"/>
      <c r="L104" s="119"/>
      <c r="M104" s="214"/>
      <c r="N104" s="230"/>
      <c r="O104" s="231"/>
      <c r="P104" s="259"/>
      <c r="Q104" s="212"/>
      <c r="R104" s="214"/>
      <c r="S104" s="214"/>
      <c r="T104" s="232"/>
      <c r="U104" s="179" t="str">
        <f t="shared" si="4"/>
        <v/>
      </c>
      <c r="V104" s="43"/>
      <c r="W104" s="213"/>
      <c r="X104" s="213"/>
      <c r="Y104" s="40"/>
      <c r="Z104" s="45"/>
      <c r="AA104" s="45"/>
      <c r="AB104" s="45"/>
      <c r="AC104" s="40"/>
      <c r="AD104" s="367"/>
      <c r="AE104" s="43"/>
      <c r="AF104" s="179" t="str">
        <f t="shared" si="5"/>
        <v/>
      </c>
      <c r="AG104" s="43"/>
      <c r="AH104" s="28" t="b">
        <f t="shared" si="6"/>
        <v>1</v>
      </c>
    </row>
    <row r="105" spans="1:34" ht="36" customHeight="1">
      <c r="A105" s="65"/>
      <c r="B105" s="65"/>
      <c r="C105" s="65"/>
      <c r="D105" s="45"/>
      <c r="E105" s="259"/>
      <c r="F105" s="229" t="str">
        <f t="shared" si="0"/>
        <v/>
      </c>
      <c r="G105" s="40"/>
      <c r="H105" s="452"/>
      <c r="I105" s="206"/>
      <c r="J105" s="40"/>
      <c r="K105" s="83"/>
      <c r="L105" s="119"/>
      <c r="M105" s="214"/>
      <c r="N105" s="230"/>
      <c r="O105" s="231"/>
      <c r="P105" s="259"/>
      <c r="Q105" s="212"/>
      <c r="R105" s="214"/>
      <c r="S105" s="214"/>
      <c r="T105" s="232"/>
      <c r="U105" s="179" t="str">
        <f t="shared" si="4"/>
        <v/>
      </c>
      <c r="V105" s="43"/>
      <c r="W105" s="213"/>
      <c r="X105" s="213"/>
      <c r="Y105" s="40"/>
      <c r="Z105" s="45"/>
      <c r="AA105" s="45"/>
      <c r="AB105" s="45"/>
      <c r="AC105" s="40"/>
      <c r="AD105" s="367"/>
      <c r="AE105" s="43"/>
      <c r="AF105" s="179" t="str">
        <f t="shared" si="5"/>
        <v/>
      </c>
      <c r="AG105" s="43"/>
      <c r="AH105" s="28" t="b">
        <f t="shared" si="6"/>
        <v>1</v>
      </c>
    </row>
    <row r="106" spans="1:34" ht="36" customHeight="1">
      <c r="A106" s="65"/>
      <c r="B106" s="65"/>
      <c r="C106" s="65"/>
      <c r="D106" s="45"/>
      <c r="E106" s="259"/>
      <c r="F106" s="229" t="str">
        <f t="shared" si="0"/>
        <v/>
      </c>
      <c r="G106" s="40"/>
      <c r="H106" s="452"/>
      <c r="I106" s="206"/>
      <c r="J106" s="40"/>
      <c r="K106" s="83"/>
      <c r="L106" s="119"/>
      <c r="M106" s="214"/>
      <c r="N106" s="230"/>
      <c r="O106" s="231"/>
      <c r="P106" s="259"/>
      <c r="Q106" s="212"/>
      <c r="R106" s="214"/>
      <c r="S106" s="214"/>
      <c r="T106" s="232"/>
      <c r="U106" s="179" t="str">
        <f t="shared" si="4"/>
        <v/>
      </c>
      <c r="V106" s="43"/>
      <c r="W106" s="213"/>
      <c r="X106" s="213"/>
      <c r="Y106" s="40"/>
      <c r="Z106" s="45"/>
      <c r="AA106" s="45"/>
      <c r="AB106" s="45"/>
      <c r="AC106" s="40"/>
      <c r="AD106" s="367"/>
      <c r="AE106" s="43"/>
      <c r="AF106" s="179" t="str">
        <f t="shared" si="5"/>
        <v/>
      </c>
      <c r="AG106" s="43"/>
      <c r="AH106" s="28" t="b">
        <f t="shared" si="6"/>
        <v>1</v>
      </c>
    </row>
    <row r="107" spans="1:34" ht="36" customHeight="1">
      <c r="A107" s="65"/>
      <c r="B107" s="65"/>
      <c r="C107" s="65"/>
      <c r="D107" s="45"/>
      <c r="E107" s="259"/>
      <c r="F107" s="229" t="str">
        <f t="shared" si="0"/>
        <v/>
      </c>
      <c r="G107" s="40"/>
      <c r="H107" s="452"/>
      <c r="I107" s="206"/>
      <c r="J107" s="40"/>
      <c r="K107" s="83"/>
      <c r="L107" s="119"/>
      <c r="M107" s="214"/>
      <c r="N107" s="230"/>
      <c r="O107" s="231"/>
      <c r="P107" s="259"/>
      <c r="Q107" s="212"/>
      <c r="R107" s="214"/>
      <c r="S107" s="214"/>
      <c r="T107" s="232"/>
      <c r="U107" s="179" t="str">
        <f t="shared" si="4"/>
        <v/>
      </c>
      <c r="V107" s="43"/>
      <c r="W107" s="213"/>
      <c r="X107" s="213"/>
      <c r="Y107" s="40"/>
      <c r="Z107" s="45"/>
      <c r="AA107" s="45"/>
      <c r="AB107" s="45"/>
      <c r="AC107" s="40"/>
      <c r="AD107" s="367"/>
      <c r="AE107" s="43"/>
      <c r="AF107" s="179" t="str">
        <f t="shared" si="5"/>
        <v/>
      </c>
      <c r="AG107" s="43"/>
      <c r="AH107" s="28" t="b">
        <f t="shared" si="6"/>
        <v>1</v>
      </c>
    </row>
    <row r="108" spans="1:34" ht="36" customHeight="1">
      <c r="A108" s="65"/>
      <c r="B108" s="65"/>
      <c r="C108" s="65"/>
      <c r="D108" s="45"/>
      <c r="E108" s="259"/>
      <c r="F108" s="229" t="str">
        <f t="shared" si="0"/>
        <v/>
      </c>
      <c r="G108" s="40"/>
      <c r="H108" s="452"/>
      <c r="I108" s="206"/>
      <c r="J108" s="40"/>
      <c r="K108" s="83"/>
      <c r="L108" s="119"/>
      <c r="M108" s="214"/>
      <c r="N108" s="230"/>
      <c r="O108" s="231"/>
      <c r="P108" s="259"/>
      <c r="Q108" s="212"/>
      <c r="R108" s="214"/>
      <c r="S108" s="214"/>
      <c r="T108" s="232"/>
      <c r="U108" s="179" t="str">
        <f t="shared" si="4"/>
        <v/>
      </c>
      <c r="V108" s="43"/>
      <c r="W108" s="213"/>
      <c r="X108" s="213"/>
      <c r="Y108" s="40"/>
      <c r="Z108" s="45"/>
      <c r="AA108" s="45"/>
      <c r="AB108" s="45"/>
      <c r="AC108" s="40"/>
      <c r="AD108" s="367"/>
      <c r="AE108" s="43"/>
      <c r="AF108" s="179" t="str">
        <f t="shared" si="5"/>
        <v/>
      </c>
      <c r="AG108" s="43"/>
      <c r="AH108" s="28" t="b">
        <f t="shared" si="6"/>
        <v>1</v>
      </c>
    </row>
    <row r="109" spans="1:34" ht="36" customHeight="1">
      <c r="A109" s="65"/>
      <c r="B109" s="65"/>
      <c r="C109" s="65"/>
      <c r="D109" s="45"/>
      <c r="E109" s="259"/>
      <c r="F109" s="229" t="str">
        <f t="shared" si="0"/>
        <v/>
      </c>
      <c r="G109" s="40"/>
      <c r="H109" s="452"/>
      <c r="I109" s="206"/>
      <c r="J109" s="40"/>
      <c r="K109" s="83"/>
      <c r="L109" s="119"/>
      <c r="M109" s="214"/>
      <c r="N109" s="230"/>
      <c r="O109" s="231"/>
      <c r="P109" s="259"/>
      <c r="Q109" s="212"/>
      <c r="R109" s="214"/>
      <c r="S109" s="214"/>
      <c r="T109" s="232"/>
      <c r="U109" s="179" t="str">
        <f t="shared" si="4"/>
        <v/>
      </c>
      <c r="V109" s="43"/>
      <c r="W109" s="213"/>
      <c r="X109" s="213"/>
      <c r="Y109" s="40"/>
      <c r="Z109" s="45"/>
      <c r="AA109" s="45"/>
      <c r="AB109" s="45"/>
      <c r="AC109" s="40"/>
      <c r="AD109" s="367"/>
      <c r="AE109" s="43"/>
      <c r="AF109" s="179" t="str">
        <f t="shared" si="5"/>
        <v/>
      </c>
      <c r="AG109" s="43"/>
      <c r="AH109" s="28" t="b">
        <f t="shared" si="6"/>
        <v>1</v>
      </c>
    </row>
    <row r="110" spans="1:34" ht="36" customHeight="1">
      <c r="A110" s="65"/>
      <c r="B110" s="65"/>
      <c r="C110" s="65"/>
      <c r="D110" s="45"/>
      <c r="E110" s="259"/>
      <c r="F110" s="229" t="str">
        <f t="shared" si="0"/>
        <v/>
      </c>
      <c r="G110" s="40"/>
      <c r="H110" s="452"/>
      <c r="I110" s="206"/>
      <c r="J110" s="40"/>
      <c r="K110" s="83"/>
      <c r="L110" s="119"/>
      <c r="M110" s="214"/>
      <c r="N110" s="230"/>
      <c r="O110" s="231"/>
      <c r="P110" s="259"/>
      <c r="Q110" s="212"/>
      <c r="R110" s="214"/>
      <c r="S110" s="214"/>
      <c r="T110" s="232"/>
      <c r="U110" s="179" t="str">
        <f t="shared" si="4"/>
        <v/>
      </c>
      <c r="V110" s="43"/>
      <c r="W110" s="213"/>
      <c r="X110" s="213"/>
      <c r="Y110" s="40"/>
      <c r="Z110" s="45"/>
      <c r="AA110" s="45"/>
      <c r="AB110" s="45"/>
      <c r="AC110" s="40"/>
      <c r="AD110" s="367"/>
      <c r="AE110" s="43"/>
      <c r="AF110" s="179" t="str">
        <f t="shared" si="5"/>
        <v/>
      </c>
      <c r="AG110" s="43"/>
      <c r="AH110" s="28" t="b">
        <f t="shared" si="6"/>
        <v>1</v>
      </c>
    </row>
    <row r="111" spans="1:34" ht="36" customHeight="1">
      <c r="A111" s="65"/>
      <c r="B111" s="65"/>
      <c r="C111" s="65"/>
      <c r="D111" s="45"/>
      <c r="E111" s="259"/>
      <c r="F111" s="229" t="str">
        <f t="shared" si="0"/>
        <v/>
      </c>
      <c r="G111" s="40"/>
      <c r="H111" s="452"/>
      <c r="I111" s="206"/>
      <c r="J111" s="40"/>
      <c r="K111" s="83"/>
      <c r="L111" s="119"/>
      <c r="M111" s="214"/>
      <c r="N111" s="230"/>
      <c r="O111" s="231"/>
      <c r="P111" s="259"/>
      <c r="Q111" s="212"/>
      <c r="R111" s="214"/>
      <c r="S111" s="214"/>
      <c r="T111" s="232"/>
      <c r="U111" s="179" t="str">
        <f t="shared" si="4"/>
        <v/>
      </c>
      <c r="V111" s="43"/>
      <c r="W111" s="213"/>
      <c r="X111" s="213"/>
      <c r="Y111" s="40"/>
      <c r="Z111" s="45"/>
      <c r="AA111" s="45"/>
      <c r="AB111" s="45"/>
      <c r="AC111" s="40"/>
      <c r="AD111" s="367"/>
      <c r="AE111" s="43"/>
      <c r="AF111" s="179" t="str">
        <f t="shared" si="5"/>
        <v/>
      </c>
      <c r="AG111" s="43"/>
      <c r="AH111" s="28" t="b">
        <f t="shared" si="6"/>
        <v>1</v>
      </c>
    </row>
    <row r="112" spans="1:34" ht="36" customHeight="1">
      <c r="A112" s="65"/>
      <c r="B112" s="65"/>
      <c r="C112" s="65"/>
      <c r="D112" s="45"/>
      <c r="E112" s="259"/>
      <c r="F112" s="229" t="str">
        <f t="shared" si="0"/>
        <v/>
      </c>
      <c r="G112" s="40"/>
      <c r="H112" s="452"/>
      <c r="I112" s="206"/>
      <c r="J112" s="40"/>
      <c r="K112" s="83"/>
      <c r="L112" s="119"/>
      <c r="M112" s="214"/>
      <c r="N112" s="230"/>
      <c r="O112" s="231"/>
      <c r="P112" s="259"/>
      <c r="Q112" s="212"/>
      <c r="R112" s="214"/>
      <c r="S112" s="214"/>
      <c r="T112" s="232"/>
      <c r="U112" s="179" t="str">
        <f t="shared" si="4"/>
        <v/>
      </c>
      <c r="V112" s="43"/>
      <c r="W112" s="213"/>
      <c r="X112" s="213"/>
      <c r="Y112" s="40"/>
      <c r="Z112" s="45"/>
      <c r="AA112" s="45"/>
      <c r="AB112" s="45"/>
      <c r="AC112" s="40"/>
      <c r="AD112" s="367"/>
      <c r="AE112" s="43"/>
      <c r="AF112" s="179" t="str">
        <f t="shared" si="5"/>
        <v/>
      </c>
      <c r="AG112" s="43"/>
      <c r="AH112" s="28" t="b">
        <f t="shared" si="6"/>
        <v>1</v>
      </c>
    </row>
    <row r="113" spans="1:34" ht="36" customHeight="1">
      <c r="A113" s="65"/>
      <c r="B113" s="65"/>
      <c r="C113" s="65"/>
      <c r="D113" s="45"/>
      <c r="E113" s="259"/>
      <c r="F113" s="229" t="str">
        <f t="shared" si="0"/>
        <v/>
      </c>
      <c r="G113" s="40"/>
      <c r="H113" s="452"/>
      <c r="I113" s="206"/>
      <c r="J113" s="40"/>
      <c r="K113" s="83"/>
      <c r="L113" s="119"/>
      <c r="M113" s="214"/>
      <c r="N113" s="230"/>
      <c r="O113" s="231"/>
      <c r="P113" s="259"/>
      <c r="Q113" s="212"/>
      <c r="R113" s="214"/>
      <c r="S113" s="214"/>
      <c r="T113" s="232"/>
      <c r="U113" s="179" t="str">
        <f t="shared" si="4"/>
        <v/>
      </c>
      <c r="V113" s="43"/>
      <c r="W113" s="213"/>
      <c r="X113" s="213"/>
      <c r="Y113" s="40"/>
      <c r="Z113" s="45"/>
      <c r="AA113" s="45"/>
      <c r="AB113" s="45"/>
      <c r="AC113" s="40"/>
      <c r="AD113" s="367"/>
      <c r="AE113" s="43"/>
      <c r="AF113" s="179" t="str">
        <f t="shared" si="5"/>
        <v/>
      </c>
      <c r="AG113" s="43"/>
      <c r="AH113" s="28" t="b">
        <f t="shared" si="6"/>
        <v>1</v>
      </c>
    </row>
    <row r="114" spans="1:34" ht="36" customHeight="1">
      <c r="A114" s="65"/>
      <c r="B114" s="65"/>
      <c r="C114" s="65"/>
      <c r="D114" s="45"/>
      <c r="E114" s="259"/>
      <c r="F114" s="229" t="str">
        <f t="shared" si="0"/>
        <v/>
      </c>
      <c r="G114" s="40"/>
      <c r="H114" s="452"/>
      <c r="I114" s="206"/>
      <c r="J114" s="40"/>
      <c r="K114" s="83"/>
      <c r="L114" s="119"/>
      <c r="M114" s="214"/>
      <c r="N114" s="230"/>
      <c r="O114" s="231"/>
      <c r="P114" s="259"/>
      <c r="Q114" s="212"/>
      <c r="R114" s="214"/>
      <c r="S114" s="214"/>
      <c r="T114" s="232"/>
      <c r="U114" s="179" t="str">
        <f t="shared" si="4"/>
        <v/>
      </c>
      <c r="V114" s="43"/>
      <c r="W114" s="213"/>
      <c r="X114" s="213"/>
      <c r="Y114" s="40"/>
      <c r="Z114" s="45"/>
      <c r="AA114" s="45"/>
      <c r="AB114" s="45"/>
      <c r="AC114" s="40"/>
      <c r="AD114" s="367"/>
      <c r="AE114" s="43"/>
      <c r="AF114" s="179" t="str">
        <f t="shared" si="5"/>
        <v/>
      </c>
      <c r="AG114" s="43"/>
      <c r="AH114" s="28" t="b">
        <f t="shared" si="6"/>
        <v>1</v>
      </c>
    </row>
    <row r="115" spans="1:34" ht="36" customHeight="1">
      <c r="A115" s="65"/>
      <c r="B115" s="65"/>
      <c r="C115" s="65"/>
      <c r="D115" s="45"/>
      <c r="E115" s="259"/>
      <c r="F115" s="229" t="str">
        <f t="shared" si="0"/>
        <v/>
      </c>
      <c r="G115" s="40"/>
      <c r="H115" s="452"/>
      <c r="I115" s="206"/>
      <c r="J115" s="40"/>
      <c r="K115" s="83"/>
      <c r="L115" s="119"/>
      <c r="M115" s="214"/>
      <c r="N115" s="230"/>
      <c r="O115" s="231"/>
      <c r="P115" s="259"/>
      <c r="Q115" s="212"/>
      <c r="R115" s="214"/>
      <c r="S115" s="214"/>
      <c r="T115" s="232"/>
      <c r="U115" s="179" t="str">
        <f t="shared" si="4"/>
        <v/>
      </c>
      <c r="V115" s="43"/>
      <c r="W115" s="213"/>
      <c r="X115" s="213"/>
      <c r="Y115" s="40"/>
      <c r="Z115" s="45"/>
      <c r="AA115" s="45"/>
      <c r="AB115" s="45"/>
      <c r="AC115" s="40"/>
      <c r="AD115" s="367"/>
      <c r="AE115" s="43"/>
      <c r="AF115" s="179" t="str">
        <f t="shared" si="5"/>
        <v/>
      </c>
      <c r="AG115" s="43"/>
      <c r="AH115" s="28" t="b">
        <f t="shared" si="6"/>
        <v>1</v>
      </c>
    </row>
    <row r="116" spans="1:34" ht="36" customHeight="1">
      <c r="A116" s="65"/>
      <c r="B116" s="65"/>
      <c r="C116" s="65"/>
      <c r="D116" s="45"/>
      <c r="E116" s="259"/>
      <c r="F116" s="229" t="str">
        <f t="shared" si="0"/>
        <v/>
      </c>
      <c r="G116" s="40"/>
      <c r="H116" s="452"/>
      <c r="I116" s="206"/>
      <c r="J116" s="40"/>
      <c r="K116" s="83"/>
      <c r="L116" s="119"/>
      <c r="M116" s="214"/>
      <c r="N116" s="230"/>
      <c r="O116" s="231"/>
      <c r="P116" s="259"/>
      <c r="Q116" s="212"/>
      <c r="R116" s="214"/>
      <c r="S116" s="214"/>
      <c r="T116" s="232"/>
      <c r="U116" s="179" t="str">
        <f t="shared" si="4"/>
        <v/>
      </c>
      <c r="V116" s="43"/>
      <c r="W116" s="213"/>
      <c r="X116" s="213"/>
      <c r="Y116" s="40"/>
      <c r="Z116" s="45"/>
      <c r="AA116" s="45"/>
      <c r="AB116" s="45"/>
      <c r="AC116" s="40"/>
      <c r="AD116" s="367"/>
      <c r="AE116" s="43"/>
      <c r="AF116" s="179" t="str">
        <f t="shared" si="5"/>
        <v/>
      </c>
      <c r="AG116" s="43"/>
      <c r="AH116" s="28" t="b">
        <f t="shared" si="6"/>
        <v>1</v>
      </c>
    </row>
    <row r="117" spans="1:34" ht="36" customHeight="1">
      <c r="A117" s="65"/>
      <c r="B117" s="65"/>
      <c r="C117" s="65"/>
      <c r="D117" s="45"/>
      <c r="E117" s="259"/>
      <c r="F117" s="229" t="str">
        <f t="shared" si="0"/>
        <v/>
      </c>
      <c r="G117" s="40"/>
      <c r="H117" s="452"/>
      <c r="I117" s="206"/>
      <c r="J117" s="40"/>
      <c r="K117" s="83"/>
      <c r="L117" s="119"/>
      <c r="M117" s="214"/>
      <c r="N117" s="230"/>
      <c r="O117" s="231"/>
      <c r="P117" s="259"/>
      <c r="Q117" s="212"/>
      <c r="R117" s="214"/>
      <c r="S117" s="214"/>
      <c r="T117" s="232"/>
      <c r="U117" s="179" t="str">
        <f t="shared" si="4"/>
        <v/>
      </c>
      <c r="V117" s="43"/>
      <c r="W117" s="213"/>
      <c r="X117" s="213"/>
      <c r="Y117" s="40"/>
      <c r="Z117" s="45"/>
      <c r="AA117" s="45"/>
      <c r="AB117" s="45"/>
      <c r="AC117" s="40"/>
      <c r="AD117" s="367"/>
      <c r="AE117" s="43"/>
      <c r="AF117" s="179" t="str">
        <f t="shared" si="5"/>
        <v/>
      </c>
      <c r="AG117" s="43"/>
      <c r="AH117" s="28" t="b">
        <f t="shared" si="6"/>
        <v>1</v>
      </c>
    </row>
    <row r="118" spans="1:34" ht="36" customHeight="1">
      <c r="A118" s="65"/>
      <c r="B118" s="65"/>
      <c r="C118" s="65"/>
      <c r="D118" s="45"/>
      <c r="E118" s="259"/>
      <c r="F118" s="229" t="str">
        <f t="shared" si="0"/>
        <v/>
      </c>
      <c r="G118" s="40"/>
      <c r="H118" s="452"/>
      <c r="I118" s="206"/>
      <c r="J118" s="40"/>
      <c r="K118" s="83"/>
      <c r="L118" s="119"/>
      <c r="M118" s="214"/>
      <c r="N118" s="230"/>
      <c r="O118" s="231"/>
      <c r="P118" s="259"/>
      <c r="Q118" s="212"/>
      <c r="R118" s="214"/>
      <c r="S118" s="214"/>
      <c r="T118" s="232"/>
      <c r="U118" s="179" t="str">
        <f t="shared" si="4"/>
        <v/>
      </c>
      <c r="V118" s="43"/>
      <c r="W118" s="213"/>
      <c r="X118" s="213"/>
      <c r="Y118" s="40"/>
      <c r="Z118" s="45"/>
      <c r="AA118" s="45"/>
      <c r="AB118" s="45"/>
      <c r="AC118" s="40"/>
      <c r="AD118" s="367"/>
      <c r="AE118" s="43"/>
      <c r="AF118" s="179" t="str">
        <f t="shared" si="5"/>
        <v/>
      </c>
      <c r="AG118" s="43"/>
      <c r="AH118" s="28" t="b">
        <f t="shared" si="6"/>
        <v>1</v>
      </c>
    </row>
    <row r="119" spans="1:34" ht="36" customHeight="1">
      <c r="A119" s="65"/>
      <c r="B119" s="65"/>
      <c r="C119" s="65"/>
      <c r="D119" s="45"/>
      <c r="E119" s="259"/>
      <c r="F119" s="229" t="str">
        <f t="shared" si="0"/>
        <v/>
      </c>
      <c r="G119" s="40"/>
      <c r="H119" s="452"/>
      <c r="I119" s="206"/>
      <c r="J119" s="40"/>
      <c r="K119" s="83"/>
      <c r="L119" s="119"/>
      <c r="M119" s="214"/>
      <c r="N119" s="230"/>
      <c r="O119" s="231"/>
      <c r="P119" s="259"/>
      <c r="Q119" s="212"/>
      <c r="R119" s="214"/>
      <c r="S119" s="214"/>
      <c r="T119" s="232"/>
      <c r="U119" s="179" t="str">
        <f t="shared" si="4"/>
        <v/>
      </c>
      <c r="V119" s="43"/>
      <c r="W119" s="213"/>
      <c r="X119" s="213"/>
      <c r="Y119" s="40"/>
      <c r="Z119" s="45"/>
      <c r="AA119" s="45"/>
      <c r="AB119" s="45"/>
      <c r="AC119" s="40"/>
      <c r="AD119" s="367"/>
      <c r="AE119" s="43"/>
      <c r="AF119" s="179" t="str">
        <f t="shared" si="5"/>
        <v/>
      </c>
      <c r="AG119" s="43"/>
      <c r="AH119" s="28" t="b">
        <f t="shared" si="6"/>
        <v>1</v>
      </c>
    </row>
    <row r="120" spans="1:34" ht="36" customHeight="1">
      <c r="A120" s="65"/>
      <c r="B120" s="65"/>
      <c r="C120" s="65"/>
      <c r="D120" s="45"/>
      <c r="E120" s="259"/>
      <c r="F120" s="229" t="str">
        <f t="shared" si="0"/>
        <v/>
      </c>
      <c r="G120" s="40"/>
      <c r="H120" s="452"/>
      <c r="I120" s="206"/>
      <c r="J120" s="40"/>
      <c r="K120" s="83"/>
      <c r="L120" s="119"/>
      <c r="M120" s="214"/>
      <c r="N120" s="230"/>
      <c r="O120" s="231"/>
      <c r="P120" s="259"/>
      <c r="Q120" s="212"/>
      <c r="R120" s="214"/>
      <c r="S120" s="214"/>
      <c r="T120" s="232"/>
      <c r="U120" s="179" t="str">
        <f t="shared" si="4"/>
        <v/>
      </c>
      <c r="V120" s="43"/>
      <c r="W120" s="213"/>
      <c r="X120" s="213"/>
      <c r="Y120" s="40"/>
      <c r="Z120" s="45"/>
      <c r="AA120" s="45"/>
      <c r="AB120" s="45"/>
      <c r="AC120" s="40"/>
      <c r="AD120" s="367"/>
      <c r="AE120" s="43"/>
      <c r="AF120" s="179" t="str">
        <f t="shared" si="5"/>
        <v/>
      </c>
      <c r="AG120" s="43"/>
      <c r="AH120" s="28" t="b">
        <f t="shared" si="6"/>
        <v>1</v>
      </c>
    </row>
    <row r="121" spans="1:34" ht="36" customHeight="1">
      <c r="A121" s="65"/>
      <c r="B121" s="65"/>
      <c r="C121" s="65"/>
      <c r="D121" s="45"/>
      <c r="E121" s="259"/>
      <c r="F121" s="229" t="str">
        <f t="shared" si="0"/>
        <v/>
      </c>
      <c r="G121" s="40"/>
      <c r="H121" s="452"/>
      <c r="I121" s="206"/>
      <c r="J121" s="40"/>
      <c r="K121" s="83"/>
      <c r="L121" s="119"/>
      <c r="M121" s="214"/>
      <c r="N121" s="230"/>
      <c r="O121" s="231"/>
      <c r="P121" s="259"/>
      <c r="Q121" s="212"/>
      <c r="R121" s="214"/>
      <c r="S121" s="214"/>
      <c r="T121" s="232"/>
      <c r="U121" s="179" t="str">
        <f t="shared" si="4"/>
        <v/>
      </c>
      <c r="V121" s="43"/>
      <c r="W121" s="213"/>
      <c r="X121" s="213"/>
      <c r="Y121" s="40"/>
      <c r="Z121" s="45"/>
      <c r="AA121" s="45"/>
      <c r="AB121" s="45"/>
      <c r="AC121" s="40"/>
      <c r="AD121" s="367"/>
      <c r="AE121" s="43"/>
      <c r="AF121" s="179" t="str">
        <f t="shared" si="5"/>
        <v/>
      </c>
      <c r="AG121" s="43"/>
      <c r="AH121" s="28" t="b">
        <f t="shared" si="6"/>
        <v>1</v>
      </c>
    </row>
    <row r="122" spans="1:34" ht="36" customHeight="1">
      <c r="A122" s="65"/>
      <c r="B122" s="65"/>
      <c r="C122" s="65"/>
      <c r="D122" s="45"/>
      <c r="E122" s="259"/>
      <c r="F122" s="229" t="str">
        <f t="shared" si="0"/>
        <v/>
      </c>
      <c r="G122" s="40"/>
      <c r="H122" s="452"/>
      <c r="I122" s="206"/>
      <c r="J122" s="40"/>
      <c r="K122" s="83"/>
      <c r="L122" s="119"/>
      <c r="M122" s="214"/>
      <c r="N122" s="230"/>
      <c r="O122" s="231"/>
      <c r="P122" s="259"/>
      <c r="Q122" s="212"/>
      <c r="R122" s="214"/>
      <c r="S122" s="214"/>
      <c r="T122" s="232"/>
      <c r="U122" s="179" t="str">
        <f t="shared" si="4"/>
        <v/>
      </c>
      <c r="V122" s="43"/>
      <c r="W122" s="213"/>
      <c r="X122" s="213"/>
      <c r="Y122" s="40"/>
      <c r="Z122" s="45"/>
      <c r="AA122" s="45"/>
      <c r="AB122" s="45"/>
      <c r="AC122" s="40"/>
      <c r="AD122" s="367"/>
      <c r="AE122" s="43"/>
      <c r="AF122" s="179" t="str">
        <f t="shared" si="5"/>
        <v/>
      </c>
      <c r="AG122" s="43"/>
      <c r="AH122" s="28" t="b">
        <f t="shared" si="6"/>
        <v>1</v>
      </c>
    </row>
    <row r="123" spans="1:34" ht="36" customHeight="1">
      <c r="A123" s="65"/>
      <c r="B123" s="65"/>
      <c r="C123" s="65"/>
      <c r="D123" s="45"/>
      <c r="E123" s="259"/>
      <c r="F123" s="229" t="str">
        <f t="shared" si="0"/>
        <v/>
      </c>
      <c r="G123" s="40"/>
      <c r="H123" s="452"/>
      <c r="I123" s="206"/>
      <c r="J123" s="40"/>
      <c r="K123" s="83"/>
      <c r="L123" s="119"/>
      <c r="M123" s="214"/>
      <c r="N123" s="230"/>
      <c r="O123" s="231"/>
      <c r="P123" s="259"/>
      <c r="Q123" s="212"/>
      <c r="R123" s="214"/>
      <c r="S123" s="214"/>
      <c r="T123" s="232"/>
      <c r="U123" s="179" t="str">
        <f t="shared" si="4"/>
        <v/>
      </c>
      <c r="V123" s="43"/>
      <c r="W123" s="213"/>
      <c r="X123" s="213"/>
      <c r="Y123" s="40"/>
      <c r="Z123" s="45"/>
      <c r="AA123" s="45"/>
      <c r="AB123" s="45"/>
      <c r="AC123" s="40"/>
      <c r="AD123" s="367"/>
      <c r="AE123" s="43"/>
      <c r="AF123" s="179" t="str">
        <f t="shared" si="5"/>
        <v/>
      </c>
      <c r="AG123" s="43"/>
      <c r="AH123" s="28" t="b">
        <f t="shared" si="6"/>
        <v>1</v>
      </c>
    </row>
    <row r="124" spans="1:34" ht="36" customHeight="1">
      <c r="A124" s="65"/>
      <c r="B124" s="65"/>
      <c r="C124" s="65"/>
      <c r="D124" s="45"/>
      <c r="E124" s="259"/>
      <c r="F124" s="229" t="str">
        <f t="shared" si="0"/>
        <v/>
      </c>
      <c r="G124" s="40"/>
      <c r="H124" s="452"/>
      <c r="I124" s="206"/>
      <c r="J124" s="40"/>
      <c r="K124" s="83"/>
      <c r="L124" s="119"/>
      <c r="M124" s="214"/>
      <c r="N124" s="230"/>
      <c r="O124" s="231"/>
      <c r="P124" s="259"/>
      <c r="Q124" s="212"/>
      <c r="R124" s="214"/>
      <c r="S124" s="214"/>
      <c r="T124" s="232"/>
      <c r="U124" s="179" t="str">
        <f t="shared" si="4"/>
        <v/>
      </c>
      <c r="V124" s="43"/>
      <c r="W124" s="213"/>
      <c r="X124" s="213"/>
      <c r="Y124" s="40"/>
      <c r="Z124" s="45"/>
      <c r="AA124" s="45"/>
      <c r="AB124" s="45"/>
      <c r="AC124" s="40"/>
      <c r="AD124" s="367"/>
      <c r="AE124" s="43"/>
      <c r="AF124" s="179" t="str">
        <f t="shared" si="5"/>
        <v/>
      </c>
      <c r="AG124" s="43"/>
      <c r="AH124" s="28" t="b">
        <f t="shared" si="6"/>
        <v>1</v>
      </c>
    </row>
    <row r="125" spans="1:34" ht="36" customHeight="1">
      <c r="A125" s="65"/>
      <c r="B125" s="65"/>
      <c r="C125" s="65"/>
      <c r="D125" s="45"/>
      <c r="E125" s="259"/>
      <c r="F125" s="229" t="str">
        <f t="shared" si="0"/>
        <v/>
      </c>
      <c r="G125" s="40"/>
      <c r="H125" s="452"/>
      <c r="I125" s="206"/>
      <c r="J125" s="40"/>
      <c r="K125" s="83"/>
      <c r="L125" s="119"/>
      <c r="M125" s="214"/>
      <c r="N125" s="230"/>
      <c r="O125" s="231"/>
      <c r="P125" s="259"/>
      <c r="Q125" s="212"/>
      <c r="R125" s="214"/>
      <c r="S125" s="214"/>
      <c r="T125" s="232"/>
      <c r="U125" s="179" t="str">
        <f t="shared" si="4"/>
        <v/>
      </c>
      <c r="V125" s="43"/>
      <c r="W125" s="213"/>
      <c r="X125" s="213"/>
      <c r="Y125" s="40"/>
      <c r="Z125" s="45"/>
      <c r="AA125" s="45"/>
      <c r="AB125" s="45"/>
      <c r="AC125" s="40"/>
      <c r="AD125" s="367"/>
      <c r="AE125" s="43"/>
      <c r="AF125" s="179" t="str">
        <f t="shared" si="5"/>
        <v/>
      </c>
      <c r="AG125" s="43"/>
      <c r="AH125" s="28" t="b">
        <f t="shared" si="6"/>
        <v>1</v>
      </c>
    </row>
    <row r="126" spans="1:34" ht="36" customHeight="1">
      <c r="A126" s="65"/>
      <c r="B126" s="65"/>
      <c r="C126" s="65"/>
      <c r="D126" s="45"/>
      <c r="E126" s="259"/>
      <c r="F126" s="229" t="str">
        <f t="shared" si="0"/>
        <v/>
      </c>
      <c r="G126" s="40"/>
      <c r="H126" s="452"/>
      <c r="I126" s="206"/>
      <c r="J126" s="40"/>
      <c r="K126" s="83"/>
      <c r="L126" s="119"/>
      <c r="M126" s="214"/>
      <c r="N126" s="230"/>
      <c r="O126" s="231"/>
      <c r="P126" s="259"/>
      <c r="Q126" s="212"/>
      <c r="R126" s="214"/>
      <c r="S126" s="214"/>
      <c r="T126" s="232"/>
      <c r="U126" s="179" t="str">
        <f t="shared" si="4"/>
        <v/>
      </c>
      <c r="V126" s="43"/>
      <c r="W126" s="213"/>
      <c r="X126" s="213"/>
      <c r="Y126" s="40"/>
      <c r="Z126" s="45"/>
      <c r="AA126" s="45"/>
      <c r="AB126" s="45"/>
      <c r="AC126" s="40"/>
      <c r="AD126" s="367"/>
      <c r="AE126" s="43"/>
      <c r="AF126" s="179" t="str">
        <f t="shared" si="5"/>
        <v/>
      </c>
      <c r="AG126" s="43"/>
      <c r="AH126" s="28" t="b">
        <f t="shared" si="6"/>
        <v>1</v>
      </c>
    </row>
    <row r="127" spans="1:34" ht="36" customHeight="1">
      <c r="A127" s="65"/>
      <c r="B127" s="65"/>
      <c r="C127" s="65"/>
      <c r="D127" s="45"/>
      <c r="E127" s="259"/>
      <c r="F127" s="229" t="str">
        <f t="shared" si="0"/>
        <v/>
      </c>
      <c r="G127" s="40"/>
      <c r="H127" s="452"/>
      <c r="I127" s="206"/>
      <c r="J127" s="40"/>
      <c r="K127" s="83"/>
      <c r="L127" s="119"/>
      <c r="M127" s="214"/>
      <c r="N127" s="230"/>
      <c r="O127" s="231"/>
      <c r="P127" s="259"/>
      <c r="Q127" s="212"/>
      <c r="R127" s="214"/>
      <c r="S127" s="214"/>
      <c r="T127" s="232"/>
      <c r="U127" s="179" t="str">
        <f t="shared" si="4"/>
        <v/>
      </c>
      <c r="V127" s="43"/>
      <c r="W127" s="213"/>
      <c r="X127" s="213"/>
      <c r="Y127" s="40"/>
      <c r="Z127" s="45"/>
      <c r="AA127" s="45"/>
      <c r="AB127" s="45"/>
      <c r="AC127" s="40"/>
      <c r="AD127" s="367"/>
      <c r="AE127" s="43"/>
      <c r="AF127" s="179" t="str">
        <f t="shared" si="5"/>
        <v/>
      </c>
      <c r="AG127" s="43"/>
      <c r="AH127" s="28" t="b">
        <f t="shared" si="6"/>
        <v>1</v>
      </c>
    </row>
    <row r="128" spans="1:34" ht="36" customHeight="1">
      <c r="A128" s="65"/>
      <c r="B128" s="65"/>
      <c r="C128" s="65"/>
      <c r="D128" s="45"/>
      <c r="E128" s="259"/>
      <c r="F128" s="229" t="str">
        <f t="shared" si="0"/>
        <v/>
      </c>
      <c r="G128" s="40"/>
      <c r="H128" s="452"/>
      <c r="I128" s="206"/>
      <c r="J128" s="40"/>
      <c r="K128" s="83"/>
      <c r="L128" s="119"/>
      <c r="M128" s="214"/>
      <c r="N128" s="230"/>
      <c r="O128" s="231"/>
      <c r="P128" s="259"/>
      <c r="Q128" s="212"/>
      <c r="R128" s="214"/>
      <c r="S128" s="214"/>
      <c r="T128" s="232"/>
      <c r="U128" s="179" t="str">
        <f t="shared" si="4"/>
        <v/>
      </c>
      <c r="V128" s="43"/>
      <c r="W128" s="213"/>
      <c r="X128" s="213"/>
      <c r="Y128" s="40"/>
      <c r="Z128" s="45"/>
      <c r="AA128" s="45"/>
      <c r="AB128" s="45"/>
      <c r="AC128" s="40"/>
      <c r="AD128" s="367"/>
      <c r="AE128" s="43"/>
      <c r="AF128" s="179" t="str">
        <f t="shared" si="5"/>
        <v/>
      </c>
      <c r="AG128" s="43"/>
      <c r="AH128" s="28" t="b">
        <f t="shared" si="6"/>
        <v>1</v>
      </c>
    </row>
    <row r="129" spans="1:34" ht="36" customHeight="1">
      <c r="A129" s="65"/>
      <c r="B129" s="65"/>
      <c r="C129" s="65"/>
      <c r="D129" s="45"/>
      <c r="E129" s="259"/>
      <c r="F129" s="229" t="str">
        <f t="shared" si="0"/>
        <v/>
      </c>
      <c r="G129" s="40"/>
      <c r="H129" s="452"/>
      <c r="I129" s="206"/>
      <c r="J129" s="40"/>
      <c r="K129" s="83"/>
      <c r="L129" s="119"/>
      <c r="M129" s="214"/>
      <c r="N129" s="230"/>
      <c r="O129" s="231"/>
      <c r="P129" s="259"/>
      <c r="Q129" s="212"/>
      <c r="R129" s="214"/>
      <c r="S129" s="214"/>
      <c r="T129" s="232"/>
      <c r="U129" s="179" t="str">
        <f t="shared" si="4"/>
        <v/>
      </c>
      <c r="V129" s="43"/>
      <c r="W129" s="213"/>
      <c r="X129" s="213"/>
      <c r="Y129" s="40"/>
      <c r="Z129" s="45"/>
      <c r="AA129" s="45"/>
      <c r="AB129" s="45"/>
      <c r="AC129" s="40"/>
      <c r="AD129" s="367"/>
      <c r="AE129" s="43"/>
      <c r="AF129" s="179" t="str">
        <f t="shared" si="5"/>
        <v/>
      </c>
      <c r="AG129" s="43"/>
      <c r="AH129" s="28" t="b">
        <f t="shared" si="6"/>
        <v>1</v>
      </c>
    </row>
    <row r="130" spans="1:34" ht="36" customHeight="1">
      <c r="A130" s="65"/>
      <c r="B130" s="65"/>
      <c r="C130" s="65"/>
      <c r="D130" s="45"/>
      <c r="E130" s="259"/>
      <c r="F130" s="229" t="str">
        <f t="shared" si="0"/>
        <v/>
      </c>
      <c r="G130" s="40"/>
      <c r="H130" s="452"/>
      <c r="I130" s="206"/>
      <c r="J130" s="40"/>
      <c r="K130" s="83"/>
      <c r="L130" s="119"/>
      <c r="M130" s="214"/>
      <c r="N130" s="230"/>
      <c r="O130" s="231"/>
      <c r="P130" s="259"/>
      <c r="Q130" s="212"/>
      <c r="R130" s="214"/>
      <c r="S130" s="214"/>
      <c r="T130" s="232"/>
      <c r="U130" s="179" t="str">
        <f t="shared" si="4"/>
        <v/>
      </c>
      <c r="V130" s="43"/>
      <c r="W130" s="213"/>
      <c r="X130" s="213"/>
      <c r="Y130" s="40"/>
      <c r="Z130" s="45"/>
      <c r="AA130" s="45"/>
      <c r="AB130" s="45"/>
      <c r="AC130" s="40"/>
      <c r="AD130" s="367"/>
      <c r="AE130" s="43"/>
      <c r="AF130" s="179" t="str">
        <f t="shared" si="5"/>
        <v/>
      </c>
      <c r="AG130" s="43"/>
      <c r="AH130" s="28" t="b">
        <f t="shared" si="6"/>
        <v>1</v>
      </c>
    </row>
    <row r="131" spans="1:34" ht="36" customHeight="1">
      <c r="A131" s="65"/>
      <c r="B131" s="65"/>
      <c r="C131" s="65"/>
      <c r="D131" s="45"/>
      <c r="E131" s="259"/>
      <c r="F131" s="229" t="str">
        <f t="shared" si="0"/>
        <v/>
      </c>
      <c r="G131" s="40"/>
      <c r="H131" s="452"/>
      <c r="I131" s="206"/>
      <c r="J131" s="40"/>
      <c r="K131" s="83"/>
      <c r="L131" s="119"/>
      <c r="M131" s="214"/>
      <c r="N131" s="230"/>
      <c r="O131" s="231"/>
      <c r="P131" s="259"/>
      <c r="Q131" s="212"/>
      <c r="R131" s="214"/>
      <c r="S131" s="214"/>
      <c r="T131" s="232"/>
      <c r="U131" s="179" t="str">
        <f t="shared" si="4"/>
        <v/>
      </c>
      <c r="V131" s="43"/>
      <c r="W131" s="213"/>
      <c r="X131" s="213"/>
      <c r="Y131" s="40"/>
      <c r="Z131" s="45"/>
      <c r="AA131" s="45"/>
      <c r="AB131" s="45"/>
      <c r="AC131" s="40"/>
      <c r="AD131" s="367"/>
      <c r="AE131" s="43"/>
      <c r="AF131" s="179" t="str">
        <f t="shared" si="5"/>
        <v/>
      </c>
      <c r="AG131" s="43"/>
      <c r="AH131" s="28" t="b">
        <f t="shared" si="6"/>
        <v>1</v>
      </c>
    </row>
    <row r="132" spans="1:34" ht="36" customHeight="1">
      <c r="A132" s="65"/>
      <c r="B132" s="65"/>
      <c r="C132" s="65"/>
      <c r="D132" s="45"/>
      <c r="E132" s="259"/>
      <c r="F132" s="229" t="str">
        <f t="shared" si="0"/>
        <v/>
      </c>
      <c r="G132" s="40"/>
      <c r="H132" s="452"/>
      <c r="I132" s="206"/>
      <c r="J132" s="40"/>
      <c r="K132" s="83"/>
      <c r="L132" s="119"/>
      <c r="M132" s="214"/>
      <c r="N132" s="230"/>
      <c r="O132" s="231"/>
      <c r="P132" s="259"/>
      <c r="Q132" s="212"/>
      <c r="R132" s="214"/>
      <c r="S132" s="214"/>
      <c r="T132" s="232"/>
      <c r="U132" s="179" t="str">
        <f t="shared" si="4"/>
        <v/>
      </c>
      <c r="V132" s="43"/>
      <c r="W132" s="213"/>
      <c r="X132" s="213"/>
      <c r="Y132" s="40"/>
      <c r="Z132" s="45"/>
      <c r="AA132" s="45"/>
      <c r="AB132" s="45"/>
      <c r="AC132" s="40"/>
      <c r="AD132" s="367"/>
      <c r="AE132" s="43"/>
      <c r="AF132" s="179" t="str">
        <f t="shared" si="5"/>
        <v/>
      </c>
      <c r="AG132" s="43"/>
      <c r="AH132" s="28" t="b">
        <f t="shared" si="6"/>
        <v>1</v>
      </c>
    </row>
    <row r="133" spans="1:34" ht="36" customHeight="1">
      <c r="A133" s="65"/>
      <c r="B133" s="65"/>
      <c r="C133" s="65"/>
      <c r="D133" s="45"/>
      <c r="E133" s="259"/>
      <c r="F133" s="229" t="str">
        <f t="shared" si="0"/>
        <v/>
      </c>
      <c r="G133" s="40"/>
      <c r="H133" s="452"/>
      <c r="I133" s="206"/>
      <c r="J133" s="40"/>
      <c r="K133" s="83"/>
      <c r="L133" s="119"/>
      <c r="M133" s="214"/>
      <c r="N133" s="230"/>
      <c r="O133" s="231"/>
      <c r="P133" s="259"/>
      <c r="Q133" s="212"/>
      <c r="R133" s="214"/>
      <c r="S133" s="214"/>
      <c r="T133" s="232"/>
      <c r="U133" s="179" t="str">
        <f t="shared" si="4"/>
        <v/>
      </c>
      <c r="V133" s="43"/>
      <c r="W133" s="213"/>
      <c r="X133" s="213"/>
      <c r="Y133" s="40"/>
      <c r="Z133" s="45"/>
      <c r="AA133" s="45"/>
      <c r="AB133" s="45"/>
      <c r="AC133" s="40"/>
      <c r="AD133" s="367"/>
      <c r="AE133" s="43"/>
      <c r="AF133" s="179" t="str">
        <f t="shared" si="5"/>
        <v/>
      </c>
      <c r="AG133" s="43"/>
      <c r="AH133" s="28" t="b">
        <f t="shared" si="6"/>
        <v>1</v>
      </c>
    </row>
    <row r="134" spans="1:34" ht="36" customHeight="1">
      <c r="A134" s="65"/>
      <c r="B134" s="65"/>
      <c r="C134" s="65"/>
      <c r="D134" s="45"/>
      <c r="E134" s="259"/>
      <c r="F134" s="229" t="str">
        <f t="shared" si="0"/>
        <v/>
      </c>
      <c r="G134" s="40"/>
      <c r="H134" s="452"/>
      <c r="I134" s="206"/>
      <c r="J134" s="40"/>
      <c r="K134" s="83"/>
      <c r="L134" s="119"/>
      <c r="M134" s="214"/>
      <c r="N134" s="230"/>
      <c r="O134" s="231"/>
      <c r="P134" s="259"/>
      <c r="Q134" s="212"/>
      <c r="R134" s="214"/>
      <c r="S134" s="214"/>
      <c r="T134" s="232"/>
      <c r="U134" s="179" t="str">
        <f t="shared" si="4"/>
        <v/>
      </c>
      <c r="V134" s="43"/>
      <c r="W134" s="213"/>
      <c r="X134" s="213"/>
      <c r="Y134" s="40"/>
      <c r="Z134" s="45"/>
      <c r="AA134" s="45"/>
      <c r="AB134" s="45"/>
      <c r="AC134" s="40"/>
      <c r="AD134" s="367"/>
      <c r="AE134" s="43"/>
      <c r="AF134" s="179" t="str">
        <f t="shared" si="5"/>
        <v/>
      </c>
      <c r="AG134" s="43"/>
      <c r="AH134" s="28" t="b">
        <f t="shared" si="6"/>
        <v>1</v>
      </c>
    </row>
    <row r="135" spans="1:34" ht="36" customHeight="1">
      <c r="A135" s="65"/>
      <c r="B135" s="65"/>
      <c r="C135" s="65"/>
      <c r="D135" s="45"/>
      <c r="E135" s="259"/>
      <c r="F135" s="229" t="str">
        <f t="shared" si="0"/>
        <v/>
      </c>
      <c r="G135" s="40"/>
      <c r="H135" s="452"/>
      <c r="I135" s="206"/>
      <c r="J135" s="40"/>
      <c r="K135" s="83"/>
      <c r="L135" s="119"/>
      <c r="M135" s="214"/>
      <c r="N135" s="230"/>
      <c r="O135" s="231"/>
      <c r="P135" s="259"/>
      <c r="Q135" s="212"/>
      <c r="R135" s="214"/>
      <c r="S135" s="214"/>
      <c r="T135" s="232"/>
      <c r="U135" s="179" t="str">
        <f t="shared" si="4"/>
        <v/>
      </c>
      <c r="V135" s="43"/>
      <c r="W135" s="213"/>
      <c r="X135" s="213"/>
      <c r="Y135" s="40"/>
      <c r="Z135" s="45"/>
      <c r="AA135" s="45"/>
      <c r="AB135" s="45"/>
      <c r="AC135" s="40"/>
      <c r="AD135" s="367"/>
      <c r="AE135" s="43"/>
      <c r="AF135" s="179" t="str">
        <f t="shared" si="5"/>
        <v/>
      </c>
      <c r="AG135" s="43"/>
      <c r="AH135" s="28" t="b">
        <f t="shared" si="6"/>
        <v>1</v>
      </c>
    </row>
    <row r="136" spans="1:34" ht="36" customHeight="1">
      <c r="A136" s="65"/>
      <c r="B136" s="65"/>
      <c r="C136" s="65"/>
      <c r="D136" s="45"/>
      <c r="E136" s="259"/>
      <c r="F136" s="229" t="str">
        <f t="shared" si="0"/>
        <v/>
      </c>
      <c r="G136" s="40"/>
      <c r="H136" s="452"/>
      <c r="I136" s="206"/>
      <c r="J136" s="40"/>
      <c r="K136" s="83"/>
      <c r="L136" s="119"/>
      <c r="M136" s="214"/>
      <c r="N136" s="230"/>
      <c r="O136" s="231"/>
      <c r="P136" s="259"/>
      <c r="Q136" s="212"/>
      <c r="R136" s="214"/>
      <c r="S136" s="214"/>
      <c r="T136" s="232"/>
      <c r="U136" s="179" t="str">
        <f t="shared" si="4"/>
        <v/>
      </c>
      <c r="V136" s="43"/>
      <c r="W136" s="213"/>
      <c r="X136" s="213"/>
      <c r="Y136" s="40"/>
      <c r="Z136" s="45"/>
      <c r="AA136" s="45"/>
      <c r="AB136" s="45"/>
      <c r="AC136" s="40"/>
      <c r="AD136" s="367"/>
      <c r="AE136" s="43"/>
      <c r="AF136" s="179" t="str">
        <f t="shared" si="5"/>
        <v/>
      </c>
      <c r="AG136" s="43"/>
      <c r="AH136" s="28" t="b">
        <f t="shared" si="6"/>
        <v>1</v>
      </c>
    </row>
    <row r="137" spans="1:34" ht="36" customHeight="1">
      <c r="A137" s="65"/>
      <c r="B137" s="65"/>
      <c r="C137" s="65"/>
      <c r="D137" s="45"/>
      <c r="E137" s="259"/>
      <c r="F137" s="229" t="str">
        <f t="shared" si="0"/>
        <v/>
      </c>
      <c r="G137" s="40"/>
      <c r="H137" s="452"/>
      <c r="I137" s="206"/>
      <c r="J137" s="40"/>
      <c r="K137" s="83"/>
      <c r="L137" s="119"/>
      <c r="M137" s="214"/>
      <c r="N137" s="230"/>
      <c r="O137" s="231"/>
      <c r="P137" s="259"/>
      <c r="Q137" s="212"/>
      <c r="R137" s="214"/>
      <c r="S137" s="214"/>
      <c r="T137" s="232"/>
      <c r="U137" s="179" t="str">
        <f t="shared" si="4"/>
        <v/>
      </c>
      <c r="V137" s="43"/>
      <c r="W137" s="213"/>
      <c r="X137" s="213"/>
      <c r="Y137" s="40"/>
      <c r="Z137" s="45"/>
      <c r="AA137" s="45"/>
      <c r="AB137" s="45"/>
      <c r="AC137" s="40"/>
      <c r="AD137" s="367"/>
      <c r="AE137" s="43"/>
      <c r="AF137" s="179" t="str">
        <f t="shared" si="5"/>
        <v/>
      </c>
      <c r="AG137" s="43"/>
      <c r="AH137" s="28" t="b">
        <f t="shared" si="6"/>
        <v>1</v>
      </c>
    </row>
    <row r="138" spans="1:34" ht="36" customHeight="1">
      <c r="A138" s="65"/>
      <c r="B138" s="65"/>
      <c r="C138" s="65"/>
      <c r="D138" s="45"/>
      <c r="E138" s="259"/>
      <c r="F138" s="229" t="str">
        <f t="shared" si="0"/>
        <v/>
      </c>
      <c r="G138" s="40"/>
      <c r="H138" s="452"/>
      <c r="I138" s="206"/>
      <c r="J138" s="40"/>
      <c r="K138" s="83"/>
      <c r="L138" s="119"/>
      <c r="M138" s="214"/>
      <c r="N138" s="230"/>
      <c r="O138" s="231"/>
      <c r="P138" s="259"/>
      <c r="Q138" s="212"/>
      <c r="R138" s="214"/>
      <c r="S138" s="214"/>
      <c r="T138" s="232"/>
      <c r="U138" s="179" t="str">
        <f t="shared" si="4"/>
        <v/>
      </c>
      <c r="V138" s="43"/>
      <c r="W138" s="213"/>
      <c r="X138" s="213"/>
      <c r="Y138" s="40"/>
      <c r="Z138" s="45"/>
      <c r="AA138" s="45"/>
      <c r="AB138" s="45"/>
      <c r="AC138" s="40"/>
      <c r="AD138" s="367"/>
      <c r="AE138" s="43"/>
      <c r="AF138" s="179" t="str">
        <f t="shared" si="5"/>
        <v/>
      </c>
      <c r="AG138" s="43"/>
      <c r="AH138" s="28" t="b">
        <f t="shared" si="6"/>
        <v>1</v>
      </c>
    </row>
    <row r="139" spans="1:34" ht="36" customHeight="1">
      <c r="A139" s="65"/>
      <c r="B139" s="65"/>
      <c r="C139" s="65"/>
      <c r="D139" s="45"/>
      <c r="E139" s="259"/>
      <c r="F139" s="229" t="str">
        <f t="shared" si="0"/>
        <v/>
      </c>
      <c r="G139" s="40"/>
      <c r="H139" s="452"/>
      <c r="I139" s="206"/>
      <c r="J139" s="40"/>
      <c r="K139" s="83"/>
      <c r="L139" s="119"/>
      <c r="M139" s="214"/>
      <c r="N139" s="230"/>
      <c r="O139" s="231"/>
      <c r="P139" s="259"/>
      <c r="Q139" s="212"/>
      <c r="R139" s="214"/>
      <c r="S139" s="214"/>
      <c r="T139" s="232"/>
      <c r="U139" s="179" t="str">
        <f t="shared" si="4"/>
        <v/>
      </c>
      <c r="V139" s="43"/>
      <c r="W139" s="213"/>
      <c r="X139" s="213"/>
      <c r="Y139" s="40"/>
      <c r="Z139" s="45"/>
      <c r="AA139" s="45"/>
      <c r="AB139" s="45"/>
      <c r="AC139" s="40"/>
      <c r="AD139" s="367"/>
      <c r="AE139" s="43"/>
      <c r="AF139" s="179" t="str">
        <f t="shared" si="5"/>
        <v/>
      </c>
      <c r="AG139" s="43"/>
      <c r="AH139" s="28" t="b">
        <f t="shared" si="6"/>
        <v>1</v>
      </c>
    </row>
    <row r="140" spans="1:34" ht="36" customHeight="1">
      <c r="A140" s="65"/>
      <c r="B140" s="65"/>
      <c r="C140" s="65"/>
      <c r="D140" s="45"/>
      <c r="E140" s="259"/>
      <c r="F140" s="229" t="str">
        <f t="shared" si="0"/>
        <v/>
      </c>
      <c r="G140" s="40"/>
      <c r="H140" s="452"/>
      <c r="I140" s="206"/>
      <c r="J140" s="40"/>
      <c r="K140" s="83"/>
      <c r="L140" s="119"/>
      <c r="M140" s="214"/>
      <c r="N140" s="230"/>
      <c r="O140" s="231"/>
      <c r="P140" s="259"/>
      <c r="Q140" s="212"/>
      <c r="R140" s="214"/>
      <c r="S140" s="214"/>
      <c r="T140" s="232"/>
      <c r="U140" s="179" t="str">
        <f t="shared" ref="U140:U203" si="7">IF(ISBLANK(Q140),"",DATEDIF(K140,Q140,"d")/365)</f>
        <v/>
      </c>
      <c r="V140" s="43"/>
      <c r="W140" s="213"/>
      <c r="X140" s="213"/>
      <c r="Y140" s="40"/>
      <c r="Z140" s="45"/>
      <c r="AA140" s="45"/>
      <c r="AB140" s="45"/>
      <c r="AC140" s="40"/>
      <c r="AD140" s="367"/>
      <c r="AE140" s="43"/>
      <c r="AF140" s="179" t="str">
        <f t="shared" ref="AF140:AF203" si="8">IF((K140-AD140)/365&gt;0,(K140-AD140)/365,"")</f>
        <v/>
      </c>
      <c r="AG140" s="43"/>
      <c r="AH140" s="28" t="b">
        <f t="shared" ref="AH140:AH203" si="9">M140=S140+W140+AB140</f>
        <v>1</v>
      </c>
    </row>
    <row r="141" spans="1:34" ht="36" customHeight="1">
      <c r="A141" s="65"/>
      <c r="B141" s="65"/>
      <c r="C141" s="65"/>
      <c r="D141" s="45"/>
      <c r="E141" s="259"/>
      <c r="F141" s="229" t="str">
        <f t="shared" si="0"/>
        <v/>
      </c>
      <c r="G141" s="40"/>
      <c r="H141" s="452"/>
      <c r="I141" s="206"/>
      <c r="J141" s="40"/>
      <c r="K141" s="83"/>
      <c r="L141" s="119"/>
      <c r="M141" s="214"/>
      <c r="N141" s="230"/>
      <c r="O141" s="231"/>
      <c r="P141" s="259"/>
      <c r="Q141" s="212"/>
      <c r="R141" s="214"/>
      <c r="S141" s="214"/>
      <c r="T141" s="232"/>
      <c r="U141" s="179" t="str">
        <f t="shared" si="7"/>
        <v/>
      </c>
      <c r="V141" s="43"/>
      <c r="W141" s="213"/>
      <c r="X141" s="213"/>
      <c r="Y141" s="40"/>
      <c r="Z141" s="45"/>
      <c r="AA141" s="45"/>
      <c r="AB141" s="45"/>
      <c r="AC141" s="40"/>
      <c r="AD141" s="367"/>
      <c r="AE141" s="43"/>
      <c r="AF141" s="179" t="str">
        <f t="shared" si="8"/>
        <v/>
      </c>
      <c r="AG141" s="43"/>
      <c r="AH141" s="28" t="b">
        <f t="shared" si="9"/>
        <v>1</v>
      </c>
    </row>
    <row r="142" spans="1:34" ht="36" customHeight="1">
      <c r="A142" s="65"/>
      <c r="B142" s="65"/>
      <c r="C142" s="65"/>
      <c r="D142" s="45"/>
      <c r="E142" s="259"/>
      <c r="F142" s="229" t="str">
        <f t="shared" si="0"/>
        <v/>
      </c>
      <c r="G142" s="40"/>
      <c r="H142" s="452"/>
      <c r="I142" s="206"/>
      <c r="J142" s="40"/>
      <c r="K142" s="83"/>
      <c r="L142" s="119"/>
      <c r="M142" s="214"/>
      <c r="N142" s="230"/>
      <c r="O142" s="231"/>
      <c r="P142" s="259"/>
      <c r="Q142" s="212"/>
      <c r="R142" s="214"/>
      <c r="S142" s="214"/>
      <c r="T142" s="232"/>
      <c r="U142" s="179" t="str">
        <f t="shared" si="7"/>
        <v/>
      </c>
      <c r="V142" s="43"/>
      <c r="W142" s="213"/>
      <c r="X142" s="213"/>
      <c r="Y142" s="40"/>
      <c r="Z142" s="45"/>
      <c r="AA142" s="45"/>
      <c r="AB142" s="45"/>
      <c r="AC142" s="40"/>
      <c r="AD142" s="367"/>
      <c r="AE142" s="43"/>
      <c r="AF142" s="179" t="str">
        <f t="shared" si="8"/>
        <v/>
      </c>
      <c r="AG142" s="43"/>
      <c r="AH142" s="28" t="b">
        <f t="shared" si="9"/>
        <v>1</v>
      </c>
    </row>
    <row r="143" spans="1:34" ht="36" customHeight="1">
      <c r="A143" s="65"/>
      <c r="B143" s="65"/>
      <c r="C143" s="65"/>
      <c r="D143" s="45"/>
      <c r="E143" s="259"/>
      <c r="F143" s="229" t="str">
        <f t="shared" si="0"/>
        <v/>
      </c>
      <c r="G143" s="40"/>
      <c r="H143" s="452"/>
      <c r="I143" s="206"/>
      <c r="J143" s="40"/>
      <c r="K143" s="83"/>
      <c r="L143" s="119"/>
      <c r="M143" s="214"/>
      <c r="N143" s="230"/>
      <c r="O143" s="231"/>
      <c r="P143" s="259"/>
      <c r="Q143" s="212"/>
      <c r="R143" s="214"/>
      <c r="S143" s="214"/>
      <c r="T143" s="232"/>
      <c r="U143" s="179" t="str">
        <f t="shared" si="7"/>
        <v/>
      </c>
      <c r="V143" s="43"/>
      <c r="W143" s="213"/>
      <c r="X143" s="213"/>
      <c r="Y143" s="40"/>
      <c r="Z143" s="45"/>
      <c r="AA143" s="45"/>
      <c r="AB143" s="45"/>
      <c r="AC143" s="40"/>
      <c r="AD143" s="367"/>
      <c r="AE143" s="43"/>
      <c r="AF143" s="179" t="str">
        <f t="shared" si="8"/>
        <v/>
      </c>
      <c r="AG143" s="43"/>
      <c r="AH143" s="28" t="b">
        <f t="shared" si="9"/>
        <v>1</v>
      </c>
    </row>
    <row r="144" spans="1:34" ht="36" customHeight="1">
      <c r="A144" s="65"/>
      <c r="B144" s="65"/>
      <c r="C144" s="65"/>
      <c r="D144" s="45"/>
      <c r="E144" s="259"/>
      <c r="F144" s="229" t="str">
        <f t="shared" si="0"/>
        <v/>
      </c>
      <c r="G144" s="40"/>
      <c r="H144" s="452"/>
      <c r="I144" s="206"/>
      <c r="J144" s="40"/>
      <c r="K144" s="83"/>
      <c r="L144" s="119"/>
      <c r="M144" s="214"/>
      <c r="N144" s="230"/>
      <c r="O144" s="231"/>
      <c r="P144" s="259"/>
      <c r="Q144" s="212"/>
      <c r="R144" s="214"/>
      <c r="S144" s="214"/>
      <c r="T144" s="232"/>
      <c r="U144" s="179" t="str">
        <f t="shared" si="7"/>
        <v/>
      </c>
      <c r="V144" s="43"/>
      <c r="W144" s="213"/>
      <c r="X144" s="213"/>
      <c r="Y144" s="40"/>
      <c r="Z144" s="45"/>
      <c r="AA144" s="45"/>
      <c r="AB144" s="45"/>
      <c r="AC144" s="40"/>
      <c r="AD144" s="367"/>
      <c r="AE144" s="43"/>
      <c r="AF144" s="179" t="str">
        <f t="shared" si="8"/>
        <v/>
      </c>
      <c r="AG144" s="43"/>
      <c r="AH144" s="28" t="b">
        <f t="shared" si="9"/>
        <v>1</v>
      </c>
    </row>
    <row r="145" spans="1:34" ht="36" customHeight="1">
      <c r="A145" s="65"/>
      <c r="B145" s="65"/>
      <c r="C145" s="65"/>
      <c r="D145" s="45"/>
      <c r="E145" s="259"/>
      <c r="F145" s="229" t="str">
        <f t="shared" si="0"/>
        <v/>
      </c>
      <c r="G145" s="40"/>
      <c r="H145" s="452"/>
      <c r="I145" s="206"/>
      <c r="J145" s="40"/>
      <c r="K145" s="83"/>
      <c r="L145" s="119"/>
      <c r="M145" s="214"/>
      <c r="N145" s="230"/>
      <c r="O145" s="231"/>
      <c r="P145" s="259"/>
      <c r="Q145" s="212"/>
      <c r="R145" s="214"/>
      <c r="S145" s="214"/>
      <c r="T145" s="232"/>
      <c r="U145" s="179" t="str">
        <f t="shared" si="7"/>
        <v/>
      </c>
      <c r="V145" s="43"/>
      <c r="W145" s="213"/>
      <c r="X145" s="213"/>
      <c r="Y145" s="40"/>
      <c r="Z145" s="45"/>
      <c r="AA145" s="45"/>
      <c r="AB145" s="45"/>
      <c r="AC145" s="40"/>
      <c r="AD145" s="367"/>
      <c r="AE145" s="43"/>
      <c r="AF145" s="179" t="str">
        <f t="shared" si="8"/>
        <v/>
      </c>
      <c r="AG145" s="43"/>
      <c r="AH145" s="28" t="b">
        <f t="shared" si="9"/>
        <v>1</v>
      </c>
    </row>
    <row r="146" spans="1:34" ht="36" customHeight="1">
      <c r="A146" s="65"/>
      <c r="B146" s="65"/>
      <c r="C146" s="65"/>
      <c r="D146" s="45"/>
      <c r="E146" s="259"/>
      <c r="F146" s="229" t="str">
        <f t="shared" si="0"/>
        <v/>
      </c>
      <c r="G146" s="40"/>
      <c r="H146" s="452"/>
      <c r="I146" s="206"/>
      <c r="J146" s="40"/>
      <c r="K146" s="83"/>
      <c r="L146" s="119"/>
      <c r="M146" s="214"/>
      <c r="N146" s="230"/>
      <c r="O146" s="231"/>
      <c r="P146" s="259"/>
      <c r="Q146" s="212"/>
      <c r="R146" s="214"/>
      <c r="S146" s="214"/>
      <c r="T146" s="232"/>
      <c r="U146" s="179" t="str">
        <f t="shared" si="7"/>
        <v/>
      </c>
      <c r="V146" s="43"/>
      <c r="W146" s="213"/>
      <c r="X146" s="213"/>
      <c r="Y146" s="40"/>
      <c r="Z146" s="45"/>
      <c r="AA146" s="45"/>
      <c r="AB146" s="45"/>
      <c r="AC146" s="40"/>
      <c r="AD146" s="367"/>
      <c r="AE146" s="43"/>
      <c r="AF146" s="179" t="str">
        <f t="shared" si="8"/>
        <v/>
      </c>
      <c r="AG146" s="43"/>
      <c r="AH146" s="28" t="b">
        <f t="shared" si="9"/>
        <v>1</v>
      </c>
    </row>
    <row r="147" spans="1:34" ht="36" customHeight="1">
      <c r="A147" s="65"/>
      <c r="B147" s="65"/>
      <c r="C147" s="65"/>
      <c r="D147" s="45"/>
      <c r="E147" s="259"/>
      <c r="F147" s="229" t="str">
        <f t="shared" si="0"/>
        <v/>
      </c>
      <c r="G147" s="40"/>
      <c r="H147" s="452"/>
      <c r="I147" s="206"/>
      <c r="J147" s="40"/>
      <c r="K147" s="83"/>
      <c r="L147" s="119"/>
      <c r="M147" s="214"/>
      <c r="N147" s="230"/>
      <c r="O147" s="231"/>
      <c r="P147" s="259"/>
      <c r="Q147" s="212"/>
      <c r="R147" s="214"/>
      <c r="S147" s="214"/>
      <c r="T147" s="232"/>
      <c r="U147" s="179" t="str">
        <f t="shared" si="7"/>
        <v/>
      </c>
      <c r="V147" s="43"/>
      <c r="W147" s="213"/>
      <c r="X147" s="213"/>
      <c r="Y147" s="40"/>
      <c r="Z147" s="45"/>
      <c r="AA147" s="45"/>
      <c r="AB147" s="45"/>
      <c r="AC147" s="40"/>
      <c r="AD147" s="367"/>
      <c r="AE147" s="43"/>
      <c r="AF147" s="179" t="str">
        <f t="shared" si="8"/>
        <v/>
      </c>
      <c r="AG147" s="43"/>
      <c r="AH147" s="28" t="b">
        <f t="shared" si="9"/>
        <v>1</v>
      </c>
    </row>
    <row r="148" spans="1:34" ht="36" customHeight="1">
      <c r="A148" s="65"/>
      <c r="B148" s="65"/>
      <c r="C148" s="65"/>
      <c r="D148" s="45"/>
      <c r="E148" s="259"/>
      <c r="F148" s="229" t="str">
        <f t="shared" si="0"/>
        <v/>
      </c>
      <c r="G148" s="40"/>
      <c r="H148" s="452"/>
      <c r="I148" s="206"/>
      <c r="J148" s="40"/>
      <c r="K148" s="83"/>
      <c r="L148" s="119"/>
      <c r="M148" s="214"/>
      <c r="N148" s="230"/>
      <c r="O148" s="231"/>
      <c r="P148" s="259"/>
      <c r="Q148" s="212"/>
      <c r="R148" s="214"/>
      <c r="S148" s="214"/>
      <c r="T148" s="232"/>
      <c r="U148" s="179" t="str">
        <f t="shared" si="7"/>
        <v/>
      </c>
      <c r="V148" s="43"/>
      <c r="W148" s="213"/>
      <c r="X148" s="213"/>
      <c r="Y148" s="40"/>
      <c r="Z148" s="45"/>
      <c r="AA148" s="45"/>
      <c r="AB148" s="45"/>
      <c r="AC148" s="40"/>
      <c r="AD148" s="367"/>
      <c r="AE148" s="43"/>
      <c r="AF148" s="179" t="str">
        <f t="shared" si="8"/>
        <v/>
      </c>
      <c r="AG148" s="43"/>
      <c r="AH148" s="28" t="b">
        <f t="shared" si="9"/>
        <v>1</v>
      </c>
    </row>
    <row r="149" spans="1:34" ht="36" customHeight="1">
      <c r="A149" s="65"/>
      <c r="B149" s="65"/>
      <c r="C149" s="65"/>
      <c r="D149" s="45"/>
      <c r="E149" s="259"/>
      <c r="F149" s="229" t="str">
        <f t="shared" si="0"/>
        <v/>
      </c>
      <c r="G149" s="40"/>
      <c r="H149" s="452"/>
      <c r="I149" s="206"/>
      <c r="J149" s="40"/>
      <c r="K149" s="83"/>
      <c r="L149" s="119"/>
      <c r="M149" s="214"/>
      <c r="N149" s="230"/>
      <c r="O149" s="231"/>
      <c r="P149" s="259"/>
      <c r="Q149" s="212"/>
      <c r="R149" s="214"/>
      <c r="S149" s="214"/>
      <c r="T149" s="232"/>
      <c r="U149" s="179" t="str">
        <f t="shared" si="7"/>
        <v/>
      </c>
      <c r="V149" s="43"/>
      <c r="W149" s="213"/>
      <c r="X149" s="213"/>
      <c r="Y149" s="40"/>
      <c r="Z149" s="45"/>
      <c r="AA149" s="45"/>
      <c r="AB149" s="45"/>
      <c r="AC149" s="40"/>
      <c r="AD149" s="367"/>
      <c r="AE149" s="43"/>
      <c r="AF149" s="179" t="str">
        <f t="shared" si="8"/>
        <v/>
      </c>
      <c r="AG149" s="43"/>
      <c r="AH149" s="28" t="b">
        <f t="shared" si="9"/>
        <v>1</v>
      </c>
    </row>
    <row r="150" spans="1:34" ht="36" customHeight="1">
      <c r="A150" s="65"/>
      <c r="B150" s="65"/>
      <c r="C150" s="65"/>
      <c r="D150" s="45"/>
      <c r="E150" s="259"/>
      <c r="F150" s="229" t="str">
        <f t="shared" si="0"/>
        <v/>
      </c>
      <c r="G150" s="40"/>
      <c r="H150" s="452"/>
      <c r="I150" s="206"/>
      <c r="J150" s="40"/>
      <c r="K150" s="83"/>
      <c r="L150" s="119"/>
      <c r="M150" s="214"/>
      <c r="N150" s="230"/>
      <c r="O150" s="231"/>
      <c r="P150" s="259"/>
      <c r="Q150" s="212"/>
      <c r="R150" s="214"/>
      <c r="S150" s="214"/>
      <c r="T150" s="232"/>
      <c r="U150" s="179" t="str">
        <f t="shared" si="7"/>
        <v/>
      </c>
      <c r="V150" s="43"/>
      <c r="W150" s="213"/>
      <c r="X150" s="213"/>
      <c r="Y150" s="40"/>
      <c r="Z150" s="45"/>
      <c r="AA150" s="45"/>
      <c r="AB150" s="45"/>
      <c r="AC150" s="40"/>
      <c r="AD150" s="367"/>
      <c r="AE150" s="43"/>
      <c r="AF150" s="179" t="str">
        <f t="shared" si="8"/>
        <v/>
      </c>
      <c r="AG150" s="43"/>
      <c r="AH150" s="28" t="b">
        <f t="shared" si="9"/>
        <v>1</v>
      </c>
    </row>
    <row r="151" spans="1:34" ht="36" customHeight="1">
      <c r="A151" s="65"/>
      <c r="B151" s="65"/>
      <c r="C151" s="65"/>
      <c r="D151" s="45"/>
      <c r="E151" s="259"/>
      <c r="F151" s="229" t="str">
        <f t="shared" si="0"/>
        <v/>
      </c>
      <c r="G151" s="40"/>
      <c r="H151" s="452"/>
      <c r="I151" s="206"/>
      <c r="J151" s="40"/>
      <c r="K151" s="83"/>
      <c r="L151" s="119"/>
      <c r="M151" s="214"/>
      <c r="N151" s="230"/>
      <c r="O151" s="231"/>
      <c r="P151" s="259"/>
      <c r="Q151" s="212"/>
      <c r="R151" s="214"/>
      <c r="S151" s="214"/>
      <c r="T151" s="232"/>
      <c r="U151" s="179" t="str">
        <f t="shared" si="7"/>
        <v/>
      </c>
      <c r="V151" s="43"/>
      <c r="W151" s="213"/>
      <c r="X151" s="213"/>
      <c r="Y151" s="40"/>
      <c r="Z151" s="45"/>
      <c r="AA151" s="45"/>
      <c r="AB151" s="45"/>
      <c r="AC151" s="40"/>
      <c r="AD151" s="367"/>
      <c r="AE151" s="43"/>
      <c r="AF151" s="179" t="str">
        <f t="shared" si="8"/>
        <v/>
      </c>
      <c r="AG151" s="43"/>
      <c r="AH151" s="28" t="b">
        <f t="shared" si="9"/>
        <v>1</v>
      </c>
    </row>
    <row r="152" spans="1:34" ht="36" customHeight="1">
      <c r="A152" s="65"/>
      <c r="B152" s="65"/>
      <c r="C152" s="65"/>
      <c r="D152" s="45"/>
      <c r="E152" s="259"/>
      <c r="F152" s="229" t="str">
        <f t="shared" si="0"/>
        <v/>
      </c>
      <c r="G152" s="40"/>
      <c r="H152" s="452"/>
      <c r="I152" s="206"/>
      <c r="J152" s="40"/>
      <c r="K152" s="83"/>
      <c r="L152" s="119"/>
      <c r="M152" s="214"/>
      <c r="N152" s="230"/>
      <c r="O152" s="231"/>
      <c r="P152" s="259"/>
      <c r="Q152" s="212"/>
      <c r="R152" s="214"/>
      <c r="S152" s="214"/>
      <c r="T152" s="232"/>
      <c r="U152" s="179" t="str">
        <f t="shared" si="7"/>
        <v/>
      </c>
      <c r="V152" s="43"/>
      <c r="W152" s="213"/>
      <c r="X152" s="213"/>
      <c r="Y152" s="40"/>
      <c r="Z152" s="45"/>
      <c r="AA152" s="45"/>
      <c r="AB152" s="45"/>
      <c r="AC152" s="40"/>
      <c r="AD152" s="367"/>
      <c r="AE152" s="43"/>
      <c r="AF152" s="179" t="str">
        <f t="shared" si="8"/>
        <v/>
      </c>
      <c r="AG152" s="43"/>
      <c r="AH152" s="28" t="b">
        <f t="shared" si="9"/>
        <v>1</v>
      </c>
    </row>
    <row r="153" spans="1:34" ht="36" customHeight="1">
      <c r="A153" s="65"/>
      <c r="B153" s="65"/>
      <c r="C153" s="65"/>
      <c r="D153" s="45"/>
      <c r="E153" s="259"/>
      <c r="F153" s="229" t="str">
        <f t="shared" si="0"/>
        <v/>
      </c>
      <c r="G153" s="40"/>
      <c r="H153" s="452"/>
      <c r="I153" s="206"/>
      <c r="J153" s="40"/>
      <c r="K153" s="83"/>
      <c r="L153" s="119"/>
      <c r="M153" s="214"/>
      <c r="N153" s="230"/>
      <c r="O153" s="231"/>
      <c r="P153" s="259"/>
      <c r="Q153" s="212"/>
      <c r="R153" s="214"/>
      <c r="S153" s="214"/>
      <c r="T153" s="232"/>
      <c r="U153" s="179" t="str">
        <f t="shared" si="7"/>
        <v/>
      </c>
      <c r="V153" s="43"/>
      <c r="W153" s="213"/>
      <c r="X153" s="213"/>
      <c r="Y153" s="40"/>
      <c r="Z153" s="45"/>
      <c r="AA153" s="45"/>
      <c r="AB153" s="45"/>
      <c r="AC153" s="40"/>
      <c r="AD153" s="367"/>
      <c r="AE153" s="43"/>
      <c r="AF153" s="179" t="str">
        <f t="shared" si="8"/>
        <v/>
      </c>
      <c r="AG153" s="43"/>
      <c r="AH153" s="28" t="b">
        <f t="shared" si="9"/>
        <v>1</v>
      </c>
    </row>
    <row r="154" spans="1:34" ht="36" customHeight="1">
      <c r="A154" s="65"/>
      <c r="B154" s="65"/>
      <c r="C154" s="65"/>
      <c r="D154" s="45"/>
      <c r="E154" s="259"/>
      <c r="F154" s="229" t="str">
        <f t="shared" si="0"/>
        <v/>
      </c>
      <c r="G154" s="40"/>
      <c r="H154" s="452"/>
      <c r="I154" s="206"/>
      <c r="J154" s="40"/>
      <c r="K154" s="83"/>
      <c r="L154" s="119"/>
      <c r="M154" s="214"/>
      <c r="N154" s="230"/>
      <c r="O154" s="231"/>
      <c r="P154" s="259"/>
      <c r="Q154" s="212"/>
      <c r="R154" s="214"/>
      <c r="S154" s="214"/>
      <c r="T154" s="232"/>
      <c r="U154" s="179" t="str">
        <f t="shared" si="7"/>
        <v/>
      </c>
      <c r="V154" s="43"/>
      <c r="W154" s="213"/>
      <c r="X154" s="213"/>
      <c r="Y154" s="40"/>
      <c r="Z154" s="45"/>
      <c r="AA154" s="45"/>
      <c r="AB154" s="45"/>
      <c r="AC154" s="40"/>
      <c r="AD154" s="367"/>
      <c r="AE154" s="43"/>
      <c r="AF154" s="179" t="str">
        <f t="shared" si="8"/>
        <v/>
      </c>
      <c r="AG154" s="43"/>
      <c r="AH154" s="28" t="b">
        <f t="shared" si="9"/>
        <v>1</v>
      </c>
    </row>
    <row r="155" spans="1:34" ht="36" customHeight="1">
      <c r="A155" s="65"/>
      <c r="B155" s="65"/>
      <c r="C155" s="65"/>
      <c r="D155" s="45"/>
      <c r="E155" s="259"/>
      <c r="F155" s="229" t="str">
        <f t="shared" si="0"/>
        <v/>
      </c>
      <c r="G155" s="40"/>
      <c r="H155" s="452"/>
      <c r="I155" s="206"/>
      <c r="J155" s="40"/>
      <c r="K155" s="83"/>
      <c r="L155" s="119"/>
      <c r="M155" s="214"/>
      <c r="N155" s="230"/>
      <c r="O155" s="231"/>
      <c r="P155" s="259"/>
      <c r="Q155" s="212"/>
      <c r="R155" s="214"/>
      <c r="S155" s="214"/>
      <c r="T155" s="232"/>
      <c r="U155" s="179" t="str">
        <f t="shared" si="7"/>
        <v/>
      </c>
      <c r="V155" s="43"/>
      <c r="W155" s="213"/>
      <c r="X155" s="213"/>
      <c r="Y155" s="40"/>
      <c r="Z155" s="45"/>
      <c r="AA155" s="45"/>
      <c r="AB155" s="45"/>
      <c r="AC155" s="40"/>
      <c r="AD155" s="367"/>
      <c r="AE155" s="43"/>
      <c r="AF155" s="179" t="str">
        <f t="shared" si="8"/>
        <v/>
      </c>
      <c r="AG155" s="43"/>
      <c r="AH155" s="28" t="b">
        <f t="shared" si="9"/>
        <v>1</v>
      </c>
    </row>
    <row r="156" spans="1:34" ht="36" customHeight="1">
      <c r="A156" s="65"/>
      <c r="B156" s="65"/>
      <c r="C156" s="65"/>
      <c r="D156" s="45"/>
      <c r="E156" s="259"/>
      <c r="F156" s="229" t="str">
        <f t="shared" si="0"/>
        <v/>
      </c>
      <c r="G156" s="40"/>
      <c r="H156" s="452"/>
      <c r="I156" s="206"/>
      <c r="J156" s="40"/>
      <c r="K156" s="83"/>
      <c r="L156" s="119"/>
      <c r="M156" s="214"/>
      <c r="N156" s="230"/>
      <c r="O156" s="231"/>
      <c r="P156" s="259"/>
      <c r="Q156" s="212"/>
      <c r="R156" s="214"/>
      <c r="S156" s="214"/>
      <c r="T156" s="232"/>
      <c r="U156" s="179" t="str">
        <f t="shared" si="7"/>
        <v/>
      </c>
      <c r="V156" s="43"/>
      <c r="W156" s="213"/>
      <c r="X156" s="213"/>
      <c r="Y156" s="40"/>
      <c r="Z156" s="45"/>
      <c r="AA156" s="45"/>
      <c r="AB156" s="45"/>
      <c r="AC156" s="40"/>
      <c r="AD156" s="367"/>
      <c r="AE156" s="43"/>
      <c r="AF156" s="179" t="str">
        <f t="shared" si="8"/>
        <v/>
      </c>
      <c r="AG156" s="43"/>
      <c r="AH156" s="28" t="b">
        <f t="shared" si="9"/>
        <v>1</v>
      </c>
    </row>
    <row r="157" spans="1:34" ht="36" customHeight="1">
      <c r="A157" s="65"/>
      <c r="B157" s="65"/>
      <c r="C157" s="65"/>
      <c r="D157" s="45"/>
      <c r="E157" s="259"/>
      <c r="F157" s="229" t="str">
        <f t="shared" si="0"/>
        <v/>
      </c>
      <c r="G157" s="40"/>
      <c r="H157" s="452"/>
      <c r="I157" s="206"/>
      <c r="J157" s="40"/>
      <c r="K157" s="83"/>
      <c r="L157" s="119"/>
      <c r="M157" s="214"/>
      <c r="N157" s="230"/>
      <c r="O157" s="231"/>
      <c r="P157" s="259"/>
      <c r="Q157" s="212"/>
      <c r="R157" s="214"/>
      <c r="S157" s="214"/>
      <c r="T157" s="232"/>
      <c r="U157" s="179" t="str">
        <f t="shared" si="7"/>
        <v/>
      </c>
      <c r="V157" s="43"/>
      <c r="W157" s="213"/>
      <c r="X157" s="213"/>
      <c r="Y157" s="40"/>
      <c r="Z157" s="45"/>
      <c r="AA157" s="45"/>
      <c r="AB157" s="45"/>
      <c r="AC157" s="40"/>
      <c r="AD157" s="367"/>
      <c r="AE157" s="43"/>
      <c r="AF157" s="179" t="str">
        <f t="shared" si="8"/>
        <v/>
      </c>
      <c r="AG157" s="43"/>
      <c r="AH157" s="28" t="b">
        <f t="shared" si="9"/>
        <v>1</v>
      </c>
    </row>
    <row r="158" spans="1:34" ht="36" customHeight="1">
      <c r="A158" s="65"/>
      <c r="B158" s="65"/>
      <c r="C158" s="65"/>
      <c r="D158" s="45"/>
      <c r="E158" s="259"/>
      <c r="F158" s="229" t="str">
        <f t="shared" si="0"/>
        <v/>
      </c>
      <c r="G158" s="40"/>
      <c r="H158" s="452"/>
      <c r="I158" s="206"/>
      <c r="J158" s="40"/>
      <c r="K158" s="83"/>
      <c r="L158" s="119"/>
      <c r="M158" s="214"/>
      <c r="N158" s="230"/>
      <c r="O158" s="231"/>
      <c r="P158" s="259"/>
      <c r="Q158" s="212"/>
      <c r="R158" s="214"/>
      <c r="S158" s="214"/>
      <c r="T158" s="232"/>
      <c r="U158" s="179" t="str">
        <f t="shared" si="7"/>
        <v/>
      </c>
      <c r="V158" s="43"/>
      <c r="W158" s="213"/>
      <c r="X158" s="213"/>
      <c r="Y158" s="40"/>
      <c r="Z158" s="45"/>
      <c r="AA158" s="45"/>
      <c r="AB158" s="45"/>
      <c r="AC158" s="40"/>
      <c r="AD158" s="367"/>
      <c r="AE158" s="43"/>
      <c r="AF158" s="179" t="str">
        <f t="shared" si="8"/>
        <v/>
      </c>
      <c r="AG158" s="43"/>
      <c r="AH158" s="28" t="b">
        <f t="shared" si="9"/>
        <v>1</v>
      </c>
    </row>
    <row r="159" spans="1:34" ht="36" customHeight="1">
      <c r="A159" s="65"/>
      <c r="B159" s="65"/>
      <c r="C159" s="65"/>
      <c r="D159" s="45"/>
      <c r="E159" s="259"/>
      <c r="F159" s="229" t="str">
        <f t="shared" si="0"/>
        <v/>
      </c>
      <c r="G159" s="40"/>
      <c r="H159" s="452"/>
      <c r="I159" s="206"/>
      <c r="J159" s="40"/>
      <c r="K159" s="83"/>
      <c r="L159" s="119"/>
      <c r="M159" s="214"/>
      <c r="N159" s="230"/>
      <c r="O159" s="231"/>
      <c r="P159" s="259"/>
      <c r="Q159" s="212"/>
      <c r="R159" s="214"/>
      <c r="S159" s="214"/>
      <c r="T159" s="232"/>
      <c r="U159" s="179" t="str">
        <f t="shared" si="7"/>
        <v/>
      </c>
      <c r="V159" s="43"/>
      <c r="W159" s="213"/>
      <c r="X159" s="213"/>
      <c r="Y159" s="40"/>
      <c r="Z159" s="45"/>
      <c r="AA159" s="45"/>
      <c r="AB159" s="45"/>
      <c r="AC159" s="40"/>
      <c r="AD159" s="367"/>
      <c r="AE159" s="43"/>
      <c r="AF159" s="179" t="str">
        <f t="shared" si="8"/>
        <v/>
      </c>
      <c r="AG159" s="43"/>
      <c r="AH159" s="28" t="b">
        <f t="shared" si="9"/>
        <v>1</v>
      </c>
    </row>
    <row r="160" spans="1:34" ht="36" customHeight="1">
      <c r="A160" s="65"/>
      <c r="B160" s="65"/>
      <c r="C160" s="65"/>
      <c r="D160" s="45"/>
      <c r="E160" s="259"/>
      <c r="F160" s="229" t="str">
        <f t="shared" si="0"/>
        <v/>
      </c>
      <c r="G160" s="40"/>
      <c r="H160" s="452"/>
      <c r="I160" s="206"/>
      <c r="J160" s="40"/>
      <c r="K160" s="83"/>
      <c r="L160" s="119"/>
      <c r="M160" s="214"/>
      <c r="N160" s="230"/>
      <c r="O160" s="231"/>
      <c r="P160" s="259"/>
      <c r="Q160" s="212"/>
      <c r="R160" s="214"/>
      <c r="S160" s="214"/>
      <c r="T160" s="232"/>
      <c r="U160" s="179" t="str">
        <f t="shared" si="7"/>
        <v/>
      </c>
      <c r="V160" s="43"/>
      <c r="W160" s="213"/>
      <c r="X160" s="213"/>
      <c r="Y160" s="40"/>
      <c r="Z160" s="45"/>
      <c r="AA160" s="45"/>
      <c r="AB160" s="45"/>
      <c r="AC160" s="40"/>
      <c r="AD160" s="367"/>
      <c r="AE160" s="43"/>
      <c r="AF160" s="179" t="str">
        <f t="shared" si="8"/>
        <v/>
      </c>
      <c r="AG160" s="43"/>
      <c r="AH160" s="28" t="b">
        <f t="shared" si="9"/>
        <v>1</v>
      </c>
    </row>
    <row r="161" spans="1:34" ht="36" customHeight="1">
      <c r="A161" s="65"/>
      <c r="B161" s="65"/>
      <c r="C161" s="65"/>
      <c r="D161" s="45"/>
      <c r="E161" s="259"/>
      <c r="F161" s="229" t="str">
        <f t="shared" si="0"/>
        <v/>
      </c>
      <c r="G161" s="40"/>
      <c r="H161" s="452"/>
      <c r="I161" s="206"/>
      <c r="J161" s="40"/>
      <c r="K161" s="83"/>
      <c r="L161" s="119"/>
      <c r="M161" s="214"/>
      <c r="N161" s="230"/>
      <c r="O161" s="231"/>
      <c r="P161" s="259"/>
      <c r="Q161" s="212"/>
      <c r="R161" s="214"/>
      <c r="S161" s="214"/>
      <c r="T161" s="232"/>
      <c r="U161" s="179" t="str">
        <f t="shared" si="7"/>
        <v/>
      </c>
      <c r="V161" s="43"/>
      <c r="W161" s="213"/>
      <c r="X161" s="213"/>
      <c r="Y161" s="40"/>
      <c r="Z161" s="45"/>
      <c r="AA161" s="45"/>
      <c r="AB161" s="45"/>
      <c r="AC161" s="40"/>
      <c r="AD161" s="367"/>
      <c r="AE161" s="43"/>
      <c r="AF161" s="179" t="str">
        <f t="shared" si="8"/>
        <v/>
      </c>
      <c r="AG161" s="43"/>
      <c r="AH161" s="28" t="b">
        <f t="shared" si="9"/>
        <v>1</v>
      </c>
    </row>
    <row r="162" spans="1:34" ht="36" customHeight="1">
      <c r="A162" s="65"/>
      <c r="B162" s="65"/>
      <c r="C162" s="65"/>
      <c r="D162" s="45"/>
      <c r="E162" s="259"/>
      <c r="F162" s="229" t="str">
        <f t="shared" si="0"/>
        <v/>
      </c>
      <c r="G162" s="40"/>
      <c r="H162" s="452"/>
      <c r="I162" s="206"/>
      <c r="J162" s="40"/>
      <c r="K162" s="83"/>
      <c r="L162" s="119"/>
      <c r="M162" s="214"/>
      <c r="N162" s="230"/>
      <c r="O162" s="231"/>
      <c r="P162" s="259"/>
      <c r="Q162" s="212"/>
      <c r="R162" s="214"/>
      <c r="S162" s="214"/>
      <c r="T162" s="232"/>
      <c r="U162" s="179" t="str">
        <f t="shared" si="7"/>
        <v/>
      </c>
      <c r="V162" s="43"/>
      <c r="W162" s="213"/>
      <c r="X162" s="213"/>
      <c r="Y162" s="40"/>
      <c r="Z162" s="45"/>
      <c r="AA162" s="45"/>
      <c r="AB162" s="45"/>
      <c r="AC162" s="40"/>
      <c r="AD162" s="367"/>
      <c r="AE162" s="43"/>
      <c r="AF162" s="179" t="str">
        <f t="shared" si="8"/>
        <v/>
      </c>
      <c r="AG162" s="43"/>
      <c r="AH162" s="28" t="b">
        <f t="shared" si="9"/>
        <v>1</v>
      </c>
    </row>
    <row r="163" spans="1:34" ht="36" customHeight="1">
      <c r="A163" s="65"/>
      <c r="B163" s="65"/>
      <c r="C163" s="65"/>
      <c r="D163" s="45"/>
      <c r="E163" s="259"/>
      <c r="F163" s="229" t="str">
        <f t="shared" si="0"/>
        <v/>
      </c>
      <c r="G163" s="40"/>
      <c r="H163" s="452"/>
      <c r="I163" s="206"/>
      <c r="J163" s="40"/>
      <c r="K163" s="83"/>
      <c r="L163" s="119"/>
      <c r="M163" s="214"/>
      <c r="N163" s="230"/>
      <c r="O163" s="231"/>
      <c r="P163" s="259"/>
      <c r="Q163" s="212"/>
      <c r="R163" s="214"/>
      <c r="S163" s="214"/>
      <c r="T163" s="232"/>
      <c r="U163" s="179" t="str">
        <f t="shared" si="7"/>
        <v/>
      </c>
      <c r="V163" s="43"/>
      <c r="W163" s="213"/>
      <c r="X163" s="213"/>
      <c r="Y163" s="40"/>
      <c r="Z163" s="45"/>
      <c r="AA163" s="45"/>
      <c r="AB163" s="45"/>
      <c r="AC163" s="40"/>
      <c r="AD163" s="367"/>
      <c r="AE163" s="43"/>
      <c r="AF163" s="179" t="str">
        <f t="shared" si="8"/>
        <v/>
      </c>
      <c r="AG163" s="43"/>
      <c r="AH163" s="28" t="b">
        <f t="shared" si="9"/>
        <v>1</v>
      </c>
    </row>
    <row r="164" spans="1:34" ht="36" customHeight="1">
      <c r="A164" s="65"/>
      <c r="B164" s="65"/>
      <c r="C164" s="65"/>
      <c r="D164" s="45"/>
      <c r="E164" s="259"/>
      <c r="F164" s="229" t="str">
        <f t="shared" si="0"/>
        <v/>
      </c>
      <c r="G164" s="40"/>
      <c r="H164" s="452"/>
      <c r="I164" s="206"/>
      <c r="J164" s="40"/>
      <c r="K164" s="83"/>
      <c r="L164" s="119"/>
      <c r="M164" s="214"/>
      <c r="N164" s="230"/>
      <c r="O164" s="231"/>
      <c r="P164" s="259"/>
      <c r="Q164" s="212"/>
      <c r="R164" s="214"/>
      <c r="S164" s="214"/>
      <c r="T164" s="232"/>
      <c r="U164" s="179" t="str">
        <f t="shared" si="7"/>
        <v/>
      </c>
      <c r="V164" s="43"/>
      <c r="W164" s="213"/>
      <c r="X164" s="213"/>
      <c r="Y164" s="40"/>
      <c r="Z164" s="45"/>
      <c r="AA164" s="45"/>
      <c r="AB164" s="45"/>
      <c r="AC164" s="40"/>
      <c r="AD164" s="367"/>
      <c r="AE164" s="43"/>
      <c r="AF164" s="179" t="str">
        <f t="shared" si="8"/>
        <v/>
      </c>
      <c r="AG164" s="43"/>
      <c r="AH164" s="28" t="b">
        <f t="shared" si="9"/>
        <v>1</v>
      </c>
    </row>
    <row r="165" spans="1:34" ht="36" customHeight="1">
      <c r="A165" s="65"/>
      <c r="B165" s="65"/>
      <c r="C165" s="65"/>
      <c r="D165" s="45"/>
      <c r="E165" s="259"/>
      <c r="F165" s="229" t="str">
        <f t="shared" si="0"/>
        <v/>
      </c>
      <c r="G165" s="40"/>
      <c r="H165" s="452"/>
      <c r="I165" s="206"/>
      <c r="J165" s="40"/>
      <c r="K165" s="83"/>
      <c r="L165" s="119"/>
      <c r="M165" s="214"/>
      <c r="N165" s="230"/>
      <c r="O165" s="231"/>
      <c r="P165" s="259"/>
      <c r="Q165" s="212"/>
      <c r="R165" s="214"/>
      <c r="S165" s="214"/>
      <c r="T165" s="232"/>
      <c r="U165" s="179" t="str">
        <f t="shared" si="7"/>
        <v/>
      </c>
      <c r="V165" s="43"/>
      <c r="W165" s="213"/>
      <c r="X165" s="213"/>
      <c r="Y165" s="40"/>
      <c r="Z165" s="45"/>
      <c r="AA165" s="45"/>
      <c r="AB165" s="45"/>
      <c r="AC165" s="40"/>
      <c r="AD165" s="367"/>
      <c r="AE165" s="43"/>
      <c r="AF165" s="179" t="str">
        <f t="shared" si="8"/>
        <v/>
      </c>
      <c r="AG165" s="43"/>
      <c r="AH165" s="28" t="b">
        <f t="shared" si="9"/>
        <v>1</v>
      </c>
    </row>
    <row r="166" spans="1:34" ht="36" customHeight="1">
      <c r="A166" s="65"/>
      <c r="B166" s="65"/>
      <c r="C166" s="65"/>
      <c r="D166" s="45"/>
      <c r="E166" s="259"/>
      <c r="F166" s="229" t="str">
        <f t="shared" si="0"/>
        <v/>
      </c>
      <c r="G166" s="40"/>
      <c r="H166" s="452"/>
      <c r="I166" s="206"/>
      <c r="J166" s="40"/>
      <c r="K166" s="83"/>
      <c r="L166" s="119"/>
      <c r="M166" s="214"/>
      <c r="N166" s="230"/>
      <c r="O166" s="231"/>
      <c r="P166" s="259"/>
      <c r="Q166" s="212"/>
      <c r="R166" s="214"/>
      <c r="S166" s="214"/>
      <c r="T166" s="232"/>
      <c r="U166" s="179" t="str">
        <f t="shared" si="7"/>
        <v/>
      </c>
      <c r="V166" s="43"/>
      <c r="W166" s="213"/>
      <c r="X166" s="213"/>
      <c r="Y166" s="40"/>
      <c r="Z166" s="45"/>
      <c r="AA166" s="45"/>
      <c r="AB166" s="45"/>
      <c r="AC166" s="40"/>
      <c r="AD166" s="367"/>
      <c r="AE166" s="43"/>
      <c r="AF166" s="179" t="str">
        <f t="shared" si="8"/>
        <v/>
      </c>
      <c r="AG166" s="43"/>
      <c r="AH166" s="28" t="b">
        <f t="shared" si="9"/>
        <v>1</v>
      </c>
    </row>
    <row r="167" spans="1:34" ht="36" customHeight="1">
      <c r="A167" s="65"/>
      <c r="B167" s="65"/>
      <c r="C167" s="65"/>
      <c r="D167" s="45"/>
      <c r="E167" s="259"/>
      <c r="F167" s="229" t="str">
        <f t="shared" si="0"/>
        <v/>
      </c>
      <c r="G167" s="40"/>
      <c r="H167" s="452"/>
      <c r="I167" s="206"/>
      <c r="J167" s="40"/>
      <c r="K167" s="83"/>
      <c r="L167" s="119"/>
      <c r="M167" s="214"/>
      <c r="N167" s="230"/>
      <c r="O167" s="231"/>
      <c r="P167" s="259"/>
      <c r="Q167" s="212"/>
      <c r="R167" s="214"/>
      <c r="S167" s="214"/>
      <c r="T167" s="232"/>
      <c r="U167" s="179" t="str">
        <f t="shared" si="7"/>
        <v/>
      </c>
      <c r="V167" s="43"/>
      <c r="W167" s="213"/>
      <c r="X167" s="213"/>
      <c r="Y167" s="40"/>
      <c r="Z167" s="45"/>
      <c r="AA167" s="45"/>
      <c r="AB167" s="45"/>
      <c r="AC167" s="40"/>
      <c r="AD167" s="367"/>
      <c r="AE167" s="43"/>
      <c r="AF167" s="179" t="str">
        <f t="shared" si="8"/>
        <v/>
      </c>
      <c r="AG167" s="43"/>
      <c r="AH167" s="28" t="b">
        <f t="shared" si="9"/>
        <v>1</v>
      </c>
    </row>
    <row r="168" spans="1:34" ht="36" customHeight="1">
      <c r="A168" s="65"/>
      <c r="B168" s="65"/>
      <c r="C168" s="65"/>
      <c r="D168" s="45"/>
      <c r="E168" s="259"/>
      <c r="F168" s="229" t="str">
        <f t="shared" si="0"/>
        <v/>
      </c>
      <c r="G168" s="40"/>
      <c r="H168" s="452"/>
      <c r="I168" s="206"/>
      <c r="J168" s="40"/>
      <c r="K168" s="83"/>
      <c r="L168" s="119"/>
      <c r="M168" s="214"/>
      <c r="N168" s="230"/>
      <c r="O168" s="231"/>
      <c r="P168" s="259"/>
      <c r="Q168" s="212"/>
      <c r="R168" s="214"/>
      <c r="S168" s="214"/>
      <c r="T168" s="232"/>
      <c r="U168" s="179" t="str">
        <f t="shared" si="7"/>
        <v/>
      </c>
      <c r="V168" s="43"/>
      <c r="W168" s="213"/>
      <c r="X168" s="213"/>
      <c r="Y168" s="40"/>
      <c r="Z168" s="45"/>
      <c r="AA168" s="45"/>
      <c r="AB168" s="45"/>
      <c r="AC168" s="40"/>
      <c r="AD168" s="367"/>
      <c r="AE168" s="43"/>
      <c r="AF168" s="179" t="str">
        <f t="shared" si="8"/>
        <v/>
      </c>
      <c r="AG168" s="43"/>
      <c r="AH168" s="28" t="b">
        <f t="shared" si="9"/>
        <v>1</v>
      </c>
    </row>
    <row r="169" spans="1:34" ht="36" customHeight="1">
      <c r="A169" s="65"/>
      <c r="B169" s="65"/>
      <c r="C169" s="65"/>
      <c r="D169" s="45"/>
      <c r="E169" s="259"/>
      <c r="F169" s="229" t="str">
        <f t="shared" si="0"/>
        <v/>
      </c>
      <c r="G169" s="40"/>
      <c r="H169" s="452"/>
      <c r="I169" s="206"/>
      <c r="J169" s="40"/>
      <c r="K169" s="83"/>
      <c r="L169" s="119"/>
      <c r="M169" s="214"/>
      <c r="N169" s="230"/>
      <c r="O169" s="231"/>
      <c r="P169" s="259"/>
      <c r="Q169" s="212"/>
      <c r="R169" s="214"/>
      <c r="S169" s="214"/>
      <c r="T169" s="232"/>
      <c r="U169" s="179" t="str">
        <f t="shared" si="7"/>
        <v/>
      </c>
      <c r="V169" s="43"/>
      <c r="W169" s="213"/>
      <c r="X169" s="213"/>
      <c r="Y169" s="40"/>
      <c r="Z169" s="45"/>
      <c r="AA169" s="45"/>
      <c r="AB169" s="45"/>
      <c r="AC169" s="40"/>
      <c r="AD169" s="367"/>
      <c r="AE169" s="43"/>
      <c r="AF169" s="179" t="str">
        <f t="shared" si="8"/>
        <v/>
      </c>
      <c r="AG169" s="43"/>
      <c r="AH169" s="28" t="b">
        <f t="shared" si="9"/>
        <v>1</v>
      </c>
    </row>
    <row r="170" spans="1:34" ht="36" customHeight="1">
      <c r="A170" s="65"/>
      <c r="B170" s="65"/>
      <c r="C170" s="65"/>
      <c r="D170" s="45"/>
      <c r="E170" s="259"/>
      <c r="F170" s="229" t="str">
        <f t="shared" si="0"/>
        <v/>
      </c>
      <c r="G170" s="40"/>
      <c r="H170" s="452"/>
      <c r="I170" s="206"/>
      <c r="J170" s="40"/>
      <c r="K170" s="83"/>
      <c r="L170" s="119"/>
      <c r="M170" s="214"/>
      <c r="N170" s="230"/>
      <c r="O170" s="231"/>
      <c r="P170" s="259"/>
      <c r="Q170" s="212"/>
      <c r="R170" s="214"/>
      <c r="S170" s="214"/>
      <c r="T170" s="232"/>
      <c r="U170" s="179" t="str">
        <f t="shared" si="7"/>
        <v/>
      </c>
      <c r="V170" s="43"/>
      <c r="W170" s="213"/>
      <c r="X170" s="213"/>
      <c r="Y170" s="40"/>
      <c r="Z170" s="45"/>
      <c r="AA170" s="45"/>
      <c r="AB170" s="45"/>
      <c r="AC170" s="40"/>
      <c r="AD170" s="367"/>
      <c r="AE170" s="43"/>
      <c r="AF170" s="179" t="str">
        <f t="shared" si="8"/>
        <v/>
      </c>
      <c r="AG170" s="43"/>
      <c r="AH170" s="28" t="b">
        <f t="shared" si="9"/>
        <v>1</v>
      </c>
    </row>
    <row r="171" spans="1:34" ht="36" customHeight="1">
      <c r="A171" s="65"/>
      <c r="B171" s="65"/>
      <c r="C171" s="65"/>
      <c r="D171" s="45"/>
      <c r="E171" s="259"/>
      <c r="F171" s="229" t="str">
        <f t="shared" si="0"/>
        <v/>
      </c>
      <c r="G171" s="40"/>
      <c r="H171" s="452"/>
      <c r="I171" s="206"/>
      <c r="J171" s="40"/>
      <c r="K171" s="83"/>
      <c r="L171" s="119"/>
      <c r="M171" s="214"/>
      <c r="N171" s="230"/>
      <c r="O171" s="231"/>
      <c r="P171" s="259"/>
      <c r="Q171" s="212"/>
      <c r="R171" s="214"/>
      <c r="S171" s="214"/>
      <c r="T171" s="232"/>
      <c r="U171" s="179" t="str">
        <f t="shared" si="7"/>
        <v/>
      </c>
      <c r="V171" s="43"/>
      <c r="W171" s="213"/>
      <c r="X171" s="213"/>
      <c r="Y171" s="40"/>
      <c r="Z171" s="45"/>
      <c r="AA171" s="45"/>
      <c r="AB171" s="45"/>
      <c r="AC171" s="40"/>
      <c r="AD171" s="367"/>
      <c r="AE171" s="43"/>
      <c r="AF171" s="179" t="str">
        <f t="shared" si="8"/>
        <v/>
      </c>
      <c r="AG171" s="43"/>
      <c r="AH171" s="28" t="b">
        <f t="shared" si="9"/>
        <v>1</v>
      </c>
    </row>
    <row r="172" spans="1:34" ht="36" customHeight="1">
      <c r="A172" s="65"/>
      <c r="B172" s="65"/>
      <c r="C172" s="65"/>
      <c r="D172" s="45"/>
      <c r="E172" s="259"/>
      <c r="F172" s="229" t="str">
        <f t="shared" si="0"/>
        <v/>
      </c>
      <c r="G172" s="40"/>
      <c r="H172" s="452"/>
      <c r="I172" s="206"/>
      <c r="J172" s="40"/>
      <c r="K172" s="83"/>
      <c r="L172" s="119"/>
      <c r="M172" s="214"/>
      <c r="N172" s="230"/>
      <c r="O172" s="231"/>
      <c r="P172" s="259"/>
      <c r="Q172" s="212"/>
      <c r="R172" s="214"/>
      <c r="S172" s="214"/>
      <c r="T172" s="232"/>
      <c r="U172" s="179" t="str">
        <f t="shared" si="7"/>
        <v/>
      </c>
      <c r="V172" s="43"/>
      <c r="W172" s="213"/>
      <c r="X172" s="213"/>
      <c r="Y172" s="40"/>
      <c r="Z172" s="45"/>
      <c r="AA172" s="45"/>
      <c r="AB172" s="45"/>
      <c r="AC172" s="40"/>
      <c r="AD172" s="367"/>
      <c r="AE172" s="43"/>
      <c r="AF172" s="179" t="str">
        <f t="shared" si="8"/>
        <v/>
      </c>
      <c r="AG172" s="43"/>
      <c r="AH172" s="28" t="b">
        <f t="shared" si="9"/>
        <v>1</v>
      </c>
    </row>
    <row r="173" spans="1:34" ht="36" customHeight="1">
      <c r="A173" s="65"/>
      <c r="B173" s="65"/>
      <c r="C173" s="65"/>
      <c r="D173" s="45"/>
      <c r="E173" s="259"/>
      <c r="F173" s="229" t="str">
        <f t="shared" si="0"/>
        <v/>
      </c>
      <c r="G173" s="40"/>
      <c r="H173" s="452"/>
      <c r="I173" s="206"/>
      <c r="J173" s="40"/>
      <c r="K173" s="83"/>
      <c r="L173" s="119"/>
      <c r="M173" s="214"/>
      <c r="N173" s="230"/>
      <c r="O173" s="231"/>
      <c r="P173" s="259"/>
      <c r="Q173" s="212"/>
      <c r="R173" s="214"/>
      <c r="S173" s="214"/>
      <c r="T173" s="232"/>
      <c r="U173" s="179" t="str">
        <f t="shared" si="7"/>
        <v/>
      </c>
      <c r="V173" s="43"/>
      <c r="W173" s="213"/>
      <c r="X173" s="213"/>
      <c r="Y173" s="40"/>
      <c r="Z173" s="45"/>
      <c r="AA173" s="45"/>
      <c r="AB173" s="45"/>
      <c r="AC173" s="40"/>
      <c r="AD173" s="367"/>
      <c r="AE173" s="43"/>
      <c r="AF173" s="179" t="str">
        <f t="shared" si="8"/>
        <v/>
      </c>
      <c r="AG173" s="43"/>
      <c r="AH173" s="28" t="b">
        <f t="shared" si="9"/>
        <v>1</v>
      </c>
    </row>
    <row r="174" spans="1:34" ht="36" customHeight="1">
      <c r="A174" s="65"/>
      <c r="B174" s="65"/>
      <c r="C174" s="65"/>
      <c r="D174" s="45"/>
      <c r="E174" s="259"/>
      <c r="F174" s="229" t="str">
        <f t="shared" si="0"/>
        <v/>
      </c>
      <c r="G174" s="40"/>
      <c r="H174" s="452"/>
      <c r="I174" s="206"/>
      <c r="J174" s="40"/>
      <c r="K174" s="83"/>
      <c r="L174" s="119"/>
      <c r="M174" s="214"/>
      <c r="N174" s="230"/>
      <c r="O174" s="231"/>
      <c r="P174" s="259"/>
      <c r="Q174" s="212"/>
      <c r="R174" s="214"/>
      <c r="S174" s="214"/>
      <c r="T174" s="232"/>
      <c r="U174" s="179" t="str">
        <f t="shared" si="7"/>
        <v/>
      </c>
      <c r="V174" s="43"/>
      <c r="W174" s="213"/>
      <c r="X174" s="213"/>
      <c r="Y174" s="40"/>
      <c r="Z174" s="45"/>
      <c r="AA174" s="45"/>
      <c r="AB174" s="45"/>
      <c r="AC174" s="40"/>
      <c r="AD174" s="367"/>
      <c r="AE174" s="43"/>
      <c r="AF174" s="179" t="str">
        <f t="shared" si="8"/>
        <v/>
      </c>
      <c r="AG174" s="43"/>
      <c r="AH174" s="28" t="b">
        <f t="shared" si="9"/>
        <v>1</v>
      </c>
    </row>
    <row r="175" spans="1:34" ht="36" customHeight="1">
      <c r="A175" s="65"/>
      <c r="B175" s="65"/>
      <c r="C175" s="65"/>
      <c r="D175" s="45"/>
      <c r="E175" s="259"/>
      <c r="F175" s="229" t="str">
        <f t="shared" si="0"/>
        <v/>
      </c>
      <c r="G175" s="40"/>
      <c r="H175" s="452"/>
      <c r="I175" s="206"/>
      <c r="J175" s="40"/>
      <c r="K175" s="83"/>
      <c r="L175" s="119"/>
      <c r="M175" s="214"/>
      <c r="N175" s="230"/>
      <c r="O175" s="231"/>
      <c r="P175" s="259"/>
      <c r="Q175" s="212"/>
      <c r="R175" s="214"/>
      <c r="S175" s="214"/>
      <c r="T175" s="232"/>
      <c r="U175" s="179" t="str">
        <f t="shared" si="7"/>
        <v/>
      </c>
      <c r="V175" s="43"/>
      <c r="W175" s="213"/>
      <c r="X175" s="213"/>
      <c r="Y175" s="40"/>
      <c r="Z175" s="45"/>
      <c r="AA175" s="45"/>
      <c r="AB175" s="45"/>
      <c r="AC175" s="40"/>
      <c r="AD175" s="367"/>
      <c r="AE175" s="43"/>
      <c r="AF175" s="179" t="str">
        <f t="shared" si="8"/>
        <v/>
      </c>
      <c r="AG175" s="43"/>
      <c r="AH175" s="28" t="b">
        <f t="shared" si="9"/>
        <v>1</v>
      </c>
    </row>
    <row r="176" spans="1:34" ht="36" customHeight="1">
      <c r="A176" s="65"/>
      <c r="B176" s="65"/>
      <c r="C176" s="65"/>
      <c r="D176" s="45"/>
      <c r="E176" s="259"/>
      <c r="F176" s="229" t="str">
        <f t="shared" si="0"/>
        <v/>
      </c>
      <c r="G176" s="40"/>
      <c r="H176" s="452"/>
      <c r="I176" s="206"/>
      <c r="J176" s="40"/>
      <c r="K176" s="83"/>
      <c r="L176" s="119"/>
      <c r="M176" s="214"/>
      <c r="N176" s="230"/>
      <c r="O176" s="231"/>
      <c r="P176" s="259"/>
      <c r="Q176" s="212"/>
      <c r="R176" s="214"/>
      <c r="S176" s="214"/>
      <c r="T176" s="232"/>
      <c r="U176" s="179" t="str">
        <f t="shared" si="7"/>
        <v/>
      </c>
      <c r="V176" s="43"/>
      <c r="W176" s="213"/>
      <c r="X176" s="213"/>
      <c r="Y176" s="40"/>
      <c r="Z176" s="45"/>
      <c r="AA176" s="45"/>
      <c r="AB176" s="45"/>
      <c r="AC176" s="40"/>
      <c r="AD176" s="367"/>
      <c r="AE176" s="43"/>
      <c r="AF176" s="179" t="str">
        <f t="shared" si="8"/>
        <v/>
      </c>
      <c r="AG176" s="43"/>
      <c r="AH176" s="28" t="b">
        <f t="shared" si="9"/>
        <v>1</v>
      </c>
    </row>
    <row r="177" spans="1:34" ht="36" customHeight="1">
      <c r="A177" s="65"/>
      <c r="B177" s="65"/>
      <c r="C177" s="65"/>
      <c r="D177" s="45"/>
      <c r="E177" s="259"/>
      <c r="F177" s="229" t="str">
        <f t="shared" si="0"/>
        <v/>
      </c>
      <c r="G177" s="40"/>
      <c r="H177" s="452"/>
      <c r="I177" s="206"/>
      <c r="J177" s="40"/>
      <c r="K177" s="83"/>
      <c r="L177" s="119"/>
      <c r="M177" s="214"/>
      <c r="N177" s="230"/>
      <c r="O177" s="231"/>
      <c r="P177" s="259"/>
      <c r="Q177" s="212"/>
      <c r="R177" s="214"/>
      <c r="S177" s="214"/>
      <c r="T177" s="232"/>
      <c r="U177" s="179" t="str">
        <f t="shared" si="7"/>
        <v/>
      </c>
      <c r="V177" s="43"/>
      <c r="W177" s="213"/>
      <c r="X177" s="213"/>
      <c r="Y177" s="40"/>
      <c r="Z177" s="45"/>
      <c r="AA177" s="45"/>
      <c r="AB177" s="45"/>
      <c r="AC177" s="40"/>
      <c r="AD177" s="367"/>
      <c r="AE177" s="43"/>
      <c r="AF177" s="179" t="str">
        <f t="shared" si="8"/>
        <v/>
      </c>
      <c r="AG177" s="43"/>
      <c r="AH177" s="28" t="b">
        <f t="shared" si="9"/>
        <v>1</v>
      </c>
    </row>
    <row r="178" spans="1:34" ht="36" customHeight="1">
      <c r="A178" s="65"/>
      <c r="B178" s="65"/>
      <c r="C178" s="65"/>
      <c r="D178" s="45"/>
      <c r="E178" s="259"/>
      <c r="F178" s="229" t="str">
        <f t="shared" si="0"/>
        <v/>
      </c>
      <c r="G178" s="40"/>
      <c r="H178" s="452"/>
      <c r="I178" s="206"/>
      <c r="J178" s="40"/>
      <c r="K178" s="83"/>
      <c r="L178" s="119"/>
      <c r="M178" s="214"/>
      <c r="N178" s="230"/>
      <c r="O178" s="231"/>
      <c r="P178" s="259"/>
      <c r="Q178" s="212"/>
      <c r="R178" s="214"/>
      <c r="S178" s="214"/>
      <c r="T178" s="232"/>
      <c r="U178" s="179" t="str">
        <f t="shared" si="7"/>
        <v/>
      </c>
      <c r="V178" s="43"/>
      <c r="W178" s="213"/>
      <c r="X178" s="213"/>
      <c r="Y178" s="40"/>
      <c r="Z178" s="45"/>
      <c r="AA178" s="45"/>
      <c r="AB178" s="45"/>
      <c r="AC178" s="40"/>
      <c r="AD178" s="367"/>
      <c r="AE178" s="43"/>
      <c r="AF178" s="179" t="str">
        <f t="shared" si="8"/>
        <v/>
      </c>
      <c r="AG178" s="43"/>
      <c r="AH178" s="28" t="b">
        <f t="shared" si="9"/>
        <v>1</v>
      </c>
    </row>
    <row r="179" spans="1:34" ht="36" customHeight="1">
      <c r="A179" s="65"/>
      <c r="B179" s="65"/>
      <c r="C179" s="65"/>
      <c r="D179" s="45"/>
      <c r="E179" s="259"/>
      <c r="F179" s="229" t="str">
        <f t="shared" si="0"/>
        <v/>
      </c>
      <c r="G179" s="40"/>
      <c r="H179" s="452"/>
      <c r="I179" s="206"/>
      <c r="J179" s="40"/>
      <c r="K179" s="83"/>
      <c r="L179" s="119"/>
      <c r="M179" s="214"/>
      <c r="N179" s="230"/>
      <c r="O179" s="231"/>
      <c r="P179" s="259"/>
      <c r="Q179" s="212"/>
      <c r="R179" s="214"/>
      <c r="S179" s="214"/>
      <c r="T179" s="232"/>
      <c r="U179" s="179" t="str">
        <f t="shared" si="7"/>
        <v/>
      </c>
      <c r="V179" s="43"/>
      <c r="W179" s="213"/>
      <c r="X179" s="213"/>
      <c r="Y179" s="40"/>
      <c r="Z179" s="45"/>
      <c r="AA179" s="45"/>
      <c r="AB179" s="45"/>
      <c r="AC179" s="40"/>
      <c r="AD179" s="367"/>
      <c r="AE179" s="43"/>
      <c r="AF179" s="179" t="str">
        <f t="shared" si="8"/>
        <v/>
      </c>
      <c r="AG179" s="43"/>
      <c r="AH179" s="28" t="b">
        <f t="shared" si="9"/>
        <v>1</v>
      </c>
    </row>
    <row r="180" spans="1:34" ht="36" customHeight="1">
      <c r="A180" s="65"/>
      <c r="B180" s="65"/>
      <c r="C180" s="65"/>
      <c r="D180" s="45"/>
      <c r="E180" s="259"/>
      <c r="F180" s="229" t="str">
        <f t="shared" si="0"/>
        <v/>
      </c>
      <c r="G180" s="40"/>
      <c r="H180" s="452"/>
      <c r="I180" s="206"/>
      <c r="J180" s="40"/>
      <c r="K180" s="83"/>
      <c r="L180" s="119"/>
      <c r="M180" s="214"/>
      <c r="N180" s="230"/>
      <c r="O180" s="231"/>
      <c r="P180" s="259"/>
      <c r="Q180" s="212"/>
      <c r="R180" s="214"/>
      <c r="S180" s="214"/>
      <c r="T180" s="232"/>
      <c r="U180" s="179" t="str">
        <f t="shared" si="7"/>
        <v/>
      </c>
      <c r="V180" s="43"/>
      <c r="W180" s="213"/>
      <c r="X180" s="213"/>
      <c r="Y180" s="40"/>
      <c r="Z180" s="45"/>
      <c r="AA180" s="45"/>
      <c r="AB180" s="45"/>
      <c r="AC180" s="40"/>
      <c r="AD180" s="367"/>
      <c r="AE180" s="43"/>
      <c r="AF180" s="179" t="str">
        <f t="shared" si="8"/>
        <v/>
      </c>
      <c r="AG180" s="43"/>
      <c r="AH180" s="28" t="b">
        <f t="shared" si="9"/>
        <v>1</v>
      </c>
    </row>
    <row r="181" spans="1:34" ht="36" customHeight="1">
      <c r="A181" s="65"/>
      <c r="B181" s="65"/>
      <c r="C181" s="65"/>
      <c r="D181" s="45"/>
      <c r="E181" s="259"/>
      <c r="F181" s="229" t="str">
        <f t="shared" si="0"/>
        <v/>
      </c>
      <c r="G181" s="40"/>
      <c r="H181" s="452"/>
      <c r="I181" s="206"/>
      <c r="J181" s="40"/>
      <c r="K181" s="83"/>
      <c r="L181" s="119"/>
      <c r="M181" s="214"/>
      <c r="N181" s="230"/>
      <c r="O181" s="231"/>
      <c r="P181" s="259"/>
      <c r="Q181" s="212"/>
      <c r="R181" s="214"/>
      <c r="S181" s="214"/>
      <c r="T181" s="232"/>
      <c r="U181" s="179" t="str">
        <f t="shared" si="7"/>
        <v/>
      </c>
      <c r="V181" s="43"/>
      <c r="W181" s="213"/>
      <c r="X181" s="213"/>
      <c r="Y181" s="40"/>
      <c r="Z181" s="45"/>
      <c r="AA181" s="45"/>
      <c r="AB181" s="45"/>
      <c r="AC181" s="40"/>
      <c r="AD181" s="367"/>
      <c r="AE181" s="43"/>
      <c r="AF181" s="179" t="str">
        <f t="shared" si="8"/>
        <v/>
      </c>
      <c r="AG181" s="43"/>
      <c r="AH181" s="28" t="b">
        <f t="shared" si="9"/>
        <v>1</v>
      </c>
    </row>
    <row r="182" spans="1:34" ht="36" customHeight="1">
      <c r="A182" s="65"/>
      <c r="B182" s="65"/>
      <c r="C182" s="65"/>
      <c r="D182" s="45"/>
      <c r="E182" s="259"/>
      <c r="F182" s="229" t="str">
        <f t="shared" si="0"/>
        <v/>
      </c>
      <c r="G182" s="40"/>
      <c r="H182" s="452"/>
      <c r="I182" s="206"/>
      <c r="J182" s="40"/>
      <c r="K182" s="83"/>
      <c r="L182" s="119"/>
      <c r="M182" s="214"/>
      <c r="N182" s="230"/>
      <c r="O182" s="231"/>
      <c r="P182" s="259"/>
      <c r="Q182" s="212"/>
      <c r="R182" s="214"/>
      <c r="S182" s="214"/>
      <c r="T182" s="232"/>
      <c r="U182" s="179" t="str">
        <f t="shared" si="7"/>
        <v/>
      </c>
      <c r="V182" s="43"/>
      <c r="W182" s="213"/>
      <c r="X182" s="213"/>
      <c r="Y182" s="40"/>
      <c r="Z182" s="45"/>
      <c r="AA182" s="45"/>
      <c r="AB182" s="45"/>
      <c r="AC182" s="40"/>
      <c r="AD182" s="367"/>
      <c r="AE182" s="43"/>
      <c r="AF182" s="179" t="str">
        <f t="shared" si="8"/>
        <v/>
      </c>
      <c r="AG182" s="43"/>
      <c r="AH182" s="28" t="b">
        <f t="shared" si="9"/>
        <v>1</v>
      </c>
    </row>
    <row r="183" spans="1:34" ht="36" customHeight="1">
      <c r="A183" s="65"/>
      <c r="B183" s="65"/>
      <c r="C183" s="65"/>
      <c r="D183" s="45"/>
      <c r="E183" s="259"/>
      <c r="F183" s="229" t="str">
        <f t="shared" si="0"/>
        <v/>
      </c>
      <c r="G183" s="40"/>
      <c r="H183" s="452"/>
      <c r="I183" s="206"/>
      <c r="J183" s="40"/>
      <c r="K183" s="83"/>
      <c r="L183" s="119"/>
      <c r="M183" s="214"/>
      <c r="N183" s="230"/>
      <c r="O183" s="231"/>
      <c r="P183" s="259"/>
      <c r="Q183" s="212"/>
      <c r="R183" s="214"/>
      <c r="S183" s="214"/>
      <c r="T183" s="232"/>
      <c r="U183" s="179" t="str">
        <f t="shared" si="7"/>
        <v/>
      </c>
      <c r="V183" s="43"/>
      <c r="W183" s="213"/>
      <c r="X183" s="213"/>
      <c r="Y183" s="40"/>
      <c r="Z183" s="45"/>
      <c r="AA183" s="45"/>
      <c r="AB183" s="45"/>
      <c r="AC183" s="40"/>
      <c r="AD183" s="367"/>
      <c r="AE183" s="43"/>
      <c r="AF183" s="179" t="str">
        <f t="shared" si="8"/>
        <v/>
      </c>
      <c r="AG183" s="43"/>
      <c r="AH183" s="28" t="b">
        <f t="shared" si="9"/>
        <v>1</v>
      </c>
    </row>
    <row r="184" spans="1:34" ht="36" customHeight="1">
      <c r="A184" s="65"/>
      <c r="B184" s="65"/>
      <c r="C184" s="65"/>
      <c r="D184" s="45"/>
      <c r="E184" s="259"/>
      <c r="F184" s="229" t="str">
        <f t="shared" si="0"/>
        <v/>
      </c>
      <c r="G184" s="40"/>
      <c r="H184" s="452"/>
      <c r="I184" s="206"/>
      <c r="J184" s="40"/>
      <c r="K184" s="83"/>
      <c r="L184" s="119"/>
      <c r="M184" s="214"/>
      <c r="N184" s="230"/>
      <c r="O184" s="231"/>
      <c r="P184" s="259"/>
      <c r="Q184" s="212"/>
      <c r="R184" s="214"/>
      <c r="S184" s="214"/>
      <c r="T184" s="232"/>
      <c r="U184" s="179" t="str">
        <f t="shared" si="7"/>
        <v/>
      </c>
      <c r="V184" s="43"/>
      <c r="W184" s="213"/>
      <c r="X184" s="213"/>
      <c r="Y184" s="40"/>
      <c r="Z184" s="45"/>
      <c r="AA184" s="45"/>
      <c r="AB184" s="45"/>
      <c r="AC184" s="40"/>
      <c r="AD184" s="367"/>
      <c r="AE184" s="43"/>
      <c r="AF184" s="179" t="str">
        <f t="shared" si="8"/>
        <v/>
      </c>
      <c r="AG184" s="43"/>
      <c r="AH184" s="28" t="b">
        <f t="shared" si="9"/>
        <v>1</v>
      </c>
    </row>
    <row r="185" spans="1:34" ht="36" customHeight="1">
      <c r="A185" s="65"/>
      <c r="B185" s="65"/>
      <c r="C185" s="65"/>
      <c r="D185" s="45"/>
      <c r="E185" s="259"/>
      <c r="F185" s="229" t="str">
        <f t="shared" si="0"/>
        <v/>
      </c>
      <c r="G185" s="40"/>
      <c r="H185" s="452"/>
      <c r="I185" s="206"/>
      <c r="J185" s="40"/>
      <c r="K185" s="83"/>
      <c r="L185" s="119"/>
      <c r="M185" s="214"/>
      <c r="N185" s="230"/>
      <c r="O185" s="231"/>
      <c r="P185" s="259"/>
      <c r="Q185" s="212"/>
      <c r="R185" s="214"/>
      <c r="S185" s="214"/>
      <c r="T185" s="232"/>
      <c r="U185" s="179" t="str">
        <f t="shared" si="7"/>
        <v/>
      </c>
      <c r="V185" s="43"/>
      <c r="W185" s="213"/>
      <c r="X185" s="213"/>
      <c r="Y185" s="40"/>
      <c r="Z185" s="45"/>
      <c r="AA185" s="45"/>
      <c r="AB185" s="45"/>
      <c r="AC185" s="40"/>
      <c r="AD185" s="367"/>
      <c r="AE185" s="43"/>
      <c r="AF185" s="179" t="str">
        <f t="shared" si="8"/>
        <v/>
      </c>
      <c r="AG185" s="43"/>
      <c r="AH185" s="28" t="b">
        <f t="shared" si="9"/>
        <v>1</v>
      </c>
    </row>
    <row r="186" spans="1:34" ht="36" customHeight="1">
      <c r="A186" s="65"/>
      <c r="B186" s="65"/>
      <c r="C186" s="65"/>
      <c r="D186" s="45"/>
      <c r="E186" s="259"/>
      <c r="F186" s="229" t="str">
        <f t="shared" si="0"/>
        <v/>
      </c>
      <c r="G186" s="40"/>
      <c r="H186" s="452"/>
      <c r="I186" s="206"/>
      <c r="J186" s="40"/>
      <c r="K186" s="83"/>
      <c r="L186" s="119"/>
      <c r="M186" s="214"/>
      <c r="N186" s="230"/>
      <c r="O186" s="231"/>
      <c r="P186" s="259"/>
      <c r="Q186" s="212"/>
      <c r="R186" s="214"/>
      <c r="S186" s="214"/>
      <c r="T186" s="232"/>
      <c r="U186" s="179" t="str">
        <f t="shared" si="7"/>
        <v/>
      </c>
      <c r="V186" s="43"/>
      <c r="W186" s="213"/>
      <c r="X186" s="213"/>
      <c r="Y186" s="40"/>
      <c r="Z186" s="45"/>
      <c r="AA186" s="45"/>
      <c r="AB186" s="45"/>
      <c r="AC186" s="40"/>
      <c r="AD186" s="367"/>
      <c r="AE186" s="43"/>
      <c r="AF186" s="179" t="str">
        <f t="shared" si="8"/>
        <v/>
      </c>
      <c r="AG186" s="43"/>
      <c r="AH186" s="28" t="b">
        <f t="shared" si="9"/>
        <v>1</v>
      </c>
    </row>
    <row r="187" spans="1:34" ht="36" customHeight="1">
      <c r="A187" s="65"/>
      <c r="B187" s="65"/>
      <c r="C187" s="65"/>
      <c r="D187" s="45"/>
      <c r="E187" s="259"/>
      <c r="F187" s="229" t="str">
        <f t="shared" si="0"/>
        <v/>
      </c>
      <c r="G187" s="40"/>
      <c r="H187" s="452"/>
      <c r="I187" s="206"/>
      <c r="J187" s="40"/>
      <c r="K187" s="83"/>
      <c r="L187" s="119"/>
      <c r="M187" s="214"/>
      <c r="N187" s="230"/>
      <c r="O187" s="231"/>
      <c r="P187" s="259"/>
      <c r="Q187" s="212"/>
      <c r="R187" s="214"/>
      <c r="S187" s="214"/>
      <c r="T187" s="232"/>
      <c r="U187" s="179" t="str">
        <f t="shared" si="7"/>
        <v/>
      </c>
      <c r="V187" s="43"/>
      <c r="W187" s="213"/>
      <c r="X187" s="213"/>
      <c r="Y187" s="40"/>
      <c r="Z187" s="45"/>
      <c r="AA187" s="45"/>
      <c r="AB187" s="45"/>
      <c r="AC187" s="40"/>
      <c r="AD187" s="367"/>
      <c r="AE187" s="43"/>
      <c r="AF187" s="179" t="str">
        <f t="shared" si="8"/>
        <v/>
      </c>
      <c r="AG187" s="43"/>
      <c r="AH187" s="28" t="b">
        <f t="shared" si="9"/>
        <v>1</v>
      </c>
    </row>
    <row r="188" spans="1:34" ht="36" customHeight="1">
      <c r="A188" s="65"/>
      <c r="B188" s="65"/>
      <c r="C188" s="65"/>
      <c r="D188" s="45"/>
      <c r="E188" s="259"/>
      <c r="F188" s="229" t="str">
        <f t="shared" si="0"/>
        <v/>
      </c>
      <c r="G188" s="40"/>
      <c r="H188" s="452"/>
      <c r="I188" s="206"/>
      <c r="J188" s="40"/>
      <c r="K188" s="83"/>
      <c r="L188" s="119"/>
      <c r="M188" s="214"/>
      <c r="N188" s="230"/>
      <c r="O188" s="231"/>
      <c r="P188" s="259"/>
      <c r="Q188" s="212"/>
      <c r="R188" s="214"/>
      <c r="S188" s="214"/>
      <c r="T188" s="232"/>
      <c r="U188" s="179" t="str">
        <f t="shared" si="7"/>
        <v/>
      </c>
      <c r="V188" s="43"/>
      <c r="W188" s="213"/>
      <c r="X188" s="213"/>
      <c r="Y188" s="40"/>
      <c r="Z188" s="45"/>
      <c r="AA188" s="45"/>
      <c r="AB188" s="45"/>
      <c r="AC188" s="40"/>
      <c r="AD188" s="367"/>
      <c r="AE188" s="43"/>
      <c r="AF188" s="179" t="str">
        <f t="shared" si="8"/>
        <v/>
      </c>
      <c r="AG188" s="43"/>
      <c r="AH188" s="28" t="b">
        <f t="shared" si="9"/>
        <v>1</v>
      </c>
    </row>
    <row r="189" spans="1:34" ht="36" customHeight="1">
      <c r="A189" s="65"/>
      <c r="B189" s="65"/>
      <c r="C189" s="65"/>
      <c r="D189" s="45"/>
      <c r="E189" s="259"/>
      <c r="F189" s="229" t="str">
        <f t="shared" si="0"/>
        <v/>
      </c>
      <c r="G189" s="40"/>
      <c r="H189" s="452"/>
      <c r="I189" s="206"/>
      <c r="J189" s="40"/>
      <c r="K189" s="83"/>
      <c r="L189" s="119"/>
      <c r="M189" s="214"/>
      <c r="N189" s="230"/>
      <c r="O189" s="231"/>
      <c r="P189" s="259"/>
      <c r="Q189" s="212"/>
      <c r="R189" s="214"/>
      <c r="S189" s="214"/>
      <c r="T189" s="232"/>
      <c r="U189" s="179" t="str">
        <f t="shared" si="7"/>
        <v/>
      </c>
      <c r="V189" s="43"/>
      <c r="W189" s="213"/>
      <c r="X189" s="213"/>
      <c r="Y189" s="40"/>
      <c r="Z189" s="45"/>
      <c r="AA189" s="45"/>
      <c r="AB189" s="45"/>
      <c r="AC189" s="40"/>
      <c r="AD189" s="367"/>
      <c r="AE189" s="43"/>
      <c r="AF189" s="179" t="str">
        <f t="shared" si="8"/>
        <v/>
      </c>
      <c r="AG189" s="43"/>
      <c r="AH189" s="28" t="b">
        <f t="shared" si="9"/>
        <v>1</v>
      </c>
    </row>
    <row r="190" spans="1:34" ht="36" customHeight="1">
      <c r="A190" s="65"/>
      <c r="B190" s="65"/>
      <c r="C190" s="65"/>
      <c r="D190" s="45"/>
      <c r="E190" s="259"/>
      <c r="F190" s="229" t="str">
        <f t="shared" si="0"/>
        <v/>
      </c>
      <c r="G190" s="40"/>
      <c r="H190" s="452"/>
      <c r="I190" s="206"/>
      <c r="J190" s="40"/>
      <c r="K190" s="83"/>
      <c r="L190" s="119"/>
      <c r="M190" s="214"/>
      <c r="N190" s="230"/>
      <c r="O190" s="231"/>
      <c r="P190" s="259"/>
      <c r="Q190" s="212"/>
      <c r="R190" s="214"/>
      <c r="S190" s="214"/>
      <c r="T190" s="232"/>
      <c r="U190" s="179" t="str">
        <f t="shared" si="7"/>
        <v/>
      </c>
      <c r="V190" s="43"/>
      <c r="W190" s="213"/>
      <c r="X190" s="213"/>
      <c r="Y190" s="40"/>
      <c r="Z190" s="45"/>
      <c r="AA190" s="45"/>
      <c r="AB190" s="45"/>
      <c r="AC190" s="40"/>
      <c r="AD190" s="367"/>
      <c r="AE190" s="43"/>
      <c r="AF190" s="179" t="str">
        <f t="shared" si="8"/>
        <v/>
      </c>
      <c r="AG190" s="43"/>
      <c r="AH190" s="28" t="b">
        <f t="shared" si="9"/>
        <v>1</v>
      </c>
    </row>
    <row r="191" spans="1:34" ht="36" customHeight="1">
      <c r="A191" s="65"/>
      <c r="B191" s="65"/>
      <c r="C191" s="65"/>
      <c r="D191" s="45"/>
      <c r="E191" s="259"/>
      <c r="F191" s="229" t="str">
        <f t="shared" si="0"/>
        <v/>
      </c>
      <c r="G191" s="40"/>
      <c r="H191" s="452"/>
      <c r="I191" s="206"/>
      <c r="J191" s="40"/>
      <c r="K191" s="83"/>
      <c r="L191" s="119"/>
      <c r="M191" s="214"/>
      <c r="N191" s="230"/>
      <c r="O191" s="231"/>
      <c r="P191" s="259"/>
      <c r="Q191" s="212"/>
      <c r="R191" s="214"/>
      <c r="S191" s="214"/>
      <c r="T191" s="232"/>
      <c r="U191" s="179" t="str">
        <f t="shared" si="7"/>
        <v/>
      </c>
      <c r="V191" s="43"/>
      <c r="W191" s="213"/>
      <c r="X191" s="213"/>
      <c r="Y191" s="40"/>
      <c r="Z191" s="45"/>
      <c r="AA191" s="45"/>
      <c r="AB191" s="45"/>
      <c r="AC191" s="40"/>
      <c r="AD191" s="367"/>
      <c r="AE191" s="43"/>
      <c r="AF191" s="179" t="str">
        <f t="shared" si="8"/>
        <v/>
      </c>
      <c r="AG191" s="43"/>
      <c r="AH191" s="28" t="b">
        <f t="shared" si="9"/>
        <v>1</v>
      </c>
    </row>
    <row r="192" spans="1:34" ht="36" customHeight="1">
      <c r="A192" s="65"/>
      <c r="B192" s="65"/>
      <c r="C192" s="65"/>
      <c r="D192" s="45"/>
      <c r="E192" s="259"/>
      <c r="F192" s="229" t="str">
        <f t="shared" si="0"/>
        <v/>
      </c>
      <c r="G192" s="40"/>
      <c r="H192" s="452"/>
      <c r="I192" s="206"/>
      <c r="J192" s="40"/>
      <c r="K192" s="83"/>
      <c r="L192" s="119"/>
      <c r="M192" s="214"/>
      <c r="N192" s="230"/>
      <c r="O192" s="231"/>
      <c r="P192" s="259"/>
      <c r="Q192" s="212"/>
      <c r="R192" s="214"/>
      <c r="S192" s="214"/>
      <c r="T192" s="232"/>
      <c r="U192" s="179" t="str">
        <f t="shared" si="7"/>
        <v/>
      </c>
      <c r="V192" s="43"/>
      <c r="W192" s="213"/>
      <c r="X192" s="213"/>
      <c r="Y192" s="40"/>
      <c r="Z192" s="45"/>
      <c r="AA192" s="45"/>
      <c r="AB192" s="45"/>
      <c r="AC192" s="40"/>
      <c r="AD192" s="367"/>
      <c r="AE192" s="43"/>
      <c r="AF192" s="179" t="str">
        <f t="shared" si="8"/>
        <v/>
      </c>
      <c r="AG192" s="43"/>
      <c r="AH192" s="28" t="b">
        <f t="shared" si="9"/>
        <v>1</v>
      </c>
    </row>
    <row r="193" spans="1:34" ht="36" customHeight="1">
      <c r="A193" s="65"/>
      <c r="B193" s="65"/>
      <c r="C193" s="65"/>
      <c r="D193" s="45"/>
      <c r="E193" s="259"/>
      <c r="F193" s="229" t="str">
        <f t="shared" si="0"/>
        <v/>
      </c>
      <c r="G193" s="40"/>
      <c r="H193" s="452"/>
      <c r="I193" s="206"/>
      <c r="J193" s="40"/>
      <c r="K193" s="83"/>
      <c r="L193" s="119"/>
      <c r="M193" s="214"/>
      <c r="N193" s="230"/>
      <c r="O193" s="231"/>
      <c r="P193" s="259"/>
      <c r="Q193" s="212"/>
      <c r="R193" s="214"/>
      <c r="S193" s="214"/>
      <c r="T193" s="232"/>
      <c r="U193" s="179" t="str">
        <f t="shared" si="7"/>
        <v/>
      </c>
      <c r="V193" s="43"/>
      <c r="W193" s="213"/>
      <c r="X193" s="213"/>
      <c r="Y193" s="40"/>
      <c r="Z193" s="45"/>
      <c r="AA193" s="45"/>
      <c r="AB193" s="45"/>
      <c r="AC193" s="40"/>
      <c r="AD193" s="367"/>
      <c r="AE193" s="43"/>
      <c r="AF193" s="179" t="str">
        <f t="shared" si="8"/>
        <v/>
      </c>
      <c r="AG193" s="43"/>
      <c r="AH193" s="28" t="b">
        <f t="shared" si="9"/>
        <v>1</v>
      </c>
    </row>
    <row r="194" spans="1:34" ht="36" customHeight="1">
      <c r="A194" s="65"/>
      <c r="B194" s="65"/>
      <c r="C194" s="65"/>
      <c r="D194" s="45"/>
      <c r="E194" s="259"/>
      <c r="F194" s="229" t="str">
        <f t="shared" si="0"/>
        <v/>
      </c>
      <c r="G194" s="40"/>
      <c r="H194" s="452"/>
      <c r="I194" s="206"/>
      <c r="J194" s="40"/>
      <c r="K194" s="83"/>
      <c r="L194" s="119"/>
      <c r="M194" s="214"/>
      <c r="N194" s="230"/>
      <c r="O194" s="231"/>
      <c r="P194" s="259"/>
      <c r="Q194" s="212"/>
      <c r="R194" s="214"/>
      <c r="S194" s="214"/>
      <c r="T194" s="232"/>
      <c r="U194" s="179" t="str">
        <f t="shared" si="7"/>
        <v/>
      </c>
      <c r="V194" s="43"/>
      <c r="W194" s="213"/>
      <c r="X194" s="213"/>
      <c r="Y194" s="40"/>
      <c r="Z194" s="45"/>
      <c r="AA194" s="45"/>
      <c r="AB194" s="45"/>
      <c r="AC194" s="40"/>
      <c r="AD194" s="367"/>
      <c r="AE194" s="43"/>
      <c r="AF194" s="179" t="str">
        <f t="shared" si="8"/>
        <v/>
      </c>
      <c r="AG194" s="43"/>
      <c r="AH194" s="28" t="b">
        <f t="shared" si="9"/>
        <v>1</v>
      </c>
    </row>
    <row r="195" spans="1:34" ht="36" customHeight="1">
      <c r="A195" s="65"/>
      <c r="B195" s="65"/>
      <c r="C195" s="65"/>
      <c r="D195" s="45"/>
      <c r="E195" s="259"/>
      <c r="F195" s="229" t="str">
        <f t="shared" si="0"/>
        <v/>
      </c>
      <c r="G195" s="40"/>
      <c r="H195" s="452"/>
      <c r="I195" s="206"/>
      <c r="J195" s="40"/>
      <c r="K195" s="83"/>
      <c r="L195" s="119"/>
      <c r="M195" s="214"/>
      <c r="N195" s="230"/>
      <c r="O195" s="231"/>
      <c r="P195" s="259"/>
      <c r="Q195" s="212"/>
      <c r="R195" s="214"/>
      <c r="S195" s="214"/>
      <c r="T195" s="232"/>
      <c r="U195" s="179" t="str">
        <f t="shared" si="7"/>
        <v/>
      </c>
      <c r="V195" s="43"/>
      <c r="W195" s="213"/>
      <c r="X195" s="213"/>
      <c r="Y195" s="40"/>
      <c r="Z195" s="45"/>
      <c r="AA195" s="45"/>
      <c r="AB195" s="45"/>
      <c r="AC195" s="40"/>
      <c r="AD195" s="367"/>
      <c r="AE195" s="43"/>
      <c r="AF195" s="179" t="str">
        <f t="shared" si="8"/>
        <v/>
      </c>
      <c r="AG195" s="43"/>
      <c r="AH195" s="28" t="b">
        <f t="shared" si="9"/>
        <v>1</v>
      </c>
    </row>
    <row r="196" spans="1:34" ht="36" customHeight="1">
      <c r="A196" s="65"/>
      <c r="B196" s="65"/>
      <c r="C196" s="65"/>
      <c r="D196" s="45"/>
      <c r="E196" s="259"/>
      <c r="F196" s="229" t="str">
        <f t="shared" si="0"/>
        <v/>
      </c>
      <c r="G196" s="40"/>
      <c r="H196" s="452"/>
      <c r="I196" s="206"/>
      <c r="J196" s="40"/>
      <c r="K196" s="83"/>
      <c r="L196" s="119"/>
      <c r="M196" s="214"/>
      <c r="N196" s="230"/>
      <c r="O196" s="231"/>
      <c r="P196" s="259"/>
      <c r="Q196" s="212"/>
      <c r="R196" s="214"/>
      <c r="S196" s="214"/>
      <c r="T196" s="232"/>
      <c r="U196" s="179" t="str">
        <f t="shared" si="7"/>
        <v/>
      </c>
      <c r="V196" s="43"/>
      <c r="W196" s="213"/>
      <c r="X196" s="213"/>
      <c r="Y196" s="40"/>
      <c r="Z196" s="45"/>
      <c r="AA196" s="45"/>
      <c r="AB196" s="45"/>
      <c r="AC196" s="40"/>
      <c r="AD196" s="367"/>
      <c r="AE196" s="43"/>
      <c r="AF196" s="179" t="str">
        <f t="shared" si="8"/>
        <v/>
      </c>
      <c r="AG196" s="43"/>
      <c r="AH196" s="28" t="b">
        <f t="shared" si="9"/>
        <v>1</v>
      </c>
    </row>
    <row r="197" spans="1:34" ht="36" customHeight="1">
      <c r="A197" s="65"/>
      <c r="B197" s="65"/>
      <c r="C197" s="65"/>
      <c r="D197" s="45"/>
      <c r="E197" s="259"/>
      <c r="F197" s="229" t="str">
        <f t="shared" si="0"/>
        <v/>
      </c>
      <c r="G197" s="40"/>
      <c r="H197" s="452"/>
      <c r="I197" s="206"/>
      <c r="J197" s="40"/>
      <c r="K197" s="83"/>
      <c r="L197" s="119"/>
      <c r="M197" s="214"/>
      <c r="N197" s="230"/>
      <c r="O197" s="231"/>
      <c r="P197" s="259"/>
      <c r="Q197" s="212"/>
      <c r="R197" s="214"/>
      <c r="S197" s="214"/>
      <c r="T197" s="232"/>
      <c r="U197" s="179" t="str">
        <f t="shared" si="7"/>
        <v/>
      </c>
      <c r="V197" s="43"/>
      <c r="W197" s="213"/>
      <c r="X197" s="213"/>
      <c r="Y197" s="40"/>
      <c r="Z197" s="45"/>
      <c r="AA197" s="45"/>
      <c r="AB197" s="45"/>
      <c r="AC197" s="40"/>
      <c r="AD197" s="367"/>
      <c r="AE197" s="43"/>
      <c r="AF197" s="179" t="str">
        <f t="shared" si="8"/>
        <v/>
      </c>
      <c r="AG197" s="43"/>
      <c r="AH197" s="28" t="b">
        <f t="shared" si="9"/>
        <v>1</v>
      </c>
    </row>
    <row r="198" spans="1:34" ht="36" customHeight="1">
      <c r="A198" s="65"/>
      <c r="B198" s="65"/>
      <c r="C198" s="65"/>
      <c r="D198" s="45"/>
      <c r="E198" s="259"/>
      <c r="F198" s="229" t="str">
        <f t="shared" si="0"/>
        <v/>
      </c>
      <c r="G198" s="40"/>
      <c r="H198" s="452"/>
      <c r="I198" s="206"/>
      <c r="J198" s="40"/>
      <c r="K198" s="83"/>
      <c r="L198" s="119"/>
      <c r="M198" s="214"/>
      <c r="N198" s="230"/>
      <c r="O198" s="231"/>
      <c r="P198" s="259"/>
      <c r="Q198" s="212"/>
      <c r="R198" s="214"/>
      <c r="S198" s="214"/>
      <c r="T198" s="232"/>
      <c r="U198" s="179" t="str">
        <f t="shared" si="7"/>
        <v/>
      </c>
      <c r="V198" s="43"/>
      <c r="W198" s="213"/>
      <c r="X198" s="213"/>
      <c r="Y198" s="40"/>
      <c r="Z198" s="45"/>
      <c r="AA198" s="45"/>
      <c r="AB198" s="45"/>
      <c r="AC198" s="40"/>
      <c r="AD198" s="367"/>
      <c r="AE198" s="43"/>
      <c r="AF198" s="179" t="str">
        <f t="shared" si="8"/>
        <v/>
      </c>
      <c r="AG198" s="43"/>
      <c r="AH198" s="28" t="b">
        <f t="shared" si="9"/>
        <v>1</v>
      </c>
    </row>
    <row r="199" spans="1:34" ht="36" customHeight="1">
      <c r="A199" s="65"/>
      <c r="B199" s="65"/>
      <c r="C199" s="65"/>
      <c r="D199" s="45"/>
      <c r="E199" s="259"/>
      <c r="F199" s="229" t="str">
        <f t="shared" si="0"/>
        <v/>
      </c>
      <c r="G199" s="40"/>
      <c r="H199" s="452"/>
      <c r="I199" s="206"/>
      <c r="J199" s="40"/>
      <c r="K199" s="83"/>
      <c r="L199" s="119"/>
      <c r="M199" s="214"/>
      <c r="N199" s="230"/>
      <c r="O199" s="231"/>
      <c r="P199" s="259"/>
      <c r="Q199" s="212"/>
      <c r="R199" s="214"/>
      <c r="S199" s="214"/>
      <c r="T199" s="232"/>
      <c r="U199" s="179" t="str">
        <f t="shared" si="7"/>
        <v/>
      </c>
      <c r="V199" s="43"/>
      <c r="W199" s="213"/>
      <c r="X199" s="213"/>
      <c r="Y199" s="40"/>
      <c r="Z199" s="45"/>
      <c r="AA199" s="45"/>
      <c r="AB199" s="45"/>
      <c r="AC199" s="40"/>
      <c r="AD199" s="367"/>
      <c r="AE199" s="43"/>
      <c r="AF199" s="179" t="str">
        <f t="shared" si="8"/>
        <v/>
      </c>
      <c r="AG199" s="43"/>
      <c r="AH199" s="28" t="b">
        <f t="shared" si="9"/>
        <v>1</v>
      </c>
    </row>
    <row r="200" spans="1:34" ht="36" customHeight="1">
      <c r="A200" s="65"/>
      <c r="B200" s="65"/>
      <c r="C200" s="65"/>
      <c r="D200" s="45"/>
      <c r="E200" s="259"/>
      <c r="F200" s="229" t="str">
        <f t="shared" si="0"/>
        <v/>
      </c>
      <c r="G200" s="40"/>
      <c r="H200" s="452"/>
      <c r="I200" s="206"/>
      <c r="J200" s="40"/>
      <c r="K200" s="83"/>
      <c r="L200" s="119"/>
      <c r="M200" s="214"/>
      <c r="N200" s="230"/>
      <c r="O200" s="231"/>
      <c r="P200" s="259"/>
      <c r="Q200" s="212"/>
      <c r="R200" s="214"/>
      <c r="S200" s="214"/>
      <c r="T200" s="232"/>
      <c r="U200" s="179" t="str">
        <f t="shared" si="7"/>
        <v/>
      </c>
      <c r="V200" s="43"/>
      <c r="W200" s="213"/>
      <c r="X200" s="213"/>
      <c r="Y200" s="40"/>
      <c r="Z200" s="45"/>
      <c r="AA200" s="45"/>
      <c r="AB200" s="45"/>
      <c r="AC200" s="40"/>
      <c r="AD200" s="367"/>
      <c r="AE200" s="43"/>
      <c r="AF200" s="179" t="str">
        <f t="shared" si="8"/>
        <v/>
      </c>
      <c r="AG200" s="43"/>
      <c r="AH200" s="28" t="b">
        <f t="shared" si="9"/>
        <v>1</v>
      </c>
    </row>
    <row r="201" spans="1:34" ht="36" customHeight="1">
      <c r="A201" s="65"/>
      <c r="B201" s="65"/>
      <c r="C201" s="65"/>
      <c r="D201" s="45"/>
      <c r="E201" s="259"/>
      <c r="F201" s="229" t="str">
        <f t="shared" si="0"/>
        <v/>
      </c>
      <c r="G201" s="40"/>
      <c r="H201" s="452"/>
      <c r="I201" s="206"/>
      <c r="J201" s="40"/>
      <c r="K201" s="83"/>
      <c r="L201" s="119"/>
      <c r="M201" s="214"/>
      <c r="N201" s="230"/>
      <c r="O201" s="231"/>
      <c r="P201" s="259"/>
      <c r="Q201" s="212"/>
      <c r="R201" s="214"/>
      <c r="S201" s="214"/>
      <c r="T201" s="232"/>
      <c r="U201" s="179" t="str">
        <f t="shared" si="7"/>
        <v/>
      </c>
      <c r="V201" s="43"/>
      <c r="W201" s="213"/>
      <c r="X201" s="213"/>
      <c r="Y201" s="40"/>
      <c r="Z201" s="45"/>
      <c r="AA201" s="45"/>
      <c r="AB201" s="45"/>
      <c r="AC201" s="40"/>
      <c r="AD201" s="367"/>
      <c r="AE201" s="43"/>
      <c r="AF201" s="179" t="str">
        <f t="shared" si="8"/>
        <v/>
      </c>
      <c r="AG201" s="43"/>
      <c r="AH201" s="28" t="b">
        <f t="shared" si="9"/>
        <v>1</v>
      </c>
    </row>
    <row r="202" spans="1:34" ht="36" customHeight="1">
      <c r="A202" s="65"/>
      <c r="B202" s="65"/>
      <c r="C202" s="65"/>
      <c r="D202" s="45"/>
      <c r="E202" s="259"/>
      <c r="F202" s="229" t="str">
        <f t="shared" si="0"/>
        <v/>
      </c>
      <c r="G202" s="40"/>
      <c r="H202" s="452"/>
      <c r="I202" s="206"/>
      <c r="J202" s="40"/>
      <c r="K202" s="83"/>
      <c r="L202" s="119"/>
      <c r="M202" s="214"/>
      <c r="N202" s="230"/>
      <c r="O202" s="231"/>
      <c r="P202" s="259"/>
      <c r="Q202" s="212"/>
      <c r="R202" s="214"/>
      <c r="S202" s="214"/>
      <c r="T202" s="232"/>
      <c r="U202" s="179" t="str">
        <f t="shared" si="7"/>
        <v/>
      </c>
      <c r="V202" s="43"/>
      <c r="W202" s="213"/>
      <c r="X202" s="213"/>
      <c r="Y202" s="40"/>
      <c r="Z202" s="45"/>
      <c r="AA202" s="45"/>
      <c r="AB202" s="45"/>
      <c r="AC202" s="40"/>
      <c r="AD202" s="367"/>
      <c r="AE202" s="43"/>
      <c r="AF202" s="179" t="str">
        <f t="shared" si="8"/>
        <v/>
      </c>
      <c r="AG202" s="43"/>
      <c r="AH202" s="28" t="b">
        <f t="shared" si="9"/>
        <v>1</v>
      </c>
    </row>
    <row r="203" spans="1:34" ht="36" customHeight="1">
      <c r="A203" s="65"/>
      <c r="B203" s="65"/>
      <c r="C203" s="65"/>
      <c r="D203" s="45"/>
      <c r="E203" s="259"/>
      <c r="F203" s="229" t="str">
        <f t="shared" si="0"/>
        <v/>
      </c>
      <c r="G203" s="40"/>
      <c r="H203" s="452"/>
      <c r="I203" s="206"/>
      <c r="J203" s="40"/>
      <c r="K203" s="83"/>
      <c r="L203" s="119"/>
      <c r="M203" s="214"/>
      <c r="N203" s="230"/>
      <c r="O203" s="231"/>
      <c r="P203" s="259"/>
      <c r="Q203" s="212"/>
      <c r="R203" s="214"/>
      <c r="S203" s="214"/>
      <c r="T203" s="232"/>
      <c r="U203" s="179" t="str">
        <f t="shared" si="7"/>
        <v/>
      </c>
      <c r="V203" s="43"/>
      <c r="W203" s="213"/>
      <c r="X203" s="213"/>
      <c r="Y203" s="40"/>
      <c r="Z203" s="45"/>
      <c r="AA203" s="45"/>
      <c r="AB203" s="45"/>
      <c r="AC203" s="40"/>
      <c r="AD203" s="367"/>
      <c r="AE203" s="43"/>
      <c r="AF203" s="179" t="str">
        <f t="shared" si="8"/>
        <v/>
      </c>
      <c r="AG203" s="43"/>
      <c r="AH203" s="28" t="b">
        <f t="shared" si="9"/>
        <v>1</v>
      </c>
    </row>
    <row r="204" spans="1:34" ht="36" customHeight="1">
      <c r="A204" s="65"/>
      <c r="B204" s="65"/>
      <c r="C204" s="65"/>
      <c r="D204" s="45"/>
      <c r="E204" s="259"/>
      <c r="F204" s="229" t="str">
        <f t="shared" si="0"/>
        <v/>
      </c>
      <c r="G204" s="40"/>
      <c r="H204" s="452"/>
      <c r="I204" s="206"/>
      <c r="J204" s="40"/>
      <c r="K204" s="83"/>
      <c r="L204" s="119"/>
      <c r="M204" s="214"/>
      <c r="N204" s="230"/>
      <c r="O204" s="231"/>
      <c r="P204" s="259"/>
      <c r="Q204" s="212"/>
      <c r="R204" s="214"/>
      <c r="S204" s="214"/>
      <c r="T204" s="232"/>
      <c r="U204" s="179" t="str">
        <f t="shared" ref="U204:U267" si="10">IF(ISBLANK(Q204),"",DATEDIF(K204,Q204,"d")/365)</f>
        <v/>
      </c>
      <c r="V204" s="43"/>
      <c r="W204" s="213"/>
      <c r="X204" s="213"/>
      <c r="Y204" s="40"/>
      <c r="Z204" s="45"/>
      <c r="AA204" s="45"/>
      <c r="AB204" s="45"/>
      <c r="AC204" s="40"/>
      <c r="AD204" s="367"/>
      <c r="AE204" s="43"/>
      <c r="AF204" s="179" t="str">
        <f t="shared" ref="AF204:AF267" si="11">IF((K204-AD204)/365&gt;0,(K204-AD204)/365,"")</f>
        <v/>
      </c>
      <c r="AG204" s="43"/>
      <c r="AH204" s="28" t="b">
        <f t="shared" ref="AH204:AH267" si="12">M204=S204+W204+AB204</f>
        <v>1</v>
      </c>
    </row>
    <row r="205" spans="1:34" ht="36" customHeight="1">
      <c r="A205" s="65"/>
      <c r="B205" s="65"/>
      <c r="C205" s="65"/>
      <c r="D205" s="45"/>
      <c r="E205" s="259"/>
      <c r="F205" s="229" t="str">
        <f t="shared" si="0"/>
        <v/>
      </c>
      <c r="G205" s="40"/>
      <c r="H205" s="452"/>
      <c r="I205" s="206"/>
      <c r="J205" s="40"/>
      <c r="K205" s="83"/>
      <c r="L205" s="119"/>
      <c r="M205" s="214"/>
      <c r="N205" s="230"/>
      <c r="O205" s="231"/>
      <c r="P205" s="259"/>
      <c r="Q205" s="212"/>
      <c r="R205" s="214"/>
      <c r="S205" s="214"/>
      <c r="T205" s="232"/>
      <c r="U205" s="179" t="str">
        <f t="shared" si="10"/>
        <v/>
      </c>
      <c r="V205" s="43"/>
      <c r="W205" s="213"/>
      <c r="X205" s="213"/>
      <c r="Y205" s="40"/>
      <c r="Z205" s="45"/>
      <c r="AA205" s="45"/>
      <c r="AB205" s="45"/>
      <c r="AC205" s="40"/>
      <c r="AD205" s="367"/>
      <c r="AE205" s="43"/>
      <c r="AF205" s="179" t="str">
        <f t="shared" si="11"/>
        <v/>
      </c>
      <c r="AG205" s="43"/>
      <c r="AH205" s="28" t="b">
        <f t="shared" si="12"/>
        <v>1</v>
      </c>
    </row>
    <row r="206" spans="1:34" ht="36" customHeight="1">
      <c r="A206" s="65"/>
      <c r="B206" s="65"/>
      <c r="C206" s="65"/>
      <c r="D206" s="45"/>
      <c r="E206" s="259"/>
      <c r="F206" s="229" t="str">
        <f t="shared" si="0"/>
        <v/>
      </c>
      <c r="G206" s="40"/>
      <c r="H206" s="452"/>
      <c r="I206" s="206"/>
      <c r="J206" s="40"/>
      <c r="K206" s="83"/>
      <c r="L206" s="119"/>
      <c r="M206" s="214"/>
      <c r="N206" s="230"/>
      <c r="O206" s="231"/>
      <c r="P206" s="259"/>
      <c r="Q206" s="212"/>
      <c r="R206" s="214"/>
      <c r="S206" s="214"/>
      <c r="T206" s="232"/>
      <c r="U206" s="179" t="str">
        <f t="shared" si="10"/>
        <v/>
      </c>
      <c r="V206" s="43"/>
      <c r="W206" s="213"/>
      <c r="X206" s="213"/>
      <c r="Y206" s="40"/>
      <c r="Z206" s="45"/>
      <c r="AA206" s="45"/>
      <c r="AB206" s="45"/>
      <c r="AC206" s="40"/>
      <c r="AD206" s="367"/>
      <c r="AE206" s="43"/>
      <c r="AF206" s="179" t="str">
        <f t="shared" si="11"/>
        <v/>
      </c>
      <c r="AG206" s="43"/>
      <c r="AH206" s="28" t="b">
        <f t="shared" si="12"/>
        <v>1</v>
      </c>
    </row>
    <row r="207" spans="1:34" ht="36" customHeight="1">
      <c r="A207" s="65"/>
      <c r="B207" s="65"/>
      <c r="C207" s="65"/>
      <c r="D207" s="45"/>
      <c r="E207" s="259"/>
      <c r="F207" s="229" t="str">
        <f t="shared" ref="F207:F270" si="13">IF(ISBLANK($E207),"",VLOOKUP($E207,제안사_펀드현황,2,FALSE))</f>
        <v/>
      </c>
      <c r="G207" s="40"/>
      <c r="H207" s="452"/>
      <c r="I207" s="206"/>
      <c r="J207" s="40"/>
      <c r="K207" s="83"/>
      <c r="L207" s="119"/>
      <c r="M207" s="214"/>
      <c r="N207" s="230"/>
      <c r="O207" s="231"/>
      <c r="P207" s="259"/>
      <c r="Q207" s="212"/>
      <c r="R207" s="214"/>
      <c r="S207" s="214"/>
      <c r="T207" s="232"/>
      <c r="U207" s="179" t="str">
        <f t="shared" si="10"/>
        <v/>
      </c>
      <c r="V207" s="43"/>
      <c r="W207" s="213"/>
      <c r="X207" s="213"/>
      <c r="Y207" s="40"/>
      <c r="Z207" s="45"/>
      <c r="AA207" s="45"/>
      <c r="AB207" s="45"/>
      <c r="AC207" s="40"/>
      <c r="AD207" s="367"/>
      <c r="AE207" s="43"/>
      <c r="AF207" s="179" t="str">
        <f t="shared" si="11"/>
        <v/>
      </c>
      <c r="AG207" s="43"/>
      <c r="AH207" s="28" t="b">
        <f t="shared" si="12"/>
        <v>1</v>
      </c>
    </row>
    <row r="208" spans="1:34" ht="36" customHeight="1">
      <c r="A208" s="65"/>
      <c r="B208" s="65"/>
      <c r="C208" s="65"/>
      <c r="D208" s="45"/>
      <c r="E208" s="259"/>
      <c r="F208" s="229" t="str">
        <f t="shared" si="13"/>
        <v/>
      </c>
      <c r="G208" s="40"/>
      <c r="H208" s="452"/>
      <c r="I208" s="206"/>
      <c r="J208" s="40"/>
      <c r="K208" s="83"/>
      <c r="L208" s="119"/>
      <c r="M208" s="214"/>
      <c r="N208" s="230"/>
      <c r="O208" s="231"/>
      <c r="P208" s="259"/>
      <c r="Q208" s="212"/>
      <c r="R208" s="214"/>
      <c r="S208" s="214"/>
      <c r="T208" s="232"/>
      <c r="U208" s="179" t="str">
        <f t="shared" si="10"/>
        <v/>
      </c>
      <c r="V208" s="43"/>
      <c r="W208" s="213"/>
      <c r="X208" s="213"/>
      <c r="Y208" s="40"/>
      <c r="Z208" s="45"/>
      <c r="AA208" s="45"/>
      <c r="AB208" s="45"/>
      <c r="AC208" s="40"/>
      <c r="AD208" s="367"/>
      <c r="AE208" s="43"/>
      <c r="AF208" s="179" t="str">
        <f t="shared" si="11"/>
        <v/>
      </c>
      <c r="AG208" s="43"/>
      <c r="AH208" s="28" t="b">
        <f t="shared" si="12"/>
        <v>1</v>
      </c>
    </row>
    <row r="209" spans="1:34" ht="36" customHeight="1">
      <c r="A209" s="65"/>
      <c r="B209" s="65"/>
      <c r="C209" s="65"/>
      <c r="D209" s="45"/>
      <c r="E209" s="259"/>
      <c r="F209" s="229" t="str">
        <f t="shared" si="13"/>
        <v/>
      </c>
      <c r="G209" s="40"/>
      <c r="H209" s="452"/>
      <c r="I209" s="206"/>
      <c r="J209" s="40"/>
      <c r="K209" s="83"/>
      <c r="L209" s="119"/>
      <c r="M209" s="214"/>
      <c r="N209" s="230"/>
      <c r="O209" s="231"/>
      <c r="P209" s="259"/>
      <c r="Q209" s="212"/>
      <c r="R209" s="214"/>
      <c r="S209" s="214"/>
      <c r="T209" s="232"/>
      <c r="U209" s="179" t="str">
        <f t="shared" si="10"/>
        <v/>
      </c>
      <c r="V209" s="43"/>
      <c r="W209" s="213"/>
      <c r="X209" s="213"/>
      <c r="Y209" s="40"/>
      <c r="Z209" s="45"/>
      <c r="AA209" s="45"/>
      <c r="AB209" s="45"/>
      <c r="AC209" s="40"/>
      <c r="AD209" s="367"/>
      <c r="AE209" s="43"/>
      <c r="AF209" s="179" t="str">
        <f t="shared" si="11"/>
        <v/>
      </c>
      <c r="AG209" s="43"/>
      <c r="AH209" s="28" t="b">
        <f t="shared" si="12"/>
        <v>1</v>
      </c>
    </row>
    <row r="210" spans="1:34" ht="36" customHeight="1">
      <c r="A210" s="65"/>
      <c r="B210" s="65"/>
      <c r="C210" s="65"/>
      <c r="D210" s="45"/>
      <c r="E210" s="259"/>
      <c r="F210" s="229" t="str">
        <f t="shared" si="13"/>
        <v/>
      </c>
      <c r="G210" s="40"/>
      <c r="H210" s="452"/>
      <c r="I210" s="206"/>
      <c r="J210" s="40"/>
      <c r="K210" s="83"/>
      <c r="L210" s="119"/>
      <c r="M210" s="214"/>
      <c r="N210" s="230"/>
      <c r="O210" s="231"/>
      <c r="P210" s="259"/>
      <c r="Q210" s="212"/>
      <c r="R210" s="214"/>
      <c r="S210" s="214"/>
      <c r="T210" s="232"/>
      <c r="U210" s="179" t="str">
        <f t="shared" si="10"/>
        <v/>
      </c>
      <c r="V210" s="43"/>
      <c r="W210" s="213"/>
      <c r="X210" s="213"/>
      <c r="Y210" s="40"/>
      <c r="Z210" s="45"/>
      <c r="AA210" s="45"/>
      <c r="AB210" s="45"/>
      <c r="AC210" s="40"/>
      <c r="AD210" s="367"/>
      <c r="AE210" s="43"/>
      <c r="AF210" s="179" t="str">
        <f t="shared" si="11"/>
        <v/>
      </c>
      <c r="AG210" s="43"/>
      <c r="AH210" s="28" t="b">
        <f t="shared" si="12"/>
        <v>1</v>
      </c>
    </row>
    <row r="211" spans="1:34" ht="36" customHeight="1">
      <c r="A211" s="65"/>
      <c r="B211" s="65"/>
      <c r="C211" s="65"/>
      <c r="D211" s="45"/>
      <c r="E211" s="259"/>
      <c r="F211" s="229" t="str">
        <f t="shared" si="13"/>
        <v/>
      </c>
      <c r="G211" s="40"/>
      <c r="H211" s="452"/>
      <c r="I211" s="206"/>
      <c r="J211" s="40"/>
      <c r="K211" s="83"/>
      <c r="L211" s="119"/>
      <c r="M211" s="214"/>
      <c r="N211" s="230"/>
      <c r="O211" s="231"/>
      <c r="P211" s="259"/>
      <c r="Q211" s="212"/>
      <c r="R211" s="214"/>
      <c r="S211" s="214"/>
      <c r="T211" s="232"/>
      <c r="U211" s="179" t="str">
        <f t="shared" si="10"/>
        <v/>
      </c>
      <c r="V211" s="43"/>
      <c r="W211" s="213"/>
      <c r="X211" s="213"/>
      <c r="Y211" s="40"/>
      <c r="Z211" s="45"/>
      <c r="AA211" s="45"/>
      <c r="AB211" s="45"/>
      <c r="AC211" s="40"/>
      <c r="AD211" s="367"/>
      <c r="AE211" s="43"/>
      <c r="AF211" s="179" t="str">
        <f t="shared" si="11"/>
        <v/>
      </c>
      <c r="AG211" s="43"/>
      <c r="AH211" s="28" t="b">
        <f t="shared" si="12"/>
        <v>1</v>
      </c>
    </row>
    <row r="212" spans="1:34" ht="36" customHeight="1">
      <c r="A212" s="65"/>
      <c r="B212" s="65"/>
      <c r="C212" s="65"/>
      <c r="D212" s="45"/>
      <c r="E212" s="259"/>
      <c r="F212" s="229" t="str">
        <f t="shared" si="13"/>
        <v/>
      </c>
      <c r="G212" s="40"/>
      <c r="H212" s="452"/>
      <c r="I212" s="206"/>
      <c r="J212" s="40"/>
      <c r="K212" s="83"/>
      <c r="L212" s="119"/>
      <c r="M212" s="214"/>
      <c r="N212" s="230"/>
      <c r="O212" s="231"/>
      <c r="P212" s="259"/>
      <c r="Q212" s="212"/>
      <c r="R212" s="214"/>
      <c r="S212" s="214"/>
      <c r="T212" s="232"/>
      <c r="U212" s="179" t="str">
        <f t="shared" si="10"/>
        <v/>
      </c>
      <c r="V212" s="43"/>
      <c r="W212" s="213"/>
      <c r="X212" s="213"/>
      <c r="Y212" s="40"/>
      <c r="Z212" s="45"/>
      <c r="AA212" s="45"/>
      <c r="AB212" s="45"/>
      <c r="AC212" s="40"/>
      <c r="AD212" s="367"/>
      <c r="AE212" s="43"/>
      <c r="AF212" s="179" t="str">
        <f t="shared" si="11"/>
        <v/>
      </c>
      <c r="AG212" s="43"/>
      <c r="AH212" s="28" t="b">
        <f t="shared" si="12"/>
        <v>1</v>
      </c>
    </row>
    <row r="213" spans="1:34" ht="36" customHeight="1">
      <c r="A213" s="65"/>
      <c r="B213" s="65"/>
      <c r="C213" s="65"/>
      <c r="D213" s="45"/>
      <c r="E213" s="259"/>
      <c r="F213" s="229" t="str">
        <f t="shared" si="13"/>
        <v/>
      </c>
      <c r="G213" s="40"/>
      <c r="H213" s="452"/>
      <c r="I213" s="206"/>
      <c r="J213" s="40"/>
      <c r="K213" s="83"/>
      <c r="L213" s="119"/>
      <c r="M213" s="214"/>
      <c r="N213" s="230"/>
      <c r="O213" s="231"/>
      <c r="P213" s="259"/>
      <c r="Q213" s="212"/>
      <c r="R213" s="214"/>
      <c r="S213" s="214"/>
      <c r="T213" s="232"/>
      <c r="U213" s="179" t="str">
        <f t="shared" si="10"/>
        <v/>
      </c>
      <c r="V213" s="43"/>
      <c r="W213" s="213"/>
      <c r="X213" s="213"/>
      <c r="Y213" s="40"/>
      <c r="Z213" s="45"/>
      <c r="AA213" s="45"/>
      <c r="AB213" s="45"/>
      <c r="AC213" s="40"/>
      <c r="AD213" s="367"/>
      <c r="AE213" s="43"/>
      <c r="AF213" s="179" t="str">
        <f t="shared" si="11"/>
        <v/>
      </c>
      <c r="AG213" s="43"/>
      <c r="AH213" s="28" t="b">
        <f t="shared" si="12"/>
        <v>1</v>
      </c>
    </row>
    <row r="214" spans="1:34" ht="36" customHeight="1">
      <c r="A214" s="65"/>
      <c r="B214" s="65"/>
      <c r="C214" s="65"/>
      <c r="D214" s="45"/>
      <c r="E214" s="259"/>
      <c r="F214" s="229" t="str">
        <f t="shared" si="13"/>
        <v/>
      </c>
      <c r="G214" s="40"/>
      <c r="H214" s="452"/>
      <c r="I214" s="206"/>
      <c r="J214" s="40"/>
      <c r="K214" s="83"/>
      <c r="L214" s="119"/>
      <c r="M214" s="214"/>
      <c r="N214" s="230"/>
      <c r="O214" s="231"/>
      <c r="P214" s="259"/>
      <c r="Q214" s="212"/>
      <c r="R214" s="214"/>
      <c r="S214" s="214"/>
      <c r="T214" s="232"/>
      <c r="U214" s="179" t="str">
        <f t="shared" si="10"/>
        <v/>
      </c>
      <c r="V214" s="43"/>
      <c r="W214" s="213"/>
      <c r="X214" s="213"/>
      <c r="Y214" s="40"/>
      <c r="Z214" s="45"/>
      <c r="AA214" s="45"/>
      <c r="AB214" s="45"/>
      <c r="AC214" s="40"/>
      <c r="AD214" s="367"/>
      <c r="AE214" s="43"/>
      <c r="AF214" s="179" t="str">
        <f t="shared" si="11"/>
        <v/>
      </c>
      <c r="AG214" s="43"/>
      <c r="AH214" s="28" t="b">
        <f t="shared" si="12"/>
        <v>1</v>
      </c>
    </row>
    <row r="215" spans="1:34" ht="36" customHeight="1">
      <c r="A215" s="65"/>
      <c r="B215" s="65"/>
      <c r="C215" s="65"/>
      <c r="D215" s="45"/>
      <c r="E215" s="259"/>
      <c r="F215" s="229" t="str">
        <f t="shared" si="13"/>
        <v/>
      </c>
      <c r="G215" s="40"/>
      <c r="H215" s="452"/>
      <c r="I215" s="206"/>
      <c r="J215" s="40"/>
      <c r="K215" s="83"/>
      <c r="L215" s="119"/>
      <c r="M215" s="214"/>
      <c r="N215" s="230"/>
      <c r="O215" s="231"/>
      <c r="P215" s="259"/>
      <c r="Q215" s="212"/>
      <c r="R215" s="214"/>
      <c r="S215" s="214"/>
      <c r="T215" s="232"/>
      <c r="U215" s="179" t="str">
        <f t="shared" si="10"/>
        <v/>
      </c>
      <c r="V215" s="43"/>
      <c r="W215" s="213"/>
      <c r="X215" s="213"/>
      <c r="Y215" s="40"/>
      <c r="Z215" s="45"/>
      <c r="AA215" s="45"/>
      <c r="AB215" s="45"/>
      <c r="AC215" s="40"/>
      <c r="AD215" s="367"/>
      <c r="AE215" s="43"/>
      <c r="AF215" s="179" t="str">
        <f t="shared" si="11"/>
        <v/>
      </c>
      <c r="AG215" s="43"/>
      <c r="AH215" s="28" t="b">
        <f t="shared" si="12"/>
        <v>1</v>
      </c>
    </row>
    <row r="216" spans="1:34" ht="36" customHeight="1">
      <c r="A216" s="65"/>
      <c r="B216" s="65"/>
      <c r="C216" s="65"/>
      <c r="D216" s="45"/>
      <c r="E216" s="259"/>
      <c r="F216" s="229" t="str">
        <f t="shared" si="13"/>
        <v/>
      </c>
      <c r="G216" s="40"/>
      <c r="H216" s="452"/>
      <c r="I216" s="206"/>
      <c r="J216" s="40"/>
      <c r="K216" s="83"/>
      <c r="L216" s="119"/>
      <c r="M216" s="214"/>
      <c r="N216" s="230"/>
      <c r="O216" s="231"/>
      <c r="P216" s="259"/>
      <c r="Q216" s="212"/>
      <c r="R216" s="214"/>
      <c r="S216" s="214"/>
      <c r="T216" s="232"/>
      <c r="U216" s="179" t="str">
        <f t="shared" si="10"/>
        <v/>
      </c>
      <c r="V216" s="43"/>
      <c r="W216" s="213"/>
      <c r="X216" s="213"/>
      <c r="Y216" s="40"/>
      <c r="Z216" s="45"/>
      <c r="AA216" s="45"/>
      <c r="AB216" s="45"/>
      <c r="AC216" s="40"/>
      <c r="AD216" s="367"/>
      <c r="AE216" s="43"/>
      <c r="AF216" s="179" t="str">
        <f t="shared" si="11"/>
        <v/>
      </c>
      <c r="AG216" s="43"/>
      <c r="AH216" s="28" t="b">
        <f t="shared" si="12"/>
        <v>1</v>
      </c>
    </row>
    <row r="217" spans="1:34" ht="36" customHeight="1">
      <c r="A217" s="65"/>
      <c r="B217" s="65"/>
      <c r="C217" s="65"/>
      <c r="D217" s="45"/>
      <c r="E217" s="259"/>
      <c r="F217" s="229" t="str">
        <f t="shared" si="13"/>
        <v/>
      </c>
      <c r="G217" s="40"/>
      <c r="H217" s="452"/>
      <c r="I217" s="206"/>
      <c r="J217" s="40"/>
      <c r="K217" s="83"/>
      <c r="L217" s="119"/>
      <c r="M217" s="214"/>
      <c r="N217" s="230"/>
      <c r="O217" s="231"/>
      <c r="P217" s="259"/>
      <c r="Q217" s="212"/>
      <c r="R217" s="214"/>
      <c r="S217" s="214"/>
      <c r="T217" s="232"/>
      <c r="U217" s="179" t="str">
        <f t="shared" si="10"/>
        <v/>
      </c>
      <c r="V217" s="43"/>
      <c r="W217" s="213"/>
      <c r="X217" s="213"/>
      <c r="Y217" s="40"/>
      <c r="Z217" s="45"/>
      <c r="AA217" s="45"/>
      <c r="AB217" s="45"/>
      <c r="AC217" s="40"/>
      <c r="AD217" s="367"/>
      <c r="AE217" s="43"/>
      <c r="AF217" s="179" t="str">
        <f t="shared" si="11"/>
        <v/>
      </c>
      <c r="AG217" s="43"/>
      <c r="AH217" s="28" t="b">
        <f t="shared" si="12"/>
        <v>1</v>
      </c>
    </row>
    <row r="218" spans="1:34" ht="36" customHeight="1">
      <c r="A218" s="65"/>
      <c r="B218" s="65"/>
      <c r="C218" s="65"/>
      <c r="D218" s="45"/>
      <c r="E218" s="259"/>
      <c r="F218" s="229" t="str">
        <f t="shared" si="13"/>
        <v/>
      </c>
      <c r="G218" s="40"/>
      <c r="H218" s="452"/>
      <c r="I218" s="206"/>
      <c r="J218" s="40"/>
      <c r="K218" s="83"/>
      <c r="L218" s="119"/>
      <c r="M218" s="214"/>
      <c r="N218" s="230"/>
      <c r="O218" s="231"/>
      <c r="P218" s="259"/>
      <c r="Q218" s="212"/>
      <c r="R218" s="214"/>
      <c r="S218" s="214"/>
      <c r="T218" s="232"/>
      <c r="U218" s="179" t="str">
        <f t="shared" si="10"/>
        <v/>
      </c>
      <c r="V218" s="43"/>
      <c r="W218" s="213"/>
      <c r="X218" s="213"/>
      <c r="Y218" s="40"/>
      <c r="Z218" s="45"/>
      <c r="AA218" s="45"/>
      <c r="AB218" s="45"/>
      <c r="AC218" s="40"/>
      <c r="AD218" s="367"/>
      <c r="AE218" s="43"/>
      <c r="AF218" s="179" t="str">
        <f t="shared" si="11"/>
        <v/>
      </c>
      <c r="AG218" s="43"/>
      <c r="AH218" s="28" t="b">
        <f t="shared" si="12"/>
        <v>1</v>
      </c>
    </row>
    <row r="219" spans="1:34" ht="36" customHeight="1">
      <c r="A219" s="65"/>
      <c r="B219" s="65"/>
      <c r="C219" s="65"/>
      <c r="D219" s="45"/>
      <c r="E219" s="259"/>
      <c r="F219" s="229" t="str">
        <f t="shared" si="13"/>
        <v/>
      </c>
      <c r="G219" s="40"/>
      <c r="H219" s="452"/>
      <c r="I219" s="206"/>
      <c r="J219" s="40"/>
      <c r="K219" s="83"/>
      <c r="L219" s="119"/>
      <c r="M219" s="214"/>
      <c r="N219" s="230"/>
      <c r="O219" s="231"/>
      <c r="P219" s="259"/>
      <c r="Q219" s="212"/>
      <c r="R219" s="214"/>
      <c r="S219" s="214"/>
      <c r="T219" s="232"/>
      <c r="U219" s="179" t="str">
        <f t="shared" si="10"/>
        <v/>
      </c>
      <c r="V219" s="43"/>
      <c r="W219" s="213"/>
      <c r="X219" s="213"/>
      <c r="Y219" s="40"/>
      <c r="Z219" s="45"/>
      <c r="AA219" s="45"/>
      <c r="AB219" s="45"/>
      <c r="AC219" s="40"/>
      <c r="AD219" s="367"/>
      <c r="AE219" s="43"/>
      <c r="AF219" s="179" t="str">
        <f t="shared" si="11"/>
        <v/>
      </c>
      <c r="AG219" s="43"/>
      <c r="AH219" s="28" t="b">
        <f t="shared" si="12"/>
        <v>1</v>
      </c>
    </row>
    <row r="220" spans="1:34" ht="36" customHeight="1">
      <c r="A220" s="65"/>
      <c r="B220" s="65"/>
      <c r="C220" s="65"/>
      <c r="D220" s="45"/>
      <c r="E220" s="259"/>
      <c r="F220" s="229" t="str">
        <f t="shared" si="13"/>
        <v/>
      </c>
      <c r="G220" s="40"/>
      <c r="H220" s="452"/>
      <c r="I220" s="206"/>
      <c r="J220" s="40"/>
      <c r="K220" s="83"/>
      <c r="L220" s="119"/>
      <c r="M220" s="214"/>
      <c r="N220" s="230"/>
      <c r="O220" s="231"/>
      <c r="P220" s="259"/>
      <c r="Q220" s="212"/>
      <c r="R220" s="214"/>
      <c r="S220" s="214"/>
      <c r="T220" s="232"/>
      <c r="U220" s="179" t="str">
        <f t="shared" si="10"/>
        <v/>
      </c>
      <c r="V220" s="43"/>
      <c r="W220" s="213"/>
      <c r="X220" s="213"/>
      <c r="Y220" s="40"/>
      <c r="Z220" s="45"/>
      <c r="AA220" s="45"/>
      <c r="AB220" s="45"/>
      <c r="AC220" s="40"/>
      <c r="AD220" s="367"/>
      <c r="AE220" s="43"/>
      <c r="AF220" s="179" t="str">
        <f t="shared" si="11"/>
        <v/>
      </c>
      <c r="AG220" s="43"/>
      <c r="AH220" s="28" t="b">
        <f t="shared" si="12"/>
        <v>1</v>
      </c>
    </row>
    <row r="221" spans="1:34" ht="36" customHeight="1">
      <c r="A221" s="65"/>
      <c r="B221" s="65"/>
      <c r="C221" s="65"/>
      <c r="D221" s="45"/>
      <c r="E221" s="259"/>
      <c r="F221" s="229" t="str">
        <f t="shared" si="13"/>
        <v/>
      </c>
      <c r="G221" s="40"/>
      <c r="H221" s="452"/>
      <c r="I221" s="206"/>
      <c r="J221" s="40"/>
      <c r="K221" s="83"/>
      <c r="L221" s="119"/>
      <c r="M221" s="214"/>
      <c r="N221" s="230"/>
      <c r="O221" s="231"/>
      <c r="P221" s="259"/>
      <c r="Q221" s="212"/>
      <c r="R221" s="214"/>
      <c r="S221" s="214"/>
      <c r="T221" s="232"/>
      <c r="U221" s="179" t="str">
        <f t="shared" si="10"/>
        <v/>
      </c>
      <c r="V221" s="43"/>
      <c r="W221" s="213"/>
      <c r="X221" s="213"/>
      <c r="Y221" s="40"/>
      <c r="Z221" s="45"/>
      <c r="AA221" s="45"/>
      <c r="AB221" s="45"/>
      <c r="AC221" s="40"/>
      <c r="AD221" s="367"/>
      <c r="AE221" s="43"/>
      <c r="AF221" s="179" t="str">
        <f t="shared" si="11"/>
        <v/>
      </c>
      <c r="AG221" s="43"/>
      <c r="AH221" s="28" t="b">
        <f t="shared" si="12"/>
        <v>1</v>
      </c>
    </row>
    <row r="222" spans="1:34" ht="36" customHeight="1">
      <c r="A222" s="65"/>
      <c r="B222" s="65"/>
      <c r="C222" s="65"/>
      <c r="D222" s="45"/>
      <c r="E222" s="259"/>
      <c r="F222" s="229" t="str">
        <f t="shared" si="13"/>
        <v/>
      </c>
      <c r="G222" s="40"/>
      <c r="H222" s="452"/>
      <c r="I222" s="206"/>
      <c r="J222" s="40"/>
      <c r="K222" s="83"/>
      <c r="L222" s="119"/>
      <c r="M222" s="214"/>
      <c r="N222" s="230"/>
      <c r="O222" s="231"/>
      <c r="P222" s="259"/>
      <c r="Q222" s="212"/>
      <c r="R222" s="214"/>
      <c r="S222" s="214"/>
      <c r="T222" s="232"/>
      <c r="U222" s="179" t="str">
        <f t="shared" si="10"/>
        <v/>
      </c>
      <c r="V222" s="43"/>
      <c r="W222" s="213"/>
      <c r="X222" s="213"/>
      <c r="Y222" s="40"/>
      <c r="Z222" s="45"/>
      <c r="AA222" s="45"/>
      <c r="AB222" s="45"/>
      <c r="AC222" s="40"/>
      <c r="AD222" s="367"/>
      <c r="AE222" s="43"/>
      <c r="AF222" s="179" t="str">
        <f t="shared" si="11"/>
        <v/>
      </c>
      <c r="AG222" s="43"/>
      <c r="AH222" s="28" t="b">
        <f t="shared" si="12"/>
        <v>1</v>
      </c>
    </row>
    <row r="223" spans="1:34" ht="36" customHeight="1">
      <c r="A223" s="65"/>
      <c r="B223" s="65"/>
      <c r="C223" s="65"/>
      <c r="D223" s="45"/>
      <c r="E223" s="259"/>
      <c r="F223" s="229" t="str">
        <f t="shared" si="13"/>
        <v/>
      </c>
      <c r="G223" s="40"/>
      <c r="H223" s="452"/>
      <c r="I223" s="206"/>
      <c r="J223" s="40"/>
      <c r="K223" s="83"/>
      <c r="L223" s="119"/>
      <c r="M223" s="214"/>
      <c r="N223" s="230"/>
      <c r="O223" s="231"/>
      <c r="P223" s="259"/>
      <c r="Q223" s="212"/>
      <c r="R223" s="214"/>
      <c r="S223" s="214"/>
      <c r="T223" s="232"/>
      <c r="U223" s="179" t="str">
        <f t="shared" si="10"/>
        <v/>
      </c>
      <c r="V223" s="43"/>
      <c r="W223" s="213"/>
      <c r="X223" s="213"/>
      <c r="Y223" s="40"/>
      <c r="Z223" s="45"/>
      <c r="AA223" s="45"/>
      <c r="AB223" s="45"/>
      <c r="AC223" s="40"/>
      <c r="AD223" s="367"/>
      <c r="AE223" s="43"/>
      <c r="AF223" s="179" t="str">
        <f t="shared" si="11"/>
        <v/>
      </c>
      <c r="AG223" s="43"/>
      <c r="AH223" s="28" t="b">
        <f t="shared" si="12"/>
        <v>1</v>
      </c>
    </row>
    <row r="224" spans="1:34" ht="36" customHeight="1">
      <c r="A224" s="65"/>
      <c r="B224" s="65"/>
      <c r="C224" s="65"/>
      <c r="D224" s="45"/>
      <c r="E224" s="259"/>
      <c r="F224" s="229" t="str">
        <f t="shared" si="13"/>
        <v/>
      </c>
      <c r="G224" s="40"/>
      <c r="H224" s="452"/>
      <c r="I224" s="206"/>
      <c r="J224" s="40"/>
      <c r="K224" s="83"/>
      <c r="L224" s="119"/>
      <c r="M224" s="214"/>
      <c r="N224" s="230"/>
      <c r="O224" s="231"/>
      <c r="P224" s="259"/>
      <c r="Q224" s="212"/>
      <c r="R224" s="214"/>
      <c r="S224" s="214"/>
      <c r="T224" s="232"/>
      <c r="U224" s="179" t="str">
        <f t="shared" si="10"/>
        <v/>
      </c>
      <c r="V224" s="43"/>
      <c r="W224" s="213"/>
      <c r="X224" s="213"/>
      <c r="Y224" s="40"/>
      <c r="Z224" s="45"/>
      <c r="AA224" s="45"/>
      <c r="AB224" s="45"/>
      <c r="AC224" s="40"/>
      <c r="AD224" s="367"/>
      <c r="AE224" s="43"/>
      <c r="AF224" s="179" t="str">
        <f t="shared" si="11"/>
        <v/>
      </c>
      <c r="AG224" s="43"/>
      <c r="AH224" s="28" t="b">
        <f t="shared" si="12"/>
        <v>1</v>
      </c>
    </row>
    <row r="225" spans="1:34" ht="36" customHeight="1">
      <c r="A225" s="65"/>
      <c r="B225" s="65"/>
      <c r="C225" s="65"/>
      <c r="D225" s="45"/>
      <c r="E225" s="259"/>
      <c r="F225" s="229" t="str">
        <f t="shared" si="13"/>
        <v/>
      </c>
      <c r="G225" s="40"/>
      <c r="H225" s="452"/>
      <c r="I225" s="206"/>
      <c r="J225" s="40"/>
      <c r="K225" s="83"/>
      <c r="L225" s="119"/>
      <c r="M225" s="214"/>
      <c r="N225" s="230"/>
      <c r="O225" s="231"/>
      <c r="P225" s="259"/>
      <c r="Q225" s="212"/>
      <c r="R225" s="214"/>
      <c r="S225" s="214"/>
      <c r="T225" s="232"/>
      <c r="U225" s="179" t="str">
        <f t="shared" si="10"/>
        <v/>
      </c>
      <c r="V225" s="43"/>
      <c r="W225" s="213"/>
      <c r="X225" s="213"/>
      <c r="Y225" s="40"/>
      <c r="Z225" s="45"/>
      <c r="AA225" s="45"/>
      <c r="AB225" s="45"/>
      <c r="AC225" s="40"/>
      <c r="AD225" s="367"/>
      <c r="AE225" s="43"/>
      <c r="AF225" s="179" t="str">
        <f t="shared" si="11"/>
        <v/>
      </c>
      <c r="AG225" s="43"/>
      <c r="AH225" s="28" t="b">
        <f t="shared" si="12"/>
        <v>1</v>
      </c>
    </row>
    <row r="226" spans="1:34" ht="36" customHeight="1">
      <c r="A226" s="65"/>
      <c r="B226" s="65"/>
      <c r="C226" s="65"/>
      <c r="D226" s="45"/>
      <c r="E226" s="259"/>
      <c r="F226" s="229" t="str">
        <f t="shared" si="13"/>
        <v/>
      </c>
      <c r="G226" s="40"/>
      <c r="H226" s="452"/>
      <c r="I226" s="206"/>
      <c r="J226" s="40"/>
      <c r="K226" s="83"/>
      <c r="L226" s="119"/>
      <c r="M226" s="214"/>
      <c r="N226" s="230"/>
      <c r="O226" s="231"/>
      <c r="P226" s="259"/>
      <c r="Q226" s="212"/>
      <c r="R226" s="214"/>
      <c r="S226" s="214"/>
      <c r="T226" s="232"/>
      <c r="U226" s="179" t="str">
        <f t="shared" si="10"/>
        <v/>
      </c>
      <c r="V226" s="43"/>
      <c r="W226" s="213"/>
      <c r="X226" s="213"/>
      <c r="Y226" s="40"/>
      <c r="Z226" s="45"/>
      <c r="AA226" s="45"/>
      <c r="AB226" s="45"/>
      <c r="AC226" s="40"/>
      <c r="AD226" s="367"/>
      <c r="AE226" s="43"/>
      <c r="AF226" s="179" t="str">
        <f t="shared" si="11"/>
        <v/>
      </c>
      <c r="AG226" s="43"/>
      <c r="AH226" s="28" t="b">
        <f t="shared" si="12"/>
        <v>1</v>
      </c>
    </row>
    <row r="227" spans="1:34" ht="36" customHeight="1">
      <c r="A227" s="65"/>
      <c r="B227" s="65"/>
      <c r="C227" s="65"/>
      <c r="D227" s="45"/>
      <c r="E227" s="259"/>
      <c r="F227" s="229" t="str">
        <f t="shared" si="13"/>
        <v/>
      </c>
      <c r="G227" s="40"/>
      <c r="H227" s="452"/>
      <c r="I227" s="206"/>
      <c r="J227" s="40"/>
      <c r="K227" s="83"/>
      <c r="L227" s="119"/>
      <c r="M227" s="214"/>
      <c r="N227" s="230"/>
      <c r="O227" s="231"/>
      <c r="P227" s="259"/>
      <c r="Q227" s="212"/>
      <c r="R227" s="214"/>
      <c r="S227" s="214"/>
      <c r="T227" s="232"/>
      <c r="U227" s="179" t="str">
        <f t="shared" si="10"/>
        <v/>
      </c>
      <c r="V227" s="43"/>
      <c r="W227" s="213"/>
      <c r="X227" s="213"/>
      <c r="Y227" s="40"/>
      <c r="Z227" s="45"/>
      <c r="AA227" s="45"/>
      <c r="AB227" s="45"/>
      <c r="AC227" s="40"/>
      <c r="AD227" s="367"/>
      <c r="AE227" s="43"/>
      <c r="AF227" s="179" t="str">
        <f t="shared" si="11"/>
        <v/>
      </c>
      <c r="AG227" s="43"/>
      <c r="AH227" s="28" t="b">
        <f t="shared" si="12"/>
        <v>1</v>
      </c>
    </row>
    <row r="228" spans="1:34" ht="36" customHeight="1">
      <c r="A228" s="65"/>
      <c r="B228" s="65"/>
      <c r="C228" s="65"/>
      <c r="D228" s="45"/>
      <c r="E228" s="259"/>
      <c r="F228" s="229" t="str">
        <f t="shared" si="13"/>
        <v/>
      </c>
      <c r="G228" s="40"/>
      <c r="H228" s="452"/>
      <c r="I228" s="206"/>
      <c r="J228" s="40"/>
      <c r="K228" s="83"/>
      <c r="L228" s="119"/>
      <c r="M228" s="214"/>
      <c r="N228" s="230"/>
      <c r="O228" s="231"/>
      <c r="P228" s="259"/>
      <c r="Q228" s="212"/>
      <c r="R228" s="214"/>
      <c r="S228" s="214"/>
      <c r="T228" s="232"/>
      <c r="U228" s="179" t="str">
        <f t="shared" si="10"/>
        <v/>
      </c>
      <c r="V228" s="43"/>
      <c r="W228" s="213"/>
      <c r="X228" s="213"/>
      <c r="Y228" s="40"/>
      <c r="Z228" s="45"/>
      <c r="AA228" s="45"/>
      <c r="AB228" s="45"/>
      <c r="AC228" s="40"/>
      <c r="AD228" s="367"/>
      <c r="AE228" s="43"/>
      <c r="AF228" s="179" t="str">
        <f t="shared" si="11"/>
        <v/>
      </c>
      <c r="AG228" s="43"/>
      <c r="AH228" s="28" t="b">
        <f t="shared" si="12"/>
        <v>1</v>
      </c>
    </row>
    <row r="229" spans="1:34" ht="36" customHeight="1">
      <c r="A229" s="65"/>
      <c r="B229" s="65"/>
      <c r="C229" s="65"/>
      <c r="D229" s="45"/>
      <c r="E229" s="259"/>
      <c r="F229" s="229" t="str">
        <f t="shared" si="13"/>
        <v/>
      </c>
      <c r="G229" s="40"/>
      <c r="H229" s="452"/>
      <c r="I229" s="206"/>
      <c r="J229" s="40"/>
      <c r="K229" s="83"/>
      <c r="L229" s="119"/>
      <c r="M229" s="214"/>
      <c r="N229" s="230"/>
      <c r="O229" s="231"/>
      <c r="P229" s="259"/>
      <c r="Q229" s="212"/>
      <c r="R229" s="214"/>
      <c r="S229" s="214"/>
      <c r="T229" s="232"/>
      <c r="U229" s="179" t="str">
        <f t="shared" si="10"/>
        <v/>
      </c>
      <c r="V229" s="43"/>
      <c r="W229" s="213"/>
      <c r="X229" s="213"/>
      <c r="Y229" s="40"/>
      <c r="Z229" s="45"/>
      <c r="AA229" s="45"/>
      <c r="AB229" s="45"/>
      <c r="AC229" s="40"/>
      <c r="AD229" s="367"/>
      <c r="AE229" s="43"/>
      <c r="AF229" s="179" t="str">
        <f t="shared" si="11"/>
        <v/>
      </c>
      <c r="AG229" s="43"/>
      <c r="AH229" s="28" t="b">
        <f t="shared" si="12"/>
        <v>1</v>
      </c>
    </row>
    <row r="230" spans="1:34" ht="36" customHeight="1">
      <c r="A230" s="65"/>
      <c r="B230" s="65"/>
      <c r="C230" s="65"/>
      <c r="D230" s="45"/>
      <c r="E230" s="259"/>
      <c r="F230" s="229" t="str">
        <f t="shared" si="13"/>
        <v/>
      </c>
      <c r="G230" s="40"/>
      <c r="H230" s="452"/>
      <c r="I230" s="206"/>
      <c r="J230" s="40"/>
      <c r="K230" s="83"/>
      <c r="L230" s="119"/>
      <c r="M230" s="214"/>
      <c r="N230" s="230"/>
      <c r="O230" s="231"/>
      <c r="P230" s="259"/>
      <c r="Q230" s="212"/>
      <c r="R230" s="214"/>
      <c r="S230" s="214"/>
      <c r="T230" s="232"/>
      <c r="U230" s="179" t="str">
        <f t="shared" si="10"/>
        <v/>
      </c>
      <c r="V230" s="43"/>
      <c r="W230" s="213"/>
      <c r="X230" s="213"/>
      <c r="Y230" s="40"/>
      <c r="Z230" s="45"/>
      <c r="AA230" s="45"/>
      <c r="AB230" s="45"/>
      <c r="AC230" s="40"/>
      <c r="AD230" s="367"/>
      <c r="AE230" s="43"/>
      <c r="AF230" s="179" t="str">
        <f t="shared" si="11"/>
        <v/>
      </c>
      <c r="AG230" s="43"/>
      <c r="AH230" s="28" t="b">
        <f t="shared" si="12"/>
        <v>1</v>
      </c>
    </row>
    <row r="231" spans="1:34" ht="36" customHeight="1">
      <c r="A231" s="65"/>
      <c r="B231" s="65"/>
      <c r="C231" s="65"/>
      <c r="D231" s="45"/>
      <c r="E231" s="259"/>
      <c r="F231" s="229" t="str">
        <f t="shared" si="13"/>
        <v/>
      </c>
      <c r="G231" s="40"/>
      <c r="H231" s="452"/>
      <c r="I231" s="206"/>
      <c r="J231" s="40"/>
      <c r="K231" s="83"/>
      <c r="L231" s="119"/>
      <c r="M231" s="214"/>
      <c r="N231" s="230"/>
      <c r="O231" s="231"/>
      <c r="P231" s="259"/>
      <c r="Q231" s="212"/>
      <c r="R231" s="214"/>
      <c r="S231" s="214"/>
      <c r="T231" s="232"/>
      <c r="U231" s="179" t="str">
        <f t="shared" si="10"/>
        <v/>
      </c>
      <c r="V231" s="43"/>
      <c r="W231" s="213"/>
      <c r="X231" s="213"/>
      <c r="Y231" s="40"/>
      <c r="Z231" s="45"/>
      <c r="AA231" s="45"/>
      <c r="AB231" s="45"/>
      <c r="AC231" s="40"/>
      <c r="AD231" s="367"/>
      <c r="AE231" s="43"/>
      <c r="AF231" s="179" t="str">
        <f t="shared" si="11"/>
        <v/>
      </c>
      <c r="AG231" s="43"/>
      <c r="AH231" s="28" t="b">
        <f t="shared" si="12"/>
        <v>1</v>
      </c>
    </row>
    <row r="232" spans="1:34" ht="36" customHeight="1">
      <c r="A232" s="65"/>
      <c r="B232" s="65"/>
      <c r="C232" s="65"/>
      <c r="D232" s="45"/>
      <c r="E232" s="259"/>
      <c r="F232" s="229" t="str">
        <f t="shared" si="13"/>
        <v/>
      </c>
      <c r="G232" s="40"/>
      <c r="H232" s="452"/>
      <c r="I232" s="206"/>
      <c r="J232" s="40"/>
      <c r="K232" s="83"/>
      <c r="L232" s="119"/>
      <c r="M232" s="214"/>
      <c r="N232" s="230"/>
      <c r="O232" s="231"/>
      <c r="P232" s="259"/>
      <c r="Q232" s="212"/>
      <c r="R232" s="214"/>
      <c r="S232" s="214"/>
      <c r="T232" s="232"/>
      <c r="U232" s="179" t="str">
        <f t="shared" si="10"/>
        <v/>
      </c>
      <c r="V232" s="43"/>
      <c r="W232" s="213"/>
      <c r="X232" s="213"/>
      <c r="Y232" s="40"/>
      <c r="Z232" s="45"/>
      <c r="AA232" s="45"/>
      <c r="AB232" s="45"/>
      <c r="AC232" s="40"/>
      <c r="AD232" s="367"/>
      <c r="AE232" s="43"/>
      <c r="AF232" s="179" t="str">
        <f t="shared" si="11"/>
        <v/>
      </c>
      <c r="AG232" s="43"/>
      <c r="AH232" s="28" t="b">
        <f t="shared" si="12"/>
        <v>1</v>
      </c>
    </row>
    <row r="233" spans="1:34" ht="36" customHeight="1">
      <c r="A233" s="65"/>
      <c r="B233" s="65"/>
      <c r="C233" s="65"/>
      <c r="D233" s="45"/>
      <c r="E233" s="259"/>
      <c r="F233" s="229" t="str">
        <f t="shared" si="13"/>
        <v/>
      </c>
      <c r="G233" s="40"/>
      <c r="H233" s="452"/>
      <c r="I233" s="206"/>
      <c r="J233" s="40"/>
      <c r="K233" s="83"/>
      <c r="L233" s="119"/>
      <c r="M233" s="214"/>
      <c r="N233" s="230"/>
      <c r="O233" s="231"/>
      <c r="P233" s="259"/>
      <c r="Q233" s="212"/>
      <c r="R233" s="214"/>
      <c r="S233" s="214"/>
      <c r="T233" s="232"/>
      <c r="U233" s="179" t="str">
        <f t="shared" si="10"/>
        <v/>
      </c>
      <c r="V233" s="43"/>
      <c r="W233" s="213"/>
      <c r="X233" s="213"/>
      <c r="Y233" s="40"/>
      <c r="Z233" s="45"/>
      <c r="AA233" s="45"/>
      <c r="AB233" s="45"/>
      <c r="AC233" s="40"/>
      <c r="AD233" s="367"/>
      <c r="AE233" s="43"/>
      <c r="AF233" s="179" t="str">
        <f t="shared" si="11"/>
        <v/>
      </c>
      <c r="AG233" s="43"/>
      <c r="AH233" s="28" t="b">
        <f t="shared" si="12"/>
        <v>1</v>
      </c>
    </row>
    <row r="234" spans="1:34" ht="36" customHeight="1">
      <c r="A234" s="65"/>
      <c r="B234" s="65"/>
      <c r="C234" s="65"/>
      <c r="D234" s="45"/>
      <c r="E234" s="259"/>
      <c r="F234" s="229" t="str">
        <f t="shared" si="13"/>
        <v/>
      </c>
      <c r="G234" s="40"/>
      <c r="H234" s="452"/>
      <c r="I234" s="206"/>
      <c r="J234" s="40"/>
      <c r="K234" s="83"/>
      <c r="L234" s="119"/>
      <c r="M234" s="214"/>
      <c r="N234" s="230"/>
      <c r="O234" s="231"/>
      <c r="P234" s="259"/>
      <c r="Q234" s="212"/>
      <c r="R234" s="214"/>
      <c r="S234" s="214"/>
      <c r="T234" s="232"/>
      <c r="U234" s="179" t="str">
        <f t="shared" si="10"/>
        <v/>
      </c>
      <c r="V234" s="43"/>
      <c r="W234" s="213"/>
      <c r="X234" s="213"/>
      <c r="Y234" s="40"/>
      <c r="Z234" s="45"/>
      <c r="AA234" s="45"/>
      <c r="AB234" s="45"/>
      <c r="AC234" s="40"/>
      <c r="AD234" s="367"/>
      <c r="AE234" s="43"/>
      <c r="AF234" s="179" t="str">
        <f t="shared" si="11"/>
        <v/>
      </c>
      <c r="AG234" s="43"/>
      <c r="AH234" s="28" t="b">
        <f t="shared" si="12"/>
        <v>1</v>
      </c>
    </row>
    <row r="235" spans="1:34" ht="36" customHeight="1">
      <c r="A235" s="65"/>
      <c r="B235" s="65"/>
      <c r="C235" s="65"/>
      <c r="D235" s="45"/>
      <c r="E235" s="259"/>
      <c r="F235" s="229" t="str">
        <f t="shared" si="13"/>
        <v/>
      </c>
      <c r="G235" s="40"/>
      <c r="H235" s="452"/>
      <c r="I235" s="206"/>
      <c r="J235" s="40"/>
      <c r="K235" s="83"/>
      <c r="L235" s="119"/>
      <c r="M235" s="214"/>
      <c r="N235" s="230"/>
      <c r="O235" s="231"/>
      <c r="P235" s="259"/>
      <c r="Q235" s="212"/>
      <c r="R235" s="214"/>
      <c r="S235" s="214"/>
      <c r="T235" s="232"/>
      <c r="U235" s="179" t="str">
        <f t="shared" si="10"/>
        <v/>
      </c>
      <c r="V235" s="43"/>
      <c r="W235" s="213"/>
      <c r="X235" s="213"/>
      <c r="Y235" s="40"/>
      <c r="Z235" s="45"/>
      <c r="AA235" s="45"/>
      <c r="AB235" s="45"/>
      <c r="AC235" s="40"/>
      <c r="AD235" s="367"/>
      <c r="AE235" s="43"/>
      <c r="AF235" s="179" t="str">
        <f t="shared" si="11"/>
        <v/>
      </c>
      <c r="AG235" s="43"/>
      <c r="AH235" s="28" t="b">
        <f t="shared" si="12"/>
        <v>1</v>
      </c>
    </row>
    <row r="236" spans="1:34" ht="36" customHeight="1">
      <c r="A236" s="65"/>
      <c r="B236" s="65"/>
      <c r="C236" s="65"/>
      <c r="D236" s="45"/>
      <c r="E236" s="259"/>
      <c r="F236" s="229" t="str">
        <f t="shared" si="13"/>
        <v/>
      </c>
      <c r="G236" s="40"/>
      <c r="H236" s="452"/>
      <c r="I236" s="206"/>
      <c r="J236" s="40"/>
      <c r="K236" s="83"/>
      <c r="L236" s="119"/>
      <c r="M236" s="214"/>
      <c r="N236" s="230"/>
      <c r="O236" s="231"/>
      <c r="P236" s="259"/>
      <c r="Q236" s="212"/>
      <c r="R236" s="214"/>
      <c r="S236" s="214"/>
      <c r="T236" s="232"/>
      <c r="U236" s="179" t="str">
        <f t="shared" si="10"/>
        <v/>
      </c>
      <c r="V236" s="43"/>
      <c r="W236" s="213"/>
      <c r="X236" s="213"/>
      <c r="Y236" s="40"/>
      <c r="Z236" s="45"/>
      <c r="AA236" s="45"/>
      <c r="AB236" s="45"/>
      <c r="AC236" s="40"/>
      <c r="AD236" s="367"/>
      <c r="AE236" s="43"/>
      <c r="AF236" s="179" t="str">
        <f t="shared" si="11"/>
        <v/>
      </c>
      <c r="AG236" s="43"/>
      <c r="AH236" s="28" t="b">
        <f t="shared" si="12"/>
        <v>1</v>
      </c>
    </row>
    <row r="237" spans="1:34" ht="36" customHeight="1">
      <c r="A237" s="65"/>
      <c r="B237" s="65"/>
      <c r="C237" s="65"/>
      <c r="D237" s="45"/>
      <c r="E237" s="259"/>
      <c r="F237" s="229" t="str">
        <f t="shared" si="13"/>
        <v/>
      </c>
      <c r="G237" s="40"/>
      <c r="H237" s="452"/>
      <c r="I237" s="206"/>
      <c r="J237" s="40"/>
      <c r="K237" s="83"/>
      <c r="L237" s="119"/>
      <c r="M237" s="214"/>
      <c r="N237" s="230"/>
      <c r="O237" s="231"/>
      <c r="P237" s="259"/>
      <c r="Q237" s="212"/>
      <c r="R237" s="214"/>
      <c r="S237" s="214"/>
      <c r="T237" s="232"/>
      <c r="U237" s="179" t="str">
        <f t="shared" si="10"/>
        <v/>
      </c>
      <c r="V237" s="43"/>
      <c r="W237" s="213"/>
      <c r="X237" s="213"/>
      <c r="Y237" s="40"/>
      <c r="Z237" s="45"/>
      <c r="AA237" s="45"/>
      <c r="AB237" s="45"/>
      <c r="AC237" s="40"/>
      <c r="AD237" s="367"/>
      <c r="AE237" s="43"/>
      <c r="AF237" s="179" t="str">
        <f t="shared" si="11"/>
        <v/>
      </c>
      <c r="AG237" s="43"/>
      <c r="AH237" s="28" t="b">
        <f t="shared" si="12"/>
        <v>1</v>
      </c>
    </row>
    <row r="238" spans="1:34" ht="36" customHeight="1">
      <c r="A238" s="65"/>
      <c r="B238" s="65"/>
      <c r="C238" s="65"/>
      <c r="D238" s="45"/>
      <c r="E238" s="259"/>
      <c r="F238" s="229" t="str">
        <f t="shared" si="13"/>
        <v/>
      </c>
      <c r="G238" s="40"/>
      <c r="H238" s="452"/>
      <c r="I238" s="206"/>
      <c r="J238" s="40"/>
      <c r="K238" s="83"/>
      <c r="L238" s="119"/>
      <c r="M238" s="214"/>
      <c r="N238" s="230"/>
      <c r="O238" s="231"/>
      <c r="P238" s="259"/>
      <c r="Q238" s="212"/>
      <c r="R238" s="214"/>
      <c r="S238" s="214"/>
      <c r="T238" s="232"/>
      <c r="U238" s="179" t="str">
        <f t="shared" si="10"/>
        <v/>
      </c>
      <c r="V238" s="43"/>
      <c r="W238" s="213"/>
      <c r="X238" s="213"/>
      <c r="Y238" s="40"/>
      <c r="Z238" s="45"/>
      <c r="AA238" s="45"/>
      <c r="AB238" s="45"/>
      <c r="AC238" s="40"/>
      <c r="AD238" s="367"/>
      <c r="AE238" s="43"/>
      <c r="AF238" s="179" t="str">
        <f t="shared" si="11"/>
        <v/>
      </c>
      <c r="AG238" s="43"/>
      <c r="AH238" s="28" t="b">
        <f t="shared" si="12"/>
        <v>1</v>
      </c>
    </row>
    <row r="239" spans="1:34" ht="36" customHeight="1">
      <c r="A239" s="65"/>
      <c r="B239" s="65"/>
      <c r="C239" s="65"/>
      <c r="D239" s="45"/>
      <c r="E239" s="259"/>
      <c r="F239" s="229" t="str">
        <f t="shared" si="13"/>
        <v/>
      </c>
      <c r="G239" s="40"/>
      <c r="H239" s="452"/>
      <c r="I239" s="206"/>
      <c r="J239" s="40"/>
      <c r="K239" s="83"/>
      <c r="L239" s="119"/>
      <c r="M239" s="214"/>
      <c r="N239" s="230"/>
      <c r="O239" s="231"/>
      <c r="P239" s="259"/>
      <c r="Q239" s="212"/>
      <c r="R239" s="214"/>
      <c r="S239" s="214"/>
      <c r="T239" s="232"/>
      <c r="U239" s="179" t="str">
        <f t="shared" si="10"/>
        <v/>
      </c>
      <c r="V239" s="43"/>
      <c r="W239" s="213"/>
      <c r="X239" s="213"/>
      <c r="Y239" s="40"/>
      <c r="Z239" s="45"/>
      <c r="AA239" s="45"/>
      <c r="AB239" s="45"/>
      <c r="AC239" s="40"/>
      <c r="AD239" s="367"/>
      <c r="AE239" s="43"/>
      <c r="AF239" s="179" t="str">
        <f t="shared" si="11"/>
        <v/>
      </c>
      <c r="AG239" s="43"/>
      <c r="AH239" s="28" t="b">
        <f t="shared" si="12"/>
        <v>1</v>
      </c>
    </row>
    <row r="240" spans="1:34" ht="36" customHeight="1">
      <c r="A240" s="65"/>
      <c r="B240" s="65"/>
      <c r="C240" s="65"/>
      <c r="D240" s="45"/>
      <c r="E240" s="259"/>
      <c r="F240" s="229" t="str">
        <f t="shared" si="13"/>
        <v/>
      </c>
      <c r="G240" s="40"/>
      <c r="H240" s="452"/>
      <c r="I240" s="206"/>
      <c r="J240" s="40"/>
      <c r="K240" s="83"/>
      <c r="L240" s="119"/>
      <c r="M240" s="214"/>
      <c r="N240" s="230"/>
      <c r="O240" s="231"/>
      <c r="P240" s="259"/>
      <c r="Q240" s="212"/>
      <c r="R240" s="214"/>
      <c r="S240" s="214"/>
      <c r="T240" s="232"/>
      <c r="U240" s="179" t="str">
        <f t="shared" si="10"/>
        <v/>
      </c>
      <c r="V240" s="43"/>
      <c r="W240" s="213"/>
      <c r="X240" s="213"/>
      <c r="Y240" s="40"/>
      <c r="Z240" s="45"/>
      <c r="AA240" s="45"/>
      <c r="AB240" s="45"/>
      <c r="AC240" s="40"/>
      <c r="AD240" s="367"/>
      <c r="AE240" s="43"/>
      <c r="AF240" s="179" t="str">
        <f t="shared" si="11"/>
        <v/>
      </c>
      <c r="AG240" s="43"/>
      <c r="AH240" s="28" t="b">
        <f t="shared" si="12"/>
        <v>1</v>
      </c>
    </row>
    <row r="241" spans="1:34" ht="36" customHeight="1">
      <c r="A241" s="65"/>
      <c r="B241" s="65"/>
      <c r="C241" s="65"/>
      <c r="D241" s="45"/>
      <c r="E241" s="259"/>
      <c r="F241" s="229" t="str">
        <f t="shared" si="13"/>
        <v/>
      </c>
      <c r="G241" s="40"/>
      <c r="H241" s="452"/>
      <c r="I241" s="206"/>
      <c r="J241" s="40"/>
      <c r="K241" s="83"/>
      <c r="L241" s="119"/>
      <c r="M241" s="214"/>
      <c r="N241" s="230"/>
      <c r="O241" s="231"/>
      <c r="P241" s="259"/>
      <c r="Q241" s="212"/>
      <c r="R241" s="214"/>
      <c r="S241" s="214"/>
      <c r="T241" s="232"/>
      <c r="U241" s="179" t="str">
        <f t="shared" si="10"/>
        <v/>
      </c>
      <c r="V241" s="43"/>
      <c r="W241" s="213"/>
      <c r="X241" s="213"/>
      <c r="Y241" s="40"/>
      <c r="Z241" s="45"/>
      <c r="AA241" s="45"/>
      <c r="AB241" s="45"/>
      <c r="AC241" s="40"/>
      <c r="AD241" s="367"/>
      <c r="AE241" s="43"/>
      <c r="AF241" s="179" t="str">
        <f t="shared" si="11"/>
        <v/>
      </c>
      <c r="AG241" s="43"/>
      <c r="AH241" s="28" t="b">
        <f t="shared" si="12"/>
        <v>1</v>
      </c>
    </row>
    <row r="242" spans="1:34" ht="36" customHeight="1">
      <c r="A242" s="65"/>
      <c r="B242" s="65"/>
      <c r="C242" s="65"/>
      <c r="D242" s="45"/>
      <c r="E242" s="259"/>
      <c r="F242" s="229" t="str">
        <f t="shared" si="13"/>
        <v/>
      </c>
      <c r="G242" s="40"/>
      <c r="H242" s="452"/>
      <c r="I242" s="206"/>
      <c r="J242" s="40"/>
      <c r="K242" s="83"/>
      <c r="L242" s="119"/>
      <c r="M242" s="214"/>
      <c r="N242" s="230"/>
      <c r="O242" s="231"/>
      <c r="P242" s="259"/>
      <c r="Q242" s="212"/>
      <c r="R242" s="214"/>
      <c r="S242" s="214"/>
      <c r="T242" s="232"/>
      <c r="U242" s="179" t="str">
        <f t="shared" si="10"/>
        <v/>
      </c>
      <c r="V242" s="43"/>
      <c r="W242" s="213"/>
      <c r="X242" s="213"/>
      <c r="Y242" s="40"/>
      <c r="Z242" s="45"/>
      <c r="AA242" s="45"/>
      <c r="AB242" s="45"/>
      <c r="AC242" s="40"/>
      <c r="AD242" s="367"/>
      <c r="AE242" s="43"/>
      <c r="AF242" s="179" t="str">
        <f t="shared" si="11"/>
        <v/>
      </c>
      <c r="AG242" s="43"/>
      <c r="AH242" s="28" t="b">
        <f t="shared" si="12"/>
        <v>1</v>
      </c>
    </row>
    <row r="243" spans="1:34" ht="36" customHeight="1">
      <c r="A243" s="65"/>
      <c r="B243" s="65"/>
      <c r="C243" s="65"/>
      <c r="D243" s="45"/>
      <c r="E243" s="259"/>
      <c r="F243" s="229" t="str">
        <f t="shared" si="13"/>
        <v/>
      </c>
      <c r="G243" s="40"/>
      <c r="H243" s="452"/>
      <c r="I243" s="206"/>
      <c r="J243" s="40"/>
      <c r="K243" s="83"/>
      <c r="L243" s="119"/>
      <c r="M243" s="214"/>
      <c r="N243" s="230"/>
      <c r="O243" s="231"/>
      <c r="P243" s="259"/>
      <c r="Q243" s="212"/>
      <c r="R243" s="214"/>
      <c r="S243" s="214"/>
      <c r="T243" s="232"/>
      <c r="U243" s="179" t="str">
        <f t="shared" si="10"/>
        <v/>
      </c>
      <c r="V243" s="43"/>
      <c r="W243" s="213"/>
      <c r="X243" s="213"/>
      <c r="Y243" s="40"/>
      <c r="Z243" s="45"/>
      <c r="AA243" s="45"/>
      <c r="AB243" s="45"/>
      <c r="AC243" s="40"/>
      <c r="AD243" s="367"/>
      <c r="AE243" s="43"/>
      <c r="AF243" s="179" t="str">
        <f t="shared" si="11"/>
        <v/>
      </c>
      <c r="AG243" s="43"/>
      <c r="AH243" s="28" t="b">
        <f t="shared" si="12"/>
        <v>1</v>
      </c>
    </row>
    <row r="244" spans="1:34" ht="36" customHeight="1">
      <c r="A244" s="65"/>
      <c r="B244" s="65"/>
      <c r="C244" s="65"/>
      <c r="D244" s="45"/>
      <c r="E244" s="259"/>
      <c r="F244" s="229" t="str">
        <f t="shared" si="13"/>
        <v/>
      </c>
      <c r="G244" s="40"/>
      <c r="H244" s="452"/>
      <c r="I244" s="206"/>
      <c r="J244" s="40"/>
      <c r="K244" s="83"/>
      <c r="L244" s="119"/>
      <c r="M244" s="214"/>
      <c r="N244" s="230"/>
      <c r="O244" s="231"/>
      <c r="P244" s="259"/>
      <c r="Q244" s="212"/>
      <c r="R244" s="214"/>
      <c r="S244" s="214"/>
      <c r="T244" s="232"/>
      <c r="U244" s="179" t="str">
        <f t="shared" si="10"/>
        <v/>
      </c>
      <c r="V244" s="43"/>
      <c r="W244" s="213"/>
      <c r="X244" s="213"/>
      <c r="Y244" s="40"/>
      <c r="Z244" s="45"/>
      <c r="AA244" s="45"/>
      <c r="AB244" s="45"/>
      <c r="AC244" s="40"/>
      <c r="AD244" s="367"/>
      <c r="AE244" s="43"/>
      <c r="AF244" s="179" t="str">
        <f t="shared" si="11"/>
        <v/>
      </c>
      <c r="AG244" s="43"/>
      <c r="AH244" s="28" t="b">
        <f t="shared" si="12"/>
        <v>1</v>
      </c>
    </row>
    <row r="245" spans="1:34" ht="36" customHeight="1">
      <c r="A245" s="65"/>
      <c r="B245" s="65"/>
      <c r="C245" s="65"/>
      <c r="D245" s="45"/>
      <c r="E245" s="259"/>
      <c r="F245" s="229" t="str">
        <f t="shared" si="13"/>
        <v/>
      </c>
      <c r="G245" s="40"/>
      <c r="H245" s="452"/>
      <c r="I245" s="206"/>
      <c r="J245" s="40"/>
      <c r="K245" s="83"/>
      <c r="L245" s="119"/>
      <c r="M245" s="214"/>
      <c r="N245" s="230"/>
      <c r="O245" s="231"/>
      <c r="P245" s="259"/>
      <c r="Q245" s="212"/>
      <c r="R245" s="214"/>
      <c r="S245" s="214"/>
      <c r="T245" s="232"/>
      <c r="U245" s="179" t="str">
        <f t="shared" si="10"/>
        <v/>
      </c>
      <c r="V245" s="43"/>
      <c r="W245" s="213"/>
      <c r="X245" s="213"/>
      <c r="Y245" s="40"/>
      <c r="Z245" s="45"/>
      <c r="AA245" s="45"/>
      <c r="AB245" s="45"/>
      <c r="AC245" s="40"/>
      <c r="AD245" s="367"/>
      <c r="AE245" s="43"/>
      <c r="AF245" s="179" t="str">
        <f t="shared" si="11"/>
        <v/>
      </c>
      <c r="AG245" s="43"/>
      <c r="AH245" s="28" t="b">
        <f t="shared" si="12"/>
        <v>1</v>
      </c>
    </row>
    <row r="246" spans="1:34" ht="36" customHeight="1">
      <c r="A246" s="65"/>
      <c r="B246" s="65"/>
      <c r="C246" s="65"/>
      <c r="D246" s="45"/>
      <c r="E246" s="259"/>
      <c r="F246" s="229" t="str">
        <f t="shared" si="13"/>
        <v/>
      </c>
      <c r="G246" s="40"/>
      <c r="H246" s="452"/>
      <c r="I246" s="206"/>
      <c r="J246" s="40"/>
      <c r="K246" s="83"/>
      <c r="L246" s="119"/>
      <c r="M246" s="214"/>
      <c r="N246" s="230"/>
      <c r="O246" s="231"/>
      <c r="P246" s="259"/>
      <c r="Q246" s="212"/>
      <c r="R246" s="214"/>
      <c r="S246" s="214"/>
      <c r="T246" s="232"/>
      <c r="U246" s="179" t="str">
        <f t="shared" si="10"/>
        <v/>
      </c>
      <c r="V246" s="43"/>
      <c r="W246" s="213"/>
      <c r="X246" s="213"/>
      <c r="Y246" s="40"/>
      <c r="Z246" s="45"/>
      <c r="AA246" s="45"/>
      <c r="AB246" s="45"/>
      <c r="AC246" s="40"/>
      <c r="AD246" s="367"/>
      <c r="AE246" s="43"/>
      <c r="AF246" s="179" t="str">
        <f t="shared" si="11"/>
        <v/>
      </c>
      <c r="AG246" s="43"/>
      <c r="AH246" s="28" t="b">
        <f t="shared" si="12"/>
        <v>1</v>
      </c>
    </row>
    <row r="247" spans="1:34" ht="36" customHeight="1">
      <c r="A247" s="65"/>
      <c r="B247" s="65"/>
      <c r="C247" s="65"/>
      <c r="D247" s="45"/>
      <c r="E247" s="259"/>
      <c r="F247" s="229" t="str">
        <f t="shared" si="13"/>
        <v/>
      </c>
      <c r="G247" s="40"/>
      <c r="H247" s="452"/>
      <c r="I247" s="206"/>
      <c r="J247" s="40"/>
      <c r="K247" s="83"/>
      <c r="L247" s="119"/>
      <c r="M247" s="214"/>
      <c r="N247" s="230"/>
      <c r="O247" s="231"/>
      <c r="P247" s="259"/>
      <c r="Q247" s="212"/>
      <c r="R247" s="214"/>
      <c r="S247" s="214"/>
      <c r="T247" s="232"/>
      <c r="U247" s="179" t="str">
        <f t="shared" si="10"/>
        <v/>
      </c>
      <c r="V247" s="43"/>
      <c r="W247" s="213"/>
      <c r="X247" s="213"/>
      <c r="Y247" s="40"/>
      <c r="Z247" s="45"/>
      <c r="AA247" s="45"/>
      <c r="AB247" s="45"/>
      <c r="AC247" s="40"/>
      <c r="AD247" s="367"/>
      <c r="AE247" s="43"/>
      <c r="AF247" s="179" t="str">
        <f t="shared" si="11"/>
        <v/>
      </c>
      <c r="AG247" s="43"/>
      <c r="AH247" s="28" t="b">
        <f t="shared" si="12"/>
        <v>1</v>
      </c>
    </row>
    <row r="248" spans="1:34" ht="36" customHeight="1">
      <c r="A248" s="65"/>
      <c r="B248" s="65"/>
      <c r="C248" s="65"/>
      <c r="D248" s="45"/>
      <c r="E248" s="259"/>
      <c r="F248" s="229" t="str">
        <f t="shared" si="13"/>
        <v/>
      </c>
      <c r="G248" s="40"/>
      <c r="H248" s="452"/>
      <c r="I248" s="206"/>
      <c r="J248" s="40"/>
      <c r="K248" s="83"/>
      <c r="L248" s="119"/>
      <c r="M248" s="214"/>
      <c r="N248" s="230"/>
      <c r="O248" s="231"/>
      <c r="P248" s="259"/>
      <c r="Q248" s="212"/>
      <c r="R248" s="214"/>
      <c r="S248" s="214"/>
      <c r="T248" s="232"/>
      <c r="U248" s="179" t="str">
        <f t="shared" si="10"/>
        <v/>
      </c>
      <c r="V248" s="43"/>
      <c r="W248" s="213"/>
      <c r="X248" s="213"/>
      <c r="Y248" s="40"/>
      <c r="Z248" s="45"/>
      <c r="AA248" s="45"/>
      <c r="AB248" s="45"/>
      <c r="AC248" s="40"/>
      <c r="AD248" s="367"/>
      <c r="AE248" s="43"/>
      <c r="AF248" s="179" t="str">
        <f t="shared" si="11"/>
        <v/>
      </c>
      <c r="AG248" s="43"/>
      <c r="AH248" s="28" t="b">
        <f t="shared" si="12"/>
        <v>1</v>
      </c>
    </row>
    <row r="249" spans="1:34" ht="36" customHeight="1">
      <c r="A249" s="65"/>
      <c r="B249" s="65"/>
      <c r="C249" s="65"/>
      <c r="D249" s="45"/>
      <c r="E249" s="259"/>
      <c r="F249" s="229" t="str">
        <f t="shared" si="13"/>
        <v/>
      </c>
      <c r="G249" s="40"/>
      <c r="H249" s="452"/>
      <c r="I249" s="206"/>
      <c r="J249" s="40"/>
      <c r="K249" s="83"/>
      <c r="L249" s="119"/>
      <c r="M249" s="214"/>
      <c r="N249" s="230"/>
      <c r="O249" s="231"/>
      <c r="P249" s="259"/>
      <c r="Q249" s="212"/>
      <c r="R249" s="214"/>
      <c r="S249" s="214"/>
      <c r="T249" s="232"/>
      <c r="U249" s="179" t="str">
        <f t="shared" si="10"/>
        <v/>
      </c>
      <c r="V249" s="43"/>
      <c r="W249" s="213"/>
      <c r="X249" s="213"/>
      <c r="Y249" s="40"/>
      <c r="Z249" s="45"/>
      <c r="AA249" s="45"/>
      <c r="AB249" s="45"/>
      <c r="AC249" s="40"/>
      <c r="AD249" s="367"/>
      <c r="AE249" s="43"/>
      <c r="AF249" s="179" t="str">
        <f t="shared" si="11"/>
        <v/>
      </c>
      <c r="AG249" s="43"/>
      <c r="AH249" s="28" t="b">
        <f t="shared" si="12"/>
        <v>1</v>
      </c>
    </row>
    <row r="250" spans="1:34" ht="36" customHeight="1">
      <c r="A250" s="65"/>
      <c r="B250" s="65"/>
      <c r="C250" s="65"/>
      <c r="D250" s="45"/>
      <c r="E250" s="259"/>
      <c r="F250" s="229" t="str">
        <f t="shared" si="13"/>
        <v/>
      </c>
      <c r="G250" s="40"/>
      <c r="H250" s="452"/>
      <c r="I250" s="206"/>
      <c r="J250" s="40"/>
      <c r="K250" s="83"/>
      <c r="L250" s="119"/>
      <c r="M250" s="214"/>
      <c r="N250" s="230"/>
      <c r="O250" s="231"/>
      <c r="P250" s="259"/>
      <c r="Q250" s="212"/>
      <c r="R250" s="214"/>
      <c r="S250" s="214"/>
      <c r="T250" s="232"/>
      <c r="U250" s="179" t="str">
        <f t="shared" si="10"/>
        <v/>
      </c>
      <c r="V250" s="43"/>
      <c r="W250" s="213"/>
      <c r="X250" s="213"/>
      <c r="Y250" s="40"/>
      <c r="Z250" s="45"/>
      <c r="AA250" s="45"/>
      <c r="AB250" s="45"/>
      <c r="AC250" s="40"/>
      <c r="AD250" s="367"/>
      <c r="AE250" s="43"/>
      <c r="AF250" s="179" t="str">
        <f t="shared" si="11"/>
        <v/>
      </c>
      <c r="AG250" s="43"/>
      <c r="AH250" s="28" t="b">
        <f t="shared" si="12"/>
        <v>1</v>
      </c>
    </row>
    <row r="251" spans="1:34" ht="36" customHeight="1">
      <c r="A251" s="65"/>
      <c r="B251" s="65"/>
      <c r="C251" s="65"/>
      <c r="D251" s="45"/>
      <c r="E251" s="259"/>
      <c r="F251" s="229" t="str">
        <f t="shared" si="13"/>
        <v/>
      </c>
      <c r="G251" s="40"/>
      <c r="H251" s="452"/>
      <c r="I251" s="206"/>
      <c r="J251" s="40"/>
      <c r="K251" s="83"/>
      <c r="L251" s="119"/>
      <c r="M251" s="214"/>
      <c r="N251" s="230"/>
      <c r="O251" s="231"/>
      <c r="P251" s="259"/>
      <c r="Q251" s="212"/>
      <c r="R251" s="214"/>
      <c r="S251" s="214"/>
      <c r="T251" s="232"/>
      <c r="U251" s="179" t="str">
        <f t="shared" si="10"/>
        <v/>
      </c>
      <c r="V251" s="43"/>
      <c r="W251" s="213"/>
      <c r="X251" s="213"/>
      <c r="Y251" s="40"/>
      <c r="Z251" s="45"/>
      <c r="AA251" s="45"/>
      <c r="AB251" s="45"/>
      <c r="AC251" s="40"/>
      <c r="AD251" s="367"/>
      <c r="AE251" s="43"/>
      <c r="AF251" s="179" t="str">
        <f t="shared" si="11"/>
        <v/>
      </c>
      <c r="AG251" s="43"/>
      <c r="AH251" s="28" t="b">
        <f t="shared" si="12"/>
        <v>1</v>
      </c>
    </row>
    <row r="252" spans="1:34" ht="36" customHeight="1">
      <c r="A252" s="65"/>
      <c r="B252" s="65"/>
      <c r="C252" s="65"/>
      <c r="D252" s="45"/>
      <c r="E252" s="259"/>
      <c r="F252" s="229" t="str">
        <f t="shared" si="13"/>
        <v/>
      </c>
      <c r="G252" s="40"/>
      <c r="H252" s="452"/>
      <c r="I252" s="206"/>
      <c r="J252" s="40"/>
      <c r="K252" s="83"/>
      <c r="L252" s="119"/>
      <c r="M252" s="214"/>
      <c r="N252" s="230"/>
      <c r="O252" s="231"/>
      <c r="P252" s="259"/>
      <c r="Q252" s="212"/>
      <c r="R252" s="214"/>
      <c r="S252" s="214"/>
      <c r="T252" s="232"/>
      <c r="U252" s="179" t="str">
        <f t="shared" si="10"/>
        <v/>
      </c>
      <c r="V252" s="43"/>
      <c r="W252" s="213"/>
      <c r="X252" s="213"/>
      <c r="Y252" s="40"/>
      <c r="Z252" s="45"/>
      <c r="AA252" s="45"/>
      <c r="AB252" s="45"/>
      <c r="AC252" s="40"/>
      <c r="AD252" s="367"/>
      <c r="AE252" s="43"/>
      <c r="AF252" s="179" t="str">
        <f t="shared" si="11"/>
        <v/>
      </c>
      <c r="AG252" s="43"/>
      <c r="AH252" s="28" t="b">
        <f t="shared" si="12"/>
        <v>1</v>
      </c>
    </row>
    <row r="253" spans="1:34" ht="36" customHeight="1">
      <c r="A253" s="65"/>
      <c r="B253" s="65"/>
      <c r="C253" s="65"/>
      <c r="D253" s="45"/>
      <c r="E253" s="259"/>
      <c r="F253" s="229" t="str">
        <f t="shared" si="13"/>
        <v/>
      </c>
      <c r="G253" s="40"/>
      <c r="H253" s="452"/>
      <c r="I253" s="206"/>
      <c r="J253" s="40"/>
      <c r="K253" s="83"/>
      <c r="L253" s="119"/>
      <c r="M253" s="214"/>
      <c r="N253" s="230"/>
      <c r="O253" s="231"/>
      <c r="P253" s="259"/>
      <c r="Q253" s="212"/>
      <c r="R253" s="214"/>
      <c r="S253" s="214"/>
      <c r="T253" s="232"/>
      <c r="U253" s="179" t="str">
        <f t="shared" si="10"/>
        <v/>
      </c>
      <c r="V253" s="43"/>
      <c r="W253" s="213"/>
      <c r="X253" s="213"/>
      <c r="Y253" s="40"/>
      <c r="Z253" s="45"/>
      <c r="AA253" s="45"/>
      <c r="AB253" s="45"/>
      <c r="AC253" s="40"/>
      <c r="AD253" s="367"/>
      <c r="AE253" s="43"/>
      <c r="AF253" s="179" t="str">
        <f t="shared" si="11"/>
        <v/>
      </c>
      <c r="AG253" s="43"/>
      <c r="AH253" s="28" t="b">
        <f t="shared" si="12"/>
        <v>1</v>
      </c>
    </row>
    <row r="254" spans="1:34" ht="36" customHeight="1">
      <c r="A254" s="65"/>
      <c r="B254" s="65"/>
      <c r="C254" s="65"/>
      <c r="D254" s="45"/>
      <c r="E254" s="259"/>
      <c r="F254" s="229" t="str">
        <f t="shared" si="13"/>
        <v/>
      </c>
      <c r="G254" s="40"/>
      <c r="H254" s="452"/>
      <c r="I254" s="206"/>
      <c r="J254" s="40"/>
      <c r="K254" s="83"/>
      <c r="L254" s="119"/>
      <c r="M254" s="214"/>
      <c r="N254" s="230"/>
      <c r="O254" s="231"/>
      <c r="P254" s="259"/>
      <c r="Q254" s="212"/>
      <c r="R254" s="214"/>
      <c r="S254" s="214"/>
      <c r="T254" s="232"/>
      <c r="U254" s="179" t="str">
        <f t="shared" si="10"/>
        <v/>
      </c>
      <c r="V254" s="43"/>
      <c r="W254" s="213"/>
      <c r="X254" s="213"/>
      <c r="Y254" s="40"/>
      <c r="Z254" s="45"/>
      <c r="AA254" s="45"/>
      <c r="AB254" s="45"/>
      <c r="AC254" s="40"/>
      <c r="AD254" s="367"/>
      <c r="AE254" s="43"/>
      <c r="AF254" s="179" t="str">
        <f t="shared" si="11"/>
        <v/>
      </c>
      <c r="AG254" s="43"/>
      <c r="AH254" s="28" t="b">
        <f t="shared" si="12"/>
        <v>1</v>
      </c>
    </row>
    <row r="255" spans="1:34" ht="36" customHeight="1">
      <c r="A255" s="65"/>
      <c r="B255" s="65"/>
      <c r="C255" s="65"/>
      <c r="D255" s="45"/>
      <c r="E255" s="259"/>
      <c r="F255" s="229" t="str">
        <f t="shared" si="13"/>
        <v/>
      </c>
      <c r="G255" s="40"/>
      <c r="H255" s="452"/>
      <c r="I255" s="206"/>
      <c r="J255" s="40"/>
      <c r="K255" s="83"/>
      <c r="L255" s="119"/>
      <c r="M255" s="214"/>
      <c r="N255" s="230"/>
      <c r="O255" s="231"/>
      <c r="P255" s="259"/>
      <c r="Q255" s="212"/>
      <c r="R255" s="214"/>
      <c r="S255" s="214"/>
      <c r="T255" s="232"/>
      <c r="U255" s="179" t="str">
        <f t="shared" si="10"/>
        <v/>
      </c>
      <c r="V255" s="43"/>
      <c r="W255" s="213"/>
      <c r="X255" s="213"/>
      <c r="Y255" s="40"/>
      <c r="Z255" s="45"/>
      <c r="AA255" s="45"/>
      <c r="AB255" s="45"/>
      <c r="AC255" s="40"/>
      <c r="AD255" s="367"/>
      <c r="AE255" s="43"/>
      <c r="AF255" s="179" t="str">
        <f t="shared" si="11"/>
        <v/>
      </c>
      <c r="AG255" s="43"/>
      <c r="AH255" s="28" t="b">
        <f t="shared" si="12"/>
        <v>1</v>
      </c>
    </row>
    <row r="256" spans="1:34" ht="36" customHeight="1">
      <c r="A256" s="65"/>
      <c r="B256" s="65"/>
      <c r="C256" s="65"/>
      <c r="D256" s="45"/>
      <c r="E256" s="259"/>
      <c r="F256" s="229" t="str">
        <f t="shared" si="13"/>
        <v/>
      </c>
      <c r="G256" s="40"/>
      <c r="H256" s="452"/>
      <c r="I256" s="206"/>
      <c r="J256" s="40"/>
      <c r="K256" s="83"/>
      <c r="L256" s="119"/>
      <c r="M256" s="214"/>
      <c r="N256" s="230"/>
      <c r="O256" s="231"/>
      <c r="P256" s="259"/>
      <c r="Q256" s="212"/>
      <c r="R256" s="214"/>
      <c r="S256" s="214"/>
      <c r="T256" s="232"/>
      <c r="U256" s="179" t="str">
        <f t="shared" si="10"/>
        <v/>
      </c>
      <c r="V256" s="43"/>
      <c r="W256" s="213"/>
      <c r="X256" s="213"/>
      <c r="Y256" s="40"/>
      <c r="Z256" s="45"/>
      <c r="AA256" s="45"/>
      <c r="AB256" s="45"/>
      <c r="AC256" s="40"/>
      <c r="AD256" s="367"/>
      <c r="AE256" s="43"/>
      <c r="AF256" s="179" t="str">
        <f t="shared" si="11"/>
        <v/>
      </c>
      <c r="AG256" s="43"/>
      <c r="AH256" s="28" t="b">
        <f t="shared" si="12"/>
        <v>1</v>
      </c>
    </row>
    <row r="257" spans="1:34" ht="36" customHeight="1">
      <c r="A257" s="65"/>
      <c r="B257" s="65"/>
      <c r="C257" s="65"/>
      <c r="D257" s="45"/>
      <c r="E257" s="259"/>
      <c r="F257" s="229" t="str">
        <f t="shared" si="13"/>
        <v/>
      </c>
      <c r="G257" s="40"/>
      <c r="H257" s="452"/>
      <c r="I257" s="206"/>
      <c r="J257" s="40"/>
      <c r="K257" s="83"/>
      <c r="L257" s="119"/>
      <c r="M257" s="214"/>
      <c r="N257" s="230"/>
      <c r="O257" s="231"/>
      <c r="P257" s="259"/>
      <c r="Q257" s="212"/>
      <c r="R257" s="214"/>
      <c r="S257" s="214"/>
      <c r="T257" s="232"/>
      <c r="U257" s="179" t="str">
        <f t="shared" si="10"/>
        <v/>
      </c>
      <c r="V257" s="43"/>
      <c r="W257" s="213"/>
      <c r="X257" s="213"/>
      <c r="Y257" s="40"/>
      <c r="Z257" s="45"/>
      <c r="AA257" s="45"/>
      <c r="AB257" s="45"/>
      <c r="AC257" s="40"/>
      <c r="AD257" s="367"/>
      <c r="AE257" s="43"/>
      <c r="AF257" s="179" t="str">
        <f t="shared" si="11"/>
        <v/>
      </c>
      <c r="AG257" s="43"/>
      <c r="AH257" s="28" t="b">
        <f t="shared" si="12"/>
        <v>1</v>
      </c>
    </row>
    <row r="258" spans="1:34" ht="36" customHeight="1">
      <c r="A258" s="65"/>
      <c r="B258" s="65"/>
      <c r="C258" s="65"/>
      <c r="D258" s="45"/>
      <c r="E258" s="259"/>
      <c r="F258" s="229" t="str">
        <f t="shared" si="13"/>
        <v/>
      </c>
      <c r="G258" s="40"/>
      <c r="H258" s="452"/>
      <c r="I258" s="206"/>
      <c r="J258" s="40"/>
      <c r="K258" s="83"/>
      <c r="L258" s="119"/>
      <c r="M258" s="214"/>
      <c r="N258" s="230"/>
      <c r="O258" s="231"/>
      <c r="P258" s="259"/>
      <c r="Q258" s="212"/>
      <c r="R258" s="214"/>
      <c r="S258" s="214"/>
      <c r="T258" s="232"/>
      <c r="U258" s="179" t="str">
        <f t="shared" si="10"/>
        <v/>
      </c>
      <c r="V258" s="43"/>
      <c r="W258" s="213"/>
      <c r="X258" s="213"/>
      <c r="Y258" s="40"/>
      <c r="Z258" s="45"/>
      <c r="AA258" s="45"/>
      <c r="AB258" s="45"/>
      <c r="AC258" s="40"/>
      <c r="AD258" s="367"/>
      <c r="AE258" s="43"/>
      <c r="AF258" s="179" t="str">
        <f t="shared" si="11"/>
        <v/>
      </c>
      <c r="AG258" s="43"/>
      <c r="AH258" s="28" t="b">
        <f t="shared" si="12"/>
        <v>1</v>
      </c>
    </row>
    <row r="259" spans="1:34" ht="36" customHeight="1">
      <c r="A259" s="65"/>
      <c r="B259" s="65"/>
      <c r="C259" s="65"/>
      <c r="D259" s="45"/>
      <c r="E259" s="259"/>
      <c r="F259" s="229" t="str">
        <f t="shared" si="13"/>
        <v/>
      </c>
      <c r="G259" s="40"/>
      <c r="H259" s="452"/>
      <c r="I259" s="206"/>
      <c r="J259" s="40"/>
      <c r="K259" s="83"/>
      <c r="L259" s="119"/>
      <c r="M259" s="214"/>
      <c r="N259" s="230"/>
      <c r="O259" s="231"/>
      <c r="P259" s="259"/>
      <c r="Q259" s="212"/>
      <c r="R259" s="214"/>
      <c r="S259" s="214"/>
      <c r="T259" s="232"/>
      <c r="U259" s="179" t="str">
        <f t="shared" si="10"/>
        <v/>
      </c>
      <c r="V259" s="43"/>
      <c r="W259" s="213"/>
      <c r="X259" s="213"/>
      <c r="Y259" s="40"/>
      <c r="Z259" s="45"/>
      <c r="AA259" s="45"/>
      <c r="AB259" s="45"/>
      <c r="AC259" s="40"/>
      <c r="AD259" s="367"/>
      <c r="AE259" s="43"/>
      <c r="AF259" s="179" t="str">
        <f t="shared" si="11"/>
        <v/>
      </c>
      <c r="AG259" s="43"/>
      <c r="AH259" s="28" t="b">
        <f t="shared" si="12"/>
        <v>1</v>
      </c>
    </row>
    <row r="260" spans="1:34" ht="36" customHeight="1">
      <c r="A260" s="65"/>
      <c r="B260" s="65"/>
      <c r="C260" s="65"/>
      <c r="D260" s="45"/>
      <c r="E260" s="259"/>
      <c r="F260" s="229" t="str">
        <f t="shared" si="13"/>
        <v/>
      </c>
      <c r="G260" s="40"/>
      <c r="H260" s="452"/>
      <c r="I260" s="206"/>
      <c r="J260" s="40"/>
      <c r="K260" s="83"/>
      <c r="L260" s="119"/>
      <c r="M260" s="214"/>
      <c r="N260" s="230"/>
      <c r="O260" s="231"/>
      <c r="P260" s="259"/>
      <c r="Q260" s="212"/>
      <c r="R260" s="214"/>
      <c r="S260" s="214"/>
      <c r="T260" s="232"/>
      <c r="U260" s="179" t="str">
        <f t="shared" si="10"/>
        <v/>
      </c>
      <c r="V260" s="43"/>
      <c r="W260" s="213"/>
      <c r="X260" s="213"/>
      <c r="Y260" s="40"/>
      <c r="Z260" s="45"/>
      <c r="AA260" s="45"/>
      <c r="AB260" s="45"/>
      <c r="AC260" s="40"/>
      <c r="AD260" s="367"/>
      <c r="AE260" s="43"/>
      <c r="AF260" s="179" t="str">
        <f t="shared" si="11"/>
        <v/>
      </c>
      <c r="AG260" s="43"/>
      <c r="AH260" s="28" t="b">
        <f t="shared" si="12"/>
        <v>1</v>
      </c>
    </row>
    <row r="261" spans="1:34" ht="36" customHeight="1">
      <c r="A261" s="65"/>
      <c r="B261" s="65"/>
      <c r="C261" s="65"/>
      <c r="D261" s="45"/>
      <c r="E261" s="259"/>
      <c r="F261" s="229" t="str">
        <f t="shared" si="13"/>
        <v/>
      </c>
      <c r="G261" s="40"/>
      <c r="H261" s="452"/>
      <c r="I261" s="206"/>
      <c r="J261" s="40"/>
      <c r="K261" s="83"/>
      <c r="L261" s="119"/>
      <c r="M261" s="214"/>
      <c r="N261" s="230"/>
      <c r="O261" s="231"/>
      <c r="P261" s="259"/>
      <c r="Q261" s="212"/>
      <c r="R261" s="214"/>
      <c r="S261" s="214"/>
      <c r="T261" s="232"/>
      <c r="U261" s="179" t="str">
        <f t="shared" si="10"/>
        <v/>
      </c>
      <c r="V261" s="43"/>
      <c r="W261" s="213"/>
      <c r="X261" s="213"/>
      <c r="Y261" s="40"/>
      <c r="Z261" s="45"/>
      <c r="AA261" s="45"/>
      <c r="AB261" s="45"/>
      <c r="AC261" s="40"/>
      <c r="AD261" s="367"/>
      <c r="AE261" s="43"/>
      <c r="AF261" s="179" t="str">
        <f t="shared" si="11"/>
        <v/>
      </c>
      <c r="AG261" s="43"/>
      <c r="AH261" s="28" t="b">
        <f t="shared" si="12"/>
        <v>1</v>
      </c>
    </row>
    <row r="262" spans="1:34" ht="36" customHeight="1">
      <c r="A262" s="65"/>
      <c r="B262" s="65"/>
      <c r="C262" s="65"/>
      <c r="D262" s="45"/>
      <c r="E262" s="259"/>
      <c r="F262" s="229" t="str">
        <f t="shared" si="13"/>
        <v/>
      </c>
      <c r="G262" s="40"/>
      <c r="H262" s="452"/>
      <c r="I262" s="206"/>
      <c r="J262" s="40"/>
      <c r="K262" s="83"/>
      <c r="L262" s="119"/>
      <c r="M262" s="214"/>
      <c r="N262" s="230"/>
      <c r="O262" s="231"/>
      <c r="P262" s="259"/>
      <c r="Q262" s="212"/>
      <c r="R262" s="214"/>
      <c r="S262" s="214"/>
      <c r="T262" s="232"/>
      <c r="U262" s="179" t="str">
        <f t="shared" si="10"/>
        <v/>
      </c>
      <c r="V262" s="43"/>
      <c r="W262" s="213"/>
      <c r="X262" s="213"/>
      <c r="Y262" s="40"/>
      <c r="Z262" s="45"/>
      <c r="AA262" s="45"/>
      <c r="AB262" s="45"/>
      <c r="AC262" s="40"/>
      <c r="AD262" s="367"/>
      <c r="AE262" s="43"/>
      <c r="AF262" s="179" t="str">
        <f t="shared" si="11"/>
        <v/>
      </c>
      <c r="AG262" s="43"/>
      <c r="AH262" s="28" t="b">
        <f t="shared" si="12"/>
        <v>1</v>
      </c>
    </row>
    <row r="263" spans="1:34" ht="36" customHeight="1">
      <c r="A263" s="65"/>
      <c r="B263" s="65"/>
      <c r="C263" s="65"/>
      <c r="D263" s="45"/>
      <c r="E263" s="259"/>
      <c r="F263" s="229" t="str">
        <f t="shared" si="13"/>
        <v/>
      </c>
      <c r="G263" s="40"/>
      <c r="H263" s="452"/>
      <c r="I263" s="206"/>
      <c r="J263" s="40"/>
      <c r="K263" s="83"/>
      <c r="L263" s="119"/>
      <c r="M263" s="214"/>
      <c r="N263" s="230"/>
      <c r="O263" s="231"/>
      <c r="P263" s="259"/>
      <c r="Q263" s="212"/>
      <c r="R263" s="214"/>
      <c r="S263" s="214"/>
      <c r="T263" s="232"/>
      <c r="U263" s="179" t="str">
        <f t="shared" si="10"/>
        <v/>
      </c>
      <c r="V263" s="43"/>
      <c r="W263" s="213"/>
      <c r="X263" s="213"/>
      <c r="Y263" s="40"/>
      <c r="Z263" s="45"/>
      <c r="AA263" s="45"/>
      <c r="AB263" s="45"/>
      <c r="AC263" s="40"/>
      <c r="AD263" s="367"/>
      <c r="AE263" s="43"/>
      <c r="AF263" s="179" t="str">
        <f t="shared" si="11"/>
        <v/>
      </c>
      <c r="AG263" s="43"/>
      <c r="AH263" s="28" t="b">
        <f t="shared" si="12"/>
        <v>1</v>
      </c>
    </row>
    <row r="264" spans="1:34" ht="36" customHeight="1">
      <c r="A264" s="65"/>
      <c r="B264" s="65"/>
      <c r="C264" s="65"/>
      <c r="D264" s="45"/>
      <c r="E264" s="259"/>
      <c r="F264" s="229" t="str">
        <f t="shared" si="13"/>
        <v/>
      </c>
      <c r="G264" s="40"/>
      <c r="H264" s="452"/>
      <c r="I264" s="206"/>
      <c r="J264" s="40"/>
      <c r="K264" s="83"/>
      <c r="L264" s="119"/>
      <c r="M264" s="214"/>
      <c r="N264" s="230"/>
      <c r="O264" s="231"/>
      <c r="P264" s="259"/>
      <c r="Q264" s="212"/>
      <c r="R264" s="214"/>
      <c r="S264" s="214"/>
      <c r="T264" s="232"/>
      <c r="U264" s="179" t="str">
        <f t="shared" si="10"/>
        <v/>
      </c>
      <c r="V264" s="43"/>
      <c r="W264" s="213"/>
      <c r="X264" s="213"/>
      <c r="Y264" s="40"/>
      <c r="Z264" s="45"/>
      <c r="AA264" s="45"/>
      <c r="AB264" s="45"/>
      <c r="AC264" s="40"/>
      <c r="AD264" s="367"/>
      <c r="AE264" s="43"/>
      <c r="AF264" s="179" t="str">
        <f t="shared" si="11"/>
        <v/>
      </c>
      <c r="AG264" s="43"/>
      <c r="AH264" s="28" t="b">
        <f t="shared" si="12"/>
        <v>1</v>
      </c>
    </row>
    <row r="265" spans="1:34" ht="36" customHeight="1">
      <c r="A265" s="65"/>
      <c r="B265" s="65"/>
      <c r="C265" s="65"/>
      <c r="D265" s="45"/>
      <c r="E265" s="259"/>
      <c r="F265" s="229" t="str">
        <f t="shared" si="13"/>
        <v/>
      </c>
      <c r="G265" s="40"/>
      <c r="H265" s="452"/>
      <c r="I265" s="206"/>
      <c r="J265" s="40"/>
      <c r="K265" s="83"/>
      <c r="L265" s="119"/>
      <c r="M265" s="214"/>
      <c r="N265" s="230"/>
      <c r="O265" s="231"/>
      <c r="P265" s="259"/>
      <c r="Q265" s="212"/>
      <c r="R265" s="214"/>
      <c r="S265" s="214"/>
      <c r="T265" s="232"/>
      <c r="U265" s="179" t="str">
        <f t="shared" si="10"/>
        <v/>
      </c>
      <c r="V265" s="43"/>
      <c r="W265" s="213"/>
      <c r="X265" s="213"/>
      <c r="Y265" s="40"/>
      <c r="Z265" s="45"/>
      <c r="AA265" s="45"/>
      <c r="AB265" s="45"/>
      <c r="AC265" s="40"/>
      <c r="AD265" s="367"/>
      <c r="AE265" s="43"/>
      <c r="AF265" s="179" t="str">
        <f t="shared" si="11"/>
        <v/>
      </c>
      <c r="AG265" s="43"/>
      <c r="AH265" s="28" t="b">
        <f t="shared" si="12"/>
        <v>1</v>
      </c>
    </row>
    <row r="266" spans="1:34" ht="36" customHeight="1">
      <c r="A266" s="65"/>
      <c r="B266" s="65"/>
      <c r="C266" s="65"/>
      <c r="D266" s="45"/>
      <c r="E266" s="259"/>
      <c r="F266" s="229" t="str">
        <f t="shared" si="13"/>
        <v/>
      </c>
      <c r="G266" s="40"/>
      <c r="H266" s="452"/>
      <c r="I266" s="206"/>
      <c r="J266" s="40"/>
      <c r="K266" s="83"/>
      <c r="L266" s="119"/>
      <c r="M266" s="214"/>
      <c r="N266" s="230"/>
      <c r="O266" s="231"/>
      <c r="P266" s="259"/>
      <c r="Q266" s="212"/>
      <c r="R266" s="214"/>
      <c r="S266" s="214"/>
      <c r="T266" s="232"/>
      <c r="U266" s="179" t="str">
        <f t="shared" si="10"/>
        <v/>
      </c>
      <c r="V266" s="43"/>
      <c r="W266" s="213"/>
      <c r="X266" s="213"/>
      <c r="Y266" s="40"/>
      <c r="Z266" s="45"/>
      <c r="AA266" s="45"/>
      <c r="AB266" s="45"/>
      <c r="AC266" s="40"/>
      <c r="AD266" s="367"/>
      <c r="AE266" s="43"/>
      <c r="AF266" s="179" t="str">
        <f t="shared" si="11"/>
        <v/>
      </c>
      <c r="AG266" s="43"/>
      <c r="AH266" s="28" t="b">
        <f t="shared" si="12"/>
        <v>1</v>
      </c>
    </row>
    <row r="267" spans="1:34" ht="36" customHeight="1">
      <c r="A267" s="65"/>
      <c r="B267" s="65"/>
      <c r="C267" s="65"/>
      <c r="D267" s="45"/>
      <c r="E267" s="259"/>
      <c r="F267" s="229" t="str">
        <f t="shared" si="13"/>
        <v/>
      </c>
      <c r="G267" s="40"/>
      <c r="H267" s="452"/>
      <c r="I267" s="206"/>
      <c r="J267" s="40"/>
      <c r="K267" s="83"/>
      <c r="L267" s="119"/>
      <c r="M267" s="214"/>
      <c r="N267" s="230"/>
      <c r="O267" s="231"/>
      <c r="P267" s="259"/>
      <c r="Q267" s="212"/>
      <c r="R267" s="214"/>
      <c r="S267" s="214"/>
      <c r="T267" s="232"/>
      <c r="U267" s="179" t="str">
        <f t="shared" si="10"/>
        <v/>
      </c>
      <c r="V267" s="43"/>
      <c r="W267" s="213"/>
      <c r="X267" s="213"/>
      <c r="Y267" s="40"/>
      <c r="Z267" s="45"/>
      <c r="AA267" s="45"/>
      <c r="AB267" s="45"/>
      <c r="AC267" s="40"/>
      <c r="AD267" s="367"/>
      <c r="AE267" s="43"/>
      <c r="AF267" s="179" t="str">
        <f t="shared" si="11"/>
        <v/>
      </c>
      <c r="AG267" s="43"/>
      <c r="AH267" s="28" t="b">
        <f t="shared" si="12"/>
        <v>1</v>
      </c>
    </row>
    <row r="268" spans="1:34" ht="36" customHeight="1">
      <c r="A268" s="65"/>
      <c r="B268" s="65"/>
      <c r="C268" s="65"/>
      <c r="D268" s="45"/>
      <c r="E268" s="259"/>
      <c r="F268" s="229" t="str">
        <f t="shared" si="13"/>
        <v/>
      </c>
      <c r="G268" s="40"/>
      <c r="H268" s="452"/>
      <c r="I268" s="206"/>
      <c r="J268" s="40"/>
      <c r="K268" s="83"/>
      <c r="L268" s="119"/>
      <c r="M268" s="214"/>
      <c r="N268" s="230"/>
      <c r="O268" s="231"/>
      <c r="P268" s="259"/>
      <c r="Q268" s="212"/>
      <c r="R268" s="214"/>
      <c r="S268" s="214"/>
      <c r="T268" s="232"/>
      <c r="U268" s="179" t="str">
        <f t="shared" ref="U268:U331" si="14">IF(ISBLANK(Q268),"",DATEDIF(K268,Q268,"d")/365)</f>
        <v/>
      </c>
      <c r="V268" s="43"/>
      <c r="W268" s="213"/>
      <c r="X268" s="213"/>
      <c r="Y268" s="40"/>
      <c r="Z268" s="45"/>
      <c r="AA268" s="45"/>
      <c r="AB268" s="45"/>
      <c r="AC268" s="40"/>
      <c r="AD268" s="367"/>
      <c r="AE268" s="43"/>
      <c r="AF268" s="179" t="str">
        <f t="shared" ref="AF268:AF331" si="15">IF((K268-AD268)/365&gt;0,(K268-AD268)/365,"")</f>
        <v/>
      </c>
      <c r="AG268" s="43"/>
      <c r="AH268" s="28" t="b">
        <f t="shared" ref="AH268:AH331" si="16">M268=S268+W268+AB268</f>
        <v>1</v>
      </c>
    </row>
    <row r="269" spans="1:34" ht="36" customHeight="1">
      <c r="A269" s="65"/>
      <c r="B269" s="65"/>
      <c r="C269" s="65"/>
      <c r="D269" s="45"/>
      <c r="E269" s="259"/>
      <c r="F269" s="229" t="str">
        <f t="shared" si="13"/>
        <v/>
      </c>
      <c r="G269" s="40"/>
      <c r="H269" s="452"/>
      <c r="I269" s="206"/>
      <c r="J269" s="40"/>
      <c r="K269" s="83"/>
      <c r="L269" s="119"/>
      <c r="M269" s="214"/>
      <c r="N269" s="230"/>
      <c r="O269" s="231"/>
      <c r="P269" s="259"/>
      <c r="Q269" s="212"/>
      <c r="R269" s="214"/>
      <c r="S269" s="214"/>
      <c r="T269" s="232"/>
      <c r="U269" s="179" t="str">
        <f t="shared" si="14"/>
        <v/>
      </c>
      <c r="V269" s="43"/>
      <c r="W269" s="213"/>
      <c r="X269" s="213"/>
      <c r="Y269" s="40"/>
      <c r="Z269" s="45"/>
      <c r="AA269" s="45"/>
      <c r="AB269" s="45"/>
      <c r="AC269" s="40"/>
      <c r="AD269" s="367"/>
      <c r="AE269" s="43"/>
      <c r="AF269" s="179" t="str">
        <f t="shared" si="15"/>
        <v/>
      </c>
      <c r="AG269" s="43"/>
      <c r="AH269" s="28" t="b">
        <f t="shared" si="16"/>
        <v>1</v>
      </c>
    </row>
    <row r="270" spans="1:34" ht="36" customHeight="1">
      <c r="A270" s="65"/>
      <c r="B270" s="65"/>
      <c r="C270" s="65"/>
      <c r="D270" s="45"/>
      <c r="E270" s="259"/>
      <c r="F270" s="229" t="str">
        <f t="shared" si="13"/>
        <v/>
      </c>
      <c r="G270" s="40"/>
      <c r="H270" s="452"/>
      <c r="I270" s="206"/>
      <c r="J270" s="40"/>
      <c r="K270" s="83"/>
      <c r="L270" s="119"/>
      <c r="M270" s="214"/>
      <c r="N270" s="230"/>
      <c r="O270" s="231"/>
      <c r="P270" s="259"/>
      <c r="Q270" s="212"/>
      <c r="R270" s="214"/>
      <c r="S270" s="214"/>
      <c r="T270" s="232"/>
      <c r="U270" s="179" t="str">
        <f t="shared" si="14"/>
        <v/>
      </c>
      <c r="V270" s="43"/>
      <c r="W270" s="213"/>
      <c r="X270" s="213"/>
      <c r="Y270" s="40"/>
      <c r="Z270" s="45"/>
      <c r="AA270" s="45"/>
      <c r="AB270" s="45"/>
      <c r="AC270" s="40"/>
      <c r="AD270" s="367"/>
      <c r="AE270" s="43"/>
      <c r="AF270" s="179" t="str">
        <f t="shared" si="15"/>
        <v/>
      </c>
      <c r="AG270" s="43"/>
      <c r="AH270" s="28" t="b">
        <f t="shared" si="16"/>
        <v>1</v>
      </c>
    </row>
    <row r="271" spans="1:34" ht="36" customHeight="1">
      <c r="A271" s="65"/>
      <c r="B271" s="65"/>
      <c r="C271" s="65"/>
      <c r="D271" s="45"/>
      <c r="E271" s="259"/>
      <c r="F271" s="229" t="str">
        <f t="shared" ref="F271:F334" si="17">IF(ISBLANK($E271),"",VLOOKUP($E271,제안사_펀드현황,2,FALSE))</f>
        <v/>
      </c>
      <c r="G271" s="40"/>
      <c r="H271" s="452"/>
      <c r="I271" s="206"/>
      <c r="J271" s="40"/>
      <c r="K271" s="83"/>
      <c r="L271" s="119"/>
      <c r="M271" s="214"/>
      <c r="N271" s="230"/>
      <c r="O271" s="231"/>
      <c r="P271" s="259"/>
      <c r="Q271" s="212"/>
      <c r="R271" s="214"/>
      <c r="S271" s="214"/>
      <c r="T271" s="232"/>
      <c r="U271" s="179" t="str">
        <f t="shared" si="14"/>
        <v/>
      </c>
      <c r="V271" s="43"/>
      <c r="W271" s="213"/>
      <c r="X271" s="213"/>
      <c r="Y271" s="40"/>
      <c r="Z271" s="45"/>
      <c r="AA271" s="45"/>
      <c r="AB271" s="45"/>
      <c r="AC271" s="40"/>
      <c r="AD271" s="367"/>
      <c r="AE271" s="43"/>
      <c r="AF271" s="179" t="str">
        <f t="shared" si="15"/>
        <v/>
      </c>
      <c r="AG271" s="43"/>
      <c r="AH271" s="28" t="b">
        <f t="shared" si="16"/>
        <v>1</v>
      </c>
    </row>
    <row r="272" spans="1:34" ht="36" customHeight="1">
      <c r="A272" s="65"/>
      <c r="B272" s="65"/>
      <c r="C272" s="65"/>
      <c r="D272" s="45"/>
      <c r="E272" s="259"/>
      <c r="F272" s="229" t="str">
        <f t="shared" si="17"/>
        <v/>
      </c>
      <c r="G272" s="40"/>
      <c r="H272" s="452"/>
      <c r="I272" s="206"/>
      <c r="J272" s="40"/>
      <c r="K272" s="83"/>
      <c r="L272" s="119"/>
      <c r="M272" s="214"/>
      <c r="N272" s="230"/>
      <c r="O272" s="231"/>
      <c r="P272" s="259"/>
      <c r="Q272" s="212"/>
      <c r="R272" s="214"/>
      <c r="S272" s="214"/>
      <c r="T272" s="232"/>
      <c r="U272" s="179" t="str">
        <f t="shared" si="14"/>
        <v/>
      </c>
      <c r="V272" s="43"/>
      <c r="W272" s="213"/>
      <c r="X272" s="213"/>
      <c r="Y272" s="40"/>
      <c r="Z272" s="45"/>
      <c r="AA272" s="45"/>
      <c r="AB272" s="45"/>
      <c r="AC272" s="40"/>
      <c r="AD272" s="367"/>
      <c r="AE272" s="43"/>
      <c r="AF272" s="179" t="str">
        <f t="shared" si="15"/>
        <v/>
      </c>
      <c r="AG272" s="43"/>
      <c r="AH272" s="28" t="b">
        <f t="shared" si="16"/>
        <v>1</v>
      </c>
    </row>
    <row r="273" spans="1:34" ht="36" customHeight="1">
      <c r="A273" s="65"/>
      <c r="B273" s="65"/>
      <c r="C273" s="65"/>
      <c r="D273" s="45"/>
      <c r="E273" s="259"/>
      <c r="F273" s="229" t="str">
        <f t="shared" si="17"/>
        <v/>
      </c>
      <c r="G273" s="40"/>
      <c r="H273" s="452"/>
      <c r="I273" s="206"/>
      <c r="J273" s="40"/>
      <c r="K273" s="83"/>
      <c r="L273" s="119"/>
      <c r="M273" s="214"/>
      <c r="N273" s="230"/>
      <c r="O273" s="231"/>
      <c r="P273" s="259"/>
      <c r="Q273" s="212"/>
      <c r="R273" s="214"/>
      <c r="S273" s="214"/>
      <c r="T273" s="232"/>
      <c r="U273" s="179" t="str">
        <f t="shared" si="14"/>
        <v/>
      </c>
      <c r="V273" s="43"/>
      <c r="W273" s="213"/>
      <c r="X273" s="213"/>
      <c r="Y273" s="40"/>
      <c r="Z273" s="45"/>
      <c r="AA273" s="45"/>
      <c r="AB273" s="45"/>
      <c r="AC273" s="40"/>
      <c r="AD273" s="367"/>
      <c r="AE273" s="43"/>
      <c r="AF273" s="179" t="str">
        <f t="shared" si="15"/>
        <v/>
      </c>
      <c r="AG273" s="43"/>
      <c r="AH273" s="28" t="b">
        <f t="shared" si="16"/>
        <v>1</v>
      </c>
    </row>
    <row r="274" spans="1:34" ht="36" customHeight="1">
      <c r="A274" s="65"/>
      <c r="B274" s="65"/>
      <c r="C274" s="65"/>
      <c r="D274" s="45"/>
      <c r="E274" s="259"/>
      <c r="F274" s="229" t="str">
        <f t="shared" si="17"/>
        <v/>
      </c>
      <c r="G274" s="40"/>
      <c r="H274" s="452"/>
      <c r="I274" s="206"/>
      <c r="J274" s="40"/>
      <c r="K274" s="83"/>
      <c r="L274" s="119"/>
      <c r="M274" s="214"/>
      <c r="N274" s="230"/>
      <c r="O274" s="231"/>
      <c r="P274" s="259"/>
      <c r="Q274" s="212"/>
      <c r="R274" s="214"/>
      <c r="S274" s="214"/>
      <c r="T274" s="232"/>
      <c r="U274" s="179" t="str">
        <f t="shared" si="14"/>
        <v/>
      </c>
      <c r="V274" s="43"/>
      <c r="W274" s="213"/>
      <c r="X274" s="213"/>
      <c r="Y274" s="40"/>
      <c r="Z274" s="45"/>
      <c r="AA274" s="45"/>
      <c r="AB274" s="45"/>
      <c r="AC274" s="40"/>
      <c r="AD274" s="367"/>
      <c r="AE274" s="43"/>
      <c r="AF274" s="179" t="str">
        <f t="shared" si="15"/>
        <v/>
      </c>
      <c r="AG274" s="43"/>
      <c r="AH274" s="28" t="b">
        <f t="shared" si="16"/>
        <v>1</v>
      </c>
    </row>
    <row r="275" spans="1:34" ht="36" customHeight="1">
      <c r="A275" s="65"/>
      <c r="B275" s="65"/>
      <c r="C275" s="65"/>
      <c r="D275" s="45"/>
      <c r="E275" s="259"/>
      <c r="F275" s="229" t="str">
        <f t="shared" si="17"/>
        <v/>
      </c>
      <c r="G275" s="40"/>
      <c r="H275" s="452"/>
      <c r="I275" s="206"/>
      <c r="J275" s="40"/>
      <c r="K275" s="83"/>
      <c r="L275" s="119"/>
      <c r="M275" s="214"/>
      <c r="N275" s="230"/>
      <c r="O275" s="231"/>
      <c r="P275" s="259"/>
      <c r="Q275" s="212"/>
      <c r="R275" s="214"/>
      <c r="S275" s="214"/>
      <c r="T275" s="232"/>
      <c r="U275" s="179" t="str">
        <f t="shared" si="14"/>
        <v/>
      </c>
      <c r="V275" s="43"/>
      <c r="W275" s="213"/>
      <c r="X275" s="213"/>
      <c r="Y275" s="40"/>
      <c r="Z275" s="45"/>
      <c r="AA275" s="45"/>
      <c r="AB275" s="45"/>
      <c r="AC275" s="40"/>
      <c r="AD275" s="367"/>
      <c r="AE275" s="43"/>
      <c r="AF275" s="179" t="str">
        <f t="shared" si="15"/>
        <v/>
      </c>
      <c r="AG275" s="43"/>
      <c r="AH275" s="28" t="b">
        <f t="shared" si="16"/>
        <v>1</v>
      </c>
    </row>
    <row r="276" spans="1:34" ht="36" customHeight="1">
      <c r="A276" s="65"/>
      <c r="B276" s="65"/>
      <c r="C276" s="65"/>
      <c r="D276" s="45"/>
      <c r="E276" s="259"/>
      <c r="F276" s="229" t="str">
        <f t="shared" si="17"/>
        <v/>
      </c>
      <c r="G276" s="40"/>
      <c r="H276" s="452"/>
      <c r="I276" s="206"/>
      <c r="J276" s="40"/>
      <c r="K276" s="83"/>
      <c r="L276" s="119"/>
      <c r="M276" s="214"/>
      <c r="N276" s="230"/>
      <c r="O276" s="231"/>
      <c r="P276" s="259"/>
      <c r="Q276" s="212"/>
      <c r="R276" s="214"/>
      <c r="S276" s="214"/>
      <c r="T276" s="232"/>
      <c r="U276" s="179" t="str">
        <f t="shared" si="14"/>
        <v/>
      </c>
      <c r="V276" s="43"/>
      <c r="W276" s="213"/>
      <c r="X276" s="213"/>
      <c r="Y276" s="40"/>
      <c r="Z276" s="45"/>
      <c r="AA276" s="45"/>
      <c r="AB276" s="45"/>
      <c r="AC276" s="40"/>
      <c r="AD276" s="367"/>
      <c r="AE276" s="43"/>
      <c r="AF276" s="179" t="str">
        <f t="shared" si="15"/>
        <v/>
      </c>
      <c r="AG276" s="43"/>
      <c r="AH276" s="28" t="b">
        <f t="shared" si="16"/>
        <v>1</v>
      </c>
    </row>
    <row r="277" spans="1:34" ht="36" customHeight="1">
      <c r="A277" s="65"/>
      <c r="B277" s="65"/>
      <c r="C277" s="65"/>
      <c r="D277" s="45"/>
      <c r="E277" s="259"/>
      <c r="F277" s="229" t="str">
        <f t="shared" si="17"/>
        <v/>
      </c>
      <c r="G277" s="40"/>
      <c r="H277" s="452"/>
      <c r="I277" s="206"/>
      <c r="J277" s="40"/>
      <c r="K277" s="83"/>
      <c r="L277" s="119"/>
      <c r="M277" s="214"/>
      <c r="N277" s="230"/>
      <c r="O277" s="231"/>
      <c r="P277" s="259"/>
      <c r="Q277" s="212"/>
      <c r="R277" s="214"/>
      <c r="S277" s="214"/>
      <c r="T277" s="232"/>
      <c r="U277" s="179" t="str">
        <f t="shared" si="14"/>
        <v/>
      </c>
      <c r="V277" s="43"/>
      <c r="W277" s="213"/>
      <c r="X277" s="213"/>
      <c r="Y277" s="40"/>
      <c r="Z277" s="45"/>
      <c r="AA277" s="45"/>
      <c r="AB277" s="45"/>
      <c r="AC277" s="40"/>
      <c r="AD277" s="367"/>
      <c r="AE277" s="43"/>
      <c r="AF277" s="179" t="str">
        <f t="shared" si="15"/>
        <v/>
      </c>
      <c r="AG277" s="43"/>
      <c r="AH277" s="28" t="b">
        <f t="shared" si="16"/>
        <v>1</v>
      </c>
    </row>
    <row r="278" spans="1:34" ht="36" customHeight="1">
      <c r="A278" s="65"/>
      <c r="B278" s="65"/>
      <c r="C278" s="65"/>
      <c r="D278" s="45"/>
      <c r="E278" s="259"/>
      <c r="F278" s="229" t="str">
        <f t="shared" si="17"/>
        <v/>
      </c>
      <c r="G278" s="40"/>
      <c r="H278" s="452"/>
      <c r="I278" s="206"/>
      <c r="J278" s="40"/>
      <c r="K278" s="83"/>
      <c r="L278" s="119"/>
      <c r="M278" s="214"/>
      <c r="N278" s="230"/>
      <c r="O278" s="231"/>
      <c r="P278" s="259"/>
      <c r="Q278" s="212"/>
      <c r="R278" s="214"/>
      <c r="S278" s="214"/>
      <c r="T278" s="232"/>
      <c r="U278" s="179" t="str">
        <f t="shared" si="14"/>
        <v/>
      </c>
      <c r="V278" s="43"/>
      <c r="W278" s="213"/>
      <c r="X278" s="213"/>
      <c r="Y278" s="40"/>
      <c r="Z278" s="45"/>
      <c r="AA278" s="45"/>
      <c r="AB278" s="45"/>
      <c r="AC278" s="40"/>
      <c r="AD278" s="367"/>
      <c r="AE278" s="43"/>
      <c r="AF278" s="179" t="str">
        <f t="shared" si="15"/>
        <v/>
      </c>
      <c r="AG278" s="43"/>
      <c r="AH278" s="28" t="b">
        <f t="shared" si="16"/>
        <v>1</v>
      </c>
    </row>
    <row r="279" spans="1:34" ht="36" customHeight="1">
      <c r="A279" s="65"/>
      <c r="B279" s="65"/>
      <c r="C279" s="65"/>
      <c r="D279" s="45"/>
      <c r="E279" s="259"/>
      <c r="F279" s="229" t="str">
        <f t="shared" si="17"/>
        <v/>
      </c>
      <c r="G279" s="40"/>
      <c r="H279" s="452"/>
      <c r="I279" s="206"/>
      <c r="J279" s="40"/>
      <c r="K279" s="83"/>
      <c r="L279" s="119"/>
      <c r="M279" s="214"/>
      <c r="N279" s="230"/>
      <c r="O279" s="231"/>
      <c r="P279" s="259"/>
      <c r="Q279" s="212"/>
      <c r="R279" s="214"/>
      <c r="S279" s="214"/>
      <c r="T279" s="232"/>
      <c r="U279" s="179" t="str">
        <f t="shared" si="14"/>
        <v/>
      </c>
      <c r="V279" s="43"/>
      <c r="W279" s="213"/>
      <c r="X279" s="213"/>
      <c r="Y279" s="40"/>
      <c r="Z279" s="45"/>
      <c r="AA279" s="45"/>
      <c r="AB279" s="45"/>
      <c r="AC279" s="40"/>
      <c r="AD279" s="367"/>
      <c r="AE279" s="43"/>
      <c r="AF279" s="179" t="str">
        <f t="shared" si="15"/>
        <v/>
      </c>
      <c r="AG279" s="43"/>
      <c r="AH279" s="28" t="b">
        <f t="shared" si="16"/>
        <v>1</v>
      </c>
    </row>
    <row r="280" spans="1:34" ht="36" customHeight="1">
      <c r="A280" s="65"/>
      <c r="B280" s="65"/>
      <c r="C280" s="65"/>
      <c r="D280" s="45"/>
      <c r="E280" s="259"/>
      <c r="F280" s="229" t="str">
        <f t="shared" si="17"/>
        <v/>
      </c>
      <c r="G280" s="40"/>
      <c r="H280" s="452"/>
      <c r="I280" s="206"/>
      <c r="J280" s="40"/>
      <c r="K280" s="83"/>
      <c r="L280" s="119"/>
      <c r="M280" s="214"/>
      <c r="N280" s="230"/>
      <c r="O280" s="231"/>
      <c r="P280" s="259"/>
      <c r="Q280" s="212"/>
      <c r="R280" s="214"/>
      <c r="S280" s="214"/>
      <c r="T280" s="232"/>
      <c r="U280" s="179" t="str">
        <f t="shared" si="14"/>
        <v/>
      </c>
      <c r="V280" s="43"/>
      <c r="W280" s="213"/>
      <c r="X280" s="213"/>
      <c r="Y280" s="40"/>
      <c r="Z280" s="45"/>
      <c r="AA280" s="45"/>
      <c r="AB280" s="45"/>
      <c r="AC280" s="40"/>
      <c r="AD280" s="367"/>
      <c r="AE280" s="43"/>
      <c r="AF280" s="179" t="str">
        <f t="shared" si="15"/>
        <v/>
      </c>
      <c r="AG280" s="43"/>
      <c r="AH280" s="28" t="b">
        <f t="shared" si="16"/>
        <v>1</v>
      </c>
    </row>
    <row r="281" spans="1:34" ht="36" customHeight="1">
      <c r="A281" s="65"/>
      <c r="B281" s="65"/>
      <c r="C281" s="65"/>
      <c r="D281" s="45"/>
      <c r="E281" s="259"/>
      <c r="F281" s="229" t="str">
        <f t="shared" si="17"/>
        <v/>
      </c>
      <c r="G281" s="40"/>
      <c r="H281" s="452"/>
      <c r="I281" s="206"/>
      <c r="J281" s="40"/>
      <c r="K281" s="83"/>
      <c r="L281" s="119"/>
      <c r="M281" s="214"/>
      <c r="N281" s="230"/>
      <c r="O281" s="231"/>
      <c r="P281" s="259"/>
      <c r="Q281" s="212"/>
      <c r="R281" s="214"/>
      <c r="S281" s="214"/>
      <c r="T281" s="232"/>
      <c r="U281" s="179" t="str">
        <f t="shared" si="14"/>
        <v/>
      </c>
      <c r="V281" s="43"/>
      <c r="W281" s="213"/>
      <c r="X281" s="213"/>
      <c r="Y281" s="40"/>
      <c r="Z281" s="45"/>
      <c r="AA281" s="45"/>
      <c r="AB281" s="45"/>
      <c r="AC281" s="40"/>
      <c r="AD281" s="367"/>
      <c r="AE281" s="43"/>
      <c r="AF281" s="179" t="str">
        <f t="shared" si="15"/>
        <v/>
      </c>
      <c r="AG281" s="43"/>
      <c r="AH281" s="28" t="b">
        <f t="shared" si="16"/>
        <v>1</v>
      </c>
    </row>
    <row r="282" spans="1:34" ht="36" customHeight="1">
      <c r="A282" s="65"/>
      <c r="B282" s="65"/>
      <c r="C282" s="65"/>
      <c r="D282" s="45"/>
      <c r="E282" s="259"/>
      <c r="F282" s="229" t="str">
        <f t="shared" si="17"/>
        <v/>
      </c>
      <c r="G282" s="40"/>
      <c r="H282" s="452"/>
      <c r="I282" s="206"/>
      <c r="J282" s="40"/>
      <c r="K282" s="83"/>
      <c r="L282" s="119"/>
      <c r="M282" s="214"/>
      <c r="N282" s="230"/>
      <c r="O282" s="231"/>
      <c r="P282" s="259"/>
      <c r="Q282" s="212"/>
      <c r="R282" s="214"/>
      <c r="S282" s="214"/>
      <c r="T282" s="232"/>
      <c r="U282" s="179" t="str">
        <f t="shared" si="14"/>
        <v/>
      </c>
      <c r="V282" s="43"/>
      <c r="W282" s="213"/>
      <c r="X282" s="213"/>
      <c r="Y282" s="40"/>
      <c r="Z282" s="45"/>
      <c r="AA282" s="45"/>
      <c r="AB282" s="45"/>
      <c r="AC282" s="40"/>
      <c r="AD282" s="367"/>
      <c r="AE282" s="43"/>
      <c r="AF282" s="179" t="str">
        <f t="shared" si="15"/>
        <v/>
      </c>
      <c r="AG282" s="43"/>
      <c r="AH282" s="28" t="b">
        <f t="shared" si="16"/>
        <v>1</v>
      </c>
    </row>
    <row r="283" spans="1:34" ht="36" customHeight="1">
      <c r="A283" s="65"/>
      <c r="B283" s="65"/>
      <c r="C283" s="65"/>
      <c r="D283" s="45"/>
      <c r="E283" s="259"/>
      <c r="F283" s="229" t="str">
        <f t="shared" si="17"/>
        <v/>
      </c>
      <c r="G283" s="40"/>
      <c r="H283" s="452"/>
      <c r="I283" s="206"/>
      <c r="J283" s="40"/>
      <c r="K283" s="83"/>
      <c r="L283" s="119"/>
      <c r="M283" s="214"/>
      <c r="N283" s="230"/>
      <c r="O283" s="231"/>
      <c r="P283" s="259"/>
      <c r="Q283" s="212"/>
      <c r="R283" s="214"/>
      <c r="S283" s="214"/>
      <c r="T283" s="232"/>
      <c r="U283" s="179" t="str">
        <f t="shared" si="14"/>
        <v/>
      </c>
      <c r="V283" s="43"/>
      <c r="W283" s="213"/>
      <c r="X283" s="213"/>
      <c r="Y283" s="40"/>
      <c r="Z283" s="45"/>
      <c r="AA283" s="45"/>
      <c r="AB283" s="45"/>
      <c r="AC283" s="40"/>
      <c r="AD283" s="367"/>
      <c r="AE283" s="43"/>
      <c r="AF283" s="179" t="str">
        <f t="shared" si="15"/>
        <v/>
      </c>
      <c r="AG283" s="43"/>
      <c r="AH283" s="28" t="b">
        <f t="shared" si="16"/>
        <v>1</v>
      </c>
    </row>
    <row r="284" spans="1:34" ht="36" customHeight="1">
      <c r="A284" s="65"/>
      <c r="B284" s="65"/>
      <c r="C284" s="65"/>
      <c r="D284" s="45"/>
      <c r="E284" s="259"/>
      <c r="F284" s="229" t="str">
        <f t="shared" si="17"/>
        <v/>
      </c>
      <c r="G284" s="40"/>
      <c r="H284" s="452"/>
      <c r="I284" s="206"/>
      <c r="J284" s="40"/>
      <c r="K284" s="83"/>
      <c r="L284" s="119"/>
      <c r="M284" s="214"/>
      <c r="N284" s="230"/>
      <c r="O284" s="231"/>
      <c r="P284" s="259"/>
      <c r="Q284" s="212"/>
      <c r="R284" s="214"/>
      <c r="S284" s="214"/>
      <c r="T284" s="232"/>
      <c r="U284" s="179" t="str">
        <f t="shared" si="14"/>
        <v/>
      </c>
      <c r="V284" s="43"/>
      <c r="W284" s="213"/>
      <c r="X284" s="213"/>
      <c r="Y284" s="40"/>
      <c r="Z284" s="45"/>
      <c r="AA284" s="45"/>
      <c r="AB284" s="45"/>
      <c r="AC284" s="40"/>
      <c r="AD284" s="367"/>
      <c r="AE284" s="43"/>
      <c r="AF284" s="179" t="str">
        <f t="shared" si="15"/>
        <v/>
      </c>
      <c r="AG284" s="43"/>
      <c r="AH284" s="28" t="b">
        <f t="shared" si="16"/>
        <v>1</v>
      </c>
    </row>
    <row r="285" spans="1:34" ht="36" customHeight="1">
      <c r="A285" s="65"/>
      <c r="B285" s="65"/>
      <c r="C285" s="65"/>
      <c r="D285" s="45"/>
      <c r="E285" s="259"/>
      <c r="F285" s="229" t="str">
        <f t="shared" si="17"/>
        <v/>
      </c>
      <c r="G285" s="40"/>
      <c r="H285" s="452"/>
      <c r="I285" s="206"/>
      <c r="J285" s="40"/>
      <c r="K285" s="83"/>
      <c r="L285" s="119"/>
      <c r="M285" s="214"/>
      <c r="N285" s="230"/>
      <c r="O285" s="231"/>
      <c r="P285" s="259"/>
      <c r="Q285" s="212"/>
      <c r="R285" s="214"/>
      <c r="S285" s="214"/>
      <c r="T285" s="232"/>
      <c r="U285" s="179" t="str">
        <f t="shared" si="14"/>
        <v/>
      </c>
      <c r="V285" s="43"/>
      <c r="W285" s="213"/>
      <c r="X285" s="213"/>
      <c r="Y285" s="40"/>
      <c r="Z285" s="45"/>
      <c r="AA285" s="45"/>
      <c r="AB285" s="45"/>
      <c r="AC285" s="40"/>
      <c r="AD285" s="367"/>
      <c r="AE285" s="43"/>
      <c r="AF285" s="179" t="str">
        <f t="shared" si="15"/>
        <v/>
      </c>
      <c r="AG285" s="43"/>
      <c r="AH285" s="28" t="b">
        <f t="shared" si="16"/>
        <v>1</v>
      </c>
    </row>
    <row r="286" spans="1:34" ht="36" customHeight="1">
      <c r="A286" s="65"/>
      <c r="B286" s="65"/>
      <c r="C286" s="65"/>
      <c r="D286" s="45"/>
      <c r="E286" s="259"/>
      <c r="F286" s="229" t="str">
        <f t="shared" si="17"/>
        <v/>
      </c>
      <c r="G286" s="40"/>
      <c r="H286" s="452"/>
      <c r="I286" s="206"/>
      <c r="J286" s="40"/>
      <c r="K286" s="83"/>
      <c r="L286" s="119"/>
      <c r="M286" s="214"/>
      <c r="N286" s="230"/>
      <c r="O286" s="231"/>
      <c r="P286" s="259"/>
      <c r="Q286" s="212"/>
      <c r="R286" s="214"/>
      <c r="S286" s="214"/>
      <c r="T286" s="232"/>
      <c r="U286" s="179" t="str">
        <f t="shared" si="14"/>
        <v/>
      </c>
      <c r="V286" s="43"/>
      <c r="W286" s="213"/>
      <c r="X286" s="213"/>
      <c r="Y286" s="40"/>
      <c r="Z286" s="45"/>
      <c r="AA286" s="45"/>
      <c r="AB286" s="45"/>
      <c r="AC286" s="40"/>
      <c r="AD286" s="367"/>
      <c r="AE286" s="43"/>
      <c r="AF286" s="179" t="str">
        <f t="shared" si="15"/>
        <v/>
      </c>
      <c r="AG286" s="43"/>
      <c r="AH286" s="28" t="b">
        <f t="shared" si="16"/>
        <v>1</v>
      </c>
    </row>
    <row r="287" spans="1:34" ht="36" customHeight="1">
      <c r="A287" s="65"/>
      <c r="B287" s="65"/>
      <c r="C287" s="65"/>
      <c r="D287" s="45"/>
      <c r="E287" s="259"/>
      <c r="F287" s="229" t="str">
        <f t="shared" si="17"/>
        <v/>
      </c>
      <c r="G287" s="40"/>
      <c r="H287" s="452"/>
      <c r="I287" s="206"/>
      <c r="J287" s="40"/>
      <c r="K287" s="83"/>
      <c r="L287" s="119"/>
      <c r="M287" s="214"/>
      <c r="N287" s="230"/>
      <c r="O287" s="231"/>
      <c r="P287" s="259"/>
      <c r="Q287" s="212"/>
      <c r="R287" s="214"/>
      <c r="S287" s="214"/>
      <c r="T287" s="232"/>
      <c r="U287" s="179" t="str">
        <f t="shared" si="14"/>
        <v/>
      </c>
      <c r="V287" s="43"/>
      <c r="W287" s="213"/>
      <c r="X287" s="213"/>
      <c r="Y287" s="40"/>
      <c r="Z287" s="45"/>
      <c r="AA287" s="45"/>
      <c r="AB287" s="45"/>
      <c r="AC287" s="40"/>
      <c r="AD287" s="367"/>
      <c r="AE287" s="43"/>
      <c r="AF287" s="179" t="str">
        <f t="shared" si="15"/>
        <v/>
      </c>
      <c r="AG287" s="43"/>
      <c r="AH287" s="28" t="b">
        <f t="shared" si="16"/>
        <v>1</v>
      </c>
    </row>
    <row r="288" spans="1:34" ht="36" customHeight="1">
      <c r="A288" s="65"/>
      <c r="B288" s="65"/>
      <c r="C288" s="65"/>
      <c r="D288" s="45"/>
      <c r="E288" s="259"/>
      <c r="F288" s="229" t="str">
        <f t="shared" si="17"/>
        <v/>
      </c>
      <c r="G288" s="40"/>
      <c r="H288" s="452"/>
      <c r="I288" s="206"/>
      <c r="J288" s="40"/>
      <c r="K288" s="83"/>
      <c r="L288" s="119"/>
      <c r="M288" s="214"/>
      <c r="N288" s="230"/>
      <c r="O288" s="231"/>
      <c r="P288" s="259"/>
      <c r="Q288" s="212"/>
      <c r="R288" s="214"/>
      <c r="S288" s="214"/>
      <c r="T288" s="232"/>
      <c r="U288" s="179" t="str">
        <f t="shared" si="14"/>
        <v/>
      </c>
      <c r="V288" s="43"/>
      <c r="W288" s="213"/>
      <c r="X288" s="213"/>
      <c r="Y288" s="40"/>
      <c r="Z288" s="45"/>
      <c r="AA288" s="45"/>
      <c r="AB288" s="45"/>
      <c r="AC288" s="40"/>
      <c r="AD288" s="367"/>
      <c r="AE288" s="43"/>
      <c r="AF288" s="179" t="str">
        <f t="shared" si="15"/>
        <v/>
      </c>
      <c r="AG288" s="43"/>
      <c r="AH288" s="28" t="b">
        <f t="shared" si="16"/>
        <v>1</v>
      </c>
    </row>
    <row r="289" spans="1:34" ht="36" customHeight="1">
      <c r="A289" s="65"/>
      <c r="B289" s="65"/>
      <c r="C289" s="65"/>
      <c r="D289" s="45"/>
      <c r="E289" s="259"/>
      <c r="F289" s="229" t="str">
        <f t="shared" si="17"/>
        <v/>
      </c>
      <c r="G289" s="40"/>
      <c r="H289" s="452"/>
      <c r="I289" s="206"/>
      <c r="J289" s="40"/>
      <c r="K289" s="83"/>
      <c r="L289" s="119"/>
      <c r="M289" s="214"/>
      <c r="N289" s="230"/>
      <c r="O289" s="231"/>
      <c r="P289" s="259"/>
      <c r="Q289" s="212"/>
      <c r="R289" s="214"/>
      <c r="S289" s="214"/>
      <c r="T289" s="232"/>
      <c r="U289" s="179" t="str">
        <f t="shared" si="14"/>
        <v/>
      </c>
      <c r="V289" s="43"/>
      <c r="W289" s="213"/>
      <c r="X289" s="213"/>
      <c r="Y289" s="40"/>
      <c r="Z289" s="45"/>
      <c r="AA289" s="45"/>
      <c r="AB289" s="45"/>
      <c r="AC289" s="40"/>
      <c r="AD289" s="367"/>
      <c r="AE289" s="43"/>
      <c r="AF289" s="179" t="str">
        <f t="shared" si="15"/>
        <v/>
      </c>
      <c r="AG289" s="43"/>
      <c r="AH289" s="28" t="b">
        <f t="shared" si="16"/>
        <v>1</v>
      </c>
    </row>
    <row r="290" spans="1:34" ht="36" customHeight="1">
      <c r="A290" s="65"/>
      <c r="B290" s="65"/>
      <c r="C290" s="65"/>
      <c r="D290" s="45"/>
      <c r="E290" s="259"/>
      <c r="F290" s="229" t="str">
        <f t="shared" si="17"/>
        <v/>
      </c>
      <c r="G290" s="40"/>
      <c r="H290" s="452"/>
      <c r="I290" s="206"/>
      <c r="J290" s="40"/>
      <c r="K290" s="83"/>
      <c r="L290" s="119"/>
      <c r="M290" s="214"/>
      <c r="N290" s="230"/>
      <c r="O290" s="231"/>
      <c r="P290" s="259"/>
      <c r="Q290" s="212"/>
      <c r="R290" s="214"/>
      <c r="S290" s="214"/>
      <c r="T290" s="232"/>
      <c r="U290" s="179" t="str">
        <f t="shared" si="14"/>
        <v/>
      </c>
      <c r="V290" s="43"/>
      <c r="W290" s="213"/>
      <c r="X290" s="213"/>
      <c r="Y290" s="40"/>
      <c r="Z290" s="45"/>
      <c r="AA290" s="45"/>
      <c r="AB290" s="45"/>
      <c r="AC290" s="40"/>
      <c r="AD290" s="367"/>
      <c r="AE290" s="43"/>
      <c r="AF290" s="179" t="str">
        <f t="shared" si="15"/>
        <v/>
      </c>
      <c r="AG290" s="43"/>
      <c r="AH290" s="28" t="b">
        <f t="shared" si="16"/>
        <v>1</v>
      </c>
    </row>
    <row r="291" spans="1:34" ht="36" customHeight="1">
      <c r="A291" s="65"/>
      <c r="B291" s="65"/>
      <c r="C291" s="65"/>
      <c r="D291" s="45"/>
      <c r="E291" s="259"/>
      <c r="F291" s="229" t="str">
        <f t="shared" si="17"/>
        <v/>
      </c>
      <c r="G291" s="40"/>
      <c r="H291" s="452"/>
      <c r="I291" s="206"/>
      <c r="J291" s="40"/>
      <c r="K291" s="83"/>
      <c r="L291" s="119"/>
      <c r="M291" s="214"/>
      <c r="N291" s="230"/>
      <c r="O291" s="231"/>
      <c r="P291" s="259"/>
      <c r="Q291" s="212"/>
      <c r="R291" s="214"/>
      <c r="S291" s="214"/>
      <c r="T291" s="232"/>
      <c r="U291" s="179" t="str">
        <f t="shared" si="14"/>
        <v/>
      </c>
      <c r="V291" s="43"/>
      <c r="W291" s="213"/>
      <c r="X291" s="213"/>
      <c r="Y291" s="40"/>
      <c r="Z291" s="45"/>
      <c r="AA291" s="45"/>
      <c r="AB291" s="45"/>
      <c r="AC291" s="40"/>
      <c r="AD291" s="367"/>
      <c r="AE291" s="43"/>
      <c r="AF291" s="179" t="str">
        <f t="shared" si="15"/>
        <v/>
      </c>
      <c r="AG291" s="43"/>
      <c r="AH291" s="28" t="b">
        <f t="shared" si="16"/>
        <v>1</v>
      </c>
    </row>
    <row r="292" spans="1:34" ht="36" customHeight="1">
      <c r="A292" s="65"/>
      <c r="B292" s="65"/>
      <c r="C292" s="65"/>
      <c r="D292" s="45"/>
      <c r="E292" s="259"/>
      <c r="F292" s="229" t="str">
        <f t="shared" si="17"/>
        <v/>
      </c>
      <c r="G292" s="40"/>
      <c r="H292" s="452"/>
      <c r="I292" s="206"/>
      <c r="J292" s="40"/>
      <c r="K292" s="83"/>
      <c r="L292" s="119"/>
      <c r="M292" s="214"/>
      <c r="N292" s="230"/>
      <c r="O292" s="231"/>
      <c r="P292" s="259"/>
      <c r="Q292" s="212"/>
      <c r="R292" s="214"/>
      <c r="S292" s="214"/>
      <c r="T292" s="232"/>
      <c r="U292" s="179" t="str">
        <f t="shared" si="14"/>
        <v/>
      </c>
      <c r="V292" s="43"/>
      <c r="W292" s="213"/>
      <c r="X292" s="213"/>
      <c r="Y292" s="40"/>
      <c r="Z292" s="45"/>
      <c r="AA292" s="45"/>
      <c r="AB292" s="45"/>
      <c r="AC292" s="40"/>
      <c r="AD292" s="367"/>
      <c r="AE292" s="43"/>
      <c r="AF292" s="179" t="str">
        <f t="shared" si="15"/>
        <v/>
      </c>
      <c r="AG292" s="43"/>
      <c r="AH292" s="28" t="b">
        <f t="shared" si="16"/>
        <v>1</v>
      </c>
    </row>
    <row r="293" spans="1:34" ht="36" customHeight="1">
      <c r="A293" s="65"/>
      <c r="B293" s="65"/>
      <c r="C293" s="65"/>
      <c r="D293" s="45"/>
      <c r="E293" s="259"/>
      <c r="F293" s="229" t="str">
        <f t="shared" si="17"/>
        <v/>
      </c>
      <c r="G293" s="40"/>
      <c r="H293" s="452"/>
      <c r="I293" s="206"/>
      <c r="J293" s="40"/>
      <c r="K293" s="83"/>
      <c r="L293" s="119"/>
      <c r="M293" s="214"/>
      <c r="N293" s="230"/>
      <c r="O293" s="231"/>
      <c r="P293" s="259"/>
      <c r="Q293" s="212"/>
      <c r="R293" s="214"/>
      <c r="S293" s="214"/>
      <c r="T293" s="232"/>
      <c r="U293" s="179" t="str">
        <f t="shared" si="14"/>
        <v/>
      </c>
      <c r="V293" s="43"/>
      <c r="W293" s="213"/>
      <c r="X293" s="213"/>
      <c r="Y293" s="40"/>
      <c r="Z293" s="45"/>
      <c r="AA293" s="45"/>
      <c r="AB293" s="45"/>
      <c r="AC293" s="40"/>
      <c r="AD293" s="367"/>
      <c r="AE293" s="43"/>
      <c r="AF293" s="179" t="str">
        <f t="shared" si="15"/>
        <v/>
      </c>
      <c r="AG293" s="43"/>
      <c r="AH293" s="28" t="b">
        <f t="shared" si="16"/>
        <v>1</v>
      </c>
    </row>
    <row r="294" spans="1:34" ht="36" customHeight="1">
      <c r="A294" s="65"/>
      <c r="B294" s="65"/>
      <c r="C294" s="65"/>
      <c r="D294" s="45"/>
      <c r="E294" s="259"/>
      <c r="F294" s="229" t="str">
        <f t="shared" si="17"/>
        <v/>
      </c>
      <c r="G294" s="40"/>
      <c r="H294" s="452"/>
      <c r="I294" s="206"/>
      <c r="J294" s="40"/>
      <c r="K294" s="83"/>
      <c r="L294" s="119"/>
      <c r="M294" s="214"/>
      <c r="N294" s="230"/>
      <c r="O294" s="231"/>
      <c r="P294" s="259"/>
      <c r="Q294" s="212"/>
      <c r="R294" s="214"/>
      <c r="S294" s="214"/>
      <c r="T294" s="232"/>
      <c r="U294" s="179" t="str">
        <f t="shared" si="14"/>
        <v/>
      </c>
      <c r="V294" s="43"/>
      <c r="W294" s="213"/>
      <c r="X294" s="213"/>
      <c r="Y294" s="40"/>
      <c r="Z294" s="45"/>
      <c r="AA294" s="45"/>
      <c r="AB294" s="45"/>
      <c r="AC294" s="40"/>
      <c r="AD294" s="367"/>
      <c r="AE294" s="43"/>
      <c r="AF294" s="179" t="str">
        <f t="shared" si="15"/>
        <v/>
      </c>
      <c r="AG294" s="43"/>
      <c r="AH294" s="28" t="b">
        <f t="shared" si="16"/>
        <v>1</v>
      </c>
    </row>
    <row r="295" spans="1:34" ht="36" customHeight="1">
      <c r="A295" s="65"/>
      <c r="B295" s="65"/>
      <c r="C295" s="65"/>
      <c r="D295" s="45"/>
      <c r="E295" s="259"/>
      <c r="F295" s="229" t="str">
        <f t="shared" si="17"/>
        <v/>
      </c>
      <c r="G295" s="40"/>
      <c r="H295" s="452"/>
      <c r="I295" s="206"/>
      <c r="J295" s="40"/>
      <c r="K295" s="83"/>
      <c r="L295" s="119"/>
      <c r="M295" s="214"/>
      <c r="N295" s="230"/>
      <c r="O295" s="231"/>
      <c r="P295" s="259"/>
      <c r="Q295" s="212"/>
      <c r="R295" s="214"/>
      <c r="S295" s="214"/>
      <c r="T295" s="232"/>
      <c r="U295" s="179" t="str">
        <f t="shared" si="14"/>
        <v/>
      </c>
      <c r="V295" s="43"/>
      <c r="W295" s="213"/>
      <c r="X295" s="213"/>
      <c r="Y295" s="40"/>
      <c r="Z295" s="45"/>
      <c r="AA295" s="45"/>
      <c r="AB295" s="45"/>
      <c r="AC295" s="40"/>
      <c r="AD295" s="367"/>
      <c r="AE295" s="43"/>
      <c r="AF295" s="179" t="str">
        <f t="shared" si="15"/>
        <v/>
      </c>
      <c r="AG295" s="43"/>
      <c r="AH295" s="28" t="b">
        <f t="shared" si="16"/>
        <v>1</v>
      </c>
    </row>
    <row r="296" spans="1:34" ht="36" customHeight="1">
      <c r="A296" s="65"/>
      <c r="B296" s="65"/>
      <c r="C296" s="65"/>
      <c r="D296" s="45"/>
      <c r="E296" s="259"/>
      <c r="F296" s="229" t="str">
        <f t="shared" si="17"/>
        <v/>
      </c>
      <c r="G296" s="40"/>
      <c r="H296" s="452"/>
      <c r="I296" s="206"/>
      <c r="J296" s="40"/>
      <c r="K296" s="83"/>
      <c r="L296" s="119"/>
      <c r="M296" s="214"/>
      <c r="N296" s="230"/>
      <c r="O296" s="231"/>
      <c r="P296" s="259"/>
      <c r="Q296" s="212"/>
      <c r="R296" s="214"/>
      <c r="S296" s="214"/>
      <c r="T296" s="232"/>
      <c r="U296" s="179" t="str">
        <f t="shared" si="14"/>
        <v/>
      </c>
      <c r="V296" s="43"/>
      <c r="W296" s="213"/>
      <c r="X296" s="213"/>
      <c r="Y296" s="40"/>
      <c r="Z296" s="45"/>
      <c r="AA296" s="45"/>
      <c r="AB296" s="45"/>
      <c r="AC296" s="40"/>
      <c r="AD296" s="367"/>
      <c r="AE296" s="43"/>
      <c r="AF296" s="179" t="str">
        <f t="shared" si="15"/>
        <v/>
      </c>
      <c r="AG296" s="43"/>
      <c r="AH296" s="28" t="b">
        <f t="shared" si="16"/>
        <v>1</v>
      </c>
    </row>
    <row r="297" spans="1:34" ht="36" customHeight="1">
      <c r="A297" s="65"/>
      <c r="B297" s="65"/>
      <c r="C297" s="65"/>
      <c r="D297" s="45"/>
      <c r="E297" s="259"/>
      <c r="F297" s="229" t="str">
        <f t="shared" si="17"/>
        <v/>
      </c>
      <c r="G297" s="40"/>
      <c r="H297" s="452"/>
      <c r="I297" s="206"/>
      <c r="J297" s="40"/>
      <c r="K297" s="83"/>
      <c r="L297" s="119"/>
      <c r="M297" s="214"/>
      <c r="N297" s="230"/>
      <c r="O297" s="231"/>
      <c r="P297" s="259"/>
      <c r="Q297" s="212"/>
      <c r="R297" s="214"/>
      <c r="S297" s="214"/>
      <c r="T297" s="232"/>
      <c r="U297" s="179" t="str">
        <f t="shared" si="14"/>
        <v/>
      </c>
      <c r="V297" s="43"/>
      <c r="W297" s="213"/>
      <c r="X297" s="213"/>
      <c r="Y297" s="40"/>
      <c r="Z297" s="45"/>
      <c r="AA297" s="45"/>
      <c r="AB297" s="45"/>
      <c r="AC297" s="40"/>
      <c r="AD297" s="367"/>
      <c r="AE297" s="43"/>
      <c r="AF297" s="179" t="str">
        <f t="shared" si="15"/>
        <v/>
      </c>
      <c r="AG297" s="43"/>
      <c r="AH297" s="28" t="b">
        <f t="shared" si="16"/>
        <v>1</v>
      </c>
    </row>
    <row r="298" spans="1:34" ht="36" customHeight="1">
      <c r="A298" s="65"/>
      <c r="B298" s="65"/>
      <c r="C298" s="65"/>
      <c r="D298" s="45"/>
      <c r="E298" s="259"/>
      <c r="F298" s="229" t="str">
        <f t="shared" si="17"/>
        <v/>
      </c>
      <c r="G298" s="40"/>
      <c r="H298" s="452"/>
      <c r="I298" s="206"/>
      <c r="J298" s="40"/>
      <c r="K298" s="83"/>
      <c r="L298" s="119"/>
      <c r="M298" s="214"/>
      <c r="N298" s="230"/>
      <c r="O298" s="231"/>
      <c r="P298" s="259"/>
      <c r="Q298" s="212"/>
      <c r="R298" s="214"/>
      <c r="S298" s="214"/>
      <c r="T298" s="232"/>
      <c r="U298" s="179" t="str">
        <f t="shared" si="14"/>
        <v/>
      </c>
      <c r="V298" s="43"/>
      <c r="W298" s="213"/>
      <c r="X298" s="213"/>
      <c r="Y298" s="40"/>
      <c r="Z298" s="45"/>
      <c r="AA298" s="45"/>
      <c r="AB298" s="45"/>
      <c r="AC298" s="40"/>
      <c r="AD298" s="367"/>
      <c r="AE298" s="43"/>
      <c r="AF298" s="179" t="str">
        <f t="shared" si="15"/>
        <v/>
      </c>
      <c r="AG298" s="43"/>
      <c r="AH298" s="28" t="b">
        <f t="shared" si="16"/>
        <v>1</v>
      </c>
    </row>
    <row r="299" spans="1:34" ht="36" customHeight="1">
      <c r="A299" s="65"/>
      <c r="B299" s="65"/>
      <c r="C299" s="65"/>
      <c r="D299" s="45"/>
      <c r="E299" s="259"/>
      <c r="F299" s="229" t="str">
        <f t="shared" si="17"/>
        <v/>
      </c>
      <c r="G299" s="40"/>
      <c r="H299" s="452"/>
      <c r="I299" s="206"/>
      <c r="J299" s="40"/>
      <c r="K299" s="83"/>
      <c r="L299" s="119"/>
      <c r="M299" s="214"/>
      <c r="N299" s="230"/>
      <c r="O299" s="231"/>
      <c r="P299" s="259"/>
      <c r="Q299" s="212"/>
      <c r="R299" s="214"/>
      <c r="S299" s="214"/>
      <c r="T299" s="232"/>
      <c r="U299" s="179" t="str">
        <f t="shared" si="14"/>
        <v/>
      </c>
      <c r="V299" s="43"/>
      <c r="W299" s="213"/>
      <c r="X299" s="213"/>
      <c r="Y299" s="40"/>
      <c r="Z299" s="45"/>
      <c r="AA299" s="45"/>
      <c r="AB299" s="45"/>
      <c r="AC299" s="40"/>
      <c r="AD299" s="367"/>
      <c r="AE299" s="43"/>
      <c r="AF299" s="179" t="str">
        <f t="shared" si="15"/>
        <v/>
      </c>
      <c r="AG299" s="43"/>
      <c r="AH299" s="28" t="b">
        <f t="shared" si="16"/>
        <v>1</v>
      </c>
    </row>
    <row r="300" spans="1:34" ht="36" customHeight="1">
      <c r="A300" s="65"/>
      <c r="B300" s="65"/>
      <c r="C300" s="65"/>
      <c r="D300" s="45"/>
      <c r="E300" s="259"/>
      <c r="F300" s="229" t="str">
        <f t="shared" si="17"/>
        <v/>
      </c>
      <c r="G300" s="40"/>
      <c r="H300" s="452"/>
      <c r="I300" s="206"/>
      <c r="J300" s="40"/>
      <c r="K300" s="83"/>
      <c r="L300" s="119"/>
      <c r="M300" s="214"/>
      <c r="N300" s="230"/>
      <c r="O300" s="231"/>
      <c r="P300" s="259"/>
      <c r="Q300" s="212"/>
      <c r="R300" s="214"/>
      <c r="S300" s="214"/>
      <c r="T300" s="232"/>
      <c r="U300" s="179" t="str">
        <f t="shared" si="14"/>
        <v/>
      </c>
      <c r="V300" s="43"/>
      <c r="W300" s="213"/>
      <c r="X300" s="213"/>
      <c r="Y300" s="40"/>
      <c r="Z300" s="45"/>
      <c r="AA300" s="45"/>
      <c r="AB300" s="45"/>
      <c r="AC300" s="40"/>
      <c r="AD300" s="367"/>
      <c r="AE300" s="43"/>
      <c r="AF300" s="179" t="str">
        <f t="shared" si="15"/>
        <v/>
      </c>
      <c r="AG300" s="43"/>
      <c r="AH300" s="28" t="b">
        <f t="shared" si="16"/>
        <v>1</v>
      </c>
    </row>
    <row r="301" spans="1:34" ht="36" customHeight="1">
      <c r="A301" s="65"/>
      <c r="B301" s="65"/>
      <c r="C301" s="65"/>
      <c r="D301" s="45"/>
      <c r="E301" s="259"/>
      <c r="F301" s="229" t="str">
        <f t="shared" si="17"/>
        <v/>
      </c>
      <c r="G301" s="40"/>
      <c r="H301" s="452"/>
      <c r="I301" s="206"/>
      <c r="J301" s="40"/>
      <c r="K301" s="83"/>
      <c r="L301" s="119"/>
      <c r="M301" s="214"/>
      <c r="N301" s="230"/>
      <c r="O301" s="231"/>
      <c r="P301" s="259"/>
      <c r="Q301" s="212"/>
      <c r="R301" s="214"/>
      <c r="S301" s="214"/>
      <c r="T301" s="232"/>
      <c r="U301" s="179" t="str">
        <f t="shared" si="14"/>
        <v/>
      </c>
      <c r="V301" s="43"/>
      <c r="W301" s="213"/>
      <c r="X301" s="213"/>
      <c r="Y301" s="40"/>
      <c r="Z301" s="45"/>
      <c r="AA301" s="45"/>
      <c r="AB301" s="45"/>
      <c r="AC301" s="40"/>
      <c r="AD301" s="367"/>
      <c r="AE301" s="43"/>
      <c r="AF301" s="179" t="str">
        <f t="shared" si="15"/>
        <v/>
      </c>
      <c r="AG301" s="43"/>
      <c r="AH301" s="28" t="b">
        <f t="shared" si="16"/>
        <v>1</v>
      </c>
    </row>
    <row r="302" spans="1:34" ht="36" customHeight="1">
      <c r="A302" s="65"/>
      <c r="B302" s="65"/>
      <c r="C302" s="65"/>
      <c r="D302" s="45"/>
      <c r="E302" s="259"/>
      <c r="F302" s="229" t="str">
        <f t="shared" si="17"/>
        <v/>
      </c>
      <c r="G302" s="40"/>
      <c r="H302" s="452"/>
      <c r="I302" s="206"/>
      <c r="J302" s="40"/>
      <c r="K302" s="83"/>
      <c r="L302" s="119"/>
      <c r="M302" s="214"/>
      <c r="N302" s="230"/>
      <c r="O302" s="231"/>
      <c r="P302" s="259"/>
      <c r="Q302" s="212"/>
      <c r="R302" s="214"/>
      <c r="S302" s="214"/>
      <c r="T302" s="232"/>
      <c r="U302" s="179" t="str">
        <f t="shared" si="14"/>
        <v/>
      </c>
      <c r="V302" s="43"/>
      <c r="W302" s="213"/>
      <c r="X302" s="213"/>
      <c r="Y302" s="40"/>
      <c r="Z302" s="45"/>
      <c r="AA302" s="45"/>
      <c r="AB302" s="45"/>
      <c r="AC302" s="40"/>
      <c r="AD302" s="367"/>
      <c r="AE302" s="43"/>
      <c r="AF302" s="179" t="str">
        <f t="shared" si="15"/>
        <v/>
      </c>
      <c r="AG302" s="43"/>
      <c r="AH302" s="28" t="b">
        <f t="shared" si="16"/>
        <v>1</v>
      </c>
    </row>
    <row r="303" spans="1:34" ht="36" customHeight="1">
      <c r="A303" s="65"/>
      <c r="B303" s="65"/>
      <c r="C303" s="65"/>
      <c r="D303" s="45"/>
      <c r="E303" s="259"/>
      <c r="F303" s="229" t="str">
        <f t="shared" si="17"/>
        <v/>
      </c>
      <c r="G303" s="40"/>
      <c r="H303" s="452"/>
      <c r="I303" s="206"/>
      <c r="J303" s="40"/>
      <c r="K303" s="83"/>
      <c r="L303" s="119"/>
      <c r="M303" s="214"/>
      <c r="N303" s="230"/>
      <c r="O303" s="231"/>
      <c r="P303" s="259"/>
      <c r="Q303" s="212"/>
      <c r="R303" s="214"/>
      <c r="S303" s="214"/>
      <c r="T303" s="232"/>
      <c r="U303" s="179" t="str">
        <f t="shared" si="14"/>
        <v/>
      </c>
      <c r="V303" s="43"/>
      <c r="W303" s="213"/>
      <c r="X303" s="213"/>
      <c r="Y303" s="40"/>
      <c r="Z303" s="45"/>
      <c r="AA303" s="45"/>
      <c r="AB303" s="45"/>
      <c r="AC303" s="40"/>
      <c r="AD303" s="367"/>
      <c r="AE303" s="43"/>
      <c r="AF303" s="179" t="str">
        <f t="shared" si="15"/>
        <v/>
      </c>
      <c r="AG303" s="43"/>
      <c r="AH303" s="28" t="b">
        <f t="shared" si="16"/>
        <v>1</v>
      </c>
    </row>
    <row r="304" spans="1:34" ht="36" customHeight="1">
      <c r="A304" s="65"/>
      <c r="B304" s="65"/>
      <c r="C304" s="65"/>
      <c r="D304" s="45"/>
      <c r="E304" s="259"/>
      <c r="F304" s="229" t="str">
        <f t="shared" si="17"/>
        <v/>
      </c>
      <c r="G304" s="40"/>
      <c r="H304" s="452"/>
      <c r="I304" s="206"/>
      <c r="J304" s="40"/>
      <c r="K304" s="83"/>
      <c r="L304" s="119"/>
      <c r="M304" s="214"/>
      <c r="N304" s="230"/>
      <c r="O304" s="231"/>
      <c r="P304" s="259"/>
      <c r="Q304" s="212"/>
      <c r="R304" s="214"/>
      <c r="S304" s="214"/>
      <c r="T304" s="232"/>
      <c r="U304" s="179" t="str">
        <f t="shared" si="14"/>
        <v/>
      </c>
      <c r="V304" s="43"/>
      <c r="W304" s="213"/>
      <c r="X304" s="213"/>
      <c r="Y304" s="40"/>
      <c r="Z304" s="45"/>
      <c r="AA304" s="45"/>
      <c r="AB304" s="45"/>
      <c r="AC304" s="40"/>
      <c r="AD304" s="367"/>
      <c r="AE304" s="43"/>
      <c r="AF304" s="179" t="str">
        <f t="shared" si="15"/>
        <v/>
      </c>
      <c r="AG304" s="43"/>
      <c r="AH304" s="28" t="b">
        <f t="shared" si="16"/>
        <v>1</v>
      </c>
    </row>
    <row r="305" spans="1:34" ht="36" customHeight="1">
      <c r="A305" s="65"/>
      <c r="B305" s="65"/>
      <c r="C305" s="65"/>
      <c r="D305" s="45"/>
      <c r="E305" s="259"/>
      <c r="F305" s="229" t="str">
        <f t="shared" si="17"/>
        <v/>
      </c>
      <c r="G305" s="40"/>
      <c r="H305" s="452"/>
      <c r="I305" s="206"/>
      <c r="J305" s="40"/>
      <c r="K305" s="83"/>
      <c r="L305" s="119"/>
      <c r="M305" s="214"/>
      <c r="N305" s="230"/>
      <c r="O305" s="231"/>
      <c r="P305" s="259"/>
      <c r="Q305" s="212"/>
      <c r="R305" s="214"/>
      <c r="S305" s="214"/>
      <c r="T305" s="232"/>
      <c r="U305" s="179" t="str">
        <f t="shared" si="14"/>
        <v/>
      </c>
      <c r="V305" s="43"/>
      <c r="W305" s="213"/>
      <c r="X305" s="213"/>
      <c r="Y305" s="40"/>
      <c r="Z305" s="45"/>
      <c r="AA305" s="45"/>
      <c r="AB305" s="45"/>
      <c r="AC305" s="40"/>
      <c r="AD305" s="367"/>
      <c r="AE305" s="43"/>
      <c r="AF305" s="179" t="str">
        <f t="shared" si="15"/>
        <v/>
      </c>
      <c r="AG305" s="43"/>
      <c r="AH305" s="28" t="b">
        <f t="shared" si="16"/>
        <v>1</v>
      </c>
    </row>
    <row r="306" spans="1:34" ht="36" customHeight="1">
      <c r="A306" s="65"/>
      <c r="B306" s="65"/>
      <c r="C306" s="65"/>
      <c r="D306" s="45"/>
      <c r="E306" s="259"/>
      <c r="F306" s="229" t="str">
        <f t="shared" si="17"/>
        <v/>
      </c>
      <c r="G306" s="40"/>
      <c r="H306" s="452"/>
      <c r="I306" s="206"/>
      <c r="J306" s="40"/>
      <c r="K306" s="83"/>
      <c r="L306" s="119"/>
      <c r="M306" s="214"/>
      <c r="N306" s="230"/>
      <c r="O306" s="231"/>
      <c r="P306" s="259"/>
      <c r="Q306" s="212"/>
      <c r="R306" s="214"/>
      <c r="S306" s="214"/>
      <c r="T306" s="232"/>
      <c r="U306" s="179" t="str">
        <f t="shared" si="14"/>
        <v/>
      </c>
      <c r="V306" s="43"/>
      <c r="W306" s="213"/>
      <c r="X306" s="213"/>
      <c r="Y306" s="40"/>
      <c r="Z306" s="45"/>
      <c r="AA306" s="45"/>
      <c r="AB306" s="45"/>
      <c r="AC306" s="40"/>
      <c r="AD306" s="367"/>
      <c r="AE306" s="43"/>
      <c r="AF306" s="179" t="str">
        <f t="shared" si="15"/>
        <v/>
      </c>
      <c r="AG306" s="43"/>
      <c r="AH306" s="28" t="b">
        <f t="shared" si="16"/>
        <v>1</v>
      </c>
    </row>
    <row r="307" spans="1:34" ht="36" customHeight="1">
      <c r="A307" s="65"/>
      <c r="B307" s="65"/>
      <c r="C307" s="65"/>
      <c r="D307" s="45"/>
      <c r="E307" s="259"/>
      <c r="F307" s="229" t="str">
        <f t="shared" si="17"/>
        <v/>
      </c>
      <c r="G307" s="40"/>
      <c r="H307" s="452"/>
      <c r="I307" s="206"/>
      <c r="J307" s="40"/>
      <c r="K307" s="83"/>
      <c r="L307" s="119"/>
      <c r="M307" s="214"/>
      <c r="N307" s="230"/>
      <c r="O307" s="231"/>
      <c r="P307" s="259"/>
      <c r="Q307" s="212"/>
      <c r="R307" s="214"/>
      <c r="S307" s="214"/>
      <c r="T307" s="232"/>
      <c r="U307" s="179" t="str">
        <f t="shared" si="14"/>
        <v/>
      </c>
      <c r="V307" s="43"/>
      <c r="W307" s="213"/>
      <c r="X307" s="213"/>
      <c r="Y307" s="40"/>
      <c r="Z307" s="45"/>
      <c r="AA307" s="45"/>
      <c r="AB307" s="45"/>
      <c r="AC307" s="40"/>
      <c r="AD307" s="367"/>
      <c r="AE307" s="43"/>
      <c r="AF307" s="179" t="str">
        <f t="shared" si="15"/>
        <v/>
      </c>
      <c r="AG307" s="43"/>
      <c r="AH307" s="28" t="b">
        <f t="shared" si="16"/>
        <v>1</v>
      </c>
    </row>
    <row r="308" spans="1:34" ht="36" customHeight="1">
      <c r="A308" s="65"/>
      <c r="B308" s="65"/>
      <c r="C308" s="65"/>
      <c r="D308" s="45"/>
      <c r="E308" s="259"/>
      <c r="F308" s="229" t="str">
        <f t="shared" si="17"/>
        <v/>
      </c>
      <c r="G308" s="40"/>
      <c r="H308" s="452"/>
      <c r="I308" s="206"/>
      <c r="J308" s="40"/>
      <c r="K308" s="83"/>
      <c r="L308" s="119"/>
      <c r="M308" s="214"/>
      <c r="N308" s="230"/>
      <c r="O308" s="231"/>
      <c r="P308" s="259"/>
      <c r="Q308" s="212"/>
      <c r="R308" s="214"/>
      <c r="S308" s="214"/>
      <c r="T308" s="232"/>
      <c r="U308" s="179" t="str">
        <f t="shared" si="14"/>
        <v/>
      </c>
      <c r="V308" s="43"/>
      <c r="W308" s="213"/>
      <c r="X308" s="213"/>
      <c r="Y308" s="40"/>
      <c r="Z308" s="45"/>
      <c r="AA308" s="45"/>
      <c r="AB308" s="45"/>
      <c r="AC308" s="40"/>
      <c r="AD308" s="367"/>
      <c r="AE308" s="43"/>
      <c r="AF308" s="179" t="str">
        <f t="shared" si="15"/>
        <v/>
      </c>
      <c r="AG308" s="43"/>
      <c r="AH308" s="28" t="b">
        <f t="shared" si="16"/>
        <v>1</v>
      </c>
    </row>
    <row r="309" spans="1:34" ht="36" customHeight="1">
      <c r="A309" s="65"/>
      <c r="B309" s="65"/>
      <c r="C309" s="65"/>
      <c r="D309" s="45"/>
      <c r="E309" s="259"/>
      <c r="F309" s="229" t="str">
        <f t="shared" si="17"/>
        <v/>
      </c>
      <c r="G309" s="40"/>
      <c r="H309" s="452"/>
      <c r="I309" s="206"/>
      <c r="J309" s="40"/>
      <c r="K309" s="83"/>
      <c r="L309" s="119"/>
      <c r="M309" s="214"/>
      <c r="N309" s="230"/>
      <c r="O309" s="231"/>
      <c r="P309" s="259"/>
      <c r="Q309" s="212"/>
      <c r="R309" s="214"/>
      <c r="S309" s="214"/>
      <c r="T309" s="232"/>
      <c r="U309" s="179" t="str">
        <f t="shared" si="14"/>
        <v/>
      </c>
      <c r="V309" s="43"/>
      <c r="W309" s="213"/>
      <c r="X309" s="213"/>
      <c r="Y309" s="40"/>
      <c r="Z309" s="45"/>
      <c r="AA309" s="45"/>
      <c r="AB309" s="45"/>
      <c r="AC309" s="40"/>
      <c r="AD309" s="367"/>
      <c r="AE309" s="43"/>
      <c r="AF309" s="179" t="str">
        <f t="shared" si="15"/>
        <v/>
      </c>
      <c r="AG309" s="43"/>
      <c r="AH309" s="28" t="b">
        <f t="shared" si="16"/>
        <v>1</v>
      </c>
    </row>
    <row r="310" spans="1:34" ht="36" customHeight="1">
      <c r="A310" s="65"/>
      <c r="B310" s="65"/>
      <c r="C310" s="65"/>
      <c r="D310" s="45"/>
      <c r="E310" s="259"/>
      <c r="F310" s="229" t="str">
        <f t="shared" si="17"/>
        <v/>
      </c>
      <c r="G310" s="40"/>
      <c r="H310" s="452"/>
      <c r="I310" s="206"/>
      <c r="J310" s="40"/>
      <c r="K310" s="83"/>
      <c r="L310" s="119"/>
      <c r="M310" s="214"/>
      <c r="N310" s="230"/>
      <c r="O310" s="231"/>
      <c r="P310" s="259"/>
      <c r="Q310" s="212"/>
      <c r="R310" s="214"/>
      <c r="S310" s="214"/>
      <c r="T310" s="232"/>
      <c r="U310" s="179" t="str">
        <f t="shared" si="14"/>
        <v/>
      </c>
      <c r="V310" s="43"/>
      <c r="W310" s="213"/>
      <c r="X310" s="213"/>
      <c r="Y310" s="40"/>
      <c r="Z310" s="45"/>
      <c r="AA310" s="45"/>
      <c r="AB310" s="45"/>
      <c r="AC310" s="40"/>
      <c r="AD310" s="367"/>
      <c r="AE310" s="43"/>
      <c r="AF310" s="179" t="str">
        <f t="shared" si="15"/>
        <v/>
      </c>
      <c r="AG310" s="43"/>
      <c r="AH310" s="28" t="b">
        <f t="shared" si="16"/>
        <v>1</v>
      </c>
    </row>
    <row r="311" spans="1:34" ht="36" customHeight="1">
      <c r="A311" s="65"/>
      <c r="B311" s="65"/>
      <c r="C311" s="65"/>
      <c r="D311" s="45"/>
      <c r="E311" s="259"/>
      <c r="F311" s="229" t="str">
        <f t="shared" si="17"/>
        <v/>
      </c>
      <c r="G311" s="40"/>
      <c r="H311" s="452"/>
      <c r="I311" s="206"/>
      <c r="J311" s="40"/>
      <c r="K311" s="83"/>
      <c r="L311" s="119"/>
      <c r="M311" s="214"/>
      <c r="N311" s="230"/>
      <c r="O311" s="231"/>
      <c r="P311" s="259"/>
      <c r="Q311" s="212"/>
      <c r="R311" s="214"/>
      <c r="S311" s="214"/>
      <c r="T311" s="232"/>
      <c r="U311" s="179" t="str">
        <f t="shared" si="14"/>
        <v/>
      </c>
      <c r="V311" s="43"/>
      <c r="W311" s="213"/>
      <c r="X311" s="213"/>
      <c r="Y311" s="40"/>
      <c r="Z311" s="45"/>
      <c r="AA311" s="45"/>
      <c r="AB311" s="45"/>
      <c r="AC311" s="40"/>
      <c r="AD311" s="367"/>
      <c r="AE311" s="43"/>
      <c r="AF311" s="179" t="str">
        <f t="shared" si="15"/>
        <v/>
      </c>
      <c r="AG311" s="43"/>
      <c r="AH311" s="28" t="b">
        <f t="shared" si="16"/>
        <v>1</v>
      </c>
    </row>
    <row r="312" spans="1:34" ht="36" customHeight="1">
      <c r="A312" s="65"/>
      <c r="B312" s="65"/>
      <c r="C312" s="65"/>
      <c r="D312" s="45"/>
      <c r="E312" s="259"/>
      <c r="F312" s="229" t="str">
        <f t="shared" si="17"/>
        <v/>
      </c>
      <c r="G312" s="40"/>
      <c r="H312" s="452"/>
      <c r="I312" s="206"/>
      <c r="J312" s="40"/>
      <c r="K312" s="83"/>
      <c r="L312" s="119"/>
      <c r="M312" s="214"/>
      <c r="N312" s="230"/>
      <c r="O312" s="231"/>
      <c r="P312" s="259"/>
      <c r="Q312" s="212"/>
      <c r="R312" s="214"/>
      <c r="S312" s="214"/>
      <c r="T312" s="232"/>
      <c r="U312" s="179" t="str">
        <f t="shared" si="14"/>
        <v/>
      </c>
      <c r="V312" s="43"/>
      <c r="W312" s="213"/>
      <c r="X312" s="213"/>
      <c r="Y312" s="40"/>
      <c r="Z312" s="45"/>
      <c r="AA312" s="45"/>
      <c r="AB312" s="45"/>
      <c r="AC312" s="40"/>
      <c r="AD312" s="367"/>
      <c r="AE312" s="43"/>
      <c r="AF312" s="179" t="str">
        <f t="shared" si="15"/>
        <v/>
      </c>
      <c r="AG312" s="43"/>
      <c r="AH312" s="28" t="b">
        <f t="shared" si="16"/>
        <v>1</v>
      </c>
    </row>
    <row r="313" spans="1:34" ht="36" customHeight="1">
      <c r="A313" s="65"/>
      <c r="B313" s="65"/>
      <c r="C313" s="65"/>
      <c r="D313" s="45"/>
      <c r="E313" s="259"/>
      <c r="F313" s="229" t="str">
        <f t="shared" si="17"/>
        <v/>
      </c>
      <c r="G313" s="40"/>
      <c r="H313" s="452"/>
      <c r="I313" s="206"/>
      <c r="J313" s="40"/>
      <c r="K313" s="83"/>
      <c r="L313" s="119"/>
      <c r="M313" s="214"/>
      <c r="N313" s="230"/>
      <c r="O313" s="231"/>
      <c r="P313" s="259"/>
      <c r="Q313" s="212"/>
      <c r="R313" s="214"/>
      <c r="S313" s="214"/>
      <c r="T313" s="232"/>
      <c r="U313" s="179" t="str">
        <f t="shared" si="14"/>
        <v/>
      </c>
      <c r="V313" s="43"/>
      <c r="W313" s="213"/>
      <c r="X313" s="213"/>
      <c r="Y313" s="40"/>
      <c r="Z313" s="45"/>
      <c r="AA313" s="45"/>
      <c r="AB313" s="45"/>
      <c r="AC313" s="40"/>
      <c r="AD313" s="367"/>
      <c r="AE313" s="43"/>
      <c r="AF313" s="179" t="str">
        <f t="shared" si="15"/>
        <v/>
      </c>
      <c r="AG313" s="43"/>
      <c r="AH313" s="28" t="b">
        <f t="shared" si="16"/>
        <v>1</v>
      </c>
    </row>
    <row r="314" spans="1:34" ht="36" customHeight="1">
      <c r="A314" s="65"/>
      <c r="B314" s="65"/>
      <c r="C314" s="65"/>
      <c r="D314" s="45"/>
      <c r="E314" s="259"/>
      <c r="F314" s="229" t="str">
        <f t="shared" si="17"/>
        <v/>
      </c>
      <c r="G314" s="40"/>
      <c r="H314" s="452"/>
      <c r="I314" s="206"/>
      <c r="J314" s="40"/>
      <c r="K314" s="83"/>
      <c r="L314" s="119"/>
      <c r="M314" s="214"/>
      <c r="N314" s="230"/>
      <c r="O314" s="231"/>
      <c r="P314" s="259"/>
      <c r="Q314" s="212"/>
      <c r="R314" s="214"/>
      <c r="S314" s="214"/>
      <c r="T314" s="232"/>
      <c r="U314" s="179" t="str">
        <f t="shared" si="14"/>
        <v/>
      </c>
      <c r="V314" s="43"/>
      <c r="W314" s="213"/>
      <c r="X314" s="213"/>
      <c r="Y314" s="40"/>
      <c r="Z314" s="45"/>
      <c r="AA314" s="45"/>
      <c r="AB314" s="45"/>
      <c r="AC314" s="40"/>
      <c r="AD314" s="367"/>
      <c r="AE314" s="43"/>
      <c r="AF314" s="179" t="str">
        <f t="shared" si="15"/>
        <v/>
      </c>
      <c r="AG314" s="43"/>
      <c r="AH314" s="28" t="b">
        <f t="shared" si="16"/>
        <v>1</v>
      </c>
    </row>
    <row r="315" spans="1:34" ht="36" customHeight="1">
      <c r="A315" s="65"/>
      <c r="B315" s="65"/>
      <c r="C315" s="65"/>
      <c r="D315" s="45"/>
      <c r="E315" s="259"/>
      <c r="F315" s="229" t="str">
        <f t="shared" si="17"/>
        <v/>
      </c>
      <c r="G315" s="40"/>
      <c r="H315" s="452"/>
      <c r="I315" s="206"/>
      <c r="J315" s="40"/>
      <c r="K315" s="83"/>
      <c r="L315" s="119"/>
      <c r="M315" s="214"/>
      <c r="N315" s="230"/>
      <c r="O315" s="231"/>
      <c r="P315" s="259"/>
      <c r="Q315" s="212"/>
      <c r="R315" s="214"/>
      <c r="S315" s="214"/>
      <c r="T315" s="232"/>
      <c r="U315" s="179" t="str">
        <f t="shared" si="14"/>
        <v/>
      </c>
      <c r="V315" s="43"/>
      <c r="W315" s="213"/>
      <c r="X315" s="213"/>
      <c r="Y315" s="40"/>
      <c r="Z315" s="45"/>
      <c r="AA315" s="45"/>
      <c r="AB315" s="45"/>
      <c r="AC315" s="40"/>
      <c r="AD315" s="367"/>
      <c r="AE315" s="43"/>
      <c r="AF315" s="179" t="str">
        <f t="shared" si="15"/>
        <v/>
      </c>
      <c r="AG315" s="43"/>
      <c r="AH315" s="28" t="b">
        <f t="shared" si="16"/>
        <v>1</v>
      </c>
    </row>
    <row r="316" spans="1:34" ht="36" customHeight="1">
      <c r="A316" s="65"/>
      <c r="B316" s="65"/>
      <c r="C316" s="65"/>
      <c r="D316" s="45"/>
      <c r="E316" s="259"/>
      <c r="F316" s="229" t="str">
        <f t="shared" si="17"/>
        <v/>
      </c>
      <c r="G316" s="40"/>
      <c r="H316" s="452"/>
      <c r="I316" s="206"/>
      <c r="J316" s="40"/>
      <c r="K316" s="83"/>
      <c r="L316" s="119"/>
      <c r="M316" s="214"/>
      <c r="N316" s="230"/>
      <c r="O316" s="231"/>
      <c r="P316" s="259"/>
      <c r="Q316" s="212"/>
      <c r="R316" s="214"/>
      <c r="S316" s="214"/>
      <c r="T316" s="232"/>
      <c r="U316" s="179" t="str">
        <f t="shared" si="14"/>
        <v/>
      </c>
      <c r="V316" s="43"/>
      <c r="W316" s="213"/>
      <c r="X316" s="213"/>
      <c r="Y316" s="40"/>
      <c r="Z316" s="45"/>
      <c r="AA316" s="45"/>
      <c r="AB316" s="45"/>
      <c r="AC316" s="40"/>
      <c r="AD316" s="367"/>
      <c r="AE316" s="43"/>
      <c r="AF316" s="179" t="str">
        <f t="shared" si="15"/>
        <v/>
      </c>
      <c r="AG316" s="43"/>
      <c r="AH316" s="28" t="b">
        <f t="shared" si="16"/>
        <v>1</v>
      </c>
    </row>
    <row r="317" spans="1:34" ht="36" customHeight="1">
      <c r="A317" s="65"/>
      <c r="B317" s="65"/>
      <c r="C317" s="65"/>
      <c r="D317" s="45"/>
      <c r="E317" s="259"/>
      <c r="F317" s="229" t="str">
        <f t="shared" si="17"/>
        <v/>
      </c>
      <c r="G317" s="40"/>
      <c r="H317" s="452"/>
      <c r="I317" s="206"/>
      <c r="J317" s="40"/>
      <c r="K317" s="83"/>
      <c r="L317" s="119"/>
      <c r="M317" s="214"/>
      <c r="N317" s="230"/>
      <c r="O317" s="231"/>
      <c r="P317" s="259"/>
      <c r="Q317" s="212"/>
      <c r="R317" s="214"/>
      <c r="S317" s="214"/>
      <c r="T317" s="232"/>
      <c r="U317" s="179" t="str">
        <f t="shared" si="14"/>
        <v/>
      </c>
      <c r="V317" s="43"/>
      <c r="W317" s="213"/>
      <c r="X317" s="213"/>
      <c r="Y317" s="40"/>
      <c r="Z317" s="45"/>
      <c r="AA317" s="45"/>
      <c r="AB317" s="45"/>
      <c r="AC317" s="40"/>
      <c r="AD317" s="367"/>
      <c r="AE317" s="43"/>
      <c r="AF317" s="179" t="str">
        <f t="shared" si="15"/>
        <v/>
      </c>
      <c r="AG317" s="43"/>
      <c r="AH317" s="28" t="b">
        <f t="shared" si="16"/>
        <v>1</v>
      </c>
    </row>
    <row r="318" spans="1:34" ht="36" customHeight="1">
      <c r="A318" s="65"/>
      <c r="B318" s="65"/>
      <c r="C318" s="65"/>
      <c r="D318" s="45"/>
      <c r="E318" s="259"/>
      <c r="F318" s="229" t="str">
        <f t="shared" si="17"/>
        <v/>
      </c>
      <c r="G318" s="40"/>
      <c r="H318" s="452"/>
      <c r="I318" s="206"/>
      <c r="J318" s="40"/>
      <c r="K318" s="83"/>
      <c r="L318" s="119"/>
      <c r="M318" s="214"/>
      <c r="N318" s="230"/>
      <c r="O318" s="231"/>
      <c r="P318" s="259"/>
      <c r="Q318" s="212"/>
      <c r="R318" s="214"/>
      <c r="S318" s="214"/>
      <c r="T318" s="232"/>
      <c r="U318" s="179" t="str">
        <f t="shared" si="14"/>
        <v/>
      </c>
      <c r="V318" s="43"/>
      <c r="W318" s="213"/>
      <c r="X318" s="213"/>
      <c r="Y318" s="40"/>
      <c r="Z318" s="45"/>
      <c r="AA318" s="45"/>
      <c r="AB318" s="45"/>
      <c r="AC318" s="40"/>
      <c r="AD318" s="367"/>
      <c r="AE318" s="43"/>
      <c r="AF318" s="179" t="str">
        <f t="shared" si="15"/>
        <v/>
      </c>
      <c r="AG318" s="43"/>
      <c r="AH318" s="28" t="b">
        <f t="shared" si="16"/>
        <v>1</v>
      </c>
    </row>
    <row r="319" spans="1:34" ht="36" customHeight="1">
      <c r="A319" s="65"/>
      <c r="B319" s="65"/>
      <c r="C319" s="65"/>
      <c r="D319" s="45"/>
      <c r="E319" s="259"/>
      <c r="F319" s="229" t="str">
        <f t="shared" si="17"/>
        <v/>
      </c>
      <c r="G319" s="40"/>
      <c r="H319" s="452"/>
      <c r="I319" s="206"/>
      <c r="J319" s="40"/>
      <c r="K319" s="83"/>
      <c r="L319" s="119"/>
      <c r="M319" s="214"/>
      <c r="N319" s="230"/>
      <c r="O319" s="231"/>
      <c r="P319" s="259"/>
      <c r="Q319" s="212"/>
      <c r="R319" s="214"/>
      <c r="S319" s="214"/>
      <c r="T319" s="232"/>
      <c r="U319" s="179" t="str">
        <f t="shared" si="14"/>
        <v/>
      </c>
      <c r="V319" s="43"/>
      <c r="W319" s="213"/>
      <c r="X319" s="213"/>
      <c r="Y319" s="40"/>
      <c r="Z319" s="45"/>
      <c r="AA319" s="45"/>
      <c r="AB319" s="45"/>
      <c r="AC319" s="40"/>
      <c r="AD319" s="367"/>
      <c r="AE319" s="43"/>
      <c r="AF319" s="179" t="str">
        <f t="shared" si="15"/>
        <v/>
      </c>
      <c r="AG319" s="43"/>
      <c r="AH319" s="28" t="b">
        <f t="shared" si="16"/>
        <v>1</v>
      </c>
    </row>
    <row r="320" spans="1:34" ht="36" customHeight="1">
      <c r="A320" s="65"/>
      <c r="B320" s="65"/>
      <c r="C320" s="65"/>
      <c r="D320" s="45"/>
      <c r="E320" s="259"/>
      <c r="F320" s="229" t="str">
        <f t="shared" si="17"/>
        <v/>
      </c>
      <c r="G320" s="40"/>
      <c r="H320" s="452"/>
      <c r="I320" s="206"/>
      <c r="J320" s="40"/>
      <c r="K320" s="83"/>
      <c r="L320" s="119"/>
      <c r="M320" s="214"/>
      <c r="N320" s="230"/>
      <c r="O320" s="231"/>
      <c r="P320" s="259"/>
      <c r="Q320" s="212"/>
      <c r="R320" s="214"/>
      <c r="S320" s="214"/>
      <c r="T320" s="232"/>
      <c r="U320" s="179" t="str">
        <f t="shared" si="14"/>
        <v/>
      </c>
      <c r="V320" s="43"/>
      <c r="W320" s="213"/>
      <c r="X320" s="213"/>
      <c r="Y320" s="40"/>
      <c r="Z320" s="45"/>
      <c r="AA320" s="45"/>
      <c r="AB320" s="45"/>
      <c r="AC320" s="40"/>
      <c r="AD320" s="367"/>
      <c r="AE320" s="43"/>
      <c r="AF320" s="179" t="str">
        <f t="shared" si="15"/>
        <v/>
      </c>
      <c r="AG320" s="43"/>
      <c r="AH320" s="28" t="b">
        <f t="shared" si="16"/>
        <v>1</v>
      </c>
    </row>
    <row r="321" spans="1:34" ht="36" customHeight="1">
      <c r="A321" s="65"/>
      <c r="B321" s="65"/>
      <c r="C321" s="65"/>
      <c r="D321" s="45"/>
      <c r="E321" s="259"/>
      <c r="F321" s="229" t="str">
        <f t="shared" si="17"/>
        <v/>
      </c>
      <c r="G321" s="40"/>
      <c r="H321" s="452"/>
      <c r="I321" s="206"/>
      <c r="J321" s="40"/>
      <c r="K321" s="83"/>
      <c r="L321" s="119"/>
      <c r="M321" s="214"/>
      <c r="N321" s="230"/>
      <c r="O321" s="231"/>
      <c r="P321" s="259"/>
      <c r="Q321" s="212"/>
      <c r="R321" s="214"/>
      <c r="S321" s="214"/>
      <c r="T321" s="232"/>
      <c r="U321" s="179" t="str">
        <f t="shared" si="14"/>
        <v/>
      </c>
      <c r="V321" s="43"/>
      <c r="W321" s="213"/>
      <c r="X321" s="213"/>
      <c r="Y321" s="40"/>
      <c r="Z321" s="45"/>
      <c r="AA321" s="45"/>
      <c r="AB321" s="45"/>
      <c r="AC321" s="40"/>
      <c r="AD321" s="367"/>
      <c r="AE321" s="43"/>
      <c r="AF321" s="179" t="str">
        <f t="shared" si="15"/>
        <v/>
      </c>
      <c r="AG321" s="43"/>
      <c r="AH321" s="28" t="b">
        <f t="shared" si="16"/>
        <v>1</v>
      </c>
    </row>
    <row r="322" spans="1:34" ht="36" customHeight="1">
      <c r="A322" s="65"/>
      <c r="B322" s="65"/>
      <c r="C322" s="65"/>
      <c r="D322" s="45"/>
      <c r="E322" s="259"/>
      <c r="F322" s="229" t="str">
        <f t="shared" si="17"/>
        <v/>
      </c>
      <c r="G322" s="40"/>
      <c r="H322" s="452"/>
      <c r="I322" s="206"/>
      <c r="J322" s="40"/>
      <c r="K322" s="83"/>
      <c r="L322" s="119"/>
      <c r="M322" s="214"/>
      <c r="N322" s="230"/>
      <c r="O322" s="231"/>
      <c r="P322" s="259"/>
      <c r="Q322" s="212"/>
      <c r="R322" s="214"/>
      <c r="S322" s="214"/>
      <c r="T322" s="232"/>
      <c r="U322" s="179" t="str">
        <f t="shared" si="14"/>
        <v/>
      </c>
      <c r="V322" s="43"/>
      <c r="W322" s="213"/>
      <c r="X322" s="213"/>
      <c r="Y322" s="40"/>
      <c r="Z322" s="45"/>
      <c r="AA322" s="45"/>
      <c r="AB322" s="45"/>
      <c r="AC322" s="40"/>
      <c r="AD322" s="367"/>
      <c r="AE322" s="43"/>
      <c r="AF322" s="179" t="str">
        <f t="shared" si="15"/>
        <v/>
      </c>
      <c r="AG322" s="43"/>
      <c r="AH322" s="28" t="b">
        <f t="shared" si="16"/>
        <v>1</v>
      </c>
    </row>
    <row r="323" spans="1:34" ht="36" customHeight="1">
      <c r="A323" s="65"/>
      <c r="B323" s="65"/>
      <c r="C323" s="65"/>
      <c r="D323" s="45"/>
      <c r="E323" s="259"/>
      <c r="F323" s="229" t="str">
        <f t="shared" si="17"/>
        <v/>
      </c>
      <c r="G323" s="40"/>
      <c r="H323" s="452"/>
      <c r="I323" s="206"/>
      <c r="J323" s="40"/>
      <c r="K323" s="83"/>
      <c r="L323" s="119"/>
      <c r="M323" s="214"/>
      <c r="N323" s="230"/>
      <c r="O323" s="231"/>
      <c r="P323" s="259"/>
      <c r="Q323" s="212"/>
      <c r="R323" s="214"/>
      <c r="S323" s="214"/>
      <c r="T323" s="232"/>
      <c r="U323" s="179" t="str">
        <f t="shared" si="14"/>
        <v/>
      </c>
      <c r="V323" s="43"/>
      <c r="W323" s="213"/>
      <c r="X323" s="213"/>
      <c r="Y323" s="40"/>
      <c r="Z323" s="45"/>
      <c r="AA323" s="45"/>
      <c r="AB323" s="45"/>
      <c r="AC323" s="40"/>
      <c r="AD323" s="367"/>
      <c r="AE323" s="43"/>
      <c r="AF323" s="179" t="str">
        <f t="shared" si="15"/>
        <v/>
      </c>
      <c r="AG323" s="43"/>
      <c r="AH323" s="28" t="b">
        <f t="shared" si="16"/>
        <v>1</v>
      </c>
    </row>
    <row r="324" spans="1:34" ht="36" customHeight="1">
      <c r="A324" s="65"/>
      <c r="B324" s="65"/>
      <c r="C324" s="65"/>
      <c r="D324" s="45"/>
      <c r="E324" s="259"/>
      <c r="F324" s="229" t="str">
        <f t="shared" si="17"/>
        <v/>
      </c>
      <c r="G324" s="40"/>
      <c r="H324" s="452"/>
      <c r="I324" s="206"/>
      <c r="J324" s="40"/>
      <c r="K324" s="83"/>
      <c r="L324" s="119"/>
      <c r="M324" s="214"/>
      <c r="N324" s="230"/>
      <c r="O324" s="231"/>
      <c r="P324" s="259"/>
      <c r="Q324" s="212"/>
      <c r="R324" s="214"/>
      <c r="S324" s="214"/>
      <c r="T324" s="232"/>
      <c r="U324" s="179" t="str">
        <f t="shared" si="14"/>
        <v/>
      </c>
      <c r="V324" s="43"/>
      <c r="W324" s="213"/>
      <c r="X324" s="213"/>
      <c r="Y324" s="40"/>
      <c r="Z324" s="45"/>
      <c r="AA324" s="45"/>
      <c r="AB324" s="45"/>
      <c r="AC324" s="40"/>
      <c r="AD324" s="367"/>
      <c r="AE324" s="43"/>
      <c r="AF324" s="179" t="str">
        <f t="shared" si="15"/>
        <v/>
      </c>
      <c r="AG324" s="43"/>
      <c r="AH324" s="28" t="b">
        <f t="shared" si="16"/>
        <v>1</v>
      </c>
    </row>
    <row r="325" spans="1:34" ht="36" customHeight="1">
      <c r="A325" s="65"/>
      <c r="B325" s="65"/>
      <c r="C325" s="65"/>
      <c r="D325" s="45"/>
      <c r="E325" s="259"/>
      <c r="F325" s="229" t="str">
        <f t="shared" si="17"/>
        <v/>
      </c>
      <c r="G325" s="40"/>
      <c r="H325" s="452"/>
      <c r="I325" s="206"/>
      <c r="J325" s="40"/>
      <c r="K325" s="83"/>
      <c r="L325" s="119"/>
      <c r="M325" s="214"/>
      <c r="N325" s="230"/>
      <c r="O325" s="231"/>
      <c r="P325" s="259"/>
      <c r="Q325" s="212"/>
      <c r="R325" s="214"/>
      <c r="S325" s="214"/>
      <c r="T325" s="232"/>
      <c r="U325" s="179" t="str">
        <f t="shared" si="14"/>
        <v/>
      </c>
      <c r="V325" s="43"/>
      <c r="W325" s="213"/>
      <c r="X325" s="213"/>
      <c r="Y325" s="40"/>
      <c r="Z325" s="45"/>
      <c r="AA325" s="45"/>
      <c r="AB325" s="45"/>
      <c r="AC325" s="40"/>
      <c r="AD325" s="367"/>
      <c r="AE325" s="43"/>
      <c r="AF325" s="179" t="str">
        <f t="shared" si="15"/>
        <v/>
      </c>
      <c r="AG325" s="43"/>
      <c r="AH325" s="28" t="b">
        <f t="shared" si="16"/>
        <v>1</v>
      </c>
    </row>
    <row r="326" spans="1:34" ht="36" customHeight="1">
      <c r="A326" s="65"/>
      <c r="B326" s="65"/>
      <c r="C326" s="65"/>
      <c r="D326" s="45"/>
      <c r="E326" s="259"/>
      <c r="F326" s="229" t="str">
        <f t="shared" si="17"/>
        <v/>
      </c>
      <c r="G326" s="40"/>
      <c r="H326" s="452"/>
      <c r="I326" s="206"/>
      <c r="J326" s="40"/>
      <c r="K326" s="83"/>
      <c r="L326" s="119"/>
      <c r="M326" s="214"/>
      <c r="N326" s="230"/>
      <c r="O326" s="231"/>
      <c r="P326" s="259"/>
      <c r="Q326" s="212"/>
      <c r="R326" s="214"/>
      <c r="S326" s="214"/>
      <c r="T326" s="232"/>
      <c r="U326" s="179" t="str">
        <f t="shared" si="14"/>
        <v/>
      </c>
      <c r="V326" s="43"/>
      <c r="W326" s="213"/>
      <c r="X326" s="213"/>
      <c r="Y326" s="40"/>
      <c r="Z326" s="45"/>
      <c r="AA326" s="45"/>
      <c r="AB326" s="45"/>
      <c r="AC326" s="40"/>
      <c r="AD326" s="367"/>
      <c r="AE326" s="43"/>
      <c r="AF326" s="179" t="str">
        <f t="shared" si="15"/>
        <v/>
      </c>
      <c r="AG326" s="43"/>
      <c r="AH326" s="28" t="b">
        <f t="shared" si="16"/>
        <v>1</v>
      </c>
    </row>
    <row r="327" spans="1:34" ht="36" customHeight="1">
      <c r="A327" s="65"/>
      <c r="B327" s="65"/>
      <c r="C327" s="65"/>
      <c r="D327" s="45"/>
      <c r="E327" s="259"/>
      <c r="F327" s="229" t="str">
        <f t="shared" si="17"/>
        <v/>
      </c>
      <c r="G327" s="40"/>
      <c r="H327" s="452"/>
      <c r="I327" s="206"/>
      <c r="J327" s="40"/>
      <c r="K327" s="83"/>
      <c r="L327" s="119"/>
      <c r="M327" s="214"/>
      <c r="N327" s="230"/>
      <c r="O327" s="231"/>
      <c r="P327" s="259"/>
      <c r="Q327" s="212"/>
      <c r="R327" s="214"/>
      <c r="S327" s="214"/>
      <c r="T327" s="232"/>
      <c r="U327" s="179" t="str">
        <f t="shared" si="14"/>
        <v/>
      </c>
      <c r="V327" s="43"/>
      <c r="W327" s="213"/>
      <c r="X327" s="213"/>
      <c r="Y327" s="40"/>
      <c r="Z327" s="45"/>
      <c r="AA327" s="45"/>
      <c r="AB327" s="45"/>
      <c r="AC327" s="40"/>
      <c r="AD327" s="367"/>
      <c r="AE327" s="43"/>
      <c r="AF327" s="179" t="str">
        <f t="shared" si="15"/>
        <v/>
      </c>
      <c r="AG327" s="43"/>
      <c r="AH327" s="28" t="b">
        <f t="shared" si="16"/>
        <v>1</v>
      </c>
    </row>
    <row r="328" spans="1:34" ht="36" customHeight="1">
      <c r="A328" s="65"/>
      <c r="B328" s="65"/>
      <c r="C328" s="65"/>
      <c r="D328" s="45"/>
      <c r="E328" s="259"/>
      <c r="F328" s="229" t="str">
        <f t="shared" si="17"/>
        <v/>
      </c>
      <c r="G328" s="40"/>
      <c r="H328" s="452"/>
      <c r="I328" s="206"/>
      <c r="J328" s="40"/>
      <c r="K328" s="83"/>
      <c r="L328" s="119"/>
      <c r="M328" s="214"/>
      <c r="N328" s="230"/>
      <c r="O328" s="231"/>
      <c r="P328" s="259"/>
      <c r="Q328" s="212"/>
      <c r="R328" s="214"/>
      <c r="S328" s="214"/>
      <c r="T328" s="232"/>
      <c r="U328" s="179" t="str">
        <f t="shared" si="14"/>
        <v/>
      </c>
      <c r="V328" s="43"/>
      <c r="W328" s="213"/>
      <c r="X328" s="213"/>
      <c r="Y328" s="40"/>
      <c r="Z328" s="45"/>
      <c r="AA328" s="45"/>
      <c r="AB328" s="45"/>
      <c r="AC328" s="40"/>
      <c r="AD328" s="367"/>
      <c r="AE328" s="43"/>
      <c r="AF328" s="179" t="str">
        <f t="shared" si="15"/>
        <v/>
      </c>
      <c r="AG328" s="43"/>
      <c r="AH328" s="28" t="b">
        <f t="shared" si="16"/>
        <v>1</v>
      </c>
    </row>
    <row r="329" spans="1:34" ht="36" customHeight="1">
      <c r="A329" s="65"/>
      <c r="B329" s="65"/>
      <c r="C329" s="65"/>
      <c r="D329" s="45"/>
      <c r="E329" s="259"/>
      <c r="F329" s="229" t="str">
        <f t="shared" si="17"/>
        <v/>
      </c>
      <c r="G329" s="40"/>
      <c r="H329" s="452"/>
      <c r="I329" s="206"/>
      <c r="J329" s="40"/>
      <c r="K329" s="83"/>
      <c r="L329" s="119"/>
      <c r="M329" s="214"/>
      <c r="N329" s="230"/>
      <c r="O329" s="231"/>
      <c r="P329" s="259"/>
      <c r="Q329" s="212"/>
      <c r="R329" s="214"/>
      <c r="S329" s="214"/>
      <c r="T329" s="232"/>
      <c r="U329" s="179" t="str">
        <f t="shared" si="14"/>
        <v/>
      </c>
      <c r="V329" s="43"/>
      <c r="W329" s="213"/>
      <c r="X329" s="213"/>
      <c r="Y329" s="40"/>
      <c r="Z329" s="45"/>
      <c r="AA329" s="45"/>
      <c r="AB329" s="45"/>
      <c r="AC329" s="40"/>
      <c r="AD329" s="367"/>
      <c r="AE329" s="43"/>
      <c r="AF329" s="179" t="str">
        <f t="shared" si="15"/>
        <v/>
      </c>
      <c r="AG329" s="43"/>
      <c r="AH329" s="28" t="b">
        <f t="shared" si="16"/>
        <v>1</v>
      </c>
    </row>
    <row r="330" spans="1:34" ht="36" customHeight="1">
      <c r="A330" s="65"/>
      <c r="B330" s="65"/>
      <c r="C330" s="65"/>
      <c r="D330" s="45"/>
      <c r="E330" s="259"/>
      <c r="F330" s="229" t="str">
        <f t="shared" si="17"/>
        <v/>
      </c>
      <c r="G330" s="40"/>
      <c r="H330" s="452"/>
      <c r="I330" s="206"/>
      <c r="J330" s="40"/>
      <c r="K330" s="83"/>
      <c r="L330" s="119"/>
      <c r="M330" s="214"/>
      <c r="N330" s="230"/>
      <c r="O330" s="231"/>
      <c r="P330" s="259"/>
      <c r="Q330" s="212"/>
      <c r="R330" s="214"/>
      <c r="S330" s="214"/>
      <c r="T330" s="232"/>
      <c r="U330" s="179" t="str">
        <f t="shared" si="14"/>
        <v/>
      </c>
      <c r="V330" s="43"/>
      <c r="W330" s="213"/>
      <c r="X330" s="213"/>
      <c r="Y330" s="40"/>
      <c r="Z330" s="45"/>
      <c r="AA330" s="45"/>
      <c r="AB330" s="45"/>
      <c r="AC330" s="40"/>
      <c r="AD330" s="367"/>
      <c r="AE330" s="43"/>
      <c r="AF330" s="179" t="str">
        <f t="shared" si="15"/>
        <v/>
      </c>
      <c r="AG330" s="43"/>
      <c r="AH330" s="28" t="b">
        <f t="shared" si="16"/>
        <v>1</v>
      </c>
    </row>
    <row r="331" spans="1:34" ht="36" customHeight="1">
      <c r="A331" s="65"/>
      <c r="B331" s="65"/>
      <c r="C331" s="65"/>
      <c r="D331" s="45"/>
      <c r="E331" s="259"/>
      <c r="F331" s="229" t="str">
        <f t="shared" si="17"/>
        <v/>
      </c>
      <c r="G331" s="40"/>
      <c r="H331" s="452"/>
      <c r="I331" s="206"/>
      <c r="J331" s="40"/>
      <c r="K331" s="83"/>
      <c r="L331" s="119"/>
      <c r="M331" s="214"/>
      <c r="N331" s="230"/>
      <c r="O331" s="231"/>
      <c r="P331" s="259"/>
      <c r="Q331" s="212"/>
      <c r="R331" s="214"/>
      <c r="S331" s="214"/>
      <c r="T331" s="232"/>
      <c r="U331" s="179" t="str">
        <f t="shared" si="14"/>
        <v/>
      </c>
      <c r="V331" s="43"/>
      <c r="W331" s="213"/>
      <c r="X331" s="213"/>
      <c r="Y331" s="40"/>
      <c r="Z331" s="45"/>
      <c r="AA331" s="45"/>
      <c r="AB331" s="45"/>
      <c r="AC331" s="40"/>
      <c r="AD331" s="367"/>
      <c r="AE331" s="43"/>
      <c r="AF331" s="179" t="str">
        <f t="shared" si="15"/>
        <v/>
      </c>
      <c r="AG331" s="43"/>
      <c r="AH331" s="28" t="b">
        <f t="shared" si="16"/>
        <v>1</v>
      </c>
    </row>
    <row r="332" spans="1:34" ht="36" customHeight="1">
      <c r="A332" s="65"/>
      <c r="B332" s="65"/>
      <c r="C332" s="65"/>
      <c r="D332" s="45"/>
      <c r="E332" s="259"/>
      <c r="F332" s="229" t="str">
        <f t="shared" si="17"/>
        <v/>
      </c>
      <c r="G332" s="40"/>
      <c r="H332" s="452"/>
      <c r="I332" s="206"/>
      <c r="J332" s="40"/>
      <c r="K332" s="83"/>
      <c r="L332" s="119"/>
      <c r="M332" s="214"/>
      <c r="N332" s="230"/>
      <c r="O332" s="231"/>
      <c r="P332" s="259"/>
      <c r="Q332" s="212"/>
      <c r="R332" s="214"/>
      <c r="S332" s="214"/>
      <c r="T332" s="232"/>
      <c r="U332" s="179" t="str">
        <f t="shared" ref="U332:U395" si="18">IF(ISBLANK(Q332),"",DATEDIF(K332,Q332,"d")/365)</f>
        <v/>
      </c>
      <c r="V332" s="43"/>
      <c r="W332" s="213"/>
      <c r="X332" s="213"/>
      <c r="Y332" s="40"/>
      <c r="Z332" s="45"/>
      <c r="AA332" s="45"/>
      <c r="AB332" s="45"/>
      <c r="AC332" s="40"/>
      <c r="AD332" s="367"/>
      <c r="AE332" s="43"/>
      <c r="AF332" s="179" t="str">
        <f t="shared" ref="AF332:AF395" si="19">IF((K332-AD332)/365&gt;0,(K332-AD332)/365,"")</f>
        <v/>
      </c>
      <c r="AG332" s="43"/>
      <c r="AH332" s="28" t="b">
        <f t="shared" ref="AH332:AH395" si="20">M332=S332+W332+AB332</f>
        <v>1</v>
      </c>
    </row>
    <row r="333" spans="1:34" ht="36" customHeight="1">
      <c r="A333" s="65"/>
      <c r="B333" s="65"/>
      <c r="C333" s="65"/>
      <c r="D333" s="45"/>
      <c r="E333" s="259"/>
      <c r="F333" s="229" t="str">
        <f t="shared" si="17"/>
        <v/>
      </c>
      <c r="G333" s="40"/>
      <c r="H333" s="452"/>
      <c r="I333" s="206"/>
      <c r="J333" s="40"/>
      <c r="K333" s="83"/>
      <c r="L333" s="119"/>
      <c r="M333" s="214"/>
      <c r="N333" s="230"/>
      <c r="O333" s="231"/>
      <c r="P333" s="259"/>
      <c r="Q333" s="212"/>
      <c r="R333" s="214"/>
      <c r="S333" s="214"/>
      <c r="T333" s="232"/>
      <c r="U333" s="179" t="str">
        <f t="shared" si="18"/>
        <v/>
      </c>
      <c r="V333" s="43"/>
      <c r="W333" s="213"/>
      <c r="X333" s="213"/>
      <c r="Y333" s="40"/>
      <c r="Z333" s="45"/>
      <c r="AA333" s="45"/>
      <c r="AB333" s="45"/>
      <c r="AC333" s="40"/>
      <c r="AD333" s="367"/>
      <c r="AE333" s="43"/>
      <c r="AF333" s="179" t="str">
        <f t="shared" si="19"/>
        <v/>
      </c>
      <c r="AG333" s="43"/>
      <c r="AH333" s="28" t="b">
        <f t="shared" si="20"/>
        <v>1</v>
      </c>
    </row>
    <row r="334" spans="1:34" ht="36" customHeight="1">
      <c r="A334" s="65"/>
      <c r="B334" s="65"/>
      <c r="C334" s="65"/>
      <c r="D334" s="45"/>
      <c r="E334" s="259"/>
      <c r="F334" s="229" t="str">
        <f t="shared" si="17"/>
        <v/>
      </c>
      <c r="G334" s="40"/>
      <c r="H334" s="452"/>
      <c r="I334" s="206"/>
      <c r="J334" s="40"/>
      <c r="K334" s="83"/>
      <c r="L334" s="119"/>
      <c r="M334" s="214"/>
      <c r="N334" s="230"/>
      <c r="O334" s="231"/>
      <c r="P334" s="259"/>
      <c r="Q334" s="212"/>
      <c r="R334" s="214"/>
      <c r="S334" s="214"/>
      <c r="T334" s="232"/>
      <c r="U334" s="179" t="str">
        <f t="shared" si="18"/>
        <v/>
      </c>
      <c r="V334" s="43"/>
      <c r="W334" s="213"/>
      <c r="X334" s="213"/>
      <c r="Y334" s="40"/>
      <c r="Z334" s="45"/>
      <c r="AA334" s="45"/>
      <c r="AB334" s="45"/>
      <c r="AC334" s="40"/>
      <c r="AD334" s="367"/>
      <c r="AE334" s="43"/>
      <c r="AF334" s="179" t="str">
        <f t="shared" si="19"/>
        <v/>
      </c>
      <c r="AG334" s="43"/>
      <c r="AH334" s="28" t="b">
        <f t="shared" si="20"/>
        <v>1</v>
      </c>
    </row>
    <row r="335" spans="1:34" ht="36" customHeight="1">
      <c r="A335" s="65"/>
      <c r="B335" s="65"/>
      <c r="C335" s="65"/>
      <c r="D335" s="45"/>
      <c r="E335" s="259"/>
      <c r="F335" s="229" t="str">
        <f t="shared" ref="F335:F398" si="21">IF(ISBLANK($E335),"",VLOOKUP($E335,제안사_펀드현황,2,FALSE))</f>
        <v/>
      </c>
      <c r="G335" s="40"/>
      <c r="H335" s="452"/>
      <c r="I335" s="206"/>
      <c r="J335" s="40"/>
      <c r="K335" s="83"/>
      <c r="L335" s="119"/>
      <c r="M335" s="214"/>
      <c r="N335" s="230"/>
      <c r="O335" s="231"/>
      <c r="P335" s="259"/>
      <c r="Q335" s="212"/>
      <c r="R335" s="214"/>
      <c r="S335" s="214"/>
      <c r="T335" s="232"/>
      <c r="U335" s="179" t="str">
        <f t="shared" si="18"/>
        <v/>
      </c>
      <c r="V335" s="43"/>
      <c r="W335" s="213"/>
      <c r="X335" s="213"/>
      <c r="Y335" s="40"/>
      <c r="Z335" s="45"/>
      <c r="AA335" s="45"/>
      <c r="AB335" s="45"/>
      <c r="AC335" s="40"/>
      <c r="AD335" s="367"/>
      <c r="AE335" s="43"/>
      <c r="AF335" s="179" t="str">
        <f t="shared" si="19"/>
        <v/>
      </c>
      <c r="AG335" s="43"/>
      <c r="AH335" s="28" t="b">
        <f t="shared" si="20"/>
        <v>1</v>
      </c>
    </row>
    <row r="336" spans="1:34" ht="36" customHeight="1">
      <c r="A336" s="65"/>
      <c r="B336" s="65"/>
      <c r="C336" s="65"/>
      <c r="D336" s="45"/>
      <c r="E336" s="259"/>
      <c r="F336" s="229" t="str">
        <f t="shared" si="21"/>
        <v/>
      </c>
      <c r="G336" s="40"/>
      <c r="H336" s="452"/>
      <c r="I336" s="206"/>
      <c r="J336" s="40"/>
      <c r="K336" s="83"/>
      <c r="L336" s="119"/>
      <c r="M336" s="214"/>
      <c r="N336" s="230"/>
      <c r="O336" s="231"/>
      <c r="P336" s="259"/>
      <c r="Q336" s="212"/>
      <c r="R336" s="214"/>
      <c r="S336" s="214"/>
      <c r="T336" s="232"/>
      <c r="U336" s="179" t="str">
        <f t="shared" si="18"/>
        <v/>
      </c>
      <c r="V336" s="43"/>
      <c r="W336" s="213"/>
      <c r="X336" s="213"/>
      <c r="Y336" s="40"/>
      <c r="Z336" s="45"/>
      <c r="AA336" s="45"/>
      <c r="AB336" s="45"/>
      <c r="AC336" s="40"/>
      <c r="AD336" s="367"/>
      <c r="AE336" s="43"/>
      <c r="AF336" s="179" t="str">
        <f t="shared" si="19"/>
        <v/>
      </c>
      <c r="AG336" s="43"/>
      <c r="AH336" s="28" t="b">
        <f t="shared" si="20"/>
        <v>1</v>
      </c>
    </row>
    <row r="337" spans="1:34" ht="36" customHeight="1">
      <c r="A337" s="65"/>
      <c r="B337" s="65"/>
      <c r="C337" s="65"/>
      <c r="D337" s="45"/>
      <c r="E337" s="259"/>
      <c r="F337" s="229" t="str">
        <f t="shared" si="21"/>
        <v/>
      </c>
      <c r="G337" s="40"/>
      <c r="H337" s="452"/>
      <c r="I337" s="206"/>
      <c r="J337" s="40"/>
      <c r="K337" s="83"/>
      <c r="L337" s="119"/>
      <c r="M337" s="214"/>
      <c r="N337" s="230"/>
      <c r="O337" s="231"/>
      <c r="P337" s="259"/>
      <c r="Q337" s="212"/>
      <c r="R337" s="214"/>
      <c r="S337" s="214"/>
      <c r="T337" s="232"/>
      <c r="U337" s="179" t="str">
        <f t="shared" si="18"/>
        <v/>
      </c>
      <c r="V337" s="43"/>
      <c r="W337" s="213"/>
      <c r="X337" s="213"/>
      <c r="Y337" s="40"/>
      <c r="Z337" s="45"/>
      <c r="AA337" s="45"/>
      <c r="AB337" s="45"/>
      <c r="AC337" s="40"/>
      <c r="AD337" s="367"/>
      <c r="AE337" s="43"/>
      <c r="AF337" s="179" t="str">
        <f t="shared" si="19"/>
        <v/>
      </c>
      <c r="AG337" s="43"/>
      <c r="AH337" s="28" t="b">
        <f t="shared" si="20"/>
        <v>1</v>
      </c>
    </row>
    <row r="338" spans="1:34" ht="36" customHeight="1">
      <c r="A338" s="65"/>
      <c r="B338" s="65"/>
      <c r="C338" s="65"/>
      <c r="D338" s="45"/>
      <c r="E338" s="259"/>
      <c r="F338" s="229" t="str">
        <f t="shared" si="21"/>
        <v/>
      </c>
      <c r="G338" s="40"/>
      <c r="H338" s="452"/>
      <c r="I338" s="206"/>
      <c r="J338" s="40"/>
      <c r="K338" s="83"/>
      <c r="L338" s="119"/>
      <c r="M338" s="214"/>
      <c r="N338" s="230"/>
      <c r="O338" s="231"/>
      <c r="P338" s="259"/>
      <c r="Q338" s="212"/>
      <c r="R338" s="214"/>
      <c r="S338" s="214"/>
      <c r="T338" s="232"/>
      <c r="U338" s="179" t="str">
        <f t="shared" si="18"/>
        <v/>
      </c>
      <c r="V338" s="43"/>
      <c r="W338" s="213"/>
      <c r="X338" s="213"/>
      <c r="Y338" s="40"/>
      <c r="Z338" s="45"/>
      <c r="AA338" s="45"/>
      <c r="AB338" s="45"/>
      <c r="AC338" s="40"/>
      <c r="AD338" s="367"/>
      <c r="AE338" s="43"/>
      <c r="AF338" s="179" t="str">
        <f t="shared" si="19"/>
        <v/>
      </c>
      <c r="AG338" s="43"/>
      <c r="AH338" s="28" t="b">
        <f t="shared" si="20"/>
        <v>1</v>
      </c>
    </row>
    <row r="339" spans="1:34" ht="36" customHeight="1">
      <c r="A339" s="65"/>
      <c r="B339" s="65"/>
      <c r="C339" s="65"/>
      <c r="D339" s="45"/>
      <c r="E339" s="259"/>
      <c r="F339" s="229" t="str">
        <f t="shared" si="21"/>
        <v/>
      </c>
      <c r="G339" s="40"/>
      <c r="H339" s="452"/>
      <c r="I339" s="206"/>
      <c r="J339" s="40"/>
      <c r="K339" s="83"/>
      <c r="L339" s="119"/>
      <c r="M339" s="214"/>
      <c r="N339" s="230"/>
      <c r="O339" s="231"/>
      <c r="P339" s="259"/>
      <c r="Q339" s="212"/>
      <c r="R339" s="214"/>
      <c r="S339" s="214"/>
      <c r="T339" s="232"/>
      <c r="U339" s="179" t="str">
        <f t="shared" si="18"/>
        <v/>
      </c>
      <c r="V339" s="43"/>
      <c r="W339" s="213"/>
      <c r="X339" s="213"/>
      <c r="Y339" s="40"/>
      <c r="Z339" s="45"/>
      <c r="AA339" s="45"/>
      <c r="AB339" s="45"/>
      <c r="AC339" s="40"/>
      <c r="AD339" s="367"/>
      <c r="AE339" s="43"/>
      <c r="AF339" s="179" t="str">
        <f t="shared" si="19"/>
        <v/>
      </c>
      <c r="AG339" s="43"/>
      <c r="AH339" s="28" t="b">
        <f t="shared" si="20"/>
        <v>1</v>
      </c>
    </row>
    <row r="340" spans="1:34" ht="36" customHeight="1">
      <c r="A340" s="65"/>
      <c r="B340" s="65"/>
      <c r="C340" s="65"/>
      <c r="D340" s="45"/>
      <c r="E340" s="259"/>
      <c r="F340" s="229" t="str">
        <f t="shared" si="21"/>
        <v/>
      </c>
      <c r="G340" s="40"/>
      <c r="H340" s="452"/>
      <c r="I340" s="206"/>
      <c r="J340" s="40"/>
      <c r="K340" s="83"/>
      <c r="L340" s="119"/>
      <c r="M340" s="214"/>
      <c r="N340" s="230"/>
      <c r="O340" s="231"/>
      <c r="P340" s="259"/>
      <c r="Q340" s="212"/>
      <c r="R340" s="214"/>
      <c r="S340" s="214"/>
      <c r="T340" s="232"/>
      <c r="U340" s="179" t="str">
        <f t="shared" si="18"/>
        <v/>
      </c>
      <c r="V340" s="43"/>
      <c r="W340" s="213"/>
      <c r="X340" s="213"/>
      <c r="Y340" s="40"/>
      <c r="Z340" s="45"/>
      <c r="AA340" s="45"/>
      <c r="AB340" s="45"/>
      <c r="AC340" s="40"/>
      <c r="AD340" s="367"/>
      <c r="AE340" s="43"/>
      <c r="AF340" s="179" t="str">
        <f t="shared" si="19"/>
        <v/>
      </c>
      <c r="AG340" s="43"/>
      <c r="AH340" s="28" t="b">
        <f t="shared" si="20"/>
        <v>1</v>
      </c>
    </row>
    <row r="341" spans="1:34" ht="36" customHeight="1">
      <c r="A341" s="65"/>
      <c r="B341" s="65"/>
      <c r="C341" s="65"/>
      <c r="D341" s="45"/>
      <c r="E341" s="259"/>
      <c r="F341" s="229" t="str">
        <f t="shared" si="21"/>
        <v/>
      </c>
      <c r="G341" s="40"/>
      <c r="H341" s="452"/>
      <c r="I341" s="206"/>
      <c r="J341" s="40"/>
      <c r="K341" s="83"/>
      <c r="L341" s="119"/>
      <c r="M341" s="214"/>
      <c r="N341" s="230"/>
      <c r="O341" s="231"/>
      <c r="P341" s="259"/>
      <c r="Q341" s="212"/>
      <c r="R341" s="214"/>
      <c r="S341" s="214"/>
      <c r="T341" s="232"/>
      <c r="U341" s="179" t="str">
        <f t="shared" si="18"/>
        <v/>
      </c>
      <c r="V341" s="43"/>
      <c r="W341" s="213"/>
      <c r="X341" s="213"/>
      <c r="Y341" s="40"/>
      <c r="Z341" s="45"/>
      <c r="AA341" s="45"/>
      <c r="AB341" s="45"/>
      <c r="AC341" s="40"/>
      <c r="AD341" s="367"/>
      <c r="AE341" s="43"/>
      <c r="AF341" s="179" t="str">
        <f t="shared" si="19"/>
        <v/>
      </c>
      <c r="AG341" s="43"/>
      <c r="AH341" s="28" t="b">
        <f t="shared" si="20"/>
        <v>1</v>
      </c>
    </row>
    <row r="342" spans="1:34" ht="36" customHeight="1">
      <c r="A342" s="65"/>
      <c r="B342" s="65"/>
      <c r="C342" s="65"/>
      <c r="D342" s="45"/>
      <c r="E342" s="259"/>
      <c r="F342" s="229" t="str">
        <f t="shared" si="21"/>
        <v/>
      </c>
      <c r="G342" s="40"/>
      <c r="H342" s="452"/>
      <c r="I342" s="206"/>
      <c r="J342" s="40"/>
      <c r="K342" s="83"/>
      <c r="L342" s="119"/>
      <c r="M342" s="214"/>
      <c r="N342" s="230"/>
      <c r="O342" s="231"/>
      <c r="P342" s="259"/>
      <c r="Q342" s="212"/>
      <c r="R342" s="214"/>
      <c r="S342" s="214"/>
      <c r="T342" s="232"/>
      <c r="U342" s="179" t="str">
        <f t="shared" si="18"/>
        <v/>
      </c>
      <c r="V342" s="43"/>
      <c r="W342" s="213"/>
      <c r="X342" s="213"/>
      <c r="Y342" s="40"/>
      <c r="Z342" s="45"/>
      <c r="AA342" s="45"/>
      <c r="AB342" s="45"/>
      <c r="AC342" s="40"/>
      <c r="AD342" s="367"/>
      <c r="AE342" s="43"/>
      <c r="AF342" s="179" t="str">
        <f t="shared" si="19"/>
        <v/>
      </c>
      <c r="AG342" s="43"/>
      <c r="AH342" s="28" t="b">
        <f t="shared" si="20"/>
        <v>1</v>
      </c>
    </row>
    <row r="343" spans="1:34" ht="36" customHeight="1">
      <c r="A343" s="65"/>
      <c r="B343" s="65"/>
      <c r="C343" s="65"/>
      <c r="D343" s="45"/>
      <c r="E343" s="259"/>
      <c r="F343" s="229" t="str">
        <f t="shared" si="21"/>
        <v/>
      </c>
      <c r="G343" s="40"/>
      <c r="H343" s="452"/>
      <c r="I343" s="206"/>
      <c r="J343" s="40"/>
      <c r="K343" s="83"/>
      <c r="L343" s="119"/>
      <c r="M343" s="214"/>
      <c r="N343" s="230"/>
      <c r="O343" s="231"/>
      <c r="P343" s="259"/>
      <c r="Q343" s="212"/>
      <c r="R343" s="214"/>
      <c r="S343" s="214"/>
      <c r="T343" s="232"/>
      <c r="U343" s="179" t="str">
        <f t="shared" si="18"/>
        <v/>
      </c>
      <c r="V343" s="43"/>
      <c r="W343" s="213"/>
      <c r="X343" s="213"/>
      <c r="Y343" s="40"/>
      <c r="Z343" s="45"/>
      <c r="AA343" s="45"/>
      <c r="AB343" s="45"/>
      <c r="AC343" s="40"/>
      <c r="AD343" s="367"/>
      <c r="AE343" s="43"/>
      <c r="AF343" s="179" t="str">
        <f t="shared" si="19"/>
        <v/>
      </c>
      <c r="AG343" s="43"/>
      <c r="AH343" s="28" t="b">
        <f t="shared" si="20"/>
        <v>1</v>
      </c>
    </row>
    <row r="344" spans="1:34" ht="36" customHeight="1">
      <c r="A344" s="65"/>
      <c r="B344" s="65"/>
      <c r="C344" s="65"/>
      <c r="D344" s="45"/>
      <c r="E344" s="259"/>
      <c r="F344" s="229" t="str">
        <f t="shared" si="21"/>
        <v/>
      </c>
      <c r="G344" s="40"/>
      <c r="H344" s="452"/>
      <c r="I344" s="206"/>
      <c r="J344" s="40"/>
      <c r="K344" s="83"/>
      <c r="L344" s="119"/>
      <c r="M344" s="214"/>
      <c r="N344" s="230"/>
      <c r="O344" s="231"/>
      <c r="P344" s="259"/>
      <c r="Q344" s="212"/>
      <c r="R344" s="214"/>
      <c r="S344" s="214"/>
      <c r="T344" s="232"/>
      <c r="U344" s="179" t="str">
        <f t="shared" si="18"/>
        <v/>
      </c>
      <c r="V344" s="43"/>
      <c r="W344" s="213"/>
      <c r="X344" s="213"/>
      <c r="Y344" s="40"/>
      <c r="Z344" s="45"/>
      <c r="AA344" s="45"/>
      <c r="AB344" s="45"/>
      <c r="AC344" s="40"/>
      <c r="AD344" s="367"/>
      <c r="AE344" s="43"/>
      <c r="AF344" s="179" t="str">
        <f t="shared" si="19"/>
        <v/>
      </c>
      <c r="AG344" s="43"/>
      <c r="AH344" s="28" t="b">
        <f t="shared" si="20"/>
        <v>1</v>
      </c>
    </row>
    <row r="345" spans="1:34" ht="36" customHeight="1">
      <c r="A345" s="65"/>
      <c r="B345" s="65"/>
      <c r="C345" s="65"/>
      <c r="D345" s="45"/>
      <c r="E345" s="259"/>
      <c r="F345" s="229" t="str">
        <f t="shared" si="21"/>
        <v/>
      </c>
      <c r="G345" s="40"/>
      <c r="H345" s="452"/>
      <c r="I345" s="206"/>
      <c r="J345" s="40"/>
      <c r="K345" s="83"/>
      <c r="L345" s="119"/>
      <c r="M345" s="214"/>
      <c r="N345" s="230"/>
      <c r="O345" s="231"/>
      <c r="P345" s="259"/>
      <c r="Q345" s="212"/>
      <c r="R345" s="214"/>
      <c r="S345" s="214"/>
      <c r="T345" s="232"/>
      <c r="U345" s="179" t="str">
        <f t="shared" si="18"/>
        <v/>
      </c>
      <c r="V345" s="43"/>
      <c r="W345" s="213"/>
      <c r="X345" s="213"/>
      <c r="Y345" s="40"/>
      <c r="Z345" s="45"/>
      <c r="AA345" s="45"/>
      <c r="AB345" s="45"/>
      <c r="AC345" s="40"/>
      <c r="AD345" s="367"/>
      <c r="AE345" s="43"/>
      <c r="AF345" s="179" t="str">
        <f t="shared" si="19"/>
        <v/>
      </c>
      <c r="AG345" s="43"/>
      <c r="AH345" s="28" t="b">
        <f t="shared" si="20"/>
        <v>1</v>
      </c>
    </row>
    <row r="346" spans="1:34" ht="36" customHeight="1">
      <c r="A346" s="65"/>
      <c r="B346" s="65"/>
      <c r="C346" s="65"/>
      <c r="D346" s="45"/>
      <c r="E346" s="259"/>
      <c r="F346" s="229" t="str">
        <f t="shared" si="21"/>
        <v/>
      </c>
      <c r="G346" s="40"/>
      <c r="H346" s="452"/>
      <c r="I346" s="206"/>
      <c r="J346" s="40"/>
      <c r="K346" s="83"/>
      <c r="L346" s="119"/>
      <c r="M346" s="214"/>
      <c r="N346" s="230"/>
      <c r="O346" s="231"/>
      <c r="P346" s="259"/>
      <c r="Q346" s="212"/>
      <c r="R346" s="214"/>
      <c r="S346" s="214"/>
      <c r="T346" s="232"/>
      <c r="U346" s="179" t="str">
        <f t="shared" si="18"/>
        <v/>
      </c>
      <c r="V346" s="43"/>
      <c r="W346" s="213"/>
      <c r="X346" s="213"/>
      <c r="Y346" s="40"/>
      <c r="Z346" s="45"/>
      <c r="AA346" s="45"/>
      <c r="AB346" s="45"/>
      <c r="AC346" s="40"/>
      <c r="AD346" s="367"/>
      <c r="AE346" s="43"/>
      <c r="AF346" s="179" t="str">
        <f t="shared" si="19"/>
        <v/>
      </c>
      <c r="AG346" s="43"/>
      <c r="AH346" s="28" t="b">
        <f t="shared" si="20"/>
        <v>1</v>
      </c>
    </row>
    <row r="347" spans="1:34" ht="36" customHeight="1">
      <c r="A347" s="65"/>
      <c r="B347" s="65"/>
      <c r="C347" s="65"/>
      <c r="D347" s="45"/>
      <c r="E347" s="259"/>
      <c r="F347" s="229" t="str">
        <f t="shared" si="21"/>
        <v/>
      </c>
      <c r="G347" s="40"/>
      <c r="H347" s="452"/>
      <c r="I347" s="206"/>
      <c r="J347" s="40"/>
      <c r="K347" s="83"/>
      <c r="L347" s="119"/>
      <c r="M347" s="214"/>
      <c r="N347" s="230"/>
      <c r="O347" s="231"/>
      <c r="P347" s="259"/>
      <c r="Q347" s="212"/>
      <c r="R347" s="214"/>
      <c r="S347" s="214"/>
      <c r="T347" s="232"/>
      <c r="U347" s="179" t="str">
        <f t="shared" si="18"/>
        <v/>
      </c>
      <c r="V347" s="43"/>
      <c r="W347" s="213"/>
      <c r="X347" s="213"/>
      <c r="Y347" s="40"/>
      <c r="Z347" s="45"/>
      <c r="AA347" s="45"/>
      <c r="AB347" s="45"/>
      <c r="AC347" s="40"/>
      <c r="AD347" s="367"/>
      <c r="AE347" s="43"/>
      <c r="AF347" s="179" t="str">
        <f t="shared" si="19"/>
        <v/>
      </c>
      <c r="AG347" s="43"/>
      <c r="AH347" s="28" t="b">
        <f t="shared" si="20"/>
        <v>1</v>
      </c>
    </row>
    <row r="348" spans="1:34" ht="36" customHeight="1">
      <c r="A348" s="65"/>
      <c r="B348" s="65"/>
      <c r="C348" s="65"/>
      <c r="D348" s="45"/>
      <c r="E348" s="259"/>
      <c r="F348" s="229" t="str">
        <f t="shared" si="21"/>
        <v/>
      </c>
      <c r="G348" s="40"/>
      <c r="H348" s="452"/>
      <c r="I348" s="206"/>
      <c r="J348" s="40"/>
      <c r="K348" s="83"/>
      <c r="L348" s="119"/>
      <c r="M348" s="214"/>
      <c r="N348" s="230"/>
      <c r="O348" s="231"/>
      <c r="P348" s="259"/>
      <c r="Q348" s="212"/>
      <c r="R348" s="214"/>
      <c r="S348" s="214"/>
      <c r="T348" s="232"/>
      <c r="U348" s="179" t="str">
        <f t="shared" si="18"/>
        <v/>
      </c>
      <c r="V348" s="43"/>
      <c r="W348" s="213"/>
      <c r="X348" s="213"/>
      <c r="Y348" s="40"/>
      <c r="Z348" s="45"/>
      <c r="AA348" s="45"/>
      <c r="AB348" s="45"/>
      <c r="AC348" s="40"/>
      <c r="AD348" s="367"/>
      <c r="AE348" s="43"/>
      <c r="AF348" s="179" t="str">
        <f t="shared" si="19"/>
        <v/>
      </c>
      <c r="AG348" s="43"/>
      <c r="AH348" s="28" t="b">
        <f t="shared" si="20"/>
        <v>1</v>
      </c>
    </row>
    <row r="349" spans="1:34" ht="36" customHeight="1">
      <c r="A349" s="65"/>
      <c r="B349" s="65"/>
      <c r="C349" s="65"/>
      <c r="D349" s="45"/>
      <c r="E349" s="259"/>
      <c r="F349" s="229" t="str">
        <f t="shared" si="21"/>
        <v/>
      </c>
      <c r="G349" s="40"/>
      <c r="H349" s="452"/>
      <c r="I349" s="206"/>
      <c r="J349" s="40"/>
      <c r="K349" s="83"/>
      <c r="L349" s="119"/>
      <c r="M349" s="214"/>
      <c r="N349" s="230"/>
      <c r="O349" s="231"/>
      <c r="P349" s="259"/>
      <c r="Q349" s="212"/>
      <c r="R349" s="214"/>
      <c r="S349" s="214"/>
      <c r="T349" s="232"/>
      <c r="U349" s="179" t="str">
        <f t="shared" si="18"/>
        <v/>
      </c>
      <c r="V349" s="43"/>
      <c r="W349" s="213"/>
      <c r="X349" s="213"/>
      <c r="Y349" s="40"/>
      <c r="Z349" s="45"/>
      <c r="AA349" s="45"/>
      <c r="AB349" s="45"/>
      <c r="AC349" s="40"/>
      <c r="AD349" s="367"/>
      <c r="AE349" s="43"/>
      <c r="AF349" s="179" t="str">
        <f t="shared" si="19"/>
        <v/>
      </c>
      <c r="AG349" s="43"/>
      <c r="AH349" s="28" t="b">
        <f t="shared" si="20"/>
        <v>1</v>
      </c>
    </row>
    <row r="350" spans="1:34" ht="36" customHeight="1">
      <c r="A350" s="65"/>
      <c r="B350" s="65"/>
      <c r="C350" s="65"/>
      <c r="D350" s="45"/>
      <c r="E350" s="259"/>
      <c r="F350" s="229" t="str">
        <f t="shared" si="21"/>
        <v/>
      </c>
      <c r="G350" s="40"/>
      <c r="H350" s="452"/>
      <c r="I350" s="206"/>
      <c r="J350" s="40"/>
      <c r="K350" s="83"/>
      <c r="L350" s="119"/>
      <c r="M350" s="214"/>
      <c r="N350" s="230"/>
      <c r="O350" s="231"/>
      <c r="P350" s="259"/>
      <c r="Q350" s="212"/>
      <c r="R350" s="214"/>
      <c r="S350" s="214"/>
      <c r="T350" s="232"/>
      <c r="U350" s="179" t="str">
        <f t="shared" si="18"/>
        <v/>
      </c>
      <c r="V350" s="43"/>
      <c r="W350" s="213"/>
      <c r="X350" s="213"/>
      <c r="Y350" s="40"/>
      <c r="Z350" s="45"/>
      <c r="AA350" s="45"/>
      <c r="AB350" s="45"/>
      <c r="AC350" s="40"/>
      <c r="AD350" s="367"/>
      <c r="AE350" s="43"/>
      <c r="AF350" s="179" t="str">
        <f t="shared" si="19"/>
        <v/>
      </c>
      <c r="AG350" s="43"/>
      <c r="AH350" s="28" t="b">
        <f t="shared" si="20"/>
        <v>1</v>
      </c>
    </row>
    <row r="351" spans="1:34" ht="36" customHeight="1">
      <c r="A351" s="65"/>
      <c r="B351" s="65"/>
      <c r="C351" s="65"/>
      <c r="D351" s="45"/>
      <c r="E351" s="259"/>
      <c r="F351" s="229" t="str">
        <f t="shared" si="21"/>
        <v/>
      </c>
      <c r="G351" s="40"/>
      <c r="H351" s="452"/>
      <c r="I351" s="206"/>
      <c r="J351" s="40"/>
      <c r="K351" s="83"/>
      <c r="L351" s="119"/>
      <c r="M351" s="214"/>
      <c r="N351" s="230"/>
      <c r="O351" s="231"/>
      <c r="P351" s="259"/>
      <c r="Q351" s="212"/>
      <c r="R351" s="214"/>
      <c r="S351" s="214"/>
      <c r="T351" s="232"/>
      <c r="U351" s="179" t="str">
        <f t="shared" si="18"/>
        <v/>
      </c>
      <c r="V351" s="43"/>
      <c r="W351" s="213"/>
      <c r="X351" s="213"/>
      <c r="Y351" s="40"/>
      <c r="Z351" s="45"/>
      <c r="AA351" s="45"/>
      <c r="AB351" s="45"/>
      <c r="AC351" s="40"/>
      <c r="AD351" s="367"/>
      <c r="AE351" s="43"/>
      <c r="AF351" s="179" t="str">
        <f t="shared" si="19"/>
        <v/>
      </c>
      <c r="AG351" s="43"/>
      <c r="AH351" s="28" t="b">
        <f t="shared" si="20"/>
        <v>1</v>
      </c>
    </row>
    <row r="352" spans="1:34" ht="36" customHeight="1">
      <c r="A352" s="65"/>
      <c r="B352" s="65"/>
      <c r="C352" s="65"/>
      <c r="D352" s="45"/>
      <c r="E352" s="259"/>
      <c r="F352" s="229" t="str">
        <f t="shared" si="21"/>
        <v/>
      </c>
      <c r="G352" s="40"/>
      <c r="H352" s="452"/>
      <c r="I352" s="206"/>
      <c r="J352" s="40"/>
      <c r="K352" s="83"/>
      <c r="L352" s="119"/>
      <c r="M352" s="214"/>
      <c r="N352" s="230"/>
      <c r="O352" s="231"/>
      <c r="P352" s="259"/>
      <c r="Q352" s="212"/>
      <c r="R352" s="214"/>
      <c r="S352" s="214"/>
      <c r="T352" s="232"/>
      <c r="U352" s="179" t="str">
        <f t="shared" si="18"/>
        <v/>
      </c>
      <c r="V352" s="43"/>
      <c r="W352" s="213"/>
      <c r="X352" s="213"/>
      <c r="Y352" s="40"/>
      <c r="Z352" s="45"/>
      <c r="AA352" s="45"/>
      <c r="AB352" s="45"/>
      <c r="AC352" s="40"/>
      <c r="AD352" s="367"/>
      <c r="AE352" s="43"/>
      <c r="AF352" s="179" t="str">
        <f t="shared" si="19"/>
        <v/>
      </c>
      <c r="AG352" s="43"/>
      <c r="AH352" s="28" t="b">
        <f t="shared" si="20"/>
        <v>1</v>
      </c>
    </row>
    <row r="353" spans="1:34" ht="36" customHeight="1">
      <c r="A353" s="65"/>
      <c r="B353" s="65"/>
      <c r="C353" s="65"/>
      <c r="D353" s="45"/>
      <c r="E353" s="259"/>
      <c r="F353" s="229" t="str">
        <f t="shared" si="21"/>
        <v/>
      </c>
      <c r="G353" s="40"/>
      <c r="H353" s="452"/>
      <c r="I353" s="206"/>
      <c r="J353" s="40"/>
      <c r="K353" s="83"/>
      <c r="L353" s="119"/>
      <c r="M353" s="214"/>
      <c r="N353" s="230"/>
      <c r="O353" s="231"/>
      <c r="P353" s="259"/>
      <c r="Q353" s="212"/>
      <c r="R353" s="214"/>
      <c r="S353" s="214"/>
      <c r="T353" s="232"/>
      <c r="U353" s="179" t="str">
        <f t="shared" si="18"/>
        <v/>
      </c>
      <c r="V353" s="43"/>
      <c r="W353" s="213"/>
      <c r="X353" s="213"/>
      <c r="Y353" s="40"/>
      <c r="Z353" s="45"/>
      <c r="AA353" s="45"/>
      <c r="AB353" s="45"/>
      <c r="AC353" s="40"/>
      <c r="AD353" s="367"/>
      <c r="AE353" s="43"/>
      <c r="AF353" s="179" t="str">
        <f t="shared" si="19"/>
        <v/>
      </c>
      <c r="AG353" s="43"/>
      <c r="AH353" s="28" t="b">
        <f t="shared" si="20"/>
        <v>1</v>
      </c>
    </row>
    <row r="354" spans="1:34" ht="36" customHeight="1">
      <c r="A354" s="65"/>
      <c r="B354" s="65"/>
      <c r="C354" s="65"/>
      <c r="D354" s="45"/>
      <c r="E354" s="259"/>
      <c r="F354" s="229" t="str">
        <f t="shared" si="21"/>
        <v/>
      </c>
      <c r="G354" s="40"/>
      <c r="H354" s="452"/>
      <c r="I354" s="206"/>
      <c r="J354" s="40"/>
      <c r="K354" s="83"/>
      <c r="L354" s="119"/>
      <c r="M354" s="214"/>
      <c r="N354" s="230"/>
      <c r="O354" s="231"/>
      <c r="P354" s="259"/>
      <c r="Q354" s="212"/>
      <c r="R354" s="214"/>
      <c r="S354" s="214"/>
      <c r="T354" s="232"/>
      <c r="U354" s="179" t="str">
        <f t="shared" si="18"/>
        <v/>
      </c>
      <c r="V354" s="43"/>
      <c r="W354" s="213"/>
      <c r="X354" s="213"/>
      <c r="Y354" s="40"/>
      <c r="Z354" s="45"/>
      <c r="AA354" s="45"/>
      <c r="AB354" s="45"/>
      <c r="AC354" s="40"/>
      <c r="AD354" s="367"/>
      <c r="AE354" s="43"/>
      <c r="AF354" s="179" t="str">
        <f t="shared" si="19"/>
        <v/>
      </c>
      <c r="AG354" s="43"/>
      <c r="AH354" s="28" t="b">
        <f t="shared" si="20"/>
        <v>1</v>
      </c>
    </row>
    <row r="355" spans="1:34" ht="36" customHeight="1">
      <c r="A355" s="65"/>
      <c r="B355" s="65"/>
      <c r="C355" s="65"/>
      <c r="D355" s="45"/>
      <c r="E355" s="259"/>
      <c r="F355" s="229" t="str">
        <f t="shared" si="21"/>
        <v/>
      </c>
      <c r="G355" s="40"/>
      <c r="H355" s="452"/>
      <c r="I355" s="206"/>
      <c r="J355" s="40"/>
      <c r="K355" s="83"/>
      <c r="L355" s="119"/>
      <c r="M355" s="214"/>
      <c r="N355" s="230"/>
      <c r="O355" s="231"/>
      <c r="P355" s="259"/>
      <c r="Q355" s="212"/>
      <c r="R355" s="214"/>
      <c r="S355" s="214"/>
      <c r="T355" s="232"/>
      <c r="U355" s="179" t="str">
        <f t="shared" si="18"/>
        <v/>
      </c>
      <c r="V355" s="43"/>
      <c r="W355" s="213"/>
      <c r="X355" s="213"/>
      <c r="Y355" s="40"/>
      <c r="Z355" s="45"/>
      <c r="AA355" s="45"/>
      <c r="AB355" s="45"/>
      <c r="AC355" s="40"/>
      <c r="AD355" s="367"/>
      <c r="AE355" s="43"/>
      <c r="AF355" s="179" t="str">
        <f t="shared" si="19"/>
        <v/>
      </c>
      <c r="AG355" s="43"/>
      <c r="AH355" s="28" t="b">
        <f t="shared" si="20"/>
        <v>1</v>
      </c>
    </row>
    <row r="356" spans="1:34" ht="36" customHeight="1">
      <c r="A356" s="65"/>
      <c r="B356" s="65"/>
      <c r="C356" s="65"/>
      <c r="D356" s="45"/>
      <c r="E356" s="259"/>
      <c r="F356" s="229" t="str">
        <f t="shared" si="21"/>
        <v/>
      </c>
      <c r="G356" s="40"/>
      <c r="H356" s="452"/>
      <c r="I356" s="206"/>
      <c r="J356" s="40"/>
      <c r="K356" s="83"/>
      <c r="L356" s="119"/>
      <c r="M356" s="214"/>
      <c r="N356" s="230"/>
      <c r="O356" s="231"/>
      <c r="P356" s="259"/>
      <c r="Q356" s="212"/>
      <c r="R356" s="214"/>
      <c r="S356" s="214"/>
      <c r="T356" s="232"/>
      <c r="U356" s="179" t="str">
        <f t="shared" si="18"/>
        <v/>
      </c>
      <c r="V356" s="43"/>
      <c r="W356" s="213"/>
      <c r="X356" s="213"/>
      <c r="Y356" s="40"/>
      <c r="Z356" s="45"/>
      <c r="AA356" s="45"/>
      <c r="AB356" s="45"/>
      <c r="AC356" s="40"/>
      <c r="AD356" s="367"/>
      <c r="AE356" s="43"/>
      <c r="AF356" s="179" t="str">
        <f t="shared" si="19"/>
        <v/>
      </c>
      <c r="AG356" s="43"/>
      <c r="AH356" s="28" t="b">
        <f t="shared" si="20"/>
        <v>1</v>
      </c>
    </row>
    <row r="357" spans="1:34" ht="36" customHeight="1">
      <c r="A357" s="65"/>
      <c r="B357" s="65"/>
      <c r="C357" s="65"/>
      <c r="D357" s="45"/>
      <c r="E357" s="259"/>
      <c r="F357" s="229" t="str">
        <f t="shared" si="21"/>
        <v/>
      </c>
      <c r="G357" s="40"/>
      <c r="H357" s="452"/>
      <c r="I357" s="206"/>
      <c r="J357" s="40"/>
      <c r="K357" s="83"/>
      <c r="L357" s="119"/>
      <c r="M357" s="214"/>
      <c r="N357" s="230"/>
      <c r="O357" s="231"/>
      <c r="P357" s="259"/>
      <c r="Q357" s="212"/>
      <c r="R357" s="214"/>
      <c r="S357" s="214"/>
      <c r="T357" s="232"/>
      <c r="U357" s="179" t="str">
        <f t="shared" si="18"/>
        <v/>
      </c>
      <c r="V357" s="43"/>
      <c r="W357" s="213"/>
      <c r="X357" s="213"/>
      <c r="Y357" s="40"/>
      <c r="Z357" s="45"/>
      <c r="AA357" s="45"/>
      <c r="AB357" s="45"/>
      <c r="AC357" s="40"/>
      <c r="AD357" s="367"/>
      <c r="AE357" s="43"/>
      <c r="AF357" s="179" t="str">
        <f t="shared" si="19"/>
        <v/>
      </c>
      <c r="AG357" s="43"/>
      <c r="AH357" s="28" t="b">
        <f t="shared" si="20"/>
        <v>1</v>
      </c>
    </row>
    <row r="358" spans="1:34" ht="36" customHeight="1">
      <c r="A358" s="65"/>
      <c r="B358" s="65"/>
      <c r="C358" s="65"/>
      <c r="D358" s="45"/>
      <c r="E358" s="259"/>
      <c r="F358" s="229" t="str">
        <f t="shared" si="21"/>
        <v/>
      </c>
      <c r="G358" s="40"/>
      <c r="H358" s="452"/>
      <c r="I358" s="206"/>
      <c r="J358" s="40"/>
      <c r="K358" s="83"/>
      <c r="L358" s="119"/>
      <c r="M358" s="214"/>
      <c r="N358" s="230"/>
      <c r="O358" s="231"/>
      <c r="P358" s="259"/>
      <c r="Q358" s="212"/>
      <c r="R358" s="214"/>
      <c r="S358" s="214"/>
      <c r="T358" s="232"/>
      <c r="U358" s="179" t="str">
        <f t="shared" si="18"/>
        <v/>
      </c>
      <c r="V358" s="43"/>
      <c r="W358" s="213"/>
      <c r="X358" s="213"/>
      <c r="Y358" s="40"/>
      <c r="Z358" s="45"/>
      <c r="AA358" s="45"/>
      <c r="AB358" s="45"/>
      <c r="AC358" s="40"/>
      <c r="AD358" s="367"/>
      <c r="AE358" s="43"/>
      <c r="AF358" s="179" t="str">
        <f t="shared" si="19"/>
        <v/>
      </c>
      <c r="AG358" s="43"/>
      <c r="AH358" s="28" t="b">
        <f t="shared" si="20"/>
        <v>1</v>
      </c>
    </row>
    <row r="359" spans="1:34" ht="36" customHeight="1">
      <c r="A359" s="65"/>
      <c r="B359" s="65"/>
      <c r="C359" s="65"/>
      <c r="D359" s="45"/>
      <c r="E359" s="259"/>
      <c r="F359" s="229" t="str">
        <f t="shared" si="21"/>
        <v/>
      </c>
      <c r="G359" s="40"/>
      <c r="H359" s="452"/>
      <c r="I359" s="206"/>
      <c r="J359" s="40"/>
      <c r="K359" s="83"/>
      <c r="L359" s="119"/>
      <c r="M359" s="214"/>
      <c r="N359" s="230"/>
      <c r="O359" s="231"/>
      <c r="P359" s="259"/>
      <c r="Q359" s="212"/>
      <c r="R359" s="214"/>
      <c r="S359" s="214"/>
      <c r="T359" s="232"/>
      <c r="U359" s="179" t="str">
        <f t="shared" si="18"/>
        <v/>
      </c>
      <c r="V359" s="43"/>
      <c r="W359" s="213"/>
      <c r="X359" s="213"/>
      <c r="Y359" s="40"/>
      <c r="Z359" s="45"/>
      <c r="AA359" s="45"/>
      <c r="AB359" s="45"/>
      <c r="AC359" s="40"/>
      <c r="AD359" s="367"/>
      <c r="AE359" s="43"/>
      <c r="AF359" s="179" t="str">
        <f t="shared" si="19"/>
        <v/>
      </c>
      <c r="AG359" s="43"/>
      <c r="AH359" s="28" t="b">
        <f t="shared" si="20"/>
        <v>1</v>
      </c>
    </row>
    <row r="360" spans="1:34" ht="36" customHeight="1">
      <c r="A360" s="65"/>
      <c r="B360" s="65"/>
      <c r="C360" s="65"/>
      <c r="D360" s="45"/>
      <c r="E360" s="259"/>
      <c r="F360" s="229" t="str">
        <f t="shared" si="21"/>
        <v/>
      </c>
      <c r="G360" s="40"/>
      <c r="H360" s="452"/>
      <c r="I360" s="206"/>
      <c r="J360" s="40"/>
      <c r="K360" s="83"/>
      <c r="L360" s="119"/>
      <c r="M360" s="214"/>
      <c r="N360" s="230"/>
      <c r="O360" s="231"/>
      <c r="P360" s="259"/>
      <c r="Q360" s="212"/>
      <c r="R360" s="214"/>
      <c r="S360" s="214"/>
      <c r="T360" s="232"/>
      <c r="U360" s="179" t="str">
        <f t="shared" si="18"/>
        <v/>
      </c>
      <c r="V360" s="43"/>
      <c r="W360" s="213"/>
      <c r="X360" s="213"/>
      <c r="Y360" s="40"/>
      <c r="Z360" s="45"/>
      <c r="AA360" s="45"/>
      <c r="AB360" s="45"/>
      <c r="AC360" s="40"/>
      <c r="AD360" s="367"/>
      <c r="AE360" s="43"/>
      <c r="AF360" s="179" t="str">
        <f t="shared" si="19"/>
        <v/>
      </c>
      <c r="AG360" s="43"/>
      <c r="AH360" s="28" t="b">
        <f t="shared" si="20"/>
        <v>1</v>
      </c>
    </row>
    <row r="361" spans="1:34" ht="36" customHeight="1">
      <c r="A361" s="65"/>
      <c r="B361" s="65"/>
      <c r="C361" s="65"/>
      <c r="D361" s="45"/>
      <c r="E361" s="259"/>
      <c r="F361" s="229" t="str">
        <f t="shared" si="21"/>
        <v/>
      </c>
      <c r="G361" s="40"/>
      <c r="H361" s="452"/>
      <c r="I361" s="206"/>
      <c r="J361" s="40"/>
      <c r="K361" s="83"/>
      <c r="L361" s="119"/>
      <c r="M361" s="214"/>
      <c r="N361" s="230"/>
      <c r="O361" s="231"/>
      <c r="P361" s="259"/>
      <c r="Q361" s="212"/>
      <c r="R361" s="214"/>
      <c r="S361" s="214"/>
      <c r="T361" s="232"/>
      <c r="U361" s="179" t="str">
        <f t="shared" si="18"/>
        <v/>
      </c>
      <c r="V361" s="43"/>
      <c r="W361" s="213"/>
      <c r="X361" s="213"/>
      <c r="Y361" s="40"/>
      <c r="Z361" s="45"/>
      <c r="AA361" s="45"/>
      <c r="AB361" s="45"/>
      <c r="AC361" s="40"/>
      <c r="AD361" s="367"/>
      <c r="AE361" s="43"/>
      <c r="AF361" s="179" t="str">
        <f t="shared" si="19"/>
        <v/>
      </c>
      <c r="AG361" s="43"/>
      <c r="AH361" s="28" t="b">
        <f t="shared" si="20"/>
        <v>1</v>
      </c>
    </row>
    <row r="362" spans="1:34" ht="36" customHeight="1">
      <c r="A362" s="65"/>
      <c r="B362" s="65"/>
      <c r="C362" s="65"/>
      <c r="D362" s="45"/>
      <c r="E362" s="259"/>
      <c r="F362" s="229" t="str">
        <f t="shared" si="21"/>
        <v/>
      </c>
      <c r="G362" s="40"/>
      <c r="H362" s="452"/>
      <c r="I362" s="206"/>
      <c r="J362" s="40"/>
      <c r="K362" s="83"/>
      <c r="L362" s="119"/>
      <c r="M362" s="214"/>
      <c r="N362" s="230"/>
      <c r="O362" s="231"/>
      <c r="P362" s="259"/>
      <c r="Q362" s="212"/>
      <c r="R362" s="214"/>
      <c r="S362" s="214"/>
      <c r="T362" s="232"/>
      <c r="U362" s="179" t="str">
        <f t="shared" si="18"/>
        <v/>
      </c>
      <c r="V362" s="43"/>
      <c r="W362" s="213"/>
      <c r="X362" s="213"/>
      <c r="Y362" s="40"/>
      <c r="Z362" s="45"/>
      <c r="AA362" s="45"/>
      <c r="AB362" s="45"/>
      <c r="AC362" s="40"/>
      <c r="AD362" s="367"/>
      <c r="AE362" s="43"/>
      <c r="AF362" s="179" t="str">
        <f t="shared" si="19"/>
        <v/>
      </c>
      <c r="AG362" s="43"/>
      <c r="AH362" s="28" t="b">
        <f t="shared" si="20"/>
        <v>1</v>
      </c>
    </row>
    <row r="363" spans="1:34" ht="36" customHeight="1">
      <c r="A363" s="65"/>
      <c r="B363" s="65"/>
      <c r="C363" s="65"/>
      <c r="D363" s="45"/>
      <c r="E363" s="259"/>
      <c r="F363" s="229" t="str">
        <f t="shared" si="21"/>
        <v/>
      </c>
      <c r="G363" s="40"/>
      <c r="H363" s="452"/>
      <c r="I363" s="206"/>
      <c r="J363" s="40"/>
      <c r="K363" s="83"/>
      <c r="L363" s="119"/>
      <c r="M363" s="214"/>
      <c r="N363" s="230"/>
      <c r="O363" s="231"/>
      <c r="P363" s="259"/>
      <c r="Q363" s="212"/>
      <c r="R363" s="214"/>
      <c r="S363" s="214"/>
      <c r="T363" s="232"/>
      <c r="U363" s="179" t="str">
        <f t="shared" si="18"/>
        <v/>
      </c>
      <c r="V363" s="43"/>
      <c r="W363" s="213"/>
      <c r="X363" s="213"/>
      <c r="Y363" s="40"/>
      <c r="Z363" s="45"/>
      <c r="AA363" s="45"/>
      <c r="AB363" s="45"/>
      <c r="AC363" s="40"/>
      <c r="AD363" s="367"/>
      <c r="AE363" s="43"/>
      <c r="AF363" s="179" t="str">
        <f t="shared" si="19"/>
        <v/>
      </c>
      <c r="AG363" s="43"/>
      <c r="AH363" s="28" t="b">
        <f t="shared" si="20"/>
        <v>1</v>
      </c>
    </row>
    <row r="364" spans="1:34" ht="36" customHeight="1">
      <c r="A364" s="65"/>
      <c r="B364" s="65"/>
      <c r="C364" s="65"/>
      <c r="D364" s="45"/>
      <c r="E364" s="259"/>
      <c r="F364" s="229" t="str">
        <f t="shared" si="21"/>
        <v/>
      </c>
      <c r="G364" s="40"/>
      <c r="H364" s="452"/>
      <c r="I364" s="206"/>
      <c r="J364" s="40"/>
      <c r="K364" s="83"/>
      <c r="L364" s="119"/>
      <c r="M364" s="214"/>
      <c r="N364" s="230"/>
      <c r="O364" s="231"/>
      <c r="P364" s="259"/>
      <c r="Q364" s="212"/>
      <c r="R364" s="214"/>
      <c r="S364" s="214"/>
      <c r="T364" s="232"/>
      <c r="U364" s="179" t="str">
        <f t="shared" si="18"/>
        <v/>
      </c>
      <c r="V364" s="43"/>
      <c r="W364" s="213"/>
      <c r="X364" s="213"/>
      <c r="Y364" s="40"/>
      <c r="Z364" s="45"/>
      <c r="AA364" s="45"/>
      <c r="AB364" s="45"/>
      <c r="AC364" s="40"/>
      <c r="AD364" s="367"/>
      <c r="AE364" s="43"/>
      <c r="AF364" s="179" t="str">
        <f t="shared" si="19"/>
        <v/>
      </c>
      <c r="AG364" s="43"/>
      <c r="AH364" s="28" t="b">
        <f t="shared" si="20"/>
        <v>1</v>
      </c>
    </row>
    <row r="365" spans="1:34" ht="36" customHeight="1">
      <c r="A365" s="65"/>
      <c r="B365" s="65"/>
      <c r="C365" s="65"/>
      <c r="D365" s="45"/>
      <c r="E365" s="259"/>
      <c r="F365" s="229" t="str">
        <f t="shared" si="21"/>
        <v/>
      </c>
      <c r="G365" s="40"/>
      <c r="H365" s="452"/>
      <c r="I365" s="206"/>
      <c r="J365" s="40"/>
      <c r="K365" s="83"/>
      <c r="L365" s="119"/>
      <c r="M365" s="214"/>
      <c r="N365" s="230"/>
      <c r="O365" s="231"/>
      <c r="P365" s="259"/>
      <c r="Q365" s="212"/>
      <c r="R365" s="214"/>
      <c r="S365" s="214"/>
      <c r="T365" s="232"/>
      <c r="U365" s="179" t="str">
        <f t="shared" si="18"/>
        <v/>
      </c>
      <c r="V365" s="43"/>
      <c r="W365" s="213"/>
      <c r="X365" s="213"/>
      <c r="Y365" s="40"/>
      <c r="Z365" s="45"/>
      <c r="AA365" s="45"/>
      <c r="AB365" s="45"/>
      <c r="AC365" s="40"/>
      <c r="AD365" s="367"/>
      <c r="AE365" s="43"/>
      <c r="AF365" s="179" t="str">
        <f t="shared" si="19"/>
        <v/>
      </c>
      <c r="AG365" s="43"/>
      <c r="AH365" s="28" t="b">
        <f t="shared" si="20"/>
        <v>1</v>
      </c>
    </row>
    <row r="366" spans="1:34" ht="36" customHeight="1">
      <c r="A366" s="65"/>
      <c r="B366" s="65"/>
      <c r="C366" s="65"/>
      <c r="D366" s="45"/>
      <c r="E366" s="259"/>
      <c r="F366" s="229" t="str">
        <f t="shared" si="21"/>
        <v/>
      </c>
      <c r="G366" s="40"/>
      <c r="H366" s="452"/>
      <c r="I366" s="206"/>
      <c r="J366" s="40"/>
      <c r="K366" s="83"/>
      <c r="L366" s="119"/>
      <c r="M366" s="214"/>
      <c r="N366" s="230"/>
      <c r="O366" s="231"/>
      <c r="P366" s="259"/>
      <c r="Q366" s="212"/>
      <c r="R366" s="214"/>
      <c r="S366" s="214"/>
      <c r="T366" s="232"/>
      <c r="U366" s="179" t="str">
        <f t="shared" si="18"/>
        <v/>
      </c>
      <c r="V366" s="43"/>
      <c r="W366" s="213"/>
      <c r="X366" s="213"/>
      <c r="Y366" s="40"/>
      <c r="Z366" s="45"/>
      <c r="AA366" s="45"/>
      <c r="AB366" s="45"/>
      <c r="AC366" s="40"/>
      <c r="AD366" s="367"/>
      <c r="AE366" s="43"/>
      <c r="AF366" s="179" t="str">
        <f t="shared" si="19"/>
        <v/>
      </c>
      <c r="AG366" s="43"/>
      <c r="AH366" s="28" t="b">
        <f t="shared" si="20"/>
        <v>1</v>
      </c>
    </row>
    <row r="367" spans="1:34" ht="36" customHeight="1">
      <c r="A367" s="65"/>
      <c r="B367" s="65"/>
      <c r="C367" s="65"/>
      <c r="D367" s="45"/>
      <c r="E367" s="259"/>
      <c r="F367" s="229" t="str">
        <f t="shared" si="21"/>
        <v/>
      </c>
      <c r="G367" s="40"/>
      <c r="H367" s="452"/>
      <c r="I367" s="206"/>
      <c r="J367" s="40"/>
      <c r="K367" s="83"/>
      <c r="L367" s="119"/>
      <c r="M367" s="214"/>
      <c r="N367" s="230"/>
      <c r="O367" s="231"/>
      <c r="P367" s="259"/>
      <c r="Q367" s="212"/>
      <c r="R367" s="214"/>
      <c r="S367" s="214"/>
      <c r="T367" s="232"/>
      <c r="U367" s="179" t="str">
        <f t="shared" si="18"/>
        <v/>
      </c>
      <c r="V367" s="43"/>
      <c r="W367" s="213"/>
      <c r="X367" s="213"/>
      <c r="Y367" s="40"/>
      <c r="Z367" s="45"/>
      <c r="AA367" s="45"/>
      <c r="AB367" s="45"/>
      <c r="AC367" s="40"/>
      <c r="AD367" s="367"/>
      <c r="AE367" s="43"/>
      <c r="AF367" s="179" t="str">
        <f t="shared" si="19"/>
        <v/>
      </c>
      <c r="AG367" s="43"/>
      <c r="AH367" s="28" t="b">
        <f t="shared" si="20"/>
        <v>1</v>
      </c>
    </row>
    <row r="368" spans="1:34" ht="36" customHeight="1">
      <c r="A368" s="65"/>
      <c r="B368" s="65"/>
      <c r="C368" s="65"/>
      <c r="D368" s="45"/>
      <c r="E368" s="259"/>
      <c r="F368" s="229" t="str">
        <f t="shared" si="21"/>
        <v/>
      </c>
      <c r="G368" s="40"/>
      <c r="H368" s="452"/>
      <c r="I368" s="206"/>
      <c r="J368" s="40"/>
      <c r="K368" s="83"/>
      <c r="L368" s="119"/>
      <c r="M368" s="214"/>
      <c r="N368" s="230"/>
      <c r="O368" s="231"/>
      <c r="P368" s="259"/>
      <c r="Q368" s="212"/>
      <c r="R368" s="214"/>
      <c r="S368" s="214"/>
      <c r="T368" s="232"/>
      <c r="U368" s="179" t="str">
        <f t="shared" si="18"/>
        <v/>
      </c>
      <c r="V368" s="43"/>
      <c r="W368" s="213"/>
      <c r="X368" s="213"/>
      <c r="Y368" s="40"/>
      <c r="Z368" s="45"/>
      <c r="AA368" s="45"/>
      <c r="AB368" s="45"/>
      <c r="AC368" s="40"/>
      <c r="AD368" s="367"/>
      <c r="AE368" s="43"/>
      <c r="AF368" s="179" t="str">
        <f t="shared" si="19"/>
        <v/>
      </c>
      <c r="AG368" s="43"/>
      <c r="AH368" s="28" t="b">
        <f t="shared" si="20"/>
        <v>1</v>
      </c>
    </row>
    <row r="369" spans="1:34" ht="36" customHeight="1">
      <c r="A369" s="65"/>
      <c r="B369" s="65"/>
      <c r="C369" s="65"/>
      <c r="D369" s="45"/>
      <c r="E369" s="259"/>
      <c r="F369" s="229" t="str">
        <f t="shared" si="21"/>
        <v/>
      </c>
      <c r="G369" s="40"/>
      <c r="H369" s="452"/>
      <c r="I369" s="206"/>
      <c r="J369" s="40"/>
      <c r="K369" s="83"/>
      <c r="L369" s="119"/>
      <c r="M369" s="214"/>
      <c r="N369" s="230"/>
      <c r="O369" s="231"/>
      <c r="P369" s="259"/>
      <c r="Q369" s="212"/>
      <c r="R369" s="214"/>
      <c r="S369" s="214"/>
      <c r="T369" s="232"/>
      <c r="U369" s="179" t="str">
        <f t="shared" si="18"/>
        <v/>
      </c>
      <c r="V369" s="43"/>
      <c r="W369" s="213"/>
      <c r="X369" s="213"/>
      <c r="Y369" s="40"/>
      <c r="Z369" s="45"/>
      <c r="AA369" s="45"/>
      <c r="AB369" s="45"/>
      <c r="AC369" s="40"/>
      <c r="AD369" s="367"/>
      <c r="AE369" s="43"/>
      <c r="AF369" s="179" t="str">
        <f t="shared" si="19"/>
        <v/>
      </c>
      <c r="AG369" s="43"/>
      <c r="AH369" s="28" t="b">
        <f t="shared" si="20"/>
        <v>1</v>
      </c>
    </row>
    <row r="370" spans="1:34" ht="36" customHeight="1">
      <c r="A370" s="65"/>
      <c r="B370" s="65"/>
      <c r="C370" s="65"/>
      <c r="D370" s="45"/>
      <c r="E370" s="259"/>
      <c r="F370" s="229" t="str">
        <f t="shared" si="21"/>
        <v/>
      </c>
      <c r="G370" s="40"/>
      <c r="H370" s="452"/>
      <c r="I370" s="206"/>
      <c r="J370" s="40"/>
      <c r="K370" s="83"/>
      <c r="L370" s="119"/>
      <c r="M370" s="214"/>
      <c r="N370" s="230"/>
      <c r="O370" s="231"/>
      <c r="P370" s="259"/>
      <c r="Q370" s="212"/>
      <c r="R370" s="214"/>
      <c r="S370" s="214"/>
      <c r="T370" s="232"/>
      <c r="U370" s="179" t="str">
        <f t="shared" si="18"/>
        <v/>
      </c>
      <c r="V370" s="43"/>
      <c r="W370" s="213"/>
      <c r="X370" s="213"/>
      <c r="Y370" s="40"/>
      <c r="Z370" s="45"/>
      <c r="AA370" s="45"/>
      <c r="AB370" s="45"/>
      <c r="AC370" s="40"/>
      <c r="AD370" s="367"/>
      <c r="AE370" s="43"/>
      <c r="AF370" s="179" t="str">
        <f t="shared" si="19"/>
        <v/>
      </c>
      <c r="AG370" s="43"/>
      <c r="AH370" s="28" t="b">
        <f t="shared" si="20"/>
        <v>1</v>
      </c>
    </row>
    <row r="371" spans="1:34" ht="36" customHeight="1">
      <c r="A371" s="65"/>
      <c r="B371" s="65"/>
      <c r="C371" s="65"/>
      <c r="D371" s="45"/>
      <c r="E371" s="259"/>
      <c r="F371" s="229" t="str">
        <f t="shared" si="21"/>
        <v/>
      </c>
      <c r="G371" s="40"/>
      <c r="H371" s="452"/>
      <c r="I371" s="206"/>
      <c r="J371" s="40"/>
      <c r="K371" s="83"/>
      <c r="L371" s="119"/>
      <c r="M371" s="214"/>
      <c r="N371" s="230"/>
      <c r="O371" s="231"/>
      <c r="P371" s="259"/>
      <c r="Q371" s="212"/>
      <c r="R371" s="214"/>
      <c r="S371" s="214"/>
      <c r="T371" s="232"/>
      <c r="U371" s="179" t="str">
        <f t="shared" si="18"/>
        <v/>
      </c>
      <c r="V371" s="43"/>
      <c r="W371" s="213"/>
      <c r="X371" s="213"/>
      <c r="Y371" s="40"/>
      <c r="Z371" s="45"/>
      <c r="AA371" s="45"/>
      <c r="AB371" s="45"/>
      <c r="AC371" s="40"/>
      <c r="AD371" s="367"/>
      <c r="AE371" s="43"/>
      <c r="AF371" s="179" t="str">
        <f t="shared" si="19"/>
        <v/>
      </c>
      <c r="AG371" s="43"/>
      <c r="AH371" s="28" t="b">
        <f t="shared" si="20"/>
        <v>1</v>
      </c>
    </row>
    <row r="372" spans="1:34" ht="36" customHeight="1">
      <c r="A372" s="65"/>
      <c r="B372" s="65"/>
      <c r="C372" s="65"/>
      <c r="D372" s="45"/>
      <c r="E372" s="259"/>
      <c r="F372" s="229" t="str">
        <f t="shared" si="21"/>
        <v/>
      </c>
      <c r="G372" s="40"/>
      <c r="H372" s="452"/>
      <c r="I372" s="206"/>
      <c r="J372" s="40"/>
      <c r="K372" s="83"/>
      <c r="L372" s="119"/>
      <c r="M372" s="214"/>
      <c r="N372" s="230"/>
      <c r="O372" s="231"/>
      <c r="P372" s="259"/>
      <c r="Q372" s="212"/>
      <c r="R372" s="214"/>
      <c r="S372" s="214"/>
      <c r="T372" s="232"/>
      <c r="U372" s="179" t="str">
        <f t="shared" si="18"/>
        <v/>
      </c>
      <c r="V372" s="43"/>
      <c r="W372" s="213"/>
      <c r="X372" s="213"/>
      <c r="Y372" s="40"/>
      <c r="Z372" s="45"/>
      <c r="AA372" s="45"/>
      <c r="AB372" s="45"/>
      <c r="AC372" s="40"/>
      <c r="AD372" s="367"/>
      <c r="AE372" s="43"/>
      <c r="AF372" s="179" t="str">
        <f t="shared" si="19"/>
        <v/>
      </c>
      <c r="AG372" s="43"/>
      <c r="AH372" s="28" t="b">
        <f t="shared" si="20"/>
        <v>1</v>
      </c>
    </row>
    <row r="373" spans="1:34" ht="36" customHeight="1">
      <c r="A373" s="65"/>
      <c r="B373" s="65"/>
      <c r="C373" s="65"/>
      <c r="D373" s="45"/>
      <c r="E373" s="259"/>
      <c r="F373" s="229" t="str">
        <f t="shared" si="21"/>
        <v/>
      </c>
      <c r="G373" s="40"/>
      <c r="H373" s="452"/>
      <c r="I373" s="206"/>
      <c r="J373" s="40"/>
      <c r="K373" s="83"/>
      <c r="L373" s="119"/>
      <c r="M373" s="214"/>
      <c r="N373" s="230"/>
      <c r="O373" s="231"/>
      <c r="P373" s="259"/>
      <c r="Q373" s="212"/>
      <c r="R373" s="214"/>
      <c r="S373" s="214"/>
      <c r="T373" s="232"/>
      <c r="U373" s="179" t="str">
        <f t="shared" si="18"/>
        <v/>
      </c>
      <c r="V373" s="43"/>
      <c r="W373" s="213"/>
      <c r="X373" s="213"/>
      <c r="Y373" s="40"/>
      <c r="Z373" s="45"/>
      <c r="AA373" s="45"/>
      <c r="AB373" s="45"/>
      <c r="AC373" s="40"/>
      <c r="AD373" s="367"/>
      <c r="AE373" s="43"/>
      <c r="AF373" s="179" t="str">
        <f t="shared" si="19"/>
        <v/>
      </c>
      <c r="AG373" s="43"/>
      <c r="AH373" s="28" t="b">
        <f t="shared" si="20"/>
        <v>1</v>
      </c>
    </row>
    <row r="374" spans="1:34" ht="36" customHeight="1">
      <c r="A374" s="65"/>
      <c r="B374" s="65"/>
      <c r="C374" s="65"/>
      <c r="D374" s="45"/>
      <c r="E374" s="259"/>
      <c r="F374" s="229" t="str">
        <f t="shared" si="21"/>
        <v/>
      </c>
      <c r="G374" s="40"/>
      <c r="H374" s="452"/>
      <c r="I374" s="206"/>
      <c r="J374" s="40"/>
      <c r="K374" s="83"/>
      <c r="L374" s="119"/>
      <c r="M374" s="214"/>
      <c r="N374" s="230"/>
      <c r="O374" s="231"/>
      <c r="P374" s="259"/>
      <c r="Q374" s="212"/>
      <c r="R374" s="214"/>
      <c r="S374" s="214"/>
      <c r="T374" s="232"/>
      <c r="U374" s="179" t="str">
        <f t="shared" si="18"/>
        <v/>
      </c>
      <c r="V374" s="43"/>
      <c r="W374" s="213"/>
      <c r="X374" s="213"/>
      <c r="Y374" s="40"/>
      <c r="Z374" s="45"/>
      <c r="AA374" s="45"/>
      <c r="AB374" s="45"/>
      <c r="AC374" s="40"/>
      <c r="AD374" s="367"/>
      <c r="AE374" s="43"/>
      <c r="AF374" s="179" t="str">
        <f t="shared" si="19"/>
        <v/>
      </c>
      <c r="AG374" s="43"/>
      <c r="AH374" s="28" t="b">
        <f t="shared" si="20"/>
        <v>1</v>
      </c>
    </row>
    <row r="375" spans="1:34" ht="36" customHeight="1">
      <c r="A375" s="65"/>
      <c r="B375" s="65"/>
      <c r="C375" s="65"/>
      <c r="D375" s="45"/>
      <c r="E375" s="259"/>
      <c r="F375" s="229" t="str">
        <f t="shared" si="21"/>
        <v/>
      </c>
      <c r="G375" s="40"/>
      <c r="H375" s="452"/>
      <c r="I375" s="206"/>
      <c r="J375" s="40"/>
      <c r="K375" s="83"/>
      <c r="L375" s="119"/>
      <c r="M375" s="214"/>
      <c r="N375" s="230"/>
      <c r="O375" s="231"/>
      <c r="P375" s="259"/>
      <c r="Q375" s="212"/>
      <c r="R375" s="214"/>
      <c r="S375" s="214"/>
      <c r="T375" s="232"/>
      <c r="U375" s="179" t="str">
        <f t="shared" si="18"/>
        <v/>
      </c>
      <c r="V375" s="43"/>
      <c r="W375" s="213"/>
      <c r="X375" s="213"/>
      <c r="Y375" s="40"/>
      <c r="Z375" s="45"/>
      <c r="AA375" s="45"/>
      <c r="AB375" s="45"/>
      <c r="AC375" s="40"/>
      <c r="AD375" s="367"/>
      <c r="AE375" s="43"/>
      <c r="AF375" s="179" t="str">
        <f t="shared" si="19"/>
        <v/>
      </c>
      <c r="AG375" s="43"/>
      <c r="AH375" s="28" t="b">
        <f t="shared" si="20"/>
        <v>1</v>
      </c>
    </row>
    <row r="376" spans="1:34" ht="36" customHeight="1">
      <c r="A376" s="65"/>
      <c r="B376" s="65"/>
      <c r="C376" s="65"/>
      <c r="D376" s="45"/>
      <c r="E376" s="259"/>
      <c r="F376" s="229" t="str">
        <f t="shared" si="21"/>
        <v/>
      </c>
      <c r="G376" s="40"/>
      <c r="H376" s="452"/>
      <c r="I376" s="206"/>
      <c r="J376" s="40"/>
      <c r="K376" s="83"/>
      <c r="L376" s="119"/>
      <c r="M376" s="214"/>
      <c r="N376" s="230"/>
      <c r="O376" s="231"/>
      <c r="P376" s="259"/>
      <c r="Q376" s="212"/>
      <c r="R376" s="214"/>
      <c r="S376" s="214"/>
      <c r="T376" s="232"/>
      <c r="U376" s="179" t="str">
        <f t="shared" si="18"/>
        <v/>
      </c>
      <c r="V376" s="43"/>
      <c r="W376" s="213"/>
      <c r="X376" s="213"/>
      <c r="Y376" s="40"/>
      <c r="Z376" s="45"/>
      <c r="AA376" s="45"/>
      <c r="AB376" s="45"/>
      <c r="AC376" s="40"/>
      <c r="AD376" s="367"/>
      <c r="AE376" s="43"/>
      <c r="AF376" s="179" t="str">
        <f t="shared" si="19"/>
        <v/>
      </c>
      <c r="AG376" s="43"/>
      <c r="AH376" s="28" t="b">
        <f t="shared" si="20"/>
        <v>1</v>
      </c>
    </row>
    <row r="377" spans="1:34" ht="36" customHeight="1">
      <c r="A377" s="65"/>
      <c r="B377" s="65"/>
      <c r="C377" s="65"/>
      <c r="D377" s="45"/>
      <c r="E377" s="259"/>
      <c r="F377" s="229" t="str">
        <f t="shared" si="21"/>
        <v/>
      </c>
      <c r="G377" s="40"/>
      <c r="H377" s="452"/>
      <c r="I377" s="206"/>
      <c r="J377" s="40"/>
      <c r="K377" s="83"/>
      <c r="L377" s="119"/>
      <c r="M377" s="214"/>
      <c r="N377" s="230"/>
      <c r="O377" s="231"/>
      <c r="P377" s="259"/>
      <c r="Q377" s="212"/>
      <c r="R377" s="214"/>
      <c r="S377" s="214"/>
      <c r="T377" s="232"/>
      <c r="U377" s="179" t="str">
        <f t="shared" si="18"/>
        <v/>
      </c>
      <c r="V377" s="43"/>
      <c r="W377" s="213"/>
      <c r="X377" s="213"/>
      <c r="Y377" s="40"/>
      <c r="Z377" s="45"/>
      <c r="AA377" s="45"/>
      <c r="AB377" s="45"/>
      <c r="AC377" s="40"/>
      <c r="AD377" s="367"/>
      <c r="AE377" s="43"/>
      <c r="AF377" s="179" t="str">
        <f t="shared" si="19"/>
        <v/>
      </c>
      <c r="AG377" s="43"/>
      <c r="AH377" s="28" t="b">
        <f t="shared" si="20"/>
        <v>1</v>
      </c>
    </row>
    <row r="378" spans="1:34" ht="36" customHeight="1">
      <c r="A378" s="65"/>
      <c r="B378" s="65"/>
      <c r="C378" s="65"/>
      <c r="D378" s="45"/>
      <c r="E378" s="259"/>
      <c r="F378" s="229" t="str">
        <f t="shared" si="21"/>
        <v/>
      </c>
      <c r="G378" s="40"/>
      <c r="H378" s="452"/>
      <c r="I378" s="206"/>
      <c r="J378" s="40"/>
      <c r="K378" s="83"/>
      <c r="L378" s="119"/>
      <c r="M378" s="214"/>
      <c r="N378" s="230"/>
      <c r="O378" s="231"/>
      <c r="P378" s="259"/>
      <c r="Q378" s="212"/>
      <c r="R378" s="214"/>
      <c r="S378" s="214"/>
      <c r="T378" s="232"/>
      <c r="U378" s="179" t="str">
        <f t="shared" si="18"/>
        <v/>
      </c>
      <c r="V378" s="43"/>
      <c r="W378" s="213"/>
      <c r="X378" s="213"/>
      <c r="Y378" s="40"/>
      <c r="Z378" s="45"/>
      <c r="AA378" s="45"/>
      <c r="AB378" s="45"/>
      <c r="AC378" s="40"/>
      <c r="AD378" s="367"/>
      <c r="AE378" s="43"/>
      <c r="AF378" s="179" t="str">
        <f t="shared" si="19"/>
        <v/>
      </c>
      <c r="AG378" s="43"/>
      <c r="AH378" s="28" t="b">
        <f t="shared" si="20"/>
        <v>1</v>
      </c>
    </row>
    <row r="379" spans="1:34" ht="36" customHeight="1">
      <c r="A379" s="65"/>
      <c r="B379" s="65"/>
      <c r="C379" s="65"/>
      <c r="D379" s="45"/>
      <c r="E379" s="259"/>
      <c r="F379" s="229" t="str">
        <f t="shared" si="21"/>
        <v/>
      </c>
      <c r="G379" s="40"/>
      <c r="H379" s="452"/>
      <c r="I379" s="206"/>
      <c r="J379" s="40"/>
      <c r="K379" s="83"/>
      <c r="L379" s="119"/>
      <c r="M379" s="214"/>
      <c r="N379" s="230"/>
      <c r="O379" s="231"/>
      <c r="P379" s="259"/>
      <c r="Q379" s="212"/>
      <c r="R379" s="214"/>
      <c r="S379" s="214"/>
      <c r="T379" s="232"/>
      <c r="U379" s="179" t="str">
        <f t="shared" si="18"/>
        <v/>
      </c>
      <c r="V379" s="43"/>
      <c r="W379" s="213"/>
      <c r="X379" s="213"/>
      <c r="Y379" s="40"/>
      <c r="Z379" s="45"/>
      <c r="AA379" s="45"/>
      <c r="AB379" s="45"/>
      <c r="AC379" s="40"/>
      <c r="AD379" s="367"/>
      <c r="AE379" s="43"/>
      <c r="AF379" s="179" t="str">
        <f t="shared" si="19"/>
        <v/>
      </c>
      <c r="AG379" s="43"/>
      <c r="AH379" s="28" t="b">
        <f t="shared" si="20"/>
        <v>1</v>
      </c>
    </row>
    <row r="380" spans="1:34" ht="36" customHeight="1">
      <c r="A380" s="65"/>
      <c r="B380" s="65"/>
      <c r="C380" s="65"/>
      <c r="D380" s="45"/>
      <c r="E380" s="259"/>
      <c r="F380" s="229" t="str">
        <f t="shared" si="21"/>
        <v/>
      </c>
      <c r="G380" s="40"/>
      <c r="H380" s="452"/>
      <c r="I380" s="206"/>
      <c r="J380" s="40"/>
      <c r="K380" s="83"/>
      <c r="L380" s="119"/>
      <c r="M380" s="214"/>
      <c r="N380" s="230"/>
      <c r="O380" s="231"/>
      <c r="P380" s="259"/>
      <c r="Q380" s="212"/>
      <c r="R380" s="214"/>
      <c r="S380" s="214"/>
      <c r="T380" s="232"/>
      <c r="U380" s="179" t="str">
        <f t="shared" si="18"/>
        <v/>
      </c>
      <c r="V380" s="43"/>
      <c r="W380" s="213"/>
      <c r="X380" s="213"/>
      <c r="Y380" s="40"/>
      <c r="Z380" s="45"/>
      <c r="AA380" s="45"/>
      <c r="AB380" s="45"/>
      <c r="AC380" s="40"/>
      <c r="AD380" s="367"/>
      <c r="AE380" s="43"/>
      <c r="AF380" s="179" t="str">
        <f t="shared" si="19"/>
        <v/>
      </c>
      <c r="AG380" s="43"/>
      <c r="AH380" s="28" t="b">
        <f t="shared" si="20"/>
        <v>1</v>
      </c>
    </row>
    <row r="381" spans="1:34" ht="36" customHeight="1">
      <c r="A381" s="65"/>
      <c r="B381" s="65"/>
      <c r="C381" s="65"/>
      <c r="D381" s="45"/>
      <c r="E381" s="259"/>
      <c r="F381" s="229" t="str">
        <f t="shared" si="21"/>
        <v/>
      </c>
      <c r="G381" s="40"/>
      <c r="H381" s="452"/>
      <c r="I381" s="206"/>
      <c r="J381" s="40"/>
      <c r="K381" s="83"/>
      <c r="L381" s="119"/>
      <c r="M381" s="214"/>
      <c r="N381" s="230"/>
      <c r="O381" s="231"/>
      <c r="P381" s="259"/>
      <c r="Q381" s="212"/>
      <c r="R381" s="214"/>
      <c r="S381" s="214"/>
      <c r="T381" s="232"/>
      <c r="U381" s="179" t="str">
        <f t="shared" si="18"/>
        <v/>
      </c>
      <c r="V381" s="43"/>
      <c r="W381" s="213"/>
      <c r="X381" s="213"/>
      <c r="Y381" s="40"/>
      <c r="Z381" s="45"/>
      <c r="AA381" s="45"/>
      <c r="AB381" s="45"/>
      <c r="AC381" s="40"/>
      <c r="AD381" s="367"/>
      <c r="AE381" s="43"/>
      <c r="AF381" s="179" t="str">
        <f t="shared" si="19"/>
        <v/>
      </c>
      <c r="AG381" s="43"/>
      <c r="AH381" s="28" t="b">
        <f t="shared" si="20"/>
        <v>1</v>
      </c>
    </row>
    <row r="382" spans="1:34" ht="36" customHeight="1">
      <c r="A382" s="65"/>
      <c r="B382" s="65"/>
      <c r="C382" s="65"/>
      <c r="D382" s="45"/>
      <c r="E382" s="259"/>
      <c r="F382" s="229" t="str">
        <f t="shared" si="21"/>
        <v/>
      </c>
      <c r="G382" s="40"/>
      <c r="H382" s="452"/>
      <c r="I382" s="206"/>
      <c r="J382" s="40"/>
      <c r="K382" s="83"/>
      <c r="L382" s="119"/>
      <c r="M382" s="214"/>
      <c r="N382" s="230"/>
      <c r="O382" s="231"/>
      <c r="P382" s="259"/>
      <c r="Q382" s="212"/>
      <c r="R382" s="214"/>
      <c r="S382" s="214"/>
      <c r="T382" s="232"/>
      <c r="U382" s="179" t="str">
        <f t="shared" si="18"/>
        <v/>
      </c>
      <c r="V382" s="43"/>
      <c r="W382" s="213"/>
      <c r="X382" s="213"/>
      <c r="Y382" s="40"/>
      <c r="Z382" s="45"/>
      <c r="AA382" s="45"/>
      <c r="AB382" s="45"/>
      <c r="AC382" s="40"/>
      <c r="AD382" s="367"/>
      <c r="AE382" s="43"/>
      <c r="AF382" s="179" t="str">
        <f t="shared" si="19"/>
        <v/>
      </c>
      <c r="AG382" s="43"/>
      <c r="AH382" s="28" t="b">
        <f t="shared" si="20"/>
        <v>1</v>
      </c>
    </row>
    <row r="383" spans="1:34" ht="36" customHeight="1">
      <c r="A383" s="65"/>
      <c r="B383" s="65"/>
      <c r="C383" s="65"/>
      <c r="D383" s="45"/>
      <c r="E383" s="259"/>
      <c r="F383" s="229" t="str">
        <f t="shared" si="21"/>
        <v/>
      </c>
      <c r="G383" s="40"/>
      <c r="H383" s="452"/>
      <c r="I383" s="206"/>
      <c r="J383" s="40"/>
      <c r="K383" s="83"/>
      <c r="L383" s="119"/>
      <c r="M383" s="214"/>
      <c r="N383" s="230"/>
      <c r="O383" s="231"/>
      <c r="P383" s="259"/>
      <c r="Q383" s="212"/>
      <c r="R383" s="214"/>
      <c r="S383" s="214"/>
      <c r="T383" s="232"/>
      <c r="U383" s="179" t="str">
        <f t="shared" si="18"/>
        <v/>
      </c>
      <c r="V383" s="43"/>
      <c r="W383" s="213"/>
      <c r="X383" s="213"/>
      <c r="Y383" s="40"/>
      <c r="Z383" s="45"/>
      <c r="AA383" s="45"/>
      <c r="AB383" s="45"/>
      <c r="AC383" s="40"/>
      <c r="AD383" s="367"/>
      <c r="AE383" s="43"/>
      <c r="AF383" s="179" t="str">
        <f t="shared" si="19"/>
        <v/>
      </c>
      <c r="AG383" s="43"/>
      <c r="AH383" s="28" t="b">
        <f t="shared" si="20"/>
        <v>1</v>
      </c>
    </row>
    <row r="384" spans="1:34" ht="36" customHeight="1">
      <c r="A384" s="65"/>
      <c r="B384" s="65"/>
      <c r="C384" s="65"/>
      <c r="D384" s="45"/>
      <c r="E384" s="259"/>
      <c r="F384" s="229" t="str">
        <f t="shared" si="21"/>
        <v/>
      </c>
      <c r="G384" s="40"/>
      <c r="H384" s="452"/>
      <c r="I384" s="206"/>
      <c r="J384" s="40"/>
      <c r="K384" s="83"/>
      <c r="L384" s="119"/>
      <c r="M384" s="214"/>
      <c r="N384" s="230"/>
      <c r="O384" s="231"/>
      <c r="P384" s="259"/>
      <c r="Q384" s="212"/>
      <c r="R384" s="214"/>
      <c r="S384" s="214"/>
      <c r="T384" s="232"/>
      <c r="U384" s="179" t="str">
        <f t="shared" si="18"/>
        <v/>
      </c>
      <c r="V384" s="43"/>
      <c r="W384" s="213"/>
      <c r="X384" s="213"/>
      <c r="Y384" s="40"/>
      <c r="Z384" s="45"/>
      <c r="AA384" s="45"/>
      <c r="AB384" s="45"/>
      <c r="AC384" s="40"/>
      <c r="AD384" s="367"/>
      <c r="AE384" s="43"/>
      <c r="AF384" s="179" t="str">
        <f t="shared" si="19"/>
        <v/>
      </c>
      <c r="AG384" s="43"/>
      <c r="AH384" s="28" t="b">
        <f t="shared" si="20"/>
        <v>1</v>
      </c>
    </row>
    <row r="385" spans="1:34" ht="36" customHeight="1">
      <c r="A385" s="65"/>
      <c r="B385" s="65"/>
      <c r="C385" s="65"/>
      <c r="D385" s="45"/>
      <c r="E385" s="259"/>
      <c r="F385" s="229" t="str">
        <f t="shared" si="21"/>
        <v/>
      </c>
      <c r="G385" s="40"/>
      <c r="H385" s="452"/>
      <c r="I385" s="206"/>
      <c r="J385" s="40"/>
      <c r="K385" s="83"/>
      <c r="L385" s="119"/>
      <c r="M385" s="214"/>
      <c r="N385" s="230"/>
      <c r="O385" s="231"/>
      <c r="P385" s="259"/>
      <c r="Q385" s="212"/>
      <c r="R385" s="214"/>
      <c r="S385" s="214"/>
      <c r="T385" s="232"/>
      <c r="U385" s="179" t="str">
        <f t="shared" si="18"/>
        <v/>
      </c>
      <c r="V385" s="43"/>
      <c r="W385" s="213"/>
      <c r="X385" s="213"/>
      <c r="Y385" s="40"/>
      <c r="Z385" s="45"/>
      <c r="AA385" s="45"/>
      <c r="AB385" s="45"/>
      <c r="AC385" s="40"/>
      <c r="AD385" s="367"/>
      <c r="AE385" s="43"/>
      <c r="AF385" s="179" t="str">
        <f t="shared" si="19"/>
        <v/>
      </c>
      <c r="AG385" s="43"/>
      <c r="AH385" s="28" t="b">
        <f t="shared" si="20"/>
        <v>1</v>
      </c>
    </row>
    <row r="386" spans="1:34" ht="36" customHeight="1">
      <c r="A386" s="65"/>
      <c r="B386" s="65"/>
      <c r="C386" s="65"/>
      <c r="D386" s="45"/>
      <c r="E386" s="259"/>
      <c r="F386" s="229" t="str">
        <f t="shared" si="21"/>
        <v/>
      </c>
      <c r="G386" s="40"/>
      <c r="H386" s="452"/>
      <c r="I386" s="206"/>
      <c r="J386" s="40"/>
      <c r="K386" s="83"/>
      <c r="L386" s="119"/>
      <c r="M386" s="214"/>
      <c r="N386" s="230"/>
      <c r="O386" s="231"/>
      <c r="P386" s="259"/>
      <c r="Q386" s="212"/>
      <c r="R386" s="214"/>
      <c r="S386" s="214"/>
      <c r="T386" s="232"/>
      <c r="U386" s="179" t="str">
        <f t="shared" si="18"/>
        <v/>
      </c>
      <c r="V386" s="43"/>
      <c r="W386" s="213"/>
      <c r="X386" s="213"/>
      <c r="Y386" s="40"/>
      <c r="Z386" s="45"/>
      <c r="AA386" s="45"/>
      <c r="AB386" s="45"/>
      <c r="AC386" s="40"/>
      <c r="AD386" s="367"/>
      <c r="AE386" s="43"/>
      <c r="AF386" s="179" t="str">
        <f t="shared" si="19"/>
        <v/>
      </c>
      <c r="AG386" s="43"/>
      <c r="AH386" s="28" t="b">
        <f t="shared" si="20"/>
        <v>1</v>
      </c>
    </row>
    <row r="387" spans="1:34" ht="36" customHeight="1">
      <c r="A387" s="65"/>
      <c r="B387" s="65"/>
      <c r="C387" s="65"/>
      <c r="D387" s="45"/>
      <c r="E387" s="259"/>
      <c r="F387" s="229" t="str">
        <f t="shared" si="21"/>
        <v/>
      </c>
      <c r="G387" s="40"/>
      <c r="H387" s="452"/>
      <c r="I387" s="206"/>
      <c r="J387" s="40"/>
      <c r="K387" s="83"/>
      <c r="L387" s="119"/>
      <c r="M387" s="214"/>
      <c r="N387" s="230"/>
      <c r="O387" s="231"/>
      <c r="P387" s="259"/>
      <c r="Q387" s="212"/>
      <c r="R387" s="214"/>
      <c r="S387" s="214"/>
      <c r="T387" s="232"/>
      <c r="U387" s="179" t="str">
        <f t="shared" si="18"/>
        <v/>
      </c>
      <c r="V387" s="43"/>
      <c r="W387" s="213"/>
      <c r="X387" s="213"/>
      <c r="Y387" s="40"/>
      <c r="Z387" s="45"/>
      <c r="AA387" s="45"/>
      <c r="AB387" s="45"/>
      <c r="AC387" s="40"/>
      <c r="AD387" s="367"/>
      <c r="AE387" s="43"/>
      <c r="AF387" s="179" t="str">
        <f t="shared" si="19"/>
        <v/>
      </c>
      <c r="AG387" s="43"/>
      <c r="AH387" s="28" t="b">
        <f t="shared" si="20"/>
        <v>1</v>
      </c>
    </row>
    <row r="388" spans="1:34" ht="36" customHeight="1">
      <c r="A388" s="65"/>
      <c r="B388" s="65"/>
      <c r="C388" s="65"/>
      <c r="D388" s="45"/>
      <c r="E388" s="259"/>
      <c r="F388" s="229" t="str">
        <f t="shared" si="21"/>
        <v/>
      </c>
      <c r="G388" s="40"/>
      <c r="H388" s="452"/>
      <c r="I388" s="206"/>
      <c r="J388" s="40"/>
      <c r="K388" s="83"/>
      <c r="L388" s="119"/>
      <c r="M388" s="214"/>
      <c r="N388" s="230"/>
      <c r="O388" s="231"/>
      <c r="P388" s="259"/>
      <c r="Q388" s="212"/>
      <c r="R388" s="214"/>
      <c r="S388" s="214"/>
      <c r="T388" s="232"/>
      <c r="U388" s="179" t="str">
        <f t="shared" si="18"/>
        <v/>
      </c>
      <c r="V388" s="43"/>
      <c r="W388" s="213"/>
      <c r="X388" s="213"/>
      <c r="Y388" s="40"/>
      <c r="Z388" s="45"/>
      <c r="AA388" s="45"/>
      <c r="AB388" s="45"/>
      <c r="AC388" s="40"/>
      <c r="AD388" s="367"/>
      <c r="AE388" s="43"/>
      <c r="AF388" s="179" t="str">
        <f t="shared" si="19"/>
        <v/>
      </c>
      <c r="AG388" s="43"/>
      <c r="AH388" s="28" t="b">
        <f t="shared" si="20"/>
        <v>1</v>
      </c>
    </row>
    <row r="389" spans="1:34" ht="36" customHeight="1">
      <c r="A389" s="65"/>
      <c r="B389" s="65"/>
      <c r="C389" s="65"/>
      <c r="D389" s="45"/>
      <c r="E389" s="259"/>
      <c r="F389" s="229" t="str">
        <f t="shared" si="21"/>
        <v/>
      </c>
      <c r="G389" s="40"/>
      <c r="H389" s="452"/>
      <c r="I389" s="206"/>
      <c r="J389" s="40"/>
      <c r="K389" s="83"/>
      <c r="L389" s="119"/>
      <c r="M389" s="214"/>
      <c r="N389" s="230"/>
      <c r="O389" s="231"/>
      <c r="P389" s="259"/>
      <c r="Q389" s="212"/>
      <c r="R389" s="214"/>
      <c r="S389" s="214"/>
      <c r="T389" s="232"/>
      <c r="U389" s="179" t="str">
        <f t="shared" si="18"/>
        <v/>
      </c>
      <c r="V389" s="43"/>
      <c r="W389" s="213"/>
      <c r="X389" s="213"/>
      <c r="Y389" s="40"/>
      <c r="Z389" s="45"/>
      <c r="AA389" s="45"/>
      <c r="AB389" s="45"/>
      <c r="AC389" s="40"/>
      <c r="AD389" s="367"/>
      <c r="AE389" s="43"/>
      <c r="AF389" s="179" t="str">
        <f t="shared" si="19"/>
        <v/>
      </c>
      <c r="AG389" s="43"/>
      <c r="AH389" s="28" t="b">
        <f t="shared" si="20"/>
        <v>1</v>
      </c>
    </row>
    <row r="390" spans="1:34" ht="36" customHeight="1">
      <c r="A390" s="65"/>
      <c r="B390" s="65"/>
      <c r="C390" s="65"/>
      <c r="D390" s="45"/>
      <c r="E390" s="259"/>
      <c r="F390" s="229" t="str">
        <f t="shared" si="21"/>
        <v/>
      </c>
      <c r="G390" s="40"/>
      <c r="H390" s="452"/>
      <c r="I390" s="206"/>
      <c r="J390" s="40"/>
      <c r="K390" s="83"/>
      <c r="L390" s="119"/>
      <c r="M390" s="214"/>
      <c r="N390" s="230"/>
      <c r="O390" s="231"/>
      <c r="P390" s="259"/>
      <c r="Q390" s="212"/>
      <c r="R390" s="214"/>
      <c r="S390" s="214"/>
      <c r="T390" s="232"/>
      <c r="U390" s="179" t="str">
        <f t="shared" si="18"/>
        <v/>
      </c>
      <c r="V390" s="43"/>
      <c r="W390" s="213"/>
      <c r="X390" s="213"/>
      <c r="Y390" s="40"/>
      <c r="Z390" s="45"/>
      <c r="AA390" s="45"/>
      <c r="AB390" s="45"/>
      <c r="AC390" s="40"/>
      <c r="AD390" s="367"/>
      <c r="AE390" s="43"/>
      <c r="AF390" s="179" t="str">
        <f t="shared" si="19"/>
        <v/>
      </c>
      <c r="AG390" s="43"/>
      <c r="AH390" s="28" t="b">
        <f t="shared" si="20"/>
        <v>1</v>
      </c>
    </row>
    <row r="391" spans="1:34" ht="36" customHeight="1">
      <c r="A391" s="65"/>
      <c r="B391" s="65"/>
      <c r="C391" s="65"/>
      <c r="D391" s="45"/>
      <c r="E391" s="259"/>
      <c r="F391" s="229" t="str">
        <f t="shared" si="21"/>
        <v/>
      </c>
      <c r="G391" s="40"/>
      <c r="H391" s="452"/>
      <c r="I391" s="206"/>
      <c r="J391" s="40"/>
      <c r="K391" s="83"/>
      <c r="L391" s="119"/>
      <c r="M391" s="214"/>
      <c r="N391" s="230"/>
      <c r="O391" s="231"/>
      <c r="P391" s="259"/>
      <c r="Q391" s="212"/>
      <c r="R391" s="214"/>
      <c r="S391" s="214"/>
      <c r="T391" s="232"/>
      <c r="U391" s="179" t="str">
        <f t="shared" si="18"/>
        <v/>
      </c>
      <c r="V391" s="43"/>
      <c r="W391" s="213"/>
      <c r="X391" s="213"/>
      <c r="Y391" s="40"/>
      <c r="Z391" s="45"/>
      <c r="AA391" s="45"/>
      <c r="AB391" s="45"/>
      <c r="AC391" s="40"/>
      <c r="AD391" s="367"/>
      <c r="AE391" s="43"/>
      <c r="AF391" s="179" t="str">
        <f t="shared" si="19"/>
        <v/>
      </c>
      <c r="AG391" s="43"/>
      <c r="AH391" s="28" t="b">
        <f t="shared" si="20"/>
        <v>1</v>
      </c>
    </row>
    <row r="392" spans="1:34" ht="36" customHeight="1">
      <c r="A392" s="65"/>
      <c r="B392" s="65"/>
      <c r="C392" s="65"/>
      <c r="D392" s="45"/>
      <c r="E392" s="259"/>
      <c r="F392" s="229" t="str">
        <f t="shared" si="21"/>
        <v/>
      </c>
      <c r="G392" s="40"/>
      <c r="H392" s="452"/>
      <c r="I392" s="206"/>
      <c r="J392" s="40"/>
      <c r="K392" s="83"/>
      <c r="L392" s="119"/>
      <c r="M392" s="214"/>
      <c r="N392" s="230"/>
      <c r="O392" s="231"/>
      <c r="P392" s="259"/>
      <c r="Q392" s="212"/>
      <c r="R392" s="214"/>
      <c r="S392" s="214"/>
      <c r="T392" s="232"/>
      <c r="U392" s="179" t="str">
        <f t="shared" si="18"/>
        <v/>
      </c>
      <c r="V392" s="43"/>
      <c r="W392" s="213"/>
      <c r="X392" s="213"/>
      <c r="Y392" s="40"/>
      <c r="Z392" s="45"/>
      <c r="AA392" s="45"/>
      <c r="AB392" s="45"/>
      <c r="AC392" s="40"/>
      <c r="AD392" s="367"/>
      <c r="AE392" s="43"/>
      <c r="AF392" s="179" t="str">
        <f t="shared" si="19"/>
        <v/>
      </c>
      <c r="AG392" s="43"/>
      <c r="AH392" s="28" t="b">
        <f t="shared" si="20"/>
        <v>1</v>
      </c>
    </row>
    <row r="393" spans="1:34" ht="36" customHeight="1">
      <c r="A393" s="65"/>
      <c r="B393" s="65"/>
      <c r="C393" s="65"/>
      <c r="D393" s="45"/>
      <c r="E393" s="259"/>
      <c r="F393" s="229" t="str">
        <f t="shared" si="21"/>
        <v/>
      </c>
      <c r="G393" s="40"/>
      <c r="H393" s="452"/>
      <c r="I393" s="206"/>
      <c r="J393" s="40"/>
      <c r="K393" s="83"/>
      <c r="L393" s="119"/>
      <c r="M393" s="214"/>
      <c r="N393" s="230"/>
      <c r="O393" s="231"/>
      <c r="P393" s="259"/>
      <c r="Q393" s="212"/>
      <c r="R393" s="214"/>
      <c r="S393" s="214"/>
      <c r="T393" s="232"/>
      <c r="U393" s="179" t="str">
        <f t="shared" si="18"/>
        <v/>
      </c>
      <c r="V393" s="43"/>
      <c r="W393" s="213"/>
      <c r="X393" s="213"/>
      <c r="Y393" s="40"/>
      <c r="Z393" s="45"/>
      <c r="AA393" s="45"/>
      <c r="AB393" s="45"/>
      <c r="AC393" s="40"/>
      <c r="AD393" s="367"/>
      <c r="AE393" s="43"/>
      <c r="AF393" s="179" t="str">
        <f t="shared" si="19"/>
        <v/>
      </c>
      <c r="AG393" s="43"/>
      <c r="AH393" s="28" t="b">
        <f t="shared" si="20"/>
        <v>1</v>
      </c>
    </row>
    <row r="394" spans="1:34" ht="36" customHeight="1">
      <c r="A394" s="65"/>
      <c r="B394" s="65"/>
      <c r="C394" s="65"/>
      <c r="D394" s="45"/>
      <c r="E394" s="259"/>
      <c r="F394" s="229" t="str">
        <f t="shared" si="21"/>
        <v/>
      </c>
      <c r="G394" s="40"/>
      <c r="H394" s="452"/>
      <c r="I394" s="206"/>
      <c r="J394" s="40"/>
      <c r="K394" s="83"/>
      <c r="L394" s="119"/>
      <c r="M394" s="214"/>
      <c r="N394" s="230"/>
      <c r="O394" s="231"/>
      <c r="P394" s="259"/>
      <c r="Q394" s="212"/>
      <c r="R394" s="214"/>
      <c r="S394" s="214"/>
      <c r="T394" s="232"/>
      <c r="U394" s="179" t="str">
        <f t="shared" si="18"/>
        <v/>
      </c>
      <c r="V394" s="43"/>
      <c r="W394" s="213"/>
      <c r="X394" s="213"/>
      <c r="Y394" s="40"/>
      <c r="Z394" s="45"/>
      <c r="AA394" s="45"/>
      <c r="AB394" s="45"/>
      <c r="AC394" s="40"/>
      <c r="AD394" s="367"/>
      <c r="AE394" s="43"/>
      <c r="AF394" s="179" t="str">
        <f t="shared" si="19"/>
        <v/>
      </c>
      <c r="AG394" s="43"/>
      <c r="AH394" s="28" t="b">
        <f t="shared" si="20"/>
        <v>1</v>
      </c>
    </row>
    <row r="395" spans="1:34" ht="36" customHeight="1">
      <c r="A395" s="65"/>
      <c r="B395" s="65"/>
      <c r="C395" s="65"/>
      <c r="D395" s="45"/>
      <c r="E395" s="259"/>
      <c r="F395" s="229" t="str">
        <f t="shared" si="21"/>
        <v/>
      </c>
      <c r="G395" s="40"/>
      <c r="H395" s="452"/>
      <c r="I395" s="206"/>
      <c r="J395" s="40"/>
      <c r="K395" s="83"/>
      <c r="L395" s="119"/>
      <c r="M395" s="214"/>
      <c r="N395" s="230"/>
      <c r="O395" s="231"/>
      <c r="P395" s="259"/>
      <c r="Q395" s="212"/>
      <c r="R395" s="214"/>
      <c r="S395" s="214"/>
      <c r="T395" s="232"/>
      <c r="U395" s="179" t="str">
        <f t="shared" si="18"/>
        <v/>
      </c>
      <c r="V395" s="43"/>
      <c r="W395" s="213"/>
      <c r="X395" s="213"/>
      <c r="Y395" s="40"/>
      <c r="Z395" s="45"/>
      <c r="AA395" s="45"/>
      <c r="AB395" s="45"/>
      <c r="AC395" s="40"/>
      <c r="AD395" s="367"/>
      <c r="AE395" s="43"/>
      <c r="AF395" s="179" t="str">
        <f t="shared" si="19"/>
        <v/>
      </c>
      <c r="AG395" s="43"/>
      <c r="AH395" s="28" t="b">
        <f t="shared" si="20"/>
        <v>1</v>
      </c>
    </row>
    <row r="396" spans="1:34" ht="36" customHeight="1">
      <c r="A396" s="65"/>
      <c r="B396" s="65"/>
      <c r="C396" s="65"/>
      <c r="D396" s="45"/>
      <c r="E396" s="259"/>
      <c r="F396" s="229" t="str">
        <f t="shared" si="21"/>
        <v/>
      </c>
      <c r="G396" s="40"/>
      <c r="H396" s="452"/>
      <c r="I396" s="206"/>
      <c r="J396" s="40"/>
      <c r="K396" s="83"/>
      <c r="L396" s="119"/>
      <c r="M396" s="214"/>
      <c r="N396" s="230"/>
      <c r="O396" s="231"/>
      <c r="P396" s="259"/>
      <c r="Q396" s="212"/>
      <c r="R396" s="214"/>
      <c r="S396" s="214"/>
      <c r="T396" s="232"/>
      <c r="U396" s="179" t="str">
        <f t="shared" ref="U396:U459" si="22">IF(ISBLANK(Q396),"",DATEDIF(K396,Q396,"d")/365)</f>
        <v/>
      </c>
      <c r="V396" s="43"/>
      <c r="W396" s="213"/>
      <c r="X396" s="213"/>
      <c r="Y396" s="40"/>
      <c r="Z396" s="45"/>
      <c r="AA396" s="45"/>
      <c r="AB396" s="45"/>
      <c r="AC396" s="40"/>
      <c r="AD396" s="367"/>
      <c r="AE396" s="43"/>
      <c r="AF396" s="179" t="str">
        <f t="shared" ref="AF396:AF459" si="23">IF((K396-AD396)/365&gt;0,(K396-AD396)/365,"")</f>
        <v/>
      </c>
      <c r="AG396" s="43"/>
      <c r="AH396" s="28" t="b">
        <f t="shared" ref="AH396:AH415" si="24">M396=S396+W396+AB396</f>
        <v>1</v>
      </c>
    </row>
    <row r="397" spans="1:34" ht="36" customHeight="1">
      <c r="A397" s="65"/>
      <c r="B397" s="65"/>
      <c r="C397" s="65"/>
      <c r="D397" s="45"/>
      <c r="E397" s="259"/>
      <c r="F397" s="229" t="str">
        <f t="shared" si="21"/>
        <v/>
      </c>
      <c r="G397" s="40"/>
      <c r="H397" s="452"/>
      <c r="I397" s="206"/>
      <c r="J397" s="40"/>
      <c r="K397" s="83"/>
      <c r="L397" s="119"/>
      <c r="M397" s="214"/>
      <c r="N397" s="230"/>
      <c r="O397" s="231"/>
      <c r="P397" s="259"/>
      <c r="Q397" s="212"/>
      <c r="R397" s="214"/>
      <c r="S397" s="214"/>
      <c r="T397" s="232"/>
      <c r="U397" s="179" t="str">
        <f t="shared" si="22"/>
        <v/>
      </c>
      <c r="V397" s="43"/>
      <c r="W397" s="213"/>
      <c r="X397" s="213"/>
      <c r="Y397" s="40"/>
      <c r="Z397" s="45"/>
      <c r="AA397" s="45"/>
      <c r="AB397" s="45"/>
      <c r="AC397" s="40"/>
      <c r="AD397" s="367"/>
      <c r="AE397" s="43"/>
      <c r="AF397" s="179" t="str">
        <f t="shared" si="23"/>
        <v/>
      </c>
      <c r="AG397" s="43"/>
      <c r="AH397" s="28" t="b">
        <f t="shared" si="24"/>
        <v>1</v>
      </c>
    </row>
    <row r="398" spans="1:34" ht="36" customHeight="1">
      <c r="A398" s="65"/>
      <c r="B398" s="65"/>
      <c r="C398" s="65"/>
      <c r="D398" s="45"/>
      <c r="E398" s="259"/>
      <c r="F398" s="229" t="str">
        <f t="shared" si="21"/>
        <v/>
      </c>
      <c r="G398" s="40"/>
      <c r="H398" s="452"/>
      <c r="I398" s="206"/>
      <c r="J398" s="40"/>
      <c r="K398" s="83"/>
      <c r="L398" s="119"/>
      <c r="M398" s="214"/>
      <c r="N398" s="230"/>
      <c r="O398" s="231"/>
      <c r="P398" s="259"/>
      <c r="Q398" s="212"/>
      <c r="R398" s="214"/>
      <c r="S398" s="214"/>
      <c r="T398" s="232"/>
      <c r="U398" s="179" t="str">
        <f t="shared" si="22"/>
        <v/>
      </c>
      <c r="V398" s="43"/>
      <c r="W398" s="213"/>
      <c r="X398" s="213"/>
      <c r="Y398" s="40"/>
      <c r="Z398" s="45"/>
      <c r="AA398" s="45"/>
      <c r="AB398" s="45"/>
      <c r="AC398" s="40"/>
      <c r="AD398" s="367"/>
      <c r="AE398" s="43"/>
      <c r="AF398" s="179" t="str">
        <f t="shared" si="23"/>
        <v/>
      </c>
      <c r="AG398" s="43"/>
      <c r="AH398" s="28" t="b">
        <f t="shared" si="24"/>
        <v>1</v>
      </c>
    </row>
    <row r="399" spans="1:34" ht="36" customHeight="1">
      <c r="A399" s="65"/>
      <c r="B399" s="65"/>
      <c r="C399" s="65"/>
      <c r="D399" s="45"/>
      <c r="E399" s="259"/>
      <c r="F399" s="229" t="str">
        <f t="shared" ref="F399:F462" si="25">IF(ISBLANK($E399),"",VLOOKUP($E399,제안사_펀드현황,2,FALSE))</f>
        <v/>
      </c>
      <c r="G399" s="40"/>
      <c r="H399" s="452"/>
      <c r="I399" s="206"/>
      <c r="J399" s="40"/>
      <c r="K399" s="83"/>
      <c r="L399" s="119"/>
      <c r="M399" s="214"/>
      <c r="N399" s="230"/>
      <c r="O399" s="231"/>
      <c r="P399" s="259"/>
      <c r="Q399" s="212"/>
      <c r="R399" s="214"/>
      <c r="S399" s="214"/>
      <c r="T399" s="232"/>
      <c r="U399" s="179" t="str">
        <f t="shared" si="22"/>
        <v/>
      </c>
      <c r="V399" s="43"/>
      <c r="W399" s="213"/>
      <c r="X399" s="213"/>
      <c r="Y399" s="40"/>
      <c r="Z399" s="45"/>
      <c r="AA399" s="45"/>
      <c r="AB399" s="45"/>
      <c r="AC399" s="40"/>
      <c r="AD399" s="367"/>
      <c r="AE399" s="43"/>
      <c r="AF399" s="179" t="str">
        <f t="shared" si="23"/>
        <v/>
      </c>
      <c r="AG399" s="43"/>
      <c r="AH399" s="28" t="b">
        <f t="shared" si="24"/>
        <v>1</v>
      </c>
    </row>
    <row r="400" spans="1:34" ht="36" customHeight="1">
      <c r="A400" s="65"/>
      <c r="B400" s="65"/>
      <c r="C400" s="65"/>
      <c r="D400" s="45"/>
      <c r="E400" s="259"/>
      <c r="F400" s="229" t="str">
        <f t="shared" si="25"/>
        <v/>
      </c>
      <c r="G400" s="40"/>
      <c r="H400" s="452"/>
      <c r="I400" s="206"/>
      <c r="J400" s="40"/>
      <c r="K400" s="83"/>
      <c r="L400" s="119"/>
      <c r="M400" s="214"/>
      <c r="N400" s="230"/>
      <c r="O400" s="231"/>
      <c r="P400" s="259"/>
      <c r="Q400" s="212"/>
      <c r="R400" s="214"/>
      <c r="S400" s="214"/>
      <c r="T400" s="232"/>
      <c r="U400" s="179" t="str">
        <f t="shared" si="22"/>
        <v/>
      </c>
      <c r="V400" s="43"/>
      <c r="W400" s="213"/>
      <c r="X400" s="213"/>
      <c r="Y400" s="40"/>
      <c r="Z400" s="45"/>
      <c r="AA400" s="45"/>
      <c r="AB400" s="45"/>
      <c r="AC400" s="40"/>
      <c r="AD400" s="367"/>
      <c r="AE400" s="43"/>
      <c r="AF400" s="179" t="str">
        <f t="shared" si="23"/>
        <v/>
      </c>
      <c r="AG400" s="43"/>
      <c r="AH400" s="28" t="b">
        <f t="shared" si="24"/>
        <v>1</v>
      </c>
    </row>
    <row r="401" spans="1:34" ht="36" customHeight="1">
      <c r="A401" s="65"/>
      <c r="B401" s="65"/>
      <c r="C401" s="65"/>
      <c r="D401" s="45"/>
      <c r="E401" s="259"/>
      <c r="F401" s="229" t="str">
        <f t="shared" si="25"/>
        <v/>
      </c>
      <c r="G401" s="40"/>
      <c r="H401" s="452"/>
      <c r="I401" s="206"/>
      <c r="J401" s="40"/>
      <c r="K401" s="83"/>
      <c r="L401" s="119"/>
      <c r="M401" s="214"/>
      <c r="N401" s="230"/>
      <c r="O401" s="231"/>
      <c r="P401" s="259"/>
      <c r="Q401" s="212"/>
      <c r="R401" s="214"/>
      <c r="S401" s="214"/>
      <c r="T401" s="232"/>
      <c r="U401" s="179" t="str">
        <f t="shared" si="22"/>
        <v/>
      </c>
      <c r="V401" s="43"/>
      <c r="W401" s="213"/>
      <c r="X401" s="213"/>
      <c r="Y401" s="40"/>
      <c r="Z401" s="45"/>
      <c r="AA401" s="45"/>
      <c r="AB401" s="45"/>
      <c r="AC401" s="40"/>
      <c r="AD401" s="367"/>
      <c r="AE401" s="43"/>
      <c r="AF401" s="179" t="str">
        <f t="shared" si="23"/>
        <v/>
      </c>
      <c r="AG401" s="43"/>
      <c r="AH401" s="28" t="b">
        <f t="shared" si="24"/>
        <v>1</v>
      </c>
    </row>
    <row r="402" spans="1:34" ht="36" customHeight="1">
      <c r="A402" s="65"/>
      <c r="B402" s="65"/>
      <c r="C402" s="65"/>
      <c r="D402" s="45"/>
      <c r="E402" s="259"/>
      <c r="F402" s="229" t="str">
        <f t="shared" si="25"/>
        <v/>
      </c>
      <c r="G402" s="40"/>
      <c r="H402" s="452"/>
      <c r="I402" s="206"/>
      <c r="J402" s="40"/>
      <c r="K402" s="83"/>
      <c r="L402" s="119"/>
      <c r="M402" s="214"/>
      <c r="N402" s="230"/>
      <c r="O402" s="231"/>
      <c r="P402" s="259"/>
      <c r="Q402" s="212"/>
      <c r="R402" s="214"/>
      <c r="S402" s="214"/>
      <c r="T402" s="232"/>
      <c r="U402" s="179" t="str">
        <f t="shared" si="22"/>
        <v/>
      </c>
      <c r="V402" s="43"/>
      <c r="W402" s="213"/>
      <c r="X402" s="213"/>
      <c r="Y402" s="40"/>
      <c r="Z402" s="45"/>
      <c r="AA402" s="45"/>
      <c r="AB402" s="45"/>
      <c r="AC402" s="40"/>
      <c r="AD402" s="367"/>
      <c r="AE402" s="43"/>
      <c r="AF402" s="179" t="str">
        <f t="shared" si="23"/>
        <v/>
      </c>
      <c r="AG402" s="43"/>
      <c r="AH402" s="28" t="b">
        <f t="shared" si="24"/>
        <v>1</v>
      </c>
    </row>
    <row r="403" spans="1:34" ht="36" customHeight="1">
      <c r="A403" s="65"/>
      <c r="B403" s="65"/>
      <c r="C403" s="65"/>
      <c r="D403" s="45"/>
      <c r="E403" s="259"/>
      <c r="F403" s="229" t="str">
        <f t="shared" si="25"/>
        <v/>
      </c>
      <c r="G403" s="40"/>
      <c r="H403" s="452"/>
      <c r="I403" s="206"/>
      <c r="J403" s="40"/>
      <c r="K403" s="83"/>
      <c r="L403" s="119"/>
      <c r="M403" s="214"/>
      <c r="N403" s="230"/>
      <c r="O403" s="231"/>
      <c r="P403" s="259"/>
      <c r="Q403" s="212"/>
      <c r="R403" s="214"/>
      <c r="S403" s="214"/>
      <c r="T403" s="232"/>
      <c r="U403" s="179" t="str">
        <f t="shared" si="22"/>
        <v/>
      </c>
      <c r="V403" s="43"/>
      <c r="W403" s="213"/>
      <c r="X403" s="213"/>
      <c r="Y403" s="40"/>
      <c r="Z403" s="45"/>
      <c r="AA403" s="45"/>
      <c r="AB403" s="45"/>
      <c r="AC403" s="40"/>
      <c r="AD403" s="367"/>
      <c r="AE403" s="43"/>
      <c r="AF403" s="179" t="str">
        <f t="shared" si="23"/>
        <v/>
      </c>
      <c r="AG403" s="43"/>
      <c r="AH403" s="28" t="b">
        <f t="shared" si="24"/>
        <v>1</v>
      </c>
    </row>
    <row r="404" spans="1:34" ht="36" customHeight="1">
      <c r="A404" s="65"/>
      <c r="B404" s="65"/>
      <c r="C404" s="65"/>
      <c r="D404" s="45"/>
      <c r="E404" s="259"/>
      <c r="F404" s="229" t="str">
        <f t="shared" si="25"/>
        <v/>
      </c>
      <c r="G404" s="40"/>
      <c r="H404" s="452"/>
      <c r="I404" s="206"/>
      <c r="J404" s="40"/>
      <c r="K404" s="83"/>
      <c r="L404" s="119"/>
      <c r="M404" s="214"/>
      <c r="N404" s="230"/>
      <c r="O404" s="231"/>
      <c r="P404" s="259"/>
      <c r="Q404" s="212"/>
      <c r="R404" s="214"/>
      <c r="S404" s="214"/>
      <c r="T404" s="232"/>
      <c r="U404" s="179" t="str">
        <f t="shared" si="22"/>
        <v/>
      </c>
      <c r="V404" s="43"/>
      <c r="W404" s="213"/>
      <c r="X404" s="213"/>
      <c r="Y404" s="40"/>
      <c r="Z404" s="45"/>
      <c r="AA404" s="45"/>
      <c r="AB404" s="45"/>
      <c r="AC404" s="40"/>
      <c r="AD404" s="367"/>
      <c r="AE404" s="43"/>
      <c r="AF404" s="179" t="str">
        <f t="shared" si="23"/>
        <v/>
      </c>
      <c r="AG404" s="43"/>
      <c r="AH404" s="28" t="b">
        <f t="shared" si="24"/>
        <v>1</v>
      </c>
    </row>
    <row r="405" spans="1:34" ht="36" customHeight="1">
      <c r="A405" s="65"/>
      <c r="B405" s="65"/>
      <c r="C405" s="65"/>
      <c r="D405" s="45"/>
      <c r="E405" s="259"/>
      <c r="F405" s="229" t="str">
        <f t="shared" si="25"/>
        <v/>
      </c>
      <c r="G405" s="40"/>
      <c r="H405" s="452"/>
      <c r="I405" s="206"/>
      <c r="J405" s="40"/>
      <c r="K405" s="83"/>
      <c r="L405" s="119"/>
      <c r="M405" s="214"/>
      <c r="N405" s="230"/>
      <c r="O405" s="231"/>
      <c r="P405" s="259"/>
      <c r="Q405" s="212"/>
      <c r="R405" s="214"/>
      <c r="S405" s="214"/>
      <c r="T405" s="232"/>
      <c r="U405" s="179" t="str">
        <f t="shared" si="22"/>
        <v/>
      </c>
      <c r="V405" s="43"/>
      <c r="W405" s="213"/>
      <c r="X405" s="213"/>
      <c r="Y405" s="40"/>
      <c r="Z405" s="45"/>
      <c r="AA405" s="45"/>
      <c r="AB405" s="45"/>
      <c r="AC405" s="40"/>
      <c r="AD405" s="367"/>
      <c r="AE405" s="43"/>
      <c r="AF405" s="179" t="str">
        <f t="shared" si="23"/>
        <v/>
      </c>
      <c r="AG405" s="43"/>
      <c r="AH405" s="28" t="b">
        <f t="shared" si="24"/>
        <v>1</v>
      </c>
    </row>
    <row r="406" spans="1:34" ht="36" customHeight="1">
      <c r="A406" s="65"/>
      <c r="B406" s="65"/>
      <c r="C406" s="65"/>
      <c r="D406" s="45"/>
      <c r="E406" s="259"/>
      <c r="F406" s="229" t="str">
        <f t="shared" si="25"/>
        <v/>
      </c>
      <c r="G406" s="40"/>
      <c r="H406" s="452"/>
      <c r="I406" s="206"/>
      <c r="J406" s="40"/>
      <c r="K406" s="83"/>
      <c r="L406" s="119"/>
      <c r="M406" s="214"/>
      <c r="N406" s="230"/>
      <c r="O406" s="231"/>
      <c r="P406" s="259"/>
      <c r="Q406" s="212"/>
      <c r="R406" s="214"/>
      <c r="S406" s="214"/>
      <c r="T406" s="232"/>
      <c r="U406" s="179" t="str">
        <f t="shared" si="22"/>
        <v/>
      </c>
      <c r="V406" s="43"/>
      <c r="W406" s="213"/>
      <c r="X406" s="213"/>
      <c r="Y406" s="40"/>
      <c r="Z406" s="45"/>
      <c r="AA406" s="45"/>
      <c r="AB406" s="45"/>
      <c r="AC406" s="40"/>
      <c r="AD406" s="367"/>
      <c r="AE406" s="43"/>
      <c r="AF406" s="179" t="str">
        <f t="shared" si="23"/>
        <v/>
      </c>
      <c r="AG406" s="43"/>
      <c r="AH406" s="28" t="b">
        <f t="shared" si="24"/>
        <v>1</v>
      </c>
    </row>
    <row r="407" spans="1:34" ht="36" customHeight="1">
      <c r="A407" s="65"/>
      <c r="B407" s="65"/>
      <c r="C407" s="65"/>
      <c r="D407" s="45"/>
      <c r="E407" s="259"/>
      <c r="F407" s="229" t="str">
        <f t="shared" si="25"/>
        <v/>
      </c>
      <c r="G407" s="40"/>
      <c r="H407" s="452"/>
      <c r="I407" s="206"/>
      <c r="J407" s="40"/>
      <c r="K407" s="83"/>
      <c r="L407" s="119"/>
      <c r="M407" s="214"/>
      <c r="N407" s="230"/>
      <c r="O407" s="231"/>
      <c r="P407" s="259"/>
      <c r="Q407" s="212"/>
      <c r="R407" s="214"/>
      <c r="S407" s="214"/>
      <c r="T407" s="232"/>
      <c r="U407" s="179" t="str">
        <f t="shared" si="22"/>
        <v/>
      </c>
      <c r="V407" s="43"/>
      <c r="W407" s="213"/>
      <c r="X407" s="213"/>
      <c r="Y407" s="40"/>
      <c r="Z407" s="45"/>
      <c r="AA407" s="45"/>
      <c r="AB407" s="45"/>
      <c r="AC407" s="40"/>
      <c r="AD407" s="367"/>
      <c r="AE407" s="43"/>
      <c r="AF407" s="179" t="str">
        <f t="shared" si="23"/>
        <v/>
      </c>
      <c r="AG407" s="43"/>
      <c r="AH407" s="28" t="b">
        <f t="shared" si="24"/>
        <v>1</v>
      </c>
    </row>
    <row r="408" spans="1:34" ht="36" customHeight="1">
      <c r="A408" s="65"/>
      <c r="B408" s="65"/>
      <c r="C408" s="65"/>
      <c r="D408" s="45"/>
      <c r="E408" s="259"/>
      <c r="F408" s="229" t="str">
        <f t="shared" si="25"/>
        <v/>
      </c>
      <c r="G408" s="40"/>
      <c r="H408" s="452"/>
      <c r="I408" s="206"/>
      <c r="J408" s="40"/>
      <c r="K408" s="83"/>
      <c r="L408" s="119"/>
      <c r="M408" s="214"/>
      <c r="N408" s="230"/>
      <c r="O408" s="231"/>
      <c r="P408" s="259"/>
      <c r="Q408" s="212"/>
      <c r="R408" s="214"/>
      <c r="S408" s="214"/>
      <c r="T408" s="232"/>
      <c r="U408" s="179" t="str">
        <f t="shared" si="22"/>
        <v/>
      </c>
      <c r="V408" s="43"/>
      <c r="W408" s="213"/>
      <c r="X408" s="213"/>
      <c r="Y408" s="40"/>
      <c r="Z408" s="45"/>
      <c r="AA408" s="45"/>
      <c r="AB408" s="45"/>
      <c r="AC408" s="40"/>
      <c r="AD408" s="367"/>
      <c r="AE408" s="43"/>
      <c r="AF408" s="179" t="str">
        <f t="shared" si="23"/>
        <v/>
      </c>
      <c r="AG408" s="43"/>
      <c r="AH408" s="28" t="b">
        <f t="shared" si="24"/>
        <v>1</v>
      </c>
    </row>
    <row r="409" spans="1:34" ht="36" customHeight="1">
      <c r="A409" s="65"/>
      <c r="B409" s="65"/>
      <c r="C409" s="65"/>
      <c r="D409" s="45"/>
      <c r="E409" s="259"/>
      <c r="F409" s="229" t="str">
        <f t="shared" si="25"/>
        <v/>
      </c>
      <c r="G409" s="40"/>
      <c r="H409" s="452"/>
      <c r="I409" s="206"/>
      <c r="J409" s="40"/>
      <c r="K409" s="83"/>
      <c r="L409" s="119"/>
      <c r="M409" s="214"/>
      <c r="N409" s="230"/>
      <c r="O409" s="231"/>
      <c r="P409" s="259"/>
      <c r="Q409" s="212"/>
      <c r="R409" s="214"/>
      <c r="S409" s="214"/>
      <c r="T409" s="232"/>
      <c r="U409" s="179" t="str">
        <f t="shared" si="22"/>
        <v/>
      </c>
      <c r="V409" s="43"/>
      <c r="W409" s="213"/>
      <c r="X409" s="213"/>
      <c r="Y409" s="40"/>
      <c r="Z409" s="45"/>
      <c r="AA409" s="45"/>
      <c r="AB409" s="45"/>
      <c r="AC409" s="40"/>
      <c r="AD409" s="367"/>
      <c r="AE409" s="43"/>
      <c r="AF409" s="179" t="str">
        <f t="shared" si="23"/>
        <v/>
      </c>
      <c r="AG409" s="43"/>
      <c r="AH409" s="28" t="b">
        <f t="shared" si="24"/>
        <v>1</v>
      </c>
    </row>
    <row r="410" spans="1:34" ht="36" customHeight="1">
      <c r="A410" s="65"/>
      <c r="B410" s="65"/>
      <c r="C410" s="65"/>
      <c r="D410" s="45"/>
      <c r="E410" s="259"/>
      <c r="F410" s="229" t="str">
        <f t="shared" si="25"/>
        <v/>
      </c>
      <c r="G410" s="40"/>
      <c r="H410" s="452"/>
      <c r="I410" s="206"/>
      <c r="J410" s="40"/>
      <c r="K410" s="83"/>
      <c r="L410" s="119"/>
      <c r="M410" s="214"/>
      <c r="N410" s="230"/>
      <c r="O410" s="231"/>
      <c r="P410" s="259"/>
      <c r="Q410" s="212"/>
      <c r="R410" s="214"/>
      <c r="S410" s="214"/>
      <c r="T410" s="232"/>
      <c r="U410" s="179" t="str">
        <f t="shared" si="22"/>
        <v/>
      </c>
      <c r="V410" s="43"/>
      <c r="W410" s="213"/>
      <c r="X410" s="213"/>
      <c r="Y410" s="40"/>
      <c r="Z410" s="45"/>
      <c r="AA410" s="45"/>
      <c r="AB410" s="45"/>
      <c r="AC410" s="40"/>
      <c r="AD410" s="367"/>
      <c r="AE410" s="43"/>
      <c r="AF410" s="179" t="str">
        <f t="shared" si="23"/>
        <v/>
      </c>
      <c r="AG410" s="43"/>
      <c r="AH410" s="28" t="b">
        <f t="shared" si="24"/>
        <v>1</v>
      </c>
    </row>
    <row r="411" spans="1:34" ht="36" customHeight="1">
      <c r="A411" s="65"/>
      <c r="B411" s="65"/>
      <c r="C411" s="65"/>
      <c r="D411" s="45"/>
      <c r="E411" s="259"/>
      <c r="F411" s="229" t="str">
        <f t="shared" si="25"/>
        <v/>
      </c>
      <c r="G411" s="40"/>
      <c r="H411" s="452"/>
      <c r="I411" s="206"/>
      <c r="J411" s="40"/>
      <c r="K411" s="83"/>
      <c r="L411" s="119"/>
      <c r="M411" s="214"/>
      <c r="N411" s="230"/>
      <c r="O411" s="231"/>
      <c r="P411" s="259"/>
      <c r="Q411" s="212"/>
      <c r="R411" s="214"/>
      <c r="S411" s="214"/>
      <c r="T411" s="232"/>
      <c r="U411" s="179" t="str">
        <f t="shared" si="22"/>
        <v/>
      </c>
      <c r="V411" s="43"/>
      <c r="W411" s="213"/>
      <c r="X411" s="213"/>
      <c r="Y411" s="40"/>
      <c r="Z411" s="45"/>
      <c r="AA411" s="45"/>
      <c r="AB411" s="45"/>
      <c r="AC411" s="40"/>
      <c r="AD411" s="367"/>
      <c r="AE411" s="43"/>
      <c r="AF411" s="179" t="str">
        <f t="shared" si="23"/>
        <v/>
      </c>
      <c r="AG411" s="43"/>
      <c r="AH411" s="28" t="b">
        <f t="shared" si="24"/>
        <v>1</v>
      </c>
    </row>
    <row r="412" spans="1:34" ht="36" customHeight="1">
      <c r="A412" s="65"/>
      <c r="B412" s="65"/>
      <c r="C412" s="65"/>
      <c r="D412" s="45"/>
      <c r="E412" s="259"/>
      <c r="F412" s="229" t="str">
        <f t="shared" si="25"/>
        <v/>
      </c>
      <c r="G412" s="40"/>
      <c r="H412" s="452"/>
      <c r="I412" s="206"/>
      <c r="J412" s="40"/>
      <c r="K412" s="83"/>
      <c r="L412" s="119"/>
      <c r="M412" s="214"/>
      <c r="N412" s="230"/>
      <c r="O412" s="231"/>
      <c r="P412" s="259"/>
      <c r="Q412" s="212"/>
      <c r="R412" s="214"/>
      <c r="S412" s="214"/>
      <c r="T412" s="232"/>
      <c r="U412" s="179" t="str">
        <f t="shared" si="22"/>
        <v/>
      </c>
      <c r="V412" s="43"/>
      <c r="W412" s="213"/>
      <c r="X412" s="213"/>
      <c r="Y412" s="40"/>
      <c r="Z412" s="45"/>
      <c r="AA412" s="45"/>
      <c r="AB412" s="45"/>
      <c r="AC412" s="40"/>
      <c r="AD412" s="367"/>
      <c r="AE412" s="43"/>
      <c r="AF412" s="179" t="str">
        <f t="shared" si="23"/>
        <v/>
      </c>
      <c r="AG412" s="43"/>
      <c r="AH412" s="28" t="b">
        <f t="shared" si="24"/>
        <v>1</v>
      </c>
    </row>
    <row r="413" spans="1:34" ht="36" customHeight="1">
      <c r="A413" s="65"/>
      <c r="B413" s="65"/>
      <c r="C413" s="65"/>
      <c r="D413" s="45"/>
      <c r="E413" s="259"/>
      <c r="F413" s="229" t="str">
        <f t="shared" si="25"/>
        <v/>
      </c>
      <c r="G413" s="40"/>
      <c r="H413" s="452"/>
      <c r="I413" s="206"/>
      <c r="J413" s="40"/>
      <c r="K413" s="83"/>
      <c r="L413" s="119"/>
      <c r="M413" s="214"/>
      <c r="N413" s="230"/>
      <c r="O413" s="231"/>
      <c r="P413" s="259"/>
      <c r="Q413" s="212"/>
      <c r="R413" s="214"/>
      <c r="S413" s="214"/>
      <c r="T413" s="232"/>
      <c r="U413" s="179" t="str">
        <f t="shared" si="22"/>
        <v/>
      </c>
      <c r="V413" s="43"/>
      <c r="W413" s="213"/>
      <c r="X413" s="213"/>
      <c r="Y413" s="40"/>
      <c r="Z413" s="45"/>
      <c r="AA413" s="45"/>
      <c r="AB413" s="45"/>
      <c r="AC413" s="40"/>
      <c r="AD413" s="367"/>
      <c r="AE413" s="43"/>
      <c r="AF413" s="179" t="str">
        <f t="shared" si="23"/>
        <v/>
      </c>
      <c r="AG413" s="43"/>
      <c r="AH413" s="28" t="b">
        <f t="shared" si="24"/>
        <v>1</v>
      </c>
    </row>
    <row r="414" spans="1:34" ht="36" customHeight="1">
      <c r="A414" s="65"/>
      <c r="B414" s="65"/>
      <c r="C414" s="65"/>
      <c r="D414" s="45"/>
      <c r="E414" s="259"/>
      <c r="F414" s="229" t="str">
        <f t="shared" si="25"/>
        <v/>
      </c>
      <c r="G414" s="40"/>
      <c r="H414" s="452"/>
      <c r="I414" s="206"/>
      <c r="J414" s="40"/>
      <c r="K414" s="83"/>
      <c r="L414" s="119"/>
      <c r="M414" s="214"/>
      <c r="N414" s="230"/>
      <c r="O414" s="231"/>
      <c r="P414" s="259"/>
      <c r="Q414" s="212"/>
      <c r="R414" s="214"/>
      <c r="S414" s="214"/>
      <c r="T414" s="232"/>
      <c r="U414" s="179" t="str">
        <f t="shared" si="22"/>
        <v/>
      </c>
      <c r="V414" s="43"/>
      <c r="W414" s="213"/>
      <c r="X414" s="213"/>
      <c r="Y414" s="40"/>
      <c r="Z414" s="45"/>
      <c r="AA414" s="45"/>
      <c r="AB414" s="45"/>
      <c r="AC414" s="40"/>
      <c r="AD414" s="367"/>
      <c r="AE414" s="43"/>
      <c r="AF414" s="179" t="str">
        <f t="shared" si="23"/>
        <v/>
      </c>
      <c r="AG414" s="43"/>
      <c r="AH414" s="28" t="b">
        <f t="shared" si="24"/>
        <v>1</v>
      </c>
    </row>
    <row r="415" spans="1:34" ht="36" customHeight="1">
      <c r="A415" s="65"/>
      <c r="B415" s="65"/>
      <c r="C415" s="65"/>
      <c r="D415" s="45"/>
      <c r="E415" s="259"/>
      <c r="F415" s="229" t="str">
        <f t="shared" si="25"/>
        <v/>
      </c>
      <c r="G415" s="40"/>
      <c r="H415" s="452"/>
      <c r="I415" s="206"/>
      <c r="J415" s="40"/>
      <c r="K415" s="83"/>
      <c r="L415" s="119"/>
      <c r="M415" s="214"/>
      <c r="N415" s="230"/>
      <c r="O415" s="231"/>
      <c r="P415" s="259"/>
      <c r="Q415" s="212"/>
      <c r="R415" s="214"/>
      <c r="S415" s="214"/>
      <c r="T415" s="232"/>
      <c r="U415" s="179" t="str">
        <f t="shared" si="22"/>
        <v/>
      </c>
      <c r="V415" s="43"/>
      <c r="W415" s="213"/>
      <c r="X415" s="213"/>
      <c r="Y415" s="40"/>
      <c r="Z415" s="45"/>
      <c r="AA415" s="45"/>
      <c r="AB415" s="45"/>
      <c r="AC415" s="40"/>
      <c r="AD415" s="367"/>
      <c r="AE415" s="43"/>
      <c r="AF415" s="179" t="str">
        <f t="shared" si="23"/>
        <v/>
      </c>
      <c r="AG415" s="43"/>
      <c r="AH415" s="28" t="b">
        <f t="shared" si="24"/>
        <v>1</v>
      </c>
    </row>
    <row r="416" spans="1:34" ht="36" customHeight="1">
      <c r="A416" s="65"/>
      <c r="B416" s="65"/>
      <c r="C416" s="65"/>
      <c r="D416" s="45"/>
      <c r="E416" s="259"/>
      <c r="F416" s="229" t="str">
        <f t="shared" si="25"/>
        <v/>
      </c>
      <c r="G416" s="40"/>
      <c r="H416" s="452"/>
      <c r="I416" s="206"/>
      <c r="J416" s="40"/>
      <c r="K416" s="83"/>
      <c r="L416" s="119"/>
      <c r="M416" s="214"/>
      <c r="N416" s="230"/>
      <c r="O416" s="231"/>
      <c r="P416" s="259"/>
      <c r="Q416" s="212"/>
      <c r="R416" s="214"/>
      <c r="S416" s="214"/>
      <c r="T416" s="232"/>
      <c r="U416" s="179" t="str">
        <f t="shared" si="22"/>
        <v/>
      </c>
      <c r="V416" s="43"/>
      <c r="W416" s="213"/>
      <c r="X416" s="213"/>
      <c r="Y416" s="40"/>
      <c r="Z416" s="45"/>
      <c r="AA416" s="45"/>
      <c r="AB416" s="45"/>
      <c r="AC416" s="40"/>
      <c r="AD416" s="367"/>
      <c r="AE416" s="43"/>
      <c r="AF416" s="179" t="str">
        <f t="shared" si="23"/>
        <v/>
      </c>
      <c r="AG416" s="43"/>
      <c r="AH416" s="28" t="b">
        <f t="shared" ref="AH416:AH462" si="26">ROUND(M416,)=ROUND(S416,)+ROUND(W416,)</f>
        <v>1</v>
      </c>
    </row>
    <row r="417" spans="1:34" ht="36" customHeight="1">
      <c r="A417" s="65"/>
      <c r="B417" s="65"/>
      <c r="C417" s="65"/>
      <c r="D417" s="45"/>
      <c r="E417" s="259"/>
      <c r="F417" s="229" t="str">
        <f t="shared" si="25"/>
        <v/>
      </c>
      <c r="G417" s="40"/>
      <c r="H417" s="452"/>
      <c r="I417" s="206"/>
      <c r="J417" s="40"/>
      <c r="K417" s="83"/>
      <c r="L417" s="119"/>
      <c r="M417" s="214"/>
      <c r="N417" s="230"/>
      <c r="O417" s="231"/>
      <c r="P417" s="259"/>
      <c r="Q417" s="212"/>
      <c r="R417" s="214"/>
      <c r="S417" s="214"/>
      <c r="T417" s="232"/>
      <c r="U417" s="179" t="str">
        <f t="shared" si="22"/>
        <v/>
      </c>
      <c r="V417" s="43"/>
      <c r="W417" s="213"/>
      <c r="X417" s="213"/>
      <c r="Y417" s="40"/>
      <c r="Z417" s="45"/>
      <c r="AA417" s="45"/>
      <c r="AB417" s="45"/>
      <c r="AC417" s="40"/>
      <c r="AD417" s="367"/>
      <c r="AE417" s="43"/>
      <c r="AF417" s="179" t="str">
        <f t="shared" si="23"/>
        <v/>
      </c>
      <c r="AG417" s="43"/>
      <c r="AH417" s="28" t="b">
        <f t="shared" si="26"/>
        <v>1</v>
      </c>
    </row>
    <row r="418" spans="1:34" ht="36" customHeight="1">
      <c r="A418" s="65"/>
      <c r="B418" s="65"/>
      <c r="C418" s="65"/>
      <c r="D418" s="45"/>
      <c r="E418" s="259"/>
      <c r="F418" s="229" t="str">
        <f t="shared" si="25"/>
        <v/>
      </c>
      <c r="G418" s="40"/>
      <c r="H418" s="452"/>
      <c r="I418" s="206"/>
      <c r="J418" s="40"/>
      <c r="K418" s="83"/>
      <c r="L418" s="119"/>
      <c r="M418" s="214"/>
      <c r="N418" s="230"/>
      <c r="O418" s="231"/>
      <c r="P418" s="259"/>
      <c r="Q418" s="212"/>
      <c r="R418" s="214"/>
      <c r="S418" s="214"/>
      <c r="T418" s="232"/>
      <c r="U418" s="179" t="str">
        <f t="shared" si="22"/>
        <v/>
      </c>
      <c r="V418" s="43"/>
      <c r="W418" s="213"/>
      <c r="X418" s="213"/>
      <c r="Y418" s="40"/>
      <c r="Z418" s="45"/>
      <c r="AA418" s="45"/>
      <c r="AB418" s="45"/>
      <c r="AC418" s="40"/>
      <c r="AD418" s="367"/>
      <c r="AE418" s="43"/>
      <c r="AF418" s="179" t="str">
        <f t="shared" si="23"/>
        <v/>
      </c>
      <c r="AG418" s="43"/>
      <c r="AH418" s="28" t="b">
        <f t="shared" si="26"/>
        <v>1</v>
      </c>
    </row>
    <row r="419" spans="1:34" ht="36" customHeight="1">
      <c r="A419" s="65"/>
      <c r="B419" s="65"/>
      <c r="C419" s="65"/>
      <c r="D419" s="45"/>
      <c r="E419" s="259"/>
      <c r="F419" s="229" t="str">
        <f t="shared" si="25"/>
        <v/>
      </c>
      <c r="G419" s="40"/>
      <c r="H419" s="452"/>
      <c r="I419" s="206"/>
      <c r="J419" s="40"/>
      <c r="K419" s="83"/>
      <c r="L419" s="119"/>
      <c r="M419" s="214"/>
      <c r="N419" s="230"/>
      <c r="O419" s="231"/>
      <c r="P419" s="259"/>
      <c r="Q419" s="212"/>
      <c r="R419" s="214"/>
      <c r="S419" s="214"/>
      <c r="T419" s="232"/>
      <c r="U419" s="179" t="str">
        <f t="shared" si="22"/>
        <v/>
      </c>
      <c r="V419" s="43"/>
      <c r="W419" s="213"/>
      <c r="X419" s="213"/>
      <c r="Y419" s="40"/>
      <c r="Z419" s="45"/>
      <c r="AA419" s="45"/>
      <c r="AB419" s="45"/>
      <c r="AC419" s="40"/>
      <c r="AD419" s="367"/>
      <c r="AE419" s="43"/>
      <c r="AF419" s="179" t="str">
        <f t="shared" si="23"/>
        <v/>
      </c>
      <c r="AG419" s="43"/>
      <c r="AH419" s="28" t="b">
        <f t="shared" si="26"/>
        <v>1</v>
      </c>
    </row>
    <row r="420" spans="1:34" ht="36" customHeight="1">
      <c r="A420" s="65"/>
      <c r="B420" s="65"/>
      <c r="C420" s="65"/>
      <c r="D420" s="45"/>
      <c r="E420" s="259"/>
      <c r="F420" s="229" t="str">
        <f t="shared" si="25"/>
        <v/>
      </c>
      <c r="G420" s="40"/>
      <c r="H420" s="452"/>
      <c r="I420" s="206"/>
      <c r="J420" s="40"/>
      <c r="K420" s="83"/>
      <c r="L420" s="119"/>
      <c r="M420" s="214"/>
      <c r="N420" s="230"/>
      <c r="O420" s="231"/>
      <c r="P420" s="259"/>
      <c r="Q420" s="212"/>
      <c r="R420" s="214"/>
      <c r="S420" s="214"/>
      <c r="T420" s="232"/>
      <c r="U420" s="179" t="str">
        <f t="shared" si="22"/>
        <v/>
      </c>
      <c r="V420" s="43"/>
      <c r="W420" s="213"/>
      <c r="X420" s="213"/>
      <c r="Y420" s="40"/>
      <c r="Z420" s="45"/>
      <c r="AA420" s="45"/>
      <c r="AB420" s="45"/>
      <c r="AC420" s="40"/>
      <c r="AD420" s="367"/>
      <c r="AE420" s="43"/>
      <c r="AF420" s="179" t="str">
        <f t="shared" si="23"/>
        <v/>
      </c>
      <c r="AG420" s="43"/>
      <c r="AH420" s="28" t="b">
        <f t="shared" si="26"/>
        <v>1</v>
      </c>
    </row>
    <row r="421" spans="1:34" ht="36" customHeight="1">
      <c r="A421" s="65"/>
      <c r="B421" s="65"/>
      <c r="C421" s="65"/>
      <c r="D421" s="45"/>
      <c r="E421" s="259"/>
      <c r="F421" s="229" t="str">
        <f t="shared" si="25"/>
        <v/>
      </c>
      <c r="G421" s="40"/>
      <c r="H421" s="452"/>
      <c r="I421" s="206"/>
      <c r="J421" s="40"/>
      <c r="K421" s="83"/>
      <c r="L421" s="119"/>
      <c r="M421" s="214"/>
      <c r="N421" s="230"/>
      <c r="O421" s="231"/>
      <c r="P421" s="259"/>
      <c r="Q421" s="212"/>
      <c r="R421" s="214"/>
      <c r="S421" s="214"/>
      <c r="T421" s="232"/>
      <c r="U421" s="179" t="str">
        <f t="shared" si="22"/>
        <v/>
      </c>
      <c r="V421" s="43"/>
      <c r="W421" s="213"/>
      <c r="X421" s="213"/>
      <c r="Y421" s="40"/>
      <c r="Z421" s="45"/>
      <c r="AA421" s="45"/>
      <c r="AB421" s="45"/>
      <c r="AC421" s="40"/>
      <c r="AD421" s="367"/>
      <c r="AE421" s="43"/>
      <c r="AF421" s="179" t="str">
        <f t="shared" si="23"/>
        <v/>
      </c>
      <c r="AG421" s="43"/>
      <c r="AH421" s="28" t="b">
        <f t="shared" si="26"/>
        <v>1</v>
      </c>
    </row>
    <row r="422" spans="1:34" ht="36" customHeight="1">
      <c r="A422" s="65"/>
      <c r="B422" s="65"/>
      <c r="C422" s="65"/>
      <c r="D422" s="45"/>
      <c r="E422" s="259"/>
      <c r="F422" s="229" t="str">
        <f t="shared" si="25"/>
        <v/>
      </c>
      <c r="G422" s="40"/>
      <c r="H422" s="452"/>
      <c r="I422" s="206"/>
      <c r="J422" s="40"/>
      <c r="K422" s="83"/>
      <c r="L422" s="119"/>
      <c r="M422" s="214"/>
      <c r="N422" s="230"/>
      <c r="O422" s="231"/>
      <c r="P422" s="259"/>
      <c r="Q422" s="212"/>
      <c r="R422" s="214"/>
      <c r="S422" s="214"/>
      <c r="T422" s="232"/>
      <c r="U422" s="179" t="str">
        <f t="shared" si="22"/>
        <v/>
      </c>
      <c r="V422" s="43"/>
      <c r="W422" s="213"/>
      <c r="X422" s="213"/>
      <c r="Y422" s="40"/>
      <c r="Z422" s="45"/>
      <c r="AA422" s="45"/>
      <c r="AB422" s="45"/>
      <c r="AC422" s="40"/>
      <c r="AD422" s="367"/>
      <c r="AE422" s="43"/>
      <c r="AF422" s="179" t="str">
        <f t="shared" si="23"/>
        <v/>
      </c>
      <c r="AG422" s="43"/>
      <c r="AH422" s="28" t="b">
        <f t="shared" si="26"/>
        <v>1</v>
      </c>
    </row>
    <row r="423" spans="1:34" ht="36" customHeight="1">
      <c r="A423" s="65"/>
      <c r="B423" s="65"/>
      <c r="C423" s="65"/>
      <c r="D423" s="45"/>
      <c r="E423" s="259"/>
      <c r="F423" s="229" t="str">
        <f t="shared" si="25"/>
        <v/>
      </c>
      <c r="G423" s="40"/>
      <c r="H423" s="452"/>
      <c r="I423" s="206"/>
      <c r="J423" s="40"/>
      <c r="K423" s="83"/>
      <c r="L423" s="119"/>
      <c r="M423" s="214"/>
      <c r="N423" s="230"/>
      <c r="O423" s="231"/>
      <c r="P423" s="259"/>
      <c r="Q423" s="212"/>
      <c r="R423" s="214"/>
      <c r="S423" s="214"/>
      <c r="T423" s="232"/>
      <c r="U423" s="179" t="str">
        <f t="shared" si="22"/>
        <v/>
      </c>
      <c r="V423" s="43"/>
      <c r="W423" s="213"/>
      <c r="X423" s="213"/>
      <c r="Y423" s="40"/>
      <c r="Z423" s="45"/>
      <c r="AA423" s="45"/>
      <c r="AB423" s="45"/>
      <c r="AC423" s="40"/>
      <c r="AD423" s="367"/>
      <c r="AE423" s="43"/>
      <c r="AF423" s="179" t="str">
        <f t="shared" si="23"/>
        <v/>
      </c>
      <c r="AG423" s="43"/>
      <c r="AH423" s="28" t="b">
        <f t="shared" si="26"/>
        <v>1</v>
      </c>
    </row>
    <row r="424" spans="1:34" ht="36" customHeight="1">
      <c r="A424" s="65"/>
      <c r="B424" s="65"/>
      <c r="C424" s="65"/>
      <c r="D424" s="45"/>
      <c r="E424" s="259"/>
      <c r="F424" s="229" t="str">
        <f t="shared" si="25"/>
        <v/>
      </c>
      <c r="G424" s="40"/>
      <c r="H424" s="452"/>
      <c r="I424" s="206"/>
      <c r="J424" s="40"/>
      <c r="K424" s="83"/>
      <c r="L424" s="119"/>
      <c r="M424" s="214"/>
      <c r="N424" s="230"/>
      <c r="O424" s="231"/>
      <c r="P424" s="259"/>
      <c r="Q424" s="212"/>
      <c r="R424" s="214"/>
      <c r="S424" s="214"/>
      <c r="T424" s="232"/>
      <c r="U424" s="179" t="str">
        <f t="shared" si="22"/>
        <v/>
      </c>
      <c r="V424" s="43"/>
      <c r="W424" s="213"/>
      <c r="X424" s="213"/>
      <c r="Y424" s="40"/>
      <c r="Z424" s="45"/>
      <c r="AA424" s="45"/>
      <c r="AB424" s="45"/>
      <c r="AC424" s="40"/>
      <c r="AD424" s="367"/>
      <c r="AE424" s="43"/>
      <c r="AF424" s="179" t="str">
        <f t="shared" si="23"/>
        <v/>
      </c>
      <c r="AG424" s="43"/>
      <c r="AH424" s="28" t="b">
        <f t="shared" si="26"/>
        <v>1</v>
      </c>
    </row>
    <row r="425" spans="1:34" ht="36" customHeight="1">
      <c r="A425" s="65"/>
      <c r="B425" s="65"/>
      <c r="C425" s="65"/>
      <c r="D425" s="45"/>
      <c r="E425" s="259"/>
      <c r="F425" s="229" t="str">
        <f t="shared" si="25"/>
        <v/>
      </c>
      <c r="G425" s="40"/>
      <c r="H425" s="452"/>
      <c r="I425" s="206"/>
      <c r="J425" s="40"/>
      <c r="K425" s="83"/>
      <c r="L425" s="119"/>
      <c r="M425" s="214"/>
      <c r="N425" s="230"/>
      <c r="O425" s="231"/>
      <c r="P425" s="259"/>
      <c r="Q425" s="212"/>
      <c r="R425" s="214"/>
      <c r="S425" s="214"/>
      <c r="T425" s="232"/>
      <c r="U425" s="179" t="str">
        <f t="shared" si="22"/>
        <v/>
      </c>
      <c r="V425" s="43"/>
      <c r="W425" s="213"/>
      <c r="X425" s="213"/>
      <c r="Y425" s="40"/>
      <c r="Z425" s="45"/>
      <c r="AA425" s="45"/>
      <c r="AB425" s="45"/>
      <c r="AC425" s="40"/>
      <c r="AD425" s="367"/>
      <c r="AE425" s="43"/>
      <c r="AF425" s="179" t="str">
        <f t="shared" si="23"/>
        <v/>
      </c>
      <c r="AG425" s="43"/>
      <c r="AH425" s="28" t="b">
        <f t="shared" si="26"/>
        <v>1</v>
      </c>
    </row>
    <row r="426" spans="1:34" ht="36" customHeight="1">
      <c r="A426" s="65"/>
      <c r="B426" s="65"/>
      <c r="C426" s="65"/>
      <c r="D426" s="45"/>
      <c r="E426" s="259"/>
      <c r="F426" s="229" t="str">
        <f t="shared" si="25"/>
        <v/>
      </c>
      <c r="G426" s="40"/>
      <c r="H426" s="452"/>
      <c r="I426" s="206"/>
      <c r="J426" s="40"/>
      <c r="K426" s="83"/>
      <c r="L426" s="119"/>
      <c r="M426" s="214"/>
      <c r="N426" s="230"/>
      <c r="O426" s="231"/>
      <c r="P426" s="259"/>
      <c r="Q426" s="212"/>
      <c r="R426" s="214"/>
      <c r="S426" s="214"/>
      <c r="T426" s="232"/>
      <c r="U426" s="179" t="str">
        <f t="shared" si="22"/>
        <v/>
      </c>
      <c r="V426" s="43"/>
      <c r="W426" s="213"/>
      <c r="X426" s="213"/>
      <c r="Y426" s="40"/>
      <c r="Z426" s="45"/>
      <c r="AA426" s="45"/>
      <c r="AB426" s="45"/>
      <c r="AC426" s="40"/>
      <c r="AD426" s="367"/>
      <c r="AE426" s="43"/>
      <c r="AF426" s="179" t="str">
        <f t="shared" si="23"/>
        <v/>
      </c>
      <c r="AG426" s="43"/>
      <c r="AH426" s="28" t="b">
        <f t="shared" si="26"/>
        <v>1</v>
      </c>
    </row>
    <row r="427" spans="1:34" ht="36" customHeight="1">
      <c r="A427" s="65"/>
      <c r="B427" s="65"/>
      <c r="C427" s="65"/>
      <c r="D427" s="45"/>
      <c r="E427" s="259"/>
      <c r="F427" s="229" t="str">
        <f t="shared" si="25"/>
        <v/>
      </c>
      <c r="G427" s="40"/>
      <c r="H427" s="452"/>
      <c r="I427" s="206"/>
      <c r="J427" s="40"/>
      <c r="K427" s="83"/>
      <c r="L427" s="119"/>
      <c r="M427" s="214"/>
      <c r="N427" s="230"/>
      <c r="O427" s="231"/>
      <c r="P427" s="259"/>
      <c r="Q427" s="212"/>
      <c r="R427" s="214"/>
      <c r="S427" s="214"/>
      <c r="T427" s="232"/>
      <c r="U427" s="179" t="str">
        <f t="shared" si="22"/>
        <v/>
      </c>
      <c r="V427" s="43"/>
      <c r="W427" s="213"/>
      <c r="X427" s="213"/>
      <c r="Y427" s="40"/>
      <c r="Z427" s="45"/>
      <c r="AA427" s="45"/>
      <c r="AB427" s="45"/>
      <c r="AC427" s="40"/>
      <c r="AD427" s="367"/>
      <c r="AE427" s="43"/>
      <c r="AF427" s="179" t="str">
        <f t="shared" si="23"/>
        <v/>
      </c>
      <c r="AG427" s="43"/>
      <c r="AH427" s="28" t="b">
        <f t="shared" si="26"/>
        <v>1</v>
      </c>
    </row>
    <row r="428" spans="1:34" ht="36" customHeight="1">
      <c r="A428" s="65"/>
      <c r="B428" s="65"/>
      <c r="C428" s="65"/>
      <c r="D428" s="45"/>
      <c r="E428" s="259"/>
      <c r="F428" s="229" t="str">
        <f t="shared" si="25"/>
        <v/>
      </c>
      <c r="G428" s="40"/>
      <c r="H428" s="452"/>
      <c r="I428" s="206"/>
      <c r="J428" s="40"/>
      <c r="K428" s="83"/>
      <c r="L428" s="119"/>
      <c r="M428" s="214"/>
      <c r="N428" s="230"/>
      <c r="O428" s="231"/>
      <c r="P428" s="259"/>
      <c r="Q428" s="212"/>
      <c r="R428" s="214"/>
      <c r="S428" s="214"/>
      <c r="T428" s="232"/>
      <c r="U428" s="179" t="str">
        <f t="shared" si="22"/>
        <v/>
      </c>
      <c r="V428" s="43"/>
      <c r="W428" s="213"/>
      <c r="X428" s="213"/>
      <c r="Y428" s="40"/>
      <c r="Z428" s="45"/>
      <c r="AA428" s="45"/>
      <c r="AB428" s="45"/>
      <c r="AC428" s="40"/>
      <c r="AD428" s="367"/>
      <c r="AE428" s="43"/>
      <c r="AF428" s="179" t="str">
        <f t="shared" si="23"/>
        <v/>
      </c>
      <c r="AG428" s="43"/>
      <c r="AH428" s="28" t="b">
        <f t="shared" si="26"/>
        <v>1</v>
      </c>
    </row>
    <row r="429" spans="1:34" ht="36" customHeight="1">
      <c r="A429" s="65"/>
      <c r="B429" s="65"/>
      <c r="C429" s="65"/>
      <c r="D429" s="45"/>
      <c r="E429" s="259"/>
      <c r="F429" s="229" t="str">
        <f t="shared" si="25"/>
        <v/>
      </c>
      <c r="G429" s="40"/>
      <c r="H429" s="452"/>
      <c r="I429" s="206"/>
      <c r="J429" s="40"/>
      <c r="K429" s="83"/>
      <c r="L429" s="119"/>
      <c r="M429" s="214"/>
      <c r="N429" s="230"/>
      <c r="O429" s="231"/>
      <c r="P429" s="259"/>
      <c r="Q429" s="212"/>
      <c r="R429" s="214"/>
      <c r="S429" s="214"/>
      <c r="T429" s="232"/>
      <c r="U429" s="179" t="str">
        <f t="shared" si="22"/>
        <v/>
      </c>
      <c r="V429" s="43"/>
      <c r="W429" s="213"/>
      <c r="X429" s="213"/>
      <c r="Y429" s="40"/>
      <c r="Z429" s="45"/>
      <c r="AA429" s="45"/>
      <c r="AB429" s="45"/>
      <c r="AC429" s="40"/>
      <c r="AD429" s="367"/>
      <c r="AE429" s="43"/>
      <c r="AF429" s="179" t="str">
        <f t="shared" si="23"/>
        <v/>
      </c>
      <c r="AG429" s="43"/>
      <c r="AH429" s="28" t="b">
        <f t="shared" si="26"/>
        <v>1</v>
      </c>
    </row>
    <row r="430" spans="1:34" ht="36" customHeight="1">
      <c r="A430" s="65"/>
      <c r="B430" s="65"/>
      <c r="C430" s="65"/>
      <c r="D430" s="45"/>
      <c r="E430" s="259"/>
      <c r="F430" s="229" t="str">
        <f t="shared" si="25"/>
        <v/>
      </c>
      <c r="G430" s="40"/>
      <c r="H430" s="452"/>
      <c r="I430" s="206"/>
      <c r="J430" s="40"/>
      <c r="K430" s="83"/>
      <c r="L430" s="119"/>
      <c r="M430" s="214"/>
      <c r="N430" s="230"/>
      <c r="O430" s="231"/>
      <c r="P430" s="259"/>
      <c r="Q430" s="212"/>
      <c r="R430" s="214"/>
      <c r="S430" s="214"/>
      <c r="T430" s="232"/>
      <c r="U430" s="179" t="str">
        <f t="shared" si="22"/>
        <v/>
      </c>
      <c r="V430" s="43"/>
      <c r="W430" s="213"/>
      <c r="X430" s="213"/>
      <c r="Y430" s="40"/>
      <c r="Z430" s="45"/>
      <c r="AA430" s="45"/>
      <c r="AB430" s="45"/>
      <c r="AC430" s="40"/>
      <c r="AD430" s="367"/>
      <c r="AE430" s="43"/>
      <c r="AF430" s="179" t="str">
        <f t="shared" si="23"/>
        <v/>
      </c>
      <c r="AG430" s="43"/>
      <c r="AH430" s="28" t="b">
        <f t="shared" si="26"/>
        <v>1</v>
      </c>
    </row>
    <row r="431" spans="1:34" ht="36" customHeight="1">
      <c r="A431" s="65"/>
      <c r="B431" s="65"/>
      <c r="C431" s="65"/>
      <c r="D431" s="45"/>
      <c r="E431" s="259"/>
      <c r="F431" s="229" t="str">
        <f t="shared" si="25"/>
        <v/>
      </c>
      <c r="G431" s="40"/>
      <c r="H431" s="452"/>
      <c r="I431" s="206"/>
      <c r="J431" s="40"/>
      <c r="K431" s="83"/>
      <c r="L431" s="119"/>
      <c r="M431" s="214"/>
      <c r="N431" s="230"/>
      <c r="O431" s="231"/>
      <c r="P431" s="259"/>
      <c r="Q431" s="212"/>
      <c r="R431" s="214"/>
      <c r="S431" s="214"/>
      <c r="T431" s="232"/>
      <c r="U431" s="179" t="str">
        <f t="shared" si="22"/>
        <v/>
      </c>
      <c r="V431" s="43"/>
      <c r="W431" s="213"/>
      <c r="X431" s="213"/>
      <c r="Y431" s="40"/>
      <c r="Z431" s="45"/>
      <c r="AA431" s="45"/>
      <c r="AB431" s="45"/>
      <c r="AC431" s="40"/>
      <c r="AD431" s="367"/>
      <c r="AE431" s="43"/>
      <c r="AF431" s="179" t="str">
        <f t="shared" si="23"/>
        <v/>
      </c>
      <c r="AG431" s="43"/>
      <c r="AH431" s="28" t="b">
        <f t="shared" si="26"/>
        <v>1</v>
      </c>
    </row>
    <row r="432" spans="1:34" ht="36" customHeight="1">
      <c r="A432" s="65"/>
      <c r="B432" s="65"/>
      <c r="C432" s="65"/>
      <c r="D432" s="45"/>
      <c r="E432" s="259"/>
      <c r="F432" s="229" t="str">
        <f t="shared" si="25"/>
        <v/>
      </c>
      <c r="G432" s="40"/>
      <c r="H432" s="452"/>
      <c r="I432" s="206"/>
      <c r="J432" s="40"/>
      <c r="K432" s="83"/>
      <c r="L432" s="119"/>
      <c r="M432" s="214"/>
      <c r="N432" s="230"/>
      <c r="O432" s="231"/>
      <c r="P432" s="259"/>
      <c r="Q432" s="212"/>
      <c r="R432" s="214"/>
      <c r="S432" s="214"/>
      <c r="T432" s="232"/>
      <c r="U432" s="179" t="str">
        <f t="shared" si="22"/>
        <v/>
      </c>
      <c r="V432" s="43"/>
      <c r="W432" s="213"/>
      <c r="X432" s="213"/>
      <c r="Y432" s="40"/>
      <c r="Z432" s="45"/>
      <c r="AA432" s="45"/>
      <c r="AB432" s="45"/>
      <c r="AC432" s="40"/>
      <c r="AD432" s="367"/>
      <c r="AE432" s="43"/>
      <c r="AF432" s="179" t="str">
        <f t="shared" si="23"/>
        <v/>
      </c>
      <c r="AG432" s="43"/>
      <c r="AH432" s="28" t="b">
        <f t="shared" si="26"/>
        <v>1</v>
      </c>
    </row>
    <row r="433" spans="1:34" ht="36" customHeight="1">
      <c r="A433" s="65"/>
      <c r="B433" s="65"/>
      <c r="C433" s="65"/>
      <c r="D433" s="45"/>
      <c r="E433" s="259"/>
      <c r="F433" s="229" t="str">
        <f t="shared" si="25"/>
        <v/>
      </c>
      <c r="G433" s="40"/>
      <c r="H433" s="452"/>
      <c r="I433" s="206"/>
      <c r="J433" s="40"/>
      <c r="K433" s="83"/>
      <c r="L433" s="119"/>
      <c r="M433" s="214"/>
      <c r="N433" s="230"/>
      <c r="O433" s="231"/>
      <c r="P433" s="259"/>
      <c r="Q433" s="212"/>
      <c r="R433" s="214"/>
      <c r="S433" s="214"/>
      <c r="T433" s="232"/>
      <c r="U433" s="179" t="str">
        <f t="shared" si="22"/>
        <v/>
      </c>
      <c r="V433" s="43"/>
      <c r="W433" s="213"/>
      <c r="X433" s="213"/>
      <c r="Y433" s="40"/>
      <c r="Z433" s="45"/>
      <c r="AA433" s="45"/>
      <c r="AB433" s="45"/>
      <c r="AC433" s="40"/>
      <c r="AD433" s="367"/>
      <c r="AE433" s="43"/>
      <c r="AF433" s="179" t="str">
        <f t="shared" si="23"/>
        <v/>
      </c>
      <c r="AG433" s="43"/>
      <c r="AH433" s="28" t="b">
        <f t="shared" si="26"/>
        <v>1</v>
      </c>
    </row>
    <row r="434" spans="1:34" ht="36" customHeight="1">
      <c r="A434" s="65"/>
      <c r="B434" s="65"/>
      <c r="C434" s="65"/>
      <c r="D434" s="45"/>
      <c r="E434" s="259"/>
      <c r="F434" s="229" t="str">
        <f t="shared" si="25"/>
        <v/>
      </c>
      <c r="G434" s="40"/>
      <c r="H434" s="452"/>
      <c r="I434" s="206"/>
      <c r="J434" s="40"/>
      <c r="K434" s="83"/>
      <c r="L434" s="119"/>
      <c r="M434" s="214"/>
      <c r="N434" s="230"/>
      <c r="O434" s="231"/>
      <c r="P434" s="259"/>
      <c r="Q434" s="212"/>
      <c r="R434" s="214"/>
      <c r="S434" s="214"/>
      <c r="T434" s="232"/>
      <c r="U434" s="179" t="str">
        <f t="shared" si="22"/>
        <v/>
      </c>
      <c r="V434" s="43"/>
      <c r="W434" s="213"/>
      <c r="X434" s="213"/>
      <c r="Y434" s="40"/>
      <c r="Z434" s="45"/>
      <c r="AA434" s="45"/>
      <c r="AB434" s="45"/>
      <c r="AC434" s="40"/>
      <c r="AD434" s="367"/>
      <c r="AE434" s="43"/>
      <c r="AF434" s="179" t="str">
        <f t="shared" si="23"/>
        <v/>
      </c>
      <c r="AG434" s="43"/>
      <c r="AH434" s="28" t="b">
        <f t="shared" si="26"/>
        <v>1</v>
      </c>
    </row>
    <row r="435" spans="1:34" ht="36" customHeight="1">
      <c r="A435" s="65"/>
      <c r="B435" s="65"/>
      <c r="C435" s="65"/>
      <c r="D435" s="45"/>
      <c r="E435" s="259"/>
      <c r="F435" s="229" t="str">
        <f t="shared" si="25"/>
        <v/>
      </c>
      <c r="G435" s="40"/>
      <c r="H435" s="452"/>
      <c r="I435" s="206"/>
      <c r="J435" s="40"/>
      <c r="K435" s="83"/>
      <c r="L435" s="119"/>
      <c r="M435" s="214"/>
      <c r="N435" s="230"/>
      <c r="O435" s="231"/>
      <c r="P435" s="259"/>
      <c r="Q435" s="212"/>
      <c r="R435" s="214"/>
      <c r="S435" s="214"/>
      <c r="T435" s="232"/>
      <c r="U435" s="179" t="str">
        <f t="shared" si="22"/>
        <v/>
      </c>
      <c r="V435" s="43"/>
      <c r="W435" s="213"/>
      <c r="X435" s="213"/>
      <c r="Y435" s="40"/>
      <c r="Z435" s="45"/>
      <c r="AA435" s="45"/>
      <c r="AB435" s="45"/>
      <c r="AC435" s="40"/>
      <c r="AD435" s="367"/>
      <c r="AE435" s="43"/>
      <c r="AF435" s="179" t="str">
        <f t="shared" si="23"/>
        <v/>
      </c>
      <c r="AG435" s="43"/>
      <c r="AH435" s="28" t="b">
        <f t="shared" si="26"/>
        <v>1</v>
      </c>
    </row>
    <row r="436" spans="1:34" ht="36" customHeight="1">
      <c r="A436" s="65"/>
      <c r="B436" s="65"/>
      <c r="C436" s="65"/>
      <c r="D436" s="45"/>
      <c r="E436" s="259"/>
      <c r="F436" s="229" t="str">
        <f t="shared" si="25"/>
        <v/>
      </c>
      <c r="G436" s="40"/>
      <c r="H436" s="452"/>
      <c r="I436" s="206"/>
      <c r="J436" s="40"/>
      <c r="K436" s="83"/>
      <c r="L436" s="119"/>
      <c r="M436" s="214"/>
      <c r="N436" s="230"/>
      <c r="O436" s="231"/>
      <c r="P436" s="259"/>
      <c r="Q436" s="212"/>
      <c r="R436" s="214"/>
      <c r="S436" s="214"/>
      <c r="T436" s="232"/>
      <c r="U436" s="179" t="str">
        <f t="shared" si="22"/>
        <v/>
      </c>
      <c r="V436" s="43"/>
      <c r="W436" s="213"/>
      <c r="X436" s="213"/>
      <c r="Y436" s="40"/>
      <c r="Z436" s="45"/>
      <c r="AA436" s="45"/>
      <c r="AB436" s="45"/>
      <c r="AC436" s="40"/>
      <c r="AD436" s="367"/>
      <c r="AE436" s="43"/>
      <c r="AF436" s="179" t="str">
        <f t="shared" si="23"/>
        <v/>
      </c>
      <c r="AG436" s="43"/>
      <c r="AH436" s="28" t="b">
        <f t="shared" si="26"/>
        <v>1</v>
      </c>
    </row>
    <row r="437" spans="1:34" ht="36" customHeight="1">
      <c r="A437" s="65"/>
      <c r="B437" s="65"/>
      <c r="C437" s="65"/>
      <c r="D437" s="45"/>
      <c r="E437" s="259"/>
      <c r="F437" s="229" t="str">
        <f t="shared" si="25"/>
        <v/>
      </c>
      <c r="G437" s="40"/>
      <c r="H437" s="452"/>
      <c r="I437" s="206"/>
      <c r="J437" s="40"/>
      <c r="K437" s="83"/>
      <c r="L437" s="119"/>
      <c r="M437" s="214"/>
      <c r="N437" s="230"/>
      <c r="O437" s="231"/>
      <c r="P437" s="259"/>
      <c r="Q437" s="212"/>
      <c r="R437" s="214"/>
      <c r="S437" s="214"/>
      <c r="T437" s="232"/>
      <c r="U437" s="179" t="str">
        <f t="shared" si="22"/>
        <v/>
      </c>
      <c r="V437" s="43"/>
      <c r="W437" s="213"/>
      <c r="X437" s="213"/>
      <c r="Y437" s="40"/>
      <c r="Z437" s="45"/>
      <c r="AA437" s="45"/>
      <c r="AB437" s="45"/>
      <c r="AC437" s="40"/>
      <c r="AD437" s="367"/>
      <c r="AE437" s="43"/>
      <c r="AF437" s="179" t="str">
        <f t="shared" si="23"/>
        <v/>
      </c>
      <c r="AG437" s="43"/>
      <c r="AH437" s="28" t="b">
        <f t="shared" si="26"/>
        <v>1</v>
      </c>
    </row>
    <row r="438" spans="1:34" ht="36" customHeight="1">
      <c r="A438" s="65"/>
      <c r="B438" s="65"/>
      <c r="C438" s="65"/>
      <c r="D438" s="45"/>
      <c r="E438" s="259"/>
      <c r="F438" s="229" t="str">
        <f t="shared" si="25"/>
        <v/>
      </c>
      <c r="G438" s="40"/>
      <c r="H438" s="452"/>
      <c r="I438" s="206"/>
      <c r="J438" s="40"/>
      <c r="K438" s="83"/>
      <c r="L438" s="119"/>
      <c r="M438" s="214"/>
      <c r="N438" s="230"/>
      <c r="O438" s="231"/>
      <c r="P438" s="259"/>
      <c r="Q438" s="212"/>
      <c r="R438" s="214"/>
      <c r="S438" s="214"/>
      <c r="T438" s="232"/>
      <c r="U438" s="179" t="str">
        <f t="shared" si="22"/>
        <v/>
      </c>
      <c r="V438" s="43"/>
      <c r="W438" s="213"/>
      <c r="X438" s="213"/>
      <c r="Y438" s="40"/>
      <c r="Z438" s="45"/>
      <c r="AA438" s="45"/>
      <c r="AB438" s="45"/>
      <c r="AC438" s="40"/>
      <c r="AD438" s="367"/>
      <c r="AE438" s="43"/>
      <c r="AF438" s="179" t="str">
        <f t="shared" si="23"/>
        <v/>
      </c>
      <c r="AG438" s="43"/>
      <c r="AH438" s="28" t="b">
        <f t="shared" si="26"/>
        <v>1</v>
      </c>
    </row>
    <row r="439" spans="1:34" ht="36" customHeight="1">
      <c r="A439" s="65"/>
      <c r="B439" s="65"/>
      <c r="C439" s="65"/>
      <c r="D439" s="45"/>
      <c r="E439" s="259"/>
      <c r="F439" s="229" t="str">
        <f t="shared" si="25"/>
        <v/>
      </c>
      <c r="G439" s="40"/>
      <c r="H439" s="452"/>
      <c r="I439" s="206"/>
      <c r="J439" s="40"/>
      <c r="K439" s="83"/>
      <c r="L439" s="119"/>
      <c r="M439" s="214"/>
      <c r="N439" s="230"/>
      <c r="O439" s="231"/>
      <c r="P439" s="259"/>
      <c r="Q439" s="212"/>
      <c r="R439" s="214"/>
      <c r="S439" s="214"/>
      <c r="T439" s="232"/>
      <c r="U439" s="179" t="str">
        <f t="shared" si="22"/>
        <v/>
      </c>
      <c r="V439" s="43"/>
      <c r="W439" s="213"/>
      <c r="X439" s="213"/>
      <c r="Y439" s="40"/>
      <c r="Z439" s="45"/>
      <c r="AA439" s="45"/>
      <c r="AB439" s="45"/>
      <c r="AC439" s="40"/>
      <c r="AD439" s="367"/>
      <c r="AE439" s="43"/>
      <c r="AF439" s="179" t="str">
        <f t="shared" si="23"/>
        <v/>
      </c>
      <c r="AG439" s="43"/>
      <c r="AH439" s="28" t="b">
        <f t="shared" si="26"/>
        <v>1</v>
      </c>
    </row>
    <row r="440" spans="1:34" ht="36" customHeight="1">
      <c r="A440" s="65"/>
      <c r="B440" s="65"/>
      <c r="C440" s="65"/>
      <c r="D440" s="45"/>
      <c r="E440" s="259"/>
      <c r="F440" s="229" t="str">
        <f t="shared" si="25"/>
        <v/>
      </c>
      <c r="G440" s="40"/>
      <c r="H440" s="452"/>
      <c r="I440" s="206"/>
      <c r="J440" s="40"/>
      <c r="K440" s="83"/>
      <c r="L440" s="119"/>
      <c r="M440" s="214"/>
      <c r="N440" s="230"/>
      <c r="O440" s="231"/>
      <c r="P440" s="259"/>
      <c r="Q440" s="212"/>
      <c r="R440" s="214"/>
      <c r="S440" s="214"/>
      <c r="T440" s="232"/>
      <c r="U440" s="179" t="str">
        <f t="shared" si="22"/>
        <v/>
      </c>
      <c r="V440" s="43"/>
      <c r="W440" s="213"/>
      <c r="X440" s="213"/>
      <c r="Y440" s="40"/>
      <c r="Z440" s="45"/>
      <c r="AA440" s="45"/>
      <c r="AB440" s="45"/>
      <c r="AC440" s="40"/>
      <c r="AD440" s="367"/>
      <c r="AE440" s="43"/>
      <c r="AF440" s="179" t="str">
        <f t="shared" si="23"/>
        <v/>
      </c>
      <c r="AG440" s="43"/>
      <c r="AH440" s="28" t="b">
        <f t="shared" si="26"/>
        <v>1</v>
      </c>
    </row>
    <row r="441" spans="1:34" ht="36" customHeight="1">
      <c r="A441" s="65"/>
      <c r="B441" s="65"/>
      <c r="C441" s="65"/>
      <c r="D441" s="45"/>
      <c r="E441" s="259"/>
      <c r="F441" s="229" t="str">
        <f t="shared" si="25"/>
        <v/>
      </c>
      <c r="G441" s="40"/>
      <c r="H441" s="452"/>
      <c r="I441" s="206"/>
      <c r="J441" s="40"/>
      <c r="K441" s="83"/>
      <c r="L441" s="119"/>
      <c r="M441" s="214"/>
      <c r="N441" s="230"/>
      <c r="O441" s="231"/>
      <c r="P441" s="259"/>
      <c r="Q441" s="212"/>
      <c r="R441" s="214"/>
      <c r="S441" s="214"/>
      <c r="T441" s="232"/>
      <c r="U441" s="179" t="str">
        <f t="shared" si="22"/>
        <v/>
      </c>
      <c r="V441" s="43"/>
      <c r="W441" s="213"/>
      <c r="X441" s="213"/>
      <c r="Y441" s="40"/>
      <c r="Z441" s="45"/>
      <c r="AA441" s="45"/>
      <c r="AB441" s="45"/>
      <c r="AC441" s="40"/>
      <c r="AD441" s="367"/>
      <c r="AE441" s="43"/>
      <c r="AF441" s="179" t="str">
        <f t="shared" si="23"/>
        <v/>
      </c>
      <c r="AG441" s="43"/>
      <c r="AH441" s="28" t="b">
        <f t="shared" si="26"/>
        <v>1</v>
      </c>
    </row>
    <row r="442" spans="1:34" ht="36" customHeight="1">
      <c r="A442" s="65"/>
      <c r="B442" s="65"/>
      <c r="C442" s="65"/>
      <c r="D442" s="45"/>
      <c r="E442" s="259"/>
      <c r="F442" s="229" t="str">
        <f t="shared" si="25"/>
        <v/>
      </c>
      <c r="G442" s="40"/>
      <c r="H442" s="452"/>
      <c r="I442" s="206"/>
      <c r="J442" s="40"/>
      <c r="K442" s="83"/>
      <c r="L442" s="119"/>
      <c r="M442" s="214"/>
      <c r="N442" s="230"/>
      <c r="O442" s="231"/>
      <c r="P442" s="259"/>
      <c r="Q442" s="212"/>
      <c r="R442" s="214"/>
      <c r="S442" s="214"/>
      <c r="T442" s="232"/>
      <c r="U442" s="179" t="str">
        <f t="shared" si="22"/>
        <v/>
      </c>
      <c r="V442" s="43"/>
      <c r="W442" s="213"/>
      <c r="X442" s="213"/>
      <c r="Y442" s="40"/>
      <c r="Z442" s="45"/>
      <c r="AA442" s="45"/>
      <c r="AB442" s="45"/>
      <c r="AC442" s="40"/>
      <c r="AD442" s="367"/>
      <c r="AE442" s="43"/>
      <c r="AF442" s="179" t="str">
        <f t="shared" si="23"/>
        <v/>
      </c>
      <c r="AG442" s="43"/>
      <c r="AH442" s="28" t="b">
        <f t="shared" si="26"/>
        <v>1</v>
      </c>
    </row>
    <row r="443" spans="1:34" ht="36" customHeight="1">
      <c r="A443" s="65"/>
      <c r="B443" s="65"/>
      <c r="C443" s="65"/>
      <c r="D443" s="45"/>
      <c r="E443" s="259"/>
      <c r="F443" s="229" t="str">
        <f t="shared" si="25"/>
        <v/>
      </c>
      <c r="G443" s="40"/>
      <c r="H443" s="452"/>
      <c r="I443" s="206"/>
      <c r="J443" s="40"/>
      <c r="K443" s="83"/>
      <c r="L443" s="119"/>
      <c r="M443" s="214"/>
      <c r="N443" s="230"/>
      <c r="O443" s="231"/>
      <c r="P443" s="259"/>
      <c r="Q443" s="212"/>
      <c r="R443" s="214"/>
      <c r="S443" s="214"/>
      <c r="T443" s="232"/>
      <c r="U443" s="179" t="str">
        <f t="shared" si="22"/>
        <v/>
      </c>
      <c r="V443" s="43"/>
      <c r="W443" s="213"/>
      <c r="X443" s="213"/>
      <c r="Y443" s="40"/>
      <c r="Z443" s="45"/>
      <c r="AA443" s="45"/>
      <c r="AB443" s="45"/>
      <c r="AC443" s="40"/>
      <c r="AD443" s="367"/>
      <c r="AE443" s="43"/>
      <c r="AF443" s="179" t="str">
        <f t="shared" si="23"/>
        <v/>
      </c>
      <c r="AG443" s="43"/>
      <c r="AH443" s="28" t="b">
        <f t="shared" si="26"/>
        <v>1</v>
      </c>
    </row>
    <row r="444" spans="1:34" ht="36" customHeight="1">
      <c r="A444" s="65"/>
      <c r="B444" s="65"/>
      <c r="C444" s="65"/>
      <c r="D444" s="45"/>
      <c r="E444" s="259"/>
      <c r="F444" s="229" t="str">
        <f t="shared" si="25"/>
        <v/>
      </c>
      <c r="G444" s="40"/>
      <c r="H444" s="452"/>
      <c r="I444" s="206"/>
      <c r="J444" s="40"/>
      <c r="K444" s="83"/>
      <c r="L444" s="119"/>
      <c r="M444" s="214"/>
      <c r="N444" s="230"/>
      <c r="O444" s="231"/>
      <c r="P444" s="259"/>
      <c r="Q444" s="212"/>
      <c r="R444" s="214"/>
      <c r="S444" s="214"/>
      <c r="T444" s="232"/>
      <c r="U444" s="179" t="str">
        <f t="shared" si="22"/>
        <v/>
      </c>
      <c r="V444" s="43"/>
      <c r="W444" s="213"/>
      <c r="X444" s="213"/>
      <c r="Y444" s="40"/>
      <c r="Z444" s="45"/>
      <c r="AA444" s="45"/>
      <c r="AB444" s="45"/>
      <c r="AC444" s="40"/>
      <c r="AD444" s="367"/>
      <c r="AE444" s="43"/>
      <c r="AF444" s="179" t="str">
        <f t="shared" si="23"/>
        <v/>
      </c>
      <c r="AG444" s="43"/>
      <c r="AH444" s="28" t="b">
        <f t="shared" si="26"/>
        <v>1</v>
      </c>
    </row>
    <row r="445" spans="1:34" ht="36" customHeight="1">
      <c r="A445" s="65"/>
      <c r="B445" s="65"/>
      <c r="C445" s="65"/>
      <c r="D445" s="45"/>
      <c r="E445" s="259"/>
      <c r="F445" s="229" t="str">
        <f t="shared" si="25"/>
        <v/>
      </c>
      <c r="G445" s="40"/>
      <c r="H445" s="452"/>
      <c r="I445" s="206"/>
      <c r="J445" s="40"/>
      <c r="K445" s="83"/>
      <c r="L445" s="119"/>
      <c r="M445" s="214"/>
      <c r="N445" s="230"/>
      <c r="O445" s="231"/>
      <c r="P445" s="259"/>
      <c r="Q445" s="212"/>
      <c r="R445" s="214"/>
      <c r="S445" s="214"/>
      <c r="T445" s="232"/>
      <c r="U445" s="179" t="str">
        <f t="shared" si="22"/>
        <v/>
      </c>
      <c r="V445" s="43"/>
      <c r="W445" s="213"/>
      <c r="X445" s="213"/>
      <c r="Y445" s="40"/>
      <c r="Z445" s="45"/>
      <c r="AA445" s="45"/>
      <c r="AB445" s="45"/>
      <c r="AC445" s="40"/>
      <c r="AD445" s="367"/>
      <c r="AE445" s="43"/>
      <c r="AF445" s="179" t="str">
        <f t="shared" si="23"/>
        <v/>
      </c>
      <c r="AG445" s="43"/>
      <c r="AH445" s="28" t="b">
        <f t="shared" si="26"/>
        <v>1</v>
      </c>
    </row>
    <row r="446" spans="1:34" ht="36" customHeight="1">
      <c r="A446" s="65"/>
      <c r="B446" s="65"/>
      <c r="C446" s="65"/>
      <c r="D446" s="45"/>
      <c r="E446" s="259"/>
      <c r="F446" s="229" t="str">
        <f t="shared" si="25"/>
        <v/>
      </c>
      <c r="G446" s="40"/>
      <c r="H446" s="452"/>
      <c r="I446" s="206"/>
      <c r="J446" s="40"/>
      <c r="K446" s="83"/>
      <c r="L446" s="119"/>
      <c r="M446" s="214"/>
      <c r="N446" s="230"/>
      <c r="O446" s="231"/>
      <c r="P446" s="259"/>
      <c r="Q446" s="212"/>
      <c r="R446" s="214"/>
      <c r="S446" s="214"/>
      <c r="T446" s="232"/>
      <c r="U446" s="179" t="str">
        <f t="shared" si="22"/>
        <v/>
      </c>
      <c r="V446" s="43"/>
      <c r="W446" s="213"/>
      <c r="X446" s="213"/>
      <c r="Y446" s="40"/>
      <c r="Z446" s="45"/>
      <c r="AA446" s="45"/>
      <c r="AB446" s="45"/>
      <c r="AC446" s="40"/>
      <c r="AD446" s="367"/>
      <c r="AE446" s="43"/>
      <c r="AF446" s="179" t="str">
        <f t="shared" si="23"/>
        <v/>
      </c>
      <c r="AG446" s="43"/>
      <c r="AH446" s="28" t="b">
        <f t="shared" si="26"/>
        <v>1</v>
      </c>
    </row>
    <row r="447" spans="1:34" ht="36" customHeight="1">
      <c r="A447" s="65"/>
      <c r="B447" s="65"/>
      <c r="C447" s="65"/>
      <c r="D447" s="45"/>
      <c r="E447" s="259"/>
      <c r="F447" s="229" t="str">
        <f t="shared" si="25"/>
        <v/>
      </c>
      <c r="G447" s="40"/>
      <c r="H447" s="452"/>
      <c r="I447" s="206"/>
      <c r="J447" s="40"/>
      <c r="K447" s="83"/>
      <c r="L447" s="119"/>
      <c r="M447" s="214"/>
      <c r="N447" s="230"/>
      <c r="O447" s="231"/>
      <c r="P447" s="259"/>
      <c r="Q447" s="212"/>
      <c r="R447" s="214"/>
      <c r="S447" s="214"/>
      <c r="T447" s="232"/>
      <c r="U447" s="179" t="str">
        <f t="shared" si="22"/>
        <v/>
      </c>
      <c r="V447" s="43"/>
      <c r="W447" s="213"/>
      <c r="X447" s="213"/>
      <c r="Y447" s="40"/>
      <c r="Z447" s="45"/>
      <c r="AA447" s="45"/>
      <c r="AB447" s="45"/>
      <c r="AC447" s="40"/>
      <c r="AD447" s="367"/>
      <c r="AE447" s="43"/>
      <c r="AF447" s="179" t="str">
        <f t="shared" si="23"/>
        <v/>
      </c>
      <c r="AG447" s="43"/>
      <c r="AH447" s="28" t="b">
        <f t="shared" si="26"/>
        <v>1</v>
      </c>
    </row>
    <row r="448" spans="1:34" ht="36" customHeight="1">
      <c r="A448" s="65"/>
      <c r="B448" s="65"/>
      <c r="C448" s="65"/>
      <c r="D448" s="45"/>
      <c r="E448" s="259"/>
      <c r="F448" s="229" t="str">
        <f t="shared" si="25"/>
        <v/>
      </c>
      <c r="G448" s="40"/>
      <c r="H448" s="452"/>
      <c r="I448" s="206"/>
      <c r="J448" s="40"/>
      <c r="K448" s="83"/>
      <c r="L448" s="119"/>
      <c r="M448" s="214"/>
      <c r="N448" s="230"/>
      <c r="O448" s="231"/>
      <c r="P448" s="259"/>
      <c r="Q448" s="212"/>
      <c r="R448" s="214"/>
      <c r="S448" s="214"/>
      <c r="T448" s="232"/>
      <c r="U448" s="179" t="str">
        <f t="shared" si="22"/>
        <v/>
      </c>
      <c r="V448" s="43"/>
      <c r="W448" s="213"/>
      <c r="X448" s="213"/>
      <c r="Y448" s="40"/>
      <c r="Z448" s="45"/>
      <c r="AA448" s="45"/>
      <c r="AB448" s="45"/>
      <c r="AC448" s="40"/>
      <c r="AD448" s="367"/>
      <c r="AE448" s="43"/>
      <c r="AF448" s="179" t="str">
        <f t="shared" si="23"/>
        <v/>
      </c>
      <c r="AG448" s="43"/>
      <c r="AH448" s="28" t="b">
        <f t="shared" si="26"/>
        <v>1</v>
      </c>
    </row>
    <row r="449" spans="1:34" ht="36" customHeight="1">
      <c r="A449" s="65"/>
      <c r="B449" s="65"/>
      <c r="C449" s="65"/>
      <c r="D449" s="45"/>
      <c r="E449" s="259"/>
      <c r="F449" s="229" t="str">
        <f t="shared" si="25"/>
        <v/>
      </c>
      <c r="G449" s="40"/>
      <c r="H449" s="452"/>
      <c r="I449" s="206"/>
      <c r="J449" s="40"/>
      <c r="K449" s="83"/>
      <c r="L449" s="119"/>
      <c r="M449" s="214"/>
      <c r="N449" s="230"/>
      <c r="O449" s="231"/>
      <c r="P449" s="259"/>
      <c r="Q449" s="212"/>
      <c r="R449" s="214"/>
      <c r="S449" s="214"/>
      <c r="T449" s="232"/>
      <c r="U449" s="179" t="str">
        <f t="shared" si="22"/>
        <v/>
      </c>
      <c r="V449" s="43"/>
      <c r="W449" s="213"/>
      <c r="X449" s="213"/>
      <c r="Y449" s="40"/>
      <c r="Z449" s="45"/>
      <c r="AA449" s="45"/>
      <c r="AB449" s="45"/>
      <c r="AC449" s="40"/>
      <c r="AD449" s="367"/>
      <c r="AE449" s="43"/>
      <c r="AF449" s="179" t="str">
        <f t="shared" si="23"/>
        <v/>
      </c>
      <c r="AG449" s="43"/>
      <c r="AH449" s="28" t="b">
        <f t="shared" si="26"/>
        <v>1</v>
      </c>
    </row>
    <row r="450" spans="1:34" ht="36" customHeight="1">
      <c r="A450" s="65"/>
      <c r="B450" s="65"/>
      <c r="C450" s="65"/>
      <c r="D450" s="45"/>
      <c r="E450" s="259"/>
      <c r="F450" s="229" t="str">
        <f t="shared" si="25"/>
        <v/>
      </c>
      <c r="G450" s="40"/>
      <c r="H450" s="452"/>
      <c r="I450" s="206"/>
      <c r="J450" s="40"/>
      <c r="K450" s="83"/>
      <c r="L450" s="119"/>
      <c r="M450" s="214"/>
      <c r="N450" s="230"/>
      <c r="O450" s="231"/>
      <c r="P450" s="259"/>
      <c r="Q450" s="212"/>
      <c r="R450" s="214"/>
      <c r="S450" s="214"/>
      <c r="T450" s="232"/>
      <c r="U450" s="179" t="str">
        <f t="shared" si="22"/>
        <v/>
      </c>
      <c r="V450" s="43"/>
      <c r="W450" s="213"/>
      <c r="X450" s="213"/>
      <c r="Y450" s="40"/>
      <c r="Z450" s="45"/>
      <c r="AA450" s="45"/>
      <c r="AB450" s="45"/>
      <c r="AC450" s="40"/>
      <c r="AD450" s="367"/>
      <c r="AE450" s="43"/>
      <c r="AF450" s="179" t="str">
        <f t="shared" si="23"/>
        <v/>
      </c>
      <c r="AG450" s="43"/>
      <c r="AH450" s="28" t="b">
        <f t="shared" si="26"/>
        <v>1</v>
      </c>
    </row>
    <row r="451" spans="1:34" ht="36" customHeight="1">
      <c r="A451" s="65"/>
      <c r="B451" s="65"/>
      <c r="C451" s="65"/>
      <c r="D451" s="45"/>
      <c r="E451" s="259"/>
      <c r="F451" s="229" t="str">
        <f t="shared" si="25"/>
        <v/>
      </c>
      <c r="G451" s="40"/>
      <c r="H451" s="452"/>
      <c r="I451" s="206"/>
      <c r="J451" s="40"/>
      <c r="K451" s="83"/>
      <c r="L451" s="119"/>
      <c r="M451" s="214"/>
      <c r="N451" s="230"/>
      <c r="O451" s="231"/>
      <c r="P451" s="259"/>
      <c r="Q451" s="212"/>
      <c r="R451" s="214"/>
      <c r="S451" s="214"/>
      <c r="T451" s="232"/>
      <c r="U451" s="179" t="str">
        <f t="shared" si="22"/>
        <v/>
      </c>
      <c r="V451" s="43"/>
      <c r="W451" s="213"/>
      <c r="X451" s="213"/>
      <c r="Y451" s="40"/>
      <c r="Z451" s="45"/>
      <c r="AA451" s="45"/>
      <c r="AB451" s="45"/>
      <c r="AC451" s="40"/>
      <c r="AD451" s="367"/>
      <c r="AE451" s="43"/>
      <c r="AF451" s="179" t="str">
        <f t="shared" si="23"/>
        <v/>
      </c>
      <c r="AG451" s="43"/>
      <c r="AH451" s="28" t="b">
        <f t="shared" si="26"/>
        <v>1</v>
      </c>
    </row>
    <row r="452" spans="1:34" ht="36" customHeight="1">
      <c r="A452" s="65"/>
      <c r="B452" s="65"/>
      <c r="C452" s="65"/>
      <c r="D452" s="45"/>
      <c r="E452" s="259"/>
      <c r="F452" s="229" t="str">
        <f t="shared" si="25"/>
        <v/>
      </c>
      <c r="G452" s="40"/>
      <c r="H452" s="452"/>
      <c r="I452" s="206"/>
      <c r="J452" s="40"/>
      <c r="K452" s="83"/>
      <c r="L452" s="119"/>
      <c r="M452" s="214"/>
      <c r="N452" s="230"/>
      <c r="O452" s="231"/>
      <c r="P452" s="259"/>
      <c r="Q452" s="212"/>
      <c r="R452" s="214"/>
      <c r="S452" s="214"/>
      <c r="T452" s="232"/>
      <c r="U452" s="179" t="str">
        <f t="shared" si="22"/>
        <v/>
      </c>
      <c r="V452" s="43"/>
      <c r="W452" s="213"/>
      <c r="X452" s="213"/>
      <c r="Y452" s="40"/>
      <c r="Z452" s="45"/>
      <c r="AA452" s="45"/>
      <c r="AB452" s="45"/>
      <c r="AC452" s="40"/>
      <c r="AD452" s="367"/>
      <c r="AE452" s="43"/>
      <c r="AF452" s="179" t="str">
        <f t="shared" si="23"/>
        <v/>
      </c>
      <c r="AG452" s="43"/>
      <c r="AH452" s="28" t="b">
        <f t="shared" si="26"/>
        <v>1</v>
      </c>
    </row>
    <row r="453" spans="1:34" ht="36" customHeight="1">
      <c r="A453" s="65"/>
      <c r="B453" s="65"/>
      <c r="C453" s="65"/>
      <c r="D453" s="45"/>
      <c r="E453" s="259"/>
      <c r="F453" s="229" t="str">
        <f t="shared" si="25"/>
        <v/>
      </c>
      <c r="G453" s="40"/>
      <c r="H453" s="452"/>
      <c r="I453" s="206"/>
      <c r="J453" s="40"/>
      <c r="K453" s="83"/>
      <c r="L453" s="119"/>
      <c r="M453" s="214"/>
      <c r="N453" s="230"/>
      <c r="O453" s="231"/>
      <c r="P453" s="259"/>
      <c r="Q453" s="212"/>
      <c r="R453" s="214"/>
      <c r="S453" s="214"/>
      <c r="T453" s="232"/>
      <c r="U453" s="179" t="str">
        <f t="shared" si="22"/>
        <v/>
      </c>
      <c r="V453" s="43"/>
      <c r="W453" s="213"/>
      <c r="X453" s="213"/>
      <c r="Y453" s="40"/>
      <c r="Z453" s="45"/>
      <c r="AA453" s="45"/>
      <c r="AB453" s="45"/>
      <c r="AC453" s="40"/>
      <c r="AD453" s="367"/>
      <c r="AE453" s="43"/>
      <c r="AF453" s="179" t="str">
        <f t="shared" si="23"/>
        <v/>
      </c>
      <c r="AG453" s="43"/>
      <c r="AH453" s="28" t="b">
        <f t="shared" si="26"/>
        <v>1</v>
      </c>
    </row>
    <row r="454" spans="1:34" ht="36" customHeight="1">
      <c r="A454" s="65"/>
      <c r="B454" s="65"/>
      <c r="C454" s="65"/>
      <c r="D454" s="45"/>
      <c r="E454" s="259"/>
      <c r="F454" s="229" t="str">
        <f t="shared" si="25"/>
        <v/>
      </c>
      <c r="G454" s="40"/>
      <c r="H454" s="452"/>
      <c r="I454" s="206"/>
      <c r="J454" s="40"/>
      <c r="K454" s="83"/>
      <c r="L454" s="119"/>
      <c r="M454" s="214"/>
      <c r="N454" s="230"/>
      <c r="O454" s="231"/>
      <c r="P454" s="259"/>
      <c r="Q454" s="212"/>
      <c r="R454" s="214"/>
      <c r="S454" s="214"/>
      <c r="T454" s="232"/>
      <c r="U454" s="179" t="str">
        <f t="shared" si="22"/>
        <v/>
      </c>
      <c r="V454" s="43"/>
      <c r="W454" s="213"/>
      <c r="X454" s="213"/>
      <c r="Y454" s="40"/>
      <c r="Z454" s="45"/>
      <c r="AA454" s="45"/>
      <c r="AB454" s="45"/>
      <c r="AC454" s="40"/>
      <c r="AD454" s="367"/>
      <c r="AE454" s="43"/>
      <c r="AF454" s="179" t="str">
        <f t="shared" si="23"/>
        <v/>
      </c>
      <c r="AG454" s="43"/>
      <c r="AH454" s="28" t="b">
        <f t="shared" si="26"/>
        <v>1</v>
      </c>
    </row>
    <row r="455" spans="1:34" ht="36" customHeight="1">
      <c r="A455" s="65"/>
      <c r="B455" s="65"/>
      <c r="C455" s="65"/>
      <c r="D455" s="45"/>
      <c r="E455" s="259"/>
      <c r="F455" s="229" t="str">
        <f t="shared" si="25"/>
        <v/>
      </c>
      <c r="G455" s="40"/>
      <c r="H455" s="452"/>
      <c r="I455" s="206"/>
      <c r="J455" s="40"/>
      <c r="K455" s="83"/>
      <c r="L455" s="119"/>
      <c r="M455" s="214"/>
      <c r="N455" s="230"/>
      <c r="O455" s="231"/>
      <c r="P455" s="259"/>
      <c r="Q455" s="212"/>
      <c r="R455" s="214"/>
      <c r="S455" s="214"/>
      <c r="T455" s="232"/>
      <c r="U455" s="179" t="str">
        <f t="shared" si="22"/>
        <v/>
      </c>
      <c r="V455" s="43"/>
      <c r="W455" s="213"/>
      <c r="X455" s="213"/>
      <c r="Y455" s="40"/>
      <c r="Z455" s="45"/>
      <c r="AA455" s="45"/>
      <c r="AB455" s="45"/>
      <c r="AC455" s="40"/>
      <c r="AD455" s="367"/>
      <c r="AE455" s="43"/>
      <c r="AF455" s="179" t="str">
        <f t="shared" si="23"/>
        <v/>
      </c>
      <c r="AG455" s="43"/>
      <c r="AH455" s="28" t="b">
        <f t="shared" si="26"/>
        <v>1</v>
      </c>
    </row>
    <row r="456" spans="1:34" ht="36" customHeight="1">
      <c r="A456" s="65"/>
      <c r="B456" s="65"/>
      <c r="C456" s="65"/>
      <c r="D456" s="45"/>
      <c r="E456" s="259"/>
      <c r="F456" s="229" t="str">
        <f t="shared" si="25"/>
        <v/>
      </c>
      <c r="G456" s="40"/>
      <c r="H456" s="452"/>
      <c r="I456" s="206"/>
      <c r="J456" s="40"/>
      <c r="K456" s="83"/>
      <c r="L456" s="119"/>
      <c r="M456" s="214"/>
      <c r="N456" s="230"/>
      <c r="O456" s="231"/>
      <c r="P456" s="259"/>
      <c r="Q456" s="212"/>
      <c r="R456" s="214"/>
      <c r="S456" s="214"/>
      <c r="T456" s="232"/>
      <c r="U456" s="179" t="str">
        <f t="shared" si="22"/>
        <v/>
      </c>
      <c r="V456" s="43"/>
      <c r="W456" s="213"/>
      <c r="X456" s="213"/>
      <c r="Y456" s="40"/>
      <c r="Z456" s="45"/>
      <c r="AA456" s="45"/>
      <c r="AB456" s="45"/>
      <c r="AC456" s="40"/>
      <c r="AD456" s="367"/>
      <c r="AE456" s="43"/>
      <c r="AF456" s="179" t="str">
        <f t="shared" si="23"/>
        <v/>
      </c>
      <c r="AG456" s="43"/>
      <c r="AH456" s="28" t="b">
        <f t="shared" si="26"/>
        <v>1</v>
      </c>
    </row>
    <row r="457" spans="1:34" ht="36" customHeight="1">
      <c r="A457" s="65"/>
      <c r="B457" s="65"/>
      <c r="C457" s="65"/>
      <c r="D457" s="45"/>
      <c r="E457" s="259"/>
      <c r="F457" s="229" t="str">
        <f t="shared" si="25"/>
        <v/>
      </c>
      <c r="G457" s="40"/>
      <c r="H457" s="452"/>
      <c r="I457" s="206"/>
      <c r="J457" s="40"/>
      <c r="K457" s="83"/>
      <c r="L457" s="119"/>
      <c r="M457" s="214"/>
      <c r="N457" s="230"/>
      <c r="O457" s="231"/>
      <c r="P457" s="259"/>
      <c r="Q457" s="212"/>
      <c r="R457" s="214"/>
      <c r="S457" s="214"/>
      <c r="T457" s="232"/>
      <c r="U457" s="179" t="str">
        <f t="shared" si="22"/>
        <v/>
      </c>
      <c r="V457" s="43"/>
      <c r="W457" s="213"/>
      <c r="X457" s="213"/>
      <c r="Y457" s="40"/>
      <c r="Z457" s="45"/>
      <c r="AA457" s="45"/>
      <c r="AB457" s="45"/>
      <c r="AC457" s="40"/>
      <c r="AD457" s="367"/>
      <c r="AE457" s="43"/>
      <c r="AF457" s="179" t="str">
        <f t="shared" si="23"/>
        <v/>
      </c>
      <c r="AG457" s="43"/>
      <c r="AH457" s="28" t="b">
        <f t="shared" si="26"/>
        <v>1</v>
      </c>
    </row>
    <row r="458" spans="1:34" ht="36" customHeight="1">
      <c r="A458" s="65"/>
      <c r="B458" s="65"/>
      <c r="C458" s="65"/>
      <c r="D458" s="45"/>
      <c r="E458" s="259"/>
      <c r="F458" s="229" t="str">
        <f t="shared" si="25"/>
        <v/>
      </c>
      <c r="G458" s="40"/>
      <c r="H458" s="452"/>
      <c r="I458" s="206"/>
      <c r="J458" s="40"/>
      <c r="K458" s="83"/>
      <c r="L458" s="119"/>
      <c r="M458" s="214"/>
      <c r="N458" s="230"/>
      <c r="O458" s="231"/>
      <c r="P458" s="259"/>
      <c r="Q458" s="212"/>
      <c r="R458" s="214"/>
      <c r="S458" s="214"/>
      <c r="T458" s="232"/>
      <c r="U458" s="179" t="str">
        <f t="shared" si="22"/>
        <v/>
      </c>
      <c r="V458" s="43"/>
      <c r="W458" s="213"/>
      <c r="X458" s="213"/>
      <c r="Y458" s="40"/>
      <c r="Z458" s="45"/>
      <c r="AA458" s="45"/>
      <c r="AB458" s="45"/>
      <c r="AC458" s="40"/>
      <c r="AD458" s="367"/>
      <c r="AE458" s="43"/>
      <c r="AF458" s="179" t="str">
        <f t="shared" si="23"/>
        <v/>
      </c>
      <c r="AG458" s="43"/>
      <c r="AH458" s="28" t="b">
        <f t="shared" si="26"/>
        <v>1</v>
      </c>
    </row>
    <row r="459" spans="1:34" ht="36" customHeight="1">
      <c r="A459" s="65"/>
      <c r="B459" s="65"/>
      <c r="C459" s="65"/>
      <c r="D459" s="45"/>
      <c r="E459" s="259"/>
      <c r="F459" s="229" t="str">
        <f t="shared" si="25"/>
        <v/>
      </c>
      <c r="G459" s="40"/>
      <c r="H459" s="452"/>
      <c r="I459" s="206"/>
      <c r="J459" s="40"/>
      <c r="K459" s="83"/>
      <c r="L459" s="119"/>
      <c r="M459" s="214"/>
      <c r="N459" s="230"/>
      <c r="O459" s="231"/>
      <c r="P459" s="259"/>
      <c r="Q459" s="212"/>
      <c r="R459" s="214"/>
      <c r="S459" s="214"/>
      <c r="T459" s="232"/>
      <c r="U459" s="179" t="str">
        <f t="shared" si="22"/>
        <v/>
      </c>
      <c r="V459" s="43"/>
      <c r="W459" s="213"/>
      <c r="X459" s="213"/>
      <c r="Y459" s="40"/>
      <c r="Z459" s="45"/>
      <c r="AA459" s="45"/>
      <c r="AB459" s="45"/>
      <c r="AC459" s="40"/>
      <c r="AD459" s="367"/>
      <c r="AE459" s="43"/>
      <c r="AF459" s="179" t="str">
        <f t="shared" si="23"/>
        <v/>
      </c>
      <c r="AG459" s="43"/>
      <c r="AH459" s="28" t="b">
        <f t="shared" si="26"/>
        <v>1</v>
      </c>
    </row>
    <row r="460" spans="1:34" ht="36" customHeight="1">
      <c r="A460" s="65"/>
      <c r="B460" s="65"/>
      <c r="C460" s="65"/>
      <c r="D460" s="45"/>
      <c r="E460" s="259"/>
      <c r="F460" s="229" t="str">
        <f t="shared" si="25"/>
        <v/>
      </c>
      <c r="G460" s="40"/>
      <c r="H460" s="452"/>
      <c r="I460" s="206"/>
      <c r="J460" s="40"/>
      <c r="K460" s="83"/>
      <c r="L460" s="119"/>
      <c r="M460" s="214"/>
      <c r="N460" s="230"/>
      <c r="O460" s="231"/>
      <c r="P460" s="259"/>
      <c r="Q460" s="212"/>
      <c r="R460" s="214"/>
      <c r="S460" s="214"/>
      <c r="T460" s="232"/>
      <c r="U460" s="179" t="str">
        <f t="shared" ref="U460:U523" si="27">IF(ISBLANK(Q460),"",DATEDIF(K460,Q460,"d")/365)</f>
        <v/>
      </c>
      <c r="V460" s="43"/>
      <c r="W460" s="213"/>
      <c r="X460" s="213"/>
      <c r="Y460" s="40"/>
      <c r="Z460" s="45"/>
      <c r="AA460" s="45"/>
      <c r="AB460" s="45"/>
      <c r="AC460" s="40"/>
      <c r="AD460" s="367"/>
      <c r="AE460" s="43"/>
      <c r="AF460" s="179" t="str">
        <f t="shared" ref="AF460:AF523" si="28">IF((K460-AD460)/365&gt;0,(K460-AD460)/365,"")</f>
        <v/>
      </c>
      <c r="AG460" s="43"/>
      <c r="AH460" s="28" t="b">
        <f t="shared" si="26"/>
        <v>1</v>
      </c>
    </row>
    <row r="461" spans="1:34" ht="36" customHeight="1">
      <c r="A461" s="65"/>
      <c r="B461" s="65"/>
      <c r="C461" s="65"/>
      <c r="D461" s="45"/>
      <c r="E461" s="259"/>
      <c r="F461" s="229" t="str">
        <f t="shared" si="25"/>
        <v/>
      </c>
      <c r="G461" s="40"/>
      <c r="H461" s="452"/>
      <c r="I461" s="206"/>
      <c r="J461" s="40"/>
      <c r="K461" s="83"/>
      <c r="L461" s="119"/>
      <c r="M461" s="214"/>
      <c r="N461" s="230"/>
      <c r="O461" s="231"/>
      <c r="P461" s="259"/>
      <c r="Q461" s="212"/>
      <c r="R461" s="214"/>
      <c r="S461" s="214"/>
      <c r="T461" s="232"/>
      <c r="U461" s="179" t="str">
        <f t="shared" si="27"/>
        <v/>
      </c>
      <c r="V461" s="43"/>
      <c r="W461" s="213"/>
      <c r="X461" s="213"/>
      <c r="Y461" s="40"/>
      <c r="Z461" s="45"/>
      <c r="AA461" s="45"/>
      <c r="AB461" s="45"/>
      <c r="AC461" s="40"/>
      <c r="AD461" s="367"/>
      <c r="AE461" s="43"/>
      <c r="AF461" s="179" t="str">
        <f t="shared" si="28"/>
        <v/>
      </c>
      <c r="AG461" s="43"/>
      <c r="AH461" s="28" t="b">
        <f t="shared" si="26"/>
        <v>1</v>
      </c>
    </row>
    <row r="462" spans="1:34" ht="36" customHeight="1">
      <c r="A462" s="65"/>
      <c r="B462" s="65"/>
      <c r="C462" s="65"/>
      <c r="D462" s="45"/>
      <c r="E462" s="259"/>
      <c r="F462" s="229" t="str">
        <f t="shared" si="25"/>
        <v/>
      </c>
      <c r="G462" s="40"/>
      <c r="H462" s="452"/>
      <c r="I462" s="206"/>
      <c r="J462" s="40"/>
      <c r="K462" s="83"/>
      <c r="L462" s="119"/>
      <c r="M462" s="214"/>
      <c r="N462" s="230"/>
      <c r="O462" s="231"/>
      <c r="P462" s="259"/>
      <c r="Q462" s="212"/>
      <c r="R462" s="214"/>
      <c r="S462" s="214"/>
      <c r="T462" s="232"/>
      <c r="U462" s="179" t="str">
        <f t="shared" si="27"/>
        <v/>
      </c>
      <c r="V462" s="43"/>
      <c r="W462" s="213"/>
      <c r="X462" s="213"/>
      <c r="Y462" s="40"/>
      <c r="Z462" s="45"/>
      <c r="AA462" s="45"/>
      <c r="AB462" s="45"/>
      <c r="AC462" s="40"/>
      <c r="AD462" s="367"/>
      <c r="AE462" s="43"/>
      <c r="AF462" s="179" t="str">
        <f t="shared" si="28"/>
        <v/>
      </c>
      <c r="AG462" s="43"/>
      <c r="AH462" s="28" t="b">
        <f t="shared" si="26"/>
        <v>1</v>
      </c>
    </row>
    <row r="463" spans="1:34" ht="36" customHeight="1">
      <c r="A463" s="65"/>
      <c r="B463" s="65"/>
      <c r="C463" s="65"/>
      <c r="D463" s="45"/>
      <c r="E463" s="259"/>
      <c r="F463" s="229" t="str">
        <f t="shared" ref="F463:F526" si="29">IF(ISBLANK($E463),"",VLOOKUP($E463,제안사_펀드현황,2,FALSE))</f>
        <v/>
      </c>
      <c r="G463" s="40"/>
      <c r="H463" s="452"/>
      <c r="I463" s="206"/>
      <c r="J463" s="40"/>
      <c r="K463" s="83"/>
      <c r="L463" s="119"/>
      <c r="M463" s="214"/>
      <c r="N463" s="230"/>
      <c r="O463" s="231"/>
      <c r="P463" s="259"/>
      <c r="Q463" s="212"/>
      <c r="R463" s="214"/>
      <c r="S463" s="214"/>
      <c r="T463" s="232"/>
      <c r="U463" s="179" t="str">
        <f t="shared" si="27"/>
        <v/>
      </c>
      <c r="V463" s="43"/>
      <c r="W463" s="213"/>
      <c r="X463" s="213"/>
      <c r="Y463" s="40"/>
      <c r="Z463" s="45"/>
      <c r="AA463" s="45"/>
      <c r="AB463" s="45"/>
      <c r="AC463" s="40"/>
      <c r="AD463" s="367"/>
      <c r="AE463" s="43"/>
      <c r="AF463" s="179" t="str">
        <f t="shared" si="28"/>
        <v/>
      </c>
      <c r="AG463" s="43"/>
      <c r="AH463" s="28" t="b">
        <f t="shared" ref="AH463:AH526" si="30">ROUND(M463,)=ROUND(S463,)+ROUND(W463,)</f>
        <v>1</v>
      </c>
    </row>
    <row r="464" spans="1:34" ht="36" customHeight="1">
      <c r="A464" s="65"/>
      <c r="B464" s="65"/>
      <c r="C464" s="65"/>
      <c r="D464" s="45"/>
      <c r="E464" s="259"/>
      <c r="F464" s="229" t="str">
        <f t="shared" si="29"/>
        <v/>
      </c>
      <c r="G464" s="40"/>
      <c r="H464" s="452"/>
      <c r="I464" s="206"/>
      <c r="J464" s="40"/>
      <c r="K464" s="83"/>
      <c r="L464" s="119"/>
      <c r="M464" s="214"/>
      <c r="N464" s="230"/>
      <c r="O464" s="231"/>
      <c r="P464" s="259"/>
      <c r="Q464" s="212"/>
      <c r="R464" s="214"/>
      <c r="S464" s="214"/>
      <c r="T464" s="232"/>
      <c r="U464" s="179" t="str">
        <f t="shared" si="27"/>
        <v/>
      </c>
      <c r="V464" s="43"/>
      <c r="W464" s="213"/>
      <c r="X464" s="213"/>
      <c r="Y464" s="40"/>
      <c r="Z464" s="45"/>
      <c r="AA464" s="45"/>
      <c r="AB464" s="45"/>
      <c r="AC464" s="40"/>
      <c r="AD464" s="367"/>
      <c r="AE464" s="43"/>
      <c r="AF464" s="179" t="str">
        <f t="shared" si="28"/>
        <v/>
      </c>
      <c r="AG464" s="43"/>
      <c r="AH464" s="28" t="b">
        <f t="shared" si="30"/>
        <v>1</v>
      </c>
    </row>
    <row r="465" spans="1:34" ht="36" customHeight="1">
      <c r="A465" s="65"/>
      <c r="B465" s="65"/>
      <c r="C465" s="65"/>
      <c r="D465" s="45"/>
      <c r="E465" s="259"/>
      <c r="F465" s="229" t="str">
        <f t="shared" si="29"/>
        <v/>
      </c>
      <c r="G465" s="40"/>
      <c r="H465" s="452"/>
      <c r="I465" s="206"/>
      <c r="J465" s="40"/>
      <c r="K465" s="83"/>
      <c r="L465" s="119"/>
      <c r="M465" s="214"/>
      <c r="N465" s="230"/>
      <c r="O465" s="231"/>
      <c r="P465" s="259"/>
      <c r="Q465" s="212"/>
      <c r="R465" s="214"/>
      <c r="S465" s="214"/>
      <c r="T465" s="232"/>
      <c r="U465" s="179" t="str">
        <f t="shared" si="27"/>
        <v/>
      </c>
      <c r="V465" s="43"/>
      <c r="W465" s="213"/>
      <c r="X465" s="213"/>
      <c r="Y465" s="40"/>
      <c r="Z465" s="45"/>
      <c r="AA465" s="45"/>
      <c r="AB465" s="45"/>
      <c r="AC465" s="40"/>
      <c r="AD465" s="367"/>
      <c r="AE465" s="43"/>
      <c r="AF465" s="179" t="str">
        <f t="shared" si="28"/>
        <v/>
      </c>
      <c r="AG465" s="43"/>
      <c r="AH465" s="28" t="b">
        <f t="shared" si="30"/>
        <v>1</v>
      </c>
    </row>
    <row r="466" spans="1:34" ht="36" customHeight="1">
      <c r="A466" s="65"/>
      <c r="B466" s="65"/>
      <c r="C466" s="65"/>
      <c r="D466" s="45"/>
      <c r="E466" s="259"/>
      <c r="F466" s="229" t="str">
        <f t="shared" si="29"/>
        <v/>
      </c>
      <c r="G466" s="40"/>
      <c r="H466" s="452"/>
      <c r="I466" s="206"/>
      <c r="J466" s="40"/>
      <c r="K466" s="83"/>
      <c r="L466" s="119"/>
      <c r="M466" s="214"/>
      <c r="N466" s="230"/>
      <c r="O466" s="231"/>
      <c r="P466" s="259"/>
      <c r="Q466" s="212"/>
      <c r="R466" s="214"/>
      <c r="S466" s="214"/>
      <c r="T466" s="232"/>
      <c r="U466" s="179" t="str">
        <f t="shared" si="27"/>
        <v/>
      </c>
      <c r="V466" s="43"/>
      <c r="W466" s="213"/>
      <c r="X466" s="213"/>
      <c r="Y466" s="40"/>
      <c r="Z466" s="45"/>
      <c r="AA466" s="45"/>
      <c r="AB466" s="45"/>
      <c r="AC466" s="40"/>
      <c r="AD466" s="367"/>
      <c r="AE466" s="43"/>
      <c r="AF466" s="179" t="str">
        <f t="shared" si="28"/>
        <v/>
      </c>
      <c r="AG466" s="43"/>
      <c r="AH466" s="28" t="b">
        <f t="shared" si="30"/>
        <v>1</v>
      </c>
    </row>
    <row r="467" spans="1:34" ht="36" customHeight="1">
      <c r="A467" s="65"/>
      <c r="B467" s="65"/>
      <c r="C467" s="65"/>
      <c r="D467" s="45"/>
      <c r="E467" s="259"/>
      <c r="F467" s="229" t="str">
        <f t="shared" si="29"/>
        <v/>
      </c>
      <c r="G467" s="40"/>
      <c r="H467" s="452"/>
      <c r="I467" s="206"/>
      <c r="J467" s="40"/>
      <c r="K467" s="83"/>
      <c r="L467" s="119"/>
      <c r="M467" s="214"/>
      <c r="N467" s="230"/>
      <c r="O467" s="231"/>
      <c r="P467" s="259"/>
      <c r="Q467" s="212"/>
      <c r="R467" s="214"/>
      <c r="S467" s="214"/>
      <c r="T467" s="232"/>
      <c r="U467" s="179" t="str">
        <f t="shared" si="27"/>
        <v/>
      </c>
      <c r="V467" s="43"/>
      <c r="W467" s="213"/>
      <c r="X467" s="213"/>
      <c r="Y467" s="40"/>
      <c r="Z467" s="45"/>
      <c r="AA467" s="45"/>
      <c r="AB467" s="45"/>
      <c r="AC467" s="40"/>
      <c r="AD467" s="367"/>
      <c r="AE467" s="43"/>
      <c r="AF467" s="179" t="str">
        <f t="shared" si="28"/>
        <v/>
      </c>
      <c r="AG467" s="43"/>
      <c r="AH467" s="28" t="b">
        <f t="shared" si="30"/>
        <v>1</v>
      </c>
    </row>
    <row r="468" spans="1:34" ht="36" customHeight="1">
      <c r="A468" s="65"/>
      <c r="B468" s="65"/>
      <c r="C468" s="65"/>
      <c r="D468" s="45"/>
      <c r="E468" s="259"/>
      <c r="F468" s="229" t="str">
        <f t="shared" si="29"/>
        <v/>
      </c>
      <c r="G468" s="40"/>
      <c r="H468" s="452"/>
      <c r="I468" s="206"/>
      <c r="J468" s="40"/>
      <c r="K468" s="83"/>
      <c r="L468" s="119"/>
      <c r="M468" s="214"/>
      <c r="N468" s="230"/>
      <c r="O468" s="231"/>
      <c r="P468" s="259"/>
      <c r="Q468" s="212"/>
      <c r="R468" s="214"/>
      <c r="S468" s="214"/>
      <c r="T468" s="232"/>
      <c r="U468" s="179" t="str">
        <f t="shared" si="27"/>
        <v/>
      </c>
      <c r="V468" s="43"/>
      <c r="W468" s="213"/>
      <c r="X468" s="213"/>
      <c r="Y468" s="40"/>
      <c r="Z468" s="45"/>
      <c r="AA468" s="45"/>
      <c r="AB468" s="45"/>
      <c r="AC468" s="40"/>
      <c r="AD468" s="367"/>
      <c r="AE468" s="43"/>
      <c r="AF468" s="179" t="str">
        <f t="shared" si="28"/>
        <v/>
      </c>
      <c r="AG468" s="43"/>
      <c r="AH468" s="28" t="b">
        <f t="shared" si="30"/>
        <v>1</v>
      </c>
    </row>
    <row r="469" spans="1:34" ht="36" customHeight="1">
      <c r="A469" s="65"/>
      <c r="B469" s="65"/>
      <c r="C469" s="65"/>
      <c r="D469" s="45"/>
      <c r="E469" s="259"/>
      <c r="F469" s="229" t="str">
        <f t="shared" si="29"/>
        <v/>
      </c>
      <c r="G469" s="40"/>
      <c r="H469" s="452"/>
      <c r="I469" s="206"/>
      <c r="J469" s="40"/>
      <c r="K469" s="83"/>
      <c r="L469" s="119"/>
      <c r="M469" s="214"/>
      <c r="N469" s="230"/>
      <c r="O469" s="231"/>
      <c r="P469" s="259"/>
      <c r="Q469" s="212"/>
      <c r="R469" s="214"/>
      <c r="S469" s="214"/>
      <c r="T469" s="232"/>
      <c r="U469" s="179" t="str">
        <f t="shared" si="27"/>
        <v/>
      </c>
      <c r="V469" s="43"/>
      <c r="W469" s="213"/>
      <c r="X469" s="213"/>
      <c r="Y469" s="40"/>
      <c r="Z469" s="45"/>
      <c r="AA469" s="45"/>
      <c r="AB469" s="45"/>
      <c r="AC469" s="40"/>
      <c r="AD469" s="367"/>
      <c r="AE469" s="43"/>
      <c r="AF469" s="179" t="str">
        <f t="shared" si="28"/>
        <v/>
      </c>
      <c r="AG469" s="43"/>
      <c r="AH469" s="28" t="b">
        <f t="shared" si="30"/>
        <v>1</v>
      </c>
    </row>
    <row r="470" spans="1:34" ht="36" customHeight="1">
      <c r="A470" s="65"/>
      <c r="B470" s="65"/>
      <c r="C470" s="65"/>
      <c r="D470" s="45"/>
      <c r="E470" s="259"/>
      <c r="F470" s="229" t="str">
        <f t="shared" si="29"/>
        <v/>
      </c>
      <c r="G470" s="40"/>
      <c r="H470" s="452"/>
      <c r="I470" s="206"/>
      <c r="J470" s="40"/>
      <c r="K470" s="83"/>
      <c r="L470" s="119"/>
      <c r="M470" s="214"/>
      <c r="N470" s="230"/>
      <c r="O470" s="231"/>
      <c r="P470" s="259"/>
      <c r="Q470" s="212"/>
      <c r="R470" s="214"/>
      <c r="S470" s="214"/>
      <c r="T470" s="232"/>
      <c r="U470" s="179" t="str">
        <f t="shared" si="27"/>
        <v/>
      </c>
      <c r="V470" s="43"/>
      <c r="W470" s="213"/>
      <c r="X470" s="213"/>
      <c r="Y470" s="40"/>
      <c r="Z470" s="45"/>
      <c r="AA470" s="45"/>
      <c r="AB470" s="45"/>
      <c r="AC470" s="40"/>
      <c r="AD470" s="367"/>
      <c r="AE470" s="43"/>
      <c r="AF470" s="179" t="str">
        <f t="shared" si="28"/>
        <v/>
      </c>
      <c r="AG470" s="43"/>
      <c r="AH470" s="28" t="b">
        <f t="shared" si="30"/>
        <v>1</v>
      </c>
    </row>
    <row r="471" spans="1:34" ht="36" customHeight="1">
      <c r="A471" s="65"/>
      <c r="B471" s="65"/>
      <c r="C471" s="65"/>
      <c r="D471" s="45"/>
      <c r="E471" s="259"/>
      <c r="F471" s="229" t="str">
        <f t="shared" si="29"/>
        <v/>
      </c>
      <c r="G471" s="40"/>
      <c r="H471" s="452"/>
      <c r="I471" s="206"/>
      <c r="J471" s="40"/>
      <c r="K471" s="83"/>
      <c r="L471" s="119"/>
      <c r="M471" s="214"/>
      <c r="N471" s="230"/>
      <c r="O471" s="231"/>
      <c r="P471" s="259"/>
      <c r="Q471" s="212"/>
      <c r="R471" s="214"/>
      <c r="S471" s="214"/>
      <c r="T471" s="232"/>
      <c r="U471" s="179" t="str">
        <f t="shared" si="27"/>
        <v/>
      </c>
      <c r="V471" s="43"/>
      <c r="W471" s="213"/>
      <c r="X471" s="213"/>
      <c r="Y471" s="40"/>
      <c r="Z471" s="45"/>
      <c r="AA471" s="45"/>
      <c r="AB471" s="45"/>
      <c r="AC471" s="40"/>
      <c r="AD471" s="367"/>
      <c r="AE471" s="43"/>
      <c r="AF471" s="179" t="str">
        <f t="shared" si="28"/>
        <v/>
      </c>
      <c r="AG471" s="43"/>
      <c r="AH471" s="28" t="b">
        <f t="shared" si="30"/>
        <v>1</v>
      </c>
    </row>
    <row r="472" spans="1:34" ht="36" customHeight="1">
      <c r="A472" s="65"/>
      <c r="B472" s="65"/>
      <c r="C472" s="65"/>
      <c r="D472" s="45"/>
      <c r="E472" s="259"/>
      <c r="F472" s="229" t="str">
        <f t="shared" si="29"/>
        <v/>
      </c>
      <c r="G472" s="40"/>
      <c r="H472" s="452"/>
      <c r="I472" s="206"/>
      <c r="J472" s="40"/>
      <c r="K472" s="83"/>
      <c r="L472" s="119"/>
      <c r="M472" s="214"/>
      <c r="N472" s="230"/>
      <c r="O472" s="231"/>
      <c r="P472" s="259"/>
      <c r="Q472" s="212"/>
      <c r="R472" s="214"/>
      <c r="S472" s="214"/>
      <c r="T472" s="232"/>
      <c r="U472" s="179" t="str">
        <f t="shared" si="27"/>
        <v/>
      </c>
      <c r="V472" s="43"/>
      <c r="W472" s="213"/>
      <c r="X472" s="213"/>
      <c r="Y472" s="40"/>
      <c r="Z472" s="45"/>
      <c r="AA472" s="45"/>
      <c r="AB472" s="45"/>
      <c r="AC472" s="40"/>
      <c r="AD472" s="367"/>
      <c r="AE472" s="43"/>
      <c r="AF472" s="179" t="str">
        <f t="shared" si="28"/>
        <v/>
      </c>
      <c r="AG472" s="43"/>
      <c r="AH472" s="28" t="b">
        <f t="shared" si="30"/>
        <v>1</v>
      </c>
    </row>
    <row r="473" spans="1:34" ht="36" customHeight="1">
      <c r="A473" s="65"/>
      <c r="B473" s="65"/>
      <c r="C473" s="65"/>
      <c r="D473" s="45"/>
      <c r="E473" s="259"/>
      <c r="F473" s="229" t="str">
        <f t="shared" si="29"/>
        <v/>
      </c>
      <c r="G473" s="40"/>
      <c r="H473" s="452"/>
      <c r="I473" s="206"/>
      <c r="J473" s="40"/>
      <c r="K473" s="83"/>
      <c r="L473" s="119"/>
      <c r="M473" s="214"/>
      <c r="N473" s="230"/>
      <c r="O473" s="231"/>
      <c r="P473" s="259"/>
      <c r="Q473" s="212"/>
      <c r="R473" s="214"/>
      <c r="S473" s="214"/>
      <c r="T473" s="232"/>
      <c r="U473" s="179" t="str">
        <f t="shared" si="27"/>
        <v/>
      </c>
      <c r="V473" s="43"/>
      <c r="W473" s="213"/>
      <c r="X473" s="213"/>
      <c r="Y473" s="40"/>
      <c r="Z473" s="45"/>
      <c r="AA473" s="45"/>
      <c r="AB473" s="45"/>
      <c r="AC473" s="40"/>
      <c r="AD473" s="367"/>
      <c r="AE473" s="43"/>
      <c r="AF473" s="179" t="str">
        <f t="shared" si="28"/>
        <v/>
      </c>
      <c r="AG473" s="43"/>
      <c r="AH473" s="28" t="b">
        <f t="shared" si="30"/>
        <v>1</v>
      </c>
    </row>
    <row r="474" spans="1:34" ht="36" customHeight="1">
      <c r="A474" s="65"/>
      <c r="B474" s="65"/>
      <c r="C474" s="65"/>
      <c r="D474" s="45"/>
      <c r="E474" s="259"/>
      <c r="F474" s="229" t="str">
        <f t="shared" si="29"/>
        <v/>
      </c>
      <c r="G474" s="40"/>
      <c r="H474" s="452"/>
      <c r="I474" s="206"/>
      <c r="J474" s="40"/>
      <c r="K474" s="83"/>
      <c r="L474" s="119"/>
      <c r="M474" s="214"/>
      <c r="N474" s="230"/>
      <c r="O474" s="231"/>
      <c r="P474" s="259"/>
      <c r="Q474" s="212"/>
      <c r="R474" s="214"/>
      <c r="S474" s="214"/>
      <c r="T474" s="232"/>
      <c r="U474" s="179" t="str">
        <f t="shared" si="27"/>
        <v/>
      </c>
      <c r="V474" s="43"/>
      <c r="W474" s="213"/>
      <c r="X474" s="213"/>
      <c r="Y474" s="40"/>
      <c r="Z474" s="45"/>
      <c r="AA474" s="45"/>
      <c r="AB474" s="45"/>
      <c r="AC474" s="40"/>
      <c r="AD474" s="367"/>
      <c r="AE474" s="43"/>
      <c r="AF474" s="179" t="str">
        <f t="shared" si="28"/>
        <v/>
      </c>
      <c r="AG474" s="43"/>
      <c r="AH474" s="28" t="b">
        <f t="shared" si="30"/>
        <v>1</v>
      </c>
    </row>
    <row r="475" spans="1:34" ht="36" customHeight="1">
      <c r="A475" s="65"/>
      <c r="B475" s="65"/>
      <c r="C475" s="65"/>
      <c r="D475" s="45"/>
      <c r="E475" s="259"/>
      <c r="F475" s="229" t="str">
        <f t="shared" si="29"/>
        <v/>
      </c>
      <c r="G475" s="40"/>
      <c r="H475" s="452"/>
      <c r="I475" s="206"/>
      <c r="J475" s="40"/>
      <c r="K475" s="83"/>
      <c r="L475" s="119"/>
      <c r="M475" s="214"/>
      <c r="N475" s="230"/>
      <c r="O475" s="231"/>
      <c r="P475" s="259"/>
      <c r="Q475" s="212"/>
      <c r="R475" s="214"/>
      <c r="S475" s="214"/>
      <c r="T475" s="232"/>
      <c r="U475" s="179" t="str">
        <f t="shared" si="27"/>
        <v/>
      </c>
      <c r="V475" s="43"/>
      <c r="W475" s="213"/>
      <c r="X475" s="213"/>
      <c r="Y475" s="40"/>
      <c r="Z475" s="45"/>
      <c r="AA475" s="45"/>
      <c r="AB475" s="45"/>
      <c r="AC475" s="40"/>
      <c r="AD475" s="367"/>
      <c r="AE475" s="43"/>
      <c r="AF475" s="179" t="str">
        <f t="shared" si="28"/>
        <v/>
      </c>
      <c r="AG475" s="43"/>
      <c r="AH475" s="28" t="b">
        <f t="shared" si="30"/>
        <v>1</v>
      </c>
    </row>
    <row r="476" spans="1:34" ht="36" customHeight="1">
      <c r="A476" s="65"/>
      <c r="B476" s="65"/>
      <c r="C476" s="65"/>
      <c r="D476" s="45"/>
      <c r="E476" s="259"/>
      <c r="F476" s="229" t="str">
        <f t="shared" si="29"/>
        <v/>
      </c>
      <c r="G476" s="40"/>
      <c r="H476" s="452"/>
      <c r="I476" s="206"/>
      <c r="J476" s="40"/>
      <c r="K476" s="83"/>
      <c r="L476" s="119"/>
      <c r="M476" s="214"/>
      <c r="N476" s="230"/>
      <c r="O476" s="231"/>
      <c r="P476" s="259"/>
      <c r="Q476" s="212"/>
      <c r="R476" s="214"/>
      <c r="S476" s="214"/>
      <c r="T476" s="232"/>
      <c r="U476" s="179" t="str">
        <f t="shared" si="27"/>
        <v/>
      </c>
      <c r="V476" s="43"/>
      <c r="W476" s="213"/>
      <c r="X476" s="213"/>
      <c r="Y476" s="40"/>
      <c r="Z476" s="45"/>
      <c r="AA476" s="45"/>
      <c r="AB476" s="45"/>
      <c r="AC476" s="40"/>
      <c r="AD476" s="367"/>
      <c r="AE476" s="43"/>
      <c r="AF476" s="179" t="str">
        <f t="shared" si="28"/>
        <v/>
      </c>
      <c r="AG476" s="43"/>
      <c r="AH476" s="28" t="b">
        <f t="shared" si="30"/>
        <v>1</v>
      </c>
    </row>
    <row r="477" spans="1:34" ht="36" customHeight="1">
      <c r="A477" s="65"/>
      <c r="B477" s="65"/>
      <c r="C477" s="65"/>
      <c r="D477" s="45"/>
      <c r="E477" s="259"/>
      <c r="F477" s="229" t="str">
        <f t="shared" si="29"/>
        <v/>
      </c>
      <c r="G477" s="40"/>
      <c r="H477" s="452"/>
      <c r="I477" s="206"/>
      <c r="J477" s="40"/>
      <c r="K477" s="83"/>
      <c r="L477" s="119"/>
      <c r="M477" s="214"/>
      <c r="N477" s="230"/>
      <c r="O477" s="231"/>
      <c r="P477" s="259"/>
      <c r="Q477" s="212"/>
      <c r="R477" s="214"/>
      <c r="S477" s="214"/>
      <c r="T477" s="232"/>
      <c r="U477" s="179" t="str">
        <f t="shared" si="27"/>
        <v/>
      </c>
      <c r="V477" s="43"/>
      <c r="W477" s="213"/>
      <c r="X477" s="213"/>
      <c r="Y477" s="40"/>
      <c r="Z477" s="45"/>
      <c r="AA477" s="45"/>
      <c r="AB477" s="45"/>
      <c r="AC477" s="40"/>
      <c r="AD477" s="367"/>
      <c r="AE477" s="43"/>
      <c r="AF477" s="179" t="str">
        <f t="shared" si="28"/>
        <v/>
      </c>
      <c r="AG477" s="43"/>
      <c r="AH477" s="28" t="b">
        <f t="shared" si="30"/>
        <v>1</v>
      </c>
    </row>
    <row r="478" spans="1:34" ht="36" customHeight="1">
      <c r="A478" s="65"/>
      <c r="B478" s="65"/>
      <c r="C478" s="65"/>
      <c r="D478" s="45"/>
      <c r="E478" s="259"/>
      <c r="F478" s="229" t="str">
        <f t="shared" si="29"/>
        <v/>
      </c>
      <c r="G478" s="40"/>
      <c r="H478" s="452"/>
      <c r="I478" s="206"/>
      <c r="J478" s="40"/>
      <c r="K478" s="83"/>
      <c r="L478" s="119"/>
      <c r="M478" s="214"/>
      <c r="N478" s="230"/>
      <c r="O478" s="231"/>
      <c r="P478" s="259"/>
      <c r="Q478" s="212"/>
      <c r="R478" s="214"/>
      <c r="S478" s="214"/>
      <c r="T478" s="232"/>
      <c r="U478" s="179" t="str">
        <f t="shared" si="27"/>
        <v/>
      </c>
      <c r="V478" s="43"/>
      <c r="W478" s="213"/>
      <c r="X478" s="213"/>
      <c r="Y478" s="40"/>
      <c r="Z478" s="45"/>
      <c r="AA478" s="45"/>
      <c r="AB478" s="45"/>
      <c r="AC478" s="40"/>
      <c r="AD478" s="367"/>
      <c r="AE478" s="43"/>
      <c r="AF478" s="179" t="str">
        <f t="shared" si="28"/>
        <v/>
      </c>
      <c r="AG478" s="43"/>
      <c r="AH478" s="28" t="b">
        <f t="shared" si="30"/>
        <v>1</v>
      </c>
    </row>
    <row r="479" spans="1:34" ht="36" customHeight="1">
      <c r="A479" s="65"/>
      <c r="B479" s="65"/>
      <c r="C479" s="65"/>
      <c r="D479" s="45"/>
      <c r="E479" s="259"/>
      <c r="F479" s="229" t="str">
        <f t="shared" si="29"/>
        <v/>
      </c>
      <c r="G479" s="40"/>
      <c r="H479" s="452"/>
      <c r="I479" s="206"/>
      <c r="J479" s="40"/>
      <c r="K479" s="83"/>
      <c r="L479" s="119"/>
      <c r="M479" s="214"/>
      <c r="N479" s="230"/>
      <c r="O479" s="231"/>
      <c r="P479" s="259"/>
      <c r="Q479" s="212"/>
      <c r="R479" s="214"/>
      <c r="S479" s="214"/>
      <c r="T479" s="232"/>
      <c r="U479" s="179" t="str">
        <f t="shared" si="27"/>
        <v/>
      </c>
      <c r="V479" s="43"/>
      <c r="W479" s="213"/>
      <c r="X479" s="213"/>
      <c r="Y479" s="40"/>
      <c r="Z479" s="45"/>
      <c r="AA479" s="45"/>
      <c r="AB479" s="45"/>
      <c r="AC479" s="40"/>
      <c r="AD479" s="367"/>
      <c r="AE479" s="43"/>
      <c r="AF479" s="179" t="str">
        <f t="shared" si="28"/>
        <v/>
      </c>
      <c r="AG479" s="43"/>
      <c r="AH479" s="28" t="b">
        <f t="shared" si="30"/>
        <v>1</v>
      </c>
    </row>
    <row r="480" spans="1:34" ht="36" customHeight="1">
      <c r="A480" s="65"/>
      <c r="B480" s="65"/>
      <c r="C480" s="65"/>
      <c r="D480" s="45"/>
      <c r="E480" s="259"/>
      <c r="F480" s="229" t="str">
        <f t="shared" si="29"/>
        <v/>
      </c>
      <c r="G480" s="40"/>
      <c r="H480" s="452"/>
      <c r="I480" s="206"/>
      <c r="J480" s="40"/>
      <c r="K480" s="83"/>
      <c r="L480" s="119"/>
      <c r="M480" s="214"/>
      <c r="N480" s="230"/>
      <c r="O480" s="231"/>
      <c r="P480" s="259"/>
      <c r="Q480" s="212"/>
      <c r="R480" s="214"/>
      <c r="S480" s="214"/>
      <c r="T480" s="232"/>
      <c r="U480" s="179" t="str">
        <f t="shared" si="27"/>
        <v/>
      </c>
      <c r="V480" s="43"/>
      <c r="W480" s="213"/>
      <c r="X480" s="213"/>
      <c r="Y480" s="40"/>
      <c r="Z480" s="45"/>
      <c r="AA480" s="45"/>
      <c r="AB480" s="45"/>
      <c r="AC480" s="40"/>
      <c r="AD480" s="367"/>
      <c r="AE480" s="43"/>
      <c r="AF480" s="179" t="str">
        <f t="shared" si="28"/>
        <v/>
      </c>
      <c r="AG480" s="43"/>
      <c r="AH480" s="28" t="b">
        <f t="shared" si="30"/>
        <v>1</v>
      </c>
    </row>
    <row r="481" spans="1:34" ht="36" customHeight="1">
      <c r="A481" s="65"/>
      <c r="B481" s="65"/>
      <c r="C481" s="65"/>
      <c r="D481" s="45"/>
      <c r="E481" s="259"/>
      <c r="F481" s="229" t="str">
        <f t="shared" si="29"/>
        <v/>
      </c>
      <c r="G481" s="40"/>
      <c r="H481" s="452"/>
      <c r="I481" s="206"/>
      <c r="J481" s="40"/>
      <c r="K481" s="83"/>
      <c r="L481" s="119"/>
      <c r="M481" s="214"/>
      <c r="N481" s="230"/>
      <c r="O481" s="231"/>
      <c r="P481" s="259"/>
      <c r="Q481" s="212"/>
      <c r="R481" s="214"/>
      <c r="S481" s="214"/>
      <c r="T481" s="232"/>
      <c r="U481" s="179" t="str">
        <f t="shared" si="27"/>
        <v/>
      </c>
      <c r="V481" s="43"/>
      <c r="W481" s="213"/>
      <c r="X481" s="213"/>
      <c r="Y481" s="40"/>
      <c r="Z481" s="45"/>
      <c r="AA481" s="45"/>
      <c r="AB481" s="45"/>
      <c r="AC481" s="40"/>
      <c r="AD481" s="367"/>
      <c r="AE481" s="43"/>
      <c r="AF481" s="179" t="str">
        <f t="shared" si="28"/>
        <v/>
      </c>
      <c r="AG481" s="43"/>
      <c r="AH481" s="28" t="b">
        <f t="shared" si="30"/>
        <v>1</v>
      </c>
    </row>
    <row r="482" spans="1:34" ht="36" customHeight="1">
      <c r="A482" s="65"/>
      <c r="B482" s="65"/>
      <c r="C482" s="65"/>
      <c r="D482" s="45"/>
      <c r="E482" s="259"/>
      <c r="F482" s="229" t="str">
        <f t="shared" si="29"/>
        <v/>
      </c>
      <c r="G482" s="40"/>
      <c r="H482" s="452"/>
      <c r="I482" s="206"/>
      <c r="J482" s="40"/>
      <c r="K482" s="83"/>
      <c r="L482" s="119"/>
      <c r="M482" s="214"/>
      <c r="N482" s="230"/>
      <c r="O482" s="231"/>
      <c r="P482" s="259"/>
      <c r="Q482" s="212"/>
      <c r="R482" s="214"/>
      <c r="S482" s="214"/>
      <c r="T482" s="232"/>
      <c r="U482" s="179" t="str">
        <f t="shared" si="27"/>
        <v/>
      </c>
      <c r="V482" s="43"/>
      <c r="W482" s="213"/>
      <c r="X482" s="213"/>
      <c r="Y482" s="40"/>
      <c r="Z482" s="45"/>
      <c r="AA482" s="45"/>
      <c r="AB482" s="45"/>
      <c r="AC482" s="40"/>
      <c r="AD482" s="367"/>
      <c r="AE482" s="43"/>
      <c r="AF482" s="179" t="str">
        <f t="shared" si="28"/>
        <v/>
      </c>
      <c r="AG482" s="43"/>
      <c r="AH482" s="28" t="b">
        <f t="shared" si="30"/>
        <v>1</v>
      </c>
    </row>
    <row r="483" spans="1:34" ht="36" customHeight="1">
      <c r="A483" s="65"/>
      <c r="B483" s="65"/>
      <c r="C483" s="65"/>
      <c r="D483" s="45"/>
      <c r="E483" s="259"/>
      <c r="F483" s="229" t="str">
        <f t="shared" si="29"/>
        <v/>
      </c>
      <c r="G483" s="40"/>
      <c r="H483" s="452"/>
      <c r="I483" s="206"/>
      <c r="J483" s="40"/>
      <c r="K483" s="83"/>
      <c r="L483" s="119"/>
      <c r="M483" s="214"/>
      <c r="N483" s="230"/>
      <c r="O483" s="231"/>
      <c r="P483" s="259"/>
      <c r="Q483" s="212"/>
      <c r="R483" s="214"/>
      <c r="S483" s="214"/>
      <c r="T483" s="232"/>
      <c r="U483" s="179" t="str">
        <f t="shared" si="27"/>
        <v/>
      </c>
      <c r="V483" s="43"/>
      <c r="W483" s="213"/>
      <c r="X483" s="213"/>
      <c r="Y483" s="40"/>
      <c r="Z483" s="45"/>
      <c r="AA483" s="45"/>
      <c r="AB483" s="45"/>
      <c r="AC483" s="40"/>
      <c r="AD483" s="367"/>
      <c r="AE483" s="43"/>
      <c r="AF483" s="179" t="str">
        <f t="shared" si="28"/>
        <v/>
      </c>
      <c r="AG483" s="43"/>
      <c r="AH483" s="28" t="b">
        <f t="shared" si="30"/>
        <v>1</v>
      </c>
    </row>
    <row r="484" spans="1:34" ht="36" customHeight="1">
      <c r="A484" s="65"/>
      <c r="B484" s="65"/>
      <c r="C484" s="65"/>
      <c r="D484" s="45"/>
      <c r="E484" s="259"/>
      <c r="F484" s="229" t="str">
        <f t="shared" si="29"/>
        <v/>
      </c>
      <c r="G484" s="40"/>
      <c r="H484" s="452"/>
      <c r="I484" s="206"/>
      <c r="J484" s="40"/>
      <c r="K484" s="83"/>
      <c r="L484" s="119"/>
      <c r="M484" s="214"/>
      <c r="N484" s="230"/>
      <c r="O484" s="231"/>
      <c r="P484" s="259"/>
      <c r="Q484" s="212"/>
      <c r="R484" s="214"/>
      <c r="S484" s="214"/>
      <c r="T484" s="232"/>
      <c r="U484" s="179" t="str">
        <f t="shared" si="27"/>
        <v/>
      </c>
      <c r="V484" s="43"/>
      <c r="W484" s="213"/>
      <c r="X484" s="213"/>
      <c r="Y484" s="40"/>
      <c r="Z484" s="45"/>
      <c r="AA484" s="45"/>
      <c r="AB484" s="45"/>
      <c r="AC484" s="40"/>
      <c r="AD484" s="367"/>
      <c r="AE484" s="43"/>
      <c r="AF484" s="179" t="str">
        <f t="shared" si="28"/>
        <v/>
      </c>
      <c r="AG484" s="43"/>
      <c r="AH484" s="28" t="b">
        <f t="shared" si="30"/>
        <v>1</v>
      </c>
    </row>
    <row r="485" spans="1:34" ht="36" customHeight="1">
      <c r="A485" s="65"/>
      <c r="B485" s="65"/>
      <c r="C485" s="65"/>
      <c r="D485" s="45"/>
      <c r="E485" s="259"/>
      <c r="F485" s="229" t="str">
        <f t="shared" si="29"/>
        <v/>
      </c>
      <c r="G485" s="40"/>
      <c r="H485" s="452"/>
      <c r="I485" s="206"/>
      <c r="J485" s="40"/>
      <c r="K485" s="83"/>
      <c r="L485" s="119"/>
      <c r="M485" s="214"/>
      <c r="N485" s="230"/>
      <c r="O485" s="231"/>
      <c r="P485" s="259"/>
      <c r="Q485" s="212"/>
      <c r="R485" s="214"/>
      <c r="S485" s="214"/>
      <c r="T485" s="232"/>
      <c r="U485" s="179" t="str">
        <f t="shared" si="27"/>
        <v/>
      </c>
      <c r="V485" s="43"/>
      <c r="W485" s="213"/>
      <c r="X485" s="213"/>
      <c r="Y485" s="40"/>
      <c r="Z485" s="45"/>
      <c r="AA485" s="45"/>
      <c r="AB485" s="45"/>
      <c r="AC485" s="40"/>
      <c r="AD485" s="367"/>
      <c r="AE485" s="43"/>
      <c r="AF485" s="179" t="str">
        <f t="shared" si="28"/>
        <v/>
      </c>
      <c r="AG485" s="43"/>
      <c r="AH485" s="28" t="b">
        <f t="shared" si="30"/>
        <v>1</v>
      </c>
    </row>
    <row r="486" spans="1:34" ht="36" customHeight="1">
      <c r="A486" s="65"/>
      <c r="B486" s="65"/>
      <c r="C486" s="65"/>
      <c r="D486" s="45"/>
      <c r="E486" s="259"/>
      <c r="F486" s="229" t="str">
        <f t="shared" si="29"/>
        <v/>
      </c>
      <c r="G486" s="40"/>
      <c r="H486" s="452"/>
      <c r="I486" s="206"/>
      <c r="J486" s="40"/>
      <c r="K486" s="83"/>
      <c r="L486" s="119"/>
      <c r="M486" s="214"/>
      <c r="N486" s="230"/>
      <c r="O486" s="231"/>
      <c r="P486" s="259"/>
      <c r="Q486" s="212"/>
      <c r="R486" s="214"/>
      <c r="S486" s="214"/>
      <c r="T486" s="232"/>
      <c r="U486" s="179" t="str">
        <f t="shared" si="27"/>
        <v/>
      </c>
      <c r="V486" s="43"/>
      <c r="W486" s="213"/>
      <c r="X486" s="213"/>
      <c r="Y486" s="40"/>
      <c r="Z486" s="45"/>
      <c r="AA486" s="45"/>
      <c r="AB486" s="45"/>
      <c r="AC486" s="40"/>
      <c r="AD486" s="367"/>
      <c r="AE486" s="43"/>
      <c r="AF486" s="179" t="str">
        <f t="shared" si="28"/>
        <v/>
      </c>
      <c r="AG486" s="43"/>
      <c r="AH486" s="28" t="b">
        <f t="shared" si="30"/>
        <v>1</v>
      </c>
    </row>
    <row r="487" spans="1:34" ht="36" customHeight="1">
      <c r="A487" s="65"/>
      <c r="B487" s="65"/>
      <c r="C487" s="65"/>
      <c r="D487" s="45"/>
      <c r="E487" s="259"/>
      <c r="F487" s="229" t="str">
        <f t="shared" si="29"/>
        <v/>
      </c>
      <c r="G487" s="40"/>
      <c r="H487" s="452"/>
      <c r="I487" s="206"/>
      <c r="J487" s="40"/>
      <c r="K487" s="83"/>
      <c r="L487" s="119"/>
      <c r="M487" s="214"/>
      <c r="N487" s="230"/>
      <c r="O487" s="231"/>
      <c r="P487" s="259"/>
      <c r="Q487" s="212"/>
      <c r="R487" s="214"/>
      <c r="S487" s="214"/>
      <c r="T487" s="232"/>
      <c r="U487" s="179" t="str">
        <f t="shared" si="27"/>
        <v/>
      </c>
      <c r="V487" s="43"/>
      <c r="W487" s="213"/>
      <c r="X487" s="213"/>
      <c r="Y487" s="40"/>
      <c r="Z487" s="45"/>
      <c r="AA487" s="45"/>
      <c r="AB487" s="45"/>
      <c r="AC487" s="40"/>
      <c r="AD487" s="367"/>
      <c r="AE487" s="43"/>
      <c r="AF487" s="179" t="str">
        <f t="shared" si="28"/>
        <v/>
      </c>
      <c r="AG487" s="43"/>
      <c r="AH487" s="28" t="b">
        <f t="shared" si="30"/>
        <v>1</v>
      </c>
    </row>
    <row r="488" spans="1:34" ht="36" customHeight="1">
      <c r="A488" s="65"/>
      <c r="B488" s="65"/>
      <c r="C488" s="65"/>
      <c r="D488" s="45"/>
      <c r="E488" s="259"/>
      <c r="F488" s="229" t="str">
        <f t="shared" si="29"/>
        <v/>
      </c>
      <c r="G488" s="40"/>
      <c r="H488" s="452"/>
      <c r="I488" s="206"/>
      <c r="J488" s="40"/>
      <c r="K488" s="83"/>
      <c r="L488" s="119"/>
      <c r="M488" s="214"/>
      <c r="N488" s="230"/>
      <c r="O488" s="231"/>
      <c r="P488" s="259"/>
      <c r="Q488" s="212"/>
      <c r="R488" s="214"/>
      <c r="S488" s="214"/>
      <c r="T488" s="232"/>
      <c r="U488" s="179" t="str">
        <f t="shared" si="27"/>
        <v/>
      </c>
      <c r="V488" s="43"/>
      <c r="W488" s="213"/>
      <c r="X488" s="213"/>
      <c r="Y488" s="40"/>
      <c r="Z488" s="45"/>
      <c r="AA488" s="45"/>
      <c r="AB488" s="45"/>
      <c r="AC488" s="40"/>
      <c r="AD488" s="367"/>
      <c r="AE488" s="43"/>
      <c r="AF488" s="179" t="str">
        <f t="shared" si="28"/>
        <v/>
      </c>
      <c r="AG488" s="43"/>
      <c r="AH488" s="28" t="b">
        <f t="shared" si="30"/>
        <v>1</v>
      </c>
    </row>
    <row r="489" spans="1:34" ht="36" customHeight="1">
      <c r="A489" s="65"/>
      <c r="B489" s="65"/>
      <c r="C489" s="65"/>
      <c r="D489" s="45"/>
      <c r="E489" s="259"/>
      <c r="F489" s="229" t="str">
        <f t="shared" si="29"/>
        <v/>
      </c>
      <c r="G489" s="40"/>
      <c r="H489" s="452"/>
      <c r="I489" s="206"/>
      <c r="J489" s="40"/>
      <c r="K489" s="83"/>
      <c r="L489" s="119"/>
      <c r="M489" s="214"/>
      <c r="N489" s="230"/>
      <c r="O489" s="231"/>
      <c r="P489" s="259"/>
      <c r="Q489" s="212"/>
      <c r="R489" s="214"/>
      <c r="S489" s="214"/>
      <c r="T489" s="232"/>
      <c r="U489" s="179" t="str">
        <f t="shared" si="27"/>
        <v/>
      </c>
      <c r="V489" s="43"/>
      <c r="W489" s="213"/>
      <c r="X489" s="213"/>
      <c r="Y489" s="40"/>
      <c r="Z489" s="45"/>
      <c r="AA489" s="45"/>
      <c r="AB489" s="45"/>
      <c r="AC489" s="40"/>
      <c r="AD489" s="367"/>
      <c r="AE489" s="43"/>
      <c r="AF489" s="179" t="str">
        <f t="shared" si="28"/>
        <v/>
      </c>
      <c r="AG489" s="43"/>
      <c r="AH489" s="28" t="b">
        <f t="shared" si="30"/>
        <v>1</v>
      </c>
    </row>
    <row r="490" spans="1:34" ht="36" customHeight="1">
      <c r="A490" s="65"/>
      <c r="B490" s="65"/>
      <c r="C490" s="65"/>
      <c r="D490" s="45"/>
      <c r="E490" s="259"/>
      <c r="F490" s="229" t="str">
        <f t="shared" si="29"/>
        <v/>
      </c>
      <c r="G490" s="40"/>
      <c r="H490" s="452"/>
      <c r="I490" s="206"/>
      <c r="J490" s="40"/>
      <c r="K490" s="83"/>
      <c r="L490" s="119"/>
      <c r="M490" s="214"/>
      <c r="N490" s="230"/>
      <c r="O490" s="231"/>
      <c r="P490" s="259"/>
      <c r="Q490" s="212"/>
      <c r="R490" s="214"/>
      <c r="S490" s="214"/>
      <c r="T490" s="232"/>
      <c r="U490" s="179" t="str">
        <f t="shared" si="27"/>
        <v/>
      </c>
      <c r="V490" s="43"/>
      <c r="W490" s="213"/>
      <c r="X490" s="213"/>
      <c r="Y490" s="40"/>
      <c r="Z490" s="45"/>
      <c r="AA490" s="45"/>
      <c r="AB490" s="45"/>
      <c r="AC490" s="40"/>
      <c r="AD490" s="367"/>
      <c r="AE490" s="43"/>
      <c r="AF490" s="179" t="str">
        <f t="shared" si="28"/>
        <v/>
      </c>
      <c r="AG490" s="43"/>
      <c r="AH490" s="28" t="b">
        <f t="shared" si="30"/>
        <v>1</v>
      </c>
    </row>
    <row r="491" spans="1:34" ht="36" customHeight="1">
      <c r="A491" s="65"/>
      <c r="B491" s="65"/>
      <c r="C491" s="65"/>
      <c r="D491" s="45"/>
      <c r="E491" s="259"/>
      <c r="F491" s="229" t="str">
        <f t="shared" si="29"/>
        <v/>
      </c>
      <c r="G491" s="40"/>
      <c r="H491" s="452"/>
      <c r="I491" s="206"/>
      <c r="J491" s="40"/>
      <c r="K491" s="83"/>
      <c r="L491" s="119"/>
      <c r="M491" s="214"/>
      <c r="N491" s="230"/>
      <c r="O491" s="231"/>
      <c r="P491" s="259"/>
      <c r="Q491" s="212"/>
      <c r="R491" s="214"/>
      <c r="S491" s="214"/>
      <c r="T491" s="232"/>
      <c r="U491" s="179" t="str">
        <f t="shared" si="27"/>
        <v/>
      </c>
      <c r="V491" s="43"/>
      <c r="W491" s="213"/>
      <c r="X491" s="213"/>
      <c r="Y491" s="40"/>
      <c r="Z491" s="45"/>
      <c r="AA491" s="45"/>
      <c r="AB491" s="45"/>
      <c r="AC491" s="40"/>
      <c r="AD491" s="367"/>
      <c r="AE491" s="43"/>
      <c r="AF491" s="179" t="str">
        <f t="shared" si="28"/>
        <v/>
      </c>
      <c r="AG491" s="43"/>
      <c r="AH491" s="28" t="b">
        <f t="shared" si="30"/>
        <v>1</v>
      </c>
    </row>
    <row r="492" spans="1:34" ht="36" customHeight="1">
      <c r="A492" s="65"/>
      <c r="B492" s="65"/>
      <c r="C492" s="65"/>
      <c r="D492" s="45"/>
      <c r="E492" s="259"/>
      <c r="F492" s="229" t="str">
        <f t="shared" si="29"/>
        <v/>
      </c>
      <c r="G492" s="40"/>
      <c r="H492" s="452"/>
      <c r="I492" s="206"/>
      <c r="J492" s="40"/>
      <c r="K492" s="83"/>
      <c r="L492" s="119"/>
      <c r="M492" s="214"/>
      <c r="N492" s="230"/>
      <c r="O492" s="231"/>
      <c r="P492" s="259"/>
      <c r="Q492" s="212"/>
      <c r="R492" s="214"/>
      <c r="S492" s="214"/>
      <c r="T492" s="232"/>
      <c r="U492" s="179" t="str">
        <f t="shared" si="27"/>
        <v/>
      </c>
      <c r="V492" s="43"/>
      <c r="W492" s="213"/>
      <c r="X492" s="213"/>
      <c r="Y492" s="40"/>
      <c r="Z492" s="45"/>
      <c r="AA492" s="45"/>
      <c r="AB492" s="45"/>
      <c r="AC492" s="40"/>
      <c r="AD492" s="367"/>
      <c r="AE492" s="43"/>
      <c r="AF492" s="179" t="str">
        <f t="shared" si="28"/>
        <v/>
      </c>
      <c r="AG492" s="43"/>
      <c r="AH492" s="28" t="b">
        <f t="shared" si="30"/>
        <v>1</v>
      </c>
    </row>
    <row r="493" spans="1:34" ht="36" customHeight="1">
      <c r="A493" s="65"/>
      <c r="B493" s="65"/>
      <c r="C493" s="65"/>
      <c r="D493" s="45"/>
      <c r="E493" s="259"/>
      <c r="F493" s="229" t="str">
        <f t="shared" si="29"/>
        <v/>
      </c>
      <c r="G493" s="40"/>
      <c r="H493" s="452"/>
      <c r="I493" s="206"/>
      <c r="J493" s="40"/>
      <c r="K493" s="83"/>
      <c r="L493" s="119"/>
      <c r="M493" s="214"/>
      <c r="N493" s="230"/>
      <c r="O493" s="231"/>
      <c r="P493" s="259"/>
      <c r="Q493" s="212"/>
      <c r="R493" s="214"/>
      <c r="S493" s="214"/>
      <c r="T493" s="232"/>
      <c r="U493" s="179" t="str">
        <f t="shared" si="27"/>
        <v/>
      </c>
      <c r="V493" s="43"/>
      <c r="W493" s="213"/>
      <c r="X493" s="213"/>
      <c r="Y493" s="40"/>
      <c r="Z493" s="45"/>
      <c r="AA493" s="45"/>
      <c r="AB493" s="45"/>
      <c r="AC493" s="40"/>
      <c r="AD493" s="367"/>
      <c r="AE493" s="43"/>
      <c r="AF493" s="179" t="str">
        <f t="shared" si="28"/>
        <v/>
      </c>
      <c r="AG493" s="43"/>
      <c r="AH493" s="28" t="b">
        <f t="shared" si="30"/>
        <v>1</v>
      </c>
    </row>
    <row r="494" spans="1:34" ht="36" customHeight="1">
      <c r="A494" s="65"/>
      <c r="B494" s="65"/>
      <c r="C494" s="65"/>
      <c r="D494" s="45"/>
      <c r="E494" s="259"/>
      <c r="F494" s="229" t="str">
        <f t="shared" si="29"/>
        <v/>
      </c>
      <c r="G494" s="40"/>
      <c r="H494" s="452"/>
      <c r="I494" s="206"/>
      <c r="J494" s="40"/>
      <c r="K494" s="83"/>
      <c r="L494" s="119"/>
      <c r="M494" s="214"/>
      <c r="N494" s="230"/>
      <c r="O494" s="231"/>
      <c r="P494" s="259"/>
      <c r="Q494" s="212"/>
      <c r="R494" s="214"/>
      <c r="S494" s="214"/>
      <c r="T494" s="232"/>
      <c r="U494" s="179" t="str">
        <f t="shared" si="27"/>
        <v/>
      </c>
      <c r="V494" s="43"/>
      <c r="W494" s="213"/>
      <c r="X494" s="213"/>
      <c r="Y494" s="40"/>
      <c r="Z494" s="45"/>
      <c r="AA494" s="45"/>
      <c r="AB494" s="45"/>
      <c r="AC494" s="40"/>
      <c r="AD494" s="367"/>
      <c r="AE494" s="43"/>
      <c r="AF494" s="179" t="str">
        <f t="shared" si="28"/>
        <v/>
      </c>
      <c r="AG494" s="43"/>
      <c r="AH494" s="28" t="b">
        <f t="shared" si="30"/>
        <v>1</v>
      </c>
    </row>
    <row r="495" spans="1:34" ht="36" customHeight="1">
      <c r="A495" s="65"/>
      <c r="B495" s="65"/>
      <c r="C495" s="65"/>
      <c r="D495" s="45"/>
      <c r="E495" s="259"/>
      <c r="F495" s="229" t="str">
        <f t="shared" si="29"/>
        <v/>
      </c>
      <c r="G495" s="40"/>
      <c r="H495" s="452"/>
      <c r="I495" s="206"/>
      <c r="J495" s="40"/>
      <c r="K495" s="83"/>
      <c r="L495" s="119"/>
      <c r="M495" s="214"/>
      <c r="N495" s="230"/>
      <c r="O495" s="231"/>
      <c r="P495" s="259"/>
      <c r="Q495" s="212"/>
      <c r="R495" s="214"/>
      <c r="S495" s="214"/>
      <c r="T495" s="232"/>
      <c r="U495" s="179" t="str">
        <f t="shared" si="27"/>
        <v/>
      </c>
      <c r="V495" s="43"/>
      <c r="W495" s="213"/>
      <c r="X495" s="213"/>
      <c r="Y495" s="40"/>
      <c r="Z495" s="45"/>
      <c r="AA495" s="45"/>
      <c r="AB495" s="45"/>
      <c r="AC495" s="40"/>
      <c r="AD495" s="367"/>
      <c r="AE495" s="43"/>
      <c r="AF495" s="179" t="str">
        <f t="shared" si="28"/>
        <v/>
      </c>
      <c r="AG495" s="43"/>
      <c r="AH495" s="28" t="b">
        <f t="shared" si="30"/>
        <v>1</v>
      </c>
    </row>
    <row r="496" spans="1:34" ht="36" customHeight="1">
      <c r="A496" s="65"/>
      <c r="B496" s="65"/>
      <c r="C496" s="65"/>
      <c r="D496" s="45"/>
      <c r="E496" s="259"/>
      <c r="F496" s="229" t="str">
        <f t="shared" si="29"/>
        <v/>
      </c>
      <c r="G496" s="40"/>
      <c r="H496" s="452"/>
      <c r="I496" s="206"/>
      <c r="J496" s="40"/>
      <c r="K496" s="83"/>
      <c r="L496" s="119"/>
      <c r="M496" s="214"/>
      <c r="N496" s="230"/>
      <c r="O496" s="231"/>
      <c r="P496" s="259"/>
      <c r="Q496" s="212"/>
      <c r="R496" s="214"/>
      <c r="S496" s="214"/>
      <c r="T496" s="232"/>
      <c r="U496" s="179" t="str">
        <f t="shared" si="27"/>
        <v/>
      </c>
      <c r="V496" s="43"/>
      <c r="W496" s="213"/>
      <c r="X496" s="213"/>
      <c r="Y496" s="40"/>
      <c r="Z496" s="45"/>
      <c r="AA496" s="45"/>
      <c r="AB496" s="45"/>
      <c r="AC496" s="40"/>
      <c r="AD496" s="367"/>
      <c r="AE496" s="43"/>
      <c r="AF496" s="179" t="str">
        <f t="shared" si="28"/>
        <v/>
      </c>
      <c r="AG496" s="43"/>
      <c r="AH496" s="28" t="b">
        <f t="shared" si="30"/>
        <v>1</v>
      </c>
    </row>
    <row r="497" spans="1:34" ht="36" customHeight="1">
      <c r="A497" s="65"/>
      <c r="B497" s="65"/>
      <c r="C497" s="65"/>
      <c r="D497" s="45"/>
      <c r="E497" s="259"/>
      <c r="F497" s="229" t="str">
        <f t="shared" si="29"/>
        <v/>
      </c>
      <c r="G497" s="40"/>
      <c r="H497" s="452"/>
      <c r="I497" s="206"/>
      <c r="J497" s="40"/>
      <c r="K497" s="83"/>
      <c r="L497" s="119"/>
      <c r="M497" s="214"/>
      <c r="N497" s="230"/>
      <c r="O497" s="231"/>
      <c r="P497" s="259"/>
      <c r="Q497" s="212"/>
      <c r="R497" s="214"/>
      <c r="S497" s="214"/>
      <c r="T497" s="232"/>
      <c r="U497" s="179" t="str">
        <f t="shared" si="27"/>
        <v/>
      </c>
      <c r="V497" s="43"/>
      <c r="W497" s="213"/>
      <c r="X497" s="213"/>
      <c r="Y497" s="40"/>
      <c r="Z497" s="45"/>
      <c r="AA497" s="45"/>
      <c r="AB497" s="45"/>
      <c r="AC497" s="40"/>
      <c r="AD497" s="367"/>
      <c r="AE497" s="43"/>
      <c r="AF497" s="179" t="str">
        <f t="shared" si="28"/>
        <v/>
      </c>
      <c r="AG497" s="43"/>
      <c r="AH497" s="28" t="b">
        <f t="shared" si="30"/>
        <v>1</v>
      </c>
    </row>
    <row r="498" spans="1:34" ht="36" customHeight="1">
      <c r="A498" s="65"/>
      <c r="B498" s="65"/>
      <c r="C498" s="65"/>
      <c r="D498" s="45"/>
      <c r="E498" s="259"/>
      <c r="F498" s="229" t="str">
        <f t="shared" si="29"/>
        <v/>
      </c>
      <c r="G498" s="40"/>
      <c r="H498" s="452"/>
      <c r="I498" s="206"/>
      <c r="J498" s="40"/>
      <c r="K498" s="83"/>
      <c r="L498" s="119"/>
      <c r="M498" s="214"/>
      <c r="N498" s="230"/>
      <c r="O498" s="231"/>
      <c r="P498" s="259"/>
      <c r="Q498" s="212"/>
      <c r="R498" s="214"/>
      <c r="S498" s="214"/>
      <c r="T498" s="232"/>
      <c r="U498" s="179" t="str">
        <f t="shared" si="27"/>
        <v/>
      </c>
      <c r="V498" s="43"/>
      <c r="W498" s="213"/>
      <c r="X498" s="213"/>
      <c r="Y498" s="40"/>
      <c r="Z498" s="45"/>
      <c r="AA498" s="45"/>
      <c r="AB498" s="45"/>
      <c r="AC498" s="40"/>
      <c r="AD498" s="367"/>
      <c r="AE498" s="43"/>
      <c r="AF498" s="179" t="str">
        <f t="shared" si="28"/>
        <v/>
      </c>
      <c r="AG498" s="43"/>
      <c r="AH498" s="28" t="b">
        <f t="shared" si="30"/>
        <v>1</v>
      </c>
    </row>
    <row r="499" spans="1:34" ht="36" customHeight="1">
      <c r="A499" s="65"/>
      <c r="B499" s="65"/>
      <c r="C499" s="65"/>
      <c r="D499" s="45"/>
      <c r="E499" s="259"/>
      <c r="F499" s="229" t="str">
        <f t="shared" si="29"/>
        <v/>
      </c>
      <c r="G499" s="40"/>
      <c r="H499" s="452"/>
      <c r="I499" s="206"/>
      <c r="J499" s="40"/>
      <c r="K499" s="83"/>
      <c r="L499" s="119"/>
      <c r="M499" s="214"/>
      <c r="N499" s="230"/>
      <c r="O499" s="231"/>
      <c r="P499" s="259"/>
      <c r="Q499" s="212"/>
      <c r="R499" s="214"/>
      <c r="S499" s="214"/>
      <c r="T499" s="232"/>
      <c r="U499" s="179" t="str">
        <f t="shared" si="27"/>
        <v/>
      </c>
      <c r="V499" s="43"/>
      <c r="W499" s="213"/>
      <c r="X499" s="213"/>
      <c r="Y499" s="40"/>
      <c r="Z499" s="45"/>
      <c r="AA499" s="45"/>
      <c r="AB499" s="45"/>
      <c r="AC499" s="40"/>
      <c r="AD499" s="367"/>
      <c r="AE499" s="43"/>
      <c r="AF499" s="179" t="str">
        <f t="shared" si="28"/>
        <v/>
      </c>
      <c r="AG499" s="43"/>
      <c r="AH499" s="28" t="b">
        <f t="shared" si="30"/>
        <v>1</v>
      </c>
    </row>
    <row r="500" spans="1:34" ht="36" customHeight="1">
      <c r="A500" s="65"/>
      <c r="B500" s="65"/>
      <c r="C500" s="65"/>
      <c r="D500" s="45"/>
      <c r="E500" s="259"/>
      <c r="F500" s="229" t="str">
        <f t="shared" si="29"/>
        <v/>
      </c>
      <c r="G500" s="40"/>
      <c r="H500" s="452"/>
      <c r="I500" s="206"/>
      <c r="J500" s="40"/>
      <c r="K500" s="83"/>
      <c r="L500" s="119"/>
      <c r="M500" s="214"/>
      <c r="N500" s="230"/>
      <c r="O500" s="231"/>
      <c r="P500" s="259"/>
      <c r="Q500" s="212"/>
      <c r="R500" s="214"/>
      <c r="S500" s="214"/>
      <c r="T500" s="232"/>
      <c r="U500" s="179" t="str">
        <f t="shared" si="27"/>
        <v/>
      </c>
      <c r="V500" s="43"/>
      <c r="W500" s="213"/>
      <c r="X500" s="213"/>
      <c r="Y500" s="40"/>
      <c r="Z500" s="45"/>
      <c r="AA500" s="45"/>
      <c r="AB500" s="45"/>
      <c r="AC500" s="40"/>
      <c r="AD500" s="367"/>
      <c r="AE500" s="43"/>
      <c r="AF500" s="179" t="str">
        <f t="shared" si="28"/>
        <v/>
      </c>
      <c r="AG500" s="43"/>
      <c r="AH500" s="28" t="b">
        <f t="shared" si="30"/>
        <v>1</v>
      </c>
    </row>
    <row r="501" spans="1:34" ht="36" customHeight="1">
      <c r="A501" s="65"/>
      <c r="B501" s="65"/>
      <c r="C501" s="65"/>
      <c r="D501" s="45"/>
      <c r="E501" s="259"/>
      <c r="F501" s="229" t="str">
        <f t="shared" si="29"/>
        <v/>
      </c>
      <c r="G501" s="40"/>
      <c r="H501" s="452"/>
      <c r="I501" s="206"/>
      <c r="J501" s="40"/>
      <c r="K501" s="83"/>
      <c r="L501" s="119"/>
      <c r="M501" s="214"/>
      <c r="N501" s="230"/>
      <c r="O501" s="231"/>
      <c r="P501" s="259"/>
      <c r="Q501" s="212"/>
      <c r="R501" s="214"/>
      <c r="S501" s="214"/>
      <c r="T501" s="232"/>
      <c r="U501" s="179" t="str">
        <f t="shared" si="27"/>
        <v/>
      </c>
      <c r="V501" s="43"/>
      <c r="W501" s="213"/>
      <c r="X501" s="213"/>
      <c r="Y501" s="40"/>
      <c r="Z501" s="45"/>
      <c r="AA501" s="45"/>
      <c r="AB501" s="45"/>
      <c r="AC501" s="40"/>
      <c r="AD501" s="367"/>
      <c r="AE501" s="43"/>
      <c r="AF501" s="179" t="str">
        <f t="shared" si="28"/>
        <v/>
      </c>
      <c r="AG501" s="43"/>
      <c r="AH501" s="28" t="b">
        <f t="shared" si="30"/>
        <v>1</v>
      </c>
    </row>
    <row r="502" spans="1:34" ht="36" customHeight="1">
      <c r="A502" s="65"/>
      <c r="B502" s="65"/>
      <c r="C502" s="65"/>
      <c r="D502" s="45"/>
      <c r="E502" s="259"/>
      <c r="F502" s="229" t="str">
        <f t="shared" si="29"/>
        <v/>
      </c>
      <c r="G502" s="40"/>
      <c r="H502" s="452"/>
      <c r="I502" s="206"/>
      <c r="J502" s="40"/>
      <c r="K502" s="83"/>
      <c r="L502" s="119"/>
      <c r="M502" s="214"/>
      <c r="N502" s="230"/>
      <c r="O502" s="231"/>
      <c r="P502" s="259"/>
      <c r="Q502" s="212"/>
      <c r="R502" s="214"/>
      <c r="S502" s="214"/>
      <c r="T502" s="232"/>
      <c r="U502" s="179" t="str">
        <f t="shared" si="27"/>
        <v/>
      </c>
      <c r="V502" s="43"/>
      <c r="W502" s="213"/>
      <c r="X502" s="213"/>
      <c r="Y502" s="40"/>
      <c r="Z502" s="45"/>
      <c r="AA502" s="45"/>
      <c r="AB502" s="45"/>
      <c r="AC502" s="40"/>
      <c r="AD502" s="367"/>
      <c r="AE502" s="43"/>
      <c r="AF502" s="179" t="str">
        <f t="shared" si="28"/>
        <v/>
      </c>
      <c r="AG502" s="43"/>
      <c r="AH502" s="28" t="b">
        <f t="shared" si="30"/>
        <v>1</v>
      </c>
    </row>
    <row r="503" spans="1:34" ht="36" customHeight="1">
      <c r="A503" s="65"/>
      <c r="B503" s="65"/>
      <c r="C503" s="65"/>
      <c r="D503" s="45"/>
      <c r="E503" s="259"/>
      <c r="F503" s="229" t="str">
        <f t="shared" si="29"/>
        <v/>
      </c>
      <c r="G503" s="40"/>
      <c r="H503" s="452"/>
      <c r="I503" s="206"/>
      <c r="J503" s="40"/>
      <c r="K503" s="83"/>
      <c r="L503" s="119"/>
      <c r="M503" s="214"/>
      <c r="N503" s="230"/>
      <c r="O503" s="231"/>
      <c r="P503" s="259"/>
      <c r="Q503" s="212"/>
      <c r="R503" s="214"/>
      <c r="S503" s="214"/>
      <c r="T503" s="232"/>
      <c r="U503" s="179" t="str">
        <f t="shared" si="27"/>
        <v/>
      </c>
      <c r="V503" s="43"/>
      <c r="W503" s="213"/>
      <c r="X503" s="213"/>
      <c r="Y503" s="40"/>
      <c r="Z503" s="45"/>
      <c r="AA503" s="45"/>
      <c r="AB503" s="45"/>
      <c r="AC503" s="40"/>
      <c r="AD503" s="367"/>
      <c r="AE503" s="43"/>
      <c r="AF503" s="179" t="str">
        <f t="shared" si="28"/>
        <v/>
      </c>
      <c r="AG503" s="43"/>
      <c r="AH503" s="28" t="b">
        <f t="shared" si="30"/>
        <v>1</v>
      </c>
    </row>
    <row r="504" spans="1:34" ht="36" customHeight="1">
      <c r="A504" s="65"/>
      <c r="B504" s="65"/>
      <c r="C504" s="65"/>
      <c r="D504" s="45"/>
      <c r="E504" s="259"/>
      <c r="F504" s="229" t="str">
        <f t="shared" si="29"/>
        <v/>
      </c>
      <c r="G504" s="40"/>
      <c r="H504" s="452"/>
      <c r="I504" s="206"/>
      <c r="J504" s="40"/>
      <c r="K504" s="83"/>
      <c r="L504" s="119"/>
      <c r="M504" s="214"/>
      <c r="N504" s="230"/>
      <c r="O504" s="231"/>
      <c r="P504" s="259"/>
      <c r="Q504" s="212"/>
      <c r="R504" s="214"/>
      <c r="S504" s="214"/>
      <c r="T504" s="232"/>
      <c r="U504" s="179" t="str">
        <f t="shared" si="27"/>
        <v/>
      </c>
      <c r="V504" s="43"/>
      <c r="W504" s="213"/>
      <c r="X504" s="213"/>
      <c r="Y504" s="40"/>
      <c r="Z504" s="45"/>
      <c r="AA504" s="45"/>
      <c r="AB504" s="45"/>
      <c r="AC504" s="40"/>
      <c r="AD504" s="367"/>
      <c r="AE504" s="43"/>
      <c r="AF504" s="179" t="str">
        <f t="shared" si="28"/>
        <v/>
      </c>
      <c r="AG504" s="43"/>
      <c r="AH504" s="28" t="b">
        <f t="shared" si="30"/>
        <v>1</v>
      </c>
    </row>
    <row r="505" spans="1:34" ht="36" customHeight="1">
      <c r="A505" s="65"/>
      <c r="B505" s="65"/>
      <c r="C505" s="65"/>
      <c r="D505" s="45"/>
      <c r="E505" s="259"/>
      <c r="F505" s="229" t="str">
        <f t="shared" si="29"/>
        <v/>
      </c>
      <c r="G505" s="40"/>
      <c r="H505" s="452"/>
      <c r="I505" s="206"/>
      <c r="J505" s="40"/>
      <c r="K505" s="83"/>
      <c r="L505" s="119"/>
      <c r="M505" s="214"/>
      <c r="N505" s="230"/>
      <c r="O505" s="231"/>
      <c r="P505" s="259"/>
      <c r="Q505" s="212"/>
      <c r="R505" s="214"/>
      <c r="S505" s="214"/>
      <c r="T505" s="232"/>
      <c r="U505" s="179" t="str">
        <f t="shared" si="27"/>
        <v/>
      </c>
      <c r="V505" s="43"/>
      <c r="W505" s="213"/>
      <c r="X505" s="213"/>
      <c r="Y505" s="40"/>
      <c r="Z505" s="45"/>
      <c r="AA505" s="45"/>
      <c r="AB505" s="45"/>
      <c r="AC505" s="40"/>
      <c r="AD505" s="367"/>
      <c r="AE505" s="43"/>
      <c r="AF505" s="179" t="str">
        <f t="shared" si="28"/>
        <v/>
      </c>
      <c r="AG505" s="43"/>
      <c r="AH505" s="28" t="b">
        <f t="shared" si="30"/>
        <v>1</v>
      </c>
    </row>
    <row r="506" spans="1:34" ht="36" customHeight="1">
      <c r="A506" s="65"/>
      <c r="B506" s="65"/>
      <c r="C506" s="65"/>
      <c r="D506" s="45"/>
      <c r="E506" s="259"/>
      <c r="F506" s="229" t="str">
        <f t="shared" si="29"/>
        <v/>
      </c>
      <c r="G506" s="40"/>
      <c r="H506" s="452"/>
      <c r="I506" s="206"/>
      <c r="J506" s="40"/>
      <c r="K506" s="83"/>
      <c r="L506" s="119"/>
      <c r="M506" s="214"/>
      <c r="N506" s="230"/>
      <c r="O506" s="231"/>
      <c r="P506" s="259"/>
      <c r="Q506" s="212"/>
      <c r="R506" s="214"/>
      <c r="S506" s="214"/>
      <c r="T506" s="232"/>
      <c r="U506" s="179" t="str">
        <f t="shared" si="27"/>
        <v/>
      </c>
      <c r="V506" s="43"/>
      <c r="W506" s="213"/>
      <c r="X506" s="213"/>
      <c r="Y506" s="40"/>
      <c r="Z506" s="45"/>
      <c r="AA506" s="45"/>
      <c r="AB506" s="45"/>
      <c r="AC506" s="40"/>
      <c r="AD506" s="367"/>
      <c r="AE506" s="43"/>
      <c r="AF506" s="179" t="str">
        <f t="shared" si="28"/>
        <v/>
      </c>
      <c r="AG506" s="43"/>
      <c r="AH506" s="28" t="b">
        <f t="shared" si="30"/>
        <v>1</v>
      </c>
    </row>
    <row r="507" spans="1:34" ht="36" customHeight="1">
      <c r="A507" s="65"/>
      <c r="B507" s="65"/>
      <c r="C507" s="65"/>
      <c r="D507" s="45"/>
      <c r="E507" s="259"/>
      <c r="F507" s="229" t="str">
        <f t="shared" si="29"/>
        <v/>
      </c>
      <c r="G507" s="40"/>
      <c r="H507" s="452"/>
      <c r="I507" s="206"/>
      <c r="J507" s="40"/>
      <c r="K507" s="83"/>
      <c r="L507" s="119"/>
      <c r="M507" s="214"/>
      <c r="N507" s="230"/>
      <c r="O507" s="231"/>
      <c r="P507" s="259"/>
      <c r="Q507" s="212"/>
      <c r="R507" s="214"/>
      <c r="S507" s="214"/>
      <c r="T507" s="232"/>
      <c r="U507" s="179" t="str">
        <f t="shared" si="27"/>
        <v/>
      </c>
      <c r="V507" s="43"/>
      <c r="W507" s="213"/>
      <c r="X507" s="213"/>
      <c r="Y507" s="40"/>
      <c r="Z507" s="45"/>
      <c r="AA507" s="45"/>
      <c r="AB507" s="45"/>
      <c r="AC507" s="40"/>
      <c r="AD507" s="367"/>
      <c r="AE507" s="43"/>
      <c r="AF507" s="179" t="str">
        <f t="shared" si="28"/>
        <v/>
      </c>
      <c r="AG507" s="43"/>
      <c r="AH507" s="28" t="b">
        <f t="shared" si="30"/>
        <v>1</v>
      </c>
    </row>
    <row r="508" spans="1:34" ht="36" customHeight="1">
      <c r="A508" s="65"/>
      <c r="B508" s="65"/>
      <c r="C508" s="65"/>
      <c r="D508" s="45"/>
      <c r="E508" s="259"/>
      <c r="F508" s="229" t="str">
        <f t="shared" si="29"/>
        <v/>
      </c>
      <c r="G508" s="40"/>
      <c r="H508" s="452"/>
      <c r="I508" s="206"/>
      <c r="J508" s="40"/>
      <c r="K508" s="83"/>
      <c r="L508" s="119"/>
      <c r="M508" s="214"/>
      <c r="N508" s="230"/>
      <c r="O508" s="231"/>
      <c r="P508" s="259"/>
      <c r="Q508" s="212"/>
      <c r="R508" s="214"/>
      <c r="S508" s="214"/>
      <c r="T508" s="232"/>
      <c r="U508" s="179" t="str">
        <f t="shared" si="27"/>
        <v/>
      </c>
      <c r="V508" s="43"/>
      <c r="W508" s="213"/>
      <c r="X508" s="213"/>
      <c r="Y508" s="40"/>
      <c r="Z508" s="45"/>
      <c r="AA508" s="45"/>
      <c r="AB508" s="45"/>
      <c r="AC508" s="40"/>
      <c r="AD508" s="367"/>
      <c r="AE508" s="43"/>
      <c r="AF508" s="179" t="str">
        <f t="shared" si="28"/>
        <v/>
      </c>
      <c r="AG508" s="43"/>
      <c r="AH508" s="28" t="b">
        <f t="shared" si="30"/>
        <v>1</v>
      </c>
    </row>
    <row r="509" spans="1:34" ht="36" customHeight="1">
      <c r="A509" s="65"/>
      <c r="B509" s="65"/>
      <c r="C509" s="65"/>
      <c r="D509" s="45"/>
      <c r="E509" s="259"/>
      <c r="F509" s="229" t="str">
        <f t="shared" si="29"/>
        <v/>
      </c>
      <c r="G509" s="40"/>
      <c r="H509" s="452"/>
      <c r="I509" s="206"/>
      <c r="J509" s="40"/>
      <c r="K509" s="83"/>
      <c r="L509" s="119"/>
      <c r="M509" s="214"/>
      <c r="N509" s="230"/>
      <c r="O509" s="231"/>
      <c r="P509" s="259"/>
      <c r="Q509" s="212"/>
      <c r="R509" s="214"/>
      <c r="S509" s="214"/>
      <c r="T509" s="232"/>
      <c r="U509" s="179" t="str">
        <f t="shared" si="27"/>
        <v/>
      </c>
      <c r="V509" s="43"/>
      <c r="W509" s="213"/>
      <c r="X509" s="213"/>
      <c r="Y509" s="40"/>
      <c r="Z509" s="45"/>
      <c r="AA509" s="45"/>
      <c r="AB509" s="45"/>
      <c r="AC509" s="40"/>
      <c r="AD509" s="367"/>
      <c r="AE509" s="43"/>
      <c r="AF509" s="179" t="str">
        <f t="shared" si="28"/>
        <v/>
      </c>
      <c r="AG509" s="43"/>
      <c r="AH509" s="28" t="b">
        <f t="shared" si="30"/>
        <v>1</v>
      </c>
    </row>
    <row r="510" spans="1:34" ht="36" customHeight="1">
      <c r="A510" s="65"/>
      <c r="B510" s="65"/>
      <c r="C510" s="65"/>
      <c r="D510" s="45"/>
      <c r="E510" s="259"/>
      <c r="F510" s="229" t="str">
        <f t="shared" si="29"/>
        <v/>
      </c>
      <c r="G510" s="40"/>
      <c r="H510" s="452"/>
      <c r="I510" s="206"/>
      <c r="J510" s="40"/>
      <c r="K510" s="83"/>
      <c r="L510" s="119"/>
      <c r="M510" s="214"/>
      <c r="N510" s="230"/>
      <c r="O510" s="231"/>
      <c r="P510" s="259"/>
      <c r="Q510" s="212"/>
      <c r="R510" s="214"/>
      <c r="S510" s="214"/>
      <c r="T510" s="232"/>
      <c r="U510" s="179" t="str">
        <f t="shared" si="27"/>
        <v/>
      </c>
      <c r="V510" s="43"/>
      <c r="W510" s="213"/>
      <c r="X510" s="213"/>
      <c r="Y510" s="40"/>
      <c r="Z510" s="45"/>
      <c r="AA510" s="45"/>
      <c r="AB510" s="45"/>
      <c r="AC510" s="40"/>
      <c r="AD510" s="367"/>
      <c r="AE510" s="43"/>
      <c r="AF510" s="179" t="str">
        <f t="shared" si="28"/>
        <v/>
      </c>
      <c r="AG510" s="43"/>
      <c r="AH510" s="28" t="b">
        <f t="shared" si="30"/>
        <v>1</v>
      </c>
    </row>
    <row r="511" spans="1:34" ht="36" customHeight="1">
      <c r="A511" s="65"/>
      <c r="B511" s="65"/>
      <c r="C511" s="65"/>
      <c r="D511" s="45"/>
      <c r="E511" s="259"/>
      <c r="F511" s="229" t="str">
        <f t="shared" si="29"/>
        <v/>
      </c>
      <c r="G511" s="40"/>
      <c r="H511" s="452"/>
      <c r="I511" s="206"/>
      <c r="J511" s="40"/>
      <c r="K511" s="83"/>
      <c r="L511" s="119"/>
      <c r="M511" s="214"/>
      <c r="N511" s="230"/>
      <c r="O511" s="231"/>
      <c r="P511" s="259"/>
      <c r="Q511" s="212"/>
      <c r="R511" s="214"/>
      <c r="S511" s="214"/>
      <c r="T511" s="232"/>
      <c r="U511" s="179" t="str">
        <f t="shared" si="27"/>
        <v/>
      </c>
      <c r="V511" s="43"/>
      <c r="W511" s="213"/>
      <c r="X511" s="213"/>
      <c r="Y511" s="40"/>
      <c r="Z511" s="45"/>
      <c r="AA511" s="45"/>
      <c r="AB511" s="45"/>
      <c r="AC511" s="40"/>
      <c r="AD511" s="367"/>
      <c r="AE511" s="43"/>
      <c r="AF511" s="179" t="str">
        <f t="shared" si="28"/>
        <v/>
      </c>
      <c r="AG511" s="43"/>
      <c r="AH511" s="28" t="b">
        <f t="shared" si="30"/>
        <v>1</v>
      </c>
    </row>
    <row r="512" spans="1:34" ht="36" customHeight="1">
      <c r="A512" s="65"/>
      <c r="B512" s="65"/>
      <c r="C512" s="65"/>
      <c r="D512" s="45"/>
      <c r="E512" s="259"/>
      <c r="F512" s="229" t="str">
        <f t="shared" si="29"/>
        <v/>
      </c>
      <c r="G512" s="40"/>
      <c r="H512" s="452"/>
      <c r="I512" s="206"/>
      <c r="J512" s="40"/>
      <c r="K512" s="83"/>
      <c r="L512" s="119"/>
      <c r="M512" s="214"/>
      <c r="N512" s="230"/>
      <c r="O512" s="231"/>
      <c r="P512" s="259"/>
      <c r="Q512" s="212"/>
      <c r="R512" s="214"/>
      <c r="S512" s="214"/>
      <c r="T512" s="232"/>
      <c r="U512" s="179" t="str">
        <f t="shared" si="27"/>
        <v/>
      </c>
      <c r="V512" s="43"/>
      <c r="W512" s="213"/>
      <c r="X512" s="213"/>
      <c r="Y512" s="40"/>
      <c r="Z512" s="45"/>
      <c r="AA512" s="45"/>
      <c r="AB512" s="45"/>
      <c r="AC512" s="40"/>
      <c r="AD512" s="367"/>
      <c r="AE512" s="43"/>
      <c r="AF512" s="179" t="str">
        <f t="shared" si="28"/>
        <v/>
      </c>
      <c r="AG512" s="43"/>
      <c r="AH512" s="28" t="b">
        <f t="shared" si="30"/>
        <v>1</v>
      </c>
    </row>
    <row r="513" spans="1:34" ht="36" customHeight="1">
      <c r="A513" s="65"/>
      <c r="B513" s="65"/>
      <c r="C513" s="65"/>
      <c r="D513" s="45"/>
      <c r="E513" s="259"/>
      <c r="F513" s="229" t="str">
        <f t="shared" si="29"/>
        <v/>
      </c>
      <c r="G513" s="40"/>
      <c r="H513" s="452"/>
      <c r="I513" s="206"/>
      <c r="J513" s="40"/>
      <c r="K513" s="83"/>
      <c r="L513" s="119"/>
      <c r="M513" s="214"/>
      <c r="N513" s="230"/>
      <c r="O513" s="231"/>
      <c r="P513" s="259"/>
      <c r="Q513" s="212"/>
      <c r="R513" s="214"/>
      <c r="S513" s="214"/>
      <c r="T513" s="232"/>
      <c r="U513" s="179" t="str">
        <f t="shared" si="27"/>
        <v/>
      </c>
      <c r="V513" s="43"/>
      <c r="W513" s="213"/>
      <c r="X513" s="213"/>
      <c r="Y513" s="40"/>
      <c r="Z513" s="45"/>
      <c r="AA513" s="45"/>
      <c r="AB513" s="45"/>
      <c r="AC513" s="40"/>
      <c r="AD513" s="367"/>
      <c r="AE513" s="43"/>
      <c r="AF513" s="179" t="str">
        <f t="shared" si="28"/>
        <v/>
      </c>
      <c r="AG513" s="43"/>
      <c r="AH513" s="28" t="b">
        <f t="shared" si="30"/>
        <v>1</v>
      </c>
    </row>
    <row r="514" spans="1:34" ht="36" customHeight="1">
      <c r="A514" s="65"/>
      <c r="B514" s="65"/>
      <c r="C514" s="65"/>
      <c r="D514" s="45"/>
      <c r="E514" s="259"/>
      <c r="F514" s="229" t="str">
        <f t="shared" si="29"/>
        <v/>
      </c>
      <c r="G514" s="40"/>
      <c r="H514" s="452"/>
      <c r="I514" s="206"/>
      <c r="J514" s="40"/>
      <c r="K514" s="83"/>
      <c r="L514" s="119"/>
      <c r="M514" s="214"/>
      <c r="N514" s="230"/>
      <c r="O514" s="231"/>
      <c r="P514" s="259"/>
      <c r="Q514" s="212"/>
      <c r="R514" s="214"/>
      <c r="S514" s="214"/>
      <c r="T514" s="232"/>
      <c r="U514" s="179" t="str">
        <f t="shared" si="27"/>
        <v/>
      </c>
      <c r="V514" s="43"/>
      <c r="W514" s="213"/>
      <c r="X514" s="213"/>
      <c r="Y514" s="40"/>
      <c r="Z514" s="45"/>
      <c r="AA514" s="45"/>
      <c r="AB514" s="45"/>
      <c r="AC514" s="40"/>
      <c r="AD514" s="367"/>
      <c r="AE514" s="43"/>
      <c r="AF514" s="179" t="str">
        <f t="shared" si="28"/>
        <v/>
      </c>
      <c r="AG514" s="43"/>
      <c r="AH514" s="28" t="b">
        <f t="shared" si="30"/>
        <v>1</v>
      </c>
    </row>
    <row r="515" spans="1:34" ht="36" customHeight="1">
      <c r="A515" s="65"/>
      <c r="B515" s="65"/>
      <c r="C515" s="65"/>
      <c r="D515" s="45"/>
      <c r="E515" s="259"/>
      <c r="F515" s="229" t="str">
        <f t="shared" si="29"/>
        <v/>
      </c>
      <c r="G515" s="40"/>
      <c r="H515" s="452"/>
      <c r="I515" s="206"/>
      <c r="J515" s="40"/>
      <c r="K515" s="83"/>
      <c r="L515" s="119"/>
      <c r="M515" s="214"/>
      <c r="N515" s="230"/>
      <c r="O515" s="231"/>
      <c r="P515" s="259"/>
      <c r="Q515" s="212"/>
      <c r="R515" s="214"/>
      <c r="S515" s="214"/>
      <c r="T515" s="232"/>
      <c r="U515" s="179" t="str">
        <f t="shared" si="27"/>
        <v/>
      </c>
      <c r="V515" s="43"/>
      <c r="W515" s="213"/>
      <c r="X515" s="213"/>
      <c r="Y515" s="40"/>
      <c r="Z515" s="45"/>
      <c r="AA515" s="45"/>
      <c r="AB515" s="45"/>
      <c r="AC515" s="40"/>
      <c r="AD515" s="367"/>
      <c r="AE515" s="43"/>
      <c r="AF515" s="179" t="str">
        <f t="shared" si="28"/>
        <v/>
      </c>
      <c r="AG515" s="43"/>
      <c r="AH515" s="28" t="b">
        <f t="shared" si="30"/>
        <v>1</v>
      </c>
    </row>
    <row r="516" spans="1:34" ht="36" customHeight="1">
      <c r="A516" s="65"/>
      <c r="B516" s="65"/>
      <c r="C516" s="65"/>
      <c r="D516" s="45"/>
      <c r="E516" s="259"/>
      <c r="F516" s="229" t="str">
        <f t="shared" si="29"/>
        <v/>
      </c>
      <c r="G516" s="40"/>
      <c r="H516" s="452"/>
      <c r="I516" s="206"/>
      <c r="J516" s="40"/>
      <c r="K516" s="83"/>
      <c r="L516" s="119"/>
      <c r="M516" s="214"/>
      <c r="N516" s="230"/>
      <c r="O516" s="231"/>
      <c r="P516" s="259"/>
      <c r="Q516" s="212"/>
      <c r="R516" s="214"/>
      <c r="S516" s="214"/>
      <c r="T516" s="232"/>
      <c r="U516" s="179" t="str">
        <f t="shared" si="27"/>
        <v/>
      </c>
      <c r="V516" s="43"/>
      <c r="W516" s="213"/>
      <c r="X516" s="213"/>
      <c r="Y516" s="40"/>
      <c r="Z516" s="45"/>
      <c r="AA516" s="45"/>
      <c r="AB516" s="45"/>
      <c r="AC516" s="40"/>
      <c r="AD516" s="367"/>
      <c r="AE516" s="43"/>
      <c r="AF516" s="179" t="str">
        <f t="shared" si="28"/>
        <v/>
      </c>
      <c r="AG516" s="43"/>
      <c r="AH516" s="28" t="b">
        <f t="shared" si="30"/>
        <v>1</v>
      </c>
    </row>
    <row r="517" spans="1:34" ht="36" customHeight="1">
      <c r="A517" s="65"/>
      <c r="B517" s="65"/>
      <c r="C517" s="65"/>
      <c r="D517" s="45"/>
      <c r="E517" s="259"/>
      <c r="F517" s="229" t="str">
        <f t="shared" si="29"/>
        <v/>
      </c>
      <c r="G517" s="40"/>
      <c r="H517" s="452"/>
      <c r="I517" s="206"/>
      <c r="J517" s="40"/>
      <c r="K517" s="83"/>
      <c r="L517" s="119"/>
      <c r="M517" s="214"/>
      <c r="N517" s="230"/>
      <c r="O517" s="231"/>
      <c r="P517" s="259"/>
      <c r="Q517" s="212"/>
      <c r="R517" s="214"/>
      <c r="S517" s="214"/>
      <c r="T517" s="232"/>
      <c r="U517" s="179" t="str">
        <f t="shared" si="27"/>
        <v/>
      </c>
      <c r="V517" s="43"/>
      <c r="W517" s="213"/>
      <c r="X517" s="213"/>
      <c r="Y517" s="40"/>
      <c r="Z517" s="45"/>
      <c r="AA517" s="45"/>
      <c r="AB517" s="45"/>
      <c r="AC517" s="40"/>
      <c r="AD517" s="367"/>
      <c r="AE517" s="43"/>
      <c r="AF517" s="179" t="str">
        <f t="shared" si="28"/>
        <v/>
      </c>
      <c r="AG517" s="43"/>
      <c r="AH517" s="28" t="b">
        <f t="shared" si="30"/>
        <v>1</v>
      </c>
    </row>
    <row r="518" spans="1:34" ht="36" customHeight="1">
      <c r="A518" s="65"/>
      <c r="B518" s="65"/>
      <c r="C518" s="65"/>
      <c r="D518" s="45"/>
      <c r="E518" s="259"/>
      <c r="F518" s="229" t="str">
        <f t="shared" si="29"/>
        <v/>
      </c>
      <c r="G518" s="40"/>
      <c r="H518" s="452"/>
      <c r="I518" s="206"/>
      <c r="J518" s="40"/>
      <c r="K518" s="83"/>
      <c r="L518" s="119"/>
      <c r="M518" s="214"/>
      <c r="N518" s="230"/>
      <c r="O518" s="231"/>
      <c r="P518" s="259"/>
      <c r="Q518" s="212"/>
      <c r="R518" s="214"/>
      <c r="S518" s="214"/>
      <c r="T518" s="232"/>
      <c r="U518" s="179" t="str">
        <f t="shared" si="27"/>
        <v/>
      </c>
      <c r="V518" s="43"/>
      <c r="W518" s="213"/>
      <c r="X518" s="213"/>
      <c r="Y518" s="40"/>
      <c r="Z518" s="45"/>
      <c r="AA518" s="45"/>
      <c r="AB518" s="45"/>
      <c r="AC518" s="40"/>
      <c r="AD518" s="367"/>
      <c r="AE518" s="43"/>
      <c r="AF518" s="179" t="str">
        <f t="shared" si="28"/>
        <v/>
      </c>
      <c r="AG518" s="43"/>
      <c r="AH518" s="28" t="b">
        <f t="shared" si="30"/>
        <v>1</v>
      </c>
    </row>
    <row r="519" spans="1:34" ht="36" customHeight="1">
      <c r="A519" s="65"/>
      <c r="B519" s="65"/>
      <c r="C519" s="65"/>
      <c r="D519" s="45"/>
      <c r="E519" s="259"/>
      <c r="F519" s="229" t="str">
        <f t="shared" si="29"/>
        <v/>
      </c>
      <c r="G519" s="40"/>
      <c r="H519" s="452"/>
      <c r="I519" s="206"/>
      <c r="J519" s="40"/>
      <c r="K519" s="83"/>
      <c r="L519" s="119"/>
      <c r="M519" s="214"/>
      <c r="N519" s="230"/>
      <c r="O519" s="231"/>
      <c r="P519" s="259"/>
      <c r="Q519" s="212"/>
      <c r="R519" s="214"/>
      <c r="S519" s="214"/>
      <c r="T519" s="232"/>
      <c r="U519" s="179" t="str">
        <f t="shared" si="27"/>
        <v/>
      </c>
      <c r="V519" s="43"/>
      <c r="W519" s="213"/>
      <c r="X519" s="213"/>
      <c r="Y519" s="40"/>
      <c r="Z519" s="45"/>
      <c r="AA519" s="45"/>
      <c r="AB519" s="45"/>
      <c r="AC519" s="40"/>
      <c r="AD519" s="367"/>
      <c r="AE519" s="43"/>
      <c r="AF519" s="179" t="str">
        <f t="shared" si="28"/>
        <v/>
      </c>
      <c r="AG519" s="43"/>
      <c r="AH519" s="28" t="b">
        <f t="shared" si="30"/>
        <v>1</v>
      </c>
    </row>
    <row r="520" spans="1:34" ht="36" customHeight="1">
      <c r="A520" s="65"/>
      <c r="B520" s="65"/>
      <c r="C520" s="65"/>
      <c r="D520" s="45"/>
      <c r="E520" s="259"/>
      <c r="F520" s="229" t="str">
        <f t="shared" si="29"/>
        <v/>
      </c>
      <c r="G520" s="40"/>
      <c r="H520" s="452"/>
      <c r="I520" s="206"/>
      <c r="J520" s="40"/>
      <c r="K520" s="83"/>
      <c r="L520" s="119"/>
      <c r="M520" s="214"/>
      <c r="N520" s="230"/>
      <c r="O520" s="231"/>
      <c r="P520" s="259"/>
      <c r="Q520" s="212"/>
      <c r="R520" s="214"/>
      <c r="S520" s="214"/>
      <c r="T520" s="232"/>
      <c r="U520" s="179" t="str">
        <f t="shared" si="27"/>
        <v/>
      </c>
      <c r="V520" s="43"/>
      <c r="W520" s="213"/>
      <c r="X520" s="213"/>
      <c r="Y520" s="40"/>
      <c r="Z520" s="45"/>
      <c r="AA520" s="45"/>
      <c r="AB520" s="45"/>
      <c r="AC520" s="40"/>
      <c r="AD520" s="367"/>
      <c r="AE520" s="43"/>
      <c r="AF520" s="179" t="str">
        <f t="shared" si="28"/>
        <v/>
      </c>
      <c r="AG520" s="43"/>
      <c r="AH520" s="28" t="b">
        <f t="shared" si="30"/>
        <v>1</v>
      </c>
    </row>
    <row r="521" spans="1:34" ht="36" customHeight="1">
      <c r="A521" s="65"/>
      <c r="B521" s="65"/>
      <c r="C521" s="65"/>
      <c r="D521" s="45"/>
      <c r="E521" s="259"/>
      <c r="F521" s="229" t="str">
        <f t="shared" si="29"/>
        <v/>
      </c>
      <c r="G521" s="40"/>
      <c r="H521" s="452"/>
      <c r="I521" s="206"/>
      <c r="J521" s="40"/>
      <c r="K521" s="83"/>
      <c r="L521" s="119"/>
      <c r="M521" s="214"/>
      <c r="N521" s="230"/>
      <c r="O521" s="231"/>
      <c r="P521" s="259"/>
      <c r="Q521" s="212"/>
      <c r="R521" s="214"/>
      <c r="S521" s="214"/>
      <c r="T521" s="232"/>
      <c r="U521" s="179" t="str">
        <f t="shared" si="27"/>
        <v/>
      </c>
      <c r="V521" s="43"/>
      <c r="W521" s="213"/>
      <c r="X521" s="213"/>
      <c r="Y521" s="40"/>
      <c r="Z521" s="45"/>
      <c r="AA521" s="45"/>
      <c r="AB521" s="45"/>
      <c r="AC521" s="40"/>
      <c r="AD521" s="367"/>
      <c r="AE521" s="43"/>
      <c r="AF521" s="179" t="str">
        <f t="shared" si="28"/>
        <v/>
      </c>
      <c r="AG521" s="43"/>
      <c r="AH521" s="28" t="b">
        <f t="shared" si="30"/>
        <v>1</v>
      </c>
    </row>
    <row r="522" spans="1:34" ht="36" customHeight="1">
      <c r="A522" s="65"/>
      <c r="B522" s="65"/>
      <c r="C522" s="65"/>
      <c r="D522" s="45"/>
      <c r="E522" s="259"/>
      <c r="F522" s="229" t="str">
        <f t="shared" si="29"/>
        <v/>
      </c>
      <c r="G522" s="40"/>
      <c r="H522" s="452"/>
      <c r="I522" s="206"/>
      <c r="J522" s="40"/>
      <c r="K522" s="83"/>
      <c r="L522" s="119"/>
      <c r="M522" s="214"/>
      <c r="N522" s="230"/>
      <c r="O522" s="231"/>
      <c r="P522" s="259"/>
      <c r="Q522" s="212"/>
      <c r="R522" s="214"/>
      <c r="S522" s="214"/>
      <c r="T522" s="232"/>
      <c r="U522" s="179" t="str">
        <f t="shared" si="27"/>
        <v/>
      </c>
      <c r="V522" s="43"/>
      <c r="W522" s="213"/>
      <c r="X522" s="213"/>
      <c r="Y522" s="40"/>
      <c r="Z522" s="45"/>
      <c r="AA522" s="45"/>
      <c r="AB522" s="45"/>
      <c r="AC522" s="40"/>
      <c r="AD522" s="367"/>
      <c r="AE522" s="43"/>
      <c r="AF522" s="179" t="str">
        <f t="shared" si="28"/>
        <v/>
      </c>
      <c r="AG522" s="43"/>
      <c r="AH522" s="28" t="b">
        <f t="shared" si="30"/>
        <v>1</v>
      </c>
    </row>
    <row r="523" spans="1:34" ht="36" customHeight="1">
      <c r="A523" s="65"/>
      <c r="B523" s="65"/>
      <c r="C523" s="65"/>
      <c r="D523" s="45"/>
      <c r="E523" s="259"/>
      <c r="F523" s="229" t="str">
        <f t="shared" si="29"/>
        <v/>
      </c>
      <c r="G523" s="40"/>
      <c r="H523" s="452"/>
      <c r="I523" s="206"/>
      <c r="J523" s="40"/>
      <c r="K523" s="83"/>
      <c r="L523" s="119"/>
      <c r="M523" s="214"/>
      <c r="N523" s="230"/>
      <c r="O523" s="231"/>
      <c r="P523" s="259"/>
      <c r="Q523" s="212"/>
      <c r="R523" s="214"/>
      <c r="S523" s="214"/>
      <c r="T523" s="232"/>
      <c r="U523" s="179" t="str">
        <f t="shared" si="27"/>
        <v/>
      </c>
      <c r="V523" s="43"/>
      <c r="W523" s="213"/>
      <c r="X523" s="213"/>
      <c r="Y523" s="40"/>
      <c r="Z523" s="45"/>
      <c r="AA523" s="45"/>
      <c r="AB523" s="45"/>
      <c r="AC523" s="40"/>
      <c r="AD523" s="367"/>
      <c r="AE523" s="43"/>
      <c r="AF523" s="179" t="str">
        <f t="shared" si="28"/>
        <v/>
      </c>
      <c r="AG523" s="43"/>
      <c r="AH523" s="28" t="b">
        <f t="shared" si="30"/>
        <v>1</v>
      </c>
    </row>
    <row r="524" spans="1:34" ht="36" customHeight="1">
      <c r="A524" s="65"/>
      <c r="B524" s="65"/>
      <c r="C524" s="65"/>
      <c r="D524" s="45"/>
      <c r="E524" s="259"/>
      <c r="F524" s="229" t="str">
        <f t="shared" si="29"/>
        <v/>
      </c>
      <c r="G524" s="40"/>
      <c r="H524" s="452"/>
      <c r="I524" s="206"/>
      <c r="J524" s="40"/>
      <c r="K524" s="83"/>
      <c r="L524" s="119"/>
      <c r="M524" s="214"/>
      <c r="N524" s="230"/>
      <c r="O524" s="231"/>
      <c r="P524" s="259"/>
      <c r="Q524" s="212"/>
      <c r="R524" s="214"/>
      <c r="S524" s="214"/>
      <c r="T524" s="232"/>
      <c r="U524" s="179" t="str">
        <f t="shared" ref="U524:U587" si="31">IF(ISBLANK(Q524),"",DATEDIF(K524,Q524,"d")/365)</f>
        <v/>
      </c>
      <c r="V524" s="43"/>
      <c r="W524" s="213"/>
      <c r="X524" s="213"/>
      <c r="Y524" s="40"/>
      <c r="Z524" s="45"/>
      <c r="AA524" s="45"/>
      <c r="AB524" s="45"/>
      <c r="AC524" s="40"/>
      <c r="AD524" s="367"/>
      <c r="AE524" s="43"/>
      <c r="AF524" s="179" t="str">
        <f t="shared" ref="AF524:AF587" si="32">IF((K524-AD524)/365&gt;0,(K524-AD524)/365,"")</f>
        <v/>
      </c>
      <c r="AG524" s="43"/>
      <c r="AH524" s="28" t="b">
        <f t="shared" si="30"/>
        <v>1</v>
      </c>
    </row>
    <row r="525" spans="1:34" ht="36" customHeight="1">
      <c r="A525" s="65"/>
      <c r="B525" s="65"/>
      <c r="C525" s="65"/>
      <c r="D525" s="45"/>
      <c r="E525" s="259"/>
      <c r="F525" s="229" t="str">
        <f t="shared" si="29"/>
        <v/>
      </c>
      <c r="G525" s="40"/>
      <c r="H525" s="452"/>
      <c r="I525" s="206"/>
      <c r="J525" s="40"/>
      <c r="K525" s="83"/>
      <c r="L525" s="119"/>
      <c r="M525" s="214"/>
      <c r="N525" s="230"/>
      <c r="O525" s="231"/>
      <c r="P525" s="259"/>
      <c r="Q525" s="212"/>
      <c r="R525" s="214"/>
      <c r="S525" s="214"/>
      <c r="T525" s="232"/>
      <c r="U525" s="179" t="str">
        <f t="shared" si="31"/>
        <v/>
      </c>
      <c r="V525" s="43"/>
      <c r="W525" s="213"/>
      <c r="X525" s="213"/>
      <c r="Y525" s="40"/>
      <c r="Z525" s="45"/>
      <c r="AA525" s="45"/>
      <c r="AB525" s="45"/>
      <c r="AC525" s="40"/>
      <c r="AD525" s="367"/>
      <c r="AE525" s="43"/>
      <c r="AF525" s="179" t="str">
        <f t="shared" si="32"/>
        <v/>
      </c>
      <c r="AG525" s="43"/>
      <c r="AH525" s="28" t="b">
        <f t="shared" si="30"/>
        <v>1</v>
      </c>
    </row>
    <row r="526" spans="1:34" ht="36" customHeight="1">
      <c r="A526" s="65"/>
      <c r="B526" s="65"/>
      <c r="C526" s="65"/>
      <c r="D526" s="45"/>
      <c r="E526" s="259"/>
      <c r="F526" s="229" t="str">
        <f t="shared" si="29"/>
        <v/>
      </c>
      <c r="G526" s="40"/>
      <c r="H526" s="452"/>
      <c r="I526" s="206"/>
      <c r="J526" s="40"/>
      <c r="K526" s="83"/>
      <c r="L526" s="119"/>
      <c r="M526" s="214"/>
      <c r="N526" s="230"/>
      <c r="O526" s="231"/>
      <c r="P526" s="259"/>
      <c r="Q526" s="212"/>
      <c r="R526" s="214"/>
      <c r="S526" s="214"/>
      <c r="T526" s="232"/>
      <c r="U526" s="179" t="str">
        <f t="shared" si="31"/>
        <v/>
      </c>
      <c r="V526" s="43"/>
      <c r="W526" s="213"/>
      <c r="X526" s="213"/>
      <c r="Y526" s="40"/>
      <c r="Z526" s="45"/>
      <c r="AA526" s="45"/>
      <c r="AB526" s="45"/>
      <c r="AC526" s="40"/>
      <c r="AD526" s="367"/>
      <c r="AE526" s="43"/>
      <c r="AF526" s="179" t="str">
        <f t="shared" si="32"/>
        <v/>
      </c>
      <c r="AG526" s="43"/>
      <c r="AH526" s="28" t="b">
        <f t="shared" si="30"/>
        <v>1</v>
      </c>
    </row>
    <row r="527" spans="1:34" ht="36" customHeight="1">
      <c r="A527" s="65"/>
      <c r="B527" s="65"/>
      <c r="C527" s="65"/>
      <c r="D527" s="45"/>
      <c r="E527" s="259"/>
      <c r="F527" s="229" t="str">
        <f t="shared" ref="F527:F590" si="33">IF(ISBLANK($E527),"",VLOOKUP($E527,제안사_펀드현황,2,FALSE))</f>
        <v/>
      </c>
      <c r="G527" s="40"/>
      <c r="H527" s="452"/>
      <c r="I527" s="206"/>
      <c r="J527" s="40"/>
      <c r="K527" s="83"/>
      <c r="L527" s="119"/>
      <c r="M527" s="214"/>
      <c r="N527" s="230"/>
      <c r="O527" s="231"/>
      <c r="P527" s="259"/>
      <c r="Q527" s="212"/>
      <c r="R527" s="214"/>
      <c r="S527" s="214"/>
      <c r="T527" s="232"/>
      <c r="U527" s="179" t="str">
        <f t="shared" si="31"/>
        <v/>
      </c>
      <c r="V527" s="43"/>
      <c r="W527" s="213"/>
      <c r="X527" s="213"/>
      <c r="Y527" s="40"/>
      <c r="Z527" s="45"/>
      <c r="AA527" s="45"/>
      <c r="AB527" s="45"/>
      <c r="AC527" s="40"/>
      <c r="AD527" s="367"/>
      <c r="AE527" s="43"/>
      <c r="AF527" s="179" t="str">
        <f t="shared" si="32"/>
        <v/>
      </c>
      <c r="AG527" s="43"/>
      <c r="AH527" s="28" t="b">
        <f t="shared" ref="AH527:AH590" si="34">ROUND(M527,)=ROUND(S527,)+ROUND(W527,)</f>
        <v>1</v>
      </c>
    </row>
    <row r="528" spans="1:34" ht="36" customHeight="1">
      <c r="A528" s="65"/>
      <c r="B528" s="65"/>
      <c r="C528" s="65"/>
      <c r="D528" s="45"/>
      <c r="E528" s="259"/>
      <c r="F528" s="229" t="str">
        <f t="shared" si="33"/>
        <v/>
      </c>
      <c r="G528" s="40"/>
      <c r="H528" s="452"/>
      <c r="I528" s="206"/>
      <c r="J528" s="40"/>
      <c r="K528" s="83"/>
      <c r="L528" s="119"/>
      <c r="M528" s="214"/>
      <c r="N528" s="230"/>
      <c r="O528" s="231"/>
      <c r="P528" s="259"/>
      <c r="Q528" s="212"/>
      <c r="R528" s="214"/>
      <c r="S528" s="214"/>
      <c r="T528" s="232"/>
      <c r="U528" s="179" t="str">
        <f t="shared" si="31"/>
        <v/>
      </c>
      <c r="V528" s="43"/>
      <c r="W528" s="213"/>
      <c r="X528" s="213"/>
      <c r="Y528" s="40"/>
      <c r="Z528" s="45"/>
      <c r="AA528" s="45"/>
      <c r="AB528" s="45"/>
      <c r="AC528" s="40"/>
      <c r="AD528" s="367"/>
      <c r="AE528" s="43"/>
      <c r="AF528" s="179" t="str">
        <f t="shared" si="32"/>
        <v/>
      </c>
      <c r="AG528" s="43"/>
      <c r="AH528" s="28" t="b">
        <f t="shared" si="34"/>
        <v>1</v>
      </c>
    </row>
    <row r="529" spans="1:34" ht="36" customHeight="1">
      <c r="A529" s="65"/>
      <c r="B529" s="65"/>
      <c r="C529" s="65"/>
      <c r="D529" s="45"/>
      <c r="E529" s="259"/>
      <c r="F529" s="229" t="str">
        <f t="shared" si="33"/>
        <v/>
      </c>
      <c r="G529" s="40"/>
      <c r="H529" s="452"/>
      <c r="I529" s="206"/>
      <c r="J529" s="40"/>
      <c r="K529" s="83"/>
      <c r="L529" s="119"/>
      <c r="M529" s="214"/>
      <c r="N529" s="230"/>
      <c r="O529" s="231"/>
      <c r="P529" s="259"/>
      <c r="Q529" s="212"/>
      <c r="R529" s="214"/>
      <c r="S529" s="214"/>
      <c r="T529" s="232"/>
      <c r="U529" s="179" t="str">
        <f t="shared" si="31"/>
        <v/>
      </c>
      <c r="V529" s="43"/>
      <c r="W529" s="213"/>
      <c r="X529" s="213"/>
      <c r="Y529" s="40"/>
      <c r="Z529" s="45"/>
      <c r="AA529" s="45"/>
      <c r="AB529" s="45"/>
      <c r="AC529" s="40"/>
      <c r="AD529" s="367"/>
      <c r="AE529" s="43"/>
      <c r="AF529" s="179" t="str">
        <f t="shared" si="32"/>
        <v/>
      </c>
      <c r="AG529" s="43"/>
      <c r="AH529" s="28" t="b">
        <f t="shared" si="34"/>
        <v>1</v>
      </c>
    </row>
    <row r="530" spans="1:34" ht="36" customHeight="1">
      <c r="A530" s="65"/>
      <c r="B530" s="65"/>
      <c r="C530" s="65"/>
      <c r="D530" s="45"/>
      <c r="E530" s="259"/>
      <c r="F530" s="229" t="str">
        <f t="shared" si="33"/>
        <v/>
      </c>
      <c r="G530" s="40"/>
      <c r="H530" s="452"/>
      <c r="I530" s="206"/>
      <c r="J530" s="40"/>
      <c r="K530" s="83"/>
      <c r="L530" s="119"/>
      <c r="M530" s="214"/>
      <c r="N530" s="230"/>
      <c r="O530" s="231"/>
      <c r="P530" s="259"/>
      <c r="Q530" s="212"/>
      <c r="R530" s="214"/>
      <c r="S530" s="214"/>
      <c r="T530" s="232"/>
      <c r="U530" s="179" t="str">
        <f t="shared" si="31"/>
        <v/>
      </c>
      <c r="V530" s="43"/>
      <c r="W530" s="213"/>
      <c r="X530" s="213"/>
      <c r="Y530" s="40"/>
      <c r="Z530" s="45"/>
      <c r="AA530" s="45"/>
      <c r="AB530" s="45"/>
      <c r="AC530" s="40"/>
      <c r="AD530" s="367"/>
      <c r="AE530" s="43"/>
      <c r="AF530" s="179" t="str">
        <f t="shared" si="32"/>
        <v/>
      </c>
      <c r="AG530" s="43"/>
      <c r="AH530" s="28" t="b">
        <f t="shared" si="34"/>
        <v>1</v>
      </c>
    </row>
    <row r="531" spans="1:34" ht="36" customHeight="1">
      <c r="A531" s="67"/>
      <c r="B531" s="67"/>
      <c r="C531" s="65"/>
      <c r="D531" s="45"/>
      <c r="E531" s="259"/>
      <c r="F531" s="229" t="str">
        <f t="shared" si="33"/>
        <v/>
      </c>
      <c r="G531" s="40"/>
      <c r="H531" s="452"/>
      <c r="I531" s="206"/>
      <c r="J531" s="40"/>
      <c r="K531" s="83"/>
      <c r="L531" s="119"/>
      <c r="M531" s="214"/>
      <c r="N531" s="230"/>
      <c r="O531" s="231"/>
      <c r="P531" s="259"/>
      <c r="Q531" s="212"/>
      <c r="R531" s="214"/>
      <c r="S531" s="214"/>
      <c r="T531" s="232"/>
      <c r="U531" s="179" t="str">
        <f t="shared" si="31"/>
        <v/>
      </c>
      <c r="V531" s="43"/>
      <c r="W531" s="213"/>
      <c r="X531" s="213"/>
      <c r="Y531" s="40"/>
      <c r="Z531" s="45"/>
      <c r="AA531" s="45"/>
      <c r="AB531" s="45"/>
      <c r="AC531" s="40"/>
      <c r="AD531" s="367"/>
      <c r="AE531" s="43"/>
      <c r="AF531" s="179" t="str">
        <f t="shared" si="32"/>
        <v/>
      </c>
      <c r="AG531" s="43"/>
      <c r="AH531" s="28" t="b">
        <f t="shared" si="34"/>
        <v>1</v>
      </c>
    </row>
    <row r="532" spans="1:34" ht="36" customHeight="1">
      <c r="A532" s="67"/>
      <c r="B532" s="67"/>
      <c r="C532" s="65"/>
      <c r="D532" s="45"/>
      <c r="E532" s="259"/>
      <c r="F532" s="229" t="str">
        <f t="shared" si="33"/>
        <v/>
      </c>
      <c r="G532" s="40"/>
      <c r="H532" s="452"/>
      <c r="I532" s="206"/>
      <c r="J532" s="40"/>
      <c r="K532" s="83"/>
      <c r="L532" s="119"/>
      <c r="M532" s="214"/>
      <c r="N532" s="230"/>
      <c r="O532" s="231"/>
      <c r="P532" s="259"/>
      <c r="Q532" s="212"/>
      <c r="R532" s="214"/>
      <c r="S532" s="214"/>
      <c r="T532" s="232"/>
      <c r="U532" s="179" t="str">
        <f t="shared" si="31"/>
        <v/>
      </c>
      <c r="V532" s="43"/>
      <c r="W532" s="213"/>
      <c r="X532" s="213"/>
      <c r="Y532" s="40"/>
      <c r="Z532" s="45"/>
      <c r="AA532" s="45"/>
      <c r="AB532" s="45"/>
      <c r="AC532" s="40"/>
      <c r="AD532" s="367"/>
      <c r="AE532" s="43"/>
      <c r="AF532" s="179" t="str">
        <f t="shared" si="32"/>
        <v/>
      </c>
      <c r="AG532" s="43"/>
      <c r="AH532" s="28" t="b">
        <f t="shared" si="34"/>
        <v>1</v>
      </c>
    </row>
    <row r="533" spans="1:34" ht="36" customHeight="1">
      <c r="A533" s="67"/>
      <c r="B533" s="67"/>
      <c r="C533" s="65"/>
      <c r="D533" s="45"/>
      <c r="E533" s="259"/>
      <c r="F533" s="229" t="str">
        <f t="shared" si="33"/>
        <v/>
      </c>
      <c r="G533" s="40"/>
      <c r="H533" s="452"/>
      <c r="I533" s="206"/>
      <c r="J533" s="40"/>
      <c r="K533" s="83"/>
      <c r="L533" s="119"/>
      <c r="M533" s="214"/>
      <c r="N533" s="230"/>
      <c r="O533" s="231"/>
      <c r="P533" s="259"/>
      <c r="Q533" s="212"/>
      <c r="R533" s="214"/>
      <c r="S533" s="214"/>
      <c r="T533" s="232"/>
      <c r="U533" s="179" t="str">
        <f t="shared" si="31"/>
        <v/>
      </c>
      <c r="V533" s="43"/>
      <c r="W533" s="213"/>
      <c r="X533" s="213"/>
      <c r="Y533" s="40"/>
      <c r="Z533" s="45"/>
      <c r="AA533" s="45"/>
      <c r="AB533" s="45"/>
      <c r="AC533" s="40"/>
      <c r="AD533" s="367"/>
      <c r="AE533" s="43"/>
      <c r="AF533" s="179" t="str">
        <f t="shared" si="32"/>
        <v/>
      </c>
      <c r="AG533" s="43"/>
      <c r="AH533" s="28" t="b">
        <f t="shared" si="34"/>
        <v>1</v>
      </c>
    </row>
    <row r="534" spans="1:34" ht="36" customHeight="1">
      <c r="A534" s="67"/>
      <c r="B534" s="67"/>
      <c r="C534" s="65"/>
      <c r="D534" s="45"/>
      <c r="E534" s="259"/>
      <c r="F534" s="229" t="str">
        <f t="shared" si="33"/>
        <v/>
      </c>
      <c r="G534" s="40"/>
      <c r="H534" s="452"/>
      <c r="I534" s="206"/>
      <c r="J534" s="40"/>
      <c r="K534" s="83"/>
      <c r="L534" s="119"/>
      <c r="M534" s="214"/>
      <c r="N534" s="230"/>
      <c r="O534" s="231"/>
      <c r="P534" s="259"/>
      <c r="Q534" s="212"/>
      <c r="R534" s="214"/>
      <c r="S534" s="214"/>
      <c r="T534" s="232"/>
      <c r="U534" s="179" t="str">
        <f t="shared" si="31"/>
        <v/>
      </c>
      <c r="V534" s="43"/>
      <c r="W534" s="213"/>
      <c r="X534" s="213"/>
      <c r="Y534" s="40"/>
      <c r="Z534" s="45"/>
      <c r="AA534" s="45"/>
      <c r="AB534" s="45"/>
      <c r="AC534" s="40"/>
      <c r="AD534" s="367"/>
      <c r="AE534" s="43"/>
      <c r="AF534" s="179" t="str">
        <f t="shared" si="32"/>
        <v/>
      </c>
      <c r="AG534" s="43"/>
      <c r="AH534" s="28" t="b">
        <f t="shared" si="34"/>
        <v>1</v>
      </c>
    </row>
    <row r="535" spans="1:34" ht="36" customHeight="1">
      <c r="A535" s="67"/>
      <c r="B535" s="67"/>
      <c r="C535" s="65"/>
      <c r="D535" s="45"/>
      <c r="E535" s="259"/>
      <c r="F535" s="229" t="str">
        <f t="shared" si="33"/>
        <v/>
      </c>
      <c r="G535" s="40"/>
      <c r="H535" s="452"/>
      <c r="I535" s="206"/>
      <c r="J535" s="40"/>
      <c r="K535" s="83"/>
      <c r="L535" s="119"/>
      <c r="M535" s="214"/>
      <c r="N535" s="230"/>
      <c r="O535" s="231"/>
      <c r="P535" s="259"/>
      <c r="Q535" s="212"/>
      <c r="R535" s="214"/>
      <c r="S535" s="214"/>
      <c r="T535" s="232"/>
      <c r="U535" s="179" t="str">
        <f t="shared" si="31"/>
        <v/>
      </c>
      <c r="V535" s="43"/>
      <c r="W535" s="213"/>
      <c r="X535" s="213"/>
      <c r="Y535" s="40"/>
      <c r="Z535" s="45"/>
      <c r="AA535" s="45"/>
      <c r="AB535" s="45"/>
      <c r="AC535" s="40"/>
      <c r="AD535" s="367"/>
      <c r="AE535" s="43"/>
      <c r="AF535" s="179" t="str">
        <f t="shared" si="32"/>
        <v/>
      </c>
      <c r="AG535" s="43"/>
      <c r="AH535" s="28" t="b">
        <f t="shared" si="34"/>
        <v>1</v>
      </c>
    </row>
    <row r="536" spans="1:34" ht="36" customHeight="1">
      <c r="A536" s="67"/>
      <c r="B536" s="67"/>
      <c r="C536" s="65"/>
      <c r="D536" s="45"/>
      <c r="E536" s="259"/>
      <c r="F536" s="229" t="str">
        <f t="shared" si="33"/>
        <v/>
      </c>
      <c r="G536" s="40"/>
      <c r="H536" s="452"/>
      <c r="I536" s="206"/>
      <c r="J536" s="40"/>
      <c r="K536" s="83"/>
      <c r="L536" s="119"/>
      <c r="M536" s="214"/>
      <c r="N536" s="230"/>
      <c r="O536" s="231"/>
      <c r="P536" s="259"/>
      <c r="Q536" s="212"/>
      <c r="R536" s="214"/>
      <c r="S536" s="214"/>
      <c r="T536" s="232"/>
      <c r="U536" s="179" t="str">
        <f t="shared" si="31"/>
        <v/>
      </c>
      <c r="V536" s="43"/>
      <c r="W536" s="213"/>
      <c r="X536" s="213"/>
      <c r="Y536" s="40"/>
      <c r="Z536" s="45"/>
      <c r="AA536" s="45"/>
      <c r="AB536" s="45"/>
      <c r="AC536" s="40"/>
      <c r="AD536" s="367"/>
      <c r="AE536" s="43"/>
      <c r="AF536" s="179" t="str">
        <f t="shared" si="32"/>
        <v/>
      </c>
      <c r="AG536" s="43"/>
      <c r="AH536" s="28" t="b">
        <f t="shared" si="34"/>
        <v>1</v>
      </c>
    </row>
    <row r="537" spans="1:34" ht="36" customHeight="1">
      <c r="A537" s="67"/>
      <c r="B537" s="67"/>
      <c r="C537" s="65"/>
      <c r="D537" s="45"/>
      <c r="E537" s="259"/>
      <c r="F537" s="229" t="str">
        <f t="shared" si="33"/>
        <v/>
      </c>
      <c r="G537" s="40"/>
      <c r="H537" s="452"/>
      <c r="I537" s="206"/>
      <c r="J537" s="40"/>
      <c r="K537" s="83"/>
      <c r="L537" s="119"/>
      <c r="M537" s="214"/>
      <c r="N537" s="230"/>
      <c r="O537" s="231"/>
      <c r="P537" s="259"/>
      <c r="Q537" s="212"/>
      <c r="R537" s="214"/>
      <c r="S537" s="214"/>
      <c r="T537" s="232"/>
      <c r="U537" s="179" t="str">
        <f t="shared" si="31"/>
        <v/>
      </c>
      <c r="V537" s="43"/>
      <c r="W537" s="213"/>
      <c r="X537" s="213"/>
      <c r="Y537" s="40"/>
      <c r="Z537" s="45"/>
      <c r="AA537" s="45"/>
      <c r="AB537" s="45"/>
      <c r="AC537" s="40"/>
      <c r="AD537" s="367"/>
      <c r="AE537" s="43"/>
      <c r="AF537" s="179" t="str">
        <f t="shared" si="32"/>
        <v/>
      </c>
      <c r="AG537" s="43"/>
      <c r="AH537" s="28" t="b">
        <f t="shared" si="34"/>
        <v>1</v>
      </c>
    </row>
    <row r="538" spans="1:34" s="203" customFormat="1" ht="36" customHeight="1">
      <c r="A538" s="67"/>
      <c r="B538" s="67"/>
      <c r="C538" s="65"/>
      <c r="D538" s="119"/>
      <c r="E538" s="260"/>
      <c r="F538" s="229" t="str">
        <f t="shared" si="33"/>
        <v/>
      </c>
      <c r="G538" s="206"/>
      <c r="H538" s="206"/>
      <c r="I538" s="206"/>
      <c r="J538" s="40"/>
      <c r="K538" s="220"/>
      <c r="L538" s="119"/>
      <c r="M538" s="214"/>
      <c r="N538" s="230"/>
      <c r="O538" s="231"/>
      <c r="P538" s="260"/>
      <c r="Q538" s="212"/>
      <c r="R538" s="214"/>
      <c r="S538" s="214"/>
      <c r="T538" s="232"/>
      <c r="U538" s="179" t="str">
        <f t="shared" si="31"/>
        <v/>
      </c>
      <c r="V538" s="222"/>
      <c r="W538" s="214"/>
      <c r="X538" s="214"/>
      <c r="Y538" s="206"/>
      <c r="Z538" s="119"/>
      <c r="AA538" s="119"/>
      <c r="AB538" s="119"/>
      <c r="AC538" s="206"/>
      <c r="AD538" s="367"/>
      <c r="AE538" s="43"/>
      <c r="AF538" s="179" t="str">
        <f t="shared" si="32"/>
        <v/>
      </c>
      <c r="AG538" s="43"/>
      <c r="AH538" s="28" t="b">
        <f t="shared" si="34"/>
        <v>1</v>
      </c>
    </row>
    <row r="539" spans="1:34" ht="36" customHeight="1">
      <c r="A539" s="67"/>
      <c r="B539" s="67"/>
      <c r="C539" s="65"/>
      <c r="D539" s="45"/>
      <c r="E539" s="259"/>
      <c r="F539" s="229" t="str">
        <f t="shared" si="33"/>
        <v/>
      </c>
      <c r="G539" s="40"/>
      <c r="H539" s="452"/>
      <c r="I539" s="206"/>
      <c r="J539" s="40"/>
      <c r="K539" s="83"/>
      <c r="L539" s="119"/>
      <c r="M539" s="214"/>
      <c r="N539" s="230"/>
      <c r="O539" s="231"/>
      <c r="P539" s="259"/>
      <c r="Q539" s="212"/>
      <c r="R539" s="214"/>
      <c r="S539" s="214"/>
      <c r="T539" s="232"/>
      <c r="U539" s="179" t="str">
        <f t="shared" si="31"/>
        <v/>
      </c>
      <c r="V539" s="43"/>
      <c r="W539" s="213"/>
      <c r="X539" s="213"/>
      <c r="Y539" s="40"/>
      <c r="Z539" s="45"/>
      <c r="AA539" s="45"/>
      <c r="AB539" s="45"/>
      <c r="AC539" s="40"/>
      <c r="AD539" s="367"/>
      <c r="AE539" s="43"/>
      <c r="AF539" s="179" t="str">
        <f t="shared" si="32"/>
        <v/>
      </c>
      <c r="AG539" s="43"/>
      <c r="AH539" s="28" t="b">
        <f t="shared" si="34"/>
        <v>1</v>
      </c>
    </row>
    <row r="540" spans="1:34" ht="36" customHeight="1">
      <c r="A540" s="67"/>
      <c r="B540" s="67"/>
      <c r="C540" s="65"/>
      <c r="D540" s="45"/>
      <c r="E540" s="259"/>
      <c r="F540" s="229" t="str">
        <f t="shared" si="33"/>
        <v/>
      </c>
      <c r="G540" s="40"/>
      <c r="H540" s="452"/>
      <c r="I540" s="206"/>
      <c r="J540" s="40"/>
      <c r="K540" s="83"/>
      <c r="L540" s="119"/>
      <c r="M540" s="214"/>
      <c r="N540" s="230"/>
      <c r="O540" s="231"/>
      <c r="P540" s="259"/>
      <c r="Q540" s="212"/>
      <c r="R540" s="214"/>
      <c r="S540" s="214"/>
      <c r="T540" s="232"/>
      <c r="U540" s="179" t="str">
        <f t="shared" si="31"/>
        <v/>
      </c>
      <c r="V540" s="43"/>
      <c r="W540" s="213"/>
      <c r="X540" s="213"/>
      <c r="Y540" s="40"/>
      <c r="Z540" s="45"/>
      <c r="AA540" s="45"/>
      <c r="AB540" s="45"/>
      <c r="AC540" s="40"/>
      <c r="AD540" s="367"/>
      <c r="AE540" s="43"/>
      <c r="AF540" s="179" t="str">
        <f t="shared" si="32"/>
        <v/>
      </c>
      <c r="AG540" s="43"/>
      <c r="AH540" s="28" t="b">
        <f t="shared" si="34"/>
        <v>1</v>
      </c>
    </row>
    <row r="541" spans="1:34" ht="36" customHeight="1">
      <c r="A541" s="67"/>
      <c r="B541" s="67"/>
      <c r="C541" s="65"/>
      <c r="D541" s="45"/>
      <c r="E541" s="259"/>
      <c r="F541" s="229" t="str">
        <f t="shared" si="33"/>
        <v/>
      </c>
      <c r="G541" s="40"/>
      <c r="H541" s="452"/>
      <c r="I541" s="206"/>
      <c r="J541" s="40"/>
      <c r="K541" s="83"/>
      <c r="L541" s="119"/>
      <c r="M541" s="214"/>
      <c r="N541" s="230"/>
      <c r="O541" s="231"/>
      <c r="P541" s="259"/>
      <c r="Q541" s="212"/>
      <c r="R541" s="214"/>
      <c r="S541" s="214"/>
      <c r="T541" s="232"/>
      <c r="U541" s="179" t="str">
        <f t="shared" si="31"/>
        <v/>
      </c>
      <c r="V541" s="43"/>
      <c r="W541" s="213"/>
      <c r="X541" s="213"/>
      <c r="Y541" s="40"/>
      <c r="Z541" s="45"/>
      <c r="AA541" s="45"/>
      <c r="AB541" s="45"/>
      <c r="AC541" s="40"/>
      <c r="AD541" s="367"/>
      <c r="AE541" s="43"/>
      <c r="AF541" s="179" t="str">
        <f t="shared" si="32"/>
        <v/>
      </c>
      <c r="AG541" s="43"/>
      <c r="AH541" s="28" t="b">
        <f t="shared" si="34"/>
        <v>1</v>
      </c>
    </row>
    <row r="542" spans="1:34" ht="36" customHeight="1">
      <c r="A542" s="67"/>
      <c r="B542" s="67"/>
      <c r="C542" s="65"/>
      <c r="D542" s="45"/>
      <c r="E542" s="259"/>
      <c r="F542" s="229" t="str">
        <f t="shared" si="33"/>
        <v/>
      </c>
      <c r="G542" s="40"/>
      <c r="H542" s="452"/>
      <c r="I542" s="206"/>
      <c r="J542" s="40"/>
      <c r="K542" s="83"/>
      <c r="L542" s="119"/>
      <c r="M542" s="214"/>
      <c r="N542" s="230"/>
      <c r="O542" s="231"/>
      <c r="P542" s="259"/>
      <c r="Q542" s="212"/>
      <c r="R542" s="214"/>
      <c r="S542" s="214"/>
      <c r="T542" s="232"/>
      <c r="U542" s="179" t="str">
        <f t="shared" si="31"/>
        <v/>
      </c>
      <c r="V542" s="43"/>
      <c r="W542" s="213"/>
      <c r="X542" s="213"/>
      <c r="Y542" s="40"/>
      <c r="Z542" s="45"/>
      <c r="AA542" s="45"/>
      <c r="AB542" s="45"/>
      <c r="AC542" s="40"/>
      <c r="AD542" s="367"/>
      <c r="AE542" s="43"/>
      <c r="AF542" s="179" t="str">
        <f t="shared" si="32"/>
        <v/>
      </c>
      <c r="AG542" s="43"/>
      <c r="AH542" s="28" t="b">
        <f t="shared" si="34"/>
        <v>1</v>
      </c>
    </row>
    <row r="543" spans="1:34" ht="36" customHeight="1">
      <c r="A543" s="67"/>
      <c r="B543" s="67"/>
      <c r="C543" s="65"/>
      <c r="D543" s="45"/>
      <c r="E543" s="259"/>
      <c r="F543" s="229" t="str">
        <f t="shared" si="33"/>
        <v/>
      </c>
      <c r="G543" s="40"/>
      <c r="H543" s="452"/>
      <c r="I543" s="206"/>
      <c r="J543" s="40"/>
      <c r="K543" s="83"/>
      <c r="L543" s="119"/>
      <c r="M543" s="214"/>
      <c r="N543" s="230"/>
      <c r="O543" s="231"/>
      <c r="P543" s="259"/>
      <c r="Q543" s="212"/>
      <c r="R543" s="214"/>
      <c r="S543" s="214"/>
      <c r="T543" s="232"/>
      <c r="U543" s="179" t="str">
        <f t="shared" si="31"/>
        <v/>
      </c>
      <c r="V543" s="43"/>
      <c r="W543" s="213"/>
      <c r="X543" s="213"/>
      <c r="Y543" s="40"/>
      <c r="Z543" s="45"/>
      <c r="AA543" s="45"/>
      <c r="AB543" s="45"/>
      <c r="AC543" s="40"/>
      <c r="AD543" s="367"/>
      <c r="AE543" s="43"/>
      <c r="AF543" s="179" t="str">
        <f t="shared" si="32"/>
        <v/>
      </c>
      <c r="AG543" s="43"/>
      <c r="AH543" s="28" t="b">
        <f t="shared" si="34"/>
        <v>1</v>
      </c>
    </row>
    <row r="544" spans="1:34" ht="36" customHeight="1">
      <c r="A544" s="67"/>
      <c r="B544" s="67"/>
      <c r="C544" s="65"/>
      <c r="D544" s="45"/>
      <c r="E544" s="259"/>
      <c r="F544" s="229" t="str">
        <f t="shared" si="33"/>
        <v/>
      </c>
      <c r="G544" s="40"/>
      <c r="H544" s="452"/>
      <c r="I544" s="206"/>
      <c r="J544" s="40"/>
      <c r="K544" s="83"/>
      <c r="L544" s="119"/>
      <c r="M544" s="214"/>
      <c r="N544" s="230"/>
      <c r="O544" s="231"/>
      <c r="P544" s="259"/>
      <c r="Q544" s="212"/>
      <c r="R544" s="214"/>
      <c r="S544" s="214"/>
      <c r="T544" s="232"/>
      <c r="U544" s="179" t="str">
        <f t="shared" si="31"/>
        <v/>
      </c>
      <c r="V544" s="43"/>
      <c r="W544" s="213"/>
      <c r="X544" s="213"/>
      <c r="Y544" s="40"/>
      <c r="Z544" s="45"/>
      <c r="AA544" s="45"/>
      <c r="AB544" s="45"/>
      <c r="AC544" s="40"/>
      <c r="AD544" s="367"/>
      <c r="AE544" s="43"/>
      <c r="AF544" s="179" t="str">
        <f t="shared" si="32"/>
        <v/>
      </c>
      <c r="AG544" s="43"/>
      <c r="AH544" s="28" t="b">
        <f t="shared" si="34"/>
        <v>1</v>
      </c>
    </row>
    <row r="545" spans="1:34" ht="36" customHeight="1">
      <c r="A545" s="67"/>
      <c r="B545" s="67"/>
      <c r="C545" s="65"/>
      <c r="D545" s="45"/>
      <c r="E545" s="259"/>
      <c r="F545" s="229" t="str">
        <f t="shared" si="33"/>
        <v/>
      </c>
      <c r="G545" s="40"/>
      <c r="H545" s="452"/>
      <c r="I545" s="206"/>
      <c r="J545" s="40"/>
      <c r="K545" s="83"/>
      <c r="L545" s="119"/>
      <c r="M545" s="214"/>
      <c r="N545" s="230"/>
      <c r="O545" s="231"/>
      <c r="P545" s="259"/>
      <c r="Q545" s="212"/>
      <c r="R545" s="214"/>
      <c r="S545" s="214"/>
      <c r="T545" s="232"/>
      <c r="U545" s="179" t="str">
        <f t="shared" si="31"/>
        <v/>
      </c>
      <c r="V545" s="43"/>
      <c r="W545" s="213"/>
      <c r="X545" s="213"/>
      <c r="Y545" s="40"/>
      <c r="Z545" s="45"/>
      <c r="AA545" s="45"/>
      <c r="AB545" s="45"/>
      <c r="AC545" s="40"/>
      <c r="AD545" s="367"/>
      <c r="AE545" s="43"/>
      <c r="AF545" s="179" t="str">
        <f t="shared" si="32"/>
        <v/>
      </c>
      <c r="AG545" s="43"/>
      <c r="AH545" s="28" t="b">
        <f t="shared" si="34"/>
        <v>1</v>
      </c>
    </row>
    <row r="546" spans="1:34" ht="36" customHeight="1">
      <c r="A546" s="67"/>
      <c r="B546" s="67"/>
      <c r="C546" s="65"/>
      <c r="D546" s="45"/>
      <c r="E546" s="259"/>
      <c r="F546" s="229" t="str">
        <f t="shared" si="33"/>
        <v/>
      </c>
      <c r="G546" s="40"/>
      <c r="H546" s="452"/>
      <c r="I546" s="206"/>
      <c r="J546" s="40"/>
      <c r="K546" s="83"/>
      <c r="L546" s="119"/>
      <c r="M546" s="214"/>
      <c r="N546" s="230"/>
      <c r="O546" s="231"/>
      <c r="P546" s="259"/>
      <c r="Q546" s="212"/>
      <c r="R546" s="214"/>
      <c r="S546" s="214"/>
      <c r="T546" s="232"/>
      <c r="U546" s="179" t="str">
        <f t="shared" si="31"/>
        <v/>
      </c>
      <c r="V546" s="43"/>
      <c r="W546" s="213"/>
      <c r="X546" s="213"/>
      <c r="Y546" s="40"/>
      <c r="Z546" s="45"/>
      <c r="AA546" s="45"/>
      <c r="AB546" s="45"/>
      <c r="AC546" s="40"/>
      <c r="AD546" s="367"/>
      <c r="AE546" s="43"/>
      <c r="AF546" s="179" t="str">
        <f t="shared" si="32"/>
        <v/>
      </c>
      <c r="AG546" s="43"/>
      <c r="AH546" s="28" t="b">
        <f t="shared" si="34"/>
        <v>1</v>
      </c>
    </row>
    <row r="547" spans="1:34" ht="36" customHeight="1">
      <c r="A547" s="67"/>
      <c r="B547" s="67"/>
      <c r="C547" s="65"/>
      <c r="D547" s="45"/>
      <c r="E547" s="259"/>
      <c r="F547" s="229" t="str">
        <f t="shared" si="33"/>
        <v/>
      </c>
      <c r="G547" s="40"/>
      <c r="H547" s="452"/>
      <c r="I547" s="206"/>
      <c r="J547" s="40"/>
      <c r="K547" s="83"/>
      <c r="L547" s="119"/>
      <c r="M547" s="214"/>
      <c r="N547" s="230"/>
      <c r="O547" s="231"/>
      <c r="P547" s="259"/>
      <c r="Q547" s="212"/>
      <c r="R547" s="214"/>
      <c r="S547" s="214"/>
      <c r="T547" s="232"/>
      <c r="U547" s="179" t="str">
        <f t="shared" si="31"/>
        <v/>
      </c>
      <c r="V547" s="43"/>
      <c r="W547" s="213"/>
      <c r="X547" s="213"/>
      <c r="Y547" s="40"/>
      <c r="Z547" s="45"/>
      <c r="AA547" s="45"/>
      <c r="AB547" s="45"/>
      <c r="AC547" s="40"/>
      <c r="AD547" s="367"/>
      <c r="AE547" s="43"/>
      <c r="AF547" s="179" t="str">
        <f t="shared" si="32"/>
        <v/>
      </c>
      <c r="AG547" s="43"/>
      <c r="AH547" s="28" t="b">
        <f t="shared" si="34"/>
        <v>1</v>
      </c>
    </row>
    <row r="548" spans="1:34" ht="36" customHeight="1">
      <c r="A548" s="67"/>
      <c r="B548" s="67"/>
      <c r="C548" s="65"/>
      <c r="D548" s="45"/>
      <c r="E548" s="259"/>
      <c r="F548" s="229" t="str">
        <f t="shared" si="33"/>
        <v/>
      </c>
      <c r="G548" s="40"/>
      <c r="H548" s="452"/>
      <c r="I548" s="206"/>
      <c r="J548" s="40"/>
      <c r="K548" s="83"/>
      <c r="L548" s="119"/>
      <c r="M548" s="214"/>
      <c r="N548" s="230"/>
      <c r="O548" s="231"/>
      <c r="P548" s="259"/>
      <c r="Q548" s="212"/>
      <c r="R548" s="214"/>
      <c r="S548" s="214"/>
      <c r="T548" s="232"/>
      <c r="U548" s="179" t="str">
        <f t="shared" si="31"/>
        <v/>
      </c>
      <c r="V548" s="43"/>
      <c r="W548" s="213"/>
      <c r="X548" s="213"/>
      <c r="Y548" s="40"/>
      <c r="Z548" s="45"/>
      <c r="AA548" s="45"/>
      <c r="AB548" s="45"/>
      <c r="AC548" s="40"/>
      <c r="AD548" s="367"/>
      <c r="AE548" s="43"/>
      <c r="AF548" s="179" t="str">
        <f t="shared" si="32"/>
        <v/>
      </c>
      <c r="AG548" s="43"/>
      <c r="AH548" s="28" t="b">
        <f t="shared" si="34"/>
        <v>1</v>
      </c>
    </row>
    <row r="549" spans="1:34" ht="36" customHeight="1">
      <c r="A549" s="67"/>
      <c r="B549" s="67"/>
      <c r="C549" s="65"/>
      <c r="D549" s="45"/>
      <c r="E549" s="259"/>
      <c r="F549" s="229" t="str">
        <f t="shared" si="33"/>
        <v/>
      </c>
      <c r="G549" s="40"/>
      <c r="H549" s="452"/>
      <c r="I549" s="206"/>
      <c r="J549" s="40"/>
      <c r="K549" s="83"/>
      <c r="L549" s="119"/>
      <c r="M549" s="214"/>
      <c r="N549" s="230"/>
      <c r="O549" s="231"/>
      <c r="P549" s="259"/>
      <c r="Q549" s="212"/>
      <c r="R549" s="214"/>
      <c r="S549" s="214"/>
      <c r="T549" s="232"/>
      <c r="U549" s="179" t="str">
        <f t="shared" si="31"/>
        <v/>
      </c>
      <c r="V549" s="43"/>
      <c r="W549" s="213"/>
      <c r="X549" s="213"/>
      <c r="Y549" s="40"/>
      <c r="Z549" s="45"/>
      <c r="AA549" s="45"/>
      <c r="AB549" s="45"/>
      <c r="AC549" s="40"/>
      <c r="AD549" s="367"/>
      <c r="AE549" s="43"/>
      <c r="AF549" s="179" t="str">
        <f t="shared" si="32"/>
        <v/>
      </c>
      <c r="AG549" s="43"/>
      <c r="AH549" s="28" t="b">
        <f t="shared" si="34"/>
        <v>1</v>
      </c>
    </row>
    <row r="550" spans="1:34" ht="36" customHeight="1">
      <c r="A550" s="67"/>
      <c r="B550" s="67"/>
      <c r="C550" s="65"/>
      <c r="D550" s="45"/>
      <c r="E550" s="259"/>
      <c r="F550" s="229" t="str">
        <f t="shared" si="33"/>
        <v/>
      </c>
      <c r="G550" s="40"/>
      <c r="H550" s="452"/>
      <c r="I550" s="206"/>
      <c r="J550" s="40"/>
      <c r="K550" s="83"/>
      <c r="L550" s="119"/>
      <c r="M550" s="214"/>
      <c r="N550" s="230"/>
      <c r="O550" s="231"/>
      <c r="P550" s="259"/>
      <c r="Q550" s="212"/>
      <c r="R550" s="214"/>
      <c r="S550" s="214"/>
      <c r="T550" s="232"/>
      <c r="U550" s="179" t="str">
        <f t="shared" si="31"/>
        <v/>
      </c>
      <c r="V550" s="43"/>
      <c r="W550" s="213"/>
      <c r="X550" s="213"/>
      <c r="Y550" s="40"/>
      <c r="Z550" s="45"/>
      <c r="AA550" s="45"/>
      <c r="AB550" s="45"/>
      <c r="AC550" s="40"/>
      <c r="AD550" s="367"/>
      <c r="AE550" s="43"/>
      <c r="AF550" s="179" t="str">
        <f t="shared" si="32"/>
        <v/>
      </c>
      <c r="AG550" s="43"/>
      <c r="AH550" s="28" t="b">
        <f t="shared" si="34"/>
        <v>1</v>
      </c>
    </row>
    <row r="551" spans="1:34" ht="36" customHeight="1">
      <c r="A551" s="67"/>
      <c r="B551" s="67"/>
      <c r="C551" s="65"/>
      <c r="D551" s="45"/>
      <c r="E551" s="259"/>
      <c r="F551" s="229" t="str">
        <f t="shared" si="33"/>
        <v/>
      </c>
      <c r="G551" s="40"/>
      <c r="H551" s="452"/>
      <c r="I551" s="206"/>
      <c r="J551" s="40"/>
      <c r="K551" s="83"/>
      <c r="L551" s="119"/>
      <c r="M551" s="214"/>
      <c r="N551" s="230"/>
      <c r="O551" s="231"/>
      <c r="P551" s="259"/>
      <c r="Q551" s="212"/>
      <c r="R551" s="214"/>
      <c r="S551" s="214"/>
      <c r="T551" s="232"/>
      <c r="U551" s="179" t="str">
        <f t="shared" si="31"/>
        <v/>
      </c>
      <c r="V551" s="43"/>
      <c r="W551" s="213"/>
      <c r="X551" s="213"/>
      <c r="Y551" s="40"/>
      <c r="Z551" s="45"/>
      <c r="AA551" s="45"/>
      <c r="AB551" s="45"/>
      <c r="AC551" s="40"/>
      <c r="AD551" s="367"/>
      <c r="AE551" s="43"/>
      <c r="AF551" s="179" t="str">
        <f t="shared" si="32"/>
        <v/>
      </c>
      <c r="AG551" s="43"/>
      <c r="AH551" s="28" t="b">
        <f t="shared" si="34"/>
        <v>1</v>
      </c>
    </row>
    <row r="552" spans="1:34" ht="36" customHeight="1">
      <c r="A552" s="67"/>
      <c r="B552" s="67"/>
      <c r="C552" s="65"/>
      <c r="D552" s="45"/>
      <c r="E552" s="259"/>
      <c r="F552" s="229" t="str">
        <f t="shared" si="33"/>
        <v/>
      </c>
      <c r="G552" s="40"/>
      <c r="H552" s="452"/>
      <c r="I552" s="206"/>
      <c r="J552" s="40"/>
      <c r="K552" s="83"/>
      <c r="L552" s="119"/>
      <c r="M552" s="214"/>
      <c r="N552" s="230"/>
      <c r="O552" s="231"/>
      <c r="P552" s="259"/>
      <c r="Q552" s="212"/>
      <c r="R552" s="214"/>
      <c r="S552" s="214"/>
      <c r="T552" s="232"/>
      <c r="U552" s="179" t="str">
        <f t="shared" si="31"/>
        <v/>
      </c>
      <c r="V552" s="43"/>
      <c r="W552" s="213"/>
      <c r="X552" s="213"/>
      <c r="Y552" s="40"/>
      <c r="Z552" s="45"/>
      <c r="AA552" s="45"/>
      <c r="AB552" s="45"/>
      <c r="AC552" s="40"/>
      <c r="AD552" s="367"/>
      <c r="AE552" s="43"/>
      <c r="AF552" s="179" t="str">
        <f t="shared" si="32"/>
        <v/>
      </c>
      <c r="AG552" s="43"/>
      <c r="AH552" s="28" t="b">
        <f t="shared" si="34"/>
        <v>1</v>
      </c>
    </row>
    <row r="553" spans="1:34" ht="36" customHeight="1">
      <c r="A553" s="67"/>
      <c r="B553" s="67"/>
      <c r="C553" s="65"/>
      <c r="D553" s="45"/>
      <c r="E553" s="259"/>
      <c r="F553" s="229" t="str">
        <f t="shared" si="33"/>
        <v/>
      </c>
      <c r="G553" s="40"/>
      <c r="H553" s="452"/>
      <c r="I553" s="206"/>
      <c r="J553" s="40"/>
      <c r="K553" s="83"/>
      <c r="L553" s="119"/>
      <c r="M553" s="214"/>
      <c r="N553" s="230"/>
      <c r="O553" s="231"/>
      <c r="P553" s="259"/>
      <c r="Q553" s="212"/>
      <c r="R553" s="214"/>
      <c r="S553" s="214"/>
      <c r="T553" s="232"/>
      <c r="U553" s="179" t="str">
        <f t="shared" si="31"/>
        <v/>
      </c>
      <c r="V553" s="43"/>
      <c r="W553" s="213"/>
      <c r="X553" s="213"/>
      <c r="Y553" s="40"/>
      <c r="Z553" s="45"/>
      <c r="AA553" s="45"/>
      <c r="AB553" s="45"/>
      <c r="AC553" s="40"/>
      <c r="AD553" s="367"/>
      <c r="AE553" s="43"/>
      <c r="AF553" s="179" t="str">
        <f t="shared" si="32"/>
        <v/>
      </c>
      <c r="AG553" s="43"/>
      <c r="AH553" s="28" t="b">
        <f t="shared" si="34"/>
        <v>1</v>
      </c>
    </row>
    <row r="554" spans="1:34" ht="36" customHeight="1">
      <c r="A554" s="67"/>
      <c r="B554" s="67"/>
      <c r="C554" s="65"/>
      <c r="D554" s="45"/>
      <c r="E554" s="259"/>
      <c r="F554" s="229" t="str">
        <f t="shared" si="33"/>
        <v/>
      </c>
      <c r="G554" s="40"/>
      <c r="H554" s="452"/>
      <c r="I554" s="206"/>
      <c r="J554" s="40"/>
      <c r="K554" s="83"/>
      <c r="L554" s="119"/>
      <c r="M554" s="214"/>
      <c r="N554" s="230"/>
      <c r="O554" s="231"/>
      <c r="P554" s="259"/>
      <c r="Q554" s="212"/>
      <c r="R554" s="214"/>
      <c r="S554" s="214"/>
      <c r="T554" s="232"/>
      <c r="U554" s="179" t="str">
        <f t="shared" si="31"/>
        <v/>
      </c>
      <c r="V554" s="43"/>
      <c r="W554" s="213"/>
      <c r="X554" s="213"/>
      <c r="Y554" s="40"/>
      <c r="Z554" s="45"/>
      <c r="AA554" s="45"/>
      <c r="AB554" s="45"/>
      <c r="AC554" s="40"/>
      <c r="AD554" s="367"/>
      <c r="AE554" s="43"/>
      <c r="AF554" s="179" t="str">
        <f t="shared" si="32"/>
        <v/>
      </c>
      <c r="AG554" s="43"/>
      <c r="AH554" s="28" t="b">
        <f t="shared" si="34"/>
        <v>1</v>
      </c>
    </row>
    <row r="555" spans="1:34" ht="36" customHeight="1">
      <c r="A555" s="67"/>
      <c r="B555" s="67"/>
      <c r="C555" s="65"/>
      <c r="D555" s="45"/>
      <c r="E555" s="259"/>
      <c r="F555" s="229" t="str">
        <f t="shared" si="33"/>
        <v/>
      </c>
      <c r="G555" s="40"/>
      <c r="H555" s="452"/>
      <c r="I555" s="206"/>
      <c r="J555" s="40"/>
      <c r="K555" s="83"/>
      <c r="L555" s="119"/>
      <c r="M555" s="214"/>
      <c r="N555" s="230"/>
      <c r="O555" s="231"/>
      <c r="P555" s="259"/>
      <c r="Q555" s="212"/>
      <c r="R555" s="214"/>
      <c r="S555" s="214"/>
      <c r="T555" s="232"/>
      <c r="U555" s="179" t="str">
        <f t="shared" si="31"/>
        <v/>
      </c>
      <c r="V555" s="43"/>
      <c r="W555" s="213"/>
      <c r="X555" s="213"/>
      <c r="Y555" s="40"/>
      <c r="Z555" s="45"/>
      <c r="AA555" s="45"/>
      <c r="AB555" s="45"/>
      <c r="AC555" s="40"/>
      <c r="AD555" s="367"/>
      <c r="AE555" s="43"/>
      <c r="AF555" s="179" t="str">
        <f t="shared" si="32"/>
        <v/>
      </c>
      <c r="AG555" s="43"/>
      <c r="AH555" s="28" t="b">
        <f t="shared" si="34"/>
        <v>1</v>
      </c>
    </row>
    <row r="556" spans="1:34" ht="36" customHeight="1">
      <c r="A556" s="67"/>
      <c r="B556" s="67"/>
      <c r="C556" s="65"/>
      <c r="D556" s="45"/>
      <c r="E556" s="259"/>
      <c r="F556" s="229" t="str">
        <f t="shared" si="33"/>
        <v/>
      </c>
      <c r="G556" s="40"/>
      <c r="H556" s="452"/>
      <c r="I556" s="206"/>
      <c r="J556" s="40"/>
      <c r="K556" s="83"/>
      <c r="L556" s="119"/>
      <c r="M556" s="214"/>
      <c r="N556" s="230"/>
      <c r="O556" s="231"/>
      <c r="P556" s="259"/>
      <c r="Q556" s="212"/>
      <c r="R556" s="214"/>
      <c r="S556" s="214"/>
      <c r="T556" s="232"/>
      <c r="U556" s="179" t="str">
        <f t="shared" si="31"/>
        <v/>
      </c>
      <c r="V556" s="43"/>
      <c r="W556" s="213"/>
      <c r="X556" s="213"/>
      <c r="Y556" s="40"/>
      <c r="Z556" s="45"/>
      <c r="AA556" s="45"/>
      <c r="AB556" s="45"/>
      <c r="AC556" s="40"/>
      <c r="AD556" s="367"/>
      <c r="AE556" s="43"/>
      <c r="AF556" s="179" t="str">
        <f t="shared" si="32"/>
        <v/>
      </c>
      <c r="AG556" s="43"/>
      <c r="AH556" s="28" t="b">
        <f t="shared" si="34"/>
        <v>1</v>
      </c>
    </row>
    <row r="557" spans="1:34" ht="36" customHeight="1">
      <c r="A557" s="67"/>
      <c r="B557" s="67"/>
      <c r="C557" s="65"/>
      <c r="D557" s="45"/>
      <c r="E557" s="259"/>
      <c r="F557" s="229" t="str">
        <f t="shared" si="33"/>
        <v/>
      </c>
      <c r="G557" s="40"/>
      <c r="H557" s="452"/>
      <c r="I557" s="206"/>
      <c r="J557" s="40"/>
      <c r="K557" s="83"/>
      <c r="L557" s="119"/>
      <c r="M557" s="214"/>
      <c r="N557" s="230"/>
      <c r="O557" s="231"/>
      <c r="P557" s="259"/>
      <c r="Q557" s="212"/>
      <c r="R557" s="214"/>
      <c r="S557" s="214"/>
      <c r="T557" s="232"/>
      <c r="U557" s="179" t="str">
        <f t="shared" si="31"/>
        <v/>
      </c>
      <c r="V557" s="43"/>
      <c r="W557" s="213"/>
      <c r="X557" s="213"/>
      <c r="Y557" s="40"/>
      <c r="Z557" s="45"/>
      <c r="AA557" s="45"/>
      <c r="AB557" s="45"/>
      <c r="AC557" s="40"/>
      <c r="AD557" s="367"/>
      <c r="AE557" s="43"/>
      <c r="AF557" s="179" t="str">
        <f t="shared" si="32"/>
        <v/>
      </c>
      <c r="AG557" s="43"/>
      <c r="AH557" s="28" t="b">
        <f t="shared" si="34"/>
        <v>1</v>
      </c>
    </row>
    <row r="558" spans="1:34" ht="36" customHeight="1">
      <c r="A558" s="67"/>
      <c r="B558" s="67"/>
      <c r="C558" s="65"/>
      <c r="D558" s="45"/>
      <c r="E558" s="259"/>
      <c r="F558" s="229" t="str">
        <f t="shared" si="33"/>
        <v/>
      </c>
      <c r="G558" s="40"/>
      <c r="H558" s="452"/>
      <c r="I558" s="206"/>
      <c r="J558" s="40"/>
      <c r="K558" s="83"/>
      <c r="L558" s="119"/>
      <c r="M558" s="214"/>
      <c r="N558" s="230"/>
      <c r="O558" s="231"/>
      <c r="P558" s="259"/>
      <c r="Q558" s="212"/>
      <c r="R558" s="214"/>
      <c r="S558" s="214"/>
      <c r="T558" s="232"/>
      <c r="U558" s="179" t="str">
        <f t="shared" si="31"/>
        <v/>
      </c>
      <c r="V558" s="43"/>
      <c r="W558" s="213"/>
      <c r="X558" s="213"/>
      <c r="Y558" s="40"/>
      <c r="Z558" s="45"/>
      <c r="AA558" s="45"/>
      <c r="AB558" s="45"/>
      <c r="AC558" s="40"/>
      <c r="AD558" s="367"/>
      <c r="AE558" s="43"/>
      <c r="AF558" s="179" t="str">
        <f t="shared" si="32"/>
        <v/>
      </c>
      <c r="AG558" s="43"/>
      <c r="AH558" s="28" t="b">
        <f t="shared" si="34"/>
        <v>1</v>
      </c>
    </row>
    <row r="559" spans="1:34" ht="36" customHeight="1">
      <c r="A559" s="67"/>
      <c r="B559" s="67"/>
      <c r="C559" s="65"/>
      <c r="D559" s="45"/>
      <c r="E559" s="259"/>
      <c r="F559" s="229" t="str">
        <f t="shared" si="33"/>
        <v/>
      </c>
      <c r="G559" s="40"/>
      <c r="H559" s="452"/>
      <c r="I559" s="206"/>
      <c r="J559" s="40"/>
      <c r="K559" s="83"/>
      <c r="L559" s="119"/>
      <c r="M559" s="214"/>
      <c r="N559" s="230"/>
      <c r="O559" s="231"/>
      <c r="P559" s="259"/>
      <c r="Q559" s="212"/>
      <c r="R559" s="214"/>
      <c r="S559" s="214"/>
      <c r="T559" s="232"/>
      <c r="U559" s="179" t="str">
        <f t="shared" si="31"/>
        <v/>
      </c>
      <c r="V559" s="43"/>
      <c r="W559" s="213"/>
      <c r="X559" s="213"/>
      <c r="Y559" s="40"/>
      <c r="Z559" s="45"/>
      <c r="AA559" s="45"/>
      <c r="AB559" s="45"/>
      <c r="AC559" s="40"/>
      <c r="AD559" s="367"/>
      <c r="AE559" s="43"/>
      <c r="AF559" s="179" t="str">
        <f t="shared" si="32"/>
        <v/>
      </c>
      <c r="AG559" s="43"/>
      <c r="AH559" s="28" t="b">
        <f t="shared" si="34"/>
        <v>1</v>
      </c>
    </row>
    <row r="560" spans="1:34" ht="36" customHeight="1">
      <c r="A560" s="67"/>
      <c r="B560" s="67"/>
      <c r="C560" s="65"/>
      <c r="D560" s="45"/>
      <c r="E560" s="259"/>
      <c r="F560" s="229" t="str">
        <f t="shared" si="33"/>
        <v/>
      </c>
      <c r="G560" s="40"/>
      <c r="H560" s="452"/>
      <c r="I560" s="206"/>
      <c r="J560" s="40"/>
      <c r="K560" s="83"/>
      <c r="L560" s="119"/>
      <c r="M560" s="214"/>
      <c r="N560" s="230"/>
      <c r="O560" s="231"/>
      <c r="P560" s="259"/>
      <c r="Q560" s="212"/>
      <c r="R560" s="214"/>
      <c r="S560" s="214"/>
      <c r="T560" s="232"/>
      <c r="U560" s="179" t="str">
        <f t="shared" si="31"/>
        <v/>
      </c>
      <c r="V560" s="43"/>
      <c r="W560" s="213"/>
      <c r="X560" s="213"/>
      <c r="Y560" s="40"/>
      <c r="Z560" s="45"/>
      <c r="AA560" s="45"/>
      <c r="AB560" s="45"/>
      <c r="AC560" s="40"/>
      <c r="AD560" s="367"/>
      <c r="AE560" s="43"/>
      <c r="AF560" s="179" t="str">
        <f t="shared" si="32"/>
        <v/>
      </c>
      <c r="AG560" s="43"/>
      <c r="AH560" s="28" t="b">
        <f t="shared" si="34"/>
        <v>1</v>
      </c>
    </row>
    <row r="561" spans="1:34" ht="36" customHeight="1">
      <c r="A561" s="67"/>
      <c r="B561" s="67"/>
      <c r="C561" s="65"/>
      <c r="D561" s="45"/>
      <c r="E561" s="259"/>
      <c r="F561" s="229" t="str">
        <f t="shared" si="33"/>
        <v/>
      </c>
      <c r="G561" s="40"/>
      <c r="H561" s="452"/>
      <c r="I561" s="206"/>
      <c r="J561" s="40"/>
      <c r="K561" s="83"/>
      <c r="L561" s="119"/>
      <c r="M561" s="214"/>
      <c r="N561" s="230"/>
      <c r="O561" s="231"/>
      <c r="P561" s="259"/>
      <c r="Q561" s="212"/>
      <c r="R561" s="214"/>
      <c r="S561" s="214"/>
      <c r="T561" s="232"/>
      <c r="U561" s="179" t="str">
        <f t="shared" si="31"/>
        <v/>
      </c>
      <c r="V561" s="43"/>
      <c r="W561" s="213"/>
      <c r="X561" s="213"/>
      <c r="Y561" s="40"/>
      <c r="Z561" s="45"/>
      <c r="AA561" s="45"/>
      <c r="AB561" s="45"/>
      <c r="AC561" s="40"/>
      <c r="AD561" s="367"/>
      <c r="AE561" s="43"/>
      <c r="AF561" s="179" t="str">
        <f t="shared" si="32"/>
        <v/>
      </c>
      <c r="AG561" s="43"/>
      <c r="AH561" s="28" t="b">
        <f t="shared" si="34"/>
        <v>1</v>
      </c>
    </row>
    <row r="562" spans="1:34" ht="36" customHeight="1">
      <c r="A562" s="67"/>
      <c r="B562" s="67"/>
      <c r="C562" s="65"/>
      <c r="D562" s="45"/>
      <c r="E562" s="259"/>
      <c r="F562" s="229" t="str">
        <f t="shared" si="33"/>
        <v/>
      </c>
      <c r="G562" s="40"/>
      <c r="H562" s="452"/>
      <c r="I562" s="206"/>
      <c r="J562" s="40"/>
      <c r="K562" s="83"/>
      <c r="L562" s="119"/>
      <c r="M562" s="214"/>
      <c r="N562" s="230"/>
      <c r="O562" s="231"/>
      <c r="P562" s="259"/>
      <c r="Q562" s="212"/>
      <c r="R562" s="214"/>
      <c r="S562" s="214"/>
      <c r="T562" s="232"/>
      <c r="U562" s="179" t="str">
        <f t="shared" si="31"/>
        <v/>
      </c>
      <c r="V562" s="43"/>
      <c r="W562" s="213"/>
      <c r="X562" s="213"/>
      <c r="Y562" s="40"/>
      <c r="Z562" s="45"/>
      <c r="AA562" s="45"/>
      <c r="AB562" s="45"/>
      <c r="AC562" s="40"/>
      <c r="AD562" s="367"/>
      <c r="AE562" s="43"/>
      <c r="AF562" s="179" t="str">
        <f t="shared" si="32"/>
        <v/>
      </c>
      <c r="AG562" s="43"/>
      <c r="AH562" s="28" t="b">
        <f t="shared" si="34"/>
        <v>1</v>
      </c>
    </row>
    <row r="563" spans="1:34" ht="36" customHeight="1">
      <c r="A563" s="67"/>
      <c r="B563" s="67"/>
      <c r="C563" s="65"/>
      <c r="D563" s="45"/>
      <c r="E563" s="259"/>
      <c r="F563" s="229" t="str">
        <f t="shared" si="33"/>
        <v/>
      </c>
      <c r="G563" s="40"/>
      <c r="H563" s="452"/>
      <c r="I563" s="206"/>
      <c r="J563" s="40"/>
      <c r="K563" s="83"/>
      <c r="L563" s="119"/>
      <c r="M563" s="214"/>
      <c r="N563" s="230"/>
      <c r="O563" s="231"/>
      <c r="P563" s="259"/>
      <c r="Q563" s="212"/>
      <c r="R563" s="214"/>
      <c r="S563" s="214"/>
      <c r="T563" s="232"/>
      <c r="U563" s="179" t="str">
        <f t="shared" si="31"/>
        <v/>
      </c>
      <c r="V563" s="43"/>
      <c r="W563" s="213"/>
      <c r="X563" s="213"/>
      <c r="Y563" s="40"/>
      <c r="Z563" s="45"/>
      <c r="AA563" s="45"/>
      <c r="AB563" s="45"/>
      <c r="AC563" s="40"/>
      <c r="AD563" s="367"/>
      <c r="AE563" s="43"/>
      <c r="AF563" s="179" t="str">
        <f t="shared" si="32"/>
        <v/>
      </c>
      <c r="AG563" s="43"/>
      <c r="AH563" s="28" t="b">
        <f t="shared" si="34"/>
        <v>1</v>
      </c>
    </row>
    <row r="564" spans="1:34" ht="36" customHeight="1">
      <c r="A564" s="67"/>
      <c r="B564" s="67"/>
      <c r="C564" s="65"/>
      <c r="D564" s="45"/>
      <c r="E564" s="259"/>
      <c r="F564" s="229" t="str">
        <f t="shared" si="33"/>
        <v/>
      </c>
      <c r="G564" s="40"/>
      <c r="H564" s="452"/>
      <c r="I564" s="206"/>
      <c r="J564" s="40"/>
      <c r="K564" s="83"/>
      <c r="L564" s="119"/>
      <c r="M564" s="214"/>
      <c r="N564" s="230"/>
      <c r="O564" s="231"/>
      <c r="P564" s="259"/>
      <c r="Q564" s="212"/>
      <c r="R564" s="214"/>
      <c r="S564" s="214"/>
      <c r="T564" s="232"/>
      <c r="U564" s="179" t="str">
        <f t="shared" si="31"/>
        <v/>
      </c>
      <c r="V564" s="43"/>
      <c r="W564" s="213"/>
      <c r="X564" s="213"/>
      <c r="Y564" s="40"/>
      <c r="Z564" s="45"/>
      <c r="AA564" s="45"/>
      <c r="AB564" s="45"/>
      <c r="AC564" s="40"/>
      <c r="AD564" s="367"/>
      <c r="AE564" s="43"/>
      <c r="AF564" s="179" t="str">
        <f t="shared" si="32"/>
        <v/>
      </c>
      <c r="AG564" s="43"/>
      <c r="AH564" s="28" t="b">
        <f t="shared" si="34"/>
        <v>1</v>
      </c>
    </row>
    <row r="565" spans="1:34" ht="36" customHeight="1">
      <c r="A565" s="67"/>
      <c r="B565" s="67"/>
      <c r="C565" s="65"/>
      <c r="D565" s="45"/>
      <c r="E565" s="259"/>
      <c r="F565" s="229" t="str">
        <f t="shared" si="33"/>
        <v/>
      </c>
      <c r="G565" s="40"/>
      <c r="H565" s="452"/>
      <c r="I565" s="206"/>
      <c r="J565" s="40"/>
      <c r="K565" s="83"/>
      <c r="L565" s="119"/>
      <c r="M565" s="214"/>
      <c r="N565" s="230"/>
      <c r="O565" s="231"/>
      <c r="P565" s="259"/>
      <c r="Q565" s="212"/>
      <c r="R565" s="214"/>
      <c r="S565" s="214"/>
      <c r="T565" s="232"/>
      <c r="U565" s="179" t="str">
        <f t="shared" si="31"/>
        <v/>
      </c>
      <c r="V565" s="43"/>
      <c r="W565" s="213"/>
      <c r="X565" s="213"/>
      <c r="Y565" s="40"/>
      <c r="Z565" s="45"/>
      <c r="AA565" s="45"/>
      <c r="AB565" s="45"/>
      <c r="AC565" s="40"/>
      <c r="AD565" s="367"/>
      <c r="AE565" s="43"/>
      <c r="AF565" s="179" t="str">
        <f t="shared" si="32"/>
        <v/>
      </c>
      <c r="AG565" s="43"/>
      <c r="AH565" s="28" t="b">
        <f t="shared" si="34"/>
        <v>1</v>
      </c>
    </row>
    <row r="566" spans="1:34" ht="36" customHeight="1">
      <c r="A566" s="67"/>
      <c r="B566" s="67"/>
      <c r="C566" s="65"/>
      <c r="D566" s="45"/>
      <c r="E566" s="259"/>
      <c r="F566" s="229" t="str">
        <f t="shared" si="33"/>
        <v/>
      </c>
      <c r="G566" s="40"/>
      <c r="H566" s="452"/>
      <c r="I566" s="206"/>
      <c r="J566" s="40"/>
      <c r="K566" s="83"/>
      <c r="L566" s="119"/>
      <c r="M566" s="214"/>
      <c r="N566" s="230"/>
      <c r="O566" s="231"/>
      <c r="P566" s="259"/>
      <c r="Q566" s="212"/>
      <c r="R566" s="214"/>
      <c r="S566" s="214"/>
      <c r="T566" s="232"/>
      <c r="U566" s="179" t="str">
        <f t="shared" si="31"/>
        <v/>
      </c>
      <c r="V566" s="43"/>
      <c r="W566" s="213"/>
      <c r="X566" s="214"/>
      <c r="Y566" s="40"/>
      <c r="Z566" s="45"/>
      <c r="AA566" s="45"/>
      <c r="AB566" s="45"/>
      <c r="AC566" s="40"/>
      <c r="AD566" s="367"/>
      <c r="AE566" s="43"/>
      <c r="AF566" s="179" t="str">
        <f t="shared" si="32"/>
        <v/>
      </c>
      <c r="AG566" s="43"/>
      <c r="AH566" s="28" t="b">
        <f t="shared" si="34"/>
        <v>1</v>
      </c>
    </row>
    <row r="567" spans="1:34" ht="36" customHeight="1">
      <c r="A567" s="67"/>
      <c r="B567" s="67"/>
      <c r="C567" s="65"/>
      <c r="D567" s="45"/>
      <c r="E567" s="259"/>
      <c r="F567" s="229" t="str">
        <f t="shared" si="33"/>
        <v/>
      </c>
      <c r="G567" s="40"/>
      <c r="H567" s="452"/>
      <c r="I567" s="206"/>
      <c r="J567" s="40"/>
      <c r="K567" s="83"/>
      <c r="L567" s="119"/>
      <c r="M567" s="214"/>
      <c r="N567" s="230"/>
      <c r="O567" s="231"/>
      <c r="P567" s="259"/>
      <c r="Q567" s="212"/>
      <c r="R567" s="214"/>
      <c r="S567" s="214"/>
      <c r="T567" s="232"/>
      <c r="U567" s="179" t="str">
        <f t="shared" si="31"/>
        <v/>
      </c>
      <c r="V567" s="43"/>
      <c r="W567" s="213"/>
      <c r="X567" s="213"/>
      <c r="Y567" s="40"/>
      <c r="Z567" s="45"/>
      <c r="AA567" s="45"/>
      <c r="AB567" s="45"/>
      <c r="AC567" s="40"/>
      <c r="AD567" s="367"/>
      <c r="AE567" s="43"/>
      <c r="AF567" s="179" t="str">
        <f t="shared" si="32"/>
        <v/>
      </c>
      <c r="AG567" s="43"/>
      <c r="AH567" s="28" t="b">
        <f t="shared" si="34"/>
        <v>1</v>
      </c>
    </row>
    <row r="568" spans="1:34" ht="36" customHeight="1">
      <c r="A568" s="67"/>
      <c r="B568" s="67"/>
      <c r="C568" s="65"/>
      <c r="D568" s="45"/>
      <c r="E568" s="259"/>
      <c r="F568" s="229" t="str">
        <f t="shared" si="33"/>
        <v/>
      </c>
      <c r="G568" s="40"/>
      <c r="H568" s="452"/>
      <c r="I568" s="206"/>
      <c r="J568" s="40"/>
      <c r="K568" s="83"/>
      <c r="L568" s="119"/>
      <c r="M568" s="214"/>
      <c r="N568" s="230"/>
      <c r="O568" s="231"/>
      <c r="P568" s="259"/>
      <c r="Q568" s="212"/>
      <c r="R568" s="214"/>
      <c r="S568" s="214"/>
      <c r="T568" s="232"/>
      <c r="U568" s="179" t="str">
        <f t="shared" si="31"/>
        <v/>
      </c>
      <c r="V568" s="43"/>
      <c r="W568" s="213"/>
      <c r="X568" s="213"/>
      <c r="Y568" s="40"/>
      <c r="Z568" s="45"/>
      <c r="AA568" s="45"/>
      <c r="AB568" s="45"/>
      <c r="AC568" s="40"/>
      <c r="AD568" s="367"/>
      <c r="AE568" s="43"/>
      <c r="AF568" s="179" t="str">
        <f t="shared" si="32"/>
        <v/>
      </c>
      <c r="AG568" s="43"/>
      <c r="AH568" s="28" t="b">
        <f t="shared" si="34"/>
        <v>1</v>
      </c>
    </row>
    <row r="569" spans="1:34" ht="36" customHeight="1">
      <c r="A569" s="67"/>
      <c r="B569" s="67"/>
      <c r="C569" s="65"/>
      <c r="D569" s="45"/>
      <c r="E569" s="259"/>
      <c r="F569" s="229" t="str">
        <f t="shared" si="33"/>
        <v/>
      </c>
      <c r="G569" s="40"/>
      <c r="H569" s="452"/>
      <c r="I569" s="206"/>
      <c r="J569" s="40"/>
      <c r="K569" s="83"/>
      <c r="L569" s="119"/>
      <c r="M569" s="214"/>
      <c r="N569" s="230"/>
      <c r="O569" s="231"/>
      <c r="P569" s="259"/>
      <c r="Q569" s="212"/>
      <c r="R569" s="214"/>
      <c r="S569" s="214"/>
      <c r="T569" s="232"/>
      <c r="U569" s="179" t="str">
        <f t="shared" si="31"/>
        <v/>
      </c>
      <c r="V569" s="43"/>
      <c r="W569" s="213"/>
      <c r="X569" s="213"/>
      <c r="Y569" s="40"/>
      <c r="Z569" s="45"/>
      <c r="AA569" s="45"/>
      <c r="AB569" s="45"/>
      <c r="AC569" s="40"/>
      <c r="AD569" s="367"/>
      <c r="AE569" s="43"/>
      <c r="AF569" s="179" t="str">
        <f t="shared" si="32"/>
        <v/>
      </c>
      <c r="AG569" s="43"/>
      <c r="AH569" s="28" t="b">
        <f t="shared" si="34"/>
        <v>1</v>
      </c>
    </row>
    <row r="570" spans="1:34" ht="36" customHeight="1">
      <c r="A570" s="67"/>
      <c r="B570" s="67"/>
      <c r="C570" s="65"/>
      <c r="D570" s="45"/>
      <c r="E570" s="259"/>
      <c r="F570" s="229" t="str">
        <f t="shared" si="33"/>
        <v/>
      </c>
      <c r="G570" s="40"/>
      <c r="H570" s="452"/>
      <c r="I570" s="206"/>
      <c r="J570" s="40"/>
      <c r="K570" s="83"/>
      <c r="L570" s="119"/>
      <c r="M570" s="214"/>
      <c r="N570" s="230"/>
      <c r="O570" s="231"/>
      <c r="P570" s="259"/>
      <c r="Q570" s="212"/>
      <c r="R570" s="214"/>
      <c r="S570" s="214"/>
      <c r="T570" s="232"/>
      <c r="U570" s="179" t="str">
        <f t="shared" si="31"/>
        <v/>
      </c>
      <c r="V570" s="43"/>
      <c r="W570" s="213"/>
      <c r="X570" s="213"/>
      <c r="Y570" s="40"/>
      <c r="Z570" s="45"/>
      <c r="AA570" s="45"/>
      <c r="AB570" s="45"/>
      <c r="AC570" s="40"/>
      <c r="AD570" s="367"/>
      <c r="AE570" s="43"/>
      <c r="AF570" s="179" t="str">
        <f t="shared" si="32"/>
        <v/>
      </c>
      <c r="AG570" s="43"/>
      <c r="AH570" s="28" t="b">
        <f t="shared" si="34"/>
        <v>1</v>
      </c>
    </row>
    <row r="571" spans="1:34" ht="36" customHeight="1">
      <c r="A571" s="67"/>
      <c r="B571" s="67"/>
      <c r="C571" s="65"/>
      <c r="D571" s="45"/>
      <c r="E571" s="259"/>
      <c r="F571" s="229" t="str">
        <f t="shared" si="33"/>
        <v/>
      </c>
      <c r="G571" s="40"/>
      <c r="H571" s="452"/>
      <c r="I571" s="206"/>
      <c r="J571" s="40"/>
      <c r="K571" s="83"/>
      <c r="L571" s="119"/>
      <c r="M571" s="214"/>
      <c r="N571" s="230"/>
      <c r="O571" s="231"/>
      <c r="P571" s="259"/>
      <c r="Q571" s="212"/>
      <c r="R571" s="214"/>
      <c r="S571" s="214"/>
      <c r="T571" s="232"/>
      <c r="U571" s="179" t="str">
        <f t="shared" si="31"/>
        <v/>
      </c>
      <c r="V571" s="43"/>
      <c r="W571" s="213"/>
      <c r="X571" s="213"/>
      <c r="Y571" s="40"/>
      <c r="Z571" s="45"/>
      <c r="AA571" s="45"/>
      <c r="AB571" s="45"/>
      <c r="AC571" s="40"/>
      <c r="AD571" s="367"/>
      <c r="AE571" s="43"/>
      <c r="AF571" s="179" t="str">
        <f t="shared" si="32"/>
        <v/>
      </c>
      <c r="AG571" s="43"/>
      <c r="AH571" s="28" t="b">
        <f t="shared" si="34"/>
        <v>1</v>
      </c>
    </row>
    <row r="572" spans="1:34" ht="36" customHeight="1">
      <c r="A572" s="67"/>
      <c r="B572" s="67"/>
      <c r="C572" s="65"/>
      <c r="D572" s="45"/>
      <c r="E572" s="259"/>
      <c r="F572" s="229" t="str">
        <f t="shared" si="33"/>
        <v/>
      </c>
      <c r="G572" s="40"/>
      <c r="H572" s="452"/>
      <c r="I572" s="206"/>
      <c r="J572" s="40"/>
      <c r="K572" s="83"/>
      <c r="L572" s="119"/>
      <c r="M572" s="214"/>
      <c r="N572" s="230"/>
      <c r="O572" s="231"/>
      <c r="P572" s="259"/>
      <c r="Q572" s="212"/>
      <c r="R572" s="214"/>
      <c r="S572" s="214"/>
      <c r="T572" s="232"/>
      <c r="U572" s="179" t="str">
        <f t="shared" si="31"/>
        <v/>
      </c>
      <c r="V572" s="43"/>
      <c r="W572" s="213"/>
      <c r="X572" s="213"/>
      <c r="Y572" s="40"/>
      <c r="Z572" s="45"/>
      <c r="AA572" s="45"/>
      <c r="AB572" s="45"/>
      <c r="AC572" s="40"/>
      <c r="AD572" s="367"/>
      <c r="AE572" s="43"/>
      <c r="AF572" s="179" t="str">
        <f t="shared" si="32"/>
        <v/>
      </c>
      <c r="AG572" s="43"/>
      <c r="AH572" s="28" t="b">
        <f t="shared" si="34"/>
        <v>1</v>
      </c>
    </row>
    <row r="573" spans="1:34" ht="36" customHeight="1">
      <c r="A573" s="67"/>
      <c r="B573" s="67"/>
      <c r="C573" s="65"/>
      <c r="D573" s="45"/>
      <c r="E573" s="259"/>
      <c r="F573" s="229" t="str">
        <f t="shared" si="33"/>
        <v/>
      </c>
      <c r="G573" s="40"/>
      <c r="H573" s="452"/>
      <c r="I573" s="206"/>
      <c r="J573" s="40"/>
      <c r="K573" s="83"/>
      <c r="L573" s="119"/>
      <c r="M573" s="214"/>
      <c r="N573" s="230"/>
      <c r="O573" s="231"/>
      <c r="P573" s="259"/>
      <c r="Q573" s="212"/>
      <c r="R573" s="214"/>
      <c r="S573" s="214"/>
      <c r="T573" s="232"/>
      <c r="U573" s="179" t="str">
        <f t="shared" si="31"/>
        <v/>
      </c>
      <c r="V573" s="43"/>
      <c r="W573" s="213"/>
      <c r="X573" s="213"/>
      <c r="Y573" s="40"/>
      <c r="Z573" s="45"/>
      <c r="AA573" s="45"/>
      <c r="AB573" s="45"/>
      <c r="AC573" s="40"/>
      <c r="AD573" s="367"/>
      <c r="AE573" s="43"/>
      <c r="AF573" s="179" t="str">
        <f t="shared" si="32"/>
        <v/>
      </c>
      <c r="AG573" s="43"/>
      <c r="AH573" s="28" t="b">
        <f t="shared" si="34"/>
        <v>1</v>
      </c>
    </row>
    <row r="574" spans="1:34" ht="36" customHeight="1">
      <c r="A574" s="67"/>
      <c r="B574" s="67"/>
      <c r="C574" s="65"/>
      <c r="D574" s="45"/>
      <c r="E574" s="259"/>
      <c r="F574" s="229" t="str">
        <f t="shared" si="33"/>
        <v/>
      </c>
      <c r="G574" s="40"/>
      <c r="H574" s="452"/>
      <c r="I574" s="206"/>
      <c r="J574" s="40"/>
      <c r="K574" s="83"/>
      <c r="L574" s="119"/>
      <c r="M574" s="214"/>
      <c r="N574" s="230"/>
      <c r="O574" s="231"/>
      <c r="P574" s="259"/>
      <c r="Q574" s="212"/>
      <c r="R574" s="214"/>
      <c r="S574" s="214"/>
      <c r="T574" s="232"/>
      <c r="U574" s="179" t="str">
        <f t="shared" si="31"/>
        <v/>
      </c>
      <c r="V574" s="43"/>
      <c r="W574" s="213"/>
      <c r="X574" s="213"/>
      <c r="Y574" s="40"/>
      <c r="Z574" s="45"/>
      <c r="AA574" s="45"/>
      <c r="AB574" s="45"/>
      <c r="AC574" s="40"/>
      <c r="AD574" s="367"/>
      <c r="AE574" s="43"/>
      <c r="AF574" s="179" t="str">
        <f t="shared" si="32"/>
        <v/>
      </c>
      <c r="AG574" s="43"/>
      <c r="AH574" s="28" t="b">
        <f t="shared" si="34"/>
        <v>1</v>
      </c>
    </row>
    <row r="575" spans="1:34" ht="36" customHeight="1">
      <c r="A575" s="67"/>
      <c r="B575" s="67"/>
      <c r="C575" s="65"/>
      <c r="D575" s="45"/>
      <c r="E575" s="259"/>
      <c r="F575" s="229" t="str">
        <f t="shared" si="33"/>
        <v/>
      </c>
      <c r="G575" s="40"/>
      <c r="H575" s="452"/>
      <c r="I575" s="206"/>
      <c r="J575" s="40"/>
      <c r="K575" s="83"/>
      <c r="L575" s="119"/>
      <c r="M575" s="214"/>
      <c r="N575" s="230"/>
      <c r="O575" s="231"/>
      <c r="P575" s="259"/>
      <c r="Q575" s="212"/>
      <c r="R575" s="214"/>
      <c r="S575" s="214"/>
      <c r="T575" s="232"/>
      <c r="U575" s="179" t="str">
        <f t="shared" si="31"/>
        <v/>
      </c>
      <c r="V575" s="43"/>
      <c r="W575" s="213"/>
      <c r="X575" s="213"/>
      <c r="Y575" s="40"/>
      <c r="Z575" s="45"/>
      <c r="AA575" s="45"/>
      <c r="AB575" s="45"/>
      <c r="AC575" s="40"/>
      <c r="AD575" s="367"/>
      <c r="AE575" s="43"/>
      <c r="AF575" s="179" t="str">
        <f t="shared" si="32"/>
        <v/>
      </c>
      <c r="AG575" s="43"/>
      <c r="AH575" s="28" t="b">
        <f t="shared" si="34"/>
        <v>1</v>
      </c>
    </row>
    <row r="576" spans="1:34" ht="36" customHeight="1">
      <c r="A576" s="67"/>
      <c r="B576" s="67"/>
      <c r="C576" s="65"/>
      <c r="D576" s="45"/>
      <c r="E576" s="259"/>
      <c r="F576" s="229" t="str">
        <f t="shared" si="33"/>
        <v/>
      </c>
      <c r="G576" s="40"/>
      <c r="H576" s="452"/>
      <c r="I576" s="206"/>
      <c r="J576" s="40"/>
      <c r="K576" s="83"/>
      <c r="L576" s="119"/>
      <c r="M576" s="214"/>
      <c r="N576" s="230"/>
      <c r="O576" s="231"/>
      <c r="P576" s="259"/>
      <c r="Q576" s="212"/>
      <c r="R576" s="214"/>
      <c r="S576" s="214"/>
      <c r="T576" s="232"/>
      <c r="U576" s="179" t="str">
        <f t="shared" si="31"/>
        <v/>
      </c>
      <c r="V576" s="43"/>
      <c r="W576" s="213"/>
      <c r="X576" s="213"/>
      <c r="Y576" s="40"/>
      <c r="Z576" s="45"/>
      <c r="AA576" s="45"/>
      <c r="AB576" s="45"/>
      <c r="AC576" s="40"/>
      <c r="AD576" s="367"/>
      <c r="AE576" s="43"/>
      <c r="AF576" s="179" t="str">
        <f t="shared" si="32"/>
        <v/>
      </c>
      <c r="AG576" s="43"/>
      <c r="AH576" s="28" t="b">
        <f t="shared" si="34"/>
        <v>1</v>
      </c>
    </row>
    <row r="577" spans="1:34" ht="36" customHeight="1">
      <c r="A577" s="67"/>
      <c r="B577" s="67"/>
      <c r="C577" s="65"/>
      <c r="D577" s="45"/>
      <c r="E577" s="259"/>
      <c r="F577" s="229" t="str">
        <f t="shared" si="33"/>
        <v/>
      </c>
      <c r="G577" s="40"/>
      <c r="H577" s="452"/>
      <c r="I577" s="206"/>
      <c r="J577" s="40"/>
      <c r="K577" s="83"/>
      <c r="L577" s="119"/>
      <c r="M577" s="214"/>
      <c r="N577" s="230"/>
      <c r="O577" s="231"/>
      <c r="P577" s="259"/>
      <c r="Q577" s="212"/>
      <c r="R577" s="214"/>
      <c r="S577" s="214"/>
      <c r="T577" s="232"/>
      <c r="U577" s="179" t="str">
        <f t="shared" si="31"/>
        <v/>
      </c>
      <c r="V577" s="43"/>
      <c r="W577" s="213"/>
      <c r="X577" s="213"/>
      <c r="Y577" s="40"/>
      <c r="Z577" s="45"/>
      <c r="AA577" s="45"/>
      <c r="AB577" s="45"/>
      <c r="AC577" s="40"/>
      <c r="AD577" s="367"/>
      <c r="AE577" s="43"/>
      <c r="AF577" s="179" t="str">
        <f t="shared" si="32"/>
        <v/>
      </c>
      <c r="AG577" s="43"/>
      <c r="AH577" s="28" t="b">
        <f t="shared" si="34"/>
        <v>1</v>
      </c>
    </row>
    <row r="578" spans="1:34" ht="36" customHeight="1">
      <c r="A578" s="67"/>
      <c r="B578" s="67"/>
      <c r="C578" s="65"/>
      <c r="D578" s="45"/>
      <c r="E578" s="259"/>
      <c r="F578" s="229" t="str">
        <f t="shared" si="33"/>
        <v/>
      </c>
      <c r="G578" s="40"/>
      <c r="H578" s="452"/>
      <c r="I578" s="206"/>
      <c r="J578" s="40"/>
      <c r="K578" s="83"/>
      <c r="L578" s="119"/>
      <c r="M578" s="214"/>
      <c r="N578" s="230"/>
      <c r="O578" s="231"/>
      <c r="P578" s="259"/>
      <c r="Q578" s="212"/>
      <c r="R578" s="214"/>
      <c r="S578" s="214"/>
      <c r="T578" s="232"/>
      <c r="U578" s="179" t="str">
        <f t="shared" si="31"/>
        <v/>
      </c>
      <c r="V578" s="43"/>
      <c r="W578" s="213"/>
      <c r="X578" s="213"/>
      <c r="Y578" s="40"/>
      <c r="Z578" s="45"/>
      <c r="AA578" s="45"/>
      <c r="AB578" s="45"/>
      <c r="AC578" s="40"/>
      <c r="AD578" s="367"/>
      <c r="AE578" s="43"/>
      <c r="AF578" s="179" t="str">
        <f t="shared" si="32"/>
        <v/>
      </c>
      <c r="AG578" s="43"/>
      <c r="AH578" s="28" t="b">
        <f t="shared" si="34"/>
        <v>1</v>
      </c>
    </row>
    <row r="579" spans="1:34" ht="36" customHeight="1">
      <c r="A579" s="67"/>
      <c r="B579" s="67"/>
      <c r="C579" s="65"/>
      <c r="D579" s="45"/>
      <c r="E579" s="259"/>
      <c r="F579" s="229" t="str">
        <f t="shared" si="33"/>
        <v/>
      </c>
      <c r="G579" s="40"/>
      <c r="H579" s="452"/>
      <c r="I579" s="206"/>
      <c r="J579" s="40"/>
      <c r="K579" s="83"/>
      <c r="L579" s="119"/>
      <c r="M579" s="214"/>
      <c r="N579" s="230"/>
      <c r="O579" s="231"/>
      <c r="P579" s="259"/>
      <c r="Q579" s="212"/>
      <c r="R579" s="214"/>
      <c r="S579" s="214"/>
      <c r="T579" s="232"/>
      <c r="U579" s="179" t="str">
        <f t="shared" si="31"/>
        <v/>
      </c>
      <c r="V579" s="43"/>
      <c r="W579" s="213"/>
      <c r="X579" s="213"/>
      <c r="Y579" s="40"/>
      <c r="Z579" s="45"/>
      <c r="AA579" s="45"/>
      <c r="AB579" s="45"/>
      <c r="AC579" s="40"/>
      <c r="AD579" s="367"/>
      <c r="AE579" s="43"/>
      <c r="AF579" s="179" t="str">
        <f t="shared" si="32"/>
        <v/>
      </c>
      <c r="AG579" s="43"/>
      <c r="AH579" s="28" t="b">
        <f t="shared" si="34"/>
        <v>1</v>
      </c>
    </row>
    <row r="580" spans="1:34" ht="36" customHeight="1">
      <c r="A580" s="67"/>
      <c r="B580" s="67"/>
      <c r="C580" s="65"/>
      <c r="D580" s="45"/>
      <c r="E580" s="259"/>
      <c r="F580" s="229" t="str">
        <f t="shared" si="33"/>
        <v/>
      </c>
      <c r="G580" s="40"/>
      <c r="H580" s="452"/>
      <c r="I580" s="206"/>
      <c r="J580" s="40"/>
      <c r="K580" s="83"/>
      <c r="L580" s="119"/>
      <c r="M580" s="214"/>
      <c r="N580" s="230"/>
      <c r="O580" s="231"/>
      <c r="P580" s="259"/>
      <c r="Q580" s="212"/>
      <c r="R580" s="214"/>
      <c r="S580" s="214"/>
      <c r="T580" s="232"/>
      <c r="U580" s="179" t="str">
        <f t="shared" si="31"/>
        <v/>
      </c>
      <c r="V580" s="43"/>
      <c r="W580" s="213"/>
      <c r="X580" s="213"/>
      <c r="Y580" s="40"/>
      <c r="Z580" s="45"/>
      <c r="AA580" s="45"/>
      <c r="AB580" s="45"/>
      <c r="AC580" s="40"/>
      <c r="AD580" s="367"/>
      <c r="AE580" s="43"/>
      <c r="AF580" s="179" t="str">
        <f t="shared" si="32"/>
        <v/>
      </c>
      <c r="AG580" s="43"/>
      <c r="AH580" s="28" t="b">
        <f t="shared" si="34"/>
        <v>1</v>
      </c>
    </row>
    <row r="581" spans="1:34" ht="36" customHeight="1">
      <c r="A581" s="67"/>
      <c r="B581" s="67"/>
      <c r="C581" s="65"/>
      <c r="D581" s="45"/>
      <c r="E581" s="259"/>
      <c r="F581" s="229" t="str">
        <f t="shared" si="33"/>
        <v/>
      </c>
      <c r="G581" s="40"/>
      <c r="H581" s="452"/>
      <c r="I581" s="206"/>
      <c r="J581" s="40"/>
      <c r="K581" s="83"/>
      <c r="L581" s="119"/>
      <c r="M581" s="214"/>
      <c r="N581" s="230"/>
      <c r="O581" s="231"/>
      <c r="P581" s="259"/>
      <c r="Q581" s="212"/>
      <c r="R581" s="214"/>
      <c r="S581" s="214"/>
      <c r="T581" s="232"/>
      <c r="U581" s="179" t="str">
        <f t="shared" si="31"/>
        <v/>
      </c>
      <c r="V581" s="43"/>
      <c r="W581" s="213"/>
      <c r="X581" s="213"/>
      <c r="Y581" s="40"/>
      <c r="Z581" s="45"/>
      <c r="AA581" s="45"/>
      <c r="AB581" s="45"/>
      <c r="AC581" s="40"/>
      <c r="AD581" s="367"/>
      <c r="AE581" s="43"/>
      <c r="AF581" s="179" t="str">
        <f t="shared" si="32"/>
        <v/>
      </c>
      <c r="AG581" s="43"/>
      <c r="AH581" s="28" t="b">
        <f t="shared" si="34"/>
        <v>1</v>
      </c>
    </row>
    <row r="582" spans="1:34" ht="36" customHeight="1">
      <c r="A582" s="67"/>
      <c r="B582" s="67"/>
      <c r="C582" s="65"/>
      <c r="D582" s="45"/>
      <c r="E582" s="259"/>
      <c r="F582" s="229" t="str">
        <f t="shared" si="33"/>
        <v/>
      </c>
      <c r="G582" s="40"/>
      <c r="H582" s="452"/>
      <c r="I582" s="206"/>
      <c r="J582" s="40"/>
      <c r="K582" s="83"/>
      <c r="L582" s="119"/>
      <c r="M582" s="214"/>
      <c r="N582" s="230"/>
      <c r="O582" s="231"/>
      <c r="P582" s="259"/>
      <c r="Q582" s="212"/>
      <c r="R582" s="214"/>
      <c r="S582" s="214"/>
      <c r="T582" s="232"/>
      <c r="U582" s="179" t="str">
        <f t="shared" si="31"/>
        <v/>
      </c>
      <c r="V582" s="43"/>
      <c r="W582" s="213"/>
      <c r="X582" s="213"/>
      <c r="Y582" s="40"/>
      <c r="Z582" s="45"/>
      <c r="AA582" s="45"/>
      <c r="AB582" s="45"/>
      <c r="AC582" s="40"/>
      <c r="AD582" s="367"/>
      <c r="AE582" s="43"/>
      <c r="AF582" s="179" t="str">
        <f t="shared" si="32"/>
        <v/>
      </c>
      <c r="AG582" s="43"/>
      <c r="AH582" s="28" t="b">
        <f t="shared" si="34"/>
        <v>1</v>
      </c>
    </row>
    <row r="583" spans="1:34" ht="36" customHeight="1">
      <c r="A583" s="67"/>
      <c r="B583" s="67"/>
      <c r="C583" s="65"/>
      <c r="D583" s="45"/>
      <c r="E583" s="259"/>
      <c r="F583" s="229" t="str">
        <f t="shared" si="33"/>
        <v/>
      </c>
      <c r="G583" s="40"/>
      <c r="H583" s="452"/>
      <c r="I583" s="206"/>
      <c r="J583" s="40"/>
      <c r="K583" s="83"/>
      <c r="L583" s="119"/>
      <c r="M583" s="214"/>
      <c r="N583" s="230"/>
      <c r="O583" s="231"/>
      <c r="P583" s="259"/>
      <c r="Q583" s="212"/>
      <c r="R583" s="214"/>
      <c r="S583" s="214"/>
      <c r="T583" s="232"/>
      <c r="U583" s="179" t="str">
        <f t="shared" si="31"/>
        <v/>
      </c>
      <c r="V583" s="43"/>
      <c r="W583" s="213"/>
      <c r="X583" s="213"/>
      <c r="Y583" s="40"/>
      <c r="Z583" s="45"/>
      <c r="AA583" s="45"/>
      <c r="AB583" s="45"/>
      <c r="AC583" s="40"/>
      <c r="AD583" s="367"/>
      <c r="AE583" s="43"/>
      <c r="AF583" s="179" t="str">
        <f t="shared" si="32"/>
        <v/>
      </c>
      <c r="AG583" s="43"/>
      <c r="AH583" s="28" t="b">
        <f t="shared" si="34"/>
        <v>1</v>
      </c>
    </row>
    <row r="584" spans="1:34" ht="36" customHeight="1">
      <c r="A584" s="67"/>
      <c r="B584" s="67"/>
      <c r="C584" s="65"/>
      <c r="D584" s="45"/>
      <c r="E584" s="259"/>
      <c r="F584" s="229" t="str">
        <f t="shared" si="33"/>
        <v/>
      </c>
      <c r="G584" s="40"/>
      <c r="H584" s="452"/>
      <c r="I584" s="206"/>
      <c r="J584" s="40"/>
      <c r="K584" s="83"/>
      <c r="L584" s="119"/>
      <c r="M584" s="214"/>
      <c r="N584" s="230"/>
      <c r="O584" s="231"/>
      <c r="P584" s="259"/>
      <c r="Q584" s="212"/>
      <c r="R584" s="214"/>
      <c r="S584" s="214"/>
      <c r="T584" s="232"/>
      <c r="U584" s="179" t="str">
        <f t="shared" si="31"/>
        <v/>
      </c>
      <c r="V584" s="43"/>
      <c r="W584" s="213"/>
      <c r="X584" s="213"/>
      <c r="Y584" s="40"/>
      <c r="Z584" s="45"/>
      <c r="AA584" s="45"/>
      <c r="AB584" s="45"/>
      <c r="AC584" s="40"/>
      <c r="AD584" s="367"/>
      <c r="AE584" s="43"/>
      <c r="AF584" s="179" t="str">
        <f t="shared" si="32"/>
        <v/>
      </c>
      <c r="AG584" s="43"/>
      <c r="AH584" s="28" t="b">
        <f t="shared" si="34"/>
        <v>1</v>
      </c>
    </row>
    <row r="585" spans="1:34" ht="36" customHeight="1">
      <c r="A585" s="67"/>
      <c r="B585" s="67"/>
      <c r="C585" s="65"/>
      <c r="D585" s="45"/>
      <c r="E585" s="259"/>
      <c r="F585" s="229" t="str">
        <f t="shared" si="33"/>
        <v/>
      </c>
      <c r="G585" s="40"/>
      <c r="H585" s="452"/>
      <c r="I585" s="206"/>
      <c r="J585" s="40"/>
      <c r="K585" s="83"/>
      <c r="L585" s="119"/>
      <c r="M585" s="214"/>
      <c r="N585" s="230"/>
      <c r="O585" s="231"/>
      <c r="P585" s="259"/>
      <c r="Q585" s="212"/>
      <c r="R585" s="214"/>
      <c r="S585" s="214"/>
      <c r="T585" s="232"/>
      <c r="U585" s="179" t="str">
        <f t="shared" si="31"/>
        <v/>
      </c>
      <c r="V585" s="43"/>
      <c r="W585" s="213"/>
      <c r="X585" s="213"/>
      <c r="Y585" s="40"/>
      <c r="Z585" s="45"/>
      <c r="AA585" s="45"/>
      <c r="AB585" s="45"/>
      <c r="AC585" s="40"/>
      <c r="AD585" s="367"/>
      <c r="AE585" s="43"/>
      <c r="AF585" s="179" t="str">
        <f t="shared" si="32"/>
        <v/>
      </c>
      <c r="AG585" s="43"/>
      <c r="AH585" s="28" t="b">
        <f t="shared" si="34"/>
        <v>1</v>
      </c>
    </row>
    <row r="586" spans="1:34" ht="36" customHeight="1">
      <c r="A586" s="67"/>
      <c r="B586" s="67"/>
      <c r="C586" s="65"/>
      <c r="D586" s="45"/>
      <c r="E586" s="259"/>
      <c r="F586" s="229" t="str">
        <f t="shared" si="33"/>
        <v/>
      </c>
      <c r="G586" s="40"/>
      <c r="H586" s="452"/>
      <c r="I586" s="206"/>
      <c r="J586" s="40"/>
      <c r="K586" s="83"/>
      <c r="L586" s="119"/>
      <c r="M586" s="214"/>
      <c r="N586" s="230"/>
      <c r="O586" s="231"/>
      <c r="P586" s="259"/>
      <c r="Q586" s="212"/>
      <c r="R586" s="214"/>
      <c r="S586" s="214"/>
      <c r="T586" s="232"/>
      <c r="U586" s="179" t="str">
        <f t="shared" si="31"/>
        <v/>
      </c>
      <c r="V586" s="43"/>
      <c r="W586" s="213"/>
      <c r="X586" s="213"/>
      <c r="Y586" s="40"/>
      <c r="Z586" s="45"/>
      <c r="AA586" s="45"/>
      <c r="AB586" s="45"/>
      <c r="AC586" s="40"/>
      <c r="AD586" s="367"/>
      <c r="AE586" s="43"/>
      <c r="AF586" s="179" t="str">
        <f t="shared" si="32"/>
        <v/>
      </c>
      <c r="AG586" s="43"/>
      <c r="AH586" s="28" t="b">
        <f t="shared" si="34"/>
        <v>1</v>
      </c>
    </row>
    <row r="587" spans="1:34" ht="36" customHeight="1">
      <c r="A587" s="67"/>
      <c r="B587" s="67"/>
      <c r="C587" s="65"/>
      <c r="D587" s="45"/>
      <c r="E587" s="259"/>
      <c r="F587" s="229" t="str">
        <f t="shared" si="33"/>
        <v/>
      </c>
      <c r="G587" s="40"/>
      <c r="H587" s="452"/>
      <c r="I587" s="206"/>
      <c r="J587" s="40"/>
      <c r="K587" s="83"/>
      <c r="L587" s="119"/>
      <c r="M587" s="214"/>
      <c r="N587" s="230"/>
      <c r="O587" s="231"/>
      <c r="P587" s="259"/>
      <c r="Q587" s="212"/>
      <c r="R587" s="214"/>
      <c r="S587" s="214"/>
      <c r="T587" s="232"/>
      <c r="U587" s="179" t="str">
        <f t="shared" si="31"/>
        <v/>
      </c>
      <c r="V587" s="43"/>
      <c r="W587" s="213"/>
      <c r="X587" s="213"/>
      <c r="Y587" s="40"/>
      <c r="Z587" s="45"/>
      <c r="AA587" s="45"/>
      <c r="AB587" s="45"/>
      <c r="AC587" s="40"/>
      <c r="AD587" s="367"/>
      <c r="AE587" s="43"/>
      <c r="AF587" s="179" t="str">
        <f t="shared" si="32"/>
        <v/>
      </c>
      <c r="AG587" s="43"/>
      <c r="AH587" s="28" t="b">
        <f t="shared" si="34"/>
        <v>1</v>
      </c>
    </row>
    <row r="588" spans="1:34" ht="36" customHeight="1">
      <c r="A588" s="67"/>
      <c r="B588" s="67"/>
      <c r="C588" s="65"/>
      <c r="D588" s="45"/>
      <c r="E588" s="259"/>
      <c r="F588" s="229" t="str">
        <f t="shared" si="33"/>
        <v/>
      </c>
      <c r="G588" s="40"/>
      <c r="H588" s="452"/>
      <c r="I588" s="206"/>
      <c r="J588" s="40"/>
      <c r="K588" s="83"/>
      <c r="L588" s="119"/>
      <c r="M588" s="214"/>
      <c r="N588" s="230"/>
      <c r="O588" s="231"/>
      <c r="P588" s="259"/>
      <c r="Q588" s="212"/>
      <c r="R588" s="214"/>
      <c r="S588" s="214"/>
      <c r="T588" s="232"/>
      <c r="U588" s="179" t="str">
        <f t="shared" ref="U588:U651" si="35">IF(ISBLANK(Q588),"",DATEDIF(K588,Q588,"d")/365)</f>
        <v/>
      </c>
      <c r="V588" s="43"/>
      <c r="W588" s="213"/>
      <c r="X588" s="213"/>
      <c r="Y588" s="40"/>
      <c r="Z588" s="45"/>
      <c r="AA588" s="45"/>
      <c r="AB588" s="45"/>
      <c r="AC588" s="40"/>
      <c r="AD588" s="367"/>
      <c r="AE588" s="43"/>
      <c r="AF588" s="179" t="str">
        <f t="shared" ref="AF588:AF651" si="36">IF((K588-AD588)/365&gt;0,(K588-AD588)/365,"")</f>
        <v/>
      </c>
      <c r="AG588" s="43"/>
      <c r="AH588" s="28" t="b">
        <f t="shared" si="34"/>
        <v>1</v>
      </c>
    </row>
    <row r="589" spans="1:34" ht="36" customHeight="1">
      <c r="A589" s="67"/>
      <c r="B589" s="67"/>
      <c r="C589" s="65"/>
      <c r="D589" s="45"/>
      <c r="E589" s="259"/>
      <c r="F589" s="229" t="str">
        <f t="shared" si="33"/>
        <v/>
      </c>
      <c r="G589" s="40"/>
      <c r="H589" s="452"/>
      <c r="I589" s="206"/>
      <c r="J589" s="40"/>
      <c r="K589" s="83"/>
      <c r="L589" s="119"/>
      <c r="M589" s="214"/>
      <c r="N589" s="230"/>
      <c r="O589" s="231"/>
      <c r="P589" s="259"/>
      <c r="Q589" s="212"/>
      <c r="R589" s="214"/>
      <c r="S589" s="214"/>
      <c r="T589" s="232"/>
      <c r="U589" s="179" t="str">
        <f t="shared" si="35"/>
        <v/>
      </c>
      <c r="V589" s="43"/>
      <c r="W589" s="213"/>
      <c r="X589" s="213"/>
      <c r="Y589" s="40"/>
      <c r="Z589" s="45"/>
      <c r="AA589" s="45"/>
      <c r="AB589" s="45"/>
      <c r="AC589" s="40"/>
      <c r="AD589" s="367"/>
      <c r="AE589" s="43"/>
      <c r="AF589" s="179" t="str">
        <f t="shared" si="36"/>
        <v/>
      </c>
      <c r="AG589" s="43"/>
      <c r="AH589" s="28" t="b">
        <f t="shared" si="34"/>
        <v>1</v>
      </c>
    </row>
    <row r="590" spans="1:34" ht="36" customHeight="1">
      <c r="A590" s="67"/>
      <c r="B590" s="67"/>
      <c r="C590" s="65"/>
      <c r="D590" s="45"/>
      <c r="E590" s="259"/>
      <c r="F590" s="229" t="str">
        <f t="shared" si="33"/>
        <v/>
      </c>
      <c r="G590" s="40"/>
      <c r="H590" s="452"/>
      <c r="I590" s="206"/>
      <c r="J590" s="40"/>
      <c r="K590" s="83"/>
      <c r="L590" s="119"/>
      <c r="M590" s="214"/>
      <c r="N590" s="230"/>
      <c r="O590" s="231"/>
      <c r="P590" s="259"/>
      <c r="Q590" s="212"/>
      <c r="R590" s="214"/>
      <c r="S590" s="214"/>
      <c r="T590" s="232"/>
      <c r="U590" s="179" t="str">
        <f t="shared" si="35"/>
        <v/>
      </c>
      <c r="V590" s="43"/>
      <c r="W590" s="213"/>
      <c r="X590" s="213"/>
      <c r="Y590" s="40"/>
      <c r="Z590" s="45"/>
      <c r="AA590" s="45"/>
      <c r="AB590" s="45"/>
      <c r="AC590" s="40"/>
      <c r="AD590" s="367"/>
      <c r="AE590" s="43"/>
      <c r="AF590" s="179" t="str">
        <f t="shared" si="36"/>
        <v/>
      </c>
      <c r="AG590" s="43"/>
      <c r="AH590" s="28" t="b">
        <f t="shared" si="34"/>
        <v>1</v>
      </c>
    </row>
    <row r="591" spans="1:34" ht="36" customHeight="1">
      <c r="A591" s="67"/>
      <c r="B591" s="67"/>
      <c r="C591" s="65"/>
      <c r="D591" s="45"/>
      <c r="E591" s="259"/>
      <c r="F591" s="229" t="str">
        <f t="shared" ref="F591:F654" si="37">IF(ISBLANK($E591),"",VLOOKUP($E591,제안사_펀드현황,2,FALSE))</f>
        <v/>
      </c>
      <c r="G591" s="40"/>
      <c r="H591" s="452"/>
      <c r="I591" s="206"/>
      <c r="J591" s="40"/>
      <c r="K591" s="83"/>
      <c r="L591" s="119"/>
      <c r="M591" s="214"/>
      <c r="N591" s="230"/>
      <c r="O591" s="231"/>
      <c r="P591" s="259"/>
      <c r="Q591" s="212"/>
      <c r="R591" s="214"/>
      <c r="S591" s="214"/>
      <c r="T591" s="232"/>
      <c r="U591" s="179" t="str">
        <f t="shared" si="35"/>
        <v/>
      </c>
      <c r="V591" s="43"/>
      <c r="W591" s="213"/>
      <c r="X591" s="213"/>
      <c r="Y591" s="40"/>
      <c r="Z591" s="45"/>
      <c r="AA591" s="45"/>
      <c r="AB591" s="45"/>
      <c r="AC591" s="40"/>
      <c r="AD591" s="367"/>
      <c r="AE591" s="43"/>
      <c r="AF591" s="179" t="str">
        <f t="shared" si="36"/>
        <v/>
      </c>
      <c r="AG591" s="43"/>
      <c r="AH591" s="28" t="b">
        <f t="shared" ref="AH591:AH654" si="38">ROUND(M591,)=ROUND(S591,)+ROUND(W591,)</f>
        <v>1</v>
      </c>
    </row>
    <row r="592" spans="1:34" ht="36" customHeight="1">
      <c r="A592" s="67"/>
      <c r="B592" s="67"/>
      <c r="C592" s="65"/>
      <c r="D592" s="45"/>
      <c r="E592" s="259"/>
      <c r="F592" s="229" t="str">
        <f t="shared" si="37"/>
        <v/>
      </c>
      <c r="G592" s="40"/>
      <c r="H592" s="452"/>
      <c r="I592" s="206"/>
      <c r="J592" s="40"/>
      <c r="K592" s="83"/>
      <c r="L592" s="119"/>
      <c r="M592" s="214"/>
      <c r="N592" s="230"/>
      <c r="O592" s="231"/>
      <c r="P592" s="259"/>
      <c r="Q592" s="212"/>
      <c r="R592" s="214"/>
      <c r="S592" s="214"/>
      <c r="T592" s="232"/>
      <c r="U592" s="179" t="str">
        <f t="shared" si="35"/>
        <v/>
      </c>
      <c r="V592" s="43"/>
      <c r="W592" s="213"/>
      <c r="X592" s="213"/>
      <c r="Y592" s="40"/>
      <c r="Z592" s="45"/>
      <c r="AA592" s="45"/>
      <c r="AB592" s="45"/>
      <c r="AC592" s="40"/>
      <c r="AD592" s="367"/>
      <c r="AE592" s="43"/>
      <c r="AF592" s="179" t="str">
        <f t="shared" si="36"/>
        <v/>
      </c>
      <c r="AG592" s="43"/>
      <c r="AH592" s="28" t="b">
        <f t="shared" si="38"/>
        <v>1</v>
      </c>
    </row>
    <row r="593" spans="1:34" ht="36" customHeight="1">
      <c r="A593" s="67"/>
      <c r="B593" s="67"/>
      <c r="C593" s="65"/>
      <c r="D593" s="45"/>
      <c r="E593" s="259"/>
      <c r="F593" s="229" t="str">
        <f t="shared" si="37"/>
        <v/>
      </c>
      <c r="G593" s="40"/>
      <c r="H593" s="452"/>
      <c r="I593" s="206"/>
      <c r="J593" s="40"/>
      <c r="K593" s="83"/>
      <c r="L593" s="119"/>
      <c r="M593" s="214"/>
      <c r="N593" s="230"/>
      <c r="O593" s="231"/>
      <c r="P593" s="259"/>
      <c r="Q593" s="212"/>
      <c r="R593" s="214"/>
      <c r="S593" s="214"/>
      <c r="T593" s="232"/>
      <c r="U593" s="179" t="str">
        <f t="shared" si="35"/>
        <v/>
      </c>
      <c r="V593" s="43"/>
      <c r="W593" s="213"/>
      <c r="X593" s="213"/>
      <c r="Y593" s="40"/>
      <c r="Z593" s="45"/>
      <c r="AA593" s="45"/>
      <c r="AB593" s="45"/>
      <c r="AC593" s="40"/>
      <c r="AD593" s="367"/>
      <c r="AE593" s="43"/>
      <c r="AF593" s="179" t="str">
        <f t="shared" si="36"/>
        <v/>
      </c>
      <c r="AG593" s="43"/>
      <c r="AH593" s="28" t="b">
        <f t="shared" si="38"/>
        <v>1</v>
      </c>
    </row>
    <row r="594" spans="1:34" ht="36" customHeight="1">
      <c r="A594" s="67"/>
      <c r="B594" s="67"/>
      <c r="C594" s="65"/>
      <c r="D594" s="45"/>
      <c r="E594" s="259"/>
      <c r="F594" s="229" t="str">
        <f t="shared" si="37"/>
        <v/>
      </c>
      <c r="G594" s="40"/>
      <c r="H594" s="452"/>
      <c r="I594" s="206"/>
      <c r="J594" s="40"/>
      <c r="K594" s="83"/>
      <c r="L594" s="119"/>
      <c r="M594" s="214"/>
      <c r="N594" s="230"/>
      <c r="O594" s="231"/>
      <c r="P594" s="259"/>
      <c r="Q594" s="212"/>
      <c r="R594" s="214"/>
      <c r="S594" s="214"/>
      <c r="T594" s="232"/>
      <c r="U594" s="179" t="str">
        <f t="shared" si="35"/>
        <v/>
      </c>
      <c r="V594" s="43"/>
      <c r="W594" s="213"/>
      <c r="X594" s="213"/>
      <c r="Y594" s="40"/>
      <c r="Z594" s="45"/>
      <c r="AA594" s="45"/>
      <c r="AB594" s="45"/>
      <c r="AC594" s="40"/>
      <c r="AD594" s="367"/>
      <c r="AE594" s="43"/>
      <c r="AF594" s="179" t="str">
        <f t="shared" si="36"/>
        <v/>
      </c>
      <c r="AG594" s="43"/>
      <c r="AH594" s="28" t="b">
        <f t="shared" si="38"/>
        <v>1</v>
      </c>
    </row>
    <row r="595" spans="1:34" ht="36" customHeight="1">
      <c r="A595" s="67"/>
      <c r="B595" s="67"/>
      <c r="C595" s="65"/>
      <c r="D595" s="45"/>
      <c r="E595" s="259"/>
      <c r="F595" s="229" t="str">
        <f t="shared" si="37"/>
        <v/>
      </c>
      <c r="G595" s="40"/>
      <c r="H595" s="452"/>
      <c r="I595" s="206"/>
      <c r="J595" s="40"/>
      <c r="K595" s="83"/>
      <c r="L595" s="119"/>
      <c r="M595" s="214"/>
      <c r="N595" s="230"/>
      <c r="O595" s="231"/>
      <c r="P595" s="259"/>
      <c r="Q595" s="212"/>
      <c r="R595" s="214"/>
      <c r="S595" s="214"/>
      <c r="T595" s="232"/>
      <c r="U595" s="179" t="str">
        <f t="shared" si="35"/>
        <v/>
      </c>
      <c r="V595" s="43"/>
      <c r="W595" s="213"/>
      <c r="X595" s="213"/>
      <c r="Y595" s="40"/>
      <c r="Z595" s="45"/>
      <c r="AA595" s="45"/>
      <c r="AB595" s="45"/>
      <c r="AC595" s="40"/>
      <c r="AD595" s="367"/>
      <c r="AE595" s="43"/>
      <c r="AF595" s="179" t="str">
        <f t="shared" si="36"/>
        <v/>
      </c>
      <c r="AG595" s="43"/>
      <c r="AH595" s="28" t="b">
        <f t="shared" si="38"/>
        <v>1</v>
      </c>
    </row>
    <row r="596" spans="1:34" ht="36" customHeight="1">
      <c r="A596" s="67"/>
      <c r="B596" s="67"/>
      <c r="C596" s="65"/>
      <c r="D596" s="45"/>
      <c r="E596" s="259"/>
      <c r="F596" s="229" t="str">
        <f t="shared" si="37"/>
        <v/>
      </c>
      <c r="G596" s="40"/>
      <c r="H596" s="452"/>
      <c r="I596" s="206"/>
      <c r="J596" s="40"/>
      <c r="K596" s="83"/>
      <c r="L596" s="119"/>
      <c r="M596" s="214"/>
      <c r="N596" s="230"/>
      <c r="O596" s="231"/>
      <c r="P596" s="259"/>
      <c r="Q596" s="212"/>
      <c r="R596" s="214"/>
      <c r="S596" s="214"/>
      <c r="T596" s="232"/>
      <c r="U596" s="179" t="str">
        <f t="shared" si="35"/>
        <v/>
      </c>
      <c r="V596" s="43"/>
      <c r="W596" s="213"/>
      <c r="X596" s="213"/>
      <c r="Y596" s="40"/>
      <c r="Z596" s="45"/>
      <c r="AA596" s="45"/>
      <c r="AB596" s="45"/>
      <c r="AC596" s="40"/>
      <c r="AD596" s="367"/>
      <c r="AE596" s="43"/>
      <c r="AF596" s="179" t="str">
        <f t="shared" si="36"/>
        <v/>
      </c>
      <c r="AG596" s="43"/>
      <c r="AH596" s="28" t="b">
        <f t="shared" si="38"/>
        <v>1</v>
      </c>
    </row>
    <row r="597" spans="1:34" ht="36" customHeight="1">
      <c r="A597" s="67"/>
      <c r="B597" s="67"/>
      <c r="C597" s="65"/>
      <c r="D597" s="45"/>
      <c r="E597" s="259"/>
      <c r="F597" s="229" t="str">
        <f t="shared" si="37"/>
        <v/>
      </c>
      <c r="G597" s="40"/>
      <c r="H597" s="452"/>
      <c r="I597" s="206"/>
      <c r="J597" s="40"/>
      <c r="K597" s="83"/>
      <c r="L597" s="119"/>
      <c r="M597" s="214"/>
      <c r="N597" s="230"/>
      <c r="O597" s="231"/>
      <c r="P597" s="259"/>
      <c r="Q597" s="212"/>
      <c r="R597" s="214"/>
      <c r="S597" s="214"/>
      <c r="T597" s="232"/>
      <c r="U597" s="179" t="str">
        <f t="shared" si="35"/>
        <v/>
      </c>
      <c r="V597" s="43"/>
      <c r="W597" s="213"/>
      <c r="X597" s="213"/>
      <c r="Y597" s="40"/>
      <c r="Z597" s="45"/>
      <c r="AA597" s="45"/>
      <c r="AB597" s="45"/>
      <c r="AC597" s="40"/>
      <c r="AD597" s="367"/>
      <c r="AE597" s="43"/>
      <c r="AF597" s="179" t="str">
        <f t="shared" si="36"/>
        <v/>
      </c>
      <c r="AG597" s="43"/>
      <c r="AH597" s="28" t="b">
        <f t="shared" si="38"/>
        <v>1</v>
      </c>
    </row>
    <row r="598" spans="1:34" ht="36" customHeight="1">
      <c r="A598" s="67"/>
      <c r="B598" s="67"/>
      <c r="C598" s="65"/>
      <c r="D598" s="45"/>
      <c r="E598" s="259"/>
      <c r="F598" s="229" t="str">
        <f t="shared" si="37"/>
        <v/>
      </c>
      <c r="G598" s="40"/>
      <c r="H598" s="452"/>
      <c r="I598" s="206"/>
      <c r="J598" s="40"/>
      <c r="K598" s="83"/>
      <c r="L598" s="119"/>
      <c r="M598" s="214"/>
      <c r="N598" s="230"/>
      <c r="O598" s="231"/>
      <c r="P598" s="259"/>
      <c r="Q598" s="212"/>
      <c r="R598" s="214"/>
      <c r="S598" s="214"/>
      <c r="T598" s="232"/>
      <c r="U598" s="179" t="str">
        <f t="shared" si="35"/>
        <v/>
      </c>
      <c r="V598" s="43"/>
      <c r="W598" s="213"/>
      <c r="X598" s="213"/>
      <c r="Y598" s="40"/>
      <c r="Z598" s="45"/>
      <c r="AA598" s="45"/>
      <c r="AB598" s="45"/>
      <c r="AC598" s="40"/>
      <c r="AD598" s="367"/>
      <c r="AE598" s="43"/>
      <c r="AF598" s="179" t="str">
        <f t="shared" si="36"/>
        <v/>
      </c>
      <c r="AG598" s="43"/>
      <c r="AH598" s="28" t="b">
        <f t="shared" si="38"/>
        <v>1</v>
      </c>
    </row>
    <row r="599" spans="1:34" ht="36" customHeight="1">
      <c r="A599" s="67"/>
      <c r="B599" s="67"/>
      <c r="C599" s="65"/>
      <c r="D599" s="45"/>
      <c r="E599" s="259"/>
      <c r="F599" s="229" t="str">
        <f t="shared" si="37"/>
        <v/>
      </c>
      <c r="G599" s="40"/>
      <c r="H599" s="452"/>
      <c r="I599" s="206"/>
      <c r="J599" s="40"/>
      <c r="K599" s="83"/>
      <c r="L599" s="119"/>
      <c r="M599" s="214"/>
      <c r="N599" s="230"/>
      <c r="O599" s="231"/>
      <c r="P599" s="259"/>
      <c r="Q599" s="212"/>
      <c r="R599" s="214"/>
      <c r="S599" s="214"/>
      <c r="T599" s="232"/>
      <c r="U599" s="179" t="str">
        <f t="shared" si="35"/>
        <v/>
      </c>
      <c r="V599" s="43"/>
      <c r="W599" s="213"/>
      <c r="X599" s="213"/>
      <c r="Y599" s="40"/>
      <c r="Z599" s="45"/>
      <c r="AA599" s="45"/>
      <c r="AB599" s="45"/>
      <c r="AC599" s="40"/>
      <c r="AD599" s="367"/>
      <c r="AE599" s="43"/>
      <c r="AF599" s="179" t="str">
        <f t="shared" si="36"/>
        <v/>
      </c>
      <c r="AG599" s="43"/>
      <c r="AH599" s="28" t="b">
        <f t="shared" si="38"/>
        <v>1</v>
      </c>
    </row>
    <row r="600" spans="1:34" ht="36" customHeight="1">
      <c r="A600" s="67"/>
      <c r="B600" s="67"/>
      <c r="C600" s="65"/>
      <c r="D600" s="45"/>
      <c r="E600" s="259"/>
      <c r="F600" s="229" t="str">
        <f t="shared" si="37"/>
        <v/>
      </c>
      <c r="G600" s="40"/>
      <c r="H600" s="452"/>
      <c r="I600" s="206"/>
      <c r="J600" s="40"/>
      <c r="K600" s="83"/>
      <c r="L600" s="119"/>
      <c r="M600" s="214"/>
      <c r="N600" s="230"/>
      <c r="O600" s="231"/>
      <c r="P600" s="259"/>
      <c r="Q600" s="212"/>
      <c r="R600" s="214"/>
      <c r="S600" s="214"/>
      <c r="T600" s="232"/>
      <c r="U600" s="179" t="str">
        <f t="shared" si="35"/>
        <v/>
      </c>
      <c r="V600" s="43"/>
      <c r="W600" s="213"/>
      <c r="X600" s="213"/>
      <c r="Y600" s="40"/>
      <c r="Z600" s="45"/>
      <c r="AA600" s="45"/>
      <c r="AB600" s="45"/>
      <c r="AC600" s="40"/>
      <c r="AD600" s="367"/>
      <c r="AE600" s="43"/>
      <c r="AF600" s="179" t="str">
        <f t="shared" si="36"/>
        <v/>
      </c>
      <c r="AG600" s="43"/>
      <c r="AH600" s="28" t="b">
        <f t="shared" si="38"/>
        <v>1</v>
      </c>
    </row>
    <row r="601" spans="1:34" ht="36" customHeight="1">
      <c r="A601" s="67"/>
      <c r="B601" s="67"/>
      <c r="C601" s="65"/>
      <c r="D601" s="45"/>
      <c r="E601" s="259"/>
      <c r="F601" s="229" t="str">
        <f t="shared" si="37"/>
        <v/>
      </c>
      <c r="G601" s="40"/>
      <c r="H601" s="452"/>
      <c r="I601" s="206"/>
      <c r="J601" s="40"/>
      <c r="K601" s="83"/>
      <c r="L601" s="119"/>
      <c r="M601" s="214"/>
      <c r="N601" s="230"/>
      <c r="O601" s="231"/>
      <c r="P601" s="259"/>
      <c r="Q601" s="212"/>
      <c r="R601" s="214"/>
      <c r="S601" s="214"/>
      <c r="T601" s="232"/>
      <c r="U601" s="179" t="str">
        <f t="shared" si="35"/>
        <v/>
      </c>
      <c r="V601" s="43"/>
      <c r="W601" s="213"/>
      <c r="X601" s="213"/>
      <c r="Y601" s="40"/>
      <c r="Z601" s="45"/>
      <c r="AA601" s="45"/>
      <c r="AB601" s="45"/>
      <c r="AC601" s="40"/>
      <c r="AD601" s="367"/>
      <c r="AE601" s="43"/>
      <c r="AF601" s="179" t="str">
        <f t="shared" si="36"/>
        <v/>
      </c>
      <c r="AG601" s="43"/>
      <c r="AH601" s="28" t="b">
        <f t="shared" si="38"/>
        <v>1</v>
      </c>
    </row>
    <row r="602" spans="1:34" ht="36" customHeight="1">
      <c r="A602" s="67"/>
      <c r="B602" s="67"/>
      <c r="C602" s="65"/>
      <c r="D602" s="45"/>
      <c r="E602" s="259"/>
      <c r="F602" s="229" t="str">
        <f t="shared" si="37"/>
        <v/>
      </c>
      <c r="G602" s="40"/>
      <c r="H602" s="452"/>
      <c r="I602" s="206"/>
      <c r="J602" s="40"/>
      <c r="K602" s="83"/>
      <c r="L602" s="119"/>
      <c r="M602" s="214"/>
      <c r="N602" s="230"/>
      <c r="O602" s="231"/>
      <c r="P602" s="259"/>
      <c r="Q602" s="212"/>
      <c r="R602" s="214"/>
      <c r="S602" s="214"/>
      <c r="T602" s="232"/>
      <c r="U602" s="179" t="str">
        <f t="shared" si="35"/>
        <v/>
      </c>
      <c r="V602" s="43"/>
      <c r="W602" s="213"/>
      <c r="X602" s="213"/>
      <c r="Y602" s="40"/>
      <c r="Z602" s="45"/>
      <c r="AA602" s="45"/>
      <c r="AB602" s="45"/>
      <c r="AC602" s="40"/>
      <c r="AD602" s="367"/>
      <c r="AE602" s="43"/>
      <c r="AF602" s="179" t="str">
        <f t="shared" si="36"/>
        <v/>
      </c>
      <c r="AG602" s="43"/>
      <c r="AH602" s="28" t="b">
        <f t="shared" si="38"/>
        <v>1</v>
      </c>
    </row>
    <row r="603" spans="1:34" ht="36" customHeight="1">
      <c r="A603" s="67"/>
      <c r="B603" s="67"/>
      <c r="C603" s="65"/>
      <c r="D603" s="45"/>
      <c r="E603" s="259"/>
      <c r="F603" s="229" t="str">
        <f t="shared" si="37"/>
        <v/>
      </c>
      <c r="G603" s="40"/>
      <c r="H603" s="452"/>
      <c r="I603" s="206"/>
      <c r="J603" s="40"/>
      <c r="K603" s="83"/>
      <c r="L603" s="119"/>
      <c r="M603" s="214"/>
      <c r="N603" s="230"/>
      <c r="O603" s="231"/>
      <c r="P603" s="259"/>
      <c r="Q603" s="212"/>
      <c r="R603" s="214"/>
      <c r="S603" s="214"/>
      <c r="T603" s="232"/>
      <c r="U603" s="179" t="str">
        <f t="shared" si="35"/>
        <v/>
      </c>
      <c r="V603" s="43"/>
      <c r="W603" s="213"/>
      <c r="X603" s="213"/>
      <c r="Y603" s="40"/>
      <c r="Z603" s="45"/>
      <c r="AA603" s="45"/>
      <c r="AB603" s="45"/>
      <c r="AC603" s="40"/>
      <c r="AD603" s="367"/>
      <c r="AE603" s="43"/>
      <c r="AF603" s="179" t="str">
        <f t="shared" si="36"/>
        <v/>
      </c>
      <c r="AG603" s="43"/>
      <c r="AH603" s="28" t="b">
        <f t="shared" si="38"/>
        <v>1</v>
      </c>
    </row>
    <row r="604" spans="1:34" ht="36" customHeight="1">
      <c r="A604" s="67"/>
      <c r="B604" s="67"/>
      <c r="C604" s="65"/>
      <c r="D604" s="45"/>
      <c r="E604" s="259"/>
      <c r="F604" s="229" t="str">
        <f t="shared" si="37"/>
        <v/>
      </c>
      <c r="G604" s="40"/>
      <c r="H604" s="452"/>
      <c r="I604" s="206"/>
      <c r="J604" s="40"/>
      <c r="K604" s="83"/>
      <c r="L604" s="119"/>
      <c r="M604" s="214"/>
      <c r="N604" s="230"/>
      <c r="O604" s="231"/>
      <c r="P604" s="259"/>
      <c r="Q604" s="212"/>
      <c r="R604" s="214"/>
      <c r="S604" s="214"/>
      <c r="T604" s="232"/>
      <c r="U604" s="179" t="str">
        <f t="shared" si="35"/>
        <v/>
      </c>
      <c r="V604" s="43"/>
      <c r="W604" s="213"/>
      <c r="X604" s="213"/>
      <c r="Y604" s="40"/>
      <c r="Z604" s="45"/>
      <c r="AA604" s="45"/>
      <c r="AB604" s="45"/>
      <c r="AC604" s="40"/>
      <c r="AD604" s="367"/>
      <c r="AE604" s="43"/>
      <c r="AF604" s="179" t="str">
        <f t="shared" si="36"/>
        <v/>
      </c>
      <c r="AG604" s="43"/>
      <c r="AH604" s="28" t="b">
        <f t="shared" si="38"/>
        <v>1</v>
      </c>
    </row>
    <row r="605" spans="1:34" ht="36" customHeight="1">
      <c r="A605" s="67"/>
      <c r="B605" s="67"/>
      <c r="C605" s="65"/>
      <c r="D605" s="45"/>
      <c r="E605" s="259"/>
      <c r="F605" s="229" t="str">
        <f t="shared" si="37"/>
        <v/>
      </c>
      <c r="G605" s="40"/>
      <c r="H605" s="452"/>
      <c r="I605" s="206"/>
      <c r="J605" s="40"/>
      <c r="K605" s="83"/>
      <c r="L605" s="119"/>
      <c r="M605" s="214"/>
      <c r="N605" s="230"/>
      <c r="O605" s="231"/>
      <c r="P605" s="259"/>
      <c r="Q605" s="212"/>
      <c r="R605" s="214"/>
      <c r="S605" s="214"/>
      <c r="T605" s="232"/>
      <c r="U605" s="179" t="str">
        <f t="shared" si="35"/>
        <v/>
      </c>
      <c r="V605" s="43"/>
      <c r="W605" s="213"/>
      <c r="X605" s="213"/>
      <c r="Y605" s="40"/>
      <c r="Z605" s="45"/>
      <c r="AA605" s="45"/>
      <c r="AB605" s="45"/>
      <c r="AC605" s="40"/>
      <c r="AD605" s="367"/>
      <c r="AE605" s="43"/>
      <c r="AF605" s="179" t="str">
        <f t="shared" si="36"/>
        <v/>
      </c>
      <c r="AG605" s="43"/>
      <c r="AH605" s="28" t="b">
        <f t="shared" si="38"/>
        <v>1</v>
      </c>
    </row>
    <row r="606" spans="1:34" ht="36" customHeight="1">
      <c r="A606" s="67"/>
      <c r="B606" s="67"/>
      <c r="C606" s="65"/>
      <c r="D606" s="45"/>
      <c r="E606" s="259"/>
      <c r="F606" s="229" t="str">
        <f t="shared" si="37"/>
        <v/>
      </c>
      <c r="G606" s="40"/>
      <c r="H606" s="452"/>
      <c r="I606" s="206"/>
      <c r="J606" s="40"/>
      <c r="K606" s="83"/>
      <c r="L606" s="119"/>
      <c r="M606" s="214"/>
      <c r="N606" s="230"/>
      <c r="O606" s="231"/>
      <c r="P606" s="259"/>
      <c r="Q606" s="212"/>
      <c r="R606" s="214"/>
      <c r="S606" s="214"/>
      <c r="T606" s="232"/>
      <c r="U606" s="179" t="str">
        <f t="shared" si="35"/>
        <v/>
      </c>
      <c r="V606" s="43"/>
      <c r="W606" s="213"/>
      <c r="X606" s="213"/>
      <c r="Y606" s="40"/>
      <c r="Z606" s="45"/>
      <c r="AA606" s="45"/>
      <c r="AB606" s="45"/>
      <c r="AC606" s="40"/>
      <c r="AD606" s="367"/>
      <c r="AE606" s="43"/>
      <c r="AF606" s="179" t="str">
        <f t="shared" si="36"/>
        <v/>
      </c>
      <c r="AG606" s="43"/>
      <c r="AH606" s="28" t="b">
        <f t="shared" si="38"/>
        <v>1</v>
      </c>
    </row>
    <row r="607" spans="1:34" ht="36" customHeight="1">
      <c r="A607" s="67"/>
      <c r="B607" s="67"/>
      <c r="C607" s="65"/>
      <c r="D607" s="45"/>
      <c r="E607" s="259"/>
      <c r="F607" s="229" t="str">
        <f t="shared" si="37"/>
        <v/>
      </c>
      <c r="G607" s="40"/>
      <c r="H607" s="452"/>
      <c r="I607" s="206"/>
      <c r="J607" s="40"/>
      <c r="K607" s="83"/>
      <c r="L607" s="119"/>
      <c r="M607" s="214"/>
      <c r="N607" s="230"/>
      <c r="O607" s="231"/>
      <c r="P607" s="259"/>
      <c r="Q607" s="212"/>
      <c r="R607" s="214"/>
      <c r="S607" s="214"/>
      <c r="T607" s="232"/>
      <c r="U607" s="179" t="str">
        <f t="shared" si="35"/>
        <v/>
      </c>
      <c r="V607" s="43"/>
      <c r="W607" s="213"/>
      <c r="X607" s="213"/>
      <c r="Y607" s="40"/>
      <c r="Z607" s="45"/>
      <c r="AA607" s="45"/>
      <c r="AB607" s="45"/>
      <c r="AC607" s="40"/>
      <c r="AD607" s="367"/>
      <c r="AE607" s="43"/>
      <c r="AF607" s="179" t="str">
        <f t="shared" si="36"/>
        <v/>
      </c>
      <c r="AG607" s="43"/>
      <c r="AH607" s="28" t="b">
        <f t="shared" si="38"/>
        <v>1</v>
      </c>
    </row>
    <row r="608" spans="1:34" ht="36" customHeight="1">
      <c r="A608" s="67"/>
      <c r="B608" s="67"/>
      <c r="C608" s="65"/>
      <c r="D608" s="45"/>
      <c r="E608" s="259"/>
      <c r="F608" s="229" t="str">
        <f t="shared" si="37"/>
        <v/>
      </c>
      <c r="G608" s="40"/>
      <c r="H608" s="452"/>
      <c r="I608" s="206"/>
      <c r="J608" s="40"/>
      <c r="K608" s="83"/>
      <c r="L608" s="119"/>
      <c r="M608" s="214"/>
      <c r="N608" s="230"/>
      <c r="O608" s="231"/>
      <c r="P608" s="259"/>
      <c r="Q608" s="212"/>
      <c r="R608" s="214"/>
      <c r="S608" s="214"/>
      <c r="T608" s="232"/>
      <c r="U608" s="179" t="str">
        <f t="shared" si="35"/>
        <v/>
      </c>
      <c r="V608" s="43"/>
      <c r="W608" s="213"/>
      <c r="X608" s="213"/>
      <c r="Y608" s="40"/>
      <c r="Z608" s="45"/>
      <c r="AA608" s="45"/>
      <c r="AB608" s="45"/>
      <c r="AC608" s="40"/>
      <c r="AD608" s="367"/>
      <c r="AE608" s="43"/>
      <c r="AF608" s="179" t="str">
        <f t="shared" si="36"/>
        <v/>
      </c>
      <c r="AG608" s="43"/>
      <c r="AH608" s="28" t="b">
        <f t="shared" si="38"/>
        <v>1</v>
      </c>
    </row>
    <row r="609" spans="1:34" ht="36" customHeight="1">
      <c r="A609" s="67"/>
      <c r="B609" s="67"/>
      <c r="C609" s="65"/>
      <c r="D609" s="45"/>
      <c r="E609" s="259"/>
      <c r="F609" s="229" t="str">
        <f t="shared" si="37"/>
        <v/>
      </c>
      <c r="G609" s="40"/>
      <c r="H609" s="452"/>
      <c r="I609" s="206"/>
      <c r="J609" s="40"/>
      <c r="K609" s="83"/>
      <c r="L609" s="119"/>
      <c r="M609" s="214"/>
      <c r="N609" s="230"/>
      <c r="O609" s="231"/>
      <c r="P609" s="259"/>
      <c r="Q609" s="212"/>
      <c r="R609" s="214"/>
      <c r="S609" s="214"/>
      <c r="T609" s="232"/>
      <c r="U609" s="179" t="str">
        <f t="shared" si="35"/>
        <v/>
      </c>
      <c r="V609" s="43"/>
      <c r="W609" s="213"/>
      <c r="X609" s="213"/>
      <c r="Y609" s="40"/>
      <c r="Z609" s="45"/>
      <c r="AA609" s="45"/>
      <c r="AB609" s="45"/>
      <c r="AC609" s="40"/>
      <c r="AD609" s="367"/>
      <c r="AE609" s="43"/>
      <c r="AF609" s="179" t="str">
        <f t="shared" si="36"/>
        <v/>
      </c>
      <c r="AG609" s="43"/>
      <c r="AH609" s="28" t="b">
        <f t="shared" si="38"/>
        <v>1</v>
      </c>
    </row>
    <row r="610" spans="1:34" ht="36" customHeight="1">
      <c r="A610" s="67"/>
      <c r="B610" s="67"/>
      <c r="C610" s="65"/>
      <c r="D610" s="45"/>
      <c r="E610" s="259"/>
      <c r="F610" s="229" t="str">
        <f t="shared" si="37"/>
        <v/>
      </c>
      <c r="G610" s="40"/>
      <c r="H610" s="452"/>
      <c r="I610" s="206"/>
      <c r="J610" s="40"/>
      <c r="K610" s="83"/>
      <c r="L610" s="119"/>
      <c r="M610" s="214"/>
      <c r="N610" s="230"/>
      <c r="O610" s="231"/>
      <c r="P610" s="259"/>
      <c r="Q610" s="212"/>
      <c r="R610" s="214"/>
      <c r="S610" s="214"/>
      <c r="T610" s="232"/>
      <c r="U610" s="179" t="str">
        <f t="shared" si="35"/>
        <v/>
      </c>
      <c r="V610" s="43"/>
      <c r="W610" s="213"/>
      <c r="X610" s="213"/>
      <c r="Y610" s="40"/>
      <c r="Z610" s="45"/>
      <c r="AA610" s="45"/>
      <c r="AB610" s="45"/>
      <c r="AC610" s="40"/>
      <c r="AD610" s="367"/>
      <c r="AE610" s="43"/>
      <c r="AF610" s="179" t="str">
        <f t="shared" si="36"/>
        <v/>
      </c>
      <c r="AG610" s="43"/>
      <c r="AH610" s="28" t="b">
        <f t="shared" si="38"/>
        <v>1</v>
      </c>
    </row>
    <row r="611" spans="1:34" ht="36" customHeight="1">
      <c r="A611" s="67"/>
      <c r="B611" s="67"/>
      <c r="C611" s="65"/>
      <c r="D611" s="45"/>
      <c r="E611" s="259"/>
      <c r="F611" s="229" t="str">
        <f t="shared" si="37"/>
        <v/>
      </c>
      <c r="G611" s="40"/>
      <c r="H611" s="452"/>
      <c r="I611" s="206"/>
      <c r="J611" s="40"/>
      <c r="K611" s="83"/>
      <c r="L611" s="119"/>
      <c r="M611" s="214"/>
      <c r="N611" s="230"/>
      <c r="O611" s="231"/>
      <c r="P611" s="259"/>
      <c r="Q611" s="212"/>
      <c r="R611" s="214"/>
      <c r="S611" s="214"/>
      <c r="T611" s="232"/>
      <c r="U611" s="179" t="str">
        <f t="shared" si="35"/>
        <v/>
      </c>
      <c r="V611" s="43"/>
      <c r="W611" s="213"/>
      <c r="X611" s="213"/>
      <c r="Y611" s="40"/>
      <c r="Z611" s="45"/>
      <c r="AA611" s="45"/>
      <c r="AB611" s="45"/>
      <c r="AC611" s="40"/>
      <c r="AD611" s="367"/>
      <c r="AE611" s="43"/>
      <c r="AF611" s="179" t="str">
        <f t="shared" si="36"/>
        <v/>
      </c>
      <c r="AG611" s="43"/>
      <c r="AH611" s="28" t="b">
        <f t="shared" si="38"/>
        <v>1</v>
      </c>
    </row>
    <row r="612" spans="1:34" ht="36" customHeight="1">
      <c r="A612" s="67"/>
      <c r="B612" s="67"/>
      <c r="C612" s="65"/>
      <c r="D612" s="45"/>
      <c r="E612" s="259"/>
      <c r="F612" s="229" t="str">
        <f t="shared" si="37"/>
        <v/>
      </c>
      <c r="G612" s="40"/>
      <c r="H612" s="452"/>
      <c r="I612" s="206"/>
      <c r="J612" s="40"/>
      <c r="K612" s="83"/>
      <c r="L612" s="119"/>
      <c r="M612" s="214"/>
      <c r="N612" s="230"/>
      <c r="O612" s="231"/>
      <c r="P612" s="259"/>
      <c r="Q612" s="212"/>
      <c r="R612" s="214"/>
      <c r="S612" s="214"/>
      <c r="T612" s="232"/>
      <c r="U612" s="179" t="str">
        <f t="shared" si="35"/>
        <v/>
      </c>
      <c r="V612" s="43"/>
      <c r="W612" s="213"/>
      <c r="X612" s="213"/>
      <c r="Y612" s="40"/>
      <c r="Z612" s="45"/>
      <c r="AA612" s="45"/>
      <c r="AB612" s="45"/>
      <c r="AC612" s="40"/>
      <c r="AD612" s="367"/>
      <c r="AE612" s="43"/>
      <c r="AF612" s="179" t="str">
        <f t="shared" si="36"/>
        <v/>
      </c>
      <c r="AG612" s="43"/>
      <c r="AH612" s="28" t="b">
        <f t="shared" si="38"/>
        <v>1</v>
      </c>
    </row>
    <row r="613" spans="1:34" ht="36" customHeight="1">
      <c r="A613" s="67"/>
      <c r="B613" s="67"/>
      <c r="C613" s="65"/>
      <c r="D613" s="45"/>
      <c r="E613" s="259"/>
      <c r="F613" s="229" t="str">
        <f t="shared" si="37"/>
        <v/>
      </c>
      <c r="G613" s="40"/>
      <c r="H613" s="452"/>
      <c r="I613" s="206"/>
      <c r="J613" s="40"/>
      <c r="K613" s="83"/>
      <c r="L613" s="119"/>
      <c r="M613" s="214"/>
      <c r="N613" s="230"/>
      <c r="O613" s="231"/>
      <c r="P613" s="259"/>
      <c r="Q613" s="212"/>
      <c r="R613" s="214"/>
      <c r="S613" s="214"/>
      <c r="T613" s="232"/>
      <c r="U613" s="179" t="str">
        <f t="shared" si="35"/>
        <v/>
      </c>
      <c r="V613" s="43"/>
      <c r="W613" s="213"/>
      <c r="X613" s="213"/>
      <c r="Y613" s="40"/>
      <c r="Z613" s="45"/>
      <c r="AA613" s="45"/>
      <c r="AB613" s="45"/>
      <c r="AC613" s="40"/>
      <c r="AD613" s="367"/>
      <c r="AE613" s="43"/>
      <c r="AF613" s="179" t="str">
        <f t="shared" si="36"/>
        <v/>
      </c>
      <c r="AG613" s="43"/>
      <c r="AH613" s="28" t="b">
        <f t="shared" si="38"/>
        <v>1</v>
      </c>
    </row>
    <row r="614" spans="1:34" ht="36" customHeight="1">
      <c r="A614" s="67"/>
      <c r="B614" s="67"/>
      <c r="C614" s="65"/>
      <c r="D614" s="45"/>
      <c r="E614" s="259"/>
      <c r="F614" s="229" t="str">
        <f t="shared" si="37"/>
        <v/>
      </c>
      <c r="G614" s="40"/>
      <c r="H614" s="452"/>
      <c r="I614" s="206"/>
      <c r="J614" s="40"/>
      <c r="K614" s="83"/>
      <c r="L614" s="119"/>
      <c r="M614" s="214"/>
      <c r="N614" s="230"/>
      <c r="O614" s="231"/>
      <c r="P614" s="259"/>
      <c r="Q614" s="212"/>
      <c r="R614" s="214"/>
      <c r="S614" s="214"/>
      <c r="T614" s="232"/>
      <c r="U614" s="179" t="str">
        <f t="shared" si="35"/>
        <v/>
      </c>
      <c r="V614" s="43"/>
      <c r="W614" s="213"/>
      <c r="X614" s="213"/>
      <c r="Y614" s="40"/>
      <c r="Z614" s="45"/>
      <c r="AA614" s="45"/>
      <c r="AB614" s="45"/>
      <c r="AC614" s="40"/>
      <c r="AD614" s="367"/>
      <c r="AE614" s="43"/>
      <c r="AF614" s="179" t="str">
        <f t="shared" si="36"/>
        <v/>
      </c>
      <c r="AG614" s="43"/>
      <c r="AH614" s="28" t="b">
        <f t="shared" si="38"/>
        <v>1</v>
      </c>
    </row>
    <row r="615" spans="1:34" ht="36" customHeight="1">
      <c r="A615" s="67"/>
      <c r="B615" s="67"/>
      <c r="C615" s="65"/>
      <c r="D615" s="45"/>
      <c r="E615" s="259"/>
      <c r="F615" s="229" t="str">
        <f t="shared" si="37"/>
        <v/>
      </c>
      <c r="G615" s="40"/>
      <c r="H615" s="452"/>
      <c r="I615" s="206"/>
      <c r="J615" s="40"/>
      <c r="K615" s="83"/>
      <c r="L615" s="119"/>
      <c r="M615" s="214"/>
      <c r="N615" s="230"/>
      <c r="O615" s="231"/>
      <c r="P615" s="259"/>
      <c r="Q615" s="212"/>
      <c r="R615" s="214"/>
      <c r="S615" s="214"/>
      <c r="T615" s="232"/>
      <c r="U615" s="179" t="str">
        <f t="shared" si="35"/>
        <v/>
      </c>
      <c r="V615" s="43"/>
      <c r="W615" s="213"/>
      <c r="X615" s="213"/>
      <c r="Y615" s="40"/>
      <c r="Z615" s="45"/>
      <c r="AA615" s="45"/>
      <c r="AB615" s="45"/>
      <c r="AC615" s="40"/>
      <c r="AD615" s="367"/>
      <c r="AE615" s="43"/>
      <c r="AF615" s="179" t="str">
        <f t="shared" si="36"/>
        <v/>
      </c>
      <c r="AG615" s="43"/>
      <c r="AH615" s="28" t="b">
        <f t="shared" si="38"/>
        <v>1</v>
      </c>
    </row>
    <row r="616" spans="1:34" ht="36" customHeight="1">
      <c r="A616" s="67"/>
      <c r="B616" s="67"/>
      <c r="C616" s="65"/>
      <c r="D616" s="45"/>
      <c r="E616" s="259"/>
      <c r="F616" s="229" t="str">
        <f t="shared" si="37"/>
        <v/>
      </c>
      <c r="G616" s="40"/>
      <c r="H616" s="452"/>
      <c r="I616" s="206"/>
      <c r="J616" s="40"/>
      <c r="K616" s="83"/>
      <c r="L616" s="119"/>
      <c r="M616" s="214"/>
      <c r="N616" s="230"/>
      <c r="O616" s="231"/>
      <c r="P616" s="259"/>
      <c r="Q616" s="212"/>
      <c r="R616" s="214"/>
      <c r="S616" s="214"/>
      <c r="T616" s="232"/>
      <c r="U616" s="179" t="str">
        <f t="shared" si="35"/>
        <v/>
      </c>
      <c r="V616" s="43"/>
      <c r="W616" s="213"/>
      <c r="X616" s="213"/>
      <c r="Y616" s="40"/>
      <c r="Z616" s="45"/>
      <c r="AA616" s="45"/>
      <c r="AB616" s="45"/>
      <c r="AC616" s="40"/>
      <c r="AD616" s="367"/>
      <c r="AE616" s="43"/>
      <c r="AF616" s="179" t="str">
        <f t="shared" si="36"/>
        <v/>
      </c>
      <c r="AG616" s="43"/>
      <c r="AH616" s="28" t="b">
        <f t="shared" si="38"/>
        <v>1</v>
      </c>
    </row>
    <row r="617" spans="1:34" ht="36" customHeight="1">
      <c r="A617" s="67"/>
      <c r="B617" s="67"/>
      <c r="C617" s="65"/>
      <c r="D617" s="45"/>
      <c r="E617" s="259"/>
      <c r="F617" s="229" t="str">
        <f t="shared" si="37"/>
        <v/>
      </c>
      <c r="G617" s="40"/>
      <c r="H617" s="452"/>
      <c r="I617" s="206"/>
      <c r="J617" s="40"/>
      <c r="K617" s="83"/>
      <c r="L617" s="119"/>
      <c r="M617" s="214"/>
      <c r="N617" s="230"/>
      <c r="O617" s="231"/>
      <c r="P617" s="259"/>
      <c r="Q617" s="212"/>
      <c r="R617" s="214"/>
      <c r="S617" s="214"/>
      <c r="T617" s="232"/>
      <c r="U617" s="179" t="str">
        <f t="shared" si="35"/>
        <v/>
      </c>
      <c r="V617" s="43"/>
      <c r="W617" s="213"/>
      <c r="X617" s="213"/>
      <c r="Y617" s="40"/>
      <c r="Z617" s="45"/>
      <c r="AA617" s="45"/>
      <c r="AB617" s="45"/>
      <c r="AC617" s="40"/>
      <c r="AD617" s="367"/>
      <c r="AE617" s="43"/>
      <c r="AF617" s="179" t="str">
        <f t="shared" si="36"/>
        <v/>
      </c>
      <c r="AG617" s="43"/>
      <c r="AH617" s="28" t="b">
        <f t="shared" si="38"/>
        <v>1</v>
      </c>
    </row>
    <row r="618" spans="1:34" ht="36" customHeight="1">
      <c r="A618" s="67"/>
      <c r="B618" s="67"/>
      <c r="C618" s="65"/>
      <c r="D618" s="45"/>
      <c r="E618" s="259"/>
      <c r="F618" s="229" t="str">
        <f t="shared" si="37"/>
        <v/>
      </c>
      <c r="G618" s="40"/>
      <c r="H618" s="452"/>
      <c r="I618" s="206"/>
      <c r="J618" s="40"/>
      <c r="K618" s="83"/>
      <c r="L618" s="119"/>
      <c r="M618" s="214"/>
      <c r="N618" s="230"/>
      <c r="O618" s="231"/>
      <c r="P618" s="259"/>
      <c r="Q618" s="212"/>
      <c r="R618" s="214"/>
      <c r="S618" s="214"/>
      <c r="T618" s="232"/>
      <c r="U618" s="179" t="str">
        <f t="shared" si="35"/>
        <v/>
      </c>
      <c r="V618" s="43"/>
      <c r="W618" s="213"/>
      <c r="X618" s="213"/>
      <c r="Y618" s="40"/>
      <c r="Z618" s="45"/>
      <c r="AA618" s="45"/>
      <c r="AB618" s="45"/>
      <c r="AC618" s="40"/>
      <c r="AD618" s="367"/>
      <c r="AE618" s="43"/>
      <c r="AF618" s="179" t="str">
        <f t="shared" si="36"/>
        <v/>
      </c>
      <c r="AG618" s="43"/>
      <c r="AH618" s="28" t="b">
        <f t="shared" si="38"/>
        <v>1</v>
      </c>
    </row>
    <row r="619" spans="1:34" ht="36" customHeight="1">
      <c r="A619" s="67"/>
      <c r="B619" s="67"/>
      <c r="C619" s="65"/>
      <c r="D619" s="45"/>
      <c r="E619" s="259"/>
      <c r="F619" s="229" t="str">
        <f t="shared" si="37"/>
        <v/>
      </c>
      <c r="G619" s="40"/>
      <c r="H619" s="452"/>
      <c r="I619" s="206"/>
      <c r="J619" s="40"/>
      <c r="K619" s="83"/>
      <c r="L619" s="119"/>
      <c r="M619" s="214"/>
      <c r="N619" s="230"/>
      <c r="O619" s="231"/>
      <c r="P619" s="259"/>
      <c r="Q619" s="212"/>
      <c r="R619" s="214"/>
      <c r="S619" s="214"/>
      <c r="T619" s="232"/>
      <c r="U619" s="179" t="str">
        <f t="shared" si="35"/>
        <v/>
      </c>
      <c r="V619" s="43"/>
      <c r="W619" s="213"/>
      <c r="X619" s="213"/>
      <c r="Y619" s="40"/>
      <c r="Z619" s="45"/>
      <c r="AA619" s="45"/>
      <c r="AB619" s="45"/>
      <c r="AC619" s="40"/>
      <c r="AD619" s="367"/>
      <c r="AE619" s="43"/>
      <c r="AF619" s="179" t="str">
        <f t="shared" si="36"/>
        <v/>
      </c>
      <c r="AG619" s="43"/>
      <c r="AH619" s="28" t="b">
        <f t="shared" si="38"/>
        <v>1</v>
      </c>
    </row>
    <row r="620" spans="1:34" ht="36" customHeight="1">
      <c r="A620" s="67"/>
      <c r="B620" s="67"/>
      <c r="C620" s="65"/>
      <c r="D620" s="45"/>
      <c r="E620" s="259"/>
      <c r="F620" s="229" t="str">
        <f t="shared" si="37"/>
        <v/>
      </c>
      <c r="G620" s="40"/>
      <c r="H620" s="452"/>
      <c r="I620" s="206"/>
      <c r="J620" s="40"/>
      <c r="K620" s="83"/>
      <c r="L620" s="119"/>
      <c r="M620" s="214"/>
      <c r="N620" s="230"/>
      <c r="O620" s="231"/>
      <c r="P620" s="259"/>
      <c r="Q620" s="212"/>
      <c r="R620" s="214"/>
      <c r="S620" s="214"/>
      <c r="T620" s="232"/>
      <c r="U620" s="179" t="str">
        <f t="shared" si="35"/>
        <v/>
      </c>
      <c r="V620" s="43"/>
      <c r="W620" s="213"/>
      <c r="X620" s="213"/>
      <c r="Y620" s="40"/>
      <c r="Z620" s="45"/>
      <c r="AA620" s="45"/>
      <c r="AB620" s="45"/>
      <c r="AC620" s="40"/>
      <c r="AD620" s="367"/>
      <c r="AE620" s="43"/>
      <c r="AF620" s="179" t="str">
        <f t="shared" si="36"/>
        <v/>
      </c>
      <c r="AG620" s="43"/>
      <c r="AH620" s="28" t="b">
        <f t="shared" si="38"/>
        <v>1</v>
      </c>
    </row>
    <row r="621" spans="1:34" ht="36" customHeight="1">
      <c r="A621" s="67"/>
      <c r="B621" s="67"/>
      <c r="C621" s="65"/>
      <c r="D621" s="45"/>
      <c r="E621" s="259"/>
      <c r="F621" s="229" t="str">
        <f t="shared" si="37"/>
        <v/>
      </c>
      <c r="G621" s="40"/>
      <c r="H621" s="452"/>
      <c r="I621" s="206"/>
      <c r="J621" s="40"/>
      <c r="K621" s="83"/>
      <c r="L621" s="119"/>
      <c r="M621" s="214"/>
      <c r="N621" s="230"/>
      <c r="O621" s="231"/>
      <c r="P621" s="259"/>
      <c r="Q621" s="212"/>
      <c r="R621" s="214"/>
      <c r="S621" s="214"/>
      <c r="T621" s="232"/>
      <c r="U621" s="179" t="str">
        <f t="shared" si="35"/>
        <v/>
      </c>
      <c r="V621" s="43"/>
      <c r="W621" s="213"/>
      <c r="X621" s="213"/>
      <c r="Y621" s="40"/>
      <c r="Z621" s="45"/>
      <c r="AA621" s="45"/>
      <c r="AB621" s="45"/>
      <c r="AC621" s="40"/>
      <c r="AD621" s="367"/>
      <c r="AE621" s="43"/>
      <c r="AF621" s="179" t="str">
        <f t="shared" si="36"/>
        <v/>
      </c>
      <c r="AG621" s="43"/>
      <c r="AH621" s="28" t="b">
        <f t="shared" si="38"/>
        <v>1</v>
      </c>
    </row>
    <row r="622" spans="1:34" ht="36" customHeight="1">
      <c r="A622" s="67"/>
      <c r="B622" s="67"/>
      <c r="C622" s="65"/>
      <c r="D622" s="45"/>
      <c r="E622" s="259"/>
      <c r="F622" s="229" t="str">
        <f t="shared" si="37"/>
        <v/>
      </c>
      <c r="G622" s="40"/>
      <c r="H622" s="452"/>
      <c r="I622" s="206"/>
      <c r="J622" s="40"/>
      <c r="K622" s="83"/>
      <c r="L622" s="119"/>
      <c r="M622" s="214"/>
      <c r="N622" s="230"/>
      <c r="O622" s="231"/>
      <c r="P622" s="259"/>
      <c r="Q622" s="212"/>
      <c r="R622" s="214"/>
      <c r="S622" s="214"/>
      <c r="T622" s="232"/>
      <c r="U622" s="179" t="str">
        <f t="shared" si="35"/>
        <v/>
      </c>
      <c r="V622" s="43"/>
      <c r="W622" s="213"/>
      <c r="X622" s="213"/>
      <c r="Y622" s="40"/>
      <c r="Z622" s="45"/>
      <c r="AA622" s="45"/>
      <c r="AB622" s="45"/>
      <c r="AC622" s="40"/>
      <c r="AD622" s="367"/>
      <c r="AE622" s="43"/>
      <c r="AF622" s="179" t="str">
        <f t="shared" si="36"/>
        <v/>
      </c>
      <c r="AG622" s="43"/>
      <c r="AH622" s="28" t="b">
        <f t="shared" si="38"/>
        <v>1</v>
      </c>
    </row>
    <row r="623" spans="1:34" ht="36" customHeight="1">
      <c r="A623" s="67"/>
      <c r="B623" s="67"/>
      <c r="C623" s="65"/>
      <c r="D623" s="45"/>
      <c r="E623" s="259"/>
      <c r="F623" s="229" t="str">
        <f t="shared" si="37"/>
        <v/>
      </c>
      <c r="G623" s="40"/>
      <c r="H623" s="452"/>
      <c r="I623" s="206"/>
      <c r="J623" s="40"/>
      <c r="K623" s="83"/>
      <c r="L623" s="119"/>
      <c r="M623" s="214"/>
      <c r="N623" s="230"/>
      <c r="O623" s="231"/>
      <c r="P623" s="259"/>
      <c r="Q623" s="212"/>
      <c r="R623" s="214"/>
      <c r="S623" s="214"/>
      <c r="T623" s="232"/>
      <c r="U623" s="179" t="str">
        <f t="shared" si="35"/>
        <v/>
      </c>
      <c r="V623" s="43"/>
      <c r="W623" s="213"/>
      <c r="X623" s="213"/>
      <c r="Y623" s="40"/>
      <c r="Z623" s="45"/>
      <c r="AA623" s="45"/>
      <c r="AB623" s="45"/>
      <c r="AC623" s="40"/>
      <c r="AD623" s="367"/>
      <c r="AE623" s="43"/>
      <c r="AF623" s="179" t="str">
        <f t="shared" si="36"/>
        <v/>
      </c>
      <c r="AG623" s="43"/>
      <c r="AH623" s="28" t="b">
        <f t="shared" si="38"/>
        <v>1</v>
      </c>
    </row>
    <row r="624" spans="1:34" ht="36" customHeight="1">
      <c r="A624" s="67"/>
      <c r="B624" s="67"/>
      <c r="C624" s="65"/>
      <c r="D624" s="45"/>
      <c r="E624" s="259"/>
      <c r="F624" s="229" t="str">
        <f t="shared" si="37"/>
        <v/>
      </c>
      <c r="G624" s="40"/>
      <c r="H624" s="452"/>
      <c r="I624" s="206"/>
      <c r="J624" s="40"/>
      <c r="K624" s="83"/>
      <c r="L624" s="119"/>
      <c r="M624" s="214"/>
      <c r="N624" s="230"/>
      <c r="O624" s="231"/>
      <c r="P624" s="259"/>
      <c r="Q624" s="212"/>
      <c r="R624" s="214"/>
      <c r="S624" s="214"/>
      <c r="T624" s="232"/>
      <c r="U624" s="179" t="str">
        <f t="shared" si="35"/>
        <v/>
      </c>
      <c r="V624" s="43"/>
      <c r="W624" s="213"/>
      <c r="X624" s="213"/>
      <c r="Y624" s="40"/>
      <c r="Z624" s="45"/>
      <c r="AA624" s="45"/>
      <c r="AB624" s="45"/>
      <c r="AC624" s="40"/>
      <c r="AD624" s="367"/>
      <c r="AE624" s="43"/>
      <c r="AF624" s="179" t="str">
        <f t="shared" si="36"/>
        <v/>
      </c>
      <c r="AG624" s="43"/>
      <c r="AH624" s="28" t="b">
        <f t="shared" si="38"/>
        <v>1</v>
      </c>
    </row>
    <row r="625" spans="1:34" ht="36" customHeight="1">
      <c r="A625" s="65"/>
      <c r="B625" s="65"/>
      <c r="C625" s="65"/>
      <c r="D625" s="45"/>
      <c r="E625" s="259"/>
      <c r="F625" s="229" t="str">
        <f t="shared" si="37"/>
        <v/>
      </c>
      <c r="G625" s="40"/>
      <c r="H625" s="452"/>
      <c r="I625" s="206"/>
      <c r="J625" s="40"/>
      <c r="K625" s="83"/>
      <c r="L625" s="119"/>
      <c r="M625" s="214"/>
      <c r="N625" s="230"/>
      <c r="O625" s="231"/>
      <c r="P625" s="259"/>
      <c r="Q625" s="212"/>
      <c r="R625" s="214"/>
      <c r="S625" s="214"/>
      <c r="T625" s="232"/>
      <c r="U625" s="179" t="str">
        <f t="shared" si="35"/>
        <v/>
      </c>
      <c r="V625" s="43"/>
      <c r="W625" s="213"/>
      <c r="X625" s="213"/>
      <c r="Y625" s="40"/>
      <c r="Z625" s="45"/>
      <c r="AA625" s="45"/>
      <c r="AB625" s="45"/>
      <c r="AC625" s="40"/>
      <c r="AD625" s="367"/>
      <c r="AE625" s="43"/>
      <c r="AF625" s="179" t="str">
        <f t="shared" si="36"/>
        <v/>
      </c>
      <c r="AG625" s="43"/>
      <c r="AH625" s="28" t="b">
        <f t="shared" si="38"/>
        <v>1</v>
      </c>
    </row>
    <row r="626" spans="1:34" ht="36" customHeight="1">
      <c r="A626" s="65"/>
      <c r="B626" s="65"/>
      <c r="C626" s="65"/>
      <c r="D626" s="45"/>
      <c r="E626" s="259"/>
      <c r="F626" s="229" t="str">
        <f t="shared" si="37"/>
        <v/>
      </c>
      <c r="G626" s="40"/>
      <c r="H626" s="452"/>
      <c r="I626" s="206"/>
      <c r="J626" s="40"/>
      <c r="K626" s="83"/>
      <c r="L626" s="119"/>
      <c r="M626" s="214"/>
      <c r="N626" s="230"/>
      <c r="O626" s="231"/>
      <c r="P626" s="259"/>
      <c r="Q626" s="212"/>
      <c r="R626" s="214"/>
      <c r="S626" s="214"/>
      <c r="T626" s="232"/>
      <c r="U626" s="179" t="str">
        <f t="shared" si="35"/>
        <v/>
      </c>
      <c r="V626" s="43"/>
      <c r="W626" s="213"/>
      <c r="X626" s="213"/>
      <c r="Y626" s="40"/>
      <c r="Z626" s="45"/>
      <c r="AA626" s="45"/>
      <c r="AB626" s="45"/>
      <c r="AC626" s="40"/>
      <c r="AD626" s="367"/>
      <c r="AE626" s="43"/>
      <c r="AF626" s="179" t="str">
        <f t="shared" si="36"/>
        <v/>
      </c>
      <c r="AG626" s="43"/>
      <c r="AH626" s="28" t="b">
        <f t="shared" si="38"/>
        <v>1</v>
      </c>
    </row>
    <row r="627" spans="1:34" ht="36" customHeight="1">
      <c r="A627" s="65"/>
      <c r="B627" s="65"/>
      <c r="C627" s="65"/>
      <c r="D627" s="45"/>
      <c r="E627" s="259"/>
      <c r="F627" s="229" t="str">
        <f t="shared" si="37"/>
        <v/>
      </c>
      <c r="G627" s="40"/>
      <c r="H627" s="452"/>
      <c r="I627" s="206"/>
      <c r="J627" s="40"/>
      <c r="K627" s="83"/>
      <c r="L627" s="119"/>
      <c r="M627" s="214"/>
      <c r="N627" s="230"/>
      <c r="O627" s="231"/>
      <c r="P627" s="259"/>
      <c r="Q627" s="212"/>
      <c r="R627" s="214"/>
      <c r="S627" s="214"/>
      <c r="T627" s="232"/>
      <c r="U627" s="179" t="str">
        <f t="shared" si="35"/>
        <v/>
      </c>
      <c r="V627" s="43"/>
      <c r="W627" s="213"/>
      <c r="X627" s="213"/>
      <c r="Y627" s="40"/>
      <c r="Z627" s="45"/>
      <c r="AA627" s="45"/>
      <c r="AB627" s="45"/>
      <c r="AC627" s="40"/>
      <c r="AD627" s="367"/>
      <c r="AE627" s="43"/>
      <c r="AF627" s="179" t="str">
        <f t="shared" si="36"/>
        <v/>
      </c>
      <c r="AG627" s="43"/>
      <c r="AH627" s="28" t="b">
        <f t="shared" si="38"/>
        <v>1</v>
      </c>
    </row>
    <row r="628" spans="1:34" ht="36" customHeight="1">
      <c r="A628" s="65"/>
      <c r="B628" s="65"/>
      <c r="C628" s="65"/>
      <c r="D628" s="45"/>
      <c r="E628" s="259"/>
      <c r="F628" s="229" t="str">
        <f t="shared" si="37"/>
        <v/>
      </c>
      <c r="G628" s="40"/>
      <c r="H628" s="452"/>
      <c r="I628" s="206"/>
      <c r="J628" s="40"/>
      <c r="K628" s="83"/>
      <c r="L628" s="119"/>
      <c r="M628" s="214"/>
      <c r="N628" s="230"/>
      <c r="O628" s="231"/>
      <c r="P628" s="259"/>
      <c r="Q628" s="212"/>
      <c r="R628" s="214"/>
      <c r="S628" s="214"/>
      <c r="T628" s="232"/>
      <c r="U628" s="179" t="str">
        <f t="shared" si="35"/>
        <v/>
      </c>
      <c r="V628" s="43"/>
      <c r="W628" s="213"/>
      <c r="X628" s="213"/>
      <c r="Y628" s="40"/>
      <c r="Z628" s="45"/>
      <c r="AA628" s="45"/>
      <c r="AB628" s="45"/>
      <c r="AC628" s="40"/>
      <c r="AD628" s="367"/>
      <c r="AE628" s="43"/>
      <c r="AF628" s="179" t="str">
        <f t="shared" si="36"/>
        <v/>
      </c>
      <c r="AG628" s="43"/>
      <c r="AH628" s="28" t="b">
        <f t="shared" si="38"/>
        <v>1</v>
      </c>
    </row>
    <row r="629" spans="1:34" ht="36" customHeight="1">
      <c r="A629" s="65"/>
      <c r="B629" s="65"/>
      <c r="C629" s="65"/>
      <c r="D629" s="45"/>
      <c r="E629" s="259"/>
      <c r="F629" s="229" t="str">
        <f t="shared" si="37"/>
        <v/>
      </c>
      <c r="G629" s="40"/>
      <c r="H629" s="452"/>
      <c r="I629" s="206"/>
      <c r="J629" s="40"/>
      <c r="K629" s="83"/>
      <c r="L629" s="119"/>
      <c r="M629" s="214"/>
      <c r="N629" s="230"/>
      <c r="O629" s="231"/>
      <c r="P629" s="259"/>
      <c r="Q629" s="212"/>
      <c r="R629" s="214"/>
      <c r="S629" s="214"/>
      <c r="T629" s="232"/>
      <c r="U629" s="179" t="str">
        <f t="shared" si="35"/>
        <v/>
      </c>
      <c r="V629" s="43"/>
      <c r="W629" s="213"/>
      <c r="X629" s="213"/>
      <c r="Y629" s="40"/>
      <c r="Z629" s="45"/>
      <c r="AA629" s="45"/>
      <c r="AB629" s="45"/>
      <c r="AC629" s="40"/>
      <c r="AD629" s="367"/>
      <c r="AE629" s="43"/>
      <c r="AF629" s="179" t="str">
        <f t="shared" si="36"/>
        <v/>
      </c>
      <c r="AG629" s="43"/>
      <c r="AH629" s="28" t="b">
        <f t="shared" si="38"/>
        <v>1</v>
      </c>
    </row>
    <row r="630" spans="1:34" ht="36" customHeight="1">
      <c r="A630" s="65"/>
      <c r="B630" s="65"/>
      <c r="C630" s="65"/>
      <c r="D630" s="45"/>
      <c r="E630" s="259"/>
      <c r="F630" s="229" t="str">
        <f t="shared" si="37"/>
        <v/>
      </c>
      <c r="G630" s="40"/>
      <c r="H630" s="452"/>
      <c r="I630" s="206"/>
      <c r="J630" s="40"/>
      <c r="K630" s="83"/>
      <c r="L630" s="119"/>
      <c r="M630" s="214"/>
      <c r="N630" s="230"/>
      <c r="O630" s="231"/>
      <c r="P630" s="259"/>
      <c r="Q630" s="212"/>
      <c r="R630" s="214"/>
      <c r="S630" s="214"/>
      <c r="T630" s="232"/>
      <c r="U630" s="179" t="str">
        <f t="shared" si="35"/>
        <v/>
      </c>
      <c r="V630" s="43"/>
      <c r="W630" s="213"/>
      <c r="X630" s="213"/>
      <c r="Y630" s="40"/>
      <c r="Z630" s="45"/>
      <c r="AA630" s="45"/>
      <c r="AB630" s="45"/>
      <c r="AC630" s="40"/>
      <c r="AD630" s="367"/>
      <c r="AE630" s="43"/>
      <c r="AF630" s="179" t="str">
        <f t="shared" si="36"/>
        <v/>
      </c>
      <c r="AG630" s="43"/>
      <c r="AH630" s="28" t="b">
        <f t="shared" si="38"/>
        <v>1</v>
      </c>
    </row>
    <row r="631" spans="1:34" ht="36" customHeight="1">
      <c r="A631" s="65"/>
      <c r="B631" s="65"/>
      <c r="C631" s="65"/>
      <c r="D631" s="45"/>
      <c r="E631" s="259"/>
      <c r="F631" s="229" t="str">
        <f t="shared" si="37"/>
        <v/>
      </c>
      <c r="G631" s="40"/>
      <c r="H631" s="452"/>
      <c r="I631" s="206"/>
      <c r="J631" s="40"/>
      <c r="K631" s="83"/>
      <c r="L631" s="119"/>
      <c r="M631" s="214"/>
      <c r="N631" s="230"/>
      <c r="O631" s="231"/>
      <c r="P631" s="259"/>
      <c r="Q631" s="212"/>
      <c r="R631" s="214"/>
      <c r="S631" s="214"/>
      <c r="T631" s="232"/>
      <c r="U631" s="179" t="str">
        <f t="shared" si="35"/>
        <v/>
      </c>
      <c r="V631" s="43"/>
      <c r="W631" s="213"/>
      <c r="X631" s="213"/>
      <c r="Y631" s="40"/>
      <c r="Z631" s="45"/>
      <c r="AA631" s="45"/>
      <c r="AB631" s="45"/>
      <c r="AC631" s="40"/>
      <c r="AD631" s="367"/>
      <c r="AE631" s="43"/>
      <c r="AF631" s="179" t="str">
        <f t="shared" si="36"/>
        <v/>
      </c>
      <c r="AG631" s="43"/>
      <c r="AH631" s="28" t="b">
        <f t="shared" si="38"/>
        <v>1</v>
      </c>
    </row>
    <row r="632" spans="1:34" ht="36" customHeight="1">
      <c r="A632" s="65"/>
      <c r="B632" s="65"/>
      <c r="C632" s="65"/>
      <c r="D632" s="45"/>
      <c r="E632" s="259"/>
      <c r="F632" s="229" t="str">
        <f t="shared" si="37"/>
        <v/>
      </c>
      <c r="G632" s="40"/>
      <c r="H632" s="452"/>
      <c r="I632" s="206"/>
      <c r="J632" s="40"/>
      <c r="K632" s="83"/>
      <c r="L632" s="119"/>
      <c r="M632" s="214"/>
      <c r="N632" s="230"/>
      <c r="O632" s="231"/>
      <c r="P632" s="259"/>
      <c r="Q632" s="212"/>
      <c r="R632" s="214"/>
      <c r="S632" s="214"/>
      <c r="T632" s="232"/>
      <c r="U632" s="179" t="str">
        <f t="shared" si="35"/>
        <v/>
      </c>
      <c r="V632" s="43"/>
      <c r="W632" s="213"/>
      <c r="X632" s="213"/>
      <c r="Y632" s="40"/>
      <c r="Z632" s="45"/>
      <c r="AA632" s="45"/>
      <c r="AB632" s="45"/>
      <c r="AC632" s="40"/>
      <c r="AD632" s="367"/>
      <c r="AE632" s="43"/>
      <c r="AF632" s="179" t="str">
        <f t="shared" si="36"/>
        <v/>
      </c>
      <c r="AG632" s="43"/>
      <c r="AH632" s="28" t="b">
        <f t="shared" si="38"/>
        <v>1</v>
      </c>
    </row>
    <row r="633" spans="1:34" ht="36" customHeight="1">
      <c r="A633" s="65"/>
      <c r="B633" s="65"/>
      <c r="C633" s="65"/>
      <c r="D633" s="45"/>
      <c r="E633" s="259"/>
      <c r="F633" s="229" t="str">
        <f t="shared" si="37"/>
        <v/>
      </c>
      <c r="G633" s="40"/>
      <c r="H633" s="452"/>
      <c r="I633" s="206"/>
      <c r="J633" s="40"/>
      <c r="K633" s="83"/>
      <c r="L633" s="119"/>
      <c r="M633" s="214"/>
      <c r="N633" s="230"/>
      <c r="O633" s="231"/>
      <c r="P633" s="259"/>
      <c r="Q633" s="212"/>
      <c r="R633" s="214"/>
      <c r="S633" s="214"/>
      <c r="T633" s="232"/>
      <c r="U633" s="179" t="str">
        <f t="shared" si="35"/>
        <v/>
      </c>
      <c r="V633" s="43"/>
      <c r="W633" s="213"/>
      <c r="X633" s="213"/>
      <c r="Y633" s="40"/>
      <c r="Z633" s="45"/>
      <c r="AA633" s="45"/>
      <c r="AB633" s="45"/>
      <c r="AC633" s="40"/>
      <c r="AD633" s="367"/>
      <c r="AE633" s="43"/>
      <c r="AF633" s="179" t="str">
        <f t="shared" si="36"/>
        <v/>
      </c>
      <c r="AG633" s="43"/>
      <c r="AH633" s="28" t="b">
        <f t="shared" si="38"/>
        <v>1</v>
      </c>
    </row>
    <row r="634" spans="1:34" ht="36" customHeight="1">
      <c r="A634" s="65"/>
      <c r="B634" s="65"/>
      <c r="C634" s="65"/>
      <c r="D634" s="45"/>
      <c r="E634" s="259"/>
      <c r="F634" s="229" t="str">
        <f t="shared" si="37"/>
        <v/>
      </c>
      <c r="G634" s="40"/>
      <c r="H634" s="452"/>
      <c r="I634" s="206"/>
      <c r="J634" s="40"/>
      <c r="K634" s="83"/>
      <c r="L634" s="119"/>
      <c r="M634" s="214"/>
      <c r="N634" s="230"/>
      <c r="O634" s="231"/>
      <c r="P634" s="259"/>
      <c r="Q634" s="212"/>
      <c r="R634" s="214"/>
      <c r="S634" s="214"/>
      <c r="T634" s="232"/>
      <c r="U634" s="179" t="str">
        <f t="shared" si="35"/>
        <v/>
      </c>
      <c r="V634" s="43"/>
      <c r="W634" s="213"/>
      <c r="X634" s="213"/>
      <c r="Y634" s="40"/>
      <c r="Z634" s="45"/>
      <c r="AA634" s="45"/>
      <c r="AB634" s="45"/>
      <c r="AC634" s="40"/>
      <c r="AD634" s="367"/>
      <c r="AE634" s="43"/>
      <c r="AF634" s="179" t="str">
        <f t="shared" si="36"/>
        <v/>
      </c>
      <c r="AG634" s="43"/>
      <c r="AH634" s="28" t="b">
        <f t="shared" si="38"/>
        <v>1</v>
      </c>
    </row>
    <row r="635" spans="1:34" ht="36" customHeight="1">
      <c r="A635" s="65"/>
      <c r="B635" s="65"/>
      <c r="C635" s="65"/>
      <c r="D635" s="45"/>
      <c r="E635" s="259"/>
      <c r="F635" s="229" t="str">
        <f t="shared" si="37"/>
        <v/>
      </c>
      <c r="G635" s="40"/>
      <c r="H635" s="452"/>
      <c r="I635" s="206"/>
      <c r="J635" s="40"/>
      <c r="K635" s="83"/>
      <c r="L635" s="119"/>
      <c r="M635" s="214"/>
      <c r="N635" s="230"/>
      <c r="O635" s="231"/>
      <c r="P635" s="259"/>
      <c r="Q635" s="212"/>
      <c r="R635" s="214"/>
      <c r="S635" s="214"/>
      <c r="T635" s="232"/>
      <c r="U635" s="179" t="str">
        <f t="shared" si="35"/>
        <v/>
      </c>
      <c r="V635" s="43"/>
      <c r="W635" s="213"/>
      <c r="X635" s="213"/>
      <c r="Y635" s="40"/>
      <c r="Z635" s="45"/>
      <c r="AA635" s="45"/>
      <c r="AB635" s="45"/>
      <c r="AC635" s="40"/>
      <c r="AD635" s="367"/>
      <c r="AE635" s="43"/>
      <c r="AF635" s="179" t="str">
        <f t="shared" si="36"/>
        <v/>
      </c>
      <c r="AG635" s="43"/>
      <c r="AH635" s="28" t="b">
        <f t="shared" si="38"/>
        <v>1</v>
      </c>
    </row>
    <row r="636" spans="1:34" ht="36" customHeight="1">
      <c r="A636" s="65"/>
      <c r="B636" s="65"/>
      <c r="C636" s="65"/>
      <c r="D636" s="45"/>
      <c r="E636" s="259"/>
      <c r="F636" s="229" t="str">
        <f t="shared" si="37"/>
        <v/>
      </c>
      <c r="G636" s="40"/>
      <c r="H636" s="452"/>
      <c r="I636" s="206"/>
      <c r="J636" s="40"/>
      <c r="K636" s="83"/>
      <c r="L636" s="119"/>
      <c r="M636" s="214"/>
      <c r="N636" s="230"/>
      <c r="O636" s="231"/>
      <c r="P636" s="259"/>
      <c r="Q636" s="212"/>
      <c r="R636" s="214"/>
      <c r="S636" s="214"/>
      <c r="T636" s="232"/>
      <c r="U636" s="179" t="str">
        <f t="shared" si="35"/>
        <v/>
      </c>
      <c r="V636" s="43"/>
      <c r="W636" s="213"/>
      <c r="X636" s="213"/>
      <c r="Y636" s="40"/>
      <c r="Z636" s="45"/>
      <c r="AA636" s="45"/>
      <c r="AB636" s="45"/>
      <c r="AC636" s="40"/>
      <c r="AD636" s="367"/>
      <c r="AE636" s="43"/>
      <c r="AF636" s="179" t="str">
        <f t="shared" si="36"/>
        <v/>
      </c>
      <c r="AG636" s="43"/>
      <c r="AH636" s="28" t="b">
        <f t="shared" si="38"/>
        <v>1</v>
      </c>
    </row>
    <row r="637" spans="1:34" ht="36" customHeight="1">
      <c r="A637" s="65"/>
      <c r="B637" s="65"/>
      <c r="C637" s="65"/>
      <c r="D637" s="45"/>
      <c r="E637" s="259"/>
      <c r="F637" s="229" t="str">
        <f t="shared" si="37"/>
        <v/>
      </c>
      <c r="G637" s="40"/>
      <c r="H637" s="452"/>
      <c r="I637" s="206"/>
      <c r="J637" s="40"/>
      <c r="K637" s="83"/>
      <c r="L637" s="119"/>
      <c r="M637" s="214"/>
      <c r="N637" s="230"/>
      <c r="O637" s="231"/>
      <c r="P637" s="259"/>
      <c r="Q637" s="212"/>
      <c r="R637" s="214"/>
      <c r="S637" s="214"/>
      <c r="T637" s="232"/>
      <c r="U637" s="179" t="str">
        <f t="shared" si="35"/>
        <v/>
      </c>
      <c r="V637" s="43"/>
      <c r="W637" s="213"/>
      <c r="X637" s="213"/>
      <c r="Y637" s="40"/>
      <c r="Z637" s="45"/>
      <c r="AA637" s="45"/>
      <c r="AB637" s="45"/>
      <c r="AC637" s="40"/>
      <c r="AD637" s="367"/>
      <c r="AE637" s="43"/>
      <c r="AF637" s="179" t="str">
        <f t="shared" si="36"/>
        <v/>
      </c>
      <c r="AG637" s="43"/>
      <c r="AH637" s="28" t="b">
        <f t="shared" si="38"/>
        <v>1</v>
      </c>
    </row>
    <row r="638" spans="1:34" ht="36" customHeight="1">
      <c r="A638" s="65"/>
      <c r="B638" s="65"/>
      <c r="C638" s="65"/>
      <c r="D638" s="45"/>
      <c r="E638" s="259"/>
      <c r="F638" s="229" t="str">
        <f t="shared" si="37"/>
        <v/>
      </c>
      <c r="G638" s="40"/>
      <c r="H638" s="452"/>
      <c r="I638" s="206"/>
      <c r="J638" s="40"/>
      <c r="K638" s="83"/>
      <c r="L638" s="119"/>
      <c r="M638" s="214"/>
      <c r="N638" s="230"/>
      <c r="O638" s="231"/>
      <c r="P638" s="259"/>
      <c r="Q638" s="212"/>
      <c r="R638" s="214"/>
      <c r="S638" s="214"/>
      <c r="T638" s="232"/>
      <c r="U638" s="179" t="str">
        <f t="shared" si="35"/>
        <v/>
      </c>
      <c r="V638" s="43"/>
      <c r="W638" s="213"/>
      <c r="X638" s="213"/>
      <c r="Y638" s="40"/>
      <c r="Z638" s="45"/>
      <c r="AA638" s="45"/>
      <c r="AB638" s="45"/>
      <c r="AC638" s="40"/>
      <c r="AD638" s="367"/>
      <c r="AE638" s="43"/>
      <c r="AF638" s="179" t="str">
        <f t="shared" si="36"/>
        <v/>
      </c>
      <c r="AG638" s="43"/>
      <c r="AH638" s="28" t="b">
        <f t="shared" si="38"/>
        <v>1</v>
      </c>
    </row>
    <row r="639" spans="1:34" ht="36" customHeight="1">
      <c r="A639" s="65"/>
      <c r="B639" s="65"/>
      <c r="C639" s="65"/>
      <c r="D639" s="45"/>
      <c r="E639" s="259"/>
      <c r="F639" s="229" t="str">
        <f t="shared" si="37"/>
        <v/>
      </c>
      <c r="G639" s="40"/>
      <c r="H639" s="452"/>
      <c r="I639" s="206"/>
      <c r="J639" s="40"/>
      <c r="K639" s="83"/>
      <c r="L639" s="119"/>
      <c r="M639" s="214"/>
      <c r="N639" s="230"/>
      <c r="O639" s="231"/>
      <c r="P639" s="259"/>
      <c r="Q639" s="212"/>
      <c r="R639" s="214"/>
      <c r="S639" s="214"/>
      <c r="T639" s="232"/>
      <c r="U639" s="179" t="str">
        <f t="shared" si="35"/>
        <v/>
      </c>
      <c r="V639" s="43"/>
      <c r="W639" s="213"/>
      <c r="X639" s="213"/>
      <c r="Y639" s="40"/>
      <c r="Z639" s="45"/>
      <c r="AA639" s="45"/>
      <c r="AB639" s="45"/>
      <c r="AC639" s="40"/>
      <c r="AD639" s="367"/>
      <c r="AE639" s="43"/>
      <c r="AF639" s="179" t="str">
        <f t="shared" si="36"/>
        <v/>
      </c>
      <c r="AG639" s="43"/>
      <c r="AH639" s="28" t="b">
        <f t="shared" si="38"/>
        <v>1</v>
      </c>
    </row>
    <row r="640" spans="1:34" ht="36" customHeight="1">
      <c r="A640" s="65"/>
      <c r="B640" s="65"/>
      <c r="C640" s="65"/>
      <c r="D640" s="45"/>
      <c r="E640" s="259"/>
      <c r="F640" s="229" t="str">
        <f t="shared" si="37"/>
        <v/>
      </c>
      <c r="G640" s="40"/>
      <c r="H640" s="452"/>
      <c r="I640" s="206"/>
      <c r="J640" s="40"/>
      <c r="K640" s="83"/>
      <c r="L640" s="119"/>
      <c r="M640" s="214"/>
      <c r="N640" s="230"/>
      <c r="O640" s="231"/>
      <c r="P640" s="259"/>
      <c r="Q640" s="212"/>
      <c r="R640" s="214"/>
      <c r="S640" s="214"/>
      <c r="T640" s="232"/>
      <c r="U640" s="179" t="str">
        <f t="shared" si="35"/>
        <v/>
      </c>
      <c r="V640" s="43"/>
      <c r="W640" s="213"/>
      <c r="X640" s="213"/>
      <c r="Y640" s="40"/>
      <c r="Z640" s="45"/>
      <c r="AA640" s="45"/>
      <c r="AB640" s="45"/>
      <c r="AC640" s="40"/>
      <c r="AD640" s="367"/>
      <c r="AE640" s="43"/>
      <c r="AF640" s="179" t="str">
        <f t="shared" si="36"/>
        <v/>
      </c>
      <c r="AG640" s="43"/>
      <c r="AH640" s="28" t="b">
        <f t="shared" si="38"/>
        <v>1</v>
      </c>
    </row>
    <row r="641" spans="1:34" ht="36" customHeight="1">
      <c r="A641" s="65"/>
      <c r="B641" s="65"/>
      <c r="C641" s="65"/>
      <c r="D641" s="45"/>
      <c r="E641" s="259"/>
      <c r="F641" s="229" t="str">
        <f t="shared" si="37"/>
        <v/>
      </c>
      <c r="G641" s="40"/>
      <c r="H641" s="452"/>
      <c r="I641" s="206"/>
      <c r="J641" s="40"/>
      <c r="K641" s="83"/>
      <c r="L641" s="119"/>
      <c r="M641" s="214"/>
      <c r="N641" s="230"/>
      <c r="O641" s="231"/>
      <c r="P641" s="259"/>
      <c r="Q641" s="212"/>
      <c r="R641" s="214"/>
      <c r="S641" s="214"/>
      <c r="T641" s="232"/>
      <c r="U641" s="179" t="str">
        <f t="shared" si="35"/>
        <v/>
      </c>
      <c r="V641" s="43"/>
      <c r="W641" s="213"/>
      <c r="X641" s="213"/>
      <c r="Y641" s="40"/>
      <c r="Z641" s="45"/>
      <c r="AA641" s="45"/>
      <c r="AB641" s="45"/>
      <c r="AC641" s="40"/>
      <c r="AD641" s="367"/>
      <c r="AE641" s="43"/>
      <c r="AF641" s="179" t="str">
        <f t="shared" si="36"/>
        <v/>
      </c>
      <c r="AG641" s="43"/>
      <c r="AH641" s="28" t="b">
        <f t="shared" si="38"/>
        <v>1</v>
      </c>
    </row>
    <row r="642" spans="1:34" ht="36" customHeight="1">
      <c r="A642" s="65"/>
      <c r="B642" s="65"/>
      <c r="C642" s="65"/>
      <c r="D642" s="45"/>
      <c r="E642" s="259"/>
      <c r="F642" s="229" t="str">
        <f t="shared" si="37"/>
        <v/>
      </c>
      <c r="G642" s="40"/>
      <c r="H642" s="452"/>
      <c r="I642" s="206"/>
      <c r="J642" s="40"/>
      <c r="K642" s="83"/>
      <c r="L642" s="119"/>
      <c r="M642" s="214"/>
      <c r="N642" s="230"/>
      <c r="O642" s="231"/>
      <c r="P642" s="259"/>
      <c r="Q642" s="212"/>
      <c r="R642" s="214"/>
      <c r="S642" s="214"/>
      <c r="T642" s="232"/>
      <c r="U642" s="179" t="str">
        <f t="shared" si="35"/>
        <v/>
      </c>
      <c r="V642" s="43"/>
      <c r="W642" s="213"/>
      <c r="X642" s="213"/>
      <c r="Y642" s="40"/>
      <c r="Z642" s="45"/>
      <c r="AA642" s="45"/>
      <c r="AB642" s="45"/>
      <c r="AC642" s="40"/>
      <c r="AD642" s="367"/>
      <c r="AE642" s="43"/>
      <c r="AF642" s="179" t="str">
        <f t="shared" si="36"/>
        <v/>
      </c>
      <c r="AG642" s="43"/>
      <c r="AH642" s="28" t="b">
        <f t="shared" si="38"/>
        <v>1</v>
      </c>
    </row>
    <row r="643" spans="1:34" ht="36" customHeight="1">
      <c r="A643" s="65"/>
      <c r="B643" s="65"/>
      <c r="C643" s="65"/>
      <c r="D643" s="45"/>
      <c r="E643" s="259"/>
      <c r="F643" s="229" t="str">
        <f t="shared" si="37"/>
        <v/>
      </c>
      <c r="G643" s="40"/>
      <c r="H643" s="452"/>
      <c r="I643" s="206"/>
      <c r="J643" s="40"/>
      <c r="K643" s="83"/>
      <c r="L643" s="119"/>
      <c r="M643" s="214"/>
      <c r="N643" s="230"/>
      <c r="O643" s="231"/>
      <c r="P643" s="259"/>
      <c r="Q643" s="212"/>
      <c r="R643" s="214"/>
      <c r="S643" s="214"/>
      <c r="T643" s="232"/>
      <c r="U643" s="179" t="str">
        <f t="shared" si="35"/>
        <v/>
      </c>
      <c r="V643" s="43"/>
      <c r="W643" s="213"/>
      <c r="X643" s="213"/>
      <c r="Y643" s="40"/>
      <c r="Z643" s="45"/>
      <c r="AA643" s="45"/>
      <c r="AB643" s="45"/>
      <c r="AC643" s="40"/>
      <c r="AD643" s="367"/>
      <c r="AE643" s="43"/>
      <c r="AF643" s="179" t="str">
        <f t="shared" si="36"/>
        <v/>
      </c>
      <c r="AG643" s="43"/>
      <c r="AH643" s="28" t="b">
        <f t="shared" si="38"/>
        <v>1</v>
      </c>
    </row>
    <row r="644" spans="1:34" ht="36" customHeight="1">
      <c r="A644" s="65"/>
      <c r="B644" s="65"/>
      <c r="C644" s="65"/>
      <c r="D644" s="45"/>
      <c r="E644" s="259"/>
      <c r="F644" s="229" t="str">
        <f t="shared" si="37"/>
        <v/>
      </c>
      <c r="G644" s="40"/>
      <c r="H644" s="452"/>
      <c r="I644" s="206"/>
      <c r="J644" s="40"/>
      <c r="K644" s="83"/>
      <c r="L644" s="119"/>
      <c r="M644" s="214"/>
      <c r="N644" s="230"/>
      <c r="O644" s="231"/>
      <c r="P644" s="259"/>
      <c r="Q644" s="212"/>
      <c r="R644" s="214"/>
      <c r="S644" s="214"/>
      <c r="T644" s="232"/>
      <c r="U644" s="179" t="str">
        <f t="shared" si="35"/>
        <v/>
      </c>
      <c r="V644" s="43"/>
      <c r="W644" s="213"/>
      <c r="X644" s="213"/>
      <c r="Y644" s="40"/>
      <c r="Z644" s="45"/>
      <c r="AA644" s="45"/>
      <c r="AB644" s="45"/>
      <c r="AC644" s="40"/>
      <c r="AD644" s="367"/>
      <c r="AE644" s="43"/>
      <c r="AF644" s="179" t="str">
        <f t="shared" si="36"/>
        <v/>
      </c>
      <c r="AG644" s="43"/>
      <c r="AH644" s="28" t="b">
        <f t="shared" si="38"/>
        <v>1</v>
      </c>
    </row>
    <row r="645" spans="1:34" ht="36" customHeight="1">
      <c r="A645" s="65"/>
      <c r="B645" s="65"/>
      <c r="C645" s="65"/>
      <c r="D645" s="45"/>
      <c r="E645" s="259"/>
      <c r="F645" s="229" t="str">
        <f t="shared" si="37"/>
        <v/>
      </c>
      <c r="G645" s="40"/>
      <c r="H645" s="452"/>
      <c r="I645" s="206"/>
      <c r="J645" s="40"/>
      <c r="K645" s="83"/>
      <c r="L645" s="119"/>
      <c r="M645" s="214"/>
      <c r="N645" s="230"/>
      <c r="O645" s="231"/>
      <c r="P645" s="259"/>
      <c r="Q645" s="212"/>
      <c r="R645" s="214"/>
      <c r="S645" s="214"/>
      <c r="T645" s="232"/>
      <c r="U645" s="179" t="str">
        <f t="shared" si="35"/>
        <v/>
      </c>
      <c r="V645" s="43"/>
      <c r="W645" s="213"/>
      <c r="X645" s="213"/>
      <c r="Y645" s="40"/>
      <c r="Z645" s="45"/>
      <c r="AA645" s="45"/>
      <c r="AB645" s="45"/>
      <c r="AC645" s="40"/>
      <c r="AD645" s="367"/>
      <c r="AE645" s="43"/>
      <c r="AF645" s="179" t="str">
        <f t="shared" si="36"/>
        <v/>
      </c>
      <c r="AG645" s="43"/>
      <c r="AH645" s="28" t="b">
        <f t="shared" si="38"/>
        <v>1</v>
      </c>
    </row>
    <row r="646" spans="1:34" ht="36" customHeight="1">
      <c r="A646" s="65"/>
      <c r="B646" s="65"/>
      <c r="C646" s="65"/>
      <c r="D646" s="45"/>
      <c r="E646" s="259"/>
      <c r="F646" s="229" t="str">
        <f t="shared" si="37"/>
        <v/>
      </c>
      <c r="G646" s="40"/>
      <c r="H646" s="452"/>
      <c r="I646" s="206"/>
      <c r="J646" s="40"/>
      <c r="K646" s="83"/>
      <c r="L646" s="119"/>
      <c r="M646" s="214"/>
      <c r="N646" s="230"/>
      <c r="O646" s="231"/>
      <c r="P646" s="259"/>
      <c r="Q646" s="212"/>
      <c r="R646" s="214"/>
      <c r="S646" s="214"/>
      <c r="T646" s="232"/>
      <c r="U646" s="179" t="str">
        <f t="shared" si="35"/>
        <v/>
      </c>
      <c r="V646" s="43"/>
      <c r="W646" s="213"/>
      <c r="X646" s="213"/>
      <c r="Y646" s="40"/>
      <c r="Z646" s="45"/>
      <c r="AA646" s="45"/>
      <c r="AB646" s="45"/>
      <c r="AC646" s="40"/>
      <c r="AD646" s="367"/>
      <c r="AE646" s="43"/>
      <c r="AF646" s="179" t="str">
        <f t="shared" si="36"/>
        <v/>
      </c>
      <c r="AG646" s="43"/>
      <c r="AH646" s="28" t="b">
        <f t="shared" si="38"/>
        <v>1</v>
      </c>
    </row>
    <row r="647" spans="1:34" ht="36" customHeight="1">
      <c r="A647" s="65"/>
      <c r="B647" s="65"/>
      <c r="C647" s="65"/>
      <c r="D647" s="45"/>
      <c r="E647" s="259"/>
      <c r="F647" s="229" t="str">
        <f t="shared" si="37"/>
        <v/>
      </c>
      <c r="G647" s="40"/>
      <c r="H647" s="452"/>
      <c r="I647" s="206"/>
      <c r="J647" s="40"/>
      <c r="K647" s="83"/>
      <c r="L647" s="119"/>
      <c r="M647" s="214"/>
      <c r="N647" s="230"/>
      <c r="O647" s="231"/>
      <c r="P647" s="259"/>
      <c r="Q647" s="212"/>
      <c r="R647" s="214"/>
      <c r="S647" s="214"/>
      <c r="T647" s="232"/>
      <c r="U647" s="179" t="str">
        <f t="shared" si="35"/>
        <v/>
      </c>
      <c r="V647" s="43"/>
      <c r="W647" s="213"/>
      <c r="X647" s="213"/>
      <c r="Y647" s="40"/>
      <c r="Z647" s="45"/>
      <c r="AA647" s="45"/>
      <c r="AB647" s="45"/>
      <c r="AC647" s="40"/>
      <c r="AD647" s="367"/>
      <c r="AE647" s="43"/>
      <c r="AF647" s="179" t="str">
        <f t="shared" si="36"/>
        <v/>
      </c>
      <c r="AG647" s="43"/>
      <c r="AH647" s="28" t="b">
        <f t="shared" si="38"/>
        <v>1</v>
      </c>
    </row>
    <row r="648" spans="1:34" ht="36" customHeight="1">
      <c r="A648" s="65"/>
      <c r="B648" s="65"/>
      <c r="C648" s="65"/>
      <c r="D648" s="45"/>
      <c r="E648" s="259"/>
      <c r="F648" s="229" t="str">
        <f t="shared" si="37"/>
        <v/>
      </c>
      <c r="G648" s="40"/>
      <c r="H648" s="452"/>
      <c r="I648" s="206"/>
      <c r="J648" s="40"/>
      <c r="K648" s="83"/>
      <c r="L648" s="119"/>
      <c r="M648" s="214"/>
      <c r="N648" s="230"/>
      <c r="O648" s="231"/>
      <c r="P648" s="259"/>
      <c r="Q648" s="212"/>
      <c r="R648" s="214"/>
      <c r="S648" s="214"/>
      <c r="T648" s="232"/>
      <c r="U648" s="179" t="str">
        <f t="shared" si="35"/>
        <v/>
      </c>
      <c r="V648" s="43"/>
      <c r="W648" s="213"/>
      <c r="X648" s="213"/>
      <c r="Y648" s="40"/>
      <c r="Z648" s="45"/>
      <c r="AA648" s="45"/>
      <c r="AB648" s="45"/>
      <c r="AC648" s="40"/>
      <c r="AD648" s="367"/>
      <c r="AE648" s="43"/>
      <c r="AF648" s="179" t="str">
        <f t="shared" si="36"/>
        <v/>
      </c>
      <c r="AG648" s="43"/>
      <c r="AH648" s="28" t="b">
        <f t="shared" si="38"/>
        <v>1</v>
      </c>
    </row>
    <row r="649" spans="1:34" ht="36" customHeight="1">
      <c r="A649" s="65"/>
      <c r="B649" s="65"/>
      <c r="C649" s="65"/>
      <c r="D649" s="45"/>
      <c r="E649" s="259"/>
      <c r="F649" s="229" t="str">
        <f t="shared" si="37"/>
        <v/>
      </c>
      <c r="G649" s="40"/>
      <c r="H649" s="452"/>
      <c r="I649" s="206"/>
      <c r="J649" s="40"/>
      <c r="K649" s="83"/>
      <c r="L649" s="119"/>
      <c r="M649" s="214"/>
      <c r="N649" s="230"/>
      <c r="O649" s="231"/>
      <c r="P649" s="259"/>
      <c r="Q649" s="212"/>
      <c r="R649" s="214"/>
      <c r="S649" s="214"/>
      <c r="T649" s="232"/>
      <c r="U649" s="179" t="str">
        <f t="shared" si="35"/>
        <v/>
      </c>
      <c r="V649" s="43"/>
      <c r="W649" s="213"/>
      <c r="X649" s="213"/>
      <c r="Y649" s="40"/>
      <c r="Z649" s="45"/>
      <c r="AA649" s="45"/>
      <c r="AB649" s="45"/>
      <c r="AC649" s="40"/>
      <c r="AD649" s="367"/>
      <c r="AE649" s="43"/>
      <c r="AF649" s="179" t="str">
        <f t="shared" si="36"/>
        <v/>
      </c>
      <c r="AG649" s="43"/>
      <c r="AH649" s="28" t="b">
        <f t="shared" si="38"/>
        <v>1</v>
      </c>
    </row>
    <row r="650" spans="1:34" ht="36" customHeight="1">
      <c r="A650" s="65"/>
      <c r="B650" s="65"/>
      <c r="C650" s="65"/>
      <c r="D650" s="45"/>
      <c r="E650" s="259"/>
      <c r="F650" s="229" t="str">
        <f t="shared" si="37"/>
        <v/>
      </c>
      <c r="G650" s="40"/>
      <c r="H650" s="452"/>
      <c r="I650" s="206"/>
      <c r="J650" s="40"/>
      <c r="K650" s="83"/>
      <c r="L650" s="119"/>
      <c r="M650" s="214"/>
      <c r="N650" s="230"/>
      <c r="O650" s="231"/>
      <c r="P650" s="259"/>
      <c r="Q650" s="212"/>
      <c r="R650" s="214"/>
      <c r="S650" s="214"/>
      <c r="T650" s="232"/>
      <c r="U650" s="179" t="str">
        <f t="shared" si="35"/>
        <v/>
      </c>
      <c r="V650" s="43"/>
      <c r="W650" s="213"/>
      <c r="X650" s="213"/>
      <c r="Y650" s="40"/>
      <c r="Z650" s="45"/>
      <c r="AA650" s="45"/>
      <c r="AB650" s="45"/>
      <c r="AC650" s="40"/>
      <c r="AD650" s="367"/>
      <c r="AE650" s="43"/>
      <c r="AF650" s="179" t="str">
        <f t="shared" si="36"/>
        <v/>
      </c>
      <c r="AG650" s="43"/>
      <c r="AH650" s="28" t="b">
        <f t="shared" si="38"/>
        <v>1</v>
      </c>
    </row>
    <row r="651" spans="1:34" ht="36" customHeight="1">
      <c r="A651" s="65"/>
      <c r="B651" s="65"/>
      <c r="C651" s="65"/>
      <c r="D651" s="45"/>
      <c r="E651" s="259"/>
      <c r="F651" s="229" t="str">
        <f t="shared" si="37"/>
        <v/>
      </c>
      <c r="G651" s="40"/>
      <c r="H651" s="452"/>
      <c r="I651" s="206"/>
      <c r="J651" s="40"/>
      <c r="K651" s="83"/>
      <c r="L651" s="119"/>
      <c r="M651" s="214"/>
      <c r="N651" s="230"/>
      <c r="O651" s="231"/>
      <c r="P651" s="259"/>
      <c r="Q651" s="212"/>
      <c r="R651" s="214"/>
      <c r="S651" s="214"/>
      <c r="T651" s="232"/>
      <c r="U651" s="179" t="str">
        <f t="shared" si="35"/>
        <v/>
      </c>
      <c r="V651" s="43"/>
      <c r="W651" s="213"/>
      <c r="X651" s="213"/>
      <c r="Y651" s="40"/>
      <c r="Z651" s="45"/>
      <c r="AA651" s="45"/>
      <c r="AB651" s="45"/>
      <c r="AC651" s="40"/>
      <c r="AD651" s="367"/>
      <c r="AE651" s="43"/>
      <c r="AF651" s="179" t="str">
        <f t="shared" si="36"/>
        <v/>
      </c>
      <c r="AG651" s="43"/>
      <c r="AH651" s="28" t="b">
        <f t="shared" si="38"/>
        <v>1</v>
      </c>
    </row>
    <row r="652" spans="1:34" ht="36" customHeight="1">
      <c r="A652" s="65"/>
      <c r="B652" s="65"/>
      <c r="C652" s="65"/>
      <c r="D652" s="45"/>
      <c r="E652" s="259"/>
      <c r="F652" s="229" t="str">
        <f t="shared" si="37"/>
        <v/>
      </c>
      <c r="G652" s="40"/>
      <c r="H652" s="452"/>
      <c r="I652" s="206"/>
      <c r="J652" s="40"/>
      <c r="K652" s="83"/>
      <c r="L652" s="119"/>
      <c r="M652" s="214"/>
      <c r="N652" s="230"/>
      <c r="O652" s="231"/>
      <c r="P652" s="259"/>
      <c r="Q652" s="212"/>
      <c r="R652" s="214"/>
      <c r="S652" s="214"/>
      <c r="T652" s="232"/>
      <c r="U652" s="179" t="str">
        <f t="shared" ref="U652:U715" si="39">IF(ISBLANK(Q652),"",DATEDIF(K652,Q652,"d")/365)</f>
        <v/>
      </c>
      <c r="V652" s="43"/>
      <c r="W652" s="213"/>
      <c r="X652" s="213"/>
      <c r="Y652" s="40"/>
      <c r="Z652" s="45"/>
      <c r="AA652" s="45"/>
      <c r="AB652" s="45"/>
      <c r="AC652" s="40"/>
      <c r="AD652" s="367"/>
      <c r="AE652" s="43"/>
      <c r="AF652" s="179" t="str">
        <f t="shared" ref="AF652:AF715" si="40">IF((K652-AD652)/365&gt;0,(K652-AD652)/365,"")</f>
        <v/>
      </c>
      <c r="AG652" s="43"/>
      <c r="AH652" s="28" t="b">
        <f t="shared" si="38"/>
        <v>1</v>
      </c>
    </row>
    <row r="653" spans="1:34" ht="36" customHeight="1">
      <c r="A653" s="65"/>
      <c r="B653" s="65"/>
      <c r="C653" s="65"/>
      <c r="D653" s="45"/>
      <c r="E653" s="259"/>
      <c r="F653" s="229" t="str">
        <f t="shared" si="37"/>
        <v/>
      </c>
      <c r="G653" s="40"/>
      <c r="H653" s="452"/>
      <c r="I653" s="206"/>
      <c r="J653" s="40"/>
      <c r="K653" s="83"/>
      <c r="L653" s="119"/>
      <c r="M653" s="214"/>
      <c r="N653" s="230"/>
      <c r="O653" s="231"/>
      <c r="P653" s="259"/>
      <c r="Q653" s="212"/>
      <c r="R653" s="214"/>
      <c r="S653" s="214"/>
      <c r="T653" s="232"/>
      <c r="U653" s="179" t="str">
        <f t="shared" si="39"/>
        <v/>
      </c>
      <c r="V653" s="43"/>
      <c r="W653" s="213"/>
      <c r="X653" s="213"/>
      <c r="Y653" s="40"/>
      <c r="Z653" s="45"/>
      <c r="AA653" s="45"/>
      <c r="AB653" s="45"/>
      <c r="AC653" s="40"/>
      <c r="AD653" s="367"/>
      <c r="AE653" s="43"/>
      <c r="AF653" s="179" t="str">
        <f t="shared" si="40"/>
        <v/>
      </c>
      <c r="AG653" s="43"/>
      <c r="AH653" s="28" t="b">
        <f t="shared" si="38"/>
        <v>1</v>
      </c>
    </row>
    <row r="654" spans="1:34" ht="36" customHeight="1">
      <c r="A654" s="65"/>
      <c r="B654" s="65"/>
      <c r="C654" s="65"/>
      <c r="D654" s="45"/>
      <c r="E654" s="259"/>
      <c r="F654" s="229" t="str">
        <f t="shared" si="37"/>
        <v/>
      </c>
      <c r="G654" s="40"/>
      <c r="H654" s="452"/>
      <c r="I654" s="206"/>
      <c r="J654" s="40"/>
      <c r="K654" s="83"/>
      <c r="L654" s="119"/>
      <c r="M654" s="214"/>
      <c r="N654" s="230"/>
      <c r="O654" s="231"/>
      <c r="P654" s="259"/>
      <c r="Q654" s="212"/>
      <c r="R654" s="214"/>
      <c r="S654" s="214"/>
      <c r="T654" s="232"/>
      <c r="U654" s="179" t="str">
        <f t="shared" si="39"/>
        <v/>
      </c>
      <c r="V654" s="43"/>
      <c r="W654" s="213"/>
      <c r="X654" s="213"/>
      <c r="Y654" s="40"/>
      <c r="Z654" s="45"/>
      <c r="AA654" s="45"/>
      <c r="AB654" s="45"/>
      <c r="AC654" s="40"/>
      <c r="AD654" s="367"/>
      <c r="AE654" s="43"/>
      <c r="AF654" s="179" t="str">
        <f t="shared" si="40"/>
        <v/>
      </c>
      <c r="AG654" s="43"/>
      <c r="AH654" s="28" t="b">
        <f t="shared" si="38"/>
        <v>1</v>
      </c>
    </row>
    <row r="655" spans="1:34" ht="36" customHeight="1">
      <c r="A655" s="65"/>
      <c r="B655" s="65"/>
      <c r="C655" s="65"/>
      <c r="D655" s="45"/>
      <c r="E655" s="259"/>
      <c r="F655" s="229" t="str">
        <f t="shared" ref="F655:F718" si="41">IF(ISBLANK($E655),"",VLOOKUP($E655,제안사_펀드현황,2,FALSE))</f>
        <v/>
      </c>
      <c r="G655" s="40"/>
      <c r="H655" s="452"/>
      <c r="I655" s="206"/>
      <c r="J655" s="40"/>
      <c r="K655" s="83"/>
      <c r="L655" s="119"/>
      <c r="M655" s="214"/>
      <c r="N655" s="230"/>
      <c r="O655" s="231"/>
      <c r="P655" s="259"/>
      <c r="Q655" s="212"/>
      <c r="R655" s="214"/>
      <c r="S655" s="214"/>
      <c r="T655" s="232"/>
      <c r="U655" s="179" t="str">
        <f t="shared" si="39"/>
        <v/>
      </c>
      <c r="V655" s="43"/>
      <c r="W655" s="213"/>
      <c r="X655" s="213"/>
      <c r="Y655" s="40"/>
      <c r="Z655" s="45"/>
      <c r="AA655" s="45"/>
      <c r="AB655" s="45"/>
      <c r="AC655" s="40"/>
      <c r="AD655" s="367"/>
      <c r="AE655" s="43"/>
      <c r="AF655" s="179" t="str">
        <f t="shared" si="40"/>
        <v/>
      </c>
      <c r="AG655" s="43"/>
      <c r="AH655" s="28" t="b">
        <f t="shared" ref="AH655:AH718" si="42">ROUND(M655,)=ROUND(S655,)+ROUND(W655,)</f>
        <v>1</v>
      </c>
    </row>
    <row r="656" spans="1:34" ht="36" customHeight="1">
      <c r="A656" s="65"/>
      <c r="B656" s="65"/>
      <c r="C656" s="65"/>
      <c r="D656" s="45"/>
      <c r="E656" s="259"/>
      <c r="F656" s="229" t="str">
        <f t="shared" si="41"/>
        <v/>
      </c>
      <c r="G656" s="40"/>
      <c r="H656" s="452"/>
      <c r="I656" s="206"/>
      <c r="J656" s="40"/>
      <c r="K656" s="83"/>
      <c r="L656" s="119"/>
      <c r="M656" s="214"/>
      <c r="N656" s="230"/>
      <c r="O656" s="231"/>
      <c r="P656" s="259"/>
      <c r="Q656" s="212"/>
      <c r="R656" s="214"/>
      <c r="S656" s="214"/>
      <c r="T656" s="232"/>
      <c r="U656" s="179" t="str">
        <f t="shared" si="39"/>
        <v/>
      </c>
      <c r="V656" s="43"/>
      <c r="W656" s="213"/>
      <c r="X656" s="213"/>
      <c r="Y656" s="40"/>
      <c r="Z656" s="45"/>
      <c r="AA656" s="45"/>
      <c r="AB656" s="45"/>
      <c r="AC656" s="40"/>
      <c r="AD656" s="367"/>
      <c r="AE656" s="43"/>
      <c r="AF656" s="179" t="str">
        <f t="shared" si="40"/>
        <v/>
      </c>
      <c r="AG656" s="43"/>
      <c r="AH656" s="28" t="b">
        <f t="shared" si="42"/>
        <v>1</v>
      </c>
    </row>
    <row r="657" spans="1:34" ht="36" customHeight="1">
      <c r="A657" s="65"/>
      <c r="B657" s="65"/>
      <c r="C657" s="65"/>
      <c r="D657" s="45"/>
      <c r="E657" s="259"/>
      <c r="F657" s="229" t="str">
        <f t="shared" si="41"/>
        <v/>
      </c>
      <c r="G657" s="40"/>
      <c r="H657" s="452"/>
      <c r="I657" s="206"/>
      <c r="J657" s="40"/>
      <c r="K657" s="83"/>
      <c r="L657" s="119"/>
      <c r="M657" s="214"/>
      <c r="N657" s="230"/>
      <c r="O657" s="231"/>
      <c r="P657" s="259"/>
      <c r="Q657" s="212"/>
      <c r="R657" s="214"/>
      <c r="S657" s="214"/>
      <c r="T657" s="232"/>
      <c r="U657" s="179" t="str">
        <f t="shared" si="39"/>
        <v/>
      </c>
      <c r="V657" s="43"/>
      <c r="W657" s="213"/>
      <c r="X657" s="213"/>
      <c r="Y657" s="40"/>
      <c r="Z657" s="45"/>
      <c r="AA657" s="45"/>
      <c r="AB657" s="45"/>
      <c r="AC657" s="40"/>
      <c r="AD657" s="367"/>
      <c r="AE657" s="43"/>
      <c r="AF657" s="179" t="str">
        <f t="shared" si="40"/>
        <v/>
      </c>
      <c r="AG657" s="43"/>
      <c r="AH657" s="28" t="b">
        <f t="shared" si="42"/>
        <v>1</v>
      </c>
    </row>
    <row r="658" spans="1:34" ht="36" customHeight="1">
      <c r="A658" s="65"/>
      <c r="B658" s="65"/>
      <c r="C658" s="65"/>
      <c r="D658" s="45"/>
      <c r="E658" s="259"/>
      <c r="F658" s="229" t="str">
        <f t="shared" si="41"/>
        <v/>
      </c>
      <c r="G658" s="40"/>
      <c r="H658" s="452"/>
      <c r="I658" s="206"/>
      <c r="J658" s="40"/>
      <c r="K658" s="83"/>
      <c r="L658" s="119"/>
      <c r="M658" s="214"/>
      <c r="N658" s="230"/>
      <c r="O658" s="231"/>
      <c r="P658" s="259"/>
      <c r="Q658" s="212"/>
      <c r="R658" s="214"/>
      <c r="S658" s="214"/>
      <c r="T658" s="232"/>
      <c r="U658" s="179" t="str">
        <f t="shared" si="39"/>
        <v/>
      </c>
      <c r="V658" s="43"/>
      <c r="W658" s="213"/>
      <c r="X658" s="213"/>
      <c r="Y658" s="40"/>
      <c r="Z658" s="45"/>
      <c r="AA658" s="45"/>
      <c r="AB658" s="45"/>
      <c r="AC658" s="40"/>
      <c r="AD658" s="367"/>
      <c r="AE658" s="43"/>
      <c r="AF658" s="179" t="str">
        <f t="shared" si="40"/>
        <v/>
      </c>
      <c r="AG658" s="43"/>
      <c r="AH658" s="28" t="b">
        <f t="shared" si="42"/>
        <v>1</v>
      </c>
    </row>
    <row r="659" spans="1:34" ht="36" customHeight="1">
      <c r="A659" s="65"/>
      <c r="B659" s="65"/>
      <c r="C659" s="65"/>
      <c r="D659" s="45"/>
      <c r="E659" s="259"/>
      <c r="F659" s="229" t="str">
        <f t="shared" si="41"/>
        <v/>
      </c>
      <c r="G659" s="40"/>
      <c r="H659" s="452"/>
      <c r="I659" s="206"/>
      <c r="J659" s="40"/>
      <c r="K659" s="83"/>
      <c r="L659" s="119"/>
      <c r="M659" s="214"/>
      <c r="N659" s="230"/>
      <c r="O659" s="231"/>
      <c r="P659" s="259"/>
      <c r="Q659" s="212"/>
      <c r="R659" s="214"/>
      <c r="S659" s="214"/>
      <c r="T659" s="232"/>
      <c r="U659" s="179" t="str">
        <f t="shared" si="39"/>
        <v/>
      </c>
      <c r="V659" s="43"/>
      <c r="W659" s="213"/>
      <c r="X659" s="213"/>
      <c r="Y659" s="40"/>
      <c r="Z659" s="45"/>
      <c r="AA659" s="45"/>
      <c r="AB659" s="45"/>
      <c r="AC659" s="40"/>
      <c r="AD659" s="367"/>
      <c r="AE659" s="43"/>
      <c r="AF659" s="179" t="str">
        <f t="shared" si="40"/>
        <v/>
      </c>
      <c r="AG659" s="43"/>
      <c r="AH659" s="28" t="b">
        <f t="shared" si="42"/>
        <v>1</v>
      </c>
    </row>
    <row r="660" spans="1:34" ht="36" customHeight="1">
      <c r="A660" s="65"/>
      <c r="B660" s="65"/>
      <c r="C660" s="65"/>
      <c r="D660" s="45"/>
      <c r="E660" s="259"/>
      <c r="F660" s="229" t="str">
        <f t="shared" si="41"/>
        <v/>
      </c>
      <c r="G660" s="40"/>
      <c r="H660" s="452"/>
      <c r="I660" s="206"/>
      <c r="J660" s="40"/>
      <c r="K660" s="83"/>
      <c r="L660" s="119"/>
      <c r="M660" s="214"/>
      <c r="N660" s="230"/>
      <c r="O660" s="231"/>
      <c r="P660" s="259"/>
      <c r="Q660" s="212"/>
      <c r="R660" s="214"/>
      <c r="S660" s="214"/>
      <c r="T660" s="232"/>
      <c r="U660" s="179" t="str">
        <f t="shared" si="39"/>
        <v/>
      </c>
      <c r="V660" s="43"/>
      <c r="W660" s="213"/>
      <c r="X660" s="213"/>
      <c r="Y660" s="40"/>
      <c r="Z660" s="45"/>
      <c r="AA660" s="45"/>
      <c r="AB660" s="45"/>
      <c r="AC660" s="40"/>
      <c r="AD660" s="367"/>
      <c r="AE660" s="43"/>
      <c r="AF660" s="179" t="str">
        <f t="shared" si="40"/>
        <v/>
      </c>
      <c r="AG660" s="43"/>
      <c r="AH660" s="28" t="b">
        <f t="shared" si="42"/>
        <v>1</v>
      </c>
    </row>
    <row r="661" spans="1:34" ht="36" customHeight="1">
      <c r="A661" s="65"/>
      <c r="B661" s="65"/>
      <c r="C661" s="65"/>
      <c r="D661" s="45"/>
      <c r="E661" s="259"/>
      <c r="F661" s="229" t="str">
        <f t="shared" si="41"/>
        <v/>
      </c>
      <c r="G661" s="40"/>
      <c r="H661" s="452"/>
      <c r="I661" s="206"/>
      <c r="J661" s="40"/>
      <c r="K661" s="83"/>
      <c r="L661" s="119"/>
      <c r="M661" s="214"/>
      <c r="N661" s="230"/>
      <c r="O661" s="231"/>
      <c r="P661" s="259"/>
      <c r="Q661" s="212"/>
      <c r="R661" s="214"/>
      <c r="S661" s="214"/>
      <c r="T661" s="232"/>
      <c r="U661" s="179" t="str">
        <f t="shared" si="39"/>
        <v/>
      </c>
      <c r="V661" s="43"/>
      <c r="W661" s="213"/>
      <c r="X661" s="213"/>
      <c r="Y661" s="40"/>
      <c r="Z661" s="45"/>
      <c r="AA661" s="45"/>
      <c r="AB661" s="45"/>
      <c r="AC661" s="40"/>
      <c r="AD661" s="367"/>
      <c r="AE661" s="43"/>
      <c r="AF661" s="179" t="str">
        <f t="shared" si="40"/>
        <v/>
      </c>
      <c r="AG661" s="43"/>
      <c r="AH661" s="28" t="b">
        <f t="shared" si="42"/>
        <v>1</v>
      </c>
    </row>
    <row r="662" spans="1:34" ht="36" customHeight="1">
      <c r="A662" s="65"/>
      <c r="B662" s="65"/>
      <c r="C662" s="65"/>
      <c r="D662" s="45"/>
      <c r="E662" s="259"/>
      <c r="F662" s="229" t="str">
        <f t="shared" si="41"/>
        <v/>
      </c>
      <c r="G662" s="40"/>
      <c r="H662" s="452"/>
      <c r="I662" s="206"/>
      <c r="J662" s="40"/>
      <c r="K662" s="83"/>
      <c r="L662" s="119"/>
      <c r="M662" s="214"/>
      <c r="N662" s="230"/>
      <c r="O662" s="231"/>
      <c r="P662" s="259"/>
      <c r="Q662" s="212"/>
      <c r="R662" s="214"/>
      <c r="S662" s="214"/>
      <c r="T662" s="232"/>
      <c r="U662" s="179" t="str">
        <f t="shared" si="39"/>
        <v/>
      </c>
      <c r="V662" s="43"/>
      <c r="W662" s="213"/>
      <c r="X662" s="213"/>
      <c r="Y662" s="40"/>
      <c r="Z662" s="45"/>
      <c r="AA662" s="45"/>
      <c r="AB662" s="45"/>
      <c r="AC662" s="40"/>
      <c r="AD662" s="367"/>
      <c r="AE662" s="43"/>
      <c r="AF662" s="179" t="str">
        <f t="shared" si="40"/>
        <v/>
      </c>
      <c r="AG662" s="43"/>
      <c r="AH662" s="28" t="b">
        <f t="shared" si="42"/>
        <v>1</v>
      </c>
    </row>
    <row r="663" spans="1:34" ht="36" customHeight="1">
      <c r="A663" s="65"/>
      <c r="B663" s="65"/>
      <c r="C663" s="65"/>
      <c r="D663" s="45"/>
      <c r="E663" s="259"/>
      <c r="F663" s="229" t="str">
        <f t="shared" si="41"/>
        <v/>
      </c>
      <c r="G663" s="40"/>
      <c r="H663" s="452"/>
      <c r="I663" s="206"/>
      <c r="J663" s="40"/>
      <c r="K663" s="83"/>
      <c r="L663" s="119"/>
      <c r="M663" s="214"/>
      <c r="N663" s="230"/>
      <c r="O663" s="231"/>
      <c r="P663" s="259"/>
      <c r="Q663" s="212"/>
      <c r="R663" s="214"/>
      <c r="S663" s="214"/>
      <c r="T663" s="232"/>
      <c r="U663" s="179" t="str">
        <f t="shared" si="39"/>
        <v/>
      </c>
      <c r="V663" s="43"/>
      <c r="W663" s="213"/>
      <c r="X663" s="213"/>
      <c r="Y663" s="40"/>
      <c r="Z663" s="45"/>
      <c r="AA663" s="45"/>
      <c r="AB663" s="45"/>
      <c r="AC663" s="40"/>
      <c r="AD663" s="367"/>
      <c r="AE663" s="43"/>
      <c r="AF663" s="179" t="str">
        <f t="shared" si="40"/>
        <v/>
      </c>
      <c r="AG663" s="43"/>
      <c r="AH663" s="28" t="b">
        <f t="shared" si="42"/>
        <v>1</v>
      </c>
    </row>
    <row r="664" spans="1:34" ht="36" customHeight="1">
      <c r="A664" s="65"/>
      <c r="B664" s="65"/>
      <c r="C664" s="65"/>
      <c r="D664" s="45"/>
      <c r="E664" s="259"/>
      <c r="F664" s="229" t="str">
        <f t="shared" si="41"/>
        <v/>
      </c>
      <c r="G664" s="40"/>
      <c r="H664" s="452"/>
      <c r="I664" s="206"/>
      <c r="J664" s="40"/>
      <c r="K664" s="83"/>
      <c r="L664" s="119"/>
      <c r="M664" s="214"/>
      <c r="N664" s="230"/>
      <c r="O664" s="231"/>
      <c r="P664" s="259"/>
      <c r="Q664" s="212"/>
      <c r="R664" s="214"/>
      <c r="S664" s="214"/>
      <c r="T664" s="232"/>
      <c r="U664" s="179" t="str">
        <f t="shared" si="39"/>
        <v/>
      </c>
      <c r="V664" s="43"/>
      <c r="W664" s="213"/>
      <c r="X664" s="213"/>
      <c r="Y664" s="40"/>
      <c r="Z664" s="45"/>
      <c r="AA664" s="45"/>
      <c r="AB664" s="45"/>
      <c r="AC664" s="40"/>
      <c r="AD664" s="367"/>
      <c r="AE664" s="43"/>
      <c r="AF664" s="179" t="str">
        <f t="shared" si="40"/>
        <v/>
      </c>
      <c r="AG664" s="43"/>
      <c r="AH664" s="28" t="b">
        <f t="shared" si="42"/>
        <v>1</v>
      </c>
    </row>
    <row r="665" spans="1:34" ht="36" customHeight="1">
      <c r="A665" s="65"/>
      <c r="B665" s="65"/>
      <c r="C665" s="65"/>
      <c r="D665" s="45"/>
      <c r="E665" s="259"/>
      <c r="F665" s="229" t="str">
        <f t="shared" si="41"/>
        <v/>
      </c>
      <c r="G665" s="40"/>
      <c r="H665" s="452"/>
      <c r="I665" s="206"/>
      <c r="J665" s="40"/>
      <c r="K665" s="83"/>
      <c r="L665" s="119"/>
      <c r="M665" s="214"/>
      <c r="N665" s="230"/>
      <c r="O665" s="231"/>
      <c r="P665" s="259"/>
      <c r="Q665" s="212"/>
      <c r="R665" s="214"/>
      <c r="S665" s="214"/>
      <c r="T665" s="232"/>
      <c r="U665" s="179" t="str">
        <f t="shared" si="39"/>
        <v/>
      </c>
      <c r="V665" s="43"/>
      <c r="W665" s="213"/>
      <c r="X665" s="213"/>
      <c r="Y665" s="40"/>
      <c r="Z665" s="45"/>
      <c r="AA665" s="45"/>
      <c r="AB665" s="45"/>
      <c r="AC665" s="40"/>
      <c r="AD665" s="367"/>
      <c r="AE665" s="43"/>
      <c r="AF665" s="179" t="str">
        <f t="shared" si="40"/>
        <v/>
      </c>
      <c r="AG665" s="43"/>
      <c r="AH665" s="28" t="b">
        <f t="shared" si="42"/>
        <v>1</v>
      </c>
    </row>
    <row r="666" spans="1:34" ht="36" customHeight="1">
      <c r="A666" s="65"/>
      <c r="B666" s="65"/>
      <c r="C666" s="65"/>
      <c r="D666" s="45"/>
      <c r="E666" s="259"/>
      <c r="F666" s="229" t="str">
        <f t="shared" si="41"/>
        <v/>
      </c>
      <c r="G666" s="40"/>
      <c r="H666" s="452"/>
      <c r="I666" s="206"/>
      <c r="J666" s="40"/>
      <c r="K666" s="83"/>
      <c r="L666" s="119"/>
      <c r="M666" s="214"/>
      <c r="N666" s="230"/>
      <c r="O666" s="231"/>
      <c r="P666" s="259"/>
      <c r="Q666" s="212"/>
      <c r="R666" s="214"/>
      <c r="S666" s="214"/>
      <c r="T666" s="232"/>
      <c r="U666" s="179" t="str">
        <f t="shared" si="39"/>
        <v/>
      </c>
      <c r="V666" s="43"/>
      <c r="W666" s="213"/>
      <c r="X666" s="213"/>
      <c r="Y666" s="40"/>
      <c r="Z666" s="45"/>
      <c r="AA666" s="45"/>
      <c r="AB666" s="45"/>
      <c r="AC666" s="40"/>
      <c r="AD666" s="367"/>
      <c r="AE666" s="43"/>
      <c r="AF666" s="179" t="str">
        <f t="shared" si="40"/>
        <v/>
      </c>
      <c r="AG666" s="43"/>
      <c r="AH666" s="28" t="b">
        <f t="shared" si="42"/>
        <v>1</v>
      </c>
    </row>
    <row r="667" spans="1:34" ht="36" customHeight="1">
      <c r="A667" s="65"/>
      <c r="B667" s="65"/>
      <c r="C667" s="65"/>
      <c r="D667" s="45"/>
      <c r="E667" s="259"/>
      <c r="F667" s="229" t="str">
        <f t="shared" si="41"/>
        <v/>
      </c>
      <c r="G667" s="40"/>
      <c r="H667" s="452"/>
      <c r="I667" s="206"/>
      <c r="J667" s="40"/>
      <c r="K667" s="83"/>
      <c r="L667" s="119"/>
      <c r="M667" s="214"/>
      <c r="N667" s="230"/>
      <c r="O667" s="231"/>
      <c r="P667" s="259"/>
      <c r="Q667" s="212"/>
      <c r="R667" s="214"/>
      <c r="S667" s="214"/>
      <c r="T667" s="232"/>
      <c r="U667" s="179" t="str">
        <f t="shared" si="39"/>
        <v/>
      </c>
      <c r="V667" s="43"/>
      <c r="W667" s="213"/>
      <c r="X667" s="213"/>
      <c r="Y667" s="40"/>
      <c r="Z667" s="45"/>
      <c r="AA667" s="45"/>
      <c r="AB667" s="45"/>
      <c r="AC667" s="40"/>
      <c r="AD667" s="367"/>
      <c r="AE667" s="43"/>
      <c r="AF667" s="179" t="str">
        <f t="shared" si="40"/>
        <v/>
      </c>
      <c r="AG667" s="43"/>
      <c r="AH667" s="28" t="b">
        <f t="shared" si="42"/>
        <v>1</v>
      </c>
    </row>
    <row r="668" spans="1:34" ht="36" customHeight="1">
      <c r="A668" s="65"/>
      <c r="B668" s="65"/>
      <c r="C668" s="65"/>
      <c r="D668" s="45"/>
      <c r="E668" s="259"/>
      <c r="F668" s="229" t="str">
        <f t="shared" si="41"/>
        <v/>
      </c>
      <c r="G668" s="40"/>
      <c r="H668" s="452"/>
      <c r="I668" s="206"/>
      <c r="J668" s="40"/>
      <c r="K668" s="83"/>
      <c r="L668" s="119"/>
      <c r="M668" s="214"/>
      <c r="N668" s="230"/>
      <c r="O668" s="231"/>
      <c r="P668" s="259"/>
      <c r="Q668" s="212"/>
      <c r="R668" s="214"/>
      <c r="S668" s="214"/>
      <c r="T668" s="232"/>
      <c r="U668" s="179" t="str">
        <f t="shared" si="39"/>
        <v/>
      </c>
      <c r="V668" s="43"/>
      <c r="W668" s="213"/>
      <c r="X668" s="213"/>
      <c r="Y668" s="40"/>
      <c r="Z668" s="45"/>
      <c r="AA668" s="45"/>
      <c r="AB668" s="45"/>
      <c r="AC668" s="40"/>
      <c r="AD668" s="367"/>
      <c r="AE668" s="43"/>
      <c r="AF668" s="179" t="str">
        <f t="shared" si="40"/>
        <v/>
      </c>
      <c r="AG668" s="43"/>
      <c r="AH668" s="28" t="b">
        <f t="shared" si="42"/>
        <v>1</v>
      </c>
    </row>
    <row r="669" spans="1:34" ht="36" customHeight="1">
      <c r="A669" s="65"/>
      <c r="B669" s="65"/>
      <c r="C669" s="65"/>
      <c r="D669" s="45"/>
      <c r="E669" s="259"/>
      <c r="F669" s="229" t="str">
        <f t="shared" si="41"/>
        <v/>
      </c>
      <c r="G669" s="40"/>
      <c r="H669" s="452"/>
      <c r="I669" s="206"/>
      <c r="J669" s="40"/>
      <c r="K669" s="83"/>
      <c r="L669" s="119"/>
      <c r="M669" s="214"/>
      <c r="N669" s="230"/>
      <c r="O669" s="231"/>
      <c r="P669" s="259"/>
      <c r="Q669" s="212"/>
      <c r="R669" s="214"/>
      <c r="S669" s="214"/>
      <c r="T669" s="232"/>
      <c r="U669" s="179" t="str">
        <f t="shared" si="39"/>
        <v/>
      </c>
      <c r="V669" s="43"/>
      <c r="W669" s="213"/>
      <c r="X669" s="213"/>
      <c r="Y669" s="40"/>
      <c r="Z669" s="45"/>
      <c r="AA669" s="45"/>
      <c r="AB669" s="45"/>
      <c r="AC669" s="40"/>
      <c r="AD669" s="367"/>
      <c r="AE669" s="43"/>
      <c r="AF669" s="179" t="str">
        <f t="shared" si="40"/>
        <v/>
      </c>
      <c r="AG669" s="43"/>
      <c r="AH669" s="28" t="b">
        <f t="shared" si="42"/>
        <v>1</v>
      </c>
    </row>
    <row r="670" spans="1:34" ht="36" customHeight="1">
      <c r="A670" s="65"/>
      <c r="B670" s="65"/>
      <c r="C670" s="65"/>
      <c r="D670" s="45"/>
      <c r="E670" s="259"/>
      <c r="F670" s="229" t="str">
        <f t="shared" si="41"/>
        <v/>
      </c>
      <c r="G670" s="40"/>
      <c r="H670" s="452"/>
      <c r="I670" s="206"/>
      <c r="J670" s="40"/>
      <c r="K670" s="83"/>
      <c r="L670" s="119"/>
      <c r="M670" s="214"/>
      <c r="N670" s="230"/>
      <c r="O670" s="231"/>
      <c r="P670" s="259"/>
      <c r="Q670" s="212"/>
      <c r="R670" s="214"/>
      <c r="S670" s="214"/>
      <c r="T670" s="232"/>
      <c r="U670" s="179" t="str">
        <f t="shared" si="39"/>
        <v/>
      </c>
      <c r="V670" s="43"/>
      <c r="W670" s="213"/>
      <c r="X670" s="213"/>
      <c r="Y670" s="40"/>
      <c r="Z670" s="45"/>
      <c r="AA670" s="45"/>
      <c r="AB670" s="45"/>
      <c r="AC670" s="40"/>
      <c r="AD670" s="367"/>
      <c r="AE670" s="43"/>
      <c r="AF670" s="179" t="str">
        <f t="shared" si="40"/>
        <v/>
      </c>
      <c r="AG670" s="43"/>
      <c r="AH670" s="28" t="b">
        <f t="shared" si="42"/>
        <v>1</v>
      </c>
    </row>
    <row r="671" spans="1:34" ht="36" customHeight="1">
      <c r="A671" s="65"/>
      <c r="B671" s="65"/>
      <c r="C671" s="65"/>
      <c r="D671" s="45"/>
      <c r="E671" s="259"/>
      <c r="F671" s="229" t="str">
        <f t="shared" si="41"/>
        <v/>
      </c>
      <c r="G671" s="40"/>
      <c r="H671" s="452"/>
      <c r="I671" s="206"/>
      <c r="J671" s="40"/>
      <c r="K671" s="83"/>
      <c r="L671" s="119"/>
      <c r="M671" s="214"/>
      <c r="N671" s="230"/>
      <c r="O671" s="231"/>
      <c r="P671" s="259"/>
      <c r="Q671" s="212"/>
      <c r="R671" s="214"/>
      <c r="S671" s="214"/>
      <c r="T671" s="232"/>
      <c r="U671" s="179" t="str">
        <f t="shared" si="39"/>
        <v/>
      </c>
      <c r="V671" s="43"/>
      <c r="W671" s="213"/>
      <c r="X671" s="213"/>
      <c r="Y671" s="40"/>
      <c r="Z671" s="45"/>
      <c r="AA671" s="45"/>
      <c r="AB671" s="45"/>
      <c r="AC671" s="40"/>
      <c r="AD671" s="367"/>
      <c r="AE671" s="43"/>
      <c r="AF671" s="179" t="str">
        <f t="shared" si="40"/>
        <v/>
      </c>
      <c r="AG671" s="43"/>
      <c r="AH671" s="28" t="b">
        <f t="shared" si="42"/>
        <v>1</v>
      </c>
    </row>
    <row r="672" spans="1:34" ht="36" customHeight="1">
      <c r="A672" s="65"/>
      <c r="B672" s="65"/>
      <c r="C672" s="65"/>
      <c r="D672" s="45"/>
      <c r="E672" s="259"/>
      <c r="F672" s="229" t="str">
        <f t="shared" si="41"/>
        <v/>
      </c>
      <c r="G672" s="40"/>
      <c r="H672" s="452"/>
      <c r="I672" s="206"/>
      <c r="J672" s="40"/>
      <c r="K672" s="83"/>
      <c r="L672" s="119"/>
      <c r="M672" s="214"/>
      <c r="N672" s="230"/>
      <c r="O672" s="231"/>
      <c r="P672" s="259"/>
      <c r="Q672" s="212"/>
      <c r="R672" s="214"/>
      <c r="S672" s="214"/>
      <c r="T672" s="232"/>
      <c r="U672" s="179" t="str">
        <f t="shared" si="39"/>
        <v/>
      </c>
      <c r="V672" s="43"/>
      <c r="W672" s="213"/>
      <c r="X672" s="213"/>
      <c r="Y672" s="40"/>
      <c r="Z672" s="45"/>
      <c r="AA672" s="45"/>
      <c r="AB672" s="45"/>
      <c r="AC672" s="40"/>
      <c r="AD672" s="367"/>
      <c r="AE672" s="43"/>
      <c r="AF672" s="179" t="str">
        <f t="shared" si="40"/>
        <v/>
      </c>
      <c r="AG672" s="43"/>
      <c r="AH672" s="28" t="b">
        <f t="shared" si="42"/>
        <v>1</v>
      </c>
    </row>
    <row r="673" spans="1:34" ht="36" customHeight="1">
      <c r="A673" s="65"/>
      <c r="B673" s="65"/>
      <c r="C673" s="65"/>
      <c r="D673" s="45"/>
      <c r="E673" s="259"/>
      <c r="F673" s="229" t="str">
        <f t="shared" si="41"/>
        <v/>
      </c>
      <c r="G673" s="40"/>
      <c r="H673" s="452"/>
      <c r="I673" s="206"/>
      <c r="J673" s="40"/>
      <c r="K673" s="83"/>
      <c r="L673" s="119"/>
      <c r="M673" s="214"/>
      <c r="N673" s="230"/>
      <c r="O673" s="231"/>
      <c r="P673" s="259"/>
      <c r="Q673" s="212"/>
      <c r="R673" s="214"/>
      <c r="S673" s="214"/>
      <c r="T673" s="232"/>
      <c r="U673" s="179" t="str">
        <f t="shared" si="39"/>
        <v/>
      </c>
      <c r="V673" s="43"/>
      <c r="W673" s="213"/>
      <c r="X673" s="213"/>
      <c r="Y673" s="40"/>
      <c r="Z673" s="45"/>
      <c r="AA673" s="45"/>
      <c r="AB673" s="45"/>
      <c r="AC673" s="40"/>
      <c r="AD673" s="367"/>
      <c r="AE673" s="43"/>
      <c r="AF673" s="179" t="str">
        <f t="shared" si="40"/>
        <v/>
      </c>
      <c r="AG673" s="43"/>
      <c r="AH673" s="28" t="b">
        <f t="shared" si="42"/>
        <v>1</v>
      </c>
    </row>
    <row r="674" spans="1:34" ht="36" customHeight="1">
      <c r="A674" s="65"/>
      <c r="B674" s="65"/>
      <c r="C674" s="65"/>
      <c r="D674" s="45"/>
      <c r="E674" s="259"/>
      <c r="F674" s="229" t="str">
        <f t="shared" si="41"/>
        <v/>
      </c>
      <c r="G674" s="40"/>
      <c r="H674" s="452"/>
      <c r="I674" s="206"/>
      <c r="J674" s="40"/>
      <c r="K674" s="83"/>
      <c r="L674" s="119"/>
      <c r="M674" s="214"/>
      <c r="N674" s="230"/>
      <c r="O674" s="231"/>
      <c r="P674" s="259"/>
      <c r="Q674" s="212"/>
      <c r="R674" s="214"/>
      <c r="S674" s="214"/>
      <c r="T674" s="232"/>
      <c r="U674" s="179" t="str">
        <f t="shared" si="39"/>
        <v/>
      </c>
      <c r="V674" s="43"/>
      <c r="W674" s="213"/>
      <c r="X674" s="213"/>
      <c r="Y674" s="40"/>
      <c r="Z674" s="45"/>
      <c r="AA674" s="45"/>
      <c r="AB674" s="45"/>
      <c r="AC674" s="40"/>
      <c r="AD674" s="367"/>
      <c r="AE674" s="43"/>
      <c r="AF674" s="179" t="str">
        <f t="shared" si="40"/>
        <v/>
      </c>
      <c r="AG674" s="43"/>
      <c r="AH674" s="28" t="b">
        <f t="shared" si="42"/>
        <v>1</v>
      </c>
    </row>
    <row r="675" spans="1:34" ht="36" customHeight="1">
      <c r="A675" s="65"/>
      <c r="B675" s="65"/>
      <c r="C675" s="65"/>
      <c r="D675" s="45"/>
      <c r="E675" s="259"/>
      <c r="F675" s="229" t="str">
        <f t="shared" si="41"/>
        <v/>
      </c>
      <c r="G675" s="40"/>
      <c r="H675" s="452"/>
      <c r="I675" s="206"/>
      <c r="J675" s="40"/>
      <c r="K675" s="83"/>
      <c r="L675" s="119"/>
      <c r="M675" s="214"/>
      <c r="N675" s="230"/>
      <c r="O675" s="231"/>
      <c r="P675" s="259"/>
      <c r="Q675" s="212"/>
      <c r="R675" s="214"/>
      <c r="S675" s="214"/>
      <c r="T675" s="232"/>
      <c r="U675" s="179" t="str">
        <f t="shared" si="39"/>
        <v/>
      </c>
      <c r="V675" s="43"/>
      <c r="W675" s="213"/>
      <c r="X675" s="213"/>
      <c r="Y675" s="40"/>
      <c r="Z675" s="45"/>
      <c r="AA675" s="45"/>
      <c r="AB675" s="45"/>
      <c r="AC675" s="40"/>
      <c r="AD675" s="367"/>
      <c r="AE675" s="43"/>
      <c r="AF675" s="179" t="str">
        <f t="shared" si="40"/>
        <v/>
      </c>
      <c r="AG675" s="43"/>
      <c r="AH675" s="28" t="b">
        <f t="shared" si="42"/>
        <v>1</v>
      </c>
    </row>
    <row r="676" spans="1:34" ht="36" customHeight="1">
      <c r="A676" s="65"/>
      <c r="B676" s="65"/>
      <c r="C676" s="65"/>
      <c r="D676" s="45"/>
      <c r="E676" s="259"/>
      <c r="F676" s="229" t="str">
        <f t="shared" si="41"/>
        <v/>
      </c>
      <c r="G676" s="40"/>
      <c r="H676" s="452"/>
      <c r="I676" s="206"/>
      <c r="J676" s="40"/>
      <c r="K676" s="83"/>
      <c r="L676" s="119"/>
      <c r="M676" s="214"/>
      <c r="N676" s="230"/>
      <c r="O676" s="231"/>
      <c r="P676" s="259"/>
      <c r="Q676" s="212"/>
      <c r="R676" s="214"/>
      <c r="S676" s="214"/>
      <c r="T676" s="232"/>
      <c r="U676" s="179" t="str">
        <f t="shared" si="39"/>
        <v/>
      </c>
      <c r="V676" s="43"/>
      <c r="W676" s="213"/>
      <c r="X676" s="213"/>
      <c r="Y676" s="40"/>
      <c r="Z676" s="45"/>
      <c r="AA676" s="45"/>
      <c r="AB676" s="45"/>
      <c r="AC676" s="40"/>
      <c r="AD676" s="367"/>
      <c r="AE676" s="43"/>
      <c r="AF676" s="179" t="str">
        <f t="shared" si="40"/>
        <v/>
      </c>
      <c r="AG676" s="43"/>
      <c r="AH676" s="28" t="b">
        <f t="shared" si="42"/>
        <v>1</v>
      </c>
    </row>
    <row r="677" spans="1:34" ht="36" customHeight="1">
      <c r="A677" s="65"/>
      <c r="B677" s="65"/>
      <c r="C677" s="65"/>
      <c r="D677" s="45"/>
      <c r="E677" s="259"/>
      <c r="F677" s="229" t="str">
        <f t="shared" si="41"/>
        <v/>
      </c>
      <c r="G677" s="40"/>
      <c r="H677" s="452"/>
      <c r="I677" s="206"/>
      <c r="J677" s="40"/>
      <c r="K677" s="83"/>
      <c r="L677" s="119"/>
      <c r="M677" s="214"/>
      <c r="N677" s="230"/>
      <c r="O677" s="231"/>
      <c r="P677" s="259"/>
      <c r="Q677" s="212"/>
      <c r="R677" s="214"/>
      <c r="S677" s="214"/>
      <c r="T677" s="232"/>
      <c r="U677" s="179" t="str">
        <f t="shared" si="39"/>
        <v/>
      </c>
      <c r="V677" s="43"/>
      <c r="W677" s="213"/>
      <c r="X677" s="213"/>
      <c r="Y677" s="40"/>
      <c r="Z677" s="45"/>
      <c r="AA677" s="45"/>
      <c r="AB677" s="45"/>
      <c r="AC677" s="40"/>
      <c r="AD677" s="367"/>
      <c r="AE677" s="43"/>
      <c r="AF677" s="179" t="str">
        <f t="shared" si="40"/>
        <v/>
      </c>
      <c r="AG677" s="43"/>
      <c r="AH677" s="28" t="b">
        <f t="shared" si="42"/>
        <v>1</v>
      </c>
    </row>
    <row r="678" spans="1:34" ht="36" customHeight="1">
      <c r="A678" s="65"/>
      <c r="B678" s="65"/>
      <c r="C678" s="65"/>
      <c r="D678" s="45"/>
      <c r="E678" s="259"/>
      <c r="F678" s="229" t="str">
        <f t="shared" si="41"/>
        <v/>
      </c>
      <c r="G678" s="40"/>
      <c r="H678" s="452"/>
      <c r="I678" s="206"/>
      <c r="J678" s="40"/>
      <c r="K678" s="83"/>
      <c r="L678" s="119"/>
      <c r="M678" s="214"/>
      <c r="N678" s="230"/>
      <c r="O678" s="231"/>
      <c r="P678" s="259"/>
      <c r="Q678" s="212"/>
      <c r="R678" s="214"/>
      <c r="S678" s="214"/>
      <c r="T678" s="232"/>
      <c r="U678" s="179" t="str">
        <f t="shared" si="39"/>
        <v/>
      </c>
      <c r="V678" s="43"/>
      <c r="W678" s="213"/>
      <c r="X678" s="213"/>
      <c r="Y678" s="40"/>
      <c r="Z678" s="45"/>
      <c r="AA678" s="45"/>
      <c r="AB678" s="45"/>
      <c r="AC678" s="40"/>
      <c r="AD678" s="367"/>
      <c r="AE678" s="43"/>
      <c r="AF678" s="179" t="str">
        <f t="shared" si="40"/>
        <v/>
      </c>
      <c r="AG678" s="43"/>
      <c r="AH678" s="28" t="b">
        <f t="shared" si="42"/>
        <v>1</v>
      </c>
    </row>
    <row r="679" spans="1:34" ht="36" customHeight="1">
      <c r="A679" s="65"/>
      <c r="B679" s="65"/>
      <c r="C679" s="65"/>
      <c r="D679" s="45"/>
      <c r="E679" s="259"/>
      <c r="F679" s="229" t="str">
        <f t="shared" si="41"/>
        <v/>
      </c>
      <c r="G679" s="40"/>
      <c r="H679" s="452"/>
      <c r="I679" s="206"/>
      <c r="J679" s="40"/>
      <c r="K679" s="83"/>
      <c r="L679" s="119"/>
      <c r="M679" s="214"/>
      <c r="N679" s="230"/>
      <c r="O679" s="231"/>
      <c r="P679" s="259"/>
      <c r="Q679" s="212"/>
      <c r="R679" s="214"/>
      <c r="S679" s="214"/>
      <c r="T679" s="232"/>
      <c r="U679" s="179" t="str">
        <f t="shared" si="39"/>
        <v/>
      </c>
      <c r="V679" s="43"/>
      <c r="W679" s="213"/>
      <c r="X679" s="213"/>
      <c r="Y679" s="40"/>
      <c r="Z679" s="45"/>
      <c r="AA679" s="45"/>
      <c r="AB679" s="45"/>
      <c r="AC679" s="40"/>
      <c r="AD679" s="367"/>
      <c r="AE679" s="43"/>
      <c r="AF679" s="179" t="str">
        <f t="shared" si="40"/>
        <v/>
      </c>
      <c r="AG679" s="43"/>
      <c r="AH679" s="28" t="b">
        <f t="shared" si="42"/>
        <v>1</v>
      </c>
    </row>
    <row r="680" spans="1:34" ht="36" customHeight="1">
      <c r="A680" s="65"/>
      <c r="B680" s="65"/>
      <c r="C680" s="65"/>
      <c r="D680" s="45"/>
      <c r="E680" s="259"/>
      <c r="F680" s="229" t="str">
        <f t="shared" si="41"/>
        <v/>
      </c>
      <c r="G680" s="40"/>
      <c r="H680" s="452"/>
      <c r="I680" s="206"/>
      <c r="J680" s="40"/>
      <c r="K680" s="83"/>
      <c r="L680" s="119"/>
      <c r="M680" s="214"/>
      <c r="N680" s="230"/>
      <c r="O680" s="231"/>
      <c r="P680" s="259"/>
      <c r="Q680" s="212"/>
      <c r="R680" s="214"/>
      <c r="S680" s="214"/>
      <c r="T680" s="232"/>
      <c r="U680" s="179" t="str">
        <f t="shared" si="39"/>
        <v/>
      </c>
      <c r="V680" s="43"/>
      <c r="W680" s="213"/>
      <c r="X680" s="213"/>
      <c r="Y680" s="40"/>
      <c r="Z680" s="45"/>
      <c r="AA680" s="45"/>
      <c r="AB680" s="45"/>
      <c r="AC680" s="40"/>
      <c r="AD680" s="367"/>
      <c r="AE680" s="43"/>
      <c r="AF680" s="179" t="str">
        <f t="shared" si="40"/>
        <v/>
      </c>
      <c r="AG680" s="43"/>
      <c r="AH680" s="28" t="b">
        <f t="shared" si="42"/>
        <v>1</v>
      </c>
    </row>
    <row r="681" spans="1:34" ht="36" customHeight="1">
      <c r="A681" s="65"/>
      <c r="B681" s="65"/>
      <c r="C681" s="65"/>
      <c r="D681" s="45"/>
      <c r="E681" s="259"/>
      <c r="F681" s="229" t="str">
        <f t="shared" si="41"/>
        <v/>
      </c>
      <c r="G681" s="40"/>
      <c r="H681" s="452"/>
      <c r="I681" s="206"/>
      <c r="J681" s="40"/>
      <c r="K681" s="83"/>
      <c r="L681" s="119"/>
      <c r="M681" s="214"/>
      <c r="N681" s="230"/>
      <c r="O681" s="231"/>
      <c r="P681" s="259"/>
      <c r="Q681" s="212"/>
      <c r="R681" s="214"/>
      <c r="S681" s="214"/>
      <c r="T681" s="232"/>
      <c r="U681" s="179" t="str">
        <f t="shared" si="39"/>
        <v/>
      </c>
      <c r="V681" s="43"/>
      <c r="W681" s="213"/>
      <c r="X681" s="213"/>
      <c r="Y681" s="40"/>
      <c r="Z681" s="45"/>
      <c r="AA681" s="45"/>
      <c r="AB681" s="45"/>
      <c r="AC681" s="40"/>
      <c r="AD681" s="367"/>
      <c r="AE681" s="43"/>
      <c r="AF681" s="179" t="str">
        <f t="shared" si="40"/>
        <v/>
      </c>
      <c r="AG681" s="43"/>
      <c r="AH681" s="28" t="b">
        <f t="shared" si="42"/>
        <v>1</v>
      </c>
    </row>
    <row r="682" spans="1:34" ht="36" customHeight="1">
      <c r="A682" s="65"/>
      <c r="B682" s="65"/>
      <c r="C682" s="65"/>
      <c r="D682" s="45"/>
      <c r="E682" s="259"/>
      <c r="F682" s="229" t="str">
        <f t="shared" si="41"/>
        <v/>
      </c>
      <c r="G682" s="40"/>
      <c r="H682" s="452"/>
      <c r="I682" s="206"/>
      <c r="J682" s="40"/>
      <c r="K682" s="83"/>
      <c r="L682" s="119"/>
      <c r="M682" s="214"/>
      <c r="N682" s="230"/>
      <c r="O682" s="231"/>
      <c r="P682" s="259"/>
      <c r="Q682" s="212"/>
      <c r="R682" s="214"/>
      <c r="S682" s="214"/>
      <c r="T682" s="232"/>
      <c r="U682" s="179" t="str">
        <f t="shared" si="39"/>
        <v/>
      </c>
      <c r="V682" s="43"/>
      <c r="W682" s="213"/>
      <c r="X682" s="213"/>
      <c r="Y682" s="40"/>
      <c r="Z682" s="45"/>
      <c r="AA682" s="45"/>
      <c r="AB682" s="45"/>
      <c r="AC682" s="40"/>
      <c r="AD682" s="367"/>
      <c r="AE682" s="43"/>
      <c r="AF682" s="179" t="str">
        <f t="shared" si="40"/>
        <v/>
      </c>
      <c r="AG682" s="43"/>
      <c r="AH682" s="28" t="b">
        <f t="shared" si="42"/>
        <v>1</v>
      </c>
    </row>
    <row r="683" spans="1:34" ht="36" customHeight="1">
      <c r="A683" s="65"/>
      <c r="B683" s="65"/>
      <c r="C683" s="65"/>
      <c r="D683" s="45"/>
      <c r="E683" s="259"/>
      <c r="F683" s="229" t="str">
        <f t="shared" si="41"/>
        <v/>
      </c>
      <c r="G683" s="40"/>
      <c r="H683" s="452"/>
      <c r="I683" s="206"/>
      <c r="J683" s="40"/>
      <c r="K683" s="83"/>
      <c r="L683" s="119"/>
      <c r="M683" s="214"/>
      <c r="N683" s="230"/>
      <c r="O683" s="231"/>
      <c r="P683" s="259"/>
      <c r="Q683" s="212"/>
      <c r="R683" s="214"/>
      <c r="S683" s="214"/>
      <c r="T683" s="232"/>
      <c r="U683" s="179" t="str">
        <f t="shared" si="39"/>
        <v/>
      </c>
      <c r="V683" s="43"/>
      <c r="W683" s="213"/>
      <c r="X683" s="213"/>
      <c r="Y683" s="40"/>
      <c r="Z683" s="45"/>
      <c r="AA683" s="45"/>
      <c r="AB683" s="45"/>
      <c r="AC683" s="40"/>
      <c r="AD683" s="367"/>
      <c r="AE683" s="43"/>
      <c r="AF683" s="179" t="str">
        <f t="shared" si="40"/>
        <v/>
      </c>
      <c r="AG683" s="43"/>
      <c r="AH683" s="28" t="b">
        <f t="shared" si="42"/>
        <v>1</v>
      </c>
    </row>
    <row r="684" spans="1:34" ht="36" customHeight="1">
      <c r="A684" s="65"/>
      <c r="B684" s="65"/>
      <c r="C684" s="65"/>
      <c r="D684" s="45"/>
      <c r="E684" s="259"/>
      <c r="F684" s="229" t="str">
        <f t="shared" si="41"/>
        <v/>
      </c>
      <c r="G684" s="40"/>
      <c r="H684" s="452"/>
      <c r="I684" s="206"/>
      <c r="J684" s="40"/>
      <c r="K684" s="83"/>
      <c r="L684" s="119"/>
      <c r="M684" s="214"/>
      <c r="N684" s="230"/>
      <c r="O684" s="231"/>
      <c r="P684" s="259"/>
      <c r="Q684" s="212"/>
      <c r="R684" s="214"/>
      <c r="S684" s="214"/>
      <c r="T684" s="232"/>
      <c r="U684" s="179" t="str">
        <f t="shared" si="39"/>
        <v/>
      </c>
      <c r="V684" s="43"/>
      <c r="W684" s="213"/>
      <c r="X684" s="213"/>
      <c r="Y684" s="40"/>
      <c r="Z684" s="45"/>
      <c r="AA684" s="45"/>
      <c r="AB684" s="45"/>
      <c r="AC684" s="40"/>
      <c r="AD684" s="367"/>
      <c r="AE684" s="43"/>
      <c r="AF684" s="179" t="str">
        <f t="shared" si="40"/>
        <v/>
      </c>
      <c r="AG684" s="43"/>
      <c r="AH684" s="28" t="b">
        <f t="shared" si="42"/>
        <v>1</v>
      </c>
    </row>
    <row r="685" spans="1:34" ht="36" customHeight="1">
      <c r="A685" s="65"/>
      <c r="B685" s="65"/>
      <c r="C685" s="65"/>
      <c r="D685" s="45"/>
      <c r="E685" s="259"/>
      <c r="F685" s="229" t="str">
        <f t="shared" si="41"/>
        <v/>
      </c>
      <c r="G685" s="40"/>
      <c r="H685" s="452"/>
      <c r="I685" s="206"/>
      <c r="J685" s="40"/>
      <c r="K685" s="83"/>
      <c r="L685" s="119"/>
      <c r="M685" s="214"/>
      <c r="N685" s="230"/>
      <c r="O685" s="231"/>
      <c r="P685" s="259"/>
      <c r="Q685" s="212"/>
      <c r="R685" s="214"/>
      <c r="S685" s="214"/>
      <c r="T685" s="232"/>
      <c r="U685" s="179" t="str">
        <f t="shared" si="39"/>
        <v/>
      </c>
      <c r="V685" s="43"/>
      <c r="W685" s="213"/>
      <c r="X685" s="213"/>
      <c r="Y685" s="40"/>
      <c r="Z685" s="45"/>
      <c r="AA685" s="45"/>
      <c r="AB685" s="45"/>
      <c r="AC685" s="40"/>
      <c r="AD685" s="367"/>
      <c r="AE685" s="43"/>
      <c r="AF685" s="179" t="str">
        <f t="shared" si="40"/>
        <v/>
      </c>
      <c r="AG685" s="43"/>
      <c r="AH685" s="28" t="b">
        <f t="shared" si="42"/>
        <v>1</v>
      </c>
    </row>
    <row r="686" spans="1:34" ht="36" customHeight="1">
      <c r="A686" s="65"/>
      <c r="B686" s="65"/>
      <c r="C686" s="65"/>
      <c r="D686" s="45"/>
      <c r="E686" s="259"/>
      <c r="F686" s="229" t="str">
        <f t="shared" si="41"/>
        <v/>
      </c>
      <c r="G686" s="40"/>
      <c r="H686" s="452"/>
      <c r="I686" s="206"/>
      <c r="J686" s="40"/>
      <c r="K686" s="83"/>
      <c r="L686" s="119"/>
      <c r="M686" s="214"/>
      <c r="N686" s="230"/>
      <c r="O686" s="231"/>
      <c r="P686" s="259"/>
      <c r="Q686" s="212"/>
      <c r="R686" s="214"/>
      <c r="S686" s="214"/>
      <c r="T686" s="232"/>
      <c r="U686" s="179" t="str">
        <f t="shared" si="39"/>
        <v/>
      </c>
      <c r="V686" s="43"/>
      <c r="W686" s="213"/>
      <c r="X686" s="213"/>
      <c r="Y686" s="40"/>
      <c r="Z686" s="45"/>
      <c r="AA686" s="45"/>
      <c r="AB686" s="45"/>
      <c r="AC686" s="40"/>
      <c r="AD686" s="367"/>
      <c r="AE686" s="43"/>
      <c r="AF686" s="179" t="str">
        <f t="shared" si="40"/>
        <v/>
      </c>
      <c r="AG686" s="43"/>
      <c r="AH686" s="28" t="b">
        <f t="shared" si="42"/>
        <v>1</v>
      </c>
    </row>
    <row r="687" spans="1:34" ht="36" customHeight="1">
      <c r="A687" s="65"/>
      <c r="B687" s="65"/>
      <c r="C687" s="65"/>
      <c r="D687" s="45"/>
      <c r="E687" s="259"/>
      <c r="F687" s="229" t="str">
        <f t="shared" si="41"/>
        <v/>
      </c>
      <c r="G687" s="40"/>
      <c r="H687" s="452"/>
      <c r="I687" s="206"/>
      <c r="J687" s="40"/>
      <c r="K687" s="83"/>
      <c r="L687" s="119"/>
      <c r="M687" s="214"/>
      <c r="N687" s="230"/>
      <c r="O687" s="231"/>
      <c r="P687" s="259"/>
      <c r="Q687" s="212"/>
      <c r="R687" s="214"/>
      <c r="S687" s="214"/>
      <c r="T687" s="232"/>
      <c r="U687" s="179" t="str">
        <f t="shared" si="39"/>
        <v/>
      </c>
      <c r="V687" s="43"/>
      <c r="W687" s="213"/>
      <c r="X687" s="213"/>
      <c r="Y687" s="40"/>
      <c r="Z687" s="45"/>
      <c r="AA687" s="45"/>
      <c r="AB687" s="45"/>
      <c r="AC687" s="40"/>
      <c r="AD687" s="367"/>
      <c r="AE687" s="43"/>
      <c r="AF687" s="179" t="str">
        <f t="shared" si="40"/>
        <v/>
      </c>
      <c r="AG687" s="43"/>
      <c r="AH687" s="28" t="b">
        <f t="shared" si="42"/>
        <v>1</v>
      </c>
    </row>
    <row r="688" spans="1:34" ht="36" customHeight="1">
      <c r="A688" s="65"/>
      <c r="B688" s="65"/>
      <c r="C688" s="65"/>
      <c r="D688" s="45"/>
      <c r="E688" s="259"/>
      <c r="F688" s="229" t="str">
        <f t="shared" si="41"/>
        <v/>
      </c>
      <c r="G688" s="40"/>
      <c r="H688" s="452"/>
      <c r="I688" s="206"/>
      <c r="J688" s="40"/>
      <c r="K688" s="83"/>
      <c r="L688" s="119"/>
      <c r="M688" s="214"/>
      <c r="N688" s="230"/>
      <c r="O688" s="231"/>
      <c r="P688" s="259"/>
      <c r="Q688" s="212"/>
      <c r="R688" s="214"/>
      <c r="S688" s="214"/>
      <c r="T688" s="232"/>
      <c r="U688" s="179" t="str">
        <f t="shared" si="39"/>
        <v/>
      </c>
      <c r="V688" s="43"/>
      <c r="W688" s="213"/>
      <c r="X688" s="213"/>
      <c r="Y688" s="40"/>
      <c r="Z688" s="45"/>
      <c r="AA688" s="45"/>
      <c r="AB688" s="45"/>
      <c r="AC688" s="40"/>
      <c r="AD688" s="367"/>
      <c r="AE688" s="43"/>
      <c r="AF688" s="179" t="str">
        <f t="shared" si="40"/>
        <v/>
      </c>
      <c r="AG688" s="43"/>
      <c r="AH688" s="28" t="b">
        <f t="shared" si="42"/>
        <v>1</v>
      </c>
    </row>
    <row r="689" spans="1:34" ht="36" customHeight="1">
      <c r="A689" s="65"/>
      <c r="B689" s="65"/>
      <c r="C689" s="65"/>
      <c r="D689" s="45"/>
      <c r="E689" s="259"/>
      <c r="F689" s="229" t="str">
        <f t="shared" si="41"/>
        <v/>
      </c>
      <c r="G689" s="40"/>
      <c r="H689" s="452"/>
      <c r="I689" s="206"/>
      <c r="J689" s="40"/>
      <c r="K689" s="83"/>
      <c r="L689" s="119"/>
      <c r="M689" s="214"/>
      <c r="N689" s="230"/>
      <c r="O689" s="231"/>
      <c r="P689" s="259"/>
      <c r="Q689" s="212"/>
      <c r="R689" s="214"/>
      <c r="S689" s="214"/>
      <c r="T689" s="232"/>
      <c r="U689" s="179" t="str">
        <f t="shared" si="39"/>
        <v/>
      </c>
      <c r="V689" s="43"/>
      <c r="W689" s="213"/>
      <c r="X689" s="213"/>
      <c r="Y689" s="40"/>
      <c r="Z689" s="45"/>
      <c r="AA689" s="45"/>
      <c r="AB689" s="45"/>
      <c r="AC689" s="40"/>
      <c r="AD689" s="367"/>
      <c r="AE689" s="43"/>
      <c r="AF689" s="179" t="str">
        <f t="shared" si="40"/>
        <v/>
      </c>
      <c r="AG689" s="43"/>
      <c r="AH689" s="28" t="b">
        <f t="shared" si="42"/>
        <v>1</v>
      </c>
    </row>
    <row r="690" spans="1:34" ht="36" customHeight="1">
      <c r="A690" s="65"/>
      <c r="B690" s="65"/>
      <c r="C690" s="65"/>
      <c r="D690" s="45"/>
      <c r="E690" s="259"/>
      <c r="F690" s="229" t="str">
        <f t="shared" si="41"/>
        <v/>
      </c>
      <c r="G690" s="40"/>
      <c r="H690" s="452"/>
      <c r="I690" s="206"/>
      <c r="J690" s="40"/>
      <c r="K690" s="83"/>
      <c r="L690" s="119"/>
      <c r="M690" s="214"/>
      <c r="N690" s="230"/>
      <c r="O690" s="231"/>
      <c r="P690" s="259"/>
      <c r="Q690" s="212"/>
      <c r="R690" s="214"/>
      <c r="S690" s="214"/>
      <c r="T690" s="232"/>
      <c r="U690" s="179" t="str">
        <f t="shared" si="39"/>
        <v/>
      </c>
      <c r="V690" s="43"/>
      <c r="W690" s="213"/>
      <c r="X690" s="213"/>
      <c r="Y690" s="40"/>
      <c r="Z690" s="45"/>
      <c r="AA690" s="45"/>
      <c r="AB690" s="45"/>
      <c r="AC690" s="40"/>
      <c r="AD690" s="367"/>
      <c r="AE690" s="43"/>
      <c r="AF690" s="179" t="str">
        <f t="shared" si="40"/>
        <v/>
      </c>
      <c r="AG690" s="43"/>
      <c r="AH690" s="28" t="b">
        <f t="shared" si="42"/>
        <v>1</v>
      </c>
    </row>
    <row r="691" spans="1:34" ht="36" customHeight="1">
      <c r="A691" s="65"/>
      <c r="B691" s="65"/>
      <c r="C691" s="65"/>
      <c r="D691" s="45"/>
      <c r="E691" s="259"/>
      <c r="F691" s="229" t="str">
        <f t="shared" si="41"/>
        <v/>
      </c>
      <c r="G691" s="40"/>
      <c r="H691" s="452"/>
      <c r="I691" s="206"/>
      <c r="J691" s="40"/>
      <c r="K691" s="83"/>
      <c r="L691" s="119"/>
      <c r="M691" s="214"/>
      <c r="N691" s="230"/>
      <c r="O691" s="231"/>
      <c r="P691" s="259"/>
      <c r="Q691" s="212"/>
      <c r="R691" s="214"/>
      <c r="S691" s="214"/>
      <c r="T691" s="232"/>
      <c r="U691" s="179" t="str">
        <f t="shared" si="39"/>
        <v/>
      </c>
      <c r="V691" s="43"/>
      <c r="W691" s="213"/>
      <c r="X691" s="213"/>
      <c r="Y691" s="40"/>
      <c r="Z691" s="45"/>
      <c r="AA691" s="45"/>
      <c r="AB691" s="45"/>
      <c r="AC691" s="40"/>
      <c r="AD691" s="367"/>
      <c r="AE691" s="43"/>
      <c r="AF691" s="179" t="str">
        <f t="shared" si="40"/>
        <v/>
      </c>
      <c r="AG691" s="43"/>
      <c r="AH691" s="28" t="b">
        <f t="shared" si="42"/>
        <v>1</v>
      </c>
    </row>
    <row r="692" spans="1:34" ht="36" customHeight="1">
      <c r="A692" s="65"/>
      <c r="B692" s="65"/>
      <c r="C692" s="65"/>
      <c r="D692" s="45"/>
      <c r="E692" s="259"/>
      <c r="F692" s="229" t="str">
        <f t="shared" si="41"/>
        <v/>
      </c>
      <c r="G692" s="40"/>
      <c r="H692" s="452"/>
      <c r="I692" s="206"/>
      <c r="J692" s="40"/>
      <c r="K692" s="83"/>
      <c r="L692" s="119"/>
      <c r="M692" s="214"/>
      <c r="N692" s="230"/>
      <c r="O692" s="231"/>
      <c r="P692" s="259"/>
      <c r="Q692" s="212"/>
      <c r="R692" s="214"/>
      <c r="S692" s="214"/>
      <c r="T692" s="232"/>
      <c r="U692" s="179" t="str">
        <f t="shared" si="39"/>
        <v/>
      </c>
      <c r="V692" s="43"/>
      <c r="W692" s="213"/>
      <c r="X692" s="213"/>
      <c r="Y692" s="40"/>
      <c r="Z692" s="45"/>
      <c r="AA692" s="45"/>
      <c r="AB692" s="45"/>
      <c r="AC692" s="40"/>
      <c r="AD692" s="367"/>
      <c r="AE692" s="43"/>
      <c r="AF692" s="179" t="str">
        <f t="shared" si="40"/>
        <v/>
      </c>
      <c r="AG692" s="43"/>
      <c r="AH692" s="28" t="b">
        <f t="shared" si="42"/>
        <v>1</v>
      </c>
    </row>
    <row r="693" spans="1:34" ht="36" customHeight="1">
      <c r="A693" s="65"/>
      <c r="B693" s="65"/>
      <c r="C693" s="65"/>
      <c r="D693" s="45"/>
      <c r="E693" s="259"/>
      <c r="F693" s="229" t="str">
        <f t="shared" si="41"/>
        <v/>
      </c>
      <c r="G693" s="40"/>
      <c r="H693" s="452"/>
      <c r="I693" s="206"/>
      <c r="J693" s="40"/>
      <c r="K693" s="83"/>
      <c r="L693" s="119"/>
      <c r="M693" s="214"/>
      <c r="N693" s="230"/>
      <c r="O693" s="231"/>
      <c r="P693" s="259"/>
      <c r="Q693" s="212"/>
      <c r="R693" s="214"/>
      <c r="S693" s="214"/>
      <c r="T693" s="232"/>
      <c r="U693" s="179" t="str">
        <f t="shared" si="39"/>
        <v/>
      </c>
      <c r="V693" s="43"/>
      <c r="W693" s="213"/>
      <c r="X693" s="213"/>
      <c r="Y693" s="40"/>
      <c r="Z693" s="45"/>
      <c r="AA693" s="45"/>
      <c r="AB693" s="45"/>
      <c r="AC693" s="40"/>
      <c r="AD693" s="367"/>
      <c r="AE693" s="43"/>
      <c r="AF693" s="179" t="str">
        <f t="shared" si="40"/>
        <v/>
      </c>
      <c r="AG693" s="43"/>
      <c r="AH693" s="28" t="b">
        <f t="shared" si="42"/>
        <v>1</v>
      </c>
    </row>
    <row r="694" spans="1:34" ht="36" customHeight="1">
      <c r="A694" s="65"/>
      <c r="B694" s="65"/>
      <c r="C694" s="65"/>
      <c r="D694" s="45"/>
      <c r="E694" s="259"/>
      <c r="F694" s="229" t="str">
        <f t="shared" si="41"/>
        <v/>
      </c>
      <c r="G694" s="40"/>
      <c r="H694" s="452"/>
      <c r="I694" s="206"/>
      <c r="J694" s="40"/>
      <c r="K694" s="83"/>
      <c r="L694" s="119"/>
      <c r="M694" s="214"/>
      <c r="N694" s="230"/>
      <c r="O694" s="231"/>
      <c r="P694" s="259"/>
      <c r="Q694" s="212"/>
      <c r="R694" s="214"/>
      <c r="S694" s="214"/>
      <c r="T694" s="232"/>
      <c r="U694" s="179" t="str">
        <f t="shared" si="39"/>
        <v/>
      </c>
      <c r="V694" s="43"/>
      <c r="W694" s="213"/>
      <c r="X694" s="213"/>
      <c r="Y694" s="40"/>
      <c r="Z694" s="45"/>
      <c r="AA694" s="45"/>
      <c r="AB694" s="45"/>
      <c r="AC694" s="40"/>
      <c r="AD694" s="367"/>
      <c r="AE694" s="43"/>
      <c r="AF694" s="179" t="str">
        <f t="shared" si="40"/>
        <v/>
      </c>
      <c r="AG694" s="43"/>
      <c r="AH694" s="28" t="b">
        <f t="shared" si="42"/>
        <v>1</v>
      </c>
    </row>
    <row r="695" spans="1:34" ht="36" customHeight="1">
      <c r="A695" s="65"/>
      <c r="B695" s="65"/>
      <c r="C695" s="65"/>
      <c r="D695" s="45"/>
      <c r="E695" s="259"/>
      <c r="F695" s="229" t="str">
        <f t="shared" si="41"/>
        <v/>
      </c>
      <c r="G695" s="40"/>
      <c r="H695" s="452"/>
      <c r="I695" s="206"/>
      <c r="J695" s="40"/>
      <c r="K695" s="83"/>
      <c r="L695" s="119"/>
      <c r="M695" s="214"/>
      <c r="N695" s="230"/>
      <c r="O695" s="231"/>
      <c r="P695" s="259"/>
      <c r="Q695" s="212"/>
      <c r="R695" s="214"/>
      <c r="S695" s="214"/>
      <c r="T695" s="232"/>
      <c r="U695" s="179" t="str">
        <f t="shared" si="39"/>
        <v/>
      </c>
      <c r="V695" s="43"/>
      <c r="W695" s="213"/>
      <c r="X695" s="213"/>
      <c r="Y695" s="40"/>
      <c r="Z695" s="45"/>
      <c r="AA695" s="45"/>
      <c r="AB695" s="45"/>
      <c r="AC695" s="40"/>
      <c r="AD695" s="367"/>
      <c r="AE695" s="43"/>
      <c r="AF695" s="179" t="str">
        <f t="shared" si="40"/>
        <v/>
      </c>
      <c r="AG695" s="43"/>
      <c r="AH695" s="28" t="b">
        <f t="shared" si="42"/>
        <v>1</v>
      </c>
    </row>
    <row r="696" spans="1:34" ht="36" customHeight="1">
      <c r="A696" s="65"/>
      <c r="B696" s="65"/>
      <c r="C696" s="65"/>
      <c r="D696" s="45"/>
      <c r="E696" s="259"/>
      <c r="F696" s="229" t="str">
        <f t="shared" si="41"/>
        <v/>
      </c>
      <c r="G696" s="40"/>
      <c r="H696" s="452"/>
      <c r="I696" s="206"/>
      <c r="J696" s="40"/>
      <c r="K696" s="83"/>
      <c r="L696" s="119"/>
      <c r="M696" s="214"/>
      <c r="N696" s="230"/>
      <c r="O696" s="231"/>
      <c r="P696" s="259"/>
      <c r="Q696" s="212"/>
      <c r="R696" s="214"/>
      <c r="S696" s="214"/>
      <c r="T696" s="232"/>
      <c r="U696" s="179" t="str">
        <f t="shared" si="39"/>
        <v/>
      </c>
      <c r="V696" s="43"/>
      <c r="W696" s="213"/>
      <c r="X696" s="213"/>
      <c r="Y696" s="40"/>
      <c r="Z696" s="45"/>
      <c r="AA696" s="45"/>
      <c r="AB696" s="45"/>
      <c r="AC696" s="40"/>
      <c r="AD696" s="367"/>
      <c r="AE696" s="43"/>
      <c r="AF696" s="179" t="str">
        <f t="shared" si="40"/>
        <v/>
      </c>
      <c r="AG696" s="43"/>
      <c r="AH696" s="28" t="b">
        <f t="shared" si="42"/>
        <v>1</v>
      </c>
    </row>
    <row r="697" spans="1:34" ht="36" customHeight="1">
      <c r="A697" s="65"/>
      <c r="B697" s="65"/>
      <c r="C697" s="65"/>
      <c r="D697" s="45"/>
      <c r="E697" s="259"/>
      <c r="F697" s="229" t="str">
        <f t="shared" si="41"/>
        <v/>
      </c>
      <c r="G697" s="40"/>
      <c r="H697" s="452"/>
      <c r="I697" s="206"/>
      <c r="J697" s="40"/>
      <c r="K697" s="83"/>
      <c r="L697" s="119"/>
      <c r="M697" s="214"/>
      <c r="N697" s="230"/>
      <c r="O697" s="231"/>
      <c r="P697" s="259"/>
      <c r="Q697" s="212"/>
      <c r="R697" s="214"/>
      <c r="S697" s="214"/>
      <c r="T697" s="232"/>
      <c r="U697" s="179" t="str">
        <f t="shared" si="39"/>
        <v/>
      </c>
      <c r="V697" s="43"/>
      <c r="W697" s="213"/>
      <c r="X697" s="213"/>
      <c r="Y697" s="40"/>
      <c r="Z697" s="45"/>
      <c r="AA697" s="45"/>
      <c r="AB697" s="45"/>
      <c r="AC697" s="40"/>
      <c r="AD697" s="367"/>
      <c r="AE697" s="43"/>
      <c r="AF697" s="179" t="str">
        <f t="shared" si="40"/>
        <v/>
      </c>
      <c r="AG697" s="43"/>
      <c r="AH697" s="28" t="b">
        <f t="shared" si="42"/>
        <v>1</v>
      </c>
    </row>
    <row r="698" spans="1:34" ht="36" customHeight="1">
      <c r="A698" s="65"/>
      <c r="B698" s="65"/>
      <c r="C698" s="65"/>
      <c r="D698" s="45"/>
      <c r="E698" s="259"/>
      <c r="F698" s="229" t="str">
        <f t="shared" si="41"/>
        <v/>
      </c>
      <c r="G698" s="40"/>
      <c r="H698" s="452"/>
      <c r="I698" s="206"/>
      <c r="J698" s="40"/>
      <c r="K698" s="83"/>
      <c r="L698" s="119"/>
      <c r="M698" s="214"/>
      <c r="N698" s="230"/>
      <c r="O698" s="231"/>
      <c r="P698" s="259"/>
      <c r="Q698" s="212"/>
      <c r="R698" s="214"/>
      <c r="S698" s="214"/>
      <c r="T698" s="232"/>
      <c r="U698" s="179" t="str">
        <f t="shared" si="39"/>
        <v/>
      </c>
      <c r="V698" s="43"/>
      <c r="W698" s="213"/>
      <c r="X698" s="213"/>
      <c r="Y698" s="40"/>
      <c r="Z698" s="45"/>
      <c r="AA698" s="45"/>
      <c r="AB698" s="45"/>
      <c r="AC698" s="40"/>
      <c r="AD698" s="367"/>
      <c r="AE698" s="43"/>
      <c r="AF698" s="179" t="str">
        <f t="shared" si="40"/>
        <v/>
      </c>
      <c r="AG698" s="43"/>
      <c r="AH698" s="28" t="b">
        <f t="shared" si="42"/>
        <v>1</v>
      </c>
    </row>
    <row r="699" spans="1:34" ht="36" customHeight="1">
      <c r="A699" s="65"/>
      <c r="B699" s="65"/>
      <c r="C699" s="65"/>
      <c r="D699" s="45"/>
      <c r="E699" s="259"/>
      <c r="F699" s="229" t="str">
        <f t="shared" si="41"/>
        <v/>
      </c>
      <c r="G699" s="40"/>
      <c r="H699" s="452"/>
      <c r="I699" s="206"/>
      <c r="J699" s="40"/>
      <c r="K699" s="83"/>
      <c r="L699" s="119"/>
      <c r="M699" s="214"/>
      <c r="N699" s="230"/>
      <c r="O699" s="231"/>
      <c r="P699" s="259"/>
      <c r="Q699" s="212"/>
      <c r="R699" s="214"/>
      <c r="S699" s="214"/>
      <c r="T699" s="232"/>
      <c r="U699" s="179" t="str">
        <f t="shared" si="39"/>
        <v/>
      </c>
      <c r="V699" s="43"/>
      <c r="W699" s="213"/>
      <c r="X699" s="213"/>
      <c r="Y699" s="40"/>
      <c r="Z699" s="45"/>
      <c r="AA699" s="45"/>
      <c r="AB699" s="45"/>
      <c r="AC699" s="40"/>
      <c r="AD699" s="367"/>
      <c r="AE699" s="43"/>
      <c r="AF699" s="179" t="str">
        <f t="shared" si="40"/>
        <v/>
      </c>
      <c r="AG699" s="43"/>
      <c r="AH699" s="28" t="b">
        <f t="shared" si="42"/>
        <v>1</v>
      </c>
    </row>
    <row r="700" spans="1:34" ht="36" customHeight="1">
      <c r="A700" s="65"/>
      <c r="B700" s="65"/>
      <c r="C700" s="65"/>
      <c r="D700" s="45"/>
      <c r="E700" s="259"/>
      <c r="F700" s="229" t="str">
        <f t="shared" si="41"/>
        <v/>
      </c>
      <c r="G700" s="40"/>
      <c r="H700" s="452"/>
      <c r="I700" s="206"/>
      <c r="J700" s="40"/>
      <c r="K700" s="83"/>
      <c r="L700" s="119"/>
      <c r="M700" s="214"/>
      <c r="N700" s="230"/>
      <c r="O700" s="231"/>
      <c r="P700" s="259"/>
      <c r="Q700" s="212"/>
      <c r="R700" s="214"/>
      <c r="S700" s="214"/>
      <c r="T700" s="232"/>
      <c r="U700" s="179" t="str">
        <f t="shared" si="39"/>
        <v/>
      </c>
      <c r="V700" s="43"/>
      <c r="W700" s="213"/>
      <c r="X700" s="213"/>
      <c r="Y700" s="40"/>
      <c r="Z700" s="45"/>
      <c r="AA700" s="45"/>
      <c r="AB700" s="45"/>
      <c r="AC700" s="40"/>
      <c r="AD700" s="367"/>
      <c r="AE700" s="43"/>
      <c r="AF700" s="179" t="str">
        <f t="shared" si="40"/>
        <v/>
      </c>
      <c r="AG700" s="43"/>
      <c r="AH700" s="28" t="b">
        <f t="shared" si="42"/>
        <v>1</v>
      </c>
    </row>
    <row r="701" spans="1:34" ht="36" customHeight="1">
      <c r="A701" s="65"/>
      <c r="B701" s="65"/>
      <c r="C701" s="65"/>
      <c r="D701" s="45"/>
      <c r="E701" s="259"/>
      <c r="F701" s="229" t="str">
        <f t="shared" si="41"/>
        <v/>
      </c>
      <c r="G701" s="40"/>
      <c r="H701" s="452"/>
      <c r="I701" s="206"/>
      <c r="J701" s="40"/>
      <c r="K701" s="83"/>
      <c r="L701" s="119"/>
      <c r="M701" s="214"/>
      <c r="N701" s="230"/>
      <c r="O701" s="231"/>
      <c r="P701" s="259"/>
      <c r="Q701" s="212"/>
      <c r="R701" s="214"/>
      <c r="S701" s="214"/>
      <c r="T701" s="232"/>
      <c r="U701" s="179" t="str">
        <f t="shared" si="39"/>
        <v/>
      </c>
      <c r="V701" s="43"/>
      <c r="W701" s="213"/>
      <c r="X701" s="213"/>
      <c r="Y701" s="40"/>
      <c r="Z701" s="45"/>
      <c r="AA701" s="45"/>
      <c r="AB701" s="45"/>
      <c r="AC701" s="40"/>
      <c r="AD701" s="367"/>
      <c r="AE701" s="43"/>
      <c r="AF701" s="179" t="str">
        <f t="shared" si="40"/>
        <v/>
      </c>
      <c r="AG701" s="43"/>
      <c r="AH701" s="28" t="b">
        <f t="shared" si="42"/>
        <v>1</v>
      </c>
    </row>
    <row r="702" spans="1:34" ht="36" customHeight="1">
      <c r="A702" s="65"/>
      <c r="B702" s="65"/>
      <c r="C702" s="65"/>
      <c r="D702" s="45"/>
      <c r="E702" s="259"/>
      <c r="F702" s="229" t="str">
        <f t="shared" si="41"/>
        <v/>
      </c>
      <c r="G702" s="40"/>
      <c r="H702" s="452"/>
      <c r="I702" s="206"/>
      <c r="J702" s="40"/>
      <c r="K702" s="83"/>
      <c r="L702" s="119"/>
      <c r="M702" s="214"/>
      <c r="N702" s="230"/>
      <c r="O702" s="231"/>
      <c r="P702" s="259"/>
      <c r="Q702" s="212"/>
      <c r="R702" s="214"/>
      <c r="S702" s="214"/>
      <c r="T702" s="232"/>
      <c r="U702" s="179" t="str">
        <f t="shared" si="39"/>
        <v/>
      </c>
      <c r="V702" s="43"/>
      <c r="W702" s="213"/>
      <c r="X702" s="213"/>
      <c r="Y702" s="40"/>
      <c r="Z702" s="45"/>
      <c r="AA702" s="45"/>
      <c r="AB702" s="45"/>
      <c r="AC702" s="40"/>
      <c r="AD702" s="367"/>
      <c r="AE702" s="43"/>
      <c r="AF702" s="179" t="str">
        <f t="shared" si="40"/>
        <v/>
      </c>
      <c r="AG702" s="43"/>
      <c r="AH702" s="28" t="b">
        <f t="shared" si="42"/>
        <v>1</v>
      </c>
    </row>
    <row r="703" spans="1:34" ht="36" customHeight="1">
      <c r="A703" s="65"/>
      <c r="B703" s="65"/>
      <c r="C703" s="65"/>
      <c r="D703" s="45"/>
      <c r="E703" s="259"/>
      <c r="F703" s="229" t="str">
        <f t="shared" si="41"/>
        <v/>
      </c>
      <c r="G703" s="40"/>
      <c r="H703" s="452"/>
      <c r="I703" s="206"/>
      <c r="J703" s="40"/>
      <c r="K703" s="83"/>
      <c r="L703" s="119"/>
      <c r="M703" s="214"/>
      <c r="N703" s="230"/>
      <c r="O703" s="231"/>
      <c r="P703" s="259"/>
      <c r="Q703" s="212"/>
      <c r="R703" s="214"/>
      <c r="S703" s="214"/>
      <c r="T703" s="232"/>
      <c r="U703" s="179" t="str">
        <f t="shared" si="39"/>
        <v/>
      </c>
      <c r="V703" s="43"/>
      <c r="W703" s="213"/>
      <c r="X703" s="213"/>
      <c r="Y703" s="40"/>
      <c r="Z703" s="45"/>
      <c r="AA703" s="45"/>
      <c r="AB703" s="45"/>
      <c r="AC703" s="40"/>
      <c r="AD703" s="367"/>
      <c r="AE703" s="43"/>
      <c r="AF703" s="179" t="str">
        <f t="shared" si="40"/>
        <v/>
      </c>
      <c r="AG703" s="43"/>
      <c r="AH703" s="28" t="b">
        <f t="shared" si="42"/>
        <v>1</v>
      </c>
    </row>
    <row r="704" spans="1:34" ht="36" customHeight="1">
      <c r="A704" s="65"/>
      <c r="B704" s="65"/>
      <c r="C704" s="65"/>
      <c r="D704" s="45"/>
      <c r="E704" s="259"/>
      <c r="F704" s="229" t="str">
        <f t="shared" si="41"/>
        <v/>
      </c>
      <c r="G704" s="40"/>
      <c r="H704" s="452"/>
      <c r="I704" s="206"/>
      <c r="J704" s="40"/>
      <c r="K704" s="83"/>
      <c r="L704" s="119"/>
      <c r="M704" s="214"/>
      <c r="N704" s="230"/>
      <c r="O704" s="231"/>
      <c r="P704" s="259"/>
      <c r="Q704" s="212"/>
      <c r="R704" s="214"/>
      <c r="S704" s="214"/>
      <c r="T704" s="232"/>
      <c r="U704" s="179" t="str">
        <f t="shared" si="39"/>
        <v/>
      </c>
      <c r="V704" s="43"/>
      <c r="W704" s="213"/>
      <c r="X704" s="213"/>
      <c r="Y704" s="40"/>
      <c r="Z704" s="45"/>
      <c r="AA704" s="45"/>
      <c r="AB704" s="45"/>
      <c r="AC704" s="40"/>
      <c r="AD704" s="367"/>
      <c r="AE704" s="43"/>
      <c r="AF704" s="179" t="str">
        <f t="shared" si="40"/>
        <v/>
      </c>
      <c r="AG704" s="43"/>
      <c r="AH704" s="28" t="b">
        <f t="shared" si="42"/>
        <v>1</v>
      </c>
    </row>
    <row r="705" spans="1:34" ht="36" customHeight="1">
      <c r="A705" s="65"/>
      <c r="B705" s="65"/>
      <c r="C705" s="65"/>
      <c r="D705" s="45"/>
      <c r="E705" s="259"/>
      <c r="F705" s="229" t="str">
        <f t="shared" si="41"/>
        <v/>
      </c>
      <c r="G705" s="40"/>
      <c r="H705" s="452"/>
      <c r="I705" s="206"/>
      <c r="J705" s="40"/>
      <c r="K705" s="83"/>
      <c r="L705" s="119"/>
      <c r="M705" s="214"/>
      <c r="N705" s="230"/>
      <c r="O705" s="231"/>
      <c r="P705" s="259"/>
      <c r="Q705" s="212"/>
      <c r="R705" s="214"/>
      <c r="S705" s="214"/>
      <c r="T705" s="232"/>
      <c r="U705" s="179" t="str">
        <f t="shared" si="39"/>
        <v/>
      </c>
      <c r="V705" s="43"/>
      <c r="W705" s="213"/>
      <c r="X705" s="213"/>
      <c r="Y705" s="40"/>
      <c r="Z705" s="45"/>
      <c r="AA705" s="45"/>
      <c r="AB705" s="45"/>
      <c r="AC705" s="40"/>
      <c r="AD705" s="367"/>
      <c r="AE705" s="43"/>
      <c r="AF705" s="179" t="str">
        <f t="shared" si="40"/>
        <v/>
      </c>
      <c r="AG705" s="43"/>
      <c r="AH705" s="28" t="b">
        <f t="shared" si="42"/>
        <v>1</v>
      </c>
    </row>
    <row r="706" spans="1:34" ht="36" customHeight="1">
      <c r="A706" s="65"/>
      <c r="B706" s="65"/>
      <c r="C706" s="65"/>
      <c r="D706" s="45"/>
      <c r="E706" s="259"/>
      <c r="F706" s="229" t="str">
        <f t="shared" si="41"/>
        <v/>
      </c>
      <c r="G706" s="40"/>
      <c r="H706" s="452"/>
      <c r="I706" s="206"/>
      <c r="J706" s="40"/>
      <c r="K706" s="83"/>
      <c r="L706" s="119"/>
      <c r="M706" s="214"/>
      <c r="N706" s="230"/>
      <c r="O706" s="231"/>
      <c r="P706" s="259"/>
      <c r="Q706" s="212"/>
      <c r="R706" s="214"/>
      <c r="S706" s="214"/>
      <c r="T706" s="232"/>
      <c r="U706" s="179" t="str">
        <f t="shared" si="39"/>
        <v/>
      </c>
      <c r="V706" s="43"/>
      <c r="W706" s="213"/>
      <c r="X706" s="213"/>
      <c r="Y706" s="40"/>
      <c r="Z706" s="45"/>
      <c r="AA706" s="45"/>
      <c r="AB706" s="45"/>
      <c r="AC706" s="40"/>
      <c r="AD706" s="367"/>
      <c r="AE706" s="43"/>
      <c r="AF706" s="179" t="str">
        <f t="shared" si="40"/>
        <v/>
      </c>
      <c r="AG706" s="43"/>
      <c r="AH706" s="28" t="b">
        <f t="shared" si="42"/>
        <v>1</v>
      </c>
    </row>
    <row r="707" spans="1:34" ht="36" customHeight="1">
      <c r="A707" s="65"/>
      <c r="B707" s="65"/>
      <c r="C707" s="65"/>
      <c r="D707" s="45"/>
      <c r="E707" s="259"/>
      <c r="F707" s="229" t="str">
        <f t="shared" si="41"/>
        <v/>
      </c>
      <c r="G707" s="40"/>
      <c r="H707" s="452"/>
      <c r="I707" s="206"/>
      <c r="J707" s="40"/>
      <c r="K707" s="83"/>
      <c r="L707" s="119"/>
      <c r="M707" s="214"/>
      <c r="N707" s="230"/>
      <c r="O707" s="231"/>
      <c r="P707" s="259"/>
      <c r="Q707" s="212"/>
      <c r="R707" s="214"/>
      <c r="S707" s="214"/>
      <c r="T707" s="232"/>
      <c r="U707" s="179" t="str">
        <f t="shared" si="39"/>
        <v/>
      </c>
      <c r="V707" s="43"/>
      <c r="W707" s="213"/>
      <c r="X707" s="213"/>
      <c r="Y707" s="40"/>
      <c r="Z707" s="45"/>
      <c r="AA707" s="45"/>
      <c r="AB707" s="45"/>
      <c r="AC707" s="40"/>
      <c r="AD707" s="367"/>
      <c r="AE707" s="43"/>
      <c r="AF707" s="179" t="str">
        <f t="shared" si="40"/>
        <v/>
      </c>
      <c r="AG707" s="43"/>
      <c r="AH707" s="28" t="b">
        <f t="shared" si="42"/>
        <v>1</v>
      </c>
    </row>
    <row r="708" spans="1:34" ht="36" customHeight="1">
      <c r="A708" s="65"/>
      <c r="B708" s="65"/>
      <c r="C708" s="65"/>
      <c r="D708" s="45"/>
      <c r="E708" s="259"/>
      <c r="F708" s="229" t="str">
        <f t="shared" si="41"/>
        <v/>
      </c>
      <c r="G708" s="40"/>
      <c r="H708" s="452"/>
      <c r="I708" s="206"/>
      <c r="J708" s="40"/>
      <c r="K708" s="83"/>
      <c r="L708" s="119"/>
      <c r="M708" s="214"/>
      <c r="N708" s="230"/>
      <c r="O708" s="231"/>
      <c r="P708" s="259"/>
      <c r="Q708" s="212"/>
      <c r="R708" s="214"/>
      <c r="S708" s="214"/>
      <c r="T708" s="232"/>
      <c r="U708" s="179" t="str">
        <f t="shared" si="39"/>
        <v/>
      </c>
      <c r="V708" s="43"/>
      <c r="W708" s="213"/>
      <c r="X708" s="213"/>
      <c r="Y708" s="40"/>
      <c r="Z708" s="45"/>
      <c r="AA708" s="45"/>
      <c r="AB708" s="45"/>
      <c r="AC708" s="40"/>
      <c r="AD708" s="367"/>
      <c r="AE708" s="43"/>
      <c r="AF708" s="179" t="str">
        <f t="shared" si="40"/>
        <v/>
      </c>
      <c r="AG708" s="43"/>
      <c r="AH708" s="28" t="b">
        <f t="shared" si="42"/>
        <v>1</v>
      </c>
    </row>
    <row r="709" spans="1:34" ht="36" customHeight="1">
      <c r="A709" s="65"/>
      <c r="B709" s="65"/>
      <c r="C709" s="65"/>
      <c r="D709" s="45"/>
      <c r="E709" s="259"/>
      <c r="F709" s="229" t="str">
        <f t="shared" si="41"/>
        <v/>
      </c>
      <c r="G709" s="40"/>
      <c r="H709" s="452"/>
      <c r="I709" s="206"/>
      <c r="J709" s="40"/>
      <c r="K709" s="83"/>
      <c r="L709" s="119"/>
      <c r="M709" s="214"/>
      <c r="N709" s="230"/>
      <c r="O709" s="231"/>
      <c r="P709" s="259"/>
      <c r="Q709" s="212"/>
      <c r="R709" s="214"/>
      <c r="S709" s="214"/>
      <c r="T709" s="232"/>
      <c r="U709" s="179" t="str">
        <f t="shared" si="39"/>
        <v/>
      </c>
      <c r="V709" s="43"/>
      <c r="W709" s="213"/>
      <c r="X709" s="213"/>
      <c r="Y709" s="40"/>
      <c r="Z709" s="45"/>
      <c r="AA709" s="45"/>
      <c r="AB709" s="45"/>
      <c r="AC709" s="40"/>
      <c r="AD709" s="367"/>
      <c r="AE709" s="43"/>
      <c r="AF709" s="179" t="str">
        <f t="shared" si="40"/>
        <v/>
      </c>
      <c r="AG709" s="43"/>
      <c r="AH709" s="28" t="b">
        <f t="shared" si="42"/>
        <v>1</v>
      </c>
    </row>
    <row r="710" spans="1:34" ht="36" customHeight="1">
      <c r="A710" s="65"/>
      <c r="B710" s="65"/>
      <c r="C710" s="65"/>
      <c r="D710" s="45"/>
      <c r="E710" s="259"/>
      <c r="F710" s="229" t="str">
        <f t="shared" si="41"/>
        <v/>
      </c>
      <c r="G710" s="40"/>
      <c r="H710" s="452"/>
      <c r="I710" s="206"/>
      <c r="J710" s="40"/>
      <c r="K710" s="83"/>
      <c r="L710" s="119"/>
      <c r="M710" s="214"/>
      <c r="N710" s="230"/>
      <c r="O710" s="231"/>
      <c r="P710" s="259"/>
      <c r="Q710" s="212"/>
      <c r="R710" s="214"/>
      <c r="S710" s="214"/>
      <c r="T710" s="232"/>
      <c r="U710" s="179" t="str">
        <f t="shared" si="39"/>
        <v/>
      </c>
      <c r="V710" s="43"/>
      <c r="W710" s="213"/>
      <c r="X710" s="213"/>
      <c r="Y710" s="40"/>
      <c r="Z710" s="45"/>
      <c r="AA710" s="45"/>
      <c r="AB710" s="45"/>
      <c r="AC710" s="40"/>
      <c r="AD710" s="367"/>
      <c r="AE710" s="43"/>
      <c r="AF710" s="179" t="str">
        <f t="shared" si="40"/>
        <v/>
      </c>
      <c r="AG710" s="43"/>
      <c r="AH710" s="28" t="b">
        <f t="shared" si="42"/>
        <v>1</v>
      </c>
    </row>
    <row r="711" spans="1:34" ht="36" customHeight="1">
      <c r="A711" s="65"/>
      <c r="B711" s="65"/>
      <c r="C711" s="65"/>
      <c r="D711" s="45"/>
      <c r="E711" s="259"/>
      <c r="F711" s="229" t="str">
        <f t="shared" si="41"/>
        <v/>
      </c>
      <c r="G711" s="40"/>
      <c r="H711" s="452"/>
      <c r="I711" s="206"/>
      <c r="J711" s="40"/>
      <c r="K711" s="83"/>
      <c r="L711" s="119"/>
      <c r="M711" s="214"/>
      <c r="N711" s="230"/>
      <c r="O711" s="231"/>
      <c r="P711" s="259"/>
      <c r="Q711" s="212"/>
      <c r="R711" s="214"/>
      <c r="S711" s="214"/>
      <c r="T711" s="232"/>
      <c r="U711" s="179" t="str">
        <f t="shared" si="39"/>
        <v/>
      </c>
      <c r="V711" s="43"/>
      <c r="W711" s="213"/>
      <c r="X711" s="213"/>
      <c r="Y711" s="40"/>
      <c r="Z711" s="45"/>
      <c r="AA711" s="45"/>
      <c r="AB711" s="45"/>
      <c r="AC711" s="40"/>
      <c r="AD711" s="367"/>
      <c r="AE711" s="43"/>
      <c r="AF711" s="179" t="str">
        <f t="shared" si="40"/>
        <v/>
      </c>
      <c r="AG711" s="43"/>
      <c r="AH711" s="28" t="b">
        <f t="shared" si="42"/>
        <v>1</v>
      </c>
    </row>
    <row r="712" spans="1:34" ht="36" customHeight="1">
      <c r="A712" s="65"/>
      <c r="B712" s="65"/>
      <c r="C712" s="65"/>
      <c r="D712" s="45"/>
      <c r="E712" s="259"/>
      <c r="F712" s="229" t="str">
        <f t="shared" si="41"/>
        <v/>
      </c>
      <c r="G712" s="40"/>
      <c r="H712" s="452"/>
      <c r="I712" s="206"/>
      <c r="J712" s="40"/>
      <c r="K712" s="83"/>
      <c r="L712" s="119"/>
      <c r="M712" s="214"/>
      <c r="N712" s="230"/>
      <c r="O712" s="231"/>
      <c r="P712" s="259"/>
      <c r="Q712" s="212"/>
      <c r="R712" s="214"/>
      <c r="S712" s="214"/>
      <c r="T712" s="232"/>
      <c r="U712" s="179" t="str">
        <f t="shared" si="39"/>
        <v/>
      </c>
      <c r="V712" s="43"/>
      <c r="W712" s="213"/>
      <c r="X712" s="213"/>
      <c r="Y712" s="40"/>
      <c r="Z712" s="45"/>
      <c r="AA712" s="45"/>
      <c r="AB712" s="45"/>
      <c r="AC712" s="40"/>
      <c r="AD712" s="367"/>
      <c r="AE712" s="43"/>
      <c r="AF712" s="179" t="str">
        <f t="shared" si="40"/>
        <v/>
      </c>
      <c r="AG712" s="43"/>
      <c r="AH712" s="28" t="b">
        <f t="shared" si="42"/>
        <v>1</v>
      </c>
    </row>
    <row r="713" spans="1:34" ht="36" customHeight="1">
      <c r="A713" s="65"/>
      <c r="B713" s="65"/>
      <c r="C713" s="65"/>
      <c r="D713" s="45"/>
      <c r="E713" s="259"/>
      <c r="F713" s="229" t="str">
        <f t="shared" si="41"/>
        <v/>
      </c>
      <c r="G713" s="40"/>
      <c r="H713" s="452"/>
      <c r="I713" s="206"/>
      <c r="J713" s="40"/>
      <c r="K713" s="83"/>
      <c r="L713" s="119"/>
      <c r="M713" s="214"/>
      <c r="N713" s="230"/>
      <c r="O713" s="231"/>
      <c r="P713" s="259"/>
      <c r="Q713" s="212"/>
      <c r="R713" s="214"/>
      <c r="S713" s="214"/>
      <c r="T713" s="232"/>
      <c r="U713" s="179" t="str">
        <f t="shared" si="39"/>
        <v/>
      </c>
      <c r="V713" s="43"/>
      <c r="W713" s="213"/>
      <c r="X713" s="213"/>
      <c r="Y713" s="40"/>
      <c r="Z713" s="45"/>
      <c r="AA713" s="45"/>
      <c r="AB713" s="45"/>
      <c r="AC713" s="40"/>
      <c r="AD713" s="367"/>
      <c r="AE713" s="43"/>
      <c r="AF713" s="179" t="str">
        <f t="shared" si="40"/>
        <v/>
      </c>
      <c r="AG713" s="43"/>
      <c r="AH713" s="28" t="b">
        <f t="shared" si="42"/>
        <v>1</v>
      </c>
    </row>
    <row r="714" spans="1:34" ht="36" customHeight="1">
      <c r="A714" s="65"/>
      <c r="B714" s="65"/>
      <c r="C714" s="65"/>
      <c r="D714" s="45"/>
      <c r="E714" s="259"/>
      <c r="F714" s="229" t="str">
        <f t="shared" si="41"/>
        <v/>
      </c>
      <c r="G714" s="40"/>
      <c r="H714" s="452"/>
      <c r="I714" s="206"/>
      <c r="J714" s="40"/>
      <c r="K714" s="83"/>
      <c r="L714" s="119"/>
      <c r="M714" s="214"/>
      <c r="N714" s="230"/>
      <c r="O714" s="231"/>
      <c r="P714" s="259"/>
      <c r="Q714" s="212"/>
      <c r="R714" s="214"/>
      <c r="S714" s="214"/>
      <c r="T714" s="232"/>
      <c r="U714" s="179" t="str">
        <f t="shared" si="39"/>
        <v/>
      </c>
      <c r="V714" s="43"/>
      <c r="W714" s="213"/>
      <c r="X714" s="213"/>
      <c r="Y714" s="40"/>
      <c r="Z714" s="45"/>
      <c r="AA714" s="45"/>
      <c r="AB714" s="45"/>
      <c r="AC714" s="40"/>
      <c r="AD714" s="367"/>
      <c r="AE714" s="43"/>
      <c r="AF714" s="179" t="str">
        <f t="shared" si="40"/>
        <v/>
      </c>
      <c r="AG714" s="43"/>
      <c r="AH714" s="28" t="b">
        <f t="shared" si="42"/>
        <v>1</v>
      </c>
    </row>
    <row r="715" spans="1:34" ht="36" customHeight="1">
      <c r="A715" s="65"/>
      <c r="B715" s="65"/>
      <c r="C715" s="65"/>
      <c r="D715" s="45"/>
      <c r="E715" s="259"/>
      <c r="F715" s="229" t="str">
        <f t="shared" si="41"/>
        <v/>
      </c>
      <c r="G715" s="40"/>
      <c r="H715" s="452"/>
      <c r="I715" s="206"/>
      <c r="J715" s="40"/>
      <c r="K715" s="83"/>
      <c r="L715" s="119"/>
      <c r="M715" s="214"/>
      <c r="N715" s="230"/>
      <c r="O715" s="231"/>
      <c r="P715" s="259"/>
      <c r="Q715" s="212"/>
      <c r="R715" s="214"/>
      <c r="S715" s="214"/>
      <c r="T715" s="232"/>
      <c r="U715" s="179" t="str">
        <f t="shared" si="39"/>
        <v/>
      </c>
      <c r="V715" s="43"/>
      <c r="W715" s="213"/>
      <c r="X715" s="213"/>
      <c r="Y715" s="40"/>
      <c r="Z715" s="45"/>
      <c r="AA715" s="45"/>
      <c r="AB715" s="45"/>
      <c r="AC715" s="40"/>
      <c r="AD715" s="367"/>
      <c r="AE715" s="43"/>
      <c r="AF715" s="179" t="str">
        <f t="shared" si="40"/>
        <v/>
      </c>
      <c r="AG715" s="43"/>
      <c r="AH715" s="28" t="b">
        <f t="shared" si="42"/>
        <v>1</v>
      </c>
    </row>
    <row r="716" spans="1:34" ht="36" customHeight="1">
      <c r="A716" s="65"/>
      <c r="B716" s="65"/>
      <c r="C716" s="65"/>
      <c r="D716" s="45"/>
      <c r="E716" s="259"/>
      <c r="F716" s="229" t="str">
        <f t="shared" si="41"/>
        <v/>
      </c>
      <c r="G716" s="40"/>
      <c r="H716" s="452"/>
      <c r="I716" s="206"/>
      <c r="J716" s="40"/>
      <c r="K716" s="83"/>
      <c r="L716" s="119"/>
      <c r="M716" s="214"/>
      <c r="N716" s="230"/>
      <c r="O716" s="231"/>
      <c r="P716" s="259"/>
      <c r="Q716" s="212"/>
      <c r="R716" s="214"/>
      <c r="S716" s="214"/>
      <c r="T716" s="232"/>
      <c r="U716" s="179" t="str">
        <f t="shared" ref="U716:U779" si="43">IF(ISBLANK(Q716),"",DATEDIF(K716,Q716,"d")/365)</f>
        <v/>
      </c>
      <c r="V716" s="43"/>
      <c r="W716" s="213"/>
      <c r="X716" s="213"/>
      <c r="Y716" s="40"/>
      <c r="Z716" s="45"/>
      <c r="AA716" s="45"/>
      <c r="AB716" s="45"/>
      <c r="AC716" s="40"/>
      <c r="AD716" s="367"/>
      <c r="AE716" s="43"/>
      <c r="AF716" s="179" t="str">
        <f t="shared" ref="AF716:AF779" si="44">IF((K716-AD716)/365&gt;0,(K716-AD716)/365,"")</f>
        <v/>
      </c>
      <c r="AG716" s="43"/>
      <c r="AH716" s="28" t="b">
        <f t="shared" si="42"/>
        <v>1</v>
      </c>
    </row>
    <row r="717" spans="1:34" ht="36" customHeight="1">
      <c r="A717" s="65"/>
      <c r="B717" s="65"/>
      <c r="C717" s="65"/>
      <c r="D717" s="45"/>
      <c r="E717" s="259"/>
      <c r="F717" s="229" t="str">
        <f t="shared" si="41"/>
        <v/>
      </c>
      <c r="G717" s="40"/>
      <c r="H717" s="452"/>
      <c r="I717" s="206"/>
      <c r="J717" s="40"/>
      <c r="K717" s="83"/>
      <c r="L717" s="119"/>
      <c r="M717" s="214"/>
      <c r="N717" s="230"/>
      <c r="O717" s="231"/>
      <c r="P717" s="259"/>
      <c r="Q717" s="212"/>
      <c r="R717" s="214"/>
      <c r="S717" s="214"/>
      <c r="T717" s="232"/>
      <c r="U717" s="179" t="str">
        <f t="shared" si="43"/>
        <v/>
      </c>
      <c r="V717" s="43"/>
      <c r="W717" s="213"/>
      <c r="X717" s="213"/>
      <c r="Y717" s="40"/>
      <c r="Z717" s="45"/>
      <c r="AA717" s="45"/>
      <c r="AB717" s="45"/>
      <c r="AC717" s="40"/>
      <c r="AD717" s="367"/>
      <c r="AE717" s="43"/>
      <c r="AF717" s="179" t="str">
        <f t="shared" si="44"/>
        <v/>
      </c>
      <c r="AG717" s="43"/>
      <c r="AH717" s="28" t="b">
        <f t="shared" si="42"/>
        <v>1</v>
      </c>
    </row>
    <row r="718" spans="1:34" ht="36" customHeight="1">
      <c r="A718" s="65"/>
      <c r="B718" s="65"/>
      <c r="C718" s="65"/>
      <c r="D718" s="45"/>
      <c r="E718" s="259"/>
      <c r="F718" s="229" t="str">
        <f t="shared" si="41"/>
        <v/>
      </c>
      <c r="G718" s="40"/>
      <c r="H718" s="452"/>
      <c r="I718" s="206"/>
      <c r="J718" s="40"/>
      <c r="K718" s="83"/>
      <c r="L718" s="119"/>
      <c r="M718" s="214"/>
      <c r="N718" s="230"/>
      <c r="O718" s="231"/>
      <c r="P718" s="259"/>
      <c r="Q718" s="212"/>
      <c r="R718" s="214"/>
      <c r="S718" s="214"/>
      <c r="T718" s="232"/>
      <c r="U718" s="179" t="str">
        <f t="shared" si="43"/>
        <v/>
      </c>
      <c r="V718" s="43"/>
      <c r="W718" s="213"/>
      <c r="X718" s="213"/>
      <c r="Y718" s="40"/>
      <c r="Z718" s="45"/>
      <c r="AA718" s="45"/>
      <c r="AB718" s="45"/>
      <c r="AC718" s="40"/>
      <c r="AD718" s="367"/>
      <c r="AE718" s="43"/>
      <c r="AF718" s="179" t="str">
        <f t="shared" si="44"/>
        <v/>
      </c>
      <c r="AG718" s="43"/>
      <c r="AH718" s="28" t="b">
        <f t="shared" si="42"/>
        <v>1</v>
      </c>
    </row>
    <row r="719" spans="1:34" ht="36" customHeight="1">
      <c r="A719" s="65"/>
      <c r="B719" s="65"/>
      <c r="C719" s="65"/>
      <c r="D719" s="45"/>
      <c r="E719" s="259"/>
      <c r="F719" s="229" t="str">
        <f t="shared" ref="F719:F782" si="45">IF(ISBLANK($E719),"",VLOOKUP($E719,제안사_펀드현황,2,FALSE))</f>
        <v/>
      </c>
      <c r="G719" s="40"/>
      <c r="H719" s="452"/>
      <c r="I719" s="206"/>
      <c r="J719" s="40"/>
      <c r="K719" s="83"/>
      <c r="L719" s="119"/>
      <c r="M719" s="214"/>
      <c r="N719" s="230"/>
      <c r="O719" s="231"/>
      <c r="P719" s="259"/>
      <c r="Q719" s="212"/>
      <c r="R719" s="214"/>
      <c r="S719" s="214"/>
      <c r="T719" s="232"/>
      <c r="U719" s="179" t="str">
        <f t="shared" si="43"/>
        <v/>
      </c>
      <c r="V719" s="43"/>
      <c r="W719" s="213"/>
      <c r="X719" s="213"/>
      <c r="Y719" s="40"/>
      <c r="Z719" s="45"/>
      <c r="AA719" s="45"/>
      <c r="AB719" s="45"/>
      <c r="AC719" s="40"/>
      <c r="AD719" s="367"/>
      <c r="AE719" s="43"/>
      <c r="AF719" s="179" t="str">
        <f t="shared" si="44"/>
        <v/>
      </c>
      <c r="AG719" s="43"/>
      <c r="AH719" s="28" t="b">
        <f t="shared" ref="AH719:AH782" si="46">ROUND(M719,)=ROUND(S719,)+ROUND(W719,)</f>
        <v>1</v>
      </c>
    </row>
    <row r="720" spans="1:34" ht="36" customHeight="1">
      <c r="A720" s="65"/>
      <c r="B720" s="65"/>
      <c r="C720" s="65"/>
      <c r="D720" s="45"/>
      <c r="E720" s="259"/>
      <c r="F720" s="229" t="str">
        <f t="shared" si="45"/>
        <v/>
      </c>
      <c r="G720" s="40"/>
      <c r="H720" s="452"/>
      <c r="I720" s="206"/>
      <c r="J720" s="40"/>
      <c r="K720" s="83"/>
      <c r="L720" s="119"/>
      <c r="M720" s="214"/>
      <c r="N720" s="230"/>
      <c r="O720" s="231"/>
      <c r="P720" s="259"/>
      <c r="Q720" s="212"/>
      <c r="R720" s="214"/>
      <c r="S720" s="214"/>
      <c r="T720" s="232"/>
      <c r="U720" s="179" t="str">
        <f t="shared" si="43"/>
        <v/>
      </c>
      <c r="V720" s="43"/>
      <c r="W720" s="213"/>
      <c r="X720" s="213"/>
      <c r="Y720" s="40"/>
      <c r="Z720" s="45"/>
      <c r="AA720" s="45"/>
      <c r="AB720" s="45"/>
      <c r="AC720" s="40"/>
      <c r="AD720" s="367"/>
      <c r="AE720" s="43"/>
      <c r="AF720" s="179" t="str">
        <f t="shared" si="44"/>
        <v/>
      </c>
      <c r="AG720" s="43"/>
      <c r="AH720" s="28" t="b">
        <f t="shared" si="46"/>
        <v>1</v>
      </c>
    </row>
    <row r="721" spans="1:34" ht="36" customHeight="1">
      <c r="A721" s="65"/>
      <c r="B721" s="65"/>
      <c r="C721" s="65"/>
      <c r="D721" s="45"/>
      <c r="E721" s="259"/>
      <c r="F721" s="229" t="str">
        <f t="shared" si="45"/>
        <v/>
      </c>
      <c r="G721" s="40"/>
      <c r="H721" s="452"/>
      <c r="I721" s="206"/>
      <c r="J721" s="40"/>
      <c r="K721" s="83"/>
      <c r="L721" s="119"/>
      <c r="M721" s="214"/>
      <c r="N721" s="230"/>
      <c r="O721" s="231"/>
      <c r="P721" s="259"/>
      <c r="Q721" s="212"/>
      <c r="R721" s="214"/>
      <c r="S721" s="214"/>
      <c r="T721" s="232"/>
      <c r="U721" s="179" t="str">
        <f t="shared" si="43"/>
        <v/>
      </c>
      <c r="V721" s="43"/>
      <c r="W721" s="213"/>
      <c r="X721" s="213"/>
      <c r="Y721" s="40"/>
      <c r="Z721" s="45"/>
      <c r="AA721" s="45"/>
      <c r="AB721" s="45"/>
      <c r="AC721" s="40"/>
      <c r="AD721" s="367"/>
      <c r="AE721" s="43"/>
      <c r="AF721" s="179" t="str">
        <f t="shared" si="44"/>
        <v/>
      </c>
      <c r="AG721" s="43"/>
      <c r="AH721" s="28" t="b">
        <f t="shared" si="46"/>
        <v>1</v>
      </c>
    </row>
    <row r="722" spans="1:34" ht="36" customHeight="1">
      <c r="A722" s="65"/>
      <c r="B722" s="65"/>
      <c r="C722" s="65"/>
      <c r="D722" s="45"/>
      <c r="E722" s="259"/>
      <c r="F722" s="229" t="str">
        <f t="shared" si="45"/>
        <v/>
      </c>
      <c r="G722" s="40"/>
      <c r="H722" s="452"/>
      <c r="I722" s="206"/>
      <c r="J722" s="40"/>
      <c r="K722" s="83"/>
      <c r="L722" s="119"/>
      <c r="M722" s="214"/>
      <c r="N722" s="230"/>
      <c r="O722" s="231"/>
      <c r="P722" s="259"/>
      <c r="Q722" s="212"/>
      <c r="R722" s="214"/>
      <c r="S722" s="214"/>
      <c r="T722" s="232"/>
      <c r="U722" s="179" t="str">
        <f t="shared" si="43"/>
        <v/>
      </c>
      <c r="V722" s="43"/>
      <c r="W722" s="213"/>
      <c r="X722" s="213"/>
      <c r="Y722" s="40"/>
      <c r="Z722" s="45"/>
      <c r="AA722" s="45"/>
      <c r="AB722" s="45"/>
      <c r="AC722" s="40"/>
      <c r="AD722" s="367"/>
      <c r="AE722" s="43"/>
      <c r="AF722" s="179" t="str">
        <f t="shared" si="44"/>
        <v/>
      </c>
      <c r="AG722" s="43"/>
      <c r="AH722" s="28" t="b">
        <f t="shared" si="46"/>
        <v>1</v>
      </c>
    </row>
    <row r="723" spans="1:34" ht="36" customHeight="1">
      <c r="A723" s="65"/>
      <c r="B723" s="65"/>
      <c r="C723" s="65"/>
      <c r="D723" s="45"/>
      <c r="E723" s="259"/>
      <c r="F723" s="229" t="str">
        <f t="shared" si="45"/>
        <v/>
      </c>
      <c r="G723" s="40"/>
      <c r="H723" s="452"/>
      <c r="I723" s="206"/>
      <c r="J723" s="40"/>
      <c r="K723" s="83"/>
      <c r="L723" s="119"/>
      <c r="M723" s="214"/>
      <c r="N723" s="230"/>
      <c r="O723" s="231"/>
      <c r="P723" s="259"/>
      <c r="Q723" s="212"/>
      <c r="R723" s="214"/>
      <c r="S723" s="214"/>
      <c r="T723" s="232"/>
      <c r="U723" s="179" t="str">
        <f t="shared" si="43"/>
        <v/>
      </c>
      <c r="V723" s="43"/>
      <c r="W723" s="213"/>
      <c r="X723" s="213"/>
      <c r="Y723" s="40"/>
      <c r="Z723" s="45"/>
      <c r="AA723" s="45"/>
      <c r="AB723" s="45"/>
      <c r="AC723" s="40"/>
      <c r="AD723" s="367"/>
      <c r="AE723" s="43"/>
      <c r="AF723" s="179" t="str">
        <f t="shared" si="44"/>
        <v/>
      </c>
      <c r="AG723" s="43"/>
      <c r="AH723" s="28" t="b">
        <f t="shared" si="46"/>
        <v>1</v>
      </c>
    </row>
    <row r="724" spans="1:34" ht="36" customHeight="1">
      <c r="A724" s="65"/>
      <c r="B724" s="65"/>
      <c r="C724" s="65"/>
      <c r="D724" s="45"/>
      <c r="E724" s="259"/>
      <c r="F724" s="229" t="str">
        <f t="shared" si="45"/>
        <v/>
      </c>
      <c r="G724" s="40"/>
      <c r="H724" s="452"/>
      <c r="I724" s="206"/>
      <c r="J724" s="40"/>
      <c r="K724" s="83"/>
      <c r="L724" s="119"/>
      <c r="M724" s="214"/>
      <c r="N724" s="230"/>
      <c r="O724" s="231"/>
      <c r="P724" s="259"/>
      <c r="Q724" s="212"/>
      <c r="R724" s="214"/>
      <c r="S724" s="214"/>
      <c r="T724" s="232"/>
      <c r="U724" s="179" t="str">
        <f t="shared" si="43"/>
        <v/>
      </c>
      <c r="V724" s="43"/>
      <c r="W724" s="213"/>
      <c r="X724" s="213"/>
      <c r="Y724" s="40"/>
      <c r="Z724" s="45"/>
      <c r="AA724" s="45"/>
      <c r="AB724" s="45"/>
      <c r="AC724" s="40"/>
      <c r="AD724" s="367"/>
      <c r="AE724" s="43"/>
      <c r="AF724" s="179" t="str">
        <f t="shared" si="44"/>
        <v/>
      </c>
      <c r="AG724" s="43"/>
      <c r="AH724" s="28" t="b">
        <f t="shared" si="46"/>
        <v>1</v>
      </c>
    </row>
    <row r="725" spans="1:34" ht="36" customHeight="1">
      <c r="A725" s="65"/>
      <c r="B725" s="65"/>
      <c r="C725" s="65"/>
      <c r="D725" s="45"/>
      <c r="E725" s="259"/>
      <c r="F725" s="229" t="str">
        <f t="shared" si="45"/>
        <v/>
      </c>
      <c r="G725" s="40"/>
      <c r="H725" s="452"/>
      <c r="I725" s="206"/>
      <c r="J725" s="40"/>
      <c r="K725" s="83"/>
      <c r="L725" s="119"/>
      <c r="M725" s="214"/>
      <c r="N725" s="230"/>
      <c r="O725" s="231"/>
      <c r="P725" s="259"/>
      <c r="Q725" s="212"/>
      <c r="R725" s="214"/>
      <c r="S725" s="214"/>
      <c r="T725" s="232"/>
      <c r="U725" s="179" t="str">
        <f t="shared" si="43"/>
        <v/>
      </c>
      <c r="V725" s="43"/>
      <c r="W725" s="213"/>
      <c r="X725" s="213"/>
      <c r="Y725" s="40"/>
      <c r="Z725" s="45"/>
      <c r="AA725" s="45"/>
      <c r="AB725" s="45"/>
      <c r="AC725" s="40"/>
      <c r="AD725" s="367"/>
      <c r="AE725" s="43"/>
      <c r="AF725" s="179" t="str">
        <f t="shared" si="44"/>
        <v/>
      </c>
      <c r="AG725" s="43"/>
      <c r="AH725" s="28" t="b">
        <f t="shared" si="46"/>
        <v>1</v>
      </c>
    </row>
    <row r="726" spans="1:34" ht="36" customHeight="1">
      <c r="A726" s="65"/>
      <c r="B726" s="65"/>
      <c r="C726" s="65"/>
      <c r="D726" s="45"/>
      <c r="E726" s="259"/>
      <c r="F726" s="229" t="str">
        <f t="shared" si="45"/>
        <v/>
      </c>
      <c r="G726" s="40"/>
      <c r="H726" s="452"/>
      <c r="I726" s="206"/>
      <c r="J726" s="40"/>
      <c r="K726" s="83"/>
      <c r="L726" s="119"/>
      <c r="M726" s="214"/>
      <c r="N726" s="230"/>
      <c r="O726" s="231"/>
      <c r="P726" s="259"/>
      <c r="Q726" s="212"/>
      <c r="R726" s="214"/>
      <c r="S726" s="214"/>
      <c r="T726" s="232"/>
      <c r="U726" s="179" t="str">
        <f t="shared" si="43"/>
        <v/>
      </c>
      <c r="V726" s="43"/>
      <c r="W726" s="213"/>
      <c r="X726" s="213"/>
      <c r="Y726" s="40"/>
      <c r="Z726" s="45"/>
      <c r="AA726" s="45"/>
      <c r="AB726" s="45"/>
      <c r="AC726" s="40"/>
      <c r="AD726" s="367"/>
      <c r="AE726" s="43"/>
      <c r="AF726" s="179" t="str">
        <f t="shared" si="44"/>
        <v/>
      </c>
      <c r="AG726" s="43"/>
      <c r="AH726" s="28" t="b">
        <f t="shared" si="46"/>
        <v>1</v>
      </c>
    </row>
    <row r="727" spans="1:34" ht="36" customHeight="1">
      <c r="A727" s="65"/>
      <c r="B727" s="65"/>
      <c r="C727" s="65"/>
      <c r="D727" s="45"/>
      <c r="E727" s="259"/>
      <c r="F727" s="229" t="str">
        <f t="shared" si="45"/>
        <v/>
      </c>
      <c r="G727" s="40"/>
      <c r="H727" s="452"/>
      <c r="I727" s="206"/>
      <c r="J727" s="40"/>
      <c r="K727" s="83"/>
      <c r="L727" s="119"/>
      <c r="M727" s="214"/>
      <c r="N727" s="230"/>
      <c r="O727" s="231"/>
      <c r="P727" s="259"/>
      <c r="Q727" s="212"/>
      <c r="R727" s="214"/>
      <c r="S727" s="214"/>
      <c r="T727" s="232"/>
      <c r="U727" s="179" t="str">
        <f t="shared" si="43"/>
        <v/>
      </c>
      <c r="V727" s="43"/>
      <c r="W727" s="213"/>
      <c r="X727" s="213"/>
      <c r="Y727" s="40"/>
      <c r="Z727" s="45"/>
      <c r="AA727" s="45"/>
      <c r="AB727" s="45"/>
      <c r="AC727" s="40"/>
      <c r="AD727" s="367"/>
      <c r="AE727" s="43"/>
      <c r="AF727" s="179" t="str">
        <f t="shared" si="44"/>
        <v/>
      </c>
      <c r="AG727" s="43"/>
      <c r="AH727" s="28" t="b">
        <f t="shared" si="46"/>
        <v>1</v>
      </c>
    </row>
    <row r="728" spans="1:34" ht="36" customHeight="1">
      <c r="A728" s="65"/>
      <c r="B728" s="65"/>
      <c r="C728" s="65"/>
      <c r="D728" s="45"/>
      <c r="E728" s="259"/>
      <c r="F728" s="229" t="str">
        <f t="shared" si="45"/>
        <v/>
      </c>
      <c r="G728" s="40"/>
      <c r="H728" s="452"/>
      <c r="I728" s="206"/>
      <c r="J728" s="40"/>
      <c r="K728" s="83"/>
      <c r="L728" s="119"/>
      <c r="M728" s="214"/>
      <c r="N728" s="230"/>
      <c r="O728" s="231"/>
      <c r="P728" s="259"/>
      <c r="Q728" s="212"/>
      <c r="R728" s="214"/>
      <c r="S728" s="214"/>
      <c r="T728" s="232"/>
      <c r="U728" s="179" t="str">
        <f t="shared" si="43"/>
        <v/>
      </c>
      <c r="V728" s="43"/>
      <c r="W728" s="213"/>
      <c r="X728" s="213"/>
      <c r="Y728" s="40"/>
      <c r="Z728" s="45"/>
      <c r="AA728" s="45"/>
      <c r="AB728" s="45"/>
      <c r="AC728" s="40"/>
      <c r="AD728" s="367"/>
      <c r="AE728" s="43"/>
      <c r="AF728" s="179" t="str">
        <f t="shared" si="44"/>
        <v/>
      </c>
      <c r="AG728" s="43"/>
      <c r="AH728" s="28" t="b">
        <f t="shared" si="46"/>
        <v>1</v>
      </c>
    </row>
    <row r="729" spans="1:34" ht="36" customHeight="1">
      <c r="A729" s="65"/>
      <c r="B729" s="65"/>
      <c r="C729" s="65"/>
      <c r="D729" s="45"/>
      <c r="E729" s="259"/>
      <c r="F729" s="229" t="str">
        <f t="shared" si="45"/>
        <v/>
      </c>
      <c r="G729" s="40"/>
      <c r="H729" s="452"/>
      <c r="I729" s="206"/>
      <c r="J729" s="40"/>
      <c r="K729" s="83"/>
      <c r="L729" s="119"/>
      <c r="M729" s="214"/>
      <c r="N729" s="230"/>
      <c r="O729" s="231"/>
      <c r="P729" s="259"/>
      <c r="Q729" s="212"/>
      <c r="R729" s="214"/>
      <c r="S729" s="214"/>
      <c r="T729" s="232"/>
      <c r="U729" s="179" t="str">
        <f t="shared" si="43"/>
        <v/>
      </c>
      <c r="V729" s="43"/>
      <c r="W729" s="213"/>
      <c r="X729" s="213"/>
      <c r="Y729" s="40"/>
      <c r="Z729" s="45"/>
      <c r="AA729" s="45"/>
      <c r="AB729" s="45"/>
      <c r="AC729" s="40"/>
      <c r="AD729" s="367"/>
      <c r="AE729" s="43"/>
      <c r="AF729" s="179" t="str">
        <f t="shared" si="44"/>
        <v/>
      </c>
      <c r="AG729" s="43"/>
      <c r="AH729" s="28" t="b">
        <f t="shared" si="46"/>
        <v>1</v>
      </c>
    </row>
    <row r="730" spans="1:34" ht="36" customHeight="1">
      <c r="A730" s="65"/>
      <c r="B730" s="65"/>
      <c r="C730" s="65"/>
      <c r="D730" s="45"/>
      <c r="E730" s="259"/>
      <c r="F730" s="229" t="str">
        <f t="shared" si="45"/>
        <v/>
      </c>
      <c r="G730" s="40"/>
      <c r="H730" s="452"/>
      <c r="I730" s="206"/>
      <c r="J730" s="40"/>
      <c r="K730" s="83"/>
      <c r="L730" s="119"/>
      <c r="M730" s="214"/>
      <c r="N730" s="230"/>
      <c r="O730" s="231"/>
      <c r="P730" s="259"/>
      <c r="Q730" s="212"/>
      <c r="R730" s="214"/>
      <c r="S730" s="214"/>
      <c r="T730" s="232"/>
      <c r="U730" s="179" t="str">
        <f t="shared" si="43"/>
        <v/>
      </c>
      <c r="V730" s="43"/>
      <c r="W730" s="213"/>
      <c r="X730" s="213"/>
      <c r="Y730" s="40"/>
      <c r="Z730" s="45"/>
      <c r="AA730" s="45"/>
      <c r="AB730" s="45"/>
      <c r="AC730" s="40"/>
      <c r="AD730" s="367"/>
      <c r="AE730" s="43"/>
      <c r="AF730" s="179" t="str">
        <f t="shared" si="44"/>
        <v/>
      </c>
      <c r="AG730" s="43"/>
      <c r="AH730" s="28" t="b">
        <f t="shared" si="46"/>
        <v>1</v>
      </c>
    </row>
    <row r="731" spans="1:34" ht="36" customHeight="1">
      <c r="A731" s="65"/>
      <c r="B731" s="65"/>
      <c r="C731" s="65"/>
      <c r="D731" s="45"/>
      <c r="E731" s="259"/>
      <c r="F731" s="229" t="str">
        <f t="shared" si="45"/>
        <v/>
      </c>
      <c r="G731" s="40"/>
      <c r="H731" s="452"/>
      <c r="I731" s="206"/>
      <c r="J731" s="40"/>
      <c r="K731" s="83"/>
      <c r="L731" s="119"/>
      <c r="M731" s="214"/>
      <c r="N731" s="230"/>
      <c r="O731" s="231"/>
      <c r="P731" s="259"/>
      <c r="Q731" s="212"/>
      <c r="R731" s="214"/>
      <c r="S731" s="214"/>
      <c r="T731" s="232"/>
      <c r="U731" s="179" t="str">
        <f t="shared" si="43"/>
        <v/>
      </c>
      <c r="V731" s="43"/>
      <c r="W731" s="213"/>
      <c r="X731" s="213"/>
      <c r="Y731" s="40"/>
      <c r="Z731" s="45"/>
      <c r="AA731" s="45"/>
      <c r="AB731" s="45"/>
      <c r="AC731" s="40"/>
      <c r="AD731" s="367"/>
      <c r="AE731" s="43"/>
      <c r="AF731" s="179" t="str">
        <f t="shared" si="44"/>
        <v/>
      </c>
      <c r="AG731" s="43"/>
      <c r="AH731" s="28" t="b">
        <f t="shared" si="46"/>
        <v>1</v>
      </c>
    </row>
    <row r="732" spans="1:34" ht="36" customHeight="1">
      <c r="A732" s="65"/>
      <c r="B732" s="65"/>
      <c r="C732" s="65"/>
      <c r="D732" s="45"/>
      <c r="E732" s="259"/>
      <c r="F732" s="229" t="str">
        <f t="shared" si="45"/>
        <v/>
      </c>
      <c r="G732" s="40"/>
      <c r="H732" s="452"/>
      <c r="I732" s="206"/>
      <c r="J732" s="40"/>
      <c r="K732" s="83"/>
      <c r="L732" s="119"/>
      <c r="M732" s="214"/>
      <c r="N732" s="230"/>
      <c r="O732" s="231"/>
      <c r="P732" s="259"/>
      <c r="Q732" s="212"/>
      <c r="R732" s="214"/>
      <c r="S732" s="214"/>
      <c r="T732" s="232"/>
      <c r="U732" s="179" t="str">
        <f t="shared" si="43"/>
        <v/>
      </c>
      <c r="V732" s="43"/>
      <c r="W732" s="213"/>
      <c r="X732" s="213"/>
      <c r="Y732" s="40"/>
      <c r="Z732" s="45"/>
      <c r="AA732" s="45"/>
      <c r="AB732" s="45"/>
      <c r="AC732" s="40"/>
      <c r="AD732" s="367"/>
      <c r="AE732" s="43"/>
      <c r="AF732" s="179" t="str">
        <f t="shared" si="44"/>
        <v/>
      </c>
      <c r="AG732" s="43"/>
      <c r="AH732" s="28" t="b">
        <f t="shared" si="46"/>
        <v>1</v>
      </c>
    </row>
    <row r="733" spans="1:34" ht="36" customHeight="1">
      <c r="A733" s="65"/>
      <c r="B733" s="65"/>
      <c r="C733" s="65"/>
      <c r="D733" s="45"/>
      <c r="E733" s="259"/>
      <c r="F733" s="229" t="str">
        <f t="shared" si="45"/>
        <v/>
      </c>
      <c r="G733" s="40"/>
      <c r="H733" s="452"/>
      <c r="I733" s="206"/>
      <c r="J733" s="40"/>
      <c r="K733" s="83"/>
      <c r="L733" s="119"/>
      <c r="M733" s="214"/>
      <c r="N733" s="230"/>
      <c r="O733" s="231"/>
      <c r="P733" s="259"/>
      <c r="Q733" s="212"/>
      <c r="R733" s="214"/>
      <c r="S733" s="214"/>
      <c r="T733" s="232"/>
      <c r="U733" s="179" t="str">
        <f t="shared" si="43"/>
        <v/>
      </c>
      <c r="V733" s="43"/>
      <c r="W733" s="213"/>
      <c r="X733" s="213"/>
      <c r="Y733" s="40"/>
      <c r="Z733" s="45"/>
      <c r="AA733" s="45"/>
      <c r="AB733" s="45"/>
      <c r="AC733" s="40"/>
      <c r="AD733" s="367"/>
      <c r="AE733" s="43"/>
      <c r="AF733" s="179" t="str">
        <f t="shared" si="44"/>
        <v/>
      </c>
      <c r="AG733" s="43"/>
      <c r="AH733" s="28" t="b">
        <f t="shared" si="46"/>
        <v>1</v>
      </c>
    </row>
    <row r="734" spans="1:34" ht="36" customHeight="1">
      <c r="A734" s="65"/>
      <c r="B734" s="65"/>
      <c r="C734" s="65"/>
      <c r="D734" s="45"/>
      <c r="E734" s="259"/>
      <c r="F734" s="229" t="str">
        <f t="shared" si="45"/>
        <v/>
      </c>
      <c r="G734" s="40"/>
      <c r="H734" s="452"/>
      <c r="I734" s="206"/>
      <c r="J734" s="40"/>
      <c r="K734" s="83"/>
      <c r="L734" s="119"/>
      <c r="M734" s="214"/>
      <c r="N734" s="230"/>
      <c r="O734" s="231"/>
      <c r="P734" s="259"/>
      <c r="Q734" s="212"/>
      <c r="R734" s="214"/>
      <c r="S734" s="214"/>
      <c r="T734" s="232"/>
      <c r="U734" s="179" t="str">
        <f t="shared" si="43"/>
        <v/>
      </c>
      <c r="V734" s="43"/>
      <c r="W734" s="213"/>
      <c r="X734" s="213"/>
      <c r="Y734" s="40"/>
      <c r="Z734" s="45"/>
      <c r="AA734" s="45"/>
      <c r="AB734" s="45"/>
      <c r="AC734" s="40"/>
      <c r="AD734" s="367"/>
      <c r="AE734" s="43"/>
      <c r="AF734" s="179" t="str">
        <f t="shared" si="44"/>
        <v/>
      </c>
      <c r="AG734" s="43"/>
      <c r="AH734" s="28" t="b">
        <f t="shared" si="46"/>
        <v>1</v>
      </c>
    </row>
    <row r="735" spans="1:34" ht="36" customHeight="1">
      <c r="A735" s="65"/>
      <c r="B735" s="65"/>
      <c r="C735" s="65"/>
      <c r="D735" s="45"/>
      <c r="E735" s="259"/>
      <c r="F735" s="229" t="str">
        <f t="shared" si="45"/>
        <v/>
      </c>
      <c r="G735" s="40"/>
      <c r="H735" s="452"/>
      <c r="I735" s="206"/>
      <c r="J735" s="40"/>
      <c r="K735" s="83"/>
      <c r="L735" s="119"/>
      <c r="M735" s="214"/>
      <c r="N735" s="230"/>
      <c r="O735" s="231"/>
      <c r="P735" s="259"/>
      <c r="Q735" s="212"/>
      <c r="R735" s="214"/>
      <c r="S735" s="214"/>
      <c r="T735" s="232"/>
      <c r="U735" s="179" t="str">
        <f t="shared" si="43"/>
        <v/>
      </c>
      <c r="V735" s="43"/>
      <c r="W735" s="213"/>
      <c r="X735" s="213"/>
      <c r="Y735" s="40"/>
      <c r="Z735" s="45"/>
      <c r="AA735" s="45"/>
      <c r="AB735" s="45"/>
      <c r="AC735" s="40"/>
      <c r="AD735" s="367"/>
      <c r="AE735" s="43"/>
      <c r="AF735" s="179" t="str">
        <f t="shared" si="44"/>
        <v/>
      </c>
      <c r="AG735" s="43"/>
      <c r="AH735" s="28" t="b">
        <f t="shared" si="46"/>
        <v>1</v>
      </c>
    </row>
    <row r="736" spans="1:34" ht="36" customHeight="1">
      <c r="A736" s="65"/>
      <c r="B736" s="65"/>
      <c r="C736" s="65"/>
      <c r="D736" s="45"/>
      <c r="E736" s="259"/>
      <c r="F736" s="229" t="str">
        <f t="shared" si="45"/>
        <v/>
      </c>
      <c r="G736" s="40"/>
      <c r="H736" s="452"/>
      <c r="I736" s="206"/>
      <c r="J736" s="40"/>
      <c r="K736" s="83"/>
      <c r="L736" s="119"/>
      <c r="M736" s="214"/>
      <c r="N736" s="230"/>
      <c r="O736" s="231"/>
      <c r="P736" s="259"/>
      <c r="Q736" s="212"/>
      <c r="R736" s="214"/>
      <c r="S736" s="214"/>
      <c r="T736" s="232"/>
      <c r="U736" s="179" t="str">
        <f t="shared" si="43"/>
        <v/>
      </c>
      <c r="V736" s="43"/>
      <c r="W736" s="213"/>
      <c r="X736" s="213"/>
      <c r="Y736" s="40"/>
      <c r="Z736" s="45"/>
      <c r="AA736" s="45"/>
      <c r="AB736" s="45"/>
      <c r="AC736" s="40"/>
      <c r="AD736" s="367"/>
      <c r="AE736" s="43"/>
      <c r="AF736" s="179" t="str">
        <f t="shared" si="44"/>
        <v/>
      </c>
      <c r="AG736" s="43"/>
      <c r="AH736" s="28" t="b">
        <f t="shared" si="46"/>
        <v>1</v>
      </c>
    </row>
    <row r="737" spans="1:34" ht="36" customHeight="1">
      <c r="A737" s="65"/>
      <c r="B737" s="65"/>
      <c r="C737" s="65"/>
      <c r="D737" s="45"/>
      <c r="E737" s="259"/>
      <c r="F737" s="229" t="str">
        <f t="shared" si="45"/>
        <v/>
      </c>
      <c r="G737" s="40"/>
      <c r="H737" s="452"/>
      <c r="I737" s="206"/>
      <c r="J737" s="40"/>
      <c r="K737" s="83"/>
      <c r="L737" s="119"/>
      <c r="M737" s="214"/>
      <c r="N737" s="230"/>
      <c r="O737" s="231"/>
      <c r="P737" s="259"/>
      <c r="Q737" s="212"/>
      <c r="R737" s="214"/>
      <c r="S737" s="214"/>
      <c r="T737" s="232"/>
      <c r="U737" s="179" t="str">
        <f t="shared" si="43"/>
        <v/>
      </c>
      <c r="V737" s="43"/>
      <c r="W737" s="213"/>
      <c r="X737" s="213"/>
      <c r="Y737" s="40"/>
      <c r="Z737" s="45"/>
      <c r="AA737" s="45"/>
      <c r="AB737" s="45"/>
      <c r="AC737" s="40"/>
      <c r="AD737" s="367"/>
      <c r="AE737" s="43"/>
      <c r="AF737" s="179" t="str">
        <f t="shared" si="44"/>
        <v/>
      </c>
      <c r="AG737" s="43"/>
      <c r="AH737" s="28" t="b">
        <f t="shared" si="46"/>
        <v>1</v>
      </c>
    </row>
    <row r="738" spans="1:34" ht="36" customHeight="1">
      <c r="A738" s="65"/>
      <c r="B738" s="65"/>
      <c r="C738" s="65"/>
      <c r="D738" s="45"/>
      <c r="E738" s="259"/>
      <c r="F738" s="229" t="str">
        <f t="shared" si="45"/>
        <v/>
      </c>
      <c r="G738" s="40"/>
      <c r="H738" s="452"/>
      <c r="I738" s="206"/>
      <c r="J738" s="40"/>
      <c r="K738" s="83"/>
      <c r="L738" s="119"/>
      <c r="M738" s="214"/>
      <c r="N738" s="230"/>
      <c r="O738" s="231"/>
      <c r="P738" s="259"/>
      <c r="Q738" s="212"/>
      <c r="R738" s="214"/>
      <c r="S738" s="214"/>
      <c r="T738" s="232"/>
      <c r="U738" s="179" t="str">
        <f t="shared" si="43"/>
        <v/>
      </c>
      <c r="V738" s="43"/>
      <c r="W738" s="213"/>
      <c r="X738" s="213"/>
      <c r="Y738" s="40"/>
      <c r="Z738" s="45"/>
      <c r="AA738" s="45"/>
      <c r="AB738" s="45"/>
      <c r="AC738" s="40"/>
      <c r="AD738" s="367"/>
      <c r="AE738" s="43"/>
      <c r="AF738" s="179" t="str">
        <f t="shared" si="44"/>
        <v/>
      </c>
      <c r="AG738" s="43"/>
      <c r="AH738" s="28" t="b">
        <f t="shared" si="46"/>
        <v>1</v>
      </c>
    </row>
    <row r="739" spans="1:34" ht="36" customHeight="1">
      <c r="A739" s="65"/>
      <c r="B739" s="65"/>
      <c r="C739" s="65"/>
      <c r="D739" s="45"/>
      <c r="E739" s="259"/>
      <c r="F739" s="229" t="str">
        <f t="shared" si="45"/>
        <v/>
      </c>
      <c r="G739" s="40"/>
      <c r="H739" s="452"/>
      <c r="I739" s="206"/>
      <c r="J739" s="40"/>
      <c r="K739" s="83"/>
      <c r="L739" s="119"/>
      <c r="M739" s="214"/>
      <c r="N739" s="230"/>
      <c r="O739" s="231"/>
      <c r="P739" s="259"/>
      <c r="Q739" s="212"/>
      <c r="R739" s="214"/>
      <c r="S739" s="214"/>
      <c r="T739" s="232"/>
      <c r="U739" s="179" t="str">
        <f t="shared" si="43"/>
        <v/>
      </c>
      <c r="V739" s="43"/>
      <c r="W739" s="213"/>
      <c r="X739" s="213"/>
      <c r="Y739" s="40"/>
      <c r="Z739" s="45"/>
      <c r="AA739" s="45"/>
      <c r="AB739" s="45"/>
      <c r="AC739" s="40"/>
      <c r="AD739" s="367"/>
      <c r="AE739" s="43"/>
      <c r="AF739" s="179" t="str">
        <f t="shared" si="44"/>
        <v/>
      </c>
      <c r="AG739" s="43"/>
      <c r="AH739" s="28" t="b">
        <f t="shared" si="46"/>
        <v>1</v>
      </c>
    </row>
    <row r="740" spans="1:34" ht="36" customHeight="1">
      <c r="A740" s="65"/>
      <c r="B740" s="65"/>
      <c r="C740" s="65"/>
      <c r="D740" s="45"/>
      <c r="E740" s="259"/>
      <c r="F740" s="229" t="str">
        <f t="shared" si="45"/>
        <v/>
      </c>
      <c r="G740" s="40"/>
      <c r="H740" s="452"/>
      <c r="I740" s="206"/>
      <c r="J740" s="40"/>
      <c r="K740" s="83"/>
      <c r="L740" s="119"/>
      <c r="M740" s="214"/>
      <c r="N740" s="230"/>
      <c r="O740" s="231"/>
      <c r="P740" s="259"/>
      <c r="Q740" s="212"/>
      <c r="R740" s="214"/>
      <c r="S740" s="214"/>
      <c r="T740" s="232"/>
      <c r="U740" s="179" t="str">
        <f t="shared" si="43"/>
        <v/>
      </c>
      <c r="V740" s="43"/>
      <c r="W740" s="213"/>
      <c r="X740" s="213"/>
      <c r="Y740" s="40"/>
      <c r="Z740" s="45"/>
      <c r="AA740" s="45"/>
      <c r="AB740" s="45"/>
      <c r="AC740" s="40"/>
      <c r="AD740" s="367"/>
      <c r="AE740" s="43"/>
      <c r="AF740" s="179" t="str">
        <f t="shared" si="44"/>
        <v/>
      </c>
      <c r="AG740" s="43"/>
      <c r="AH740" s="28" t="b">
        <f t="shared" si="46"/>
        <v>1</v>
      </c>
    </row>
    <row r="741" spans="1:34" ht="36" customHeight="1">
      <c r="A741" s="65"/>
      <c r="B741" s="65"/>
      <c r="C741" s="65"/>
      <c r="D741" s="45"/>
      <c r="E741" s="259"/>
      <c r="F741" s="229" t="str">
        <f t="shared" si="45"/>
        <v/>
      </c>
      <c r="G741" s="40"/>
      <c r="H741" s="452"/>
      <c r="I741" s="206"/>
      <c r="J741" s="40"/>
      <c r="K741" s="83"/>
      <c r="L741" s="119"/>
      <c r="M741" s="214"/>
      <c r="N741" s="230"/>
      <c r="O741" s="231"/>
      <c r="P741" s="259"/>
      <c r="Q741" s="212"/>
      <c r="R741" s="214"/>
      <c r="S741" s="214"/>
      <c r="T741" s="232"/>
      <c r="U741" s="179" t="str">
        <f t="shared" si="43"/>
        <v/>
      </c>
      <c r="V741" s="43"/>
      <c r="W741" s="213"/>
      <c r="X741" s="213"/>
      <c r="Y741" s="40"/>
      <c r="Z741" s="45"/>
      <c r="AA741" s="45"/>
      <c r="AB741" s="45"/>
      <c r="AC741" s="40"/>
      <c r="AD741" s="367"/>
      <c r="AE741" s="43"/>
      <c r="AF741" s="179" t="str">
        <f t="shared" si="44"/>
        <v/>
      </c>
      <c r="AG741" s="43"/>
      <c r="AH741" s="28" t="b">
        <f t="shared" si="46"/>
        <v>1</v>
      </c>
    </row>
    <row r="742" spans="1:34" ht="36" customHeight="1">
      <c r="A742" s="65"/>
      <c r="B742" s="65"/>
      <c r="C742" s="65"/>
      <c r="D742" s="45"/>
      <c r="E742" s="259"/>
      <c r="F742" s="229" t="str">
        <f t="shared" si="45"/>
        <v/>
      </c>
      <c r="G742" s="40"/>
      <c r="H742" s="452"/>
      <c r="I742" s="206"/>
      <c r="J742" s="40"/>
      <c r="K742" s="83"/>
      <c r="L742" s="119"/>
      <c r="M742" s="214"/>
      <c r="N742" s="230"/>
      <c r="O742" s="231"/>
      <c r="P742" s="259"/>
      <c r="Q742" s="212"/>
      <c r="R742" s="214"/>
      <c r="S742" s="214"/>
      <c r="T742" s="232"/>
      <c r="U742" s="179" t="str">
        <f t="shared" si="43"/>
        <v/>
      </c>
      <c r="V742" s="43"/>
      <c r="W742" s="213"/>
      <c r="X742" s="213"/>
      <c r="Y742" s="40"/>
      <c r="Z742" s="45"/>
      <c r="AA742" s="45"/>
      <c r="AB742" s="45"/>
      <c r="AC742" s="40"/>
      <c r="AD742" s="367"/>
      <c r="AE742" s="43"/>
      <c r="AF742" s="179" t="str">
        <f t="shared" si="44"/>
        <v/>
      </c>
      <c r="AG742" s="43"/>
      <c r="AH742" s="28" t="b">
        <f t="shared" si="46"/>
        <v>1</v>
      </c>
    </row>
    <row r="743" spans="1:34" ht="36" customHeight="1">
      <c r="A743" s="65"/>
      <c r="B743" s="65"/>
      <c r="C743" s="65"/>
      <c r="D743" s="45"/>
      <c r="E743" s="259"/>
      <c r="F743" s="229" t="str">
        <f t="shared" si="45"/>
        <v/>
      </c>
      <c r="G743" s="40"/>
      <c r="H743" s="452"/>
      <c r="I743" s="206"/>
      <c r="J743" s="40"/>
      <c r="K743" s="83"/>
      <c r="L743" s="119"/>
      <c r="M743" s="214"/>
      <c r="N743" s="230"/>
      <c r="O743" s="231"/>
      <c r="P743" s="259"/>
      <c r="Q743" s="212"/>
      <c r="R743" s="214"/>
      <c r="S743" s="214"/>
      <c r="T743" s="232"/>
      <c r="U743" s="179" t="str">
        <f t="shared" si="43"/>
        <v/>
      </c>
      <c r="V743" s="43"/>
      <c r="W743" s="213"/>
      <c r="X743" s="213"/>
      <c r="Y743" s="40"/>
      <c r="Z743" s="45"/>
      <c r="AA743" s="45"/>
      <c r="AB743" s="45"/>
      <c r="AC743" s="40"/>
      <c r="AD743" s="367"/>
      <c r="AE743" s="43"/>
      <c r="AF743" s="179" t="str">
        <f t="shared" si="44"/>
        <v/>
      </c>
      <c r="AG743" s="43"/>
      <c r="AH743" s="28" t="b">
        <f t="shared" si="46"/>
        <v>1</v>
      </c>
    </row>
    <row r="744" spans="1:34" ht="36" customHeight="1">
      <c r="A744" s="65"/>
      <c r="B744" s="65"/>
      <c r="C744" s="65"/>
      <c r="D744" s="45"/>
      <c r="E744" s="259"/>
      <c r="F744" s="229" t="str">
        <f t="shared" si="45"/>
        <v/>
      </c>
      <c r="G744" s="40"/>
      <c r="H744" s="452"/>
      <c r="I744" s="206"/>
      <c r="J744" s="40"/>
      <c r="K744" s="83"/>
      <c r="L744" s="119"/>
      <c r="M744" s="214"/>
      <c r="N744" s="230"/>
      <c r="O744" s="231"/>
      <c r="P744" s="259"/>
      <c r="Q744" s="212"/>
      <c r="R744" s="214"/>
      <c r="S744" s="214"/>
      <c r="T744" s="232"/>
      <c r="U744" s="179" t="str">
        <f t="shared" si="43"/>
        <v/>
      </c>
      <c r="V744" s="43"/>
      <c r="W744" s="213"/>
      <c r="X744" s="213"/>
      <c r="Y744" s="40"/>
      <c r="Z744" s="45"/>
      <c r="AA744" s="45"/>
      <c r="AB744" s="45"/>
      <c r="AC744" s="40"/>
      <c r="AD744" s="367"/>
      <c r="AE744" s="43"/>
      <c r="AF744" s="179" t="str">
        <f t="shared" si="44"/>
        <v/>
      </c>
      <c r="AG744" s="43"/>
      <c r="AH744" s="28" t="b">
        <f t="shared" si="46"/>
        <v>1</v>
      </c>
    </row>
    <row r="745" spans="1:34" ht="36" customHeight="1">
      <c r="A745" s="65"/>
      <c r="B745" s="65"/>
      <c r="C745" s="65"/>
      <c r="D745" s="45"/>
      <c r="E745" s="259"/>
      <c r="F745" s="229" t="str">
        <f t="shared" si="45"/>
        <v/>
      </c>
      <c r="G745" s="40"/>
      <c r="H745" s="452"/>
      <c r="I745" s="206"/>
      <c r="J745" s="40"/>
      <c r="K745" s="83"/>
      <c r="L745" s="119"/>
      <c r="M745" s="214"/>
      <c r="N745" s="230"/>
      <c r="O745" s="231"/>
      <c r="P745" s="259"/>
      <c r="Q745" s="212"/>
      <c r="R745" s="214"/>
      <c r="S745" s="214"/>
      <c r="T745" s="232"/>
      <c r="U745" s="179" t="str">
        <f t="shared" si="43"/>
        <v/>
      </c>
      <c r="V745" s="43"/>
      <c r="W745" s="213"/>
      <c r="X745" s="213"/>
      <c r="Y745" s="40"/>
      <c r="Z745" s="45"/>
      <c r="AA745" s="45"/>
      <c r="AB745" s="45"/>
      <c r="AC745" s="40"/>
      <c r="AD745" s="367"/>
      <c r="AE745" s="43"/>
      <c r="AF745" s="179" t="str">
        <f t="shared" si="44"/>
        <v/>
      </c>
      <c r="AG745" s="43"/>
      <c r="AH745" s="28" t="b">
        <f t="shared" si="46"/>
        <v>1</v>
      </c>
    </row>
    <row r="746" spans="1:34" ht="36" customHeight="1">
      <c r="A746" s="65"/>
      <c r="B746" s="65"/>
      <c r="C746" s="65"/>
      <c r="D746" s="45"/>
      <c r="E746" s="259"/>
      <c r="F746" s="229" t="str">
        <f t="shared" si="45"/>
        <v/>
      </c>
      <c r="G746" s="40"/>
      <c r="H746" s="452"/>
      <c r="I746" s="206"/>
      <c r="J746" s="40"/>
      <c r="K746" s="83"/>
      <c r="L746" s="119"/>
      <c r="M746" s="214"/>
      <c r="N746" s="230"/>
      <c r="O746" s="231"/>
      <c r="P746" s="259"/>
      <c r="Q746" s="212"/>
      <c r="R746" s="214"/>
      <c r="S746" s="214"/>
      <c r="T746" s="232"/>
      <c r="U746" s="179" t="str">
        <f t="shared" si="43"/>
        <v/>
      </c>
      <c r="V746" s="43"/>
      <c r="W746" s="213"/>
      <c r="X746" s="213"/>
      <c r="Y746" s="40"/>
      <c r="Z746" s="45"/>
      <c r="AA746" s="45"/>
      <c r="AB746" s="45"/>
      <c r="AC746" s="40"/>
      <c r="AD746" s="367"/>
      <c r="AE746" s="43"/>
      <c r="AF746" s="179" t="str">
        <f t="shared" si="44"/>
        <v/>
      </c>
      <c r="AG746" s="43"/>
      <c r="AH746" s="28" t="b">
        <f t="shared" si="46"/>
        <v>1</v>
      </c>
    </row>
    <row r="747" spans="1:34" ht="36" customHeight="1">
      <c r="A747" s="65"/>
      <c r="B747" s="65"/>
      <c r="C747" s="65"/>
      <c r="D747" s="45"/>
      <c r="E747" s="259"/>
      <c r="F747" s="229" t="str">
        <f t="shared" si="45"/>
        <v/>
      </c>
      <c r="G747" s="40"/>
      <c r="H747" s="452"/>
      <c r="I747" s="206"/>
      <c r="J747" s="40"/>
      <c r="K747" s="83"/>
      <c r="L747" s="119"/>
      <c r="M747" s="214"/>
      <c r="N747" s="230"/>
      <c r="O747" s="231"/>
      <c r="P747" s="259"/>
      <c r="Q747" s="212"/>
      <c r="R747" s="214"/>
      <c r="S747" s="214"/>
      <c r="T747" s="232"/>
      <c r="U747" s="179" t="str">
        <f t="shared" si="43"/>
        <v/>
      </c>
      <c r="V747" s="43"/>
      <c r="W747" s="213"/>
      <c r="X747" s="213"/>
      <c r="Y747" s="40"/>
      <c r="Z747" s="45"/>
      <c r="AA747" s="45"/>
      <c r="AB747" s="45"/>
      <c r="AC747" s="40"/>
      <c r="AD747" s="367"/>
      <c r="AE747" s="43"/>
      <c r="AF747" s="179" t="str">
        <f t="shared" si="44"/>
        <v/>
      </c>
      <c r="AG747" s="43"/>
      <c r="AH747" s="28" t="b">
        <f t="shared" si="46"/>
        <v>1</v>
      </c>
    </row>
    <row r="748" spans="1:34" ht="36" customHeight="1">
      <c r="A748" s="65"/>
      <c r="B748" s="65"/>
      <c r="C748" s="65"/>
      <c r="D748" s="45"/>
      <c r="E748" s="259"/>
      <c r="F748" s="229" t="str">
        <f t="shared" si="45"/>
        <v/>
      </c>
      <c r="G748" s="40"/>
      <c r="H748" s="452"/>
      <c r="I748" s="206"/>
      <c r="J748" s="40"/>
      <c r="K748" s="83"/>
      <c r="L748" s="119"/>
      <c r="M748" s="214"/>
      <c r="N748" s="230"/>
      <c r="O748" s="231"/>
      <c r="P748" s="259"/>
      <c r="Q748" s="212"/>
      <c r="R748" s="214"/>
      <c r="S748" s="214"/>
      <c r="T748" s="232"/>
      <c r="U748" s="179" t="str">
        <f t="shared" si="43"/>
        <v/>
      </c>
      <c r="V748" s="43"/>
      <c r="W748" s="213"/>
      <c r="X748" s="213"/>
      <c r="Y748" s="40"/>
      <c r="Z748" s="45"/>
      <c r="AA748" s="45"/>
      <c r="AB748" s="45"/>
      <c r="AC748" s="40"/>
      <c r="AD748" s="367"/>
      <c r="AE748" s="43"/>
      <c r="AF748" s="179" t="str">
        <f t="shared" si="44"/>
        <v/>
      </c>
      <c r="AG748" s="43"/>
      <c r="AH748" s="28" t="b">
        <f t="shared" si="46"/>
        <v>1</v>
      </c>
    </row>
    <row r="749" spans="1:34" ht="36" customHeight="1">
      <c r="A749" s="65"/>
      <c r="B749" s="65"/>
      <c r="C749" s="65"/>
      <c r="D749" s="45"/>
      <c r="E749" s="259"/>
      <c r="F749" s="229" t="str">
        <f t="shared" si="45"/>
        <v/>
      </c>
      <c r="G749" s="40"/>
      <c r="H749" s="452"/>
      <c r="I749" s="206"/>
      <c r="J749" s="40"/>
      <c r="K749" s="83"/>
      <c r="L749" s="119"/>
      <c r="M749" s="214"/>
      <c r="N749" s="230"/>
      <c r="O749" s="231"/>
      <c r="P749" s="259"/>
      <c r="Q749" s="212"/>
      <c r="R749" s="214"/>
      <c r="S749" s="214"/>
      <c r="T749" s="232"/>
      <c r="U749" s="179" t="str">
        <f t="shared" si="43"/>
        <v/>
      </c>
      <c r="V749" s="43"/>
      <c r="W749" s="213"/>
      <c r="X749" s="213"/>
      <c r="Y749" s="40"/>
      <c r="Z749" s="45"/>
      <c r="AA749" s="45"/>
      <c r="AB749" s="45"/>
      <c r="AC749" s="40"/>
      <c r="AD749" s="367"/>
      <c r="AE749" s="43"/>
      <c r="AF749" s="179" t="str">
        <f t="shared" si="44"/>
        <v/>
      </c>
      <c r="AG749" s="43"/>
      <c r="AH749" s="28" t="b">
        <f t="shared" si="46"/>
        <v>1</v>
      </c>
    </row>
    <row r="750" spans="1:34" ht="36" customHeight="1">
      <c r="A750" s="65"/>
      <c r="B750" s="65"/>
      <c r="C750" s="65"/>
      <c r="D750" s="45"/>
      <c r="E750" s="259"/>
      <c r="F750" s="229" t="str">
        <f t="shared" si="45"/>
        <v/>
      </c>
      <c r="G750" s="40"/>
      <c r="H750" s="452"/>
      <c r="I750" s="206"/>
      <c r="J750" s="40"/>
      <c r="K750" s="83"/>
      <c r="L750" s="119"/>
      <c r="M750" s="214"/>
      <c r="N750" s="230"/>
      <c r="O750" s="231"/>
      <c r="P750" s="259"/>
      <c r="Q750" s="212"/>
      <c r="R750" s="214"/>
      <c r="S750" s="214"/>
      <c r="T750" s="232"/>
      <c r="U750" s="179" t="str">
        <f t="shared" si="43"/>
        <v/>
      </c>
      <c r="V750" s="43"/>
      <c r="W750" s="213"/>
      <c r="X750" s="213"/>
      <c r="Y750" s="40"/>
      <c r="Z750" s="45"/>
      <c r="AA750" s="45"/>
      <c r="AB750" s="45"/>
      <c r="AC750" s="40"/>
      <c r="AD750" s="367"/>
      <c r="AE750" s="43"/>
      <c r="AF750" s="179" t="str">
        <f t="shared" si="44"/>
        <v/>
      </c>
      <c r="AG750" s="43"/>
      <c r="AH750" s="28" t="b">
        <f t="shared" si="46"/>
        <v>1</v>
      </c>
    </row>
    <row r="751" spans="1:34" ht="36" customHeight="1">
      <c r="A751" s="65"/>
      <c r="B751" s="65"/>
      <c r="C751" s="65"/>
      <c r="D751" s="45"/>
      <c r="E751" s="259"/>
      <c r="F751" s="229" t="str">
        <f t="shared" si="45"/>
        <v/>
      </c>
      <c r="G751" s="40"/>
      <c r="H751" s="452"/>
      <c r="I751" s="206"/>
      <c r="J751" s="40"/>
      <c r="K751" s="83"/>
      <c r="L751" s="119"/>
      <c r="M751" s="214"/>
      <c r="N751" s="230"/>
      <c r="O751" s="231"/>
      <c r="P751" s="259"/>
      <c r="Q751" s="212"/>
      <c r="R751" s="214"/>
      <c r="S751" s="214"/>
      <c r="T751" s="232"/>
      <c r="U751" s="179" t="str">
        <f t="shared" si="43"/>
        <v/>
      </c>
      <c r="V751" s="43"/>
      <c r="W751" s="213"/>
      <c r="X751" s="213"/>
      <c r="Y751" s="40"/>
      <c r="Z751" s="45"/>
      <c r="AA751" s="45"/>
      <c r="AB751" s="45"/>
      <c r="AC751" s="40"/>
      <c r="AD751" s="367"/>
      <c r="AE751" s="43"/>
      <c r="AF751" s="179" t="str">
        <f t="shared" si="44"/>
        <v/>
      </c>
      <c r="AG751" s="43"/>
      <c r="AH751" s="28" t="b">
        <f t="shared" si="46"/>
        <v>1</v>
      </c>
    </row>
    <row r="752" spans="1:34" ht="36" customHeight="1">
      <c r="A752" s="65"/>
      <c r="B752" s="65"/>
      <c r="C752" s="65"/>
      <c r="D752" s="45"/>
      <c r="E752" s="259"/>
      <c r="F752" s="229" t="str">
        <f t="shared" si="45"/>
        <v/>
      </c>
      <c r="G752" s="40"/>
      <c r="H752" s="452"/>
      <c r="I752" s="206"/>
      <c r="J752" s="40"/>
      <c r="K752" s="83"/>
      <c r="L752" s="119"/>
      <c r="M752" s="214"/>
      <c r="N752" s="230"/>
      <c r="O752" s="231"/>
      <c r="P752" s="259"/>
      <c r="Q752" s="212"/>
      <c r="R752" s="214"/>
      <c r="S752" s="214"/>
      <c r="T752" s="232"/>
      <c r="U752" s="179" t="str">
        <f t="shared" si="43"/>
        <v/>
      </c>
      <c r="V752" s="43"/>
      <c r="W752" s="213"/>
      <c r="X752" s="213"/>
      <c r="Y752" s="40"/>
      <c r="Z752" s="45"/>
      <c r="AA752" s="45"/>
      <c r="AB752" s="45"/>
      <c r="AC752" s="40"/>
      <c r="AD752" s="367"/>
      <c r="AE752" s="43"/>
      <c r="AF752" s="179" t="str">
        <f t="shared" si="44"/>
        <v/>
      </c>
      <c r="AG752" s="43"/>
      <c r="AH752" s="28" t="b">
        <f t="shared" si="46"/>
        <v>1</v>
      </c>
    </row>
    <row r="753" spans="1:34" ht="36" customHeight="1">
      <c r="A753" s="65"/>
      <c r="B753" s="65"/>
      <c r="C753" s="65"/>
      <c r="D753" s="45"/>
      <c r="E753" s="259"/>
      <c r="F753" s="229" t="str">
        <f t="shared" si="45"/>
        <v/>
      </c>
      <c r="G753" s="40"/>
      <c r="H753" s="452"/>
      <c r="I753" s="206"/>
      <c r="J753" s="40"/>
      <c r="K753" s="83"/>
      <c r="L753" s="119"/>
      <c r="M753" s="214"/>
      <c r="N753" s="230"/>
      <c r="O753" s="231"/>
      <c r="P753" s="259"/>
      <c r="Q753" s="212"/>
      <c r="R753" s="214"/>
      <c r="S753" s="214"/>
      <c r="T753" s="232"/>
      <c r="U753" s="179" t="str">
        <f t="shared" si="43"/>
        <v/>
      </c>
      <c r="V753" s="43"/>
      <c r="W753" s="213"/>
      <c r="X753" s="213"/>
      <c r="Y753" s="40"/>
      <c r="Z753" s="45"/>
      <c r="AA753" s="45"/>
      <c r="AB753" s="45"/>
      <c r="AC753" s="40"/>
      <c r="AD753" s="367"/>
      <c r="AE753" s="43"/>
      <c r="AF753" s="179" t="str">
        <f t="shared" si="44"/>
        <v/>
      </c>
      <c r="AG753" s="43"/>
      <c r="AH753" s="28" t="b">
        <f t="shared" si="46"/>
        <v>1</v>
      </c>
    </row>
    <row r="754" spans="1:34" ht="36" customHeight="1">
      <c r="A754" s="65"/>
      <c r="B754" s="65"/>
      <c r="C754" s="65"/>
      <c r="D754" s="45"/>
      <c r="E754" s="259"/>
      <c r="F754" s="229" t="str">
        <f t="shared" si="45"/>
        <v/>
      </c>
      <c r="G754" s="40"/>
      <c r="H754" s="452"/>
      <c r="I754" s="206"/>
      <c r="J754" s="40"/>
      <c r="K754" s="83"/>
      <c r="L754" s="119"/>
      <c r="M754" s="214"/>
      <c r="N754" s="230"/>
      <c r="O754" s="231"/>
      <c r="P754" s="259"/>
      <c r="Q754" s="212"/>
      <c r="R754" s="214"/>
      <c r="S754" s="214"/>
      <c r="T754" s="232"/>
      <c r="U754" s="179" t="str">
        <f t="shared" si="43"/>
        <v/>
      </c>
      <c r="V754" s="43"/>
      <c r="W754" s="213"/>
      <c r="X754" s="213"/>
      <c r="Y754" s="40"/>
      <c r="Z754" s="45"/>
      <c r="AA754" s="45"/>
      <c r="AB754" s="45"/>
      <c r="AC754" s="40"/>
      <c r="AD754" s="367"/>
      <c r="AE754" s="43"/>
      <c r="AF754" s="179" t="str">
        <f t="shared" si="44"/>
        <v/>
      </c>
      <c r="AG754" s="43"/>
      <c r="AH754" s="28" t="b">
        <f t="shared" si="46"/>
        <v>1</v>
      </c>
    </row>
    <row r="755" spans="1:34" ht="36" customHeight="1">
      <c r="A755" s="65"/>
      <c r="B755" s="65"/>
      <c r="C755" s="65"/>
      <c r="D755" s="45"/>
      <c r="E755" s="259"/>
      <c r="F755" s="229" t="str">
        <f t="shared" si="45"/>
        <v/>
      </c>
      <c r="G755" s="40"/>
      <c r="H755" s="452"/>
      <c r="I755" s="206"/>
      <c r="J755" s="40"/>
      <c r="K755" s="83"/>
      <c r="L755" s="119"/>
      <c r="M755" s="214"/>
      <c r="N755" s="230"/>
      <c r="O755" s="231"/>
      <c r="P755" s="259"/>
      <c r="Q755" s="212"/>
      <c r="R755" s="214"/>
      <c r="S755" s="214"/>
      <c r="T755" s="232"/>
      <c r="U755" s="179" t="str">
        <f t="shared" si="43"/>
        <v/>
      </c>
      <c r="V755" s="43"/>
      <c r="W755" s="213"/>
      <c r="X755" s="213"/>
      <c r="Y755" s="40"/>
      <c r="Z755" s="45"/>
      <c r="AA755" s="45"/>
      <c r="AB755" s="45"/>
      <c r="AC755" s="40"/>
      <c r="AD755" s="367"/>
      <c r="AE755" s="43"/>
      <c r="AF755" s="179" t="str">
        <f t="shared" si="44"/>
        <v/>
      </c>
      <c r="AG755" s="43"/>
      <c r="AH755" s="28" t="b">
        <f t="shared" si="46"/>
        <v>1</v>
      </c>
    </row>
    <row r="756" spans="1:34" ht="36" customHeight="1">
      <c r="A756" s="65"/>
      <c r="B756" s="65"/>
      <c r="C756" s="65"/>
      <c r="D756" s="45"/>
      <c r="E756" s="259"/>
      <c r="F756" s="229" t="str">
        <f t="shared" si="45"/>
        <v/>
      </c>
      <c r="G756" s="40"/>
      <c r="H756" s="452"/>
      <c r="I756" s="206"/>
      <c r="J756" s="40"/>
      <c r="K756" s="83"/>
      <c r="L756" s="119"/>
      <c r="M756" s="214"/>
      <c r="N756" s="230"/>
      <c r="O756" s="231"/>
      <c r="P756" s="259"/>
      <c r="Q756" s="212"/>
      <c r="R756" s="214"/>
      <c r="S756" s="214"/>
      <c r="T756" s="232"/>
      <c r="U756" s="179" t="str">
        <f t="shared" si="43"/>
        <v/>
      </c>
      <c r="V756" s="43"/>
      <c r="W756" s="213"/>
      <c r="X756" s="213"/>
      <c r="Y756" s="40"/>
      <c r="Z756" s="45"/>
      <c r="AA756" s="45"/>
      <c r="AB756" s="45"/>
      <c r="AC756" s="40"/>
      <c r="AD756" s="367"/>
      <c r="AE756" s="43"/>
      <c r="AF756" s="179" t="str">
        <f t="shared" si="44"/>
        <v/>
      </c>
      <c r="AG756" s="43"/>
      <c r="AH756" s="28" t="b">
        <f t="shared" si="46"/>
        <v>1</v>
      </c>
    </row>
    <row r="757" spans="1:34" ht="36" customHeight="1">
      <c r="A757" s="65"/>
      <c r="B757" s="65"/>
      <c r="C757" s="65"/>
      <c r="D757" s="45"/>
      <c r="E757" s="259"/>
      <c r="F757" s="229" t="str">
        <f t="shared" si="45"/>
        <v/>
      </c>
      <c r="G757" s="40"/>
      <c r="H757" s="452"/>
      <c r="I757" s="206"/>
      <c r="J757" s="40"/>
      <c r="K757" s="83"/>
      <c r="L757" s="119"/>
      <c r="M757" s="214"/>
      <c r="N757" s="230"/>
      <c r="O757" s="231"/>
      <c r="P757" s="259"/>
      <c r="Q757" s="212"/>
      <c r="R757" s="214"/>
      <c r="S757" s="214"/>
      <c r="T757" s="232"/>
      <c r="U757" s="179" t="str">
        <f t="shared" si="43"/>
        <v/>
      </c>
      <c r="V757" s="43"/>
      <c r="W757" s="213"/>
      <c r="X757" s="213"/>
      <c r="Y757" s="40"/>
      <c r="Z757" s="45"/>
      <c r="AA757" s="45"/>
      <c r="AB757" s="45"/>
      <c r="AC757" s="40"/>
      <c r="AD757" s="367"/>
      <c r="AE757" s="43"/>
      <c r="AF757" s="179" t="str">
        <f t="shared" si="44"/>
        <v/>
      </c>
      <c r="AG757" s="43"/>
      <c r="AH757" s="28" t="b">
        <f t="shared" si="46"/>
        <v>1</v>
      </c>
    </row>
    <row r="758" spans="1:34" ht="36" customHeight="1">
      <c r="A758" s="65"/>
      <c r="B758" s="65"/>
      <c r="C758" s="65"/>
      <c r="D758" s="45"/>
      <c r="E758" s="259"/>
      <c r="F758" s="229" t="str">
        <f t="shared" si="45"/>
        <v/>
      </c>
      <c r="G758" s="40"/>
      <c r="H758" s="452"/>
      <c r="I758" s="206"/>
      <c r="J758" s="40"/>
      <c r="K758" s="83"/>
      <c r="L758" s="119"/>
      <c r="M758" s="214"/>
      <c r="N758" s="230"/>
      <c r="O758" s="231"/>
      <c r="P758" s="259"/>
      <c r="Q758" s="212"/>
      <c r="R758" s="214"/>
      <c r="S758" s="214"/>
      <c r="T758" s="232"/>
      <c r="U758" s="179" t="str">
        <f t="shared" si="43"/>
        <v/>
      </c>
      <c r="V758" s="43"/>
      <c r="W758" s="213"/>
      <c r="X758" s="213"/>
      <c r="Y758" s="40"/>
      <c r="Z758" s="45"/>
      <c r="AA758" s="45"/>
      <c r="AB758" s="45"/>
      <c r="AC758" s="40"/>
      <c r="AD758" s="367"/>
      <c r="AE758" s="43"/>
      <c r="AF758" s="179" t="str">
        <f t="shared" si="44"/>
        <v/>
      </c>
      <c r="AG758" s="43"/>
      <c r="AH758" s="28" t="b">
        <f t="shared" si="46"/>
        <v>1</v>
      </c>
    </row>
    <row r="759" spans="1:34" ht="36" customHeight="1">
      <c r="A759" s="65"/>
      <c r="B759" s="65"/>
      <c r="C759" s="65"/>
      <c r="D759" s="45"/>
      <c r="E759" s="259"/>
      <c r="F759" s="229" t="str">
        <f t="shared" si="45"/>
        <v/>
      </c>
      <c r="G759" s="40"/>
      <c r="H759" s="452"/>
      <c r="I759" s="206"/>
      <c r="J759" s="40"/>
      <c r="K759" s="83"/>
      <c r="L759" s="119"/>
      <c r="M759" s="214"/>
      <c r="N759" s="230"/>
      <c r="O759" s="231"/>
      <c r="P759" s="259"/>
      <c r="Q759" s="212"/>
      <c r="R759" s="214"/>
      <c r="S759" s="214"/>
      <c r="T759" s="232"/>
      <c r="U759" s="179" t="str">
        <f t="shared" si="43"/>
        <v/>
      </c>
      <c r="V759" s="43"/>
      <c r="W759" s="213"/>
      <c r="X759" s="213"/>
      <c r="Y759" s="40"/>
      <c r="Z759" s="45"/>
      <c r="AA759" s="45"/>
      <c r="AB759" s="45"/>
      <c r="AC759" s="40"/>
      <c r="AD759" s="367"/>
      <c r="AE759" s="43"/>
      <c r="AF759" s="179" t="str">
        <f t="shared" si="44"/>
        <v/>
      </c>
      <c r="AG759" s="43"/>
      <c r="AH759" s="28" t="b">
        <f t="shared" si="46"/>
        <v>1</v>
      </c>
    </row>
    <row r="760" spans="1:34" ht="36" customHeight="1">
      <c r="A760" s="65"/>
      <c r="B760" s="65"/>
      <c r="C760" s="65"/>
      <c r="D760" s="45"/>
      <c r="E760" s="259"/>
      <c r="F760" s="229" t="str">
        <f t="shared" si="45"/>
        <v/>
      </c>
      <c r="G760" s="40"/>
      <c r="H760" s="452"/>
      <c r="I760" s="206"/>
      <c r="J760" s="40"/>
      <c r="K760" s="83"/>
      <c r="L760" s="119"/>
      <c r="M760" s="214"/>
      <c r="N760" s="230"/>
      <c r="O760" s="231"/>
      <c r="P760" s="259"/>
      <c r="Q760" s="212"/>
      <c r="R760" s="214"/>
      <c r="S760" s="214"/>
      <c r="T760" s="232"/>
      <c r="U760" s="179" t="str">
        <f t="shared" si="43"/>
        <v/>
      </c>
      <c r="V760" s="43"/>
      <c r="W760" s="213"/>
      <c r="X760" s="213"/>
      <c r="Y760" s="40"/>
      <c r="Z760" s="45"/>
      <c r="AA760" s="45"/>
      <c r="AB760" s="45"/>
      <c r="AC760" s="40"/>
      <c r="AD760" s="367"/>
      <c r="AE760" s="43"/>
      <c r="AF760" s="179" t="str">
        <f t="shared" si="44"/>
        <v/>
      </c>
      <c r="AG760" s="43"/>
      <c r="AH760" s="28" t="b">
        <f t="shared" si="46"/>
        <v>1</v>
      </c>
    </row>
    <row r="761" spans="1:34" ht="36" customHeight="1">
      <c r="A761" s="65"/>
      <c r="B761" s="65"/>
      <c r="C761" s="65"/>
      <c r="D761" s="45"/>
      <c r="E761" s="259"/>
      <c r="F761" s="229" t="str">
        <f t="shared" si="45"/>
        <v/>
      </c>
      <c r="G761" s="40"/>
      <c r="H761" s="452"/>
      <c r="I761" s="206"/>
      <c r="J761" s="40"/>
      <c r="K761" s="83"/>
      <c r="L761" s="119"/>
      <c r="M761" s="214"/>
      <c r="N761" s="230"/>
      <c r="O761" s="231"/>
      <c r="P761" s="259"/>
      <c r="Q761" s="212"/>
      <c r="R761" s="214"/>
      <c r="S761" s="214"/>
      <c r="T761" s="232"/>
      <c r="U761" s="179" t="str">
        <f t="shared" si="43"/>
        <v/>
      </c>
      <c r="V761" s="43"/>
      <c r="W761" s="213"/>
      <c r="X761" s="213"/>
      <c r="Y761" s="40"/>
      <c r="Z761" s="45"/>
      <c r="AA761" s="45"/>
      <c r="AB761" s="45"/>
      <c r="AC761" s="40"/>
      <c r="AD761" s="367"/>
      <c r="AE761" s="43"/>
      <c r="AF761" s="179" t="str">
        <f t="shared" si="44"/>
        <v/>
      </c>
      <c r="AG761" s="43"/>
      <c r="AH761" s="28" t="b">
        <f t="shared" si="46"/>
        <v>1</v>
      </c>
    </row>
    <row r="762" spans="1:34" ht="36" customHeight="1">
      <c r="A762" s="65"/>
      <c r="B762" s="65"/>
      <c r="C762" s="65"/>
      <c r="D762" s="45"/>
      <c r="E762" s="259"/>
      <c r="F762" s="229" t="str">
        <f t="shared" si="45"/>
        <v/>
      </c>
      <c r="G762" s="40"/>
      <c r="H762" s="452"/>
      <c r="I762" s="206"/>
      <c r="J762" s="40"/>
      <c r="K762" s="83"/>
      <c r="L762" s="119"/>
      <c r="M762" s="214"/>
      <c r="N762" s="230"/>
      <c r="O762" s="231"/>
      <c r="P762" s="259"/>
      <c r="Q762" s="212"/>
      <c r="R762" s="214"/>
      <c r="S762" s="214"/>
      <c r="T762" s="232"/>
      <c r="U762" s="179" t="str">
        <f t="shared" si="43"/>
        <v/>
      </c>
      <c r="V762" s="43"/>
      <c r="W762" s="213"/>
      <c r="X762" s="213"/>
      <c r="Y762" s="40"/>
      <c r="Z762" s="45"/>
      <c r="AA762" s="45"/>
      <c r="AB762" s="45"/>
      <c r="AC762" s="40"/>
      <c r="AD762" s="367"/>
      <c r="AE762" s="43"/>
      <c r="AF762" s="179" t="str">
        <f t="shared" si="44"/>
        <v/>
      </c>
      <c r="AG762" s="43"/>
      <c r="AH762" s="28" t="b">
        <f t="shared" si="46"/>
        <v>1</v>
      </c>
    </row>
    <row r="763" spans="1:34" ht="36" customHeight="1">
      <c r="A763" s="65"/>
      <c r="B763" s="65"/>
      <c r="C763" s="65"/>
      <c r="D763" s="45"/>
      <c r="E763" s="259"/>
      <c r="F763" s="229" t="str">
        <f t="shared" si="45"/>
        <v/>
      </c>
      <c r="G763" s="40"/>
      <c r="H763" s="452"/>
      <c r="I763" s="206"/>
      <c r="J763" s="40"/>
      <c r="K763" s="83"/>
      <c r="L763" s="119"/>
      <c r="M763" s="214"/>
      <c r="N763" s="230"/>
      <c r="O763" s="231"/>
      <c r="P763" s="259"/>
      <c r="Q763" s="212"/>
      <c r="R763" s="214"/>
      <c r="S763" s="214"/>
      <c r="T763" s="232"/>
      <c r="U763" s="179" t="str">
        <f t="shared" si="43"/>
        <v/>
      </c>
      <c r="V763" s="43"/>
      <c r="W763" s="213"/>
      <c r="X763" s="213"/>
      <c r="Y763" s="40"/>
      <c r="Z763" s="45"/>
      <c r="AA763" s="45"/>
      <c r="AB763" s="45"/>
      <c r="AC763" s="40"/>
      <c r="AD763" s="367"/>
      <c r="AE763" s="43"/>
      <c r="AF763" s="179" t="str">
        <f t="shared" si="44"/>
        <v/>
      </c>
      <c r="AG763" s="43"/>
      <c r="AH763" s="28" t="b">
        <f t="shared" si="46"/>
        <v>1</v>
      </c>
    </row>
    <row r="764" spans="1:34" ht="36" customHeight="1">
      <c r="A764" s="65"/>
      <c r="B764" s="65"/>
      <c r="C764" s="65"/>
      <c r="D764" s="45"/>
      <c r="E764" s="259"/>
      <c r="F764" s="229" t="str">
        <f t="shared" si="45"/>
        <v/>
      </c>
      <c r="G764" s="40"/>
      <c r="H764" s="452"/>
      <c r="I764" s="206"/>
      <c r="J764" s="40"/>
      <c r="K764" s="83"/>
      <c r="L764" s="119"/>
      <c r="M764" s="214"/>
      <c r="N764" s="230"/>
      <c r="O764" s="231"/>
      <c r="P764" s="259"/>
      <c r="Q764" s="212"/>
      <c r="R764" s="214"/>
      <c r="S764" s="214"/>
      <c r="T764" s="232"/>
      <c r="U764" s="179" t="str">
        <f t="shared" si="43"/>
        <v/>
      </c>
      <c r="V764" s="43"/>
      <c r="W764" s="213"/>
      <c r="X764" s="213"/>
      <c r="Y764" s="40"/>
      <c r="Z764" s="45"/>
      <c r="AA764" s="45"/>
      <c r="AB764" s="45"/>
      <c r="AC764" s="40"/>
      <c r="AD764" s="367"/>
      <c r="AE764" s="43"/>
      <c r="AF764" s="179" t="str">
        <f t="shared" si="44"/>
        <v/>
      </c>
      <c r="AG764" s="43"/>
      <c r="AH764" s="28" t="b">
        <f t="shared" si="46"/>
        <v>1</v>
      </c>
    </row>
    <row r="765" spans="1:34" ht="36" customHeight="1">
      <c r="A765" s="65"/>
      <c r="B765" s="65"/>
      <c r="C765" s="65"/>
      <c r="D765" s="45"/>
      <c r="E765" s="259"/>
      <c r="F765" s="229" t="str">
        <f t="shared" si="45"/>
        <v/>
      </c>
      <c r="G765" s="40"/>
      <c r="H765" s="452"/>
      <c r="I765" s="206"/>
      <c r="J765" s="40"/>
      <c r="K765" s="83"/>
      <c r="L765" s="119"/>
      <c r="M765" s="214"/>
      <c r="N765" s="230"/>
      <c r="O765" s="231"/>
      <c r="P765" s="259"/>
      <c r="Q765" s="212"/>
      <c r="R765" s="214"/>
      <c r="S765" s="214"/>
      <c r="T765" s="232"/>
      <c r="U765" s="179" t="str">
        <f t="shared" si="43"/>
        <v/>
      </c>
      <c r="V765" s="43"/>
      <c r="W765" s="213"/>
      <c r="X765" s="213"/>
      <c r="Y765" s="40"/>
      <c r="Z765" s="45"/>
      <c r="AA765" s="45"/>
      <c r="AB765" s="45"/>
      <c r="AC765" s="40"/>
      <c r="AD765" s="367"/>
      <c r="AE765" s="43"/>
      <c r="AF765" s="179" t="str">
        <f t="shared" si="44"/>
        <v/>
      </c>
      <c r="AG765" s="43"/>
      <c r="AH765" s="28" t="b">
        <f t="shared" si="46"/>
        <v>1</v>
      </c>
    </row>
    <row r="766" spans="1:34" ht="36" customHeight="1">
      <c r="A766" s="65"/>
      <c r="B766" s="65"/>
      <c r="C766" s="65"/>
      <c r="D766" s="45"/>
      <c r="E766" s="259"/>
      <c r="F766" s="229" t="str">
        <f t="shared" si="45"/>
        <v/>
      </c>
      <c r="G766" s="40"/>
      <c r="H766" s="452"/>
      <c r="I766" s="206"/>
      <c r="J766" s="40"/>
      <c r="K766" s="83"/>
      <c r="L766" s="119"/>
      <c r="M766" s="214"/>
      <c r="N766" s="230"/>
      <c r="O766" s="231"/>
      <c r="P766" s="259"/>
      <c r="Q766" s="212"/>
      <c r="R766" s="214"/>
      <c r="S766" s="214"/>
      <c r="T766" s="232"/>
      <c r="U766" s="179" t="str">
        <f t="shared" si="43"/>
        <v/>
      </c>
      <c r="V766" s="43"/>
      <c r="W766" s="213"/>
      <c r="X766" s="213"/>
      <c r="Y766" s="40"/>
      <c r="Z766" s="45"/>
      <c r="AA766" s="45"/>
      <c r="AB766" s="45"/>
      <c r="AC766" s="40"/>
      <c r="AD766" s="367"/>
      <c r="AE766" s="43"/>
      <c r="AF766" s="179" t="str">
        <f t="shared" si="44"/>
        <v/>
      </c>
      <c r="AG766" s="43"/>
      <c r="AH766" s="28" t="b">
        <f t="shared" si="46"/>
        <v>1</v>
      </c>
    </row>
    <row r="767" spans="1:34" ht="36" customHeight="1">
      <c r="A767" s="65"/>
      <c r="B767" s="65"/>
      <c r="C767" s="65"/>
      <c r="D767" s="45"/>
      <c r="E767" s="259"/>
      <c r="F767" s="229" t="str">
        <f t="shared" si="45"/>
        <v/>
      </c>
      <c r="G767" s="40"/>
      <c r="H767" s="452"/>
      <c r="I767" s="206"/>
      <c r="J767" s="40"/>
      <c r="K767" s="83"/>
      <c r="L767" s="119"/>
      <c r="M767" s="214"/>
      <c r="N767" s="230"/>
      <c r="O767" s="231"/>
      <c r="P767" s="259"/>
      <c r="Q767" s="212"/>
      <c r="R767" s="214"/>
      <c r="S767" s="214"/>
      <c r="T767" s="232"/>
      <c r="U767" s="179" t="str">
        <f t="shared" si="43"/>
        <v/>
      </c>
      <c r="V767" s="43"/>
      <c r="W767" s="213"/>
      <c r="X767" s="213"/>
      <c r="Y767" s="40"/>
      <c r="Z767" s="45"/>
      <c r="AA767" s="45"/>
      <c r="AB767" s="45"/>
      <c r="AC767" s="40"/>
      <c r="AD767" s="367"/>
      <c r="AE767" s="43"/>
      <c r="AF767" s="179" t="str">
        <f t="shared" si="44"/>
        <v/>
      </c>
      <c r="AG767" s="43"/>
      <c r="AH767" s="28" t="b">
        <f t="shared" si="46"/>
        <v>1</v>
      </c>
    </row>
    <row r="768" spans="1:34" ht="36" customHeight="1">
      <c r="A768" s="65"/>
      <c r="B768" s="65"/>
      <c r="C768" s="65"/>
      <c r="D768" s="45"/>
      <c r="E768" s="259"/>
      <c r="F768" s="229" t="str">
        <f t="shared" si="45"/>
        <v/>
      </c>
      <c r="G768" s="40"/>
      <c r="H768" s="452"/>
      <c r="I768" s="206"/>
      <c r="J768" s="40"/>
      <c r="K768" s="83"/>
      <c r="L768" s="119"/>
      <c r="M768" s="214"/>
      <c r="N768" s="230"/>
      <c r="O768" s="231"/>
      <c r="P768" s="259"/>
      <c r="Q768" s="212"/>
      <c r="R768" s="214"/>
      <c r="S768" s="214"/>
      <c r="T768" s="232"/>
      <c r="U768" s="179" t="str">
        <f t="shared" si="43"/>
        <v/>
      </c>
      <c r="V768" s="43"/>
      <c r="W768" s="213"/>
      <c r="X768" s="213"/>
      <c r="Y768" s="40"/>
      <c r="Z768" s="45"/>
      <c r="AA768" s="45"/>
      <c r="AB768" s="45"/>
      <c r="AC768" s="40"/>
      <c r="AD768" s="367"/>
      <c r="AE768" s="43"/>
      <c r="AF768" s="179" t="str">
        <f t="shared" si="44"/>
        <v/>
      </c>
      <c r="AG768" s="43"/>
      <c r="AH768" s="28" t="b">
        <f t="shared" si="46"/>
        <v>1</v>
      </c>
    </row>
    <row r="769" spans="1:34" ht="36" customHeight="1">
      <c r="A769" s="65"/>
      <c r="B769" s="65"/>
      <c r="C769" s="65"/>
      <c r="D769" s="45"/>
      <c r="E769" s="259"/>
      <c r="F769" s="229" t="str">
        <f t="shared" si="45"/>
        <v/>
      </c>
      <c r="G769" s="40"/>
      <c r="H769" s="452"/>
      <c r="I769" s="206"/>
      <c r="J769" s="40"/>
      <c r="K769" s="83"/>
      <c r="L769" s="119"/>
      <c r="M769" s="214"/>
      <c r="N769" s="230"/>
      <c r="O769" s="231"/>
      <c r="P769" s="259"/>
      <c r="Q769" s="212"/>
      <c r="R769" s="214"/>
      <c r="S769" s="214"/>
      <c r="T769" s="232"/>
      <c r="U769" s="179" t="str">
        <f t="shared" si="43"/>
        <v/>
      </c>
      <c r="V769" s="43"/>
      <c r="W769" s="213"/>
      <c r="X769" s="213"/>
      <c r="Y769" s="40"/>
      <c r="Z769" s="45"/>
      <c r="AA769" s="45"/>
      <c r="AB769" s="45"/>
      <c r="AC769" s="40"/>
      <c r="AD769" s="367"/>
      <c r="AE769" s="43"/>
      <c r="AF769" s="179" t="str">
        <f t="shared" si="44"/>
        <v/>
      </c>
      <c r="AG769" s="43"/>
      <c r="AH769" s="28" t="b">
        <f t="shared" si="46"/>
        <v>1</v>
      </c>
    </row>
    <row r="770" spans="1:34" ht="36" customHeight="1">
      <c r="A770" s="65"/>
      <c r="B770" s="65"/>
      <c r="C770" s="65"/>
      <c r="D770" s="45"/>
      <c r="E770" s="259"/>
      <c r="F770" s="229" t="str">
        <f t="shared" si="45"/>
        <v/>
      </c>
      <c r="G770" s="40"/>
      <c r="H770" s="452"/>
      <c r="I770" s="206"/>
      <c r="J770" s="40"/>
      <c r="K770" s="83"/>
      <c r="L770" s="119"/>
      <c r="M770" s="214"/>
      <c r="N770" s="230"/>
      <c r="O770" s="231"/>
      <c r="P770" s="259"/>
      <c r="Q770" s="212"/>
      <c r="R770" s="214"/>
      <c r="S770" s="214"/>
      <c r="T770" s="232"/>
      <c r="U770" s="179" t="str">
        <f t="shared" si="43"/>
        <v/>
      </c>
      <c r="V770" s="43"/>
      <c r="W770" s="213"/>
      <c r="X770" s="213"/>
      <c r="Y770" s="40"/>
      <c r="Z770" s="45"/>
      <c r="AA770" s="45"/>
      <c r="AB770" s="45"/>
      <c r="AC770" s="40"/>
      <c r="AD770" s="367"/>
      <c r="AE770" s="43"/>
      <c r="AF770" s="179" t="str">
        <f t="shared" si="44"/>
        <v/>
      </c>
      <c r="AG770" s="43"/>
      <c r="AH770" s="28" t="b">
        <f t="shared" si="46"/>
        <v>1</v>
      </c>
    </row>
    <row r="771" spans="1:34" ht="36" customHeight="1">
      <c r="A771" s="65"/>
      <c r="B771" s="65"/>
      <c r="C771" s="65"/>
      <c r="D771" s="45"/>
      <c r="E771" s="259"/>
      <c r="F771" s="229" t="str">
        <f t="shared" si="45"/>
        <v/>
      </c>
      <c r="G771" s="40"/>
      <c r="H771" s="452"/>
      <c r="I771" s="206"/>
      <c r="J771" s="40"/>
      <c r="K771" s="83"/>
      <c r="L771" s="119"/>
      <c r="M771" s="214"/>
      <c r="N771" s="230"/>
      <c r="O771" s="231"/>
      <c r="P771" s="259"/>
      <c r="Q771" s="212"/>
      <c r="R771" s="214"/>
      <c r="S771" s="214"/>
      <c r="T771" s="232"/>
      <c r="U771" s="179" t="str">
        <f t="shared" si="43"/>
        <v/>
      </c>
      <c r="V771" s="43"/>
      <c r="W771" s="213"/>
      <c r="X771" s="213"/>
      <c r="Y771" s="40"/>
      <c r="Z771" s="45"/>
      <c r="AA771" s="45"/>
      <c r="AB771" s="45"/>
      <c r="AC771" s="40"/>
      <c r="AD771" s="367"/>
      <c r="AE771" s="43"/>
      <c r="AF771" s="179" t="str">
        <f t="shared" si="44"/>
        <v/>
      </c>
      <c r="AG771" s="43"/>
      <c r="AH771" s="28" t="b">
        <f t="shared" si="46"/>
        <v>1</v>
      </c>
    </row>
    <row r="772" spans="1:34" ht="36" customHeight="1">
      <c r="A772" s="65"/>
      <c r="B772" s="65"/>
      <c r="C772" s="65"/>
      <c r="D772" s="45"/>
      <c r="E772" s="259"/>
      <c r="F772" s="229" t="str">
        <f t="shared" si="45"/>
        <v/>
      </c>
      <c r="G772" s="40"/>
      <c r="H772" s="452"/>
      <c r="I772" s="206"/>
      <c r="J772" s="40"/>
      <c r="K772" s="83"/>
      <c r="L772" s="119"/>
      <c r="M772" s="214"/>
      <c r="N772" s="230"/>
      <c r="O772" s="231"/>
      <c r="P772" s="259"/>
      <c r="Q772" s="212"/>
      <c r="R772" s="214"/>
      <c r="S772" s="214"/>
      <c r="T772" s="232"/>
      <c r="U772" s="179" t="str">
        <f t="shared" si="43"/>
        <v/>
      </c>
      <c r="V772" s="43"/>
      <c r="W772" s="213"/>
      <c r="X772" s="213"/>
      <c r="Y772" s="40"/>
      <c r="Z772" s="45"/>
      <c r="AA772" s="45"/>
      <c r="AB772" s="45"/>
      <c r="AC772" s="40"/>
      <c r="AD772" s="367"/>
      <c r="AE772" s="43"/>
      <c r="AF772" s="179" t="str">
        <f t="shared" si="44"/>
        <v/>
      </c>
      <c r="AG772" s="43"/>
      <c r="AH772" s="28" t="b">
        <f t="shared" si="46"/>
        <v>1</v>
      </c>
    </row>
    <row r="773" spans="1:34" ht="36" customHeight="1">
      <c r="A773" s="65"/>
      <c r="B773" s="65"/>
      <c r="C773" s="65"/>
      <c r="D773" s="45"/>
      <c r="E773" s="259"/>
      <c r="F773" s="229" t="str">
        <f t="shared" si="45"/>
        <v/>
      </c>
      <c r="G773" s="40"/>
      <c r="H773" s="452"/>
      <c r="I773" s="206"/>
      <c r="J773" s="40"/>
      <c r="K773" s="83"/>
      <c r="L773" s="119"/>
      <c r="M773" s="214"/>
      <c r="N773" s="230"/>
      <c r="O773" s="231"/>
      <c r="P773" s="259"/>
      <c r="Q773" s="212"/>
      <c r="R773" s="214"/>
      <c r="S773" s="214"/>
      <c r="T773" s="232"/>
      <c r="U773" s="179" t="str">
        <f t="shared" si="43"/>
        <v/>
      </c>
      <c r="V773" s="43"/>
      <c r="W773" s="213"/>
      <c r="X773" s="213"/>
      <c r="Y773" s="40"/>
      <c r="Z773" s="45"/>
      <c r="AA773" s="45"/>
      <c r="AB773" s="45"/>
      <c r="AC773" s="40"/>
      <c r="AD773" s="367"/>
      <c r="AE773" s="43"/>
      <c r="AF773" s="179" t="str">
        <f t="shared" si="44"/>
        <v/>
      </c>
      <c r="AG773" s="43"/>
      <c r="AH773" s="28" t="b">
        <f t="shared" si="46"/>
        <v>1</v>
      </c>
    </row>
    <row r="774" spans="1:34" ht="36" customHeight="1">
      <c r="A774" s="65"/>
      <c r="B774" s="65"/>
      <c r="C774" s="65"/>
      <c r="D774" s="45"/>
      <c r="E774" s="259"/>
      <c r="F774" s="229" t="str">
        <f t="shared" si="45"/>
        <v/>
      </c>
      <c r="G774" s="40"/>
      <c r="H774" s="452"/>
      <c r="I774" s="206"/>
      <c r="J774" s="40"/>
      <c r="K774" s="83"/>
      <c r="L774" s="119"/>
      <c r="M774" s="214"/>
      <c r="N774" s="230"/>
      <c r="O774" s="231"/>
      <c r="P774" s="259"/>
      <c r="Q774" s="212"/>
      <c r="R774" s="214"/>
      <c r="S774" s="214"/>
      <c r="T774" s="232"/>
      <c r="U774" s="179" t="str">
        <f t="shared" si="43"/>
        <v/>
      </c>
      <c r="V774" s="43"/>
      <c r="W774" s="213"/>
      <c r="X774" s="213"/>
      <c r="Y774" s="40"/>
      <c r="Z774" s="45"/>
      <c r="AA774" s="45"/>
      <c r="AB774" s="45"/>
      <c r="AC774" s="40"/>
      <c r="AD774" s="367"/>
      <c r="AE774" s="43"/>
      <c r="AF774" s="179" t="str">
        <f t="shared" si="44"/>
        <v/>
      </c>
      <c r="AG774" s="43"/>
      <c r="AH774" s="28" t="b">
        <f t="shared" si="46"/>
        <v>1</v>
      </c>
    </row>
    <row r="775" spans="1:34" ht="36" customHeight="1">
      <c r="A775" s="65"/>
      <c r="B775" s="65"/>
      <c r="C775" s="65"/>
      <c r="D775" s="45"/>
      <c r="E775" s="259"/>
      <c r="F775" s="229" t="str">
        <f t="shared" si="45"/>
        <v/>
      </c>
      <c r="G775" s="40"/>
      <c r="H775" s="452"/>
      <c r="I775" s="206"/>
      <c r="J775" s="40"/>
      <c r="K775" s="83"/>
      <c r="L775" s="119"/>
      <c r="M775" s="214"/>
      <c r="N775" s="230"/>
      <c r="O775" s="231"/>
      <c r="P775" s="259"/>
      <c r="Q775" s="212"/>
      <c r="R775" s="214"/>
      <c r="S775" s="214"/>
      <c r="T775" s="232"/>
      <c r="U775" s="179" t="str">
        <f t="shared" si="43"/>
        <v/>
      </c>
      <c r="V775" s="43"/>
      <c r="W775" s="213"/>
      <c r="X775" s="213"/>
      <c r="Y775" s="40"/>
      <c r="Z775" s="45"/>
      <c r="AA775" s="45"/>
      <c r="AB775" s="45"/>
      <c r="AC775" s="40"/>
      <c r="AD775" s="367"/>
      <c r="AE775" s="43"/>
      <c r="AF775" s="179" t="str">
        <f t="shared" si="44"/>
        <v/>
      </c>
      <c r="AG775" s="43"/>
      <c r="AH775" s="28" t="b">
        <f t="shared" si="46"/>
        <v>1</v>
      </c>
    </row>
    <row r="776" spans="1:34" ht="36" customHeight="1">
      <c r="A776" s="67"/>
      <c r="B776" s="67"/>
      <c r="C776" s="65"/>
      <c r="D776" s="45"/>
      <c r="E776" s="259"/>
      <c r="F776" s="229" t="str">
        <f t="shared" si="45"/>
        <v/>
      </c>
      <c r="G776" s="40"/>
      <c r="H776" s="452"/>
      <c r="I776" s="206"/>
      <c r="J776" s="40"/>
      <c r="K776" s="83"/>
      <c r="L776" s="119"/>
      <c r="M776" s="213"/>
      <c r="N776" s="84"/>
      <c r="O776" s="231"/>
      <c r="P776" s="259"/>
      <c r="Q776" s="212"/>
      <c r="R776" s="214"/>
      <c r="S776" s="214"/>
      <c r="T776" s="232"/>
      <c r="U776" s="179" t="str">
        <f t="shared" si="43"/>
        <v/>
      </c>
      <c r="V776" s="43"/>
      <c r="W776" s="213"/>
      <c r="X776" s="213"/>
      <c r="Y776" s="40"/>
      <c r="Z776" s="45"/>
      <c r="AA776" s="45"/>
      <c r="AB776" s="45"/>
      <c r="AC776" s="40"/>
      <c r="AD776" s="367"/>
      <c r="AE776" s="43"/>
      <c r="AF776" s="179" t="str">
        <f t="shared" si="44"/>
        <v/>
      </c>
      <c r="AG776" s="43"/>
      <c r="AH776" s="28" t="b">
        <f t="shared" si="46"/>
        <v>1</v>
      </c>
    </row>
    <row r="777" spans="1:34" ht="36" customHeight="1">
      <c r="A777" s="67"/>
      <c r="B777" s="67"/>
      <c r="C777" s="65"/>
      <c r="D777" s="45"/>
      <c r="E777" s="259"/>
      <c r="F777" s="229" t="str">
        <f t="shared" si="45"/>
        <v/>
      </c>
      <c r="G777" s="40"/>
      <c r="H777" s="452"/>
      <c r="I777" s="206"/>
      <c r="J777" s="40"/>
      <c r="K777" s="83"/>
      <c r="L777" s="119"/>
      <c r="M777" s="213"/>
      <c r="N777" s="84"/>
      <c r="O777" s="231"/>
      <c r="P777" s="259"/>
      <c r="Q777" s="212"/>
      <c r="R777" s="214"/>
      <c r="S777" s="214"/>
      <c r="T777" s="232"/>
      <c r="U777" s="179" t="str">
        <f t="shared" si="43"/>
        <v/>
      </c>
      <c r="V777" s="43"/>
      <c r="W777" s="213"/>
      <c r="X777" s="213"/>
      <c r="Y777" s="40"/>
      <c r="Z777" s="45"/>
      <c r="AA777" s="45"/>
      <c r="AB777" s="45"/>
      <c r="AC777" s="40"/>
      <c r="AD777" s="367"/>
      <c r="AE777" s="43"/>
      <c r="AF777" s="179" t="str">
        <f t="shared" si="44"/>
        <v/>
      </c>
      <c r="AG777" s="43"/>
      <c r="AH777" s="28" t="b">
        <f t="shared" si="46"/>
        <v>1</v>
      </c>
    </row>
    <row r="778" spans="1:34" ht="36" customHeight="1">
      <c r="A778" s="67"/>
      <c r="B778" s="67"/>
      <c r="C778" s="65"/>
      <c r="D778" s="45"/>
      <c r="E778" s="259"/>
      <c r="F778" s="229" t="str">
        <f t="shared" si="45"/>
        <v/>
      </c>
      <c r="G778" s="40"/>
      <c r="H778" s="452"/>
      <c r="I778" s="206"/>
      <c r="J778" s="40"/>
      <c r="K778" s="83"/>
      <c r="L778" s="119"/>
      <c r="M778" s="213"/>
      <c r="N778" s="84"/>
      <c r="O778" s="231"/>
      <c r="P778" s="259"/>
      <c r="Q778" s="212"/>
      <c r="R778" s="214"/>
      <c r="S778" s="214"/>
      <c r="T778" s="232"/>
      <c r="U778" s="179" t="str">
        <f t="shared" si="43"/>
        <v/>
      </c>
      <c r="V778" s="43"/>
      <c r="W778" s="213"/>
      <c r="X778" s="213"/>
      <c r="Y778" s="40"/>
      <c r="Z778" s="45"/>
      <c r="AA778" s="45"/>
      <c r="AB778" s="45"/>
      <c r="AC778" s="40"/>
      <c r="AD778" s="367"/>
      <c r="AE778" s="43"/>
      <c r="AF778" s="179" t="str">
        <f t="shared" si="44"/>
        <v/>
      </c>
      <c r="AG778" s="43"/>
      <c r="AH778" s="28" t="b">
        <f t="shared" si="46"/>
        <v>1</v>
      </c>
    </row>
    <row r="779" spans="1:34" ht="36" customHeight="1">
      <c r="A779" s="65"/>
      <c r="B779" s="65"/>
      <c r="C779" s="65"/>
      <c r="D779" s="45"/>
      <c r="E779" s="259"/>
      <c r="F779" s="229" t="str">
        <f t="shared" si="45"/>
        <v/>
      </c>
      <c r="G779" s="40"/>
      <c r="H779" s="452"/>
      <c r="I779" s="206"/>
      <c r="J779" s="40"/>
      <c r="K779" s="83"/>
      <c r="L779" s="119"/>
      <c r="M779" s="213"/>
      <c r="N779" s="84"/>
      <c r="O779" s="231"/>
      <c r="P779" s="259"/>
      <c r="Q779" s="212"/>
      <c r="R779" s="214"/>
      <c r="S779" s="214"/>
      <c r="T779" s="232"/>
      <c r="U779" s="179" t="str">
        <f t="shared" si="43"/>
        <v/>
      </c>
      <c r="V779" s="43"/>
      <c r="W779" s="213"/>
      <c r="X779" s="213"/>
      <c r="Y779" s="40"/>
      <c r="Z779" s="45"/>
      <c r="AA779" s="45"/>
      <c r="AB779" s="45"/>
      <c r="AC779" s="40"/>
      <c r="AD779" s="367"/>
      <c r="AE779" s="43"/>
      <c r="AF779" s="179" t="str">
        <f t="shared" si="44"/>
        <v/>
      </c>
      <c r="AG779" s="43"/>
      <c r="AH779" s="28" t="b">
        <f t="shared" si="46"/>
        <v>1</v>
      </c>
    </row>
    <row r="780" spans="1:34" ht="36" customHeight="1">
      <c r="A780" s="65"/>
      <c r="B780" s="65"/>
      <c r="C780" s="65"/>
      <c r="D780" s="45"/>
      <c r="E780" s="259"/>
      <c r="F780" s="229" t="str">
        <f t="shared" si="45"/>
        <v/>
      </c>
      <c r="G780" s="40"/>
      <c r="H780" s="452"/>
      <c r="I780" s="206"/>
      <c r="J780" s="40"/>
      <c r="K780" s="83"/>
      <c r="L780" s="119"/>
      <c r="M780" s="213"/>
      <c r="N780" s="84"/>
      <c r="O780" s="231"/>
      <c r="P780" s="259"/>
      <c r="Q780" s="212"/>
      <c r="R780" s="214"/>
      <c r="S780" s="214"/>
      <c r="T780" s="232"/>
      <c r="U780" s="179" t="str">
        <f t="shared" ref="U780:U843" si="47">IF(ISBLANK(Q780),"",DATEDIF(K780,Q780,"d")/365)</f>
        <v/>
      </c>
      <c r="V780" s="43"/>
      <c r="W780" s="213"/>
      <c r="X780" s="213"/>
      <c r="Y780" s="40"/>
      <c r="Z780" s="45"/>
      <c r="AA780" s="45"/>
      <c r="AB780" s="45"/>
      <c r="AC780" s="40"/>
      <c r="AD780" s="367"/>
      <c r="AE780" s="43"/>
      <c r="AF780" s="179" t="str">
        <f t="shared" ref="AF780:AF843" si="48">IF((K780-AD780)/365&gt;0,(K780-AD780)/365,"")</f>
        <v/>
      </c>
      <c r="AG780" s="43"/>
      <c r="AH780" s="28" t="b">
        <f t="shared" si="46"/>
        <v>1</v>
      </c>
    </row>
    <row r="781" spans="1:34" ht="36" customHeight="1">
      <c r="A781" s="67"/>
      <c r="B781" s="67"/>
      <c r="C781" s="65"/>
      <c r="D781" s="45"/>
      <c r="E781" s="259"/>
      <c r="F781" s="229" t="str">
        <f t="shared" si="45"/>
        <v/>
      </c>
      <c r="G781" s="40"/>
      <c r="H781" s="452"/>
      <c r="I781" s="206"/>
      <c r="J781" s="40"/>
      <c r="K781" s="83"/>
      <c r="L781" s="119"/>
      <c r="M781" s="213"/>
      <c r="N781" s="84"/>
      <c r="O781" s="231"/>
      <c r="P781" s="259"/>
      <c r="Q781" s="212"/>
      <c r="R781" s="214"/>
      <c r="S781" s="214"/>
      <c r="T781" s="232"/>
      <c r="U781" s="179" t="str">
        <f t="shared" si="47"/>
        <v/>
      </c>
      <c r="V781" s="43"/>
      <c r="W781" s="213"/>
      <c r="X781" s="213"/>
      <c r="Y781" s="40"/>
      <c r="Z781" s="45"/>
      <c r="AA781" s="45"/>
      <c r="AB781" s="45"/>
      <c r="AC781" s="40"/>
      <c r="AD781" s="367"/>
      <c r="AE781" s="43"/>
      <c r="AF781" s="179" t="str">
        <f t="shared" si="48"/>
        <v/>
      </c>
      <c r="AG781" s="43"/>
      <c r="AH781" s="28" t="b">
        <f t="shared" si="46"/>
        <v>1</v>
      </c>
    </row>
    <row r="782" spans="1:34" ht="36" customHeight="1">
      <c r="A782" s="67"/>
      <c r="B782" s="67"/>
      <c r="C782" s="65"/>
      <c r="D782" s="45"/>
      <c r="E782" s="259"/>
      <c r="F782" s="229" t="str">
        <f t="shared" si="45"/>
        <v/>
      </c>
      <c r="G782" s="40"/>
      <c r="H782" s="452"/>
      <c r="I782" s="206"/>
      <c r="J782" s="40"/>
      <c r="K782" s="83"/>
      <c r="L782" s="119"/>
      <c r="M782" s="213"/>
      <c r="N782" s="84"/>
      <c r="O782" s="231"/>
      <c r="P782" s="259"/>
      <c r="Q782" s="88"/>
      <c r="R782" s="213"/>
      <c r="S782" s="213"/>
      <c r="T782" s="86"/>
      <c r="U782" s="179" t="str">
        <f t="shared" si="47"/>
        <v/>
      </c>
      <c r="V782" s="43"/>
      <c r="W782" s="213"/>
      <c r="X782" s="213"/>
      <c r="Y782" s="40"/>
      <c r="Z782" s="45"/>
      <c r="AA782" s="45"/>
      <c r="AB782" s="45"/>
      <c r="AC782" s="40"/>
      <c r="AD782" s="367"/>
      <c r="AE782" s="43"/>
      <c r="AF782" s="179" t="str">
        <f t="shared" si="48"/>
        <v/>
      </c>
      <c r="AG782" s="43"/>
      <c r="AH782" s="28" t="b">
        <f t="shared" si="46"/>
        <v>1</v>
      </c>
    </row>
    <row r="783" spans="1:34" ht="36" customHeight="1">
      <c r="A783" s="67"/>
      <c r="B783" s="67"/>
      <c r="C783" s="65"/>
      <c r="D783" s="45"/>
      <c r="E783" s="259"/>
      <c r="F783" s="229" t="str">
        <f t="shared" ref="F783:F846" si="49">IF(ISBLANK($E783),"",VLOOKUP($E783,제안사_펀드현황,2,FALSE))</f>
        <v/>
      </c>
      <c r="G783" s="40"/>
      <c r="H783" s="452"/>
      <c r="I783" s="206"/>
      <c r="J783" s="40"/>
      <c r="K783" s="83"/>
      <c r="L783" s="119"/>
      <c r="M783" s="213"/>
      <c r="N783" s="84"/>
      <c r="O783" s="231"/>
      <c r="P783" s="259"/>
      <c r="Q783" s="88"/>
      <c r="R783" s="213"/>
      <c r="S783" s="213"/>
      <c r="T783" s="86"/>
      <c r="U783" s="179" t="str">
        <f t="shared" si="47"/>
        <v/>
      </c>
      <c r="V783" s="43"/>
      <c r="W783" s="213"/>
      <c r="X783" s="213"/>
      <c r="Y783" s="40"/>
      <c r="Z783" s="45"/>
      <c r="AA783" s="45"/>
      <c r="AB783" s="45"/>
      <c r="AC783" s="40"/>
      <c r="AD783" s="367"/>
      <c r="AE783" s="43"/>
      <c r="AF783" s="179" t="str">
        <f t="shared" si="48"/>
        <v/>
      </c>
      <c r="AG783" s="43"/>
      <c r="AH783" s="28" t="b">
        <f t="shared" ref="AH783:AH846" si="50">ROUND(M783,)=ROUND(S783,)+ROUND(W783,)</f>
        <v>1</v>
      </c>
    </row>
    <row r="784" spans="1:34" ht="36" customHeight="1">
      <c r="A784" s="67"/>
      <c r="B784" s="67"/>
      <c r="C784" s="65"/>
      <c r="D784" s="45"/>
      <c r="E784" s="259"/>
      <c r="F784" s="229" t="str">
        <f t="shared" si="49"/>
        <v/>
      </c>
      <c r="G784" s="40"/>
      <c r="H784" s="452"/>
      <c r="I784" s="206"/>
      <c r="J784" s="40"/>
      <c r="K784" s="83"/>
      <c r="L784" s="119"/>
      <c r="M784" s="213"/>
      <c r="N784" s="84"/>
      <c r="O784" s="231"/>
      <c r="P784" s="259"/>
      <c r="Q784" s="88"/>
      <c r="R784" s="213"/>
      <c r="S784" s="213"/>
      <c r="T784" s="86"/>
      <c r="U784" s="179" t="str">
        <f t="shared" si="47"/>
        <v/>
      </c>
      <c r="V784" s="43"/>
      <c r="W784" s="213"/>
      <c r="X784" s="213"/>
      <c r="Y784" s="40"/>
      <c r="Z784" s="45"/>
      <c r="AA784" s="45"/>
      <c r="AB784" s="45"/>
      <c r="AC784" s="40"/>
      <c r="AD784" s="367"/>
      <c r="AE784" s="43"/>
      <c r="AF784" s="179" t="str">
        <f t="shared" si="48"/>
        <v/>
      </c>
      <c r="AG784" s="43"/>
      <c r="AH784" s="28" t="b">
        <f t="shared" si="50"/>
        <v>1</v>
      </c>
    </row>
    <row r="785" spans="1:34" ht="36" customHeight="1">
      <c r="A785" s="67"/>
      <c r="B785" s="67"/>
      <c r="C785" s="65"/>
      <c r="D785" s="45"/>
      <c r="E785" s="259"/>
      <c r="F785" s="229" t="str">
        <f t="shared" si="49"/>
        <v/>
      </c>
      <c r="G785" s="40"/>
      <c r="H785" s="452"/>
      <c r="I785" s="206"/>
      <c r="J785" s="40"/>
      <c r="K785" s="83"/>
      <c r="L785" s="119"/>
      <c r="M785" s="213"/>
      <c r="N785" s="84"/>
      <c r="O785" s="231"/>
      <c r="P785" s="259"/>
      <c r="Q785" s="88"/>
      <c r="R785" s="213"/>
      <c r="S785" s="213"/>
      <c r="T785" s="86"/>
      <c r="U785" s="179" t="str">
        <f t="shared" si="47"/>
        <v/>
      </c>
      <c r="V785" s="43"/>
      <c r="W785" s="213"/>
      <c r="X785" s="213"/>
      <c r="Y785" s="40"/>
      <c r="Z785" s="45"/>
      <c r="AA785" s="45"/>
      <c r="AB785" s="45"/>
      <c r="AC785" s="40"/>
      <c r="AD785" s="367"/>
      <c r="AE785" s="43"/>
      <c r="AF785" s="179" t="str">
        <f t="shared" si="48"/>
        <v/>
      </c>
      <c r="AG785" s="43"/>
      <c r="AH785" s="28" t="b">
        <f t="shared" si="50"/>
        <v>1</v>
      </c>
    </row>
    <row r="786" spans="1:34" ht="36" customHeight="1">
      <c r="A786" s="67"/>
      <c r="B786" s="67"/>
      <c r="C786" s="65"/>
      <c r="D786" s="45"/>
      <c r="E786" s="259"/>
      <c r="F786" s="229" t="str">
        <f t="shared" si="49"/>
        <v/>
      </c>
      <c r="G786" s="40"/>
      <c r="H786" s="452"/>
      <c r="I786" s="206"/>
      <c r="J786" s="40"/>
      <c r="K786" s="83"/>
      <c r="L786" s="119"/>
      <c r="M786" s="213"/>
      <c r="N786" s="84"/>
      <c r="O786" s="231"/>
      <c r="P786" s="259"/>
      <c r="Q786" s="88"/>
      <c r="R786" s="213"/>
      <c r="S786" s="213"/>
      <c r="T786" s="86"/>
      <c r="U786" s="179" t="str">
        <f t="shared" si="47"/>
        <v/>
      </c>
      <c r="V786" s="43"/>
      <c r="W786" s="213"/>
      <c r="X786" s="213"/>
      <c r="Y786" s="40"/>
      <c r="Z786" s="45"/>
      <c r="AA786" s="45"/>
      <c r="AB786" s="45"/>
      <c r="AC786" s="40"/>
      <c r="AD786" s="367"/>
      <c r="AE786" s="43"/>
      <c r="AF786" s="179" t="str">
        <f t="shared" si="48"/>
        <v/>
      </c>
      <c r="AG786" s="43"/>
      <c r="AH786" s="28" t="b">
        <f t="shared" si="50"/>
        <v>1</v>
      </c>
    </row>
    <row r="787" spans="1:34" ht="36" customHeight="1">
      <c r="A787" s="67"/>
      <c r="B787" s="67"/>
      <c r="C787" s="65"/>
      <c r="D787" s="45"/>
      <c r="E787" s="259"/>
      <c r="F787" s="229" t="str">
        <f t="shared" si="49"/>
        <v/>
      </c>
      <c r="G787" s="40"/>
      <c r="H787" s="452"/>
      <c r="I787" s="206"/>
      <c r="J787" s="40"/>
      <c r="K787" s="83"/>
      <c r="L787" s="119"/>
      <c r="M787" s="213"/>
      <c r="N787" s="84"/>
      <c r="O787" s="231"/>
      <c r="P787" s="259"/>
      <c r="Q787" s="88"/>
      <c r="R787" s="213"/>
      <c r="S787" s="213"/>
      <c r="T787" s="86"/>
      <c r="U787" s="179" t="str">
        <f t="shared" si="47"/>
        <v/>
      </c>
      <c r="V787" s="43"/>
      <c r="W787" s="213"/>
      <c r="X787" s="213"/>
      <c r="Y787" s="40"/>
      <c r="Z787" s="45"/>
      <c r="AA787" s="45"/>
      <c r="AB787" s="45"/>
      <c r="AC787" s="40"/>
      <c r="AD787" s="367"/>
      <c r="AE787" s="43"/>
      <c r="AF787" s="179" t="str">
        <f t="shared" si="48"/>
        <v/>
      </c>
      <c r="AG787" s="43"/>
      <c r="AH787" s="28" t="b">
        <f t="shared" si="50"/>
        <v>1</v>
      </c>
    </row>
    <row r="788" spans="1:34" ht="36" customHeight="1">
      <c r="A788" s="67"/>
      <c r="B788" s="67"/>
      <c r="C788" s="65"/>
      <c r="D788" s="45"/>
      <c r="E788" s="259"/>
      <c r="F788" s="229" t="str">
        <f t="shared" si="49"/>
        <v/>
      </c>
      <c r="G788" s="40"/>
      <c r="H788" s="452"/>
      <c r="I788" s="206"/>
      <c r="J788" s="40"/>
      <c r="K788" s="83"/>
      <c r="L788" s="119"/>
      <c r="M788" s="213"/>
      <c r="N788" s="84"/>
      <c r="O788" s="231"/>
      <c r="P788" s="259"/>
      <c r="Q788" s="88"/>
      <c r="R788" s="213"/>
      <c r="S788" s="213"/>
      <c r="T788" s="86"/>
      <c r="U788" s="179" t="str">
        <f t="shared" si="47"/>
        <v/>
      </c>
      <c r="V788" s="43"/>
      <c r="W788" s="213"/>
      <c r="X788" s="213"/>
      <c r="Y788" s="40"/>
      <c r="Z788" s="45"/>
      <c r="AA788" s="45"/>
      <c r="AB788" s="45"/>
      <c r="AC788" s="40"/>
      <c r="AD788" s="367"/>
      <c r="AE788" s="43"/>
      <c r="AF788" s="179" t="str">
        <f t="shared" si="48"/>
        <v/>
      </c>
      <c r="AG788" s="43"/>
      <c r="AH788" s="28" t="b">
        <f t="shared" si="50"/>
        <v>1</v>
      </c>
    </row>
    <row r="789" spans="1:34" ht="36" customHeight="1">
      <c r="A789" s="67"/>
      <c r="B789" s="67"/>
      <c r="C789" s="65"/>
      <c r="D789" s="45"/>
      <c r="E789" s="259"/>
      <c r="F789" s="229" t="str">
        <f t="shared" si="49"/>
        <v/>
      </c>
      <c r="G789" s="40"/>
      <c r="H789" s="452"/>
      <c r="I789" s="206"/>
      <c r="J789" s="40"/>
      <c r="K789" s="83"/>
      <c r="L789" s="119"/>
      <c r="M789" s="213"/>
      <c r="N789" s="84"/>
      <c r="O789" s="231"/>
      <c r="P789" s="259"/>
      <c r="Q789" s="88"/>
      <c r="R789" s="213"/>
      <c r="S789" s="213"/>
      <c r="T789" s="86"/>
      <c r="U789" s="179" t="str">
        <f t="shared" si="47"/>
        <v/>
      </c>
      <c r="V789" s="43"/>
      <c r="W789" s="213"/>
      <c r="X789" s="213"/>
      <c r="Y789" s="40"/>
      <c r="Z789" s="45"/>
      <c r="AA789" s="45"/>
      <c r="AB789" s="45"/>
      <c r="AC789" s="40"/>
      <c r="AD789" s="367"/>
      <c r="AE789" s="43"/>
      <c r="AF789" s="179" t="str">
        <f t="shared" si="48"/>
        <v/>
      </c>
      <c r="AG789" s="43"/>
      <c r="AH789" s="28" t="b">
        <f t="shared" si="50"/>
        <v>1</v>
      </c>
    </row>
    <row r="790" spans="1:34" ht="36" customHeight="1">
      <c r="A790" s="67"/>
      <c r="B790" s="67"/>
      <c r="C790" s="65"/>
      <c r="D790" s="45"/>
      <c r="E790" s="259"/>
      <c r="F790" s="229" t="str">
        <f t="shared" si="49"/>
        <v/>
      </c>
      <c r="G790" s="40"/>
      <c r="H790" s="452"/>
      <c r="I790" s="206"/>
      <c r="J790" s="40"/>
      <c r="K790" s="83"/>
      <c r="L790" s="119"/>
      <c r="M790" s="213"/>
      <c r="N790" s="84"/>
      <c r="O790" s="231"/>
      <c r="P790" s="259"/>
      <c r="Q790" s="212"/>
      <c r="R790" s="214"/>
      <c r="S790" s="214"/>
      <c r="T790" s="86"/>
      <c r="U790" s="179" t="str">
        <f t="shared" si="47"/>
        <v/>
      </c>
      <c r="V790" s="43"/>
      <c r="W790" s="213"/>
      <c r="X790" s="213"/>
      <c r="Y790" s="40"/>
      <c r="Z790" s="45"/>
      <c r="AA790" s="45"/>
      <c r="AB790" s="45"/>
      <c r="AC790" s="40"/>
      <c r="AD790" s="367"/>
      <c r="AE790" s="43"/>
      <c r="AF790" s="179" t="str">
        <f t="shared" si="48"/>
        <v/>
      </c>
      <c r="AG790" s="43"/>
      <c r="AH790" s="28" t="b">
        <f t="shared" si="50"/>
        <v>1</v>
      </c>
    </row>
    <row r="791" spans="1:34" ht="36" customHeight="1">
      <c r="A791" s="67"/>
      <c r="B791" s="67"/>
      <c r="C791" s="65"/>
      <c r="D791" s="45"/>
      <c r="E791" s="259"/>
      <c r="F791" s="229" t="str">
        <f t="shared" si="49"/>
        <v/>
      </c>
      <c r="G791" s="40"/>
      <c r="H791" s="452"/>
      <c r="I791" s="206"/>
      <c r="J791" s="40"/>
      <c r="K791" s="83"/>
      <c r="L791" s="119"/>
      <c r="M791" s="213"/>
      <c r="N791" s="84"/>
      <c r="O791" s="231"/>
      <c r="P791" s="259"/>
      <c r="Q791" s="88"/>
      <c r="R791" s="213"/>
      <c r="S791" s="213"/>
      <c r="T791" s="86"/>
      <c r="U791" s="179" t="str">
        <f t="shared" si="47"/>
        <v/>
      </c>
      <c r="V791" s="43"/>
      <c r="W791" s="213"/>
      <c r="X791" s="213"/>
      <c r="Y791" s="40"/>
      <c r="Z791" s="45"/>
      <c r="AA791" s="45"/>
      <c r="AB791" s="45"/>
      <c r="AC791" s="40"/>
      <c r="AD791" s="367"/>
      <c r="AE791" s="43"/>
      <c r="AF791" s="179" t="str">
        <f t="shared" si="48"/>
        <v/>
      </c>
      <c r="AG791" s="43"/>
      <c r="AH791" s="28" t="b">
        <f t="shared" si="50"/>
        <v>1</v>
      </c>
    </row>
    <row r="792" spans="1:34" ht="36" customHeight="1">
      <c r="A792" s="67"/>
      <c r="B792" s="67"/>
      <c r="C792" s="65"/>
      <c r="D792" s="45"/>
      <c r="E792" s="259"/>
      <c r="F792" s="229" t="str">
        <f t="shared" si="49"/>
        <v/>
      </c>
      <c r="G792" s="40"/>
      <c r="H792" s="452"/>
      <c r="I792" s="206"/>
      <c r="J792" s="40"/>
      <c r="K792" s="83"/>
      <c r="L792" s="119"/>
      <c r="M792" s="213"/>
      <c r="N792" s="84"/>
      <c r="O792" s="231"/>
      <c r="P792" s="259"/>
      <c r="Q792" s="88"/>
      <c r="R792" s="213"/>
      <c r="S792" s="213"/>
      <c r="T792" s="86"/>
      <c r="U792" s="179" t="str">
        <f t="shared" si="47"/>
        <v/>
      </c>
      <c r="V792" s="43"/>
      <c r="W792" s="213"/>
      <c r="X792" s="213"/>
      <c r="Y792" s="40"/>
      <c r="Z792" s="45"/>
      <c r="AA792" s="45"/>
      <c r="AB792" s="45"/>
      <c r="AC792" s="40"/>
      <c r="AD792" s="367"/>
      <c r="AE792" s="43"/>
      <c r="AF792" s="179" t="str">
        <f t="shared" si="48"/>
        <v/>
      </c>
      <c r="AG792" s="43"/>
      <c r="AH792" s="28" t="b">
        <f t="shared" si="50"/>
        <v>1</v>
      </c>
    </row>
    <row r="793" spans="1:34" ht="36" customHeight="1">
      <c r="A793" s="67"/>
      <c r="B793" s="67"/>
      <c r="C793" s="65"/>
      <c r="D793" s="45"/>
      <c r="E793" s="259"/>
      <c r="F793" s="229" t="str">
        <f t="shared" si="49"/>
        <v/>
      </c>
      <c r="G793" s="40"/>
      <c r="H793" s="452"/>
      <c r="I793" s="206"/>
      <c r="J793" s="40"/>
      <c r="K793" s="83"/>
      <c r="L793" s="119"/>
      <c r="M793" s="213"/>
      <c r="N793" s="84"/>
      <c r="O793" s="231"/>
      <c r="P793" s="259"/>
      <c r="Q793" s="88"/>
      <c r="R793" s="213"/>
      <c r="S793" s="213"/>
      <c r="T793" s="86"/>
      <c r="U793" s="179" t="str">
        <f t="shared" si="47"/>
        <v/>
      </c>
      <c r="V793" s="43"/>
      <c r="W793" s="213"/>
      <c r="X793" s="213"/>
      <c r="Y793" s="40"/>
      <c r="Z793" s="45"/>
      <c r="AA793" s="45"/>
      <c r="AB793" s="45"/>
      <c r="AC793" s="40"/>
      <c r="AD793" s="367"/>
      <c r="AE793" s="43"/>
      <c r="AF793" s="179" t="str">
        <f t="shared" si="48"/>
        <v/>
      </c>
      <c r="AG793" s="43"/>
      <c r="AH793" s="28" t="b">
        <f t="shared" si="50"/>
        <v>1</v>
      </c>
    </row>
    <row r="794" spans="1:34" ht="36" customHeight="1">
      <c r="A794" s="67"/>
      <c r="B794" s="67"/>
      <c r="C794" s="65"/>
      <c r="D794" s="45"/>
      <c r="E794" s="259"/>
      <c r="F794" s="229" t="str">
        <f t="shared" si="49"/>
        <v/>
      </c>
      <c r="G794" s="40"/>
      <c r="H794" s="452"/>
      <c r="I794" s="206"/>
      <c r="J794" s="40"/>
      <c r="K794" s="83"/>
      <c r="L794" s="119"/>
      <c r="M794" s="213"/>
      <c r="N794" s="84"/>
      <c r="O794" s="231"/>
      <c r="P794" s="259"/>
      <c r="Q794" s="88"/>
      <c r="R794" s="213"/>
      <c r="S794" s="213"/>
      <c r="T794" s="86"/>
      <c r="U794" s="179" t="str">
        <f t="shared" si="47"/>
        <v/>
      </c>
      <c r="V794" s="43"/>
      <c r="W794" s="213"/>
      <c r="X794" s="213"/>
      <c r="Y794" s="40"/>
      <c r="Z794" s="45"/>
      <c r="AA794" s="45"/>
      <c r="AB794" s="45"/>
      <c r="AC794" s="40"/>
      <c r="AD794" s="367"/>
      <c r="AE794" s="43"/>
      <c r="AF794" s="179" t="str">
        <f t="shared" si="48"/>
        <v/>
      </c>
      <c r="AG794" s="43"/>
      <c r="AH794" s="28" t="b">
        <f t="shared" si="50"/>
        <v>1</v>
      </c>
    </row>
    <row r="795" spans="1:34" ht="36" customHeight="1">
      <c r="A795" s="67"/>
      <c r="B795" s="67"/>
      <c r="C795" s="65"/>
      <c r="D795" s="45"/>
      <c r="E795" s="259"/>
      <c r="F795" s="229" t="str">
        <f t="shared" si="49"/>
        <v/>
      </c>
      <c r="G795" s="40"/>
      <c r="H795" s="452"/>
      <c r="I795" s="206"/>
      <c r="J795" s="40"/>
      <c r="K795" s="83"/>
      <c r="L795" s="119"/>
      <c r="M795" s="213"/>
      <c r="N795" s="84"/>
      <c r="O795" s="231"/>
      <c r="P795" s="259"/>
      <c r="Q795" s="88"/>
      <c r="R795" s="213"/>
      <c r="S795" s="213"/>
      <c r="T795" s="86"/>
      <c r="U795" s="179" t="str">
        <f t="shared" si="47"/>
        <v/>
      </c>
      <c r="V795" s="43"/>
      <c r="W795" s="213"/>
      <c r="X795" s="213"/>
      <c r="Y795" s="40"/>
      <c r="Z795" s="45"/>
      <c r="AA795" s="45"/>
      <c r="AB795" s="45"/>
      <c r="AC795" s="40"/>
      <c r="AD795" s="367"/>
      <c r="AE795" s="43"/>
      <c r="AF795" s="179" t="str">
        <f t="shared" si="48"/>
        <v/>
      </c>
      <c r="AG795" s="43"/>
      <c r="AH795" s="28" t="b">
        <f t="shared" si="50"/>
        <v>1</v>
      </c>
    </row>
    <row r="796" spans="1:34" ht="36" customHeight="1">
      <c r="A796" s="67"/>
      <c r="B796" s="67"/>
      <c r="C796" s="65"/>
      <c r="D796" s="45"/>
      <c r="E796" s="259"/>
      <c r="F796" s="229" t="str">
        <f t="shared" si="49"/>
        <v/>
      </c>
      <c r="G796" s="40"/>
      <c r="H796" s="452"/>
      <c r="I796" s="206"/>
      <c r="J796" s="40"/>
      <c r="K796" s="83"/>
      <c r="L796" s="119"/>
      <c r="M796" s="213"/>
      <c r="N796" s="84"/>
      <c r="O796" s="231"/>
      <c r="P796" s="259"/>
      <c r="Q796" s="88"/>
      <c r="R796" s="213"/>
      <c r="S796" s="213"/>
      <c r="T796" s="86"/>
      <c r="U796" s="179" t="str">
        <f t="shared" si="47"/>
        <v/>
      </c>
      <c r="V796" s="43"/>
      <c r="W796" s="213"/>
      <c r="X796" s="213"/>
      <c r="Y796" s="40"/>
      <c r="Z796" s="45"/>
      <c r="AA796" s="45"/>
      <c r="AB796" s="45"/>
      <c r="AC796" s="40"/>
      <c r="AD796" s="367"/>
      <c r="AE796" s="43"/>
      <c r="AF796" s="179" t="str">
        <f t="shared" si="48"/>
        <v/>
      </c>
      <c r="AG796" s="43"/>
      <c r="AH796" s="28" t="b">
        <f t="shared" si="50"/>
        <v>1</v>
      </c>
    </row>
    <row r="797" spans="1:34" ht="36" customHeight="1">
      <c r="A797" s="67"/>
      <c r="B797" s="67"/>
      <c r="C797" s="65"/>
      <c r="D797" s="45"/>
      <c r="E797" s="259"/>
      <c r="F797" s="229" t="str">
        <f t="shared" si="49"/>
        <v/>
      </c>
      <c r="G797" s="40"/>
      <c r="H797" s="452"/>
      <c r="I797" s="206"/>
      <c r="J797" s="40"/>
      <c r="K797" s="83"/>
      <c r="L797" s="119"/>
      <c r="M797" s="213"/>
      <c r="N797" s="84"/>
      <c r="O797" s="231"/>
      <c r="P797" s="259"/>
      <c r="Q797" s="88"/>
      <c r="R797" s="213"/>
      <c r="S797" s="213"/>
      <c r="T797" s="86"/>
      <c r="U797" s="179" t="str">
        <f t="shared" si="47"/>
        <v/>
      </c>
      <c r="V797" s="43"/>
      <c r="W797" s="213"/>
      <c r="X797" s="213"/>
      <c r="Y797" s="40"/>
      <c r="Z797" s="45"/>
      <c r="AA797" s="45"/>
      <c r="AB797" s="45"/>
      <c r="AC797" s="40"/>
      <c r="AD797" s="367"/>
      <c r="AE797" s="43"/>
      <c r="AF797" s="179" t="str">
        <f t="shared" si="48"/>
        <v/>
      </c>
      <c r="AG797" s="43"/>
      <c r="AH797" s="28" t="b">
        <f t="shared" si="50"/>
        <v>1</v>
      </c>
    </row>
    <row r="798" spans="1:34" ht="36" customHeight="1">
      <c r="A798" s="67"/>
      <c r="B798" s="67"/>
      <c r="C798" s="65"/>
      <c r="D798" s="45"/>
      <c r="E798" s="259"/>
      <c r="F798" s="229" t="str">
        <f t="shared" si="49"/>
        <v/>
      </c>
      <c r="G798" s="40"/>
      <c r="H798" s="452"/>
      <c r="I798" s="206"/>
      <c r="J798" s="40"/>
      <c r="K798" s="83"/>
      <c r="L798" s="119"/>
      <c r="M798" s="213"/>
      <c r="N798" s="84"/>
      <c r="O798" s="231"/>
      <c r="P798" s="259"/>
      <c r="Q798" s="88"/>
      <c r="R798" s="213"/>
      <c r="S798" s="213"/>
      <c r="T798" s="86"/>
      <c r="U798" s="179" t="str">
        <f t="shared" si="47"/>
        <v/>
      </c>
      <c r="V798" s="43"/>
      <c r="W798" s="213"/>
      <c r="X798" s="213"/>
      <c r="Y798" s="40"/>
      <c r="Z798" s="45"/>
      <c r="AA798" s="45"/>
      <c r="AB798" s="45"/>
      <c r="AC798" s="40"/>
      <c r="AD798" s="367"/>
      <c r="AE798" s="43"/>
      <c r="AF798" s="179" t="str">
        <f t="shared" si="48"/>
        <v/>
      </c>
      <c r="AG798" s="43"/>
      <c r="AH798" s="28" t="b">
        <f t="shared" si="50"/>
        <v>1</v>
      </c>
    </row>
    <row r="799" spans="1:34" ht="36" customHeight="1">
      <c r="A799" s="67"/>
      <c r="B799" s="67"/>
      <c r="C799" s="65"/>
      <c r="D799" s="45"/>
      <c r="E799" s="259"/>
      <c r="F799" s="229" t="str">
        <f t="shared" si="49"/>
        <v/>
      </c>
      <c r="G799" s="40"/>
      <c r="H799" s="452"/>
      <c r="I799" s="206"/>
      <c r="J799" s="40"/>
      <c r="K799" s="83"/>
      <c r="L799" s="119"/>
      <c r="M799" s="213"/>
      <c r="N799" s="84"/>
      <c r="O799" s="231"/>
      <c r="P799" s="259"/>
      <c r="Q799" s="88"/>
      <c r="R799" s="213"/>
      <c r="S799" s="213"/>
      <c r="T799" s="86"/>
      <c r="U799" s="179" t="str">
        <f t="shared" si="47"/>
        <v/>
      </c>
      <c r="V799" s="43"/>
      <c r="W799" s="213"/>
      <c r="X799" s="213"/>
      <c r="Y799" s="40"/>
      <c r="Z799" s="45"/>
      <c r="AA799" s="45"/>
      <c r="AB799" s="45"/>
      <c r="AC799" s="40"/>
      <c r="AD799" s="367"/>
      <c r="AE799" s="43"/>
      <c r="AF799" s="179" t="str">
        <f t="shared" si="48"/>
        <v/>
      </c>
      <c r="AG799" s="43"/>
      <c r="AH799" s="28" t="b">
        <f t="shared" si="50"/>
        <v>1</v>
      </c>
    </row>
    <row r="800" spans="1:34" ht="36" customHeight="1">
      <c r="A800" s="67"/>
      <c r="B800" s="67"/>
      <c r="C800" s="65"/>
      <c r="D800" s="45"/>
      <c r="E800" s="259"/>
      <c r="F800" s="229" t="str">
        <f t="shared" si="49"/>
        <v/>
      </c>
      <c r="G800" s="40"/>
      <c r="H800" s="452"/>
      <c r="I800" s="206"/>
      <c r="J800" s="40"/>
      <c r="K800" s="83"/>
      <c r="L800" s="119"/>
      <c r="M800" s="213"/>
      <c r="N800" s="84"/>
      <c r="O800" s="231"/>
      <c r="P800" s="259"/>
      <c r="Q800" s="88"/>
      <c r="R800" s="213"/>
      <c r="S800" s="213"/>
      <c r="T800" s="86"/>
      <c r="U800" s="179" t="str">
        <f t="shared" si="47"/>
        <v/>
      </c>
      <c r="V800" s="43"/>
      <c r="W800" s="213"/>
      <c r="X800" s="213"/>
      <c r="Y800" s="40"/>
      <c r="Z800" s="45"/>
      <c r="AA800" s="45"/>
      <c r="AB800" s="45"/>
      <c r="AC800" s="40"/>
      <c r="AD800" s="367"/>
      <c r="AE800" s="43"/>
      <c r="AF800" s="179" t="str">
        <f t="shared" si="48"/>
        <v/>
      </c>
      <c r="AG800" s="43"/>
      <c r="AH800" s="28" t="b">
        <f t="shared" si="50"/>
        <v>1</v>
      </c>
    </row>
    <row r="801" spans="1:34" ht="36" customHeight="1">
      <c r="A801" s="67"/>
      <c r="B801" s="67"/>
      <c r="C801" s="65"/>
      <c r="D801" s="45"/>
      <c r="E801" s="259"/>
      <c r="F801" s="229" t="str">
        <f t="shared" si="49"/>
        <v/>
      </c>
      <c r="G801" s="40"/>
      <c r="H801" s="452"/>
      <c r="I801" s="206"/>
      <c r="J801" s="40"/>
      <c r="K801" s="83"/>
      <c r="L801" s="119"/>
      <c r="M801" s="213"/>
      <c r="N801" s="84"/>
      <c r="O801" s="231"/>
      <c r="P801" s="259"/>
      <c r="Q801" s="88"/>
      <c r="R801" s="213"/>
      <c r="S801" s="213"/>
      <c r="T801" s="86"/>
      <c r="U801" s="179" t="str">
        <f t="shared" si="47"/>
        <v/>
      </c>
      <c r="V801" s="43"/>
      <c r="W801" s="213"/>
      <c r="X801" s="213"/>
      <c r="Y801" s="40"/>
      <c r="Z801" s="45"/>
      <c r="AA801" s="45"/>
      <c r="AB801" s="45"/>
      <c r="AC801" s="40"/>
      <c r="AD801" s="367"/>
      <c r="AE801" s="43"/>
      <c r="AF801" s="179" t="str">
        <f t="shared" si="48"/>
        <v/>
      </c>
      <c r="AG801" s="43"/>
      <c r="AH801" s="28" t="b">
        <f t="shared" si="50"/>
        <v>1</v>
      </c>
    </row>
    <row r="802" spans="1:34" ht="36" customHeight="1">
      <c r="A802" s="67"/>
      <c r="B802" s="67"/>
      <c r="C802" s="65"/>
      <c r="D802" s="45"/>
      <c r="E802" s="259"/>
      <c r="F802" s="229" t="str">
        <f t="shared" si="49"/>
        <v/>
      </c>
      <c r="G802" s="40"/>
      <c r="H802" s="452"/>
      <c r="I802" s="206"/>
      <c r="J802" s="40"/>
      <c r="K802" s="83"/>
      <c r="L802" s="119"/>
      <c r="M802" s="213"/>
      <c r="N802" s="84"/>
      <c r="O802" s="231"/>
      <c r="P802" s="259"/>
      <c r="Q802" s="88"/>
      <c r="R802" s="213"/>
      <c r="S802" s="213"/>
      <c r="T802" s="86"/>
      <c r="U802" s="179" t="str">
        <f t="shared" si="47"/>
        <v/>
      </c>
      <c r="V802" s="43"/>
      <c r="W802" s="213"/>
      <c r="X802" s="213"/>
      <c r="Y802" s="40"/>
      <c r="Z802" s="45"/>
      <c r="AA802" s="45"/>
      <c r="AB802" s="45"/>
      <c r="AC802" s="40"/>
      <c r="AD802" s="367"/>
      <c r="AE802" s="43"/>
      <c r="AF802" s="179" t="str">
        <f t="shared" si="48"/>
        <v/>
      </c>
      <c r="AG802" s="43"/>
      <c r="AH802" s="28" t="b">
        <f t="shared" si="50"/>
        <v>1</v>
      </c>
    </row>
    <row r="803" spans="1:34" ht="36" customHeight="1">
      <c r="A803" s="67"/>
      <c r="B803" s="67"/>
      <c r="C803" s="65"/>
      <c r="D803" s="45"/>
      <c r="E803" s="259"/>
      <c r="F803" s="229" t="str">
        <f t="shared" si="49"/>
        <v/>
      </c>
      <c r="G803" s="40"/>
      <c r="H803" s="452"/>
      <c r="I803" s="206"/>
      <c r="J803" s="40"/>
      <c r="K803" s="83"/>
      <c r="L803" s="119"/>
      <c r="M803" s="213"/>
      <c r="N803" s="84"/>
      <c r="O803" s="231"/>
      <c r="P803" s="259"/>
      <c r="Q803" s="88"/>
      <c r="R803" s="213"/>
      <c r="S803" s="213"/>
      <c r="T803" s="86"/>
      <c r="U803" s="179" t="str">
        <f t="shared" si="47"/>
        <v/>
      </c>
      <c r="V803" s="43"/>
      <c r="W803" s="213"/>
      <c r="X803" s="213"/>
      <c r="Y803" s="40"/>
      <c r="Z803" s="45"/>
      <c r="AA803" s="45"/>
      <c r="AB803" s="45"/>
      <c r="AC803" s="40"/>
      <c r="AD803" s="367"/>
      <c r="AE803" s="43"/>
      <c r="AF803" s="179" t="str">
        <f t="shared" si="48"/>
        <v/>
      </c>
      <c r="AG803" s="43"/>
      <c r="AH803" s="28" t="b">
        <f t="shared" si="50"/>
        <v>1</v>
      </c>
    </row>
    <row r="804" spans="1:34" s="203" customFormat="1" ht="36" customHeight="1">
      <c r="A804" s="67"/>
      <c r="B804" s="67"/>
      <c r="C804" s="65"/>
      <c r="D804" s="119"/>
      <c r="E804" s="260"/>
      <c r="F804" s="229" t="str">
        <f t="shared" si="49"/>
        <v/>
      </c>
      <c r="G804" s="206"/>
      <c r="H804" s="206"/>
      <c r="I804" s="206"/>
      <c r="J804" s="40"/>
      <c r="K804" s="220"/>
      <c r="L804" s="119"/>
      <c r="M804" s="214"/>
      <c r="N804" s="230"/>
      <c r="O804" s="231"/>
      <c r="P804" s="260"/>
      <c r="Q804" s="212"/>
      <c r="R804" s="214"/>
      <c r="S804" s="214"/>
      <c r="T804" s="232"/>
      <c r="U804" s="179" t="str">
        <f t="shared" si="47"/>
        <v/>
      </c>
      <c r="V804" s="222"/>
      <c r="W804" s="214"/>
      <c r="X804" s="214"/>
      <c r="Y804" s="206"/>
      <c r="Z804" s="119"/>
      <c r="AA804" s="119"/>
      <c r="AB804" s="119"/>
      <c r="AC804" s="206"/>
      <c r="AD804" s="367"/>
      <c r="AE804" s="43"/>
      <c r="AF804" s="179" t="str">
        <f t="shared" si="48"/>
        <v/>
      </c>
      <c r="AG804" s="43"/>
      <c r="AH804" s="28" t="b">
        <f t="shared" si="50"/>
        <v>1</v>
      </c>
    </row>
    <row r="805" spans="1:34" ht="36" customHeight="1">
      <c r="A805" s="67"/>
      <c r="B805" s="67"/>
      <c r="C805" s="65"/>
      <c r="D805" s="45"/>
      <c r="E805" s="259"/>
      <c r="F805" s="229" t="str">
        <f t="shared" si="49"/>
        <v/>
      </c>
      <c r="G805" s="40"/>
      <c r="H805" s="452"/>
      <c r="I805" s="206"/>
      <c r="J805" s="40"/>
      <c r="K805" s="83"/>
      <c r="L805" s="119"/>
      <c r="M805" s="213"/>
      <c r="N805" s="84"/>
      <c r="O805" s="231"/>
      <c r="P805" s="259"/>
      <c r="Q805" s="88"/>
      <c r="R805" s="213"/>
      <c r="S805" s="213"/>
      <c r="T805" s="86"/>
      <c r="U805" s="179" t="str">
        <f t="shared" si="47"/>
        <v/>
      </c>
      <c r="V805" s="43"/>
      <c r="W805" s="213"/>
      <c r="X805" s="213"/>
      <c r="Y805" s="40"/>
      <c r="Z805" s="45"/>
      <c r="AA805" s="45"/>
      <c r="AB805" s="45"/>
      <c r="AC805" s="40"/>
      <c r="AD805" s="367"/>
      <c r="AE805" s="43"/>
      <c r="AF805" s="179" t="str">
        <f t="shared" si="48"/>
        <v/>
      </c>
      <c r="AG805" s="43"/>
      <c r="AH805" s="28" t="b">
        <f t="shared" si="50"/>
        <v>1</v>
      </c>
    </row>
    <row r="806" spans="1:34" ht="36" customHeight="1">
      <c r="A806" s="67"/>
      <c r="B806" s="67"/>
      <c r="C806" s="65"/>
      <c r="D806" s="45"/>
      <c r="E806" s="259"/>
      <c r="F806" s="229" t="str">
        <f t="shared" si="49"/>
        <v/>
      </c>
      <c r="G806" s="40"/>
      <c r="H806" s="452"/>
      <c r="I806" s="206"/>
      <c r="J806" s="40"/>
      <c r="K806" s="83"/>
      <c r="L806" s="119"/>
      <c r="M806" s="213"/>
      <c r="N806" s="84"/>
      <c r="O806" s="231"/>
      <c r="P806" s="259"/>
      <c r="Q806" s="88"/>
      <c r="R806" s="213"/>
      <c r="S806" s="213"/>
      <c r="T806" s="86"/>
      <c r="U806" s="179" t="str">
        <f t="shared" si="47"/>
        <v/>
      </c>
      <c r="V806" s="43"/>
      <c r="W806" s="213"/>
      <c r="X806" s="213"/>
      <c r="Y806" s="40"/>
      <c r="Z806" s="45"/>
      <c r="AA806" s="45"/>
      <c r="AB806" s="45"/>
      <c r="AC806" s="40"/>
      <c r="AD806" s="367"/>
      <c r="AE806" s="43"/>
      <c r="AF806" s="179" t="str">
        <f t="shared" si="48"/>
        <v/>
      </c>
      <c r="AG806" s="43"/>
      <c r="AH806" s="28" t="b">
        <f t="shared" si="50"/>
        <v>1</v>
      </c>
    </row>
    <row r="807" spans="1:34" ht="36" customHeight="1">
      <c r="A807" s="67"/>
      <c r="B807" s="67"/>
      <c r="C807" s="65"/>
      <c r="D807" s="45"/>
      <c r="E807" s="259"/>
      <c r="F807" s="229" t="str">
        <f t="shared" si="49"/>
        <v/>
      </c>
      <c r="G807" s="40"/>
      <c r="H807" s="452"/>
      <c r="I807" s="206"/>
      <c r="J807" s="40"/>
      <c r="K807" s="83"/>
      <c r="L807" s="119"/>
      <c r="M807" s="213"/>
      <c r="N807" s="84"/>
      <c r="O807" s="231"/>
      <c r="P807" s="259"/>
      <c r="Q807" s="88"/>
      <c r="R807" s="213"/>
      <c r="S807" s="213"/>
      <c r="T807" s="86"/>
      <c r="U807" s="179" t="str">
        <f t="shared" si="47"/>
        <v/>
      </c>
      <c r="V807" s="43"/>
      <c r="W807" s="213"/>
      <c r="X807" s="213"/>
      <c r="Y807" s="40"/>
      <c r="Z807" s="45"/>
      <c r="AA807" s="45"/>
      <c r="AB807" s="45"/>
      <c r="AC807" s="40"/>
      <c r="AD807" s="367"/>
      <c r="AE807" s="43"/>
      <c r="AF807" s="179" t="str">
        <f t="shared" si="48"/>
        <v/>
      </c>
      <c r="AG807" s="43"/>
      <c r="AH807" s="28" t="b">
        <f t="shared" si="50"/>
        <v>1</v>
      </c>
    </row>
    <row r="808" spans="1:34" ht="36" customHeight="1">
      <c r="A808" s="67"/>
      <c r="B808" s="67"/>
      <c r="C808" s="65"/>
      <c r="D808" s="45"/>
      <c r="E808" s="259"/>
      <c r="F808" s="229" t="str">
        <f t="shared" si="49"/>
        <v/>
      </c>
      <c r="G808" s="40"/>
      <c r="H808" s="452"/>
      <c r="I808" s="206"/>
      <c r="J808" s="40"/>
      <c r="K808" s="83"/>
      <c r="L808" s="119"/>
      <c r="M808" s="213"/>
      <c r="N808" s="84"/>
      <c r="O808" s="231"/>
      <c r="P808" s="259"/>
      <c r="Q808" s="88"/>
      <c r="R808" s="213"/>
      <c r="S808" s="213"/>
      <c r="T808" s="86"/>
      <c r="U808" s="179" t="str">
        <f t="shared" si="47"/>
        <v/>
      </c>
      <c r="V808" s="43"/>
      <c r="W808" s="213"/>
      <c r="X808" s="213"/>
      <c r="Y808" s="40"/>
      <c r="Z808" s="45"/>
      <c r="AA808" s="45"/>
      <c r="AB808" s="45"/>
      <c r="AC808" s="40"/>
      <c r="AD808" s="367"/>
      <c r="AE808" s="43"/>
      <c r="AF808" s="179" t="str">
        <f t="shared" si="48"/>
        <v/>
      </c>
      <c r="AG808" s="43"/>
      <c r="AH808" s="28" t="b">
        <f t="shared" si="50"/>
        <v>1</v>
      </c>
    </row>
    <row r="809" spans="1:34" ht="36" customHeight="1">
      <c r="A809" s="67"/>
      <c r="B809" s="67"/>
      <c r="C809" s="65"/>
      <c r="D809" s="45"/>
      <c r="E809" s="259"/>
      <c r="F809" s="229" t="str">
        <f t="shared" si="49"/>
        <v/>
      </c>
      <c r="G809" s="40"/>
      <c r="H809" s="452"/>
      <c r="I809" s="206"/>
      <c r="J809" s="40"/>
      <c r="K809" s="83"/>
      <c r="L809" s="119"/>
      <c r="M809" s="213"/>
      <c r="N809" s="84"/>
      <c r="O809" s="231"/>
      <c r="P809" s="259"/>
      <c r="Q809" s="88"/>
      <c r="R809" s="213"/>
      <c r="S809" s="213"/>
      <c r="T809" s="86"/>
      <c r="U809" s="179" t="str">
        <f t="shared" si="47"/>
        <v/>
      </c>
      <c r="V809" s="43"/>
      <c r="W809" s="213"/>
      <c r="X809" s="213"/>
      <c r="Y809" s="40"/>
      <c r="Z809" s="45"/>
      <c r="AA809" s="45"/>
      <c r="AB809" s="45"/>
      <c r="AC809" s="40"/>
      <c r="AD809" s="367"/>
      <c r="AE809" s="43"/>
      <c r="AF809" s="179" t="str">
        <f t="shared" si="48"/>
        <v/>
      </c>
      <c r="AG809" s="43"/>
      <c r="AH809" s="28" t="b">
        <f t="shared" si="50"/>
        <v>1</v>
      </c>
    </row>
    <row r="810" spans="1:34" ht="36" customHeight="1">
      <c r="A810" s="67"/>
      <c r="B810" s="67"/>
      <c r="C810" s="65"/>
      <c r="D810" s="45"/>
      <c r="E810" s="259"/>
      <c r="F810" s="229" t="str">
        <f t="shared" si="49"/>
        <v/>
      </c>
      <c r="G810" s="40"/>
      <c r="H810" s="452"/>
      <c r="I810" s="206"/>
      <c r="J810" s="40"/>
      <c r="K810" s="83"/>
      <c r="L810" s="119"/>
      <c r="M810" s="213"/>
      <c r="N810" s="84"/>
      <c r="O810" s="231"/>
      <c r="P810" s="259"/>
      <c r="Q810" s="88"/>
      <c r="R810" s="213"/>
      <c r="S810" s="213"/>
      <c r="T810" s="86"/>
      <c r="U810" s="179" t="str">
        <f t="shared" si="47"/>
        <v/>
      </c>
      <c r="V810" s="43"/>
      <c r="W810" s="213"/>
      <c r="X810" s="213"/>
      <c r="Y810" s="40"/>
      <c r="Z810" s="45"/>
      <c r="AA810" s="45"/>
      <c r="AB810" s="45"/>
      <c r="AC810" s="40"/>
      <c r="AD810" s="367"/>
      <c r="AE810" s="43"/>
      <c r="AF810" s="179" t="str">
        <f t="shared" si="48"/>
        <v/>
      </c>
      <c r="AG810" s="43"/>
      <c r="AH810" s="28" t="b">
        <f t="shared" si="50"/>
        <v>1</v>
      </c>
    </row>
    <row r="811" spans="1:34" ht="36" customHeight="1">
      <c r="A811" s="67"/>
      <c r="B811" s="67"/>
      <c r="C811" s="65"/>
      <c r="D811" s="45"/>
      <c r="E811" s="259"/>
      <c r="F811" s="229" t="str">
        <f t="shared" si="49"/>
        <v/>
      </c>
      <c r="G811" s="40"/>
      <c r="H811" s="452"/>
      <c r="I811" s="206"/>
      <c r="J811" s="40"/>
      <c r="K811" s="83"/>
      <c r="L811" s="119"/>
      <c r="M811" s="213"/>
      <c r="N811" s="84"/>
      <c r="O811" s="231"/>
      <c r="P811" s="259"/>
      <c r="Q811" s="88"/>
      <c r="R811" s="213"/>
      <c r="S811" s="213"/>
      <c r="T811" s="86"/>
      <c r="U811" s="179" t="str">
        <f t="shared" si="47"/>
        <v/>
      </c>
      <c r="V811" s="43"/>
      <c r="W811" s="213"/>
      <c r="X811" s="213"/>
      <c r="Y811" s="40"/>
      <c r="Z811" s="45"/>
      <c r="AA811" s="45"/>
      <c r="AB811" s="45"/>
      <c r="AC811" s="40"/>
      <c r="AD811" s="367"/>
      <c r="AE811" s="43"/>
      <c r="AF811" s="179" t="str">
        <f t="shared" si="48"/>
        <v/>
      </c>
      <c r="AG811" s="43"/>
      <c r="AH811" s="28" t="b">
        <f t="shared" si="50"/>
        <v>1</v>
      </c>
    </row>
    <row r="812" spans="1:34" ht="36" customHeight="1">
      <c r="A812" s="67"/>
      <c r="B812" s="67"/>
      <c r="C812" s="65"/>
      <c r="D812" s="45"/>
      <c r="E812" s="259"/>
      <c r="F812" s="229" t="str">
        <f t="shared" si="49"/>
        <v/>
      </c>
      <c r="G812" s="40"/>
      <c r="H812" s="452"/>
      <c r="I812" s="206"/>
      <c r="J812" s="40"/>
      <c r="K812" s="83"/>
      <c r="L812" s="119"/>
      <c r="M812" s="213"/>
      <c r="N812" s="84"/>
      <c r="O812" s="231"/>
      <c r="P812" s="259"/>
      <c r="Q812" s="88"/>
      <c r="R812" s="213"/>
      <c r="S812" s="213"/>
      <c r="T812" s="86"/>
      <c r="U812" s="179" t="str">
        <f t="shared" si="47"/>
        <v/>
      </c>
      <c r="V812" s="43"/>
      <c r="W812" s="213"/>
      <c r="X812" s="213"/>
      <c r="Y812" s="40"/>
      <c r="Z812" s="45"/>
      <c r="AA812" s="45"/>
      <c r="AB812" s="45"/>
      <c r="AC812" s="40"/>
      <c r="AD812" s="367"/>
      <c r="AE812" s="43"/>
      <c r="AF812" s="179" t="str">
        <f t="shared" si="48"/>
        <v/>
      </c>
      <c r="AG812" s="43"/>
      <c r="AH812" s="28" t="b">
        <f t="shared" si="50"/>
        <v>1</v>
      </c>
    </row>
    <row r="813" spans="1:34" ht="36" customHeight="1">
      <c r="A813" s="67"/>
      <c r="B813" s="67"/>
      <c r="C813" s="65"/>
      <c r="D813" s="45"/>
      <c r="E813" s="259"/>
      <c r="F813" s="229" t="str">
        <f t="shared" si="49"/>
        <v/>
      </c>
      <c r="G813" s="40"/>
      <c r="H813" s="452"/>
      <c r="I813" s="206"/>
      <c r="J813" s="40"/>
      <c r="K813" s="83"/>
      <c r="L813" s="119"/>
      <c r="M813" s="213"/>
      <c r="N813" s="84"/>
      <c r="O813" s="231"/>
      <c r="P813" s="259"/>
      <c r="Q813" s="88"/>
      <c r="R813" s="213"/>
      <c r="S813" s="213"/>
      <c r="T813" s="86"/>
      <c r="U813" s="179" t="str">
        <f t="shared" si="47"/>
        <v/>
      </c>
      <c r="V813" s="43"/>
      <c r="W813" s="213"/>
      <c r="X813" s="213"/>
      <c r="Y813" s="40"/>
      <c r="Z813" s="45"/>
      <c r="AA813" s="45"/>
      <c r="AB813" s="45"/>
      <c r="AC813" s="40"/>
      <c r="AD813" s="367"/>
      <c r="AE813" s="43"/>
      <c r="AF813" s="179" t="str">
        <f t="shared" si="48"/>
        <v/>
      </c>
      <c r="AG813" s="43"/>
      <c r="AH813" s="28" t="b">
        <f t="shared" si="50"/>
        <v>1</v>
      </c>
    </row>
    <row r="814" spans="1:34" ht="36" customHeight="1">
      <c r="A814" s="67"/>
      <c r="B814" s="67"/>
      <c r="C814" s="65"/>
      <c r="D814" s="45"/>
      <c r="E814" s="259"/>
      <c r="F814" s="229" t="str">
        <f t="shared" si="49"/>
        <v/>
      </c>
      <c r="G814" s="40"/>
      <c r="H814" s="452"/>
      <c r="I814" s="206"/>
      <c r="J814" s="40"/>
      <c r="K814" s="83"/>
      <c r="L814" s="119"/>
      <c r="M814" s="213"/>
      <c r="N814" s="84"/>
      <c r="O814" s="231"/>
      <c r="P814" s="259"/>
      <c r="Q814" s="212"/>
      <c r="R814" s="213"/>
      <c r="S814" s="213"/>
      <c r="T814" s="86"/>
      <c r="U814" s="179" t="str">
        <f t="shared" si="47"/>
        <v/>
      </c>
      <c r="V814" s="43"/>
      <c r="W814" s="213"/>
      <c r="X814" s="213"/>
      <c r="Y814" s="40"/>
      <c r="Z814" s="45"/>
      <c r="AA814" s="45"/>
      <c r="AB814" s="45"/>
      <c r="AC814" s="40"/>
      <c r="AD814" s="367"/>
      <c r="AE814" s="43"/>
      <c r="AF814" s="179" t="str">
        <f t="shared" si="48"/>
        <v/>
      </c>
      <c r="AG814" s="43"/>
      <c r="AH814" s="28" t="b">
        <f t="shared" si="50"/>
        <v>1</v>
      </c>
    </row>
    <row r="815" spans="1:34" ht="36" customHeight="1">
      <c r="A815" s="67"/>
      <c r="B815" s="67"/>
      <c r="C815" s="65"/>
      <c r="D815" s="45"/>
      <c r="E815" s="259"/>
      <c r="F815" s="229" t="str">
        <f t="shared" si="49"/>
        <v/>
      </c>
      <c r="G815" s="40"/>
      <c r="H815" s="452"/>
      <c r="I815" s="206"/>
      <c r="J815" s="40"/>
      <c r="K815" s="83"/>
      <c r="L815" s="119"/>
      <c r="M815" s="213"/>
      <c r="N815" s="84"/>
      <c r="O815" s="231"/>
      <c r="P815" s="259"/>
      <c r="Q815" s="88"/>
      <c r="R815" s="213"/>
      <c r="S815" s="213"/>
      <c r="T815" s="86"/>
      <c r="U815" s="179" t="str">
        <f t="shared" si="47"/>
        <v/>
      </c>
      <c r="V815" s="43"/>
      <c r="W815" s="213"/>
      <c r="X815" s="213"/>
      <c r="Y815" s="40"/>
      <c r="Z815" s="45"/>
      <c r="AA815" s="45"/>
      <c r="AB815" s="45"/>
      <c r="AC815" s="40"/>
      <c r="AD815" s="367"/>
      <c r="AE815" s="43"/>
      <c r="AF815" s="179" t="str">
        <f t="shared" si="48"/>
        <v/>
      </c>
      <c r="AG815" s="43"/>
      <c r="AH815" s="28" t="b">
        <f t="shared" si="50"/>
        <v>1</v>
      </c>
    </row>
    <row r="816" spans="1:34" ht="36" customHeight="1">
      <c r="A816" s="67"/>
      <c r="B816" s="67"/>
      <c r="C816" s="65"/>
      <c r="D816" s="45"/>
      <c r="E816" s="259"/>
      <c r="F816" s="229" t="str">
        <f t="shared" si="49"/>
        <v/>
      </c>
      <c r="G816" s="40"/>
      <c r="H816" s="452"/>
      <c r="I816" s="206"/>
      <c r="J816" s="40"/>
      <c r="K816" s="83"/>
      <c r="L816" s="119"/>
      <c r="M816" s="213"/>
      <c r="N816" s="84"/>
      <c r="O816" s="231"/>
      <c r="P816" s="259"/>
      <c r="Q816" s="88"/>
      <c r="R816" s="213"/>
      <c r="S816" s="213"/>
      <c r="T816" s="86"/>
      <c r="U816" s="179" t="str">
        <f t="shared" si="47"/>
        <v/>
      </c>
      <c r="V816" s="43"/>
      <c r="W816" s="213"/>
      <c r="X816" s="213"/>
      <c r="Y816" s="40"/>
      <c r="Z816" s="45"/>
      <c r="AA816" s="45"/>
      <c r="AB816" s="45"/>
      <c r="AC816" s="40"/>
      <c r="AD816" s="367"/>
      <c r="AE816" s="43"/>
      <c r="AF816" s="179" t="str">
        <f t="shared" si="48"/>
        <v/>
      </c>
      <c r="AG816" s="43"/>
      <c r="AH816" s="28" t="b">
        <f t="shared" si="50"/>
        <v>1</v>
      </c>
    </row>
    <row r="817" spans="1:34" ht="36" customHeight="1">
      <c r="A817" s="67"/>
      <c r="B817" s="67"/>
      <c r="C817" s="65"/>
      <c r="D817" s="45"/>
      <c r="E817" s="259"/>
      <c r="F817" s="229" t="str">
        <f t="shared" si="49"/>
        <v/>
      </c>
      <c r="G817" s="40"/>
      <c r="H817" s="452"/>
      <c r="I817" s="206"/>
      <c r="J817" s="40"/>
      <c r="K817" s="83"/>
      <c r="L817" s="119"/>
      <c r="M817" s="213"/>
      <c r="N817" s="84"/>
      <c r="O817" s="231"/>
      <c r="P817" s="259"/>
      <c r="Q817" s="88"/>
      <c r="R817" s="213"/>
      <c r="S817" s="213"/>
      <c r="T817" s="86"/>
      <c r="U817" s="179" t="str">
        <f t="shared" si="47"/>
        <v/>
      </c>
      <c r="V817" s="43"/>
      <c r="W817" s="213"/>
      <c r="X817" s="213"/>
      <c r="Y817" s="40"/>
      <c r="Z817" s="45"/>
      <c r="AA817" s="45"/>
      <c r="AB817" s="45"/>
      <c r="AC817" s="40"/>
      <c r="AD817" s="367"/>
      <c r="AE817" s="43"/>
      <c r="AF817" s="179" t="str">
        <f t="shared" si="48"/>
        <v/>
      </c>
      <c r="AG817" s="43"/>
      <c r="AH817" s="28" t="b">
        <f t="shared" si="50"/>
        <v>1</v>
      </c>
    </row>
    <row r="818" spans="1:34" ht="36" customHeight="1">
      <c r="A818" s="67"/>
      <c r="B818" s="67"/>
      <c r="C818" s="65"/>
      <c r="D818" s="45"/>
      <c r="E818" s="259"/>
      <c r="F818" s="229" t="str">
        <f t="shared" si="49"/>
        <v/>
      </c>
      <c r="G818" s="40"/>
      <c r="H818" s="452"/>
      <c r="I818" s="206"/>
      <c r="J818" s="40"/>
      <c r="K818" s="83"/>
      <c r="L818" s="119"/>
      <c r="M818" s="213"/>
      <c r="N818" s="84"/>
      <c r="O818" s="231"/>
      <c r="P818" s="259"/>
      <c r="Q818" s="212"/>
      <c r="R818" s="213"/>
      <c r="S818" s="213"/>
      <c r="T818" s="86"/>
      <c r="U818" s="179" t="str">
        <f t="shared" si="47"/>
        <v/>
      </c>
      <c r="V818" s="43"/>
      <c r="W818" s="213"/>
      <c r="X818" s="213"/>
      <c r="Y818" s="40"/>
      <c r="Z818" s="45"/>
      <c r="AA818" s="45"/>
      <c r="AB818" s="45"/>
      <c r="AC818" s="40"/>
      <c r="AD818" s="367"/>
      <c r="AE818" s="43"/>
      <c r="AF818" s="179" t="str">
        <f t="shared" si="48"/>
        <v/>
      </c>
      <c r="AG818" s="43"/>
      <c r="AH818" s="28" t="b">
        <f t="shared" si="50"/>
        <v>1</v>
      </c>
    </row>
    <row r="819" spans="1:34" ht="36" customHeight="1">
      <c r="A819" s="67"/>
      <c r="B819" s="67"/>
      <c r="C819" s="65"/>
      <c r="D819" s="45"/>
      <c r="E819" s="259"/>
      <c r="F819" s="229" t="str">
        <f t="shared" si="49"/>
        <v/>
      </c>
      <c r="G819" s="40"/>
      <c r="H819" s="452"/>
      <c r="I819" s="206"/>
      <c r="J819" s="40"/>
      <c r="K819" s="83"/>
      <c r="L819" s="119"/>
      <c r="M819" s="213"/>
      <c r="N819" s="84"/>
      <c r="O819" s="231"/>
      <c r="P819" s="259"/>
      <c r="Q819" s="212"/>
      <c r="R819" s="213"/>
      <c r="S819" s="213"/>
      <c r="T819" s="86"/>
      <c r="U819" s="179" t="str">
        <f t="shared" si="47"/>
        <v/>
      </c>
      <c r="V819" s="43"/>
      <c r="W819" s="213"/>
      <c r="X819" s="213"/>
      <c r="Y819" s="40"/>
      <c r="Z819" s="45"/>
      <c r="AA819" s="45"/>
      <c r="AB819" s="45"/>
      <c r="AC819" s="40"/>
      <c r="AD819" s="367"/>
      <c r="AE819" s="43"/>
      <c r="AF819" s="179" t="str">
        <f t="shared" si="48"/>
        <v/>
      </c>
      <c r="AG819" s="43"/>
      <c r="AH819" s="28" t="b">
        <f t="shared" si="50"/>
        <v>1</v>
      </c>
    </row>
    <row r="820" spans="1:34" ht="36" customHeight="1">
      <c r="A820" s="67"/>
      <c r="B820" s="67"/>
      <c r="C820" s="65"/>
      <c r="D820" s="45"/>
      <c r="E820" s="259"/>
      <c r="F820" s="229" t="str">
        <f t="shared" si="49"/>
        <v/>
      </c>
      <c r="G820" s="40"/>
      <c r="H820" s="452"/>
      <c r="I820" s="206"/>
      <c r="J820" s="40"/>
      <c r="K820" s="83"/>
      <c r="L820" s="119"/>
      <c r="M820" s="213"/>
      <c r="N820" s="84"/>
      <c r="O820" s="231"/>
      <c r="P820" s="259"/>
      <c r="Q820" s="212"/>
      <c r="R820" s="213"/>
      <c r="S820" s="213"/>
      <c r="T820" s="86"/>
      <c r="U820" s="179" t="str">
        <f t="shared" si="47"/>
        <v/>
      </c>
      <c r="V820" s="43"/>
      <c r="W820" s="213"/>
      <c r="X820" s="213"/>
      <c r="Y820" s="40"/>
      <c r="Z820" s="45"/>
      <c r="AA820" s="45"/>
      <c r="AB820" s="45"/>
      <c r="AC820" s="40"/>
      <c r="AD820" s="367"/>
      <c r="AE820" s="43"/>
      <c r="AF820" s="179" t="str">
        <f t="shared" si="48"/>
        <v/>
      </c>
      <c r="AG820" s="43"/>
      <c r="AH820" s="28" t="b">
        <f t="shared" si="50"/>
        <v>1</v>
      </c>
    </row>
    <row r="821" spans="1:34" ht="36" customHeight="1">
      <c r="A821" s="67"/>
      <c r="B821" s="67"/>
      <c r="C821" s="65"/>
      <c r="D821" s="45"/>
      <c r="E821" s="259"/>
      <c r="F821" s="229" t="str">
        <f t="shared" si="49"/>
        <v/>
      </c>
      <c r="G821" s="40"/>
      <c r="H821" s="452"/>
      <c r="I821" s="206"/>
      <c r="J821" s="40"/>
      <c r="K821" s="83"/>
      <c r="L821" s="119"/>
      <c r="M821" s="213"/>
      <c r="N821" s="84"/>
      <c r="O821" s="231"/>
      <c r="P821" s="259"/>
      <c r="Q821" s="88"/>
      <c r="R821" s="213"/>
      <c r="S821" s="213"/>
      <c r="T821" s="86"/>
      <c r="U821" s="179" t="str">
        <f t="shared" si="47"/>
        <v/>
      </c>
      <c r="V821" s="43"/>
      <c r="W821" s="213"/>
      <c r="X821" s="213"/>
      <c r="Y821" s="40"/>
      <c r="Z821" s="45"/>
      <c r="AA821" s="45"/>
      <c r="AB821" s="45"/>
      <c r="AC821" s="40"/>
      <c r="AD821" s="367"/>
      <c r="AE821" s="43"/>
      <c r="AF821" s="179" t="str">
        <f t="shared" si="48"/>
        <v/>
      </c>
      <c r="AG821" s="43"/>
      <c r="AH821" s="28" t="b">
        <f t="shared" si="50"/>
        <v>1</v>
      </c>
    </row>
    <row r="822" spans="1:34" ht="36" customHeight="1">
      <c r="A822" s="67"/>
      <c r="B822" s="67"/>
      <c r="C822" s="65"/>
      <c r="D822" s="45"/>
      <c r="E822" s="259"/>
      <c r="F822" s="229" t="str">
        <f t="shared" si="49"/>
        <v/>
      </c>
      <c r="G822" s="40"/>
      <c r="H822" s="452"/>
      <c r="I822" s="206"/>
      <c r="J822" s="40"/>
      <c r="K822" s="83"/>
      <c r="L822" s="119"/>
      <c r="M822" s="213"/>
      <c r="N822" s="84"/>
      <c r="O822" s="231"/>
      <c r="P822" s="259"/>
      <c r="Q822" s="88"/>
      <c r="R822" s="213"/>
      <c r="S822" s="213"/>
      <c r="T822" s="86"/>
      <c r="U822" s="179" t="str">
        <f t="shared" si="47"/>
        <v/>
      </c>
      <c r="V822" s="43"/>
      <c r="W822" s="213"/>
      <c r="X822" s="213"/>
      <c r="Y822" s="40"/>
      <c r="Z822" s="45"/>
      <c r="AA822" s="45"/>
      <c r="AB822" s="45"/>
      <c r="AC822" s="40"/>
      <c r="AD822" s="367"/>
      <c r="AE822" s="43"/>
      <c r="AF822" s="179" t="str">
        <f t="shared" si="48"/>
        <v/>
      </c>
      <c r="AG822" s="43"/>
      <c r="AH822" s="28" t="b">
        <f t="shared" si="50"/>
        <v>1</v>
      </c>
    </row>
    <row r="823" spans="1:34" ht="36" customHeight="1">
      <c r="A823" s="67"/>
      <c r="B823" s="67"/>
      <c r="C823" s="65"/>
      <c r="D823" s="45"/>
      <c r="E823" s="259"/>
      <c r="F823" s="229" t="str">
        <f t="shared" si="49"/>
        <v/>
      </c>
      <c r="G823" s="40"/>
      <c r="H823" s="452"/>
      <c r="I823" s="206"/>
      <c r="J823" s="40"/>
      <c r="K823" s="83"/>
      <c r="L823" s="119"/>
      <c r="M823" s="213"/>
      <c r="N823" s="84"/>
      <c r="O823" s="231"/>
      <c r="P823" s="259"/>
      <c r="Q823" s="88"/>
      <c r="R823" s="213"/>
      <c r="S823" s="213"/>
      <c r="T823" s="86"/>
      <c r="U823" s="179" t="str">
        <f t="shared" si="47"/>
        <v/>
      </c>
      <c r="V823" s="43"/>
      <c r="W823" s="213"/>
      <c r="X823" s="213"/>
      <c r="Y823" s="40"/>
      <c r="Z823" s="45"/>
      <c r="AA823" s="45"/>
      <c r="AB823" s="45"/>
      <c r="AC823" s="40"/>
      <c r="AD823" s="367"/>
      <c r="AE823" s="43"/>
      <c r="AF823" s="179" t="str">
        <f t="shared" si="48"/>
        <v/>
      </c>
      <c r="AG823" s="43"/>
      <c r="AH823" s="28" t="b">
        <f t="shared" si="50"/>
        <v>1</v>
      </c>
    </row>
    <row r="824" spans="1:34" ht="36" customHeight="1">
      <c r="A824" s="67"/>
      <c r="B824" s="67"/>
      <c r="C824" s="65"/>
      <c r="D824" s="45"/>
      <c r="E824" s="259"/>
      <c r="F824" s="229" t="str">
        <f t="shared" si="49"/>
        <v/>
      </c>
      <c r="G824" s="40"/>
      <c r="H824" s="452"/>
      <c r="I824" s="206"/>
      <c r="J824" s="40"/>
      <c r="K824" s="83"/>
      <c r="L824" s="119"/>
      <c r="M824" s="213"/>
      <c r="N824" s="84"/>
      <c r="O824" s="242"/>
      <c r="P824" s="259"/>
      <c r="Q824" s="88"/>
      <c r="R824" s="213"/>
      <c r="S824" s="213"/>
      <c r="T824" s="86"/>
      <c r="U824" s="179" t="str">
        <f t="shared" si="47"/>
        <v/>
      </c>
      <c r="V824" s="43"/>
      <c r="W824" s="213"/>
      <c r="X824" s="213"/>
      <c r="Y824" s="40"/>
      <c r="Z824" s="45"/>
      <c r="AA824" s="45"/>
      <c r="AB824" s="45"/>
      <c r="AC824" s="40"/>
      <c r="AD824" s="367"/>
      <c r="AE824" s="43"/>
      <c r="AF824" s="179" t="str">
        <f t="shared" si="48"/>
        <v/>
      </c>
      <c r="AG824" s="43"/>
      <c r="AH824" s="28" t="b">
        <f t="shared" si="50"/>
        <v>1</v>
      </c>
    </row>
    <row r="825" spans="1:34" ht="36" customHeight="1">
      <c r="A825" s="67"/>
      <c r="B825" s="67"/>
      <c r="C825" s="65"/>
      <c r="D825" s="45"/>
      <c r="E825" s="259"/>
      <c r="F825" s="229" t="str">
        <f t="shared" si="49"/>
        <v/>
      </c>
      <c r="G825" s="40"/>
      <c r="H825" s="452"/>
      <c r="I825" s="206"/>
      <c r="J825" s="40"/>
      <c r="K825" s="83"/>
      <c r="L825" s="119"/>
      <c r="M825" s="213"/>
      <c r="N825" s="84"/>
      <c r="O825" s="231"/>
      <c r="P825" s="259"/>
      <c r="Q825" s="88"/>
      <c r="R825" s="213"/>
      <c r="S825" s="213"/>
      <c r="T825" s="86"/>
      <c r="U825" s="179" t="str">
        <f t="shared" si="47"/>
        <v/>
      </c>
      <c r="V825" s="43"/>
      <c r="W825" s="213"/>
      <c r="X825" s="213"/>
      <c r="Y825" s="40"/>
      <c r="Z825" s="45"/>
      <c r="AA825" s="45"/>
      <c r="AB825" s="45"/>
      <c r="AC825" s="40"/>
      <c r="AD825" s="367"/>
      <c r="AE825" s="43"/>
      <c r="AF825" s="179" t="str">
        <f t="shared" si="48"/>
        <v/>
      </c>
      <c r="AG825" s="43"/>
      <c r="AH825" s="28" t="b">
        <f t="shared" si="50"/>
        <v>1</v>
      </c>
    </row>
    <row r="826" spans="1:34" ht="36" customHeight="1">
      <c r="A826" s="67"/>
      <c r="B826" s="67"/>
      <c r="C826" s="65"/>
      <c r="D826" s="45"/>
      <c r="E826" s="259"/>
      <c r="F826" s="229" t="str">
        <f t="shared" si="49"/>
        <v/>
      </c>
      <c r="G826" s="40"/>
      <c r="H826" s="452"/>
      <c r="I826" s="206"/>
      <c r="J826" s="40"/>
      <c r="K826" s="83"/>
      <c r="L826" s="119"/>
      <c r="M826" s="213"/>
      <c r="N826" s="84"/>
      <c r="O826" s="231"/>
      <c r="P826" s="259"/>
      <c r="Q826" s="88"/>
      <c r="R826" s="213"/>
      <c r="S826" s="213"/>
      <c r="T826" s="86"/>
      <c r="U826" s="179" t="str">
        <f t="shared" si="47"/>
        <v/>
      </c>
      <c r="V826" s="43"/>
      <c r="W826" s="213"/>
      <c r="X826" s="213"/>
      <c r="Y826" s="40"/>
      <c r="Z826" s="45"/>
      <c r="AA826" s="45"/>
      <c r="AB826" s="45"/>
      <c r="AC826" s="40"/>
      <c r="AD826" s="367"/>
      <c r="AE826" s="43"/>
      <c r="AF826" s="179" t="str">
        <f t="shared" si="48"/>
        <v/>
      </c>
      <c r="AG826" s="43"/>
      <c r="AH826" s="28" t="b">
        <f t="shared" si="50"/>
        <v>1</v>
      </c>
    </row>
    <row r="827" spans="1:34" ht="36" customHeight="1">
      <c r="A827" s="67"/>
      <c r="B827" s="67"/>
      <c r="C827" s="65"/>
      <c r="D827" s="45"/>
      <c r="E827" s="259"/>
      <c r="F827" s="229" t="str">
        <f t="shared" si="49"/>
        <v/>
      </c>
      <c r="G827" s="40"/>
      <c r="H827" s="452"/>
      <c r="I827" s="206"/>
      <c r="J827" s="40"/>
      <c r="K827" s="83"/>
      <c r="L827" s="119"/>
      <c r="M827" s="213"/>
      <c r="N827" s="84"/>
      <c r="O827" s="231"/>
      <c r="P827" s="259"/>
      <c r="Q827" s="88"/>
      <c r="R827" s="213"/>
      <c r="S827" s="213"/>
      <c r="T827" s="86"/>
      <c r="U827" s="179" t="str">
        <f t="shared" si="47"/>
        <v/>
      </c>
      <c r="V827" s="43"/>
      <c r="W827" s="213"/>
      <c r="X827" s="213"/>
      <c r="Y827" s="40"/>
      <c r="Z827" s="45"/>
      <c r="AA827" s="45"/>
      <c r="AB827" s="45"/>
      <c r="AC827" s="40"/>
      <c r="AD827" s="367"/>
      <c r="AE827" s="43"/>
      <c r="AF827" s="179" t="str">
        <f t="shared" si="48"/>
        <v/>
      </c>
      <c r="AG827" s="43"/>
      <c r="AH827" s="28" t="b">
        <f t="shared" si="50"/>
        <v>1</v>
      </c>
    </row>
    <row r="828" spans="1:34" s="203" customFormat="1" ht="36" customHeight="1">
      <c r="A828" s="67"/>
      <c r="B828" s="67"/>
      <c r="C828" s="65"/>
      <c r="D828" s="119"/>
      <c r="E828" s="260"/>
      <c r="F828" s="229" t="str">
        <f t="shared" si="49"/>
        <v/>
      </c>
      <c r="G828" s="244"/>
      <c r="H828" s="244"/>
      <c r="I828" s="206"/>
      <c r="J828" s="40"/>
      <c r="K828" s="220"/>
      <c r="L828" s="119"/>
      <c r="M828" s="214"/>
      <c r="N828" s="230"/>
      <c r="O828" s="242"/>
      <c r="P828" s="260"/>
      <c r="Q828" s="212"/>
      <c r="R828" s="214"/>
      <c r="S828" s="214"/>
      <c r="T828" s="232"/>
      <c r="U828" s="179" t="str">
        <f t="shared" si="47"/>
        <v/>
      </c>
      <c r="V828" s="222"/>
      <c r="W828" s="214"/>
      <c r="X828" s="214"/>
      <c r="Y828" s="206"/>
      <c r="Z828" s="119"/>
      <c r="AA828" s="119"/>
      <c r="AB828" s="119"/>
      <c r="AC828" s="206"/>
      <c r="AD828" s="367"/>
      <c r="AE828" s="43"/>
      <c r="AF828" s="179" t="str">
        <f t="shared" si="48"/>
        <v/>
      </c>
      <c r="AG828" s="43"/>
      <c r="AH828" s="28" t="b">
        <f t="shared" si="50"/>
        <v>1</v>
      </c>
    </row>
    <row r="829" spans="1:34" ht="36" customHeight="1">
      <c r="A829" s="67"/>
      <c r="B829" s="67"/>
      <c r="C829" s="65"/>
      <c r="D829" s="45"/>
      <c r="E829" s="259"/>
      <c r="F829" s="229" t="str">
        <f t="shared" si="49"/>
        <v/>
      </c>
      <c r="G829" s="40"/>
      <c r="H829" s="452"/>
      <c r="I829" s="206"/>
      <c r="J829" s="40"/>
      <c r="K829" s="83"/>
      <c r="L829" s="119"/>
      <c r="M829" s="213"/>
      <c r="N829" s="84"/>
      <c r="O829" s="231"/>
      <c r="P829" s="259"/>
      <c r="Q829" s="88"/>
      <c r="R829" s="213"/>
      <c r="S829" s="213"/>
      <c r="T829" s="86"/>
      <c r="U829" s="179" t="str">
        <f t="shared" si="47"/>
        <v/>
      </c>
      <c r="V829" s="43"/>
      <c r="W829" s="213"/>
      <c r="X829" s="213"/>
      <c r="Y829" s="40"/>
      <c r="Z829" s="45"/>
      <c r="AA829" s="45"/>
      <c r="AB829" s="45"/>
      <c r="AC829" s="40"/>
      <c r="AD829" s="367"/>
      <c r="AE829" s="43"/>
      <c r="AF829" s="179" t="str">
        <f t="shared" si="48"/>
        <v/>
      </c>
      <c r="AG829" s="43"/>
      <c r="AH829" s="28" t="b">
        <f t="shared" si="50"/>
        <v>1</v>
      </c>
    </row>
    <row r="830" spans="1:34" ht="36" customHeight="1">
      <c r="A830" s="67"/>
      <c r="B830" s="67"/>
      <c r="C830" s="65"/>
      <c r="D830" s="45"/>
      <c r="E830" s="259"/>
      <c r="F830" s="229" t="str">
        <f t="shared" si="49"/>
        <v/>
      </c>
      <c r="G830" s="40"/>
      <c r="H830" s="452"/>
      <c r="I830" s="206"/>
      <c r="J830" s="40"/>
      <c r="K830" s="83"/>
      <c r="L830" s="119"/>
      <c r="M830" s="213"/>
      <c r="N830" s="84"/>
      <c r="O830" s="231"/>
      <c r="P830" s="259"/>
      <c r="Q830" s="88"/>
      <c r="R830" s="213"/>
      <c r="S830" s="213"/>
      <c r="T830" s="86"/>
      <c r="U830" s="179" t="str">
        <f t="shared" si="47"/>
        <v/>
      </c>
      <c r="V830" s="43"/>
      <c r="W830" s="213"/>
      <c r="X830" s="213"/>
      <c r="Y830" s="40"/>
      <c r="Z830" s="45"/>
      <c r="AA830" s="45"/>
      <c r="AB830" s="45"/>
      <c r="AC830" s="40"/>
      <c r="AD830" s="367"/>
      <c r="AE830" s="43"/>
      <c r="AF830" s="179" t="str">
        <f t="shared" si="48"/>
        <v/>
      </c>
      <c r="AG830" s="43"/>
      <c r="AH830" s="28" t="b">
        <f t="shared" si="50"/>
        <v>1</v>
      </c>
    </row>
    <row r="831" spans="1:34" ht="36" customHeight="1">
      <c r="A831" s="67"/>
      <c r="B831" s="67"/>
      <c r="C831" s="65"/>
      <c r="D831" s="45"/>
      <c r="E831" s="259"/>
      <c r="F831" s="229" t="str">
        <f t="shared" si="49"/>
        <v/>
      </c>
      <c r="G831" s="40"/>
      <c r="H831" s="452"/>
      <c r="I831" s="206"/>
      <c r="J831" s="40"/>
      <c r="K831" s="83"/>
      <c r="L831" s="119"/>
      <c r="M831" s="213"/>
      <c r="N831" s="84"/>
      <c r="O831" s="231"/>
      <c r="P831" s="259"/>
      <c r="Q831" s="88"/>
      <c r="R831" s="213"/>
      <c r="S831" s="213"/>
      <c r="T831" s="86"/>
      <c r="U831" s="179" t="str">
        <f t="shared" si="47"/>
        <v/>
      </c>
      <c r="V831" s="43"/>
      <c r="W831" s="213"/>
      <c r="X831" s="213"/>
      <c r="Y831" s="40"/>
      <c r="Z831" s="45"/>
      <c r="AA831" s="45"/>
      <c r="AB831" s="45"/>
      <c r="AC831" s="40"/>
      <c r="AD831" s="367"/>
      <c r="AE831" s="43"/>
      <c r="AF831" s="179" t="str">
        <f t="shared" si="48"/>
        <v/>
      </c>
      <c r="AG831" s="43"/>
      <c r="AH831" s="28" t="b">
        <f t="shared" si="50"/>
        <v>1</v>
      </c>
    </row>
    <row r="832" spans="1:34" ht="36" customHeight="1">
      <c r="A832" s="67"/>
      <c r="B832" s="67"/>
      <c r="C832" s="65"/>
      <c r="D832" s="45"/>
      <c r="E832" s="259"/>
      <c r="F832" s="229" t="str">
        <f t="shared" si="49"/>
        <v/>
      </c>
      <c r="G832" s="40"/>
      <c r="H832" s="452"/>
      <c r="I832" s="206"/>
      <c r="J832" s="40"/>
      <c r="K832" s="83"/>
      <c r="L832" s="119"/>
      <c r="M832" s="213"/>
      <c r="N832" s="84"/>
      <c r="O832" s="231"/>
      <c r="P832" s="259"/>
      <c r="Q832" s="88"/>
      <c r="R832" s="213"/>
      <c r="S832" s="213"/>
      <c r="T832" s="86"/>
      <c r="U832" s="179" t="str">
        <f t="shared" si="47"/>
        <v/>
      </c>
      <c r="V832" s="43"/>
      <c r="W832" s="213"/>
      <c r="X832" s="213"/>
      <c r="Y832" s="40"/>
      <c r="Z832" s="45"/>
      <c r="AA832" s="45"/>
      <c r="AB832" s="45"/>
      <c r="AC832" s="40"/>
      <c r="AD832" s="367"/>
      <c r="AE832" s="43"/>
      <c r="AF832" s="179" t="str">
        <f t="shared" si="48"/>
        <v/>
      </c>
      <c r="AG832" s="43"/>
      <c r="AH832" s="28" t="b">
        <f t="shared" si="50"/>
        <v>1</v>
      </c>
    </row>
    <row r="833" spans="1:34" ht="36" customHeight="1">
      <c r="A833" s="67"/>
      <c r="B833" s="67"/>
      <c r="C833" s="65"/>
      <c r="D833" s="45"/>
      <c r="E833" s="259"/>
      <c r="F833" s="229" t="str">
        <f t="shared" si="49"/>
        <v/>
      </c>
      <c r="G833" s="40"/>
      <c r="H833" s="452"/>
      <c r="I833" s="206"/>
      <c r="J833" s="40"/>
      <c r="K833" s="83"/>
      <c r="L833" s="119"/>
      <c r="M833" s="213"/>
      <c r="N833" s="84"/>
      <c r="O833" s="231"/>
      <c r="P833" s="259"/>
      <c r="Q833" s="88"/>
      <c r="R833" s="213"/>
      <c r="S833" s="213"/>
      <c r="T833" s="86"/>
      <c r="U833" s="179" t="str">
        <f t="shared" si="47"/>
        <v/>
      </c>
      <c r="V833" s="43"/>
      <c r="W833" s="213"/>
      <c r="X833" s="213"/>
      <c r="Y833" s="40"/>
      <c r="Z833" s="45"/>
      <c r="AA833" s="45"/>
      <c r="AB833" s="45"/>
      <c r="AC833" s="40"/>
      <c r="AD833" s="367"/>
      <c r="AE833" s="43"/>
      <c r="AF833" s="179" t="str">
        <f t="shared" si="48"/>
        <v/>
      </c>
      <c r="AG833" s="43"/>
      <c r="AH833" s="28" t="b">
        <f t="shared" si="50"/>
        <v>1</v>
      </c>
    </row>
    <row r="834" spans="1:34" ht="36" customHeight="1">
      <c r="A834" s="67"/>
      <c r="B834" s="67"/>
      <c r="C834" s="65"/>
      <c r="D834" s="45"/>
      <c r="E834" s="259"/>
      <c r="F834" s="229" t="str">
        <f t="shared" si="49"/>
        <v/>
      </c>
      <c r="G834" s="40"/>
      <c r="H834" s="452"/>
      <c r="I834" s="206"/>
      <c r="J834" s="40"/>
      <c r="K834" s="83"/>
      <c r="L834" s="119"/>
      <c r="M834" s="213"/>
      <c r="N834" s="84"/>
      <c r="O834" s="231"/>
      <c r="P834" s="259"/>
      <c r="Q834" s="88"/>
      <c r="R834" s="213"/>
      <c r="S834" s="213"/>
      <c r="T834" s="86"/>
      <c r="U834" s="179" t="str">
        <f t="shared" si="47"/>
        <v/>
      </c>
      <c r="V834" s="43"/>
      <c r="W834" s="213"/>
      <c r="X834" s="213"/>
      <c r="Y834" s="40"/>
      <c r="Z834" s="45"/>
      <c r="AA834" s="45"/>
      <c r="AB834" s="45"/>
      <c r="AC834" s="40"/>
      <c r="AD834" s="367"/>
      <c r="AE834" s="43"/>
      <c r="AF834" s="179" t="str">
        <f t="shared" si="48"/>
        <v/>
      </c>
      <c r="AG834" s="43"/>
      <c r="AH834" s="28" t="b">
        <f t="shared" si="50"/>
        <v>1</v>
      </c>
    </row>
    <row r="835" spans="1:34" ht="36" customHeight="1">
      <c r="A835" s="67"/>
      <c r="B835" s="67"/>
      <c r="C835" s="65"/>
      <c r="D835" s="45"/>
      <c r="E835" s="259"/>
      <c r="F835" s="229" t="str">
        <f t="shared" si="49"/>
        <v/>
      </c>
      <c r="G835" s="40"/>
      <c r="H835" s="452"/>
      <c r="I835" s="206"/>
      <c r="J835" s="40"/>
      <c r="K835" s="83"/>
      <c r="L835" s="119"/>
      <c r="M835" s="213"/>
      <c r="N835" s="84"/>
      <c r="O835" s="231"/>
      <c r="P835" s="259"/>
      <c r="Q835" s="88"/>
      <c r="R835" s="213"/>
      <c r="S835" s="213"/>
      <c r="T835" s="86"/>
      <c r="U835" s="179" t="str">
        <f t="shared" si="47"/>
        <v/>
      </c>
      <c r="V835" s="43"/>
      <c r="W835" s="213"/>
      <c r="X835" s="213"/>
      <c r="Y835" s="40"/>
      <c r="Z835" s="45"/>
      <c r="AA835" s="45"/>
      <c r="AB835" s="45"/>
      <c r="AC835" s="40"/>
      <c r="AD835" s="367"/>
      <c r="AE835" s="43"/>
      <c r="AF835" s="179" t="str">
        <f t="shared" si="48"/>
        <v/>
      </c>
      <c r="AG835" s="43"/>
      <c r="AH835" s="28" t="b">
        <f t="shared" si="50"/>
        <v>1</v>
      </c>
    </row>
    <row r="836" spans="1:34" ht="36" customHeight="1">
      <c r="A836" s="67"/>
      <c r="B836" s="67"/>
      <c r="C836" s="65"/>
      <c r="D836" s="45"/>
      <c r="E836" s="259"/>
      <c r="F836" s="229" t="str">
        <f t="shared" si="49"/>
        <v/>
      </c>
      <c r="G836" s="40"/>
      <c r="H836" s="452"/>
      <c r="I836" s="206"/>
      <c r="J836" s="40"/>
      <c r="K836" s="83"/>
      <c r="L836" s="119"/>
      <c r="M836" s="213"/>
      <c r="N836" s="84"/>
      <c r="O836" s="231"/>
      <c r="P836" s="259"/>
      <c r="Q836" s="88"/>
      <c r="R836" s="213"/>
      <c r="S836" s="213"/>
      <c r="T836" s="86"/>
      <c r="U836" s="179" t="str">
        <f t="shared" si="47"/>
        <v/>
      </c>
      <c r="V836" s="43"/>
      <c r="W836" s="213"/>
      <c r="X836" s="213"/>
      <c r="Y836" s="40"/>
      <c r="Z836" s="45"/>
      <c r="AA836" s="45"/>
      <c r="AB836" s="45"/>
      <c r="AC836" s="40"/>
      <c r="AD836" s="367"/>
      <c r="AE836" s="43"/>
      <c r="AF836" s="179" t="str">
        <f t="shared" si="48"/>
        <v/>
      </c>
      <c r="AG836" s="43"/>
      <c r="AH836" s="28" t="b">
        <f t="shared" si="50"/>
        <v>1</v>
      </c>
    </row>
    <row r="837" spans="1:34" ht="36" customHeight="1">
      <c r="A837" s="67"/>
      <c r="B837" s="67"/>
      <c r="C837" s="65"/>
      <c r="D837" s="45"/>
      <c r="E837" s="259"/>
      <c r="F837" s="229" t="str">
        <f t="shared" si="49"/>
        <v/>
      </c>
      <c r="G837" s="40"/>
      <c r="H837" s="452"/>
      <c r="I837" s="206"/>
      <c r="J837" s="40"/>
      <c r="K837" s="83"/>
      <c r="L837" s="119"/>
      <c r="M837" s="213"/>
      <c r="N837" s="84"/>
      <c r="O837" s="231"/>
      <c r="P837" s="259"/>
      <c r="Q837" s="88"/>
      <c r="R837" s="213"/>
      <c r="S837" s="213"/>
      <c r="T837" s="86"/>
      <c r="U837" s="179" t="str">
        <f t="shared" si="47"/>
        <v/>
      </c>
      <c r="V837" s="43"/>
      <c r="W837" s="213"/>
      <c r="X837" s="213"/>
      <c r="Y837" s="40"/>
      <c r="Z837" s="45"/>
      <c r="AA837" s="45"/>
      <c r="AB837" s="45"/>
      <c r="AC837" s="40"/>
      <c r="AD837" s="367"/>
      <c r="AE837" s="43"/>
      <c r="AF837" s="179" t="str">
        <f t="shared" si="48"/>
        <v/>
      </c>
      <c r="AG837" s="43"/>
      <c r="AH837" s="28" t="b">
        <f t="shared" si="50"/>
        <v>1</v>
      </c>
    </row>
    <row r="838" spans="1:34" ht="36" customHeight="1">
      <c r="A838" s="67"/>
      <c r="B838" s="67"/>
      <c r="C838" s="65"/>
      <c r="D838" s="45"/>
      <c r="E838" s="259"/>
      <c r="F838" s="229" t="str">
        <f t="shared" si="49"/>
        <v/>
      </c>
      <c r="G838" s="40"/>
      <c r="H838" s="452"/>
      <c r="I838" s="206"/>
      <c r="J838" s="40"/>
      <c r="K838" s="83"/>
      <c r="L838" s="119"/>
      <c r="M838" s="213"/>
      <c r="N838" s="84"/>
      <c r="O838" s="231"/>
      <c r="P838" s="259"/>
      <c r="Q838" s="88"/>
      <c r="R838" s="213"/>
      <c r="S838" s="213"/>
      <c r="T838" s="86"/>
      <c r="U838" s="179" t="str">
        <f t="shared" si="47"/>
        <v/>
      </c>
      <c r="V838" s="43"/>
      <c r="W838" s="213"/>
      <c r="X838" s="213"/>
      <c r="Y838" s="40"/>
      <c r="Z838" s="45"/>
      <c r="AA838" s="45"/>
      <c r="AB838" s="45"/>
      <c r="AC838" s="40"/>
      <c r="AD838" s="367"/>
      <c r="AE838" s="43"/>
      <c r="AF838" s="179" t="str">
        <f t="shared" si="48"/>
        <v/>
      </c>
      <c r="AG838" s="43"/>
      <c r="AH838" s="28" t="b">
        <f t="shared" si="50"/>
        <v>1</v>
      </c>
    </row>
    <row r="839" spans="1:34" ht="36" customHeight="1">
      <c r="A839" s="65"/>
      <c r="B839" s="65"/>
      <c r="C839" s="65"/>
      <c r="D839" s="45"/>
      <c r="E839" s="259"/>
      <c r="F839" s="229" t="str">
        <f t="shared" si="49"/>
        <v/>
      </c>
      <c r="G839" s="40"/>
      <c r="H839" s="452"/>
      <c r="I839" s="206"/>
      <c r="J839" s="40"/>
      <c r="K839" s="83"/>
      <c r="L839" s="119"/>
      <c r="M839" s="213"/>
      <c r="N839" s="84"/>
      <c r="O839" s="231"/>
      <c r="P839" s="259"/>
      <c r="Q839" s="88"/>
      <c r="R839" s="213"/>
      <c r="S839" s="213"/>
      <c r="T839" s="86"/>
      <c r="U839" s="179" t="str">
        <f t="shared" si="47"/>
        <v/>
      </c>
      <c r="V839" s="43"/>
      <c r="W839" s="213"/>
      <c r="X839" s="213"/>
      <c r="Y839" s="40"/>
      <c r="Z839" s="45"/>
      <c r="AA839" s="45"/>
      <c r="AB839" s="45"/>
      <c r="AC839" s="40"/>
      <c r="AD839" s="367"/>
      <c r="AE839" s="43"/>
      <c r="AF839" s="179" t="str">
        <f t="shared" si="48"/>
        <v/>
      </c>
      <c r="AG839" s="43"/>
      <c r="AH839" s="28" t="b">
        <f t="shared" si="50"/>
        <v>1</v>
      </c>
    </row>
    <row r="840" spans="1:34" ht="36" customHeight="1">
      <c r="A840" s="65"/>
      <c r="B840" s="65"/>
      <c r="C840" s="65"/>
      <c r="D840" s="45"/>
      <c r="E840" s="259"/>
      <c r="F840" s="229" t="str">
        <f t="shared" si="49"/>
        <v/>
      </c>
      <c r="G840" s="40"/>
      <c r="H840" s="452"/>
      <c r="I840" s="206"/>
      <c r="J840" s="40"/>
      <c r="K840" s="83"/>
      <c r="L840" s="119"/>
      <c r="M840" s="213"/>
      <c r="N840" s="84"/>
      <c r="O840" s="231"/>
      <c r="P840" s="259"/>
      <c r="Q840" s="88"/>
      <c r="R840" s="213"/>
      <c r="S840" s="213"/>
      <c r="T840" s="86"/>
      <c r="U840" s="179" t="str">
        <f t="shared" si="47"/>
        <v/>
      </c>
      <c r="V840" s="43"/>
      <c r="W840" s="213"/>
      <c r="X840" s="213"/>
      <c r="Y840" s="40"/>
      <c r="Z840" s="45"/>
      <c r="AA840" s="45"/>
      <c r="AB840" s="45"/>
      <c r="AC840" s="40"/>
      <c r="AD840" s="367"/>
      <c r="AE840" s="43"/>
      <c r="AF840" s="179" t="str">
        <f t="shared" si="48"/>
        <v/>
      </c>
      <c r="AG840" s="43"/>
      <c r="AH840" s="28" t="b">
        <f t="shared" si="50"/>
        <v>1</v>
      </c>
    </row>
    <row r="841" spans="1:34" ht="36" customHeight="1">
      <c r="A841" s="65"/>
      <c r="B841" s="65"/>
      <c r="C841" s="65"/>
      <c r="D841" s="45"/>
      <c r="E841" s="259"/>
      <c r="F841" s="229" t="str">
        <f t="shared" si="49"/>
        <v/>
      </c>
      <c r="G841" s="40"/>
      <c r="H841" s="452"/>
      <c r="I841" s="206"/>
      <c r="J841" s="40"/>
      <c r="K841" s="83"/>
      <c r="L841" s="119"/>
      <c r="M841" s="213"/>
      <c r="N841" s="84"/>
      <c r="O841" s="231"/>
      <c r="P841" s="259"/>
      <c r="Q841" s="88"/>
      <c r="R841" s="213"/>
      <c r="S841" s="213"/>
      <c r="T841" s="86"/>
      <c r="U841" s="179" t="str">
        <f t="shared" si="47"/>
        <v/>
      </c>
      <c r="V841" s="43"/>
      <c r="W841" s="213"/>
      <c r="X841" s="213"/>
      <c r="Y841" s="40"/>
      <c r="Z841" s="45"/>
      <c r="AA841" s="45"/>
      <c r="AB841" s="45"/>
      <c r="AC841" s="40"/>
      <c r="AD841" s="367"/>
      <c r="AE841" s="43"/>
      <c r="AF841" s="179" t="str">
        <f t="shared" si="48"/>
        <v/>
      </c>
      <c r="AG841" s="43"/>
      <c r="AH841" s="28" t="b">
        <f t="shared" si="50"/>
        <v>1</v>
      </c>
    </row>
    <row r="842" spans="1:34" ht="36" customHeight="1">
      <c r="A842" s="65"/>
      <c r="B842" s="65"/>
      <c r="C842" s="65"/>
      <c r="D842" s="45"/>
      <c r="E842" s="259"/>
      <c r="F842" s="229" t="str">
        <f t="shared" si="49"/>
        <v/>
      </c>
      <c r="G842" s="40"/>
      <c r="H842" s="452"/>
      <c r="I842" s="206"/>
      <c r="J842" s="40"/>
      <c r="K842" s="83"/>
      <c r="L842" s="119"/>
      <c r="M842" s="213"/>
      <c r="N842" s="84"/>
      <c r="O842" s="231"/>
      <c r="P842" s="259"/>
      <c r="Q842" s="88"/>
      <c r="R842" s="213"/>
      <c r="S842" s="213"/>
      <c r="T842" s="86"/>
      <c r="U842" s="179" t="str">
        <f t="shared" si="47"/>
        <v/>
      </c>
      <c r="V842" s="43"/>
      <c r="W842" s="213"/>
      <c r="X842" s="213"/>
      <c r="Y842" s="40"/>
      <c r="Z842" s="45"/>
      <c r="AA842" s="45"/>
      <c r="AB842" s="45"/>
      <c r="AC842" s="40"/>
      <c r="AD842" s="367"/>
      <c r="AE842" s="43"/>
      <c r="AF842" s="179" t="str">
        <f t="shared" si="48"/>
        <v/>
      </c>
      <c r="AG842" s="43"/>
      <c r="AH842" s="28" t="b">
        <f t="shared" si="50"/>
        <v>1</v>
      </c>
    </row>
    <row r="843" spans="1:34" ht="36" customHeight="1">
      <c r="A843" s="65"/>
      <c r="B843" s="65"/>
      <c r="C843" s="65"/>
      <c r="D843" s="45"/>
      <c r="E843" s="259"/>
      <c r="F843" s="229" t="str">
        <f t="shared" si="49"/>
        <v/>
      </c>
      <c r="G843" s="40"/>
      <c r="H843" s="452"/>
      <c r="I843" s="206"/>
      <c r="J843" s="40"/>
      <c r="K843" s="83"/>
      <c r="L843" s="119"/>
      <c r="M843" s="213"/>
      <c r="N843" s="84"/>
      <c r="O843" s="231"/>
      <c r="P843" s="259"/>
      <c r="Q843" s="88"/>
      <c r="R843" s="213"/>
      <c r="S843" s="213"/>
      <c r="T843" s="86"/>
      <c r="U843" s="179" t="str">
        <f t="shared" si="47"/>
        <v/>
      </c>
      <c r="V843" s="43"/>
      <c r="W843" s="213"/>
      <c r="X843" s="213"/>
      <c r="Y843" s="40"/>
      <c r="Z843" s="45"/>
      <c r="AA843" s="45"/>
      <c r="AB843" s="45"/>
      <c r="AC843" s="40"/>
      <c r="AD843" s="367"/>
      <c r="AE843" s="43"/>
      <c r="AF843" s="179" t="str">
        <f t="shared" si="48"/>
        <v/>
      </c>
      <c r="AG843" s="43"/>
      <c r="AH843" s="28" t="b">
        <f t="shared" si="50"/>
        <v>1</v>
      </c>
    </row>
    <row r="844" spans="1:34" ht="36" customHeight="1">
      <c r="A844" s="65"/>
      <c r="B844" s="65"/>
      <c r="C844" s="65"/>
      <c r="D844" s="45"/>
      <c r="E844" s="259"/>
      <c r="F844" s="229" t="str">
        <f t="shared" si="49"/>
        <v/>
      </c>
      <c r="G844" s="40"/>
      <c r="H844" s="452"/>
      <c r="I844" s="206"/>
      <c r="J844" s="40"/>
      <c r="K844" s="83"/>
      <c r="L844" s="119"/>
      <c r="M844" s="213"/>
      <c r="N844" s="84"/>
      <c r="O844" s="231"/>
      <c r="P844" s="259"/>
      <c r="Q844" s="88"/>
      <c r="R844" s="213"/>
      <c r="S844" s="213"/>
      <c r="T844" s="86"/>
      <c r="U844" s="179" t="str">
        <f t="shared" ref="U844:U907" si="51">IF(ISBLANK(Q844),"",DATEDIF(K844,Q844,"d")/365)</f>
        <v/>
      </c>
      <c r="V844" s="43"/>
      <c r="W844" s="213"/>
      <c r="X844" s="213"/>
      <c r="Y844" s="40"/>
      <c r="Z844" s="45"/>
      <c r="AA844" s="45"/>
      <c r="AB844" s="45"/>
      <c r="AC844" s="40"/>
      <c r="AD844" s="367"/>
      <c r="AE844" s="43"/>
      <c r="AF844" s="179" t="str">
        <f t="shared" ref="AF844:AF907" si="52">IF((K844-AD844)/365&gt;0,(K844-AD844)/365,"")</f>
        <v/>
      </c>
      <c r="AG844" s="43"/>
      <c r="AH844" s="28" t="b">
        <f t="shared" si="50"/>
        <v>1</v>
      </c>
    </row>
    <row r="845" spans="1:34" ht="36" customHeight="1">
      <c r="A845" s="65"/>
      <c r="B845" s="65"/>
      <c r="C845" s="65"/>
      <c r="D845" s="45"/>
      <c r="E845" s="259"/>
      <c r="F845" s="229" t="str">
        <f t="shared" si="49"/>
        <v/>
      </c>
      <c r="G845" s="40"/>
      <c r="H845" s="452"/>
      <c r="I845" s="206"/>
      <c r="J845" s="40"/>
      <c r="K845" s="83"/>
      <c r="L845" s="119"/>
      <c r="M845" s="213"/>
      <c r="N845" s="84"/>
      <c r="O845" s="231"/>
      <c r="P845" s="259"/>
      <c r="Q845" s="88"/>
      <c r="R845" s="213"/>
      <c r="S845" s="213"/>
      <c r="T845" s="86"/>
      <c r="U845" s="179" t="str">
        <f t="shared" si="51"/>
        <v/>
      </c>
      <c r="V845" s="43"/>
      <c r="W845" s="213"/>
      <c r="X845" s="213"/>
      <c r="Y845" s="40"/>
      <c r="Z845" s="45"/>
      <c r="AA845" s="45"/>
      <c r="AB845" s="45"/>
      <c r="AC845" s="40"/>
      <c r="AD845" s="367"/>
      <c r="AE845" s="43"/>
      <c r="AF845" s="179" t="str">
        <f t="shared" si="52"/>
        <v/>
      </c>
      <c r="AG845" s="43"/>
      <c r="AH845" s="28" t="b">
        <f t="shared" si="50"/>
        <v>1</v>
      </c>
    </row>
    <row r="846" spans="1:34" ht="36" customHeight="1">
      <c r="A846" s="65"/>
      <c r="B846" s="65"/>
      <c r="C846" s="65"/>
      <c r="D846" s="45"/>
      <c r="E846" s="259"/>
      <c r="F846" s="229" t="str">
        <f t="shared" si="49"/>
        <v/>
      </c>
      <c r="G846" s="40"/>
      <c r="H846" s="452"/>
      <c r="I846" s="206"/>
      <c r="J846" s="40"/>
      <c r="K846" s="83"/>
      <c r="L846" s="119"/>
      <c r="M846" s="213"/>
      <c r="N846" s="84"/>
      <c r="O846" s="231"/>
      <c r="P846" s="259"/>
      <c r="Q846" s="88"/>
      <c r="R846" s="213"/>
      <c r="S846" s="213"/>
      <c r="T846" s="86"/>
      <c r="U846" s="179" t="str">
        <f t="shared" si="51"/>
        <v/>
      </c>
      <c r="V846" s="43"/>
      <c r="W846" s="213"/>
      <c r="X846" s="213"/>
      <c r="Y846" s="40"/>
      <c r="Z846" s="45"/>
      <c r="AA846" s="45"/>
      <c r="AB846" s="45"/>
      <c r="AC846" s="40"/>
      <c r="AD846" s="367"/>
      <c r="AE846" s="43"/>
      <c r="AF846" s="179" t="str">
        <f t="shared" si="52"/>
        <v/>
      </c>
      <c r="AG846" s="43"/>
      <c r="AH846" s="28" t="b">
        <f t="shared" si="50"/>
        <v>1</v>
      </c>
    </row>
    <row r="847" spans="1:34" ht="36" customHeight="1">
      <c r="A847" s="65"/>
      <c r="B847" s="65"/>
      <c r="C847" s="65"/>
      <c r="D847" s="45"/>
      <c r="E847" s="259"/>
      <c r="F847" s="229" t="str">
        <f t="shared" ref="F847:F910" si="53">IF(ISBLANK($E847),"",VLOOKUP($E847,제안사_펀드현황,2,FALSE))</f>
        <v/>
      </c>
      <c r="G847" s="40"/>
      <c r="H847" s="452"/>
      <c r="I847" s="206"/>
      <c r="J847" s="40"/>
      <c r="K847" s="83"/>
      <c r="L847" s="119"/>
      <c r="M847" s="213"/>
      <c r="N847" s="84"/>
      <c r="O847" s="231"/>
      <c r="P847" s="259"/>
      <c r="Q847" s="88"/>
      <c r="R847" s="213"/>
      <c r="S847" s="213"/>
      <c r="T847" s="86"/>
      <c r="U847" s="179" t="str">
        <f t="shared" si="51"/>
        <v/>
      </c>
      <c r="V847" s="43"/>
      <c r="W847" s="213"/>
      <c r="X847" s="213"/>
      <c r="Y847" s="40"/>
      <c r="Z847" s="45"/>
      <c r="AA847" s="45"/>
      <c r="AB847" s="45"/>
      <c r="AC847" s="40"/>
      <c r="AD847" s="367"/>
      <c r="AE847" s="43"/>
      <c r="AF847" s="179" t="str">
        <f t="shared" si="52"/>
        <v/>
      </c>
      <c r="AG847" s="43"/>
      <c r="AH847" s="28" t="b">
        <f t="shared" ref="AH847:AH910" si="54">ROUND(M847,)=ROUND(S847,)+ROUND(W847,)</f>
        <v>1</v>
      </c>
    </row>
    <row r="848" spans="1:34" ht="36" customHeight="1">
      <c r="A848" s="65"/>
      <c r="B848" s="65"/>
      <c r="C848" s="65"/>
      <c r="D848" s="45"/>
      <c r="E848" s="259"/>
      <c r="F848" s="229" t="str">
        <f t="shared" si="53"/>
        <v/>
      </c>
      <c r="G848" s="40"/>
      <c r="H848" s="452"/>
      <c r="I848" s="206"/>
      <c r="J848" s="40"/>
      <c r="K848" s="83"/>
      <c r="L848" s="119"/>
      <c r="M848" s="213"/>
      <c r="N848" s="84"/>
      <c r="O848" s="231"/>
      <c r="P848" s="259"/>
      <c r="Q848" s="88"/>
      <c r="R848" s="213"/>
      <c r="S848" s="213"/>
      <c r="T848" s="86"/>
      <c r="U848" s="179" t="str">
        <f t="shared" si="51"/>
        <v/>
      </c>
      <c r="V848" s="43"/>
      <c r="W848" s="213"/>
      <c r="X848" s="213"/>
      <c r="Y848" s="40"/>
      <c r="Z848" s="45"/>
      <c r="AA848" s="45"/>
      <c r="AB848" s="45"/>
      <c r="AC848" s="40"/>
      <c r="AD848" s="367"/>
      <c r="AE848" s="43"/>
      <c r="AF848" s="179" t="str">
        <f t="shared" si="52"/>
        <v/>
      </c>
      <c r="AG848" s="43"/>
      <c r="AH848" s="28" t="b">
        <f t="shared" si="54"/>
        <v>1</v>
      </c>
    </row>
    <row r="849" spans="1:34" ht="36" customHeight="1">
      <c r="A849" s="65"/>
      <c r="B849" s="65"/>
      <c r="C849" s="65"/>
      <c r="D849" s="45"/>
      <c r="E849" s="259"/>
      <c r="F849" s="229" t="str">
        <f t="shared" si="53"/>
        <v/>
      </c>
      <c r="G849" s="40"/>
      <c r="H849" s="452"/>
      <c r="I849" s="206"/>
      <c r="J849" s="40"/>
      <c r="K849" s="83"/>
      <c r="L849" s="119"/>
      <c r="M849" s="213"/>
      <c r="N849" s="84"/>
      <c r="O849" s="231"/>
      <c r="P849" s="259"/>
      <c r="Q849" s="88"/>
      <c r="R849" s="213"/>
      <c r="S849" s="213"/>
      <c r="T849" s="86"/>
      <c r="U849" s="179" t="str">
        <f t="shared" si="51"/>
        <v/>
      </c>
      <c r="V849" s="43"/>
      <c r="W849" s="213"/>
      <c r="X849" s="213"/>
      <c r="Y849" s="40"/>
      <c r="Z849" s="45"/>
      <c r="AA849" s="45"/>
      <c r="AB849" s="45"/>
      <c r="AC849" s="40"/>
      <c r="AD849" s="367"/>
      <c r="AE849" s="43"/>
      <c r="AF849" s="179" t="str">
        <f t="shared" si="52"/>
        <v/>
      </c>
      <c r="AG849" s="43"/>
      <c r="AH849" s="28" t="b">
        <f t="shared" si="54"/>
        <v>1</v>
      </c>
    </row>
    <row r="850" spans="1:34" ht="36" customHeight="1">
      <c r="A850" s="65"/>
      <c r="B850" s="65"/>
      <c r="C850" s="65"/>
      <c r="D850" s="45"/>
      <c r="E850" s="259"/>
      <c r="F850" s="229" t="str">
        <f t="shared" si="53"/>
        <v/>
      </c>
      <c r="G850" s="40"/>
      <c r="H850" s="452"/>
      <c r="I850" s="206"/>
      <c r="J850" s="40"/>
      <c r="K850" s="83"/>
      <c r="L850" s="119"/>
      <c r="M850" s="213"/>
      <c r="N850" s="84"/>
      <c r="O850" s="231"/>
      <c r="P850" s="259"/>
      <c r="Q850" s="88"/>
      <c r="R850" s="213"/>
      <c r="S850" s="213"/>
      <c r="T850" s="86"/>
      <c r="U850" s="179" t="str">
        <f t="shared" si="51"/>
        <v/>
      </c>
      <c r="V850" s="43"/>
      <c r="W850" s="213"/>
      <c r="X850" s="213"/>
      <c r="Y850" s="40"/>
      <c r="Z850" s="45"/>
      <c r="AA850" s="45"/>
      <c r="AB850" s="45"/>
      <c r="AC850" s="40"/>
      <c r="AD850" s="367"/>
      <c r="AE850" s="43"/>
      <c r="AF850" s="179" t="str">
        <f t="shared" si="52"/>
        <v/>
      </c>
      <c r="AG850" s="43"/>
      <c r="AH850" s="28" t="b">
        <f t="shared" si="54"/>
        <v>1</v>
      </c>
    </row>
    <row r="851" spans="1:34" ht="36" customHeight="1">
      <c r="A851" s="65"/>
      <c r="B851" s="65"/>
      <c r="C851" s="65"/>
      <c r="D851" s="45"/>
      <c r="E851" s="259"/>
      <c r="F851" s="229" t="str">
        <f t="shared" si="53"/>
        <v/>
      </c>
      <c r="G851" s="40"/>
      <c r="H851" s="452"/>
      <c r="I851" s="206"/>
      <c r="J851" s="40"/>
      <c r="K851" s="83"/>
      <c r="L851" s="119"/>
      <c r="M851" s="213"/>
      <c r="N851" s="84"/>
      <c r="O851" s="231"/>
      <c r="P851" s="259"/>
      <c r="Q851" s="88"/>
      <c r="R851" s="213"/>
      <c r="S851" s="213"/>
      <c r="T851" s="86"/>
      <c r="U851" s="179" t="str">
        <f t="shared" si="51"/>
        <v/>
      </c>
      <c r="V851" s="43"/>
      <c r="W851" s="213"/>
      <c r="X851" s="213"/>
      <c r="Y851" s="40"/>
      <c r="Z851" s="45"/>
      <c r="AA851" s="45"/>
      <c r="AB851" s="45"/>
      <c r="AC851" s="40"/>
      <c r="AD851" s="367"/>
      <c r="AE851" s="43"/>
      <c r="AF851" s="179" t="str">
        <f t="shared" si="52"/>
        <v/>
      </c>
      <c r="AG851" s="43"/>
      <c r="AH851" s="28" t="b">
        <f t="shared" si="54"/>
        <v>1</v>
      </c>
    </row>
    <row r="852" spans="1:34" ht="36" customHeight="1">
      <c r="A852" s="65"/>
      <c r="B852" s="65"/>
      <c r="C852" s="65"/>
      <c r="D852" s="45"/>
      <c r="E852" s="259"/>
      <c r="F852" s="229" t="str">
        <f t="shared" si="53"/>
        <v/>
      </c>
      <c r="G852" s="40"/>
      <c r="H852" s="452"/>
      <c r="I852" s="206"/>
      <c r="J852" s="40"/>
      <c r="K852" s="83"/>
      <c r="L852" s="119"/>
      <c r="M852" s="213"/>
      <c r="N852" s="84"/>
      <c r="O852" s="231"/>
      <c r="P852" s="259"/>
      <c r="Q852" s="88"/>
      <c r="R852" s="213"/>
      <c r="S852" s="213"/>
      <c r="T852" s="86"/>
      <c r="U852" s="179" t="str">
        <f t="shared" si="51"/>
        <v/>
      </c>
      <c r="V852" s="43"/>
      <c r="W852" s="213"/>
      <c r="X852" s="213"/>
      <c r="Y852" s="40"/>
      <c r="Z852" s="45"/>
      <c r="AA852" s="45"/>
      <c r="AB852" s="45"/>
      <c r="AC852" s="40"/>
      <c r="AD852" s="367"/>
      <c r="AE852" s="43"/>
      <c r="AF852" s="179" t="str">
        <f t="shared" si="52"/>
        <v/>
      </c>
      <c r="AG852" s="43"/>
      <c r="AH852" s="28" t="b">
        <f t="shared" si="54"/>
        <v>1</v>
      </c>
    </row>
    <row r="853" spans="1:34" ht="36" customHeight="1">
      <c r="A853" s="65"/>
      <c r="B853" s="65"/>
      <c r="C853" s="65"/>
      <c r="D853" s="45"/>
      <c r="E853" s="259"/>
      <c r="F853" s="229" t="str">
        <f t="shared" si="53"/>
        <v/>
      </c>
      <c r="G853" s="40"/>
      <c r="H853" s="452"/>
      <c r="I853" s="206"/>
      <c r="J853" s="40"/>
      <c r="K853" s="83"/>
      <c r="L853" s="119"/>
      <c r="M853" s="213"/>
      <c r="N853" s="84"/>
      <c r="O853" s="231"/>
      <c r="P853" s="259"/>
      <c r="Q853" s="88"/>
      <c r="R853" s="213"/>
      <c r="S853" s="213"/>
      <c r="T853" s="86"/>
      <c r="U853" s="179" t="str">
        <f t="shared" si="51"/>
        <v/>
      </c>
      <c r="V853" s="43"/>
      <c r="W853" s="213"/>
      <c r="X853" s="213"/>
      <c r="Y853" s="40"/>
      <c r="Z853" s="45"/>
      <c r="AA853" s="45"/>
      <c r="AB853" s="45"/>
      <c r="AC853" s="40"/>
      <c r="AD853" s="367"/>
      <c r="AE853" s="43"/>
      <c r="AF853" s="179" t="str">
        <f t="shared" si="52"/>
        <v/>
      </c>
      <c r="AG853" s="43"/>
      <c r="AH853" s="28" t="b">
        <f t="shared" si="54"/>
        <v>1</v>
      </c>
    </row>
    <row r="854" spans="1:34" ht="36" customHeight="1">
      <c r="A854" s="65"/>
      <c r="B854" s="65"/>
      <c r="C854" s="65"/>
      <c r="D854" s="45"/>
      <c r="E854" s="259"/>
      <c r="F854" s="229" t="str">
        <f t="shared" si="53"/>
        <v/>
      </c>
      <c r="G854" s="40"/>
      <c r="H854" s="452"/>
      <c r="I854" s="206"/>
      <c r="J854" s="40"/>
      <c r="K854" s="83"/>
      <c r="L854" s="119"/>
      <c r="M854" s="213"/>
      <c r="N854" s="84"/>
      <c r="O854" s="231"/>
      <c r="P854" s="259"/>
      <c r="Q854" s="88"/>
      <c r="R854" s="213"/>
      <c r="S854" s="213"/>
      <c r="T854" s="86"/>
      <c r="U854" s="179" t="str">
        <f t="shared" si="51"/>
        <v/>
      </c>
      <c r="V854" s="43"/>
      <c r="W854" s="213"/>
      <c r="X854" s="213"/>
      <c r="Y854" s="40"/>
      <c r="Z854" s="45"/>
      <c r="AA854" s="45"/>
      <c r="AB854" s="45"/>
      <c r="AC854" s="40"/>
      <c r="AD854" s="367"/>
      <c r="AE854" s="43"/>
      <c r="AF854" s="179" t="str">
        <f t="shared" si="52"/>
        <v/>
      </c>
      <c r="AG854" s="43"/>
      <c r="AH854" s="28" t="b">
        <f t="shared" si="54"/>
        <v>1</v>
      </c>
    </row>
    <row r="855" spans="1:34" ht="36" customHeight="1">
      <c r="A855" s="65"/>
      <c r="B855" s="65"/>
      <c r="C855" s="65"/>
      <c r="D855" s="45"/>
      <c r="E855" s="259"/>
      <c r="F855" s="229" t="str">
        <f t="shared" si="53"/>
        <v/>
      </c>
      <c r="G855" s="40"/>
      <c r="H855" s="452"/>
      <c r="I855" s="206"/>
      <c r="J855" s="40"/>
      <c r="K855" s="83"/>
      <c r="L855" s="119"/>
      <c r="M855" s="213"/>
      <c r="N855" s="84"/>
      <c r="O855" s="231"/>
      <c r="P855" s="259"/>
      <c r="Q855" s="88"/>
      <c r="R855" s="213"/>
      <c r="S855" s="213"/>
      <c r="T855" s="86"/>
      <c r="U855" s="179" t="str">
        <f t="shared" si="51"/>
        <v/>
      </c>
      <c r="V855" s="43"/>
      <c r="W855" s="213"/>
      <c r="X855" s="213"/>
      <c r="Y855" s="40"/>
      <c r="Z855" s="45"/>
      <c r="AA855" s="45"/>
      <c r="AB855" s="45"/>
      <c r="AC855" s="40"/>
      <c r="AD855" s="367"/>
      <c r="AE855" s="43"/>
      <c r="AF855" s="179" t="str">
        <f t="shared" si="52"/>
        <v/>
      </c>
      <c r="AG855" s="43"/>
      <c r="AH855" s="28" t="b">
        <f t="shared" si="54"/>
        <v>1</v>
      </c>
    </row>
    <row r="856" spans="1:34" ht="36" customHeight="1">
      <c r="A856" s="65"/>
      <c r="B856" s="65"/>
      <c r="C856" s="65"/>
      <c r="D856" s="45"/>
      <c r="E856" s="259"/>
      <c r="F856" s="229" t="str">
        <f t="shared" si="53"/>
        <v/>
      </c>
      <c r="G856" s="40"/>
      <c r="H856" s="452"/>
      <c r="I856" s="206"/>
      <c r="J856" s="40"/>
      <c r="K856" s="83"/>
      <c r="L856" s="119"/>
      <c r="M856" s="213"/>
      <c r="N856" s="84"/>
      <c r="O856" s="231"/>
      <c r="P856" s="259"/>
      <c r="Q856" s="88"/>
      <c r="R856" s="213"/>
      <c r="S856" s="213"/>
      <c r="T856" s="86"/>
      <c r="U856" s="179" t="str">
        <f t="shared" si="51"/>
        <v/>
      </c>
      <c r="V856" s="43"/>
      <c r="W856" s="213"/>
      <c r="X856" s="213"/>
      <c r="Y856" s="40"/>
      <c r="Z856" s="45"/>
      <c r="AA856" s="45"/>
      <c r="AB856" s="45"/>
      <c r="AC856" s="40"/>
      <c r="AD856" s="367"/>
      <c r="AE856" s="43"/>
      <c r="AF856" s="179" t="str">
        <f t="shared" si="52"/>
        <v/>
      </c>
      <c r="AG856" s="43"/>
      <c r="AH856" s="28" t="b">
        <f t="shared" si="54"/>
        <v>1</v>
      </c>
    </row>
    <row r="857" spans="1:34" ht="36" customHeight="1">
      <c r="A857" s="65"/>
      <c r="B857" s="65"/>
      <c r="C857" s="65"/>
      <c r="D857" s="45"/>
      <c r="E857" s="259"/>
      <c r="F857" s="229" t="str">
        <f t="shared" si="53"/>
        <v/>
      </c>
      <c r="G857" s="40"/>
      <c r="H857" s="452"/>
      <c r="I857" s="206"/>
      <c r="J857" s="40"/>
      <c r="K857" s="83"/>
      <c r="L857" s="119"/>
      <c r="M857" s="213"/>
      <c r="N857" s="84"/>
      <c r="O857" s="231"/>
      <c r="P857" s="259"/>
      <c r="Q857" s="88"/>
      <c r="R857" s="213"/>
      <c r="S857" s="213"/>
      <c r="T857" s="86"/>
      <c r="U857" s="179" t="str">
        <f t="shared" si="51"/>
        <v/>
      </c>
      <c r="V857" s="43"/>
      <c r="W857" s="213"/>
      <c r="X857" s="213"/>
      <c r="Y857" s="40"/>
      <c r="Z857" s="45"/>
      <c r="AA857" s="45"/>
      <c r="AB857" s="45"/>
      <c r="AC857" s="40"/>
      <c r="AD857" s="367"/>
      <c r="AE857" s="43"/>
      <c r="AF857" s="179" t="str">
        <f t="shared" si="52"/>
        <v/>
      </c>
      <c r="AG857" s="43"/>
      <c r="AH857" s="28" t="b">
        <f t="shared" si="54"/>
        <v>1</v>
      </c>
    </row>
    <row r="858" spans="1:34" ht="36" customHeight="1">
      <c r="A858" s="65"/>
      <c r="B858" s="65"/>
      <c r="C858" s="65"/>
      <c r="D858" s="45"/>
      <c r="E858" s="259"/>
      <c r="F858" s="229" t="str">
        <f t="shared" si="53"/>
        <v/>
      </c>
      <c r="G858" s="40"/>
      <c r="H858" s="452"/>
      <c r="I858" s="206"/>
      <c r="J858" s="40"/>
      <c r="K858" s="83"/>
      <c r="L858" s="119"/>
      <c r="M858" s="213"/>
      <c r="N858" s="84"/>
      <c r="O858" s="231"/>
      <c r="P858" s="259"/>
      <c r="Q858" s="88"/>
      <c r="R858" s="213"/>
      <c r="S858" s="213"/>
      <c r="T858" s="86"/>
      <c r="U858" s="179" t="str">
        <f t="shared" si="51"/>
        <v/>
      </c>
      <c r="V858" s="43"/>
      <c r="W858" s="213"/>
      <c r="X858" s="213"/>
      <c r="Y858" s="40"/>
      <c r="Z858" s="45"/>
      <c r="AA858" s="45"/>
      <c r="AB858" s="45"/>
      <c r="AC858" s="40"/>
      <c r="AD858" s="367"/>
      <c r="AE858" s="43"/>
      <c r="AF858" s="179" t="str">
        <f t="shared" si="52"/>
        <v/>
      </c>
      <c r="AG858" s="43"/>
      <c r="AH858" s="28" t="b">
        <f t="shared" si="54"/>
        <v>1</v>
      </c>
    </row>
    <row r="859" spans="1:34" ht="36" customHeight="1">
      <c r="A859" s="65"/>
      <c r="B859" s="65"/>
      <c r="C859" s="65"/>
      <c r="D859" s="45"/>
      <c r="E859" s="259"/>
      <c r="F859" s="229" t="str">
        <f t="shared" si="53"/>
        <v/>
      </c>
      <c r="G859" s="40"/>
      <c r="H859" s="452"/>
      <c r="I859" s="206"/>
      <c r="J859" s="40"/>
      <c r="K859" s="83"/>
      <c r="L859" s="119"/>
      <c r="M859" s="213"/>
      <c r="N859" s="84"/>
      <c r="O859" s="231"/>
      <c r="P859" s="259"/>
      <c r="Q859" s="88"/>
      <c r="R859" s="213"/>
      <c r="S859" s="213"/>
      <c r="T859" s="86"/>
      <c r="U859" s="179" t="str">
        <f t="shared" si="51"/>
        <v/>
      </c>
      <c r="V859" s="43"/>
      <c r="W859" s="213"/>
      <c r="X859" s="213"/>
      <c r="Y859" s="40"/>
      <c r="Z859" s="45"/>
      <c r="AA859" s="45"/>
      <c r="AB859" s="45"/>
      <c r="AC859" s="40"/>
      <c r="AD859" s="367"/>
      <c r="AE859" s="43"/>
      <c r="AF859" s="179" t="str">
        <f t="shared" si="52"/>
        <v/>
      </c>
      <c r="AG859" s="43"/>
      <c r="AH859" s="28" t="b">
        <f t="shared" si="54"/>
        <v>1</v>
      </c>
    </row>
    <row r="860" spans="1:34" ht="36" customHeight="1">
      <c r="A860" s="65"/>
      <c r="B860" s="65"/>
      <c r="C860" s="65"/>
      <c r="D860" s="45"/>
      <c r="E860" s="259"/>
      <c r="F860" s="229" t="str">
        <f t="shared" si="53"/>
        <v/>
      </c>
      <c r="G860" s="40"/>
      <c r="H860" s="452"/>
      <c r="I860" s="206"/>
      <c r="J860" s="40"/>
      <c r="K860" s="83"/>
      <c r="L860" s="119"/>
      <c r="M860" s="213"/>
      <c r="N860" s="84"/>
      <c r="O860" s="231"/>
      <c r="P860" s="259"/>
      <c r="Q860" s="88"/>
      <c r="R860" s="213"/>
      <c r="S860" s="213"/>
      <c r="T860" s="86"/>
      <c r="U860" s="179" t="str">
        <f t="shared" si="51"/>
        <v/>
      </c>
      <c r="V860" s="43"/>
      <c r="W860" s="213"/>
      <c r="X860" s="213"/>
      <c r="Y860" s="40"/>
      <c r="Z860" s="45"/>
      <c r="AA860" s="45"/>
      <c r="AB860" s="45"/>
      <c r="AC860" s="40"/>
      <c r="AD860" s="367"/>
      <c r="AE860" s="43"/>
      <c r="AF860" s="179" t="str">
        <f t="shared" si="52"/>
        <v/>
      </c>
      <c r="AG860" s="43"/>
      <c r="AH860" s="28" t="b">
        <f t="shared" si="54"/>
        <v>1</v>
      </c>
    </row>
    <row r="861" spans="1:34" ht="36" customHeight="1">
      <c r="A861" s="65"/>
      <c r="B861" s="65"/>
      <c r="C861" s="65"/>
      <c r="D861" s="45"/>
      <c r="E861" s="259"/>
      <c r="F861" s="229" t="str">
        <f t="shared" si="53"/>
        <v/>
      </c>
      <c r="G861" s="40"/>
      <c r="H861" s="452"/>
      <c r="I861" s="206"/>
      <c r="J861" s="40"/>
      <c r="K861" s="83"/>
      <c r="L861" s="119"/>
      <c r="M861" s="213"/>
      <c r="N861" s="84"/>
      <c r="O861" s="231"/>
      <c r="P861" s="259"/>
      <c r="Q861" s="88"/>
      <c r="R861" s="213"/>
      <c r="S861" s="213"/>
      <c r="T861" s="86"/>
      <c r="U861" s="179" t="str">
        <f t="shared" si="51"/>
        <v/>
      </c>
      <c r="V861" s="43"/>
      <c r="W861" s="213"/>
      <c r="X861" s="213"/>
      <c r="Y861" s="40"/>
      <c r="Z861" s="45"/>
      <c r="AA861" s="45"/>
      <c r="AB861" s="45"/>
      <c r="AC861" s="40"/>
      <c r="AD861" s="367"/>
      <c r="AE861" s="43"/>
      <c r="AF861" s="179" t="str">
        <f t="shared" si="52"/>
        <v/>
      </c>
      <c r="AG861" s="43"/>
      <c r="AH861" s="28" t="b">
        <f t="shared" si="54"/>
        <v>1</v>
      </c>
    </row>
    <row r="862" spans="1:34" ht="36" customHeight="1">
      <c r="A862" s="65"/>
      <c r="B862" s="65"/>
      <c r="C862" s="65"/>
      <c r="D862" s="45"/>
      <c r="E862" s="259"/>
      <c r="F862" s="229" t="str">
        <f t="shared" si="53"/>
        <v/>
      </c>
      <c r="G862" s="40"/>
      <c r="H862" s="452"/>
      <c r="I862" s="206"/>
      <c r="J862" s="40"/>
      <c r="K862" s="83"/>
      <c r="L862" s="119"/>
      <c r="M862" s="213"/>
      <c r="N862" s="84"/>
      <c r="O862" s="231"/>
      <c r="P862" s="259"/>
      <c r="Q862" s="88"/>
      <c r="R862" s="213"/>
      <c r="S862" s="213"/>
      <c r="T862" s="86"/>
      <c r="U862" s="179" t="str">
        <f t="shared" si="51"/>
        <v/>
      </c>
      <c r="V862" s="43"/>
      <c r="W862" s="213"/>
      <c r="X862" s="213"/>
      <c r="Y862" s="40"/>
      <c r="Z862" s="45"/>
      <c r="AA862" s="45"/>
      <c r="AB862" s="45"/>
      <c r="AC862" s="40"/>
      <c r="AD862" s="367"/>
      <c r="AE862" s="43"/>
      <c r="AF862" s="179" t="str">
        <f t="shared" si="52"/>
        <v/>
      </c>
      <c r="AG862" s="43"/>
      <c r="AH862" s="28" t="b">
        <f t="shared" si="54"/>
        <v>1</v>
      </c>
    </row>
    <row r="863" spans="1:34" ht="36" customHeight="1">
      <c r="A863" s="65"/>
      <c r="B863" s="65"/>
      <c r="C863" s="65"/>
      <c r="D863" s="45"/>
      <c r="E863" s="259"/>
      <c r="F863" s="229" t="str">
        <f t="shared" si="53"/>
        <v/>
      </c>
      <c r="G863" s="40"/>
      <c r="H863" s="452"/>
      <c r="I863" s="206"/>
      <c r="J863" s="40"/>
      <c r="K863" s="83"/>
      <c r="L863" s="119"/>
      <c r="M863" s="213"/>
      <c r="N863" s="84"/>
      <c r="O863" s="231"/>
      <c r="P863" s="259"/>
      <c r="Q863" s="88"/>
      <c r="R863" s="213"/>
      <c r="S863" s="213"/>
      <c r="T863" s="86"/>
      <c r="U863" s="179" t="str">
        <f t="shared" si="51"/>
        <v/>
      </c>
      <c r="V863" s="43"/>
      <c r="W863" s="213"/>
      <c r="X863" s="213"/>
      <c r="Y863" s="40"/>
      <c r="Z863" s="45"/>
      <c r="AA863" s="45"/>
      <c r="AB863" s="45"/>
      <c r="AC863" s="40"/>
      <c r="AD863" s="367"/>
      <c r="AE863" s="43"/>
      <c r="AF863" s="179" t="str">
        <f t="shared" si="52"/>
        <v/>
      </c>
      <c r="AG863" s="43"/>
      <c r="AH863" s="28" t="b">
        <f t="shared" si="54"/>
        <v>1</v>
      </c>
    </row>
    <row r="864" spans="1:34" ht="36" customHeight="1">
      <c r="A864" s="65"/>
      <c r="B864" s="65"/>
      <c r="C864" s="65"/>
      <c r="D864" s="45"/>
      <c r="E864" s="259"/>
      <c r="F864" s="229" t="str">
        <f t="shared" si="53"/>
        <v/>
      </c>
      <c r="G864" s="40"/>
      <c r="H864" s="452"/>
      <c r="I864" s="206"/>
      <c r="J864" s="40"/>
      <c r="K864" s="83"/>
      <c r="L864" s="119"/>
      <c r="M864" s="213"/>
      <c r="N864" s="84"/>
      <c r="O864" s="231"/>
      <c r="P864" s="259"/>
      <c r="Q864" s="88"/>
      <c r="R864" s="213"/>
      <c r="S864" s="213"/>
      <c r="T864" s="86"/>
      <c r="U864" s="179" t="str">
        <f t="shared" si="51"/>
        <v/>
      </c>
      <c r="V864" s="43"/>
      <c r="W864" s="213"/>
      <c r="X864" s="213"/>
      <c r="Y864" s="40"/>
      <c r="Z864" s="45"/>
      <c r="AA864" s="45"/>
      <c r="AB864" s="45"/>
      <c r="AC864" s="40"/>
      <c r="AD864" s="367"/>
      <c r="AE864" s="43"/>
      <c r="AF864" s="179" t="str">
        <f t="shared" si="52"/>
        <v/>
      </c>
      <c r="AG864" s="43"/>
      <c r="AH864" s="28" t="b">
        <f t="shared" si="54"/>
        <v>1</v>
      </c>
    </row>
    <row r="865" spans="1:34" ht="36" customHeight="1">
      <c r="A865" s="65"/>
      <c r="B865" s="65"/>
      <c r="C865" s="65"/>
      <c r="D865" s="45"/>
      <c r="E865" s="259"/>
      <c r="F865" s="229" t="str">
        <f t="shared" si="53"/>
        <v/>
      </c>
      <c r="G865" s="40"/>
      <c r="H865" s="452"/>
      <c r="I865" s="206"/>
      <c r="J865" s="40"/>
      <c r="K865" s="83"/>
      <c r="L865" s="119"/>
      <c r="M865" s="213"/>
      <c r="N865" s="84"/>
      <c r="O865" s="231"/>
      <c r="P865" s="259"/>
      <c r="Q865" s="88"/>
      <c r="R865" s="213"/>
      <c r="S865" s="213"/>
      <c r="T865" s="86"/>
      <c r="U865" s="179" t="str">
        <f t="shared" si="51"/>
        <v/>
      </c>
      <c r="V865" s="43"/>
      <c r="W865" s="213"/>
      <c r="X865" s="213"/>
      <c r="Y865" s="40"/>
      <c r="Z865" s="45"/>
      <c r="AA865" s="45"/>
      <c r="AB865" s="45"/>
      <c r="AC865" s="40"/>
      <c r="AD865" s="367"/>
      <c r="AE865" s="43"/>
      <c r="AF865" s="179" t="str">
        <f t="shared" si="52"/>
        <v/>
      </c>
      <c r="AG865" s="43"/>
      <c r="AH865" s="28" t="b">
        <f t="shared" si="54"/>
        <v>1</v>
      </c>
    </row>
    <row r="866" spans="1:34" ht="36" customHeight="1">
      <c r="A866" s="65"/>
      <c r="B866" s="65"/>
      <c r="C866" s="65"/>
      <c r="D866" s="45"/>
      <c r="E866" s="259"/>
      <c r="F866" s="229" t="str">
        <f t="shared" si="53"/>
        <v/>
      </c>
      <c r="G866" s="40"/>
      <c r="H866" s="452"/>
      <c r="I866" s="206"/>
      <c r="J866" s="40"/>
      <c r="K866" s="83"/>
      <c r="L866" s="119"/>
      <c r="M866" s="213"/>
      <c r="N866" s="84"/>
      <c r="O866" s="231"/>
      <c r="P866" s="259"/>
      <c r="Q866" s="88"/>
      <c r="R866" s="213"/>
      <c r="S866" s="213"/>
      <c r="T866" s="86"/>
      <c r="U866" s="179" t="str">
        <f t="shared" si="51"/>
        <v/>
      </c>
      <c r="V866" s="43"/>
      <c r="W866" s="213"/>
      <c r="X866" s="213"/>
      <c r="Y866" s="40"/>
      <c r="Z866" s="45"/>
      <c r="AA866" s="45"/>
      <c r="AB866" s="45"/>
      <c r="AC866" s="40"/>
      <c r="AD866" s="367"/>
      <c r="AE866" s="43"/>
      <c r="AF866" s="179" t="str">
        <f t="shared" si="52"/>
        <v/>
      </c>
      <c r="AG866" s="43"/>
      <c r="AH866" s="28" t="b">
        <f t="shared" si="54"/>
        <v>1</v>
      </c>
    </row>
    <row r="867" spans="1:34" ht="36" customHeight="1">
      <c r="A867" s="65"/>
      <c r="B867" s="65"/>
      <c r="C867" s="65"/>
      <c r="D867" s="45"/>
      <c r="E867" s="259"/>
      <c r="F867" s="229" t="str">
        <f t="shared" si="53"/>
        <v/>
      </c>
      <c r="G867" s="40"/>
      <c r="H867" s="452"/>
      <c r="I867" s="206"/>
      <c r="J867" s="40"/>
      <c r="K867" s="83"/>
      <c r="L867" s="119"/>
      <c r="M867" s="213"/>
      <c r="N867" s="84"/>
      <c r="O867" s="231"/>
      <c r="P867" s="259"/>
      <c r="Q867" s="88"/>
      <c r="R867" s="213"/>
      <c r="S867" s="213"/>
      <c r="T867" s="86"/>
      <c r="U867" s="179" t="str">
        <f t="shared" si="51"/>
        <v/>
      </c>
      <c r="V867" s="43"/>
      <c r="W867" s="213"/>
      <c r="X867" s="213"/>
      <c r="Y867" s="40"/>
      <c r="Z867" s="45"/>
      <c r="AA867" s="45"/>
      <c r="AB867" s="45"/>
      <c r="AC867" s="40"/>
      <c r="AD867" s="367"/>
      <c r="AE867" s="43"/>
      <c r="AF867" s="179" t="str">
        <f t="shared" si="52"/>
        <v/>
      </c>
      <c r="AG867" s="43"/>
      <c r="AH867" s="28" t="b">
        <f t="shared" si="54"/>
        <v>1</v>
      </c>
    </row>
    <row r="868" spans="1:34" ht="36" customHeight="1">
      <c r="A868" s="65"/>
      <c r="B868" s="65"/>
      <c r="C868" s="65"/>
      <c r="D868" s="45"/>
      <c r="E868" s="259"/>
      <c r="F868" s="229" t="str">
        <f t="shared" si="53"/>
        <v/>
      </c>
      <c r="G868" s="40"/>
      <c r="H868" s="452"/>
      <c r="I868" s="206"/>
      <c r="J868" s="40"/>
      <c r="K868" s="83"/>
      <c r="L868" s="119"/>
      <c r="M868" s="213"/>
      <c r="N868" s="84"/>
      <c r="O868" s="231"/>
      <c r="P868" s="259"/>
      <c r="Q868" s="88"/>
      <c r="R868" s="213"/>
      <c r="S868" s="213"/>
      <c r="T868" s="86"/>
      <c r="U868" s="179" t="str">
        <f t="shared" si="51"/>
        <v/>
      </c>
      <c r="V868" s="43"/>
      <c r="W868" s="213"/>
      <c r="X868" s="213"/>
      <c r="Y868" s="40"/>
      <c r="Z868" s="45"/>
      <c r="AA868" s="45"/>
      <c r="AB868" s="45"/>
      <c r="AC868" s="40"/>
      <c r="AD868" s="367"/>
      <c r="AE868" s="43"/>
      <c r="AF868" s="179" t="str">
        <f t="shared" si="52"/>
        <v/>
      </c>
      <c r="AG868" s="43"/>
      <c r="AH868" s="28" t="b">
        <f t="shared" si="54"/>
        <v>1</v>
      </c>
    </row>
    <row r="869" spans="1:34" ht="36" customHeight="1">
      <c r="A869" s="65"/>
      <c r="B869" s="65"/>
      <c r="C869" s="65"/>
      <c r="D869" s="45"/>
      <c r="E869" s="259"/>
      <c r="F869" s="229" t="str">
        <f t="shared" si="53"/>
        <v/>
      </c>
      <c r="G869" s="40"/>
      <c r="H869" s="452"/>
      <c r="I869" s="206"/>
      <c r="J869" s="40"/>
      <c r="K869" s="83"/>
      <c r="L869" s="119"/>
      <c r="M869" s="213"/>
      <c r="N869" s="84"/>
      <c r="O869" s="231"/>
      <c r="P869" s="259"/>
      <c r="Q869" s="88"/>
      <c r="R869" s="213"/>
      <c r="S869" s="213"/>
      <c r="T869" s="86"/>
      <c r="U869" s="179" t="str">
        <f t="shared" si="51"/>
        <v/>
      </c>
      <c r="V869" s="43"/>
      <c r="W869" s="213"/>
      <c r="X869" s="213"/>
      <c r="Y869" s="40"/>
      <c r="Z869" s="45"/>
      <c r="AA869" s="45"/>
      <c r="AB869" s="45"/>
      <c r="AC869" s="40"/>
      <c r="AD869" s="367"/>
      <c r="AE869" s="43"/>
      <c r="AF869" s="179" t="str">
        <f t="shared" si="52"/>
        <v/>
      </c>
      <c r="AG869" s="43"/>
      <c r="AH869" s="28" t="b">
        <f t="shared" si="54"/>
        <v>1</v>
      </c>
    </row>
    <row r="870" spans="1:34" ht="36" customHeight="1">
      <c r="A870" s="65"/>
      <c r="B870" s="65"/>
      <c r="C870" s="65"/>
      <c r="D870" s="45"/>
      <c r="E870" s="259"/>
      <c r="F870" s="229" t="str">
        <f t="shared" si="53"/>
        <v/>
      </c>
      <c r="G870" s="40"/>
      <c r="H870" s="452"/>
      <c r="I870" s="206"/>
      <c r="J870" s="40"/>
      <c r="K870" s="83"/>
      <c r="L870" s="119"/>
      <c r="M870" s="213"/>
      <c r="N870" s="84"/>
      <c r="O870" s="231"/>
      <c r="P870" s="259"/>
      <c r="Q870" s="88"/>
      <c r="R870" s="213"/>
      <c r="S870" s="213"/>
      <c r="T870" s="86"/>
      <c r="U870" s="179" t="str">
        <f t="shared" si="51"/>
        <v/>
      </c>
      <c r="V870" s="43"/>
      <c r="W870" s="213"/>
      <c r="X870" s="213"/>
      <c r="Y870" s="40"/>
      <c r="Z870" s="45"/>
      <c r="AA870" s="45"/>
      <c r="AB870" s="45"/>
      <c r="AC870" s="40"/>
      <c r="AD870" s="367"/>
      <c r="AE870" s="43"/>
      <c r="AF870" s="179" t="str">
        <f t="shared" si="52"/>
        <v/>
      </c>
      <c r="AG870" s="43"/>
      <c r="AH870" s="28" t="b">
        <f t="shared" si="54"/>
        <v>1</v>
      </c>
    </row>
    <row r="871" spans="1:34" ht="36" customHeight="1">
      <c r="A871" s="65"/>
      <c r="B871" s="65"/>
      <c r="C871" s="65"/>
      <c r="D871" s="45"/>
      <c r="E871" s="259"/>
      <c r="F871" s="229" t="str">
        <f t="shared" si="53"/>
        <v/>
      </c>
      <c r="G871" s="40"/>
      <c r="H871" s="452"/>
      <c r="I871" s="206"/>
      <c r="J871" s="40"/>
      <c r="K871" s="83"/>
      <c r="L871" s="119"/>
      <c r="M871" s="213"/>
      <c r="N871" s="84"/>
      <c r="O871" s="231"/>
      <c r="P871" s="259"/>
      <c r="Q871" s="88"/>
      <c r="R871" s="213"/>
      <c r="S871" s="213"/>
      <c r="T871" s="86"/>
      <c r="U871" s="179" t="str">
        <f t="shared" si="51"/>
        <v/>
      </c>
      <c r="V871" s="43"/>
      <c r="W871" s="213"/>
      <c r="X871" s="213"/>
      <c r="Y871" s="40"/>
      <c r="Z871" s="45"/>
      <c r="AA871" s="45"/>
      <c r="AB871" s="45"/>
      <c r="AC871" s="40"/>
      <c r="AD871" s="367"/>
      <c r="AE871" s="43"/>
      <c r="AF871" s="179" t="str">
        <f t="shared" si="52"/>
        <v/>
      </c>
      <c r="AG871" s="43"/>
      <c r="AH871" s="28" t="b">
        <f t="shared" si="54"/>
        <v>1</v>
      </c>
    </row>
    <row r="872" spans="1:34" ht="36" customHeight="1">
      <c r="A872" s="65"/>
      <c r="B872" s="65"/>
      <c r="C872" s="65"/>
      <c r="D872" s="45"/>
      <c r="E872" s="259"/>
      <c r="F872" s="229" t="str">
        <f t="shared" si="53"/>
        <v/>
      </c>
      <c r="G872" s="40"/>
      <c r="H872" s="452"/>
      <c r="I872" s="206"/>
      <c r="J872" s="40"/>
      <c r="K872" s="83"/>
      <c r="L872" s="119"/>
      <c r="M872" s="213"/>
      <c r="N872" s="84"/>
      <c r="O872" s="231"/>
      <c r="P872" s="259"/>
      <c r="Q872" s="88"/>
      <c r="R872" s="213"/>
      <c r="S872" s="213"/>
      <c r="T872" s="86"/>
      <c r="U872" s="179" t="str">
        <f t="shared" si="51"/>
        <v/>
      </c>
      <c r="V872" s="43"/>
      <c r="W872" s="213"/>
      <c r="X872" s="213"/>
      <c r="Y872" s="40"/>
      <c r="Z872" s="45"/>
      <c r="AA872" s="45"/>
      <c r="AB872" s="45"/>
      <c r="AC872" s="40"/>
      <c r="AD872" s="367"/>
      <c r="AE872" s="43"/>
      <c r="AF872" s="179" t="str">
        <f t="shared" si="52"/>
        <v/>
      </c>
      <c r="AG872" s="43"/>
      <c r="AH872" s="28" t="b">
        <f t="shared" si="54"/>
        <v>1</v>
      </c>
    </row>
    <row r="873" spans="1:34" ht="36" customHeight="1">
      <c r="A873" s="65"/>
      <c r="B873" s="65"/>
      <c r="C873" s="65"/>
      <c r="D873" s="45"/>
      <c r="E873" s="259"/>
      <c r="F873" s="229" t="str">
        <f t="shared" si="53"/>
        <v/>
      </c>
      <c r="G873" s="40"/>
      <c r="H873" s="452"/>
      <c r="I873" s="206"/>
      <c r="J873" s="40"/>
      <c r="K873" s="83"/>
      <c r="L873" s="119"/>
      <c r="M873" s="213"/>
      <c r="N873" s="84"/>
      <c r="O873" s="231"/>
      <c r="P873" s="259"/>
      <c r="Q873" s="88"/>
      <c r="R873" s="213"/>
      <c r="S873" s="213"/>
      <c r="T873" s="86"/>
      <c r="U873" s="179" t="str">
        <f t="shared" si="51"/>
        <v/>
      </c>
      <c r="V873" s="43"/>
      <c r="W873" s="213"/>
      <c r="X873" s="213"/>
      <c r="Y873" s="40"/>
      <c r="Z873" s="45"/>
      <c r="AA873" s="45"/>
      <c r="AB873" s="45"/>
      <c r="AC873" s="40"/>
      <c r="AD873" s="367"/>
      <c r="AE873" s="43"/>
      <c r="AF873" s="179" t="str">
        <f t="shared" si="52"/>
        <v/>
      </c>
      <c r="AG873" s="43"/>
      <c r="AH873" s="28" t="b">
        <f t="shared" si="54"/>
        <v>1</v>
      </c>
    </row>
    <row r="874" spans="1:34" ht="36" customHeight="1">
      <c r="A874" s="65"/>
      <c r="B874" s="65"/>
      <c r="C874" s="65"/>
      <c r="D874" s="45"/>
      <c r="E874" s="259"/>
      <c r="F874" s="229" t="str">
        <f t="shared" si="53"/>
        <v/>
      </c>
      <c r="G874" s="40"/>
      <c r="H874" s="452"/>
      <c r="I874" s="206"/>
      <c r="J874" s="40"/>
      <c r="K874" s="83"/>
      <c r="L874" s="119"/>
      <c r="M874" s="213"/>
      <c r="N874" s="84"/>
      <c r="O874" s="231"/>
      <c r="P874" s="259"/>
      <c r="Q874" s="88"/>
      <c r="R874" s="213"/>
      <c r="S874" s="213"/>
      <c r="T874" s="86"/>
      <c r="U874" s="179" t="str">
        <f t="shared" si="51"/>
        <v/>
      </c>
      <c r="V874" s="43"/>
      <c r="W874" s="213"/>
      <c r="X874" s="213"/>
      <c r="Y874" s="40"/>
      <c r="Z874" s="45"/>
      <c r="AA874" s="45"/>
      <c r="AB874" s="45"/>
      <c r="AC874" s="40"/>
      <c r="AD874" s="367"/>
      <c r="AE874" s="43"/>
      <c r="AF874" s="179" t="str">
        <f t="shared" si="52"/>
        <v/>
      </c>
      <c r="AG874" s="43"/>
      <c r="AH874" s="28" t="b">
        <f t="shared" si="54"/>
        <v>1</v>
      </c>
    </row>
    <row r="875" spans="1:34" ht="36" customHeight="1">
      <c r="A875" s="65"/>
      <c r="B875" s="65"/>
      <c r="C875" s="65"/>
      <c r="D875" s="45"/>
      <c r="E875" s="259"/>
      <c r="F875" s="229" t="str">
        <f t="shared" si="53"/>
        <v/>
      </c>
      <c r="G875" s="40"/>
      <c r="H875" s="452"/>
      <c r="I875" s="206"/>
      <c r="J875" s="40"/>
      <c r="K875" s="83"/>
      <c r="L875" s="119"/>
      <c r="M875" s="213"/>
      <c r="N875" s="84"/>
      <c r="O875" s="231"/>
      <c r="P875" s="259"/>
      <c r="Q875" s="88"/>
      <c r="R875" s="213"/>
      <c r="S875" s="213"/>
      <c r="T875" s="86"/>
      <c r="U875" s="179" t="str">
        <f t="shared" si="51"/>
        <v/>
      </c>
      <c r="V875" s="43"/>
      <c r="W875" s="213"/>
      <c r="X875" s="213"/>
      <c r="Y875" s="40"/>
      <c r="Z875" s="45"/>
      <c r="AA875" s="45"/>
      <c r="AB875" s="45"/>
      <c r="AC875" s="40"/>
      <c r="AD875" s="367"/>
      <c r="AE875" s="43"/>
      <c r="AF875" s="179" t="str">
        <f t="shared" si="52"/>
        <v/>
      </c>
      <c r="AG875" s="43"/>
      <c r="AH875" s="28" t="b">
        <f t="shared" si="54"/>
        <v>1</v>
      </c>
    </row>
    <row r="876" spans="1:34" ht="36" customHeight="1">
      <c r="A876" s="65"/>
      <c r="B876" s="65"/>
      <c r="C876" s="65"/>
      <c r="D876" s="45"/>
      <c r="E876" s="259"/>
      <c r="F876" s="229" t="str">
        <f t="shared" si="53"/>
        <v/>
      </c>
      <c r="G876" s="40"/>
      <c r="H876" s="452"/>
      <c r="I876" s="206"/>
      <c r="J876" s="40"/>
      <c r="K876" s="83"/>
      <c r="L876" s="119"/>
      <c r="M876" s="213"/>
      <c r="N876" s="84"/>
      <c r="O876" s="231"/>
      <c r="P876" s="259"/>
      <c r="Q876" s="88"/>
      <c r="R876" s="213"/>
      <c r="S876" s="213"/>
      <c r="T876" s="86"/>
      <c r="U876" s="179" t="str">
        <f t="shared" si="51"/>
        <v/>
      </c>
      <c r="V876" s="43"/>
      <c r="W876" s="213"/>
      <c r="X876" s="213"/>
      <c r="Y876" s="40"/>
      <c r="Z876" s="45"/>
      <c r="AA876" s="45"/>
      <c r="AB876" s="45"/>
      <c r="AC876" s="40"/>
      <c r="AD876" s="367"/>
      <c r="AE876" s="43"/>
      <c r="AF876" s="179" t="str">
        <f t="shared" si="52"/>
        <v/>
      </c>
      <c r="AG876" s="43"/>
      <c r="AH876" s="28" t="b">
        <f t="shared" si="54"/>
        <v>1</v>
      </c>
    </row>
    <row r="877" spans="1:34" ht="36" customHeight="1">
      <c r="A877" s="65"/>
      <c r="B877" s="65"/>
      <c r="C877" s="65"/>
      <c r="D877" s="45"/>
      <c r="E877" s="259"/>
      <c r="F877" s="229" t="str">
        <f t="shared" si="53"/>
        <v/>
      </c>
      <c r="G877" s="40"/>
      <c r="H877" s="452"/>
      <c r="I877" s="206"/>
      <c r="J877" s="40"/>
      <c r="K877" s="83"/>
      <c r="L877" s="119"/>
      <c r="M877" s="213"/>
      <c r="N877" s="84"/>
      <c r="O877" s="231"/>
      <c r="P877" s="259"/>
      <c r="Q877" s="88"/>
      <c r="R877" s="213"/>
      <c r="S877" s="213"/>
      <c r="T877" s="86"/>
      <c r="U877" s="179" t="str">
        <f t="shared" si="51"/>
        <v/>
      </c>
      <c r="V877" s="43"/>
      <c r="W877" s="213"/>
      <c r="X877" s="213"/>
      <c r="Y877" s="40"/>
      <c r="Z877" s="45"/>
      <c r="AA877" s="45"/>
      <c r="AB877" s="45"/>
      <c r="AC877" s="40"/>
      <c r="AD877" s="367"/>
      <c r="AE877" s="43"/>
      <c r="AF877" s="179" t="str">
        <f t="shared" si="52"/>
        <v/>
      </c>
      <c r="AG877" s="43"/>
      <c r="AH877" s="28" t="b">
        <f t="shared" si="54"/>
        <v>1</v>
      </c>
    </row>
    <row r="878" spans="1:34" ht="36" customHeight="1">
      <c r="A878" s="65"/>
      <c r="B878" s="65"/>
      <c r="C878" s="65"/>
      <c r="D878" s="45"/>
      <c r="E878" s="259"/>
      <c r="F878" s="229" t="str">
        <f t="shared" si="53"/>
        <v/>
      </c>
      <c r="G878" s="40"/>
      <c r="H878" s="452"/>
      <c r="I878" s="206"/>
      <c r="J878" s="40"/>
      <c r="K878" s="83"/>
      <c r="L878" s="119"/>
      <c r="M878" s="213"/>
      <c r="N878" s="84"/>
      <c r="O878" s="231"/>
      <c r="P878" s="259"/>
      <c r="Q878" s="88"/>
      <c r="R878" s="213"/>
      <c r="S878" s="213"/>
      <c r="T878" s="86"/>
      <c r="U878" s="179" t="str">
        <f t="shared" si="51"/>
        <v/>
      </c>
      <c r="V878" s="43"/>
      <c r="W878" s="213"/>
      <c r="X878" s="213"/>
      <c r="Y878" s="40"/>
      <c r="Z878" s="45"/>
      <c r="AA878" s="45"/>
      <c r="AB878" s="45"/>
      <c r="AC878" s="40"/>
      <c r="AD878" s="367"/>
      <c r="AE878" s="43"/>
      <c r="AF878" s="179" t="str">
        <f t="shared" si="52"/>
        <v/>
      </c>
      <c r="AG878" s="43"/>
      <c r="AH878" s="28" t="b">
        <f t="shared" si="54"/>
        <v>1</v>
      </c>
    </row>
    <row r="879" spans="1:34" ht="36" customHeight="1">
      <c r="A879" s="65"/>
      <c r="B879" s="65"/>
      <c r="C879" s="65"/>
      <c r="D879" s="45"/>
      <c r="E879" s="259"/>
      <c r="F879" s="229" t="str">
        <f t="shared" si="53"/>
        <v/>
      </c>
      <c r="G879" s="40"/>
      <c r="H879" s="452"/>
      <c r="I879" s="206"/>
      <c r="J879" s="40"/>
      <c r="K879" s="83"/>
      <c r="L879" s="119"/>
      <c r="M879" s="213"/>
      <c r="N879" s="84"/>
      <c r="O879" s="231"/>
      <c r="P879" s="259"/>
      <c r="Q879" s="88"/>
      <c r="R879" s="213"/>
      <c r="S879" s="213"/>
      <c r="T879" s="86"/>
      <c r="U879" s="179" t="str">
        <f t="shared" si="51"/>
        <v/>
      </c>
      <c r="V879" s="43"/>
      <c r="W879" s="213"/>
      <c r="X879" s="213"/>
      <c r="Y879" s="40"/>
      <c r="Z879" s="45"/>
      <c r="AA879" s="45"/>
      <c r="AB879" s="45"/>
      <c r="AC879" s="40"/>
      <c r="AD879" s="367"/>
      <c r="AE879" s="43"/>
      <c r="AF879" s="179" t="str">
        <f t="shared" si="52"/>
        <v/>
      </c>
      <c r="AG879" s="43"/>
      <c r="AH879" s="28" t="b">
        <f t="shared" si="54"/>
        <v>1</v>
      </c>
    </row>
    <row r="880" spans="1:34" ht="36" customHeight="1">
      <c r="A880" s="65"/>
      <c r="B880" s="65"/>
      <c r="C880" s="65"/>
      <c r="D880" s="45"/>
      <c r="E880" s="259"/>
      <c r="F880" s="229" t="str">
        <f t="shared" si="53"/>
        <v/>
      </c>
      <c r="G880" s="40"/>
      <c r="H880" s="452"/>
      <c r="I880" s="206"/>
      <c r="J880" s="40"/>
      <c r="K880" s="83"/>
      <c r="L880" s="119"/>
      <c r="M880" s="213"/>
      <c r="N880" s="84"/>
      <c r="O880" s="231"/>
      <c r="P880" s="259"/>
      <c r="Q880" s="88"/>
      <c r="R880" s="213"/>
      <c r="S880" s="213"/>
      <c r="T880" s="86"/>
      <c r="U880" s="179" t="str">
        <f t="shared" si="51"/>
        <v/>
      </c>
      <c r="V880" s="43"/>
      <c r="W880" s="213"/>
      <c r="X880" s="213"/>
      <c r="Y880" s="40"/>
      <c r="Z880" s="45"/>
      <c r="AA880" s="45"/>
      <c r="AB880" s="45"/>
      <c r="AC880" s="40"/>
      <c r="AD880" s="367"/>
      <c r="AE880" s="43"/>
      <c r="AF880" s="179" t="str">
        <f t="shared" si="52"/>
        <v/>
      </c>
      <c r="AG880" s="43"/>
      <c r="AH880" s="28" t="b">
        <f t="shared" si="54"/>
        <v>1</v>
      </c>
    </row>
    <row r="881" spans="1:34" ht="36" customHeight="1">
      <c r="A881" s="65"/>
      <c r="B881" s="65"/>
      <c r="C881" s="65"/>
      <c r="D881" s="45"/>
      <c r="E881" s="259"/>
      <c r="F881" s="229" t="str">
        <f t="shared" si="53"/>
        <v/>
      </c>
      <c r="G881" s="40"/>
      <c r="H881" s="452"/>
      <c r="I881" s="206"/>
      <c r="J881" s="40"/>
      <c r="K881" s="83"/>
      <c r="L881" s="119"/>
      <c r="M881" s="213"/>
      <c r="N881" s="84"/>
      <c r="O881" s="231"/>
      <c r="P881" s="259"/>
      <c r="Q881" s="88"/>
      <c r="R881" s="213"/>
      <c r="S881" s="213"/>
      <c r="T881" s="86"/>
      <c r="U881" s="179" t="str">
        <f t="shared" si="51"/>
        <v/>
      </c>
      <c r="V881" s="43"/>
      <c r="W881" s="213"/>
      <c r="X881" s="213"/>
      <c r="Y881" s="40"/>
      <c r="Z881" s="45"/>
      <c r="AA881" s="45"/>
      <c r="AB881" s="45"/>
      <c r="AC881" s="40"/>
      <c r="AD881" s="367"/>
      <c r="AE881" s="43"/>
      <c r="AF881" s="179" t="str">
        <f t="shared" si="52"/>
        <v/>
      </c>
      <c r="AG881" s="43"/>
      <c r="AH881" s="28" t="b">
        <f t="shared" si="54"/>
        <v>1</v>
      </c>
    </row>
    <row r="882" spans="1:34" ht="36" customHeight="1">
      <c r="A882" s="65"/>
      <c r="B882" s="65"/>
      <c r="C882" s="65"/>
      <c r="D882" s="45"/>
      <c r="E882" s="259"/>
      <c r="F882" s="229" t="str">
        <f t="shared" si="53"/>
        <v/>
      </c>
      <c r="G882" s="40"/>
      <c r="H882" s="452"/>
      <c r="I882" s="206"/>
      <c r="J882" s="40"/>
      <c r="K882" s="83"/>
      <c r="L882" s="119"/>
      <c r="M882" s="213"/>
      <c r="N882" s="84"/>
      <c r="O882" s="231"/>
      <c r="P882" s="259"/>
      <c r="Q882" s="88"/>
      <c r="R882" s="213"/>
      <c r="S882" s="213"/>
      <c r="T882" s="86"/>
      <c r="U882" s="179" t="str">
        <f t="shared" si="51"/>
        <v/>
      </c>
      <c r="V882" s="43"/>
      <c r="W882" s="213"/>
      <c r="X882" s="213"/>
      <c r="Y882" s="40"/>
      <c r="Z882" s="45"/>
      <c r="AA882" s="45"/>
      <c r="AB882" s="45"/>
      <c r="AC882" s="40"/>
      <c r="AD882" s="367"/>
      <c r="AE882" s="43"/>
      <c r="AF882" s="179" t="str">
        <f t="shared" si="52"/>
        <v/>
      </c>
      <c r="AG882" s="43"/>
      <c r="AH882" s="28" t="b">
        <f t="shared" si="54"/>
        <v>1</v>
      </c>
    </row>
    <row r="883" spans="1:34" ht="36" customHeight="1">
      <c r="A883" s="65"/>
      <c r="B883" s="65"/>
      <c r="C883" s="65"/>
      <c r="D883" s="45"/>
      <c r="E883" s="259"/>
      <c r="F883" s="229" t="str">
        <f t="shared" si="53"/>
        <v/>
      </c>
      <c r="G883" s="40"/>
      <c r="H883" s="452"/>
      <c r="I883" s="206"/>
      <c r="J883" s="40"/>
      <c r="K883" s="83"/>
      <c r="L883" s="119"/>
      <c r="M883" s="213"/>
      <c r="N883" s="84"/>
      <c r="O883" s="231"/>
      <c r="P883" s="259"/>
      <c r="Q883" s="88"/>
      <c r="R883" s="213"/>
      <c r="S883" s="213"/>
      <c r="T883" s="86"/>
      <c r="U883" s="179" t="str">
        <f t="shared" si="51"/>
        <v/>
      </c>
      <c r="V883" s="43"/>
      <c r="W883" s="213"/>
      <c r="X883" s="213"/>
      <c r="Y883" s="40"/>
      <c r="Z883" s="45"/>
      <c r="AA883" s="45"/>
      <c r="AB883" s="45"/>
      <c r="AC883" s="40"/>
      <c r="AD883" s="367"/>
      <c r="AE883" s="43"/>
      <c r="AF883" s="179" t="str">
        <f t="shared" si="52"/>
        <v/>
      </c>
      <c r="AG883" s="43"/>
      <c r="AH883" s="28" t="b">
        <f t="shared" si="54"/>
        <v>1</v>
      </c>
    </row>
    <row r="884" spans="1:34" ht="36" customHeight="1">
      <c r="A884" s="65"/>
      <c r="B884" s="65"/>
      <c r="C884" s="65"/>
      <c r="D884" s="45"/>
      <c r="E884" s="259"/>
      <c r="F884" s="229" t="str">
        <f t="shared" si="53"/>
        <v/>
      </c>
      <c r="G884" s="40"/>
      <c r="H884" s="452"/>
      <c r="I884" s="206"/>
      <c r="J884" s="40"/>
      <c r="K884" s="83"/>
      <c r="L884" s="119"/>
      <c r="M884" s="213"/>
      <c r="N884" s="84"/>
      <c r="O884" s="231"/>
      <c r="P884" s="259"/>
      <c r="Q884" s="88"/>
      <c r="R884" s="213"/>
      <c r="S884" s="213"/>
      <c r="T884" s="86"/>
      <c r="U884" s="179" t="str">
        <f t="shared" si="51"/>
        <v/>
      </c>
      <c r="V884" s="43"/>
      <c r="W884" s="213"/>
      <c r="X884" s="213"/>
      <c r="Y884" s="40"/>
      <c r="Z884" s="45"/>
      <c r="AA884" s="45"/>
      <c r="AB884" s="45"/>
      <c r="AC884" s="40"/>
      <c r="AD884" s="367"/>
      <c r="AE884" s="43"/>
      <c r="AF884" s="179" t="str">
        <f t="shared" si="52"/>
        <v/>
      </c>
      <c r="AG884" s="43"/>
      <c r="AH884" s="28" t="b">
        <f t="shared" si="54"/>
        <v>1</v>
      </c>
    </row>
    <row r="885" spans="1:34" ht="36" customHeight="1">
      <c r="A885" s="65"/>
      <c r="B885" s="65"/>
      <c r="C885" s="65"/>
      <c r="D885" s="45"/>
      <c r="E885" s="259"/>
      <c r="F885" s="229" t="str">
        <f t="shared" si="53"/>
        <v/>
      </c>
      <c r="G885" s="40"/>
      <c r="H885" s="452"/>
      <c r="I885" s="206"/>
      <c r="J885" s="40"/>
      <c r="K885" s="83"/>
      <c r="L885" s="119"/>
      <c r="M885" s="213"/>
      <c r="N885" s="84"/>
      <c r="O885" s="231"/>
      <c r="P885" s="259"/>
      <c r="Q885" s="88"/>
      <c r="R885" s="213"/>
      <c r="S885" s="213"/>
      <c r="T885" s="86"/>
      <c r="U885" s="179" t="str">
        <f t="shared" si="51"/>
        <v/>
      </c>
      <c r="V885" s="43"/>
      <c r="W885" s="213"/>
      <c r="X885" s="213"/>
      <c r="Y885" s="40"/>
      <c r="Z885" s="45"/>
      <c r="AA885" s="45"/>
      <c r="AB885" s="45"/>
      <c r="AC885" s="40"/>
      <c r="AD885" s="367"/>
      <c r="AE885" s="43"/>
      <c r="AF885" s="179" t="str">
        <f t="shared" si="52"/>
        <v/>
      </c>
      <c r="AG885" s="43"/>
      <c r="AH885" s="28" t="b">
        <f t="shared" si="54"/>
        <v>1</v>
      </c>
    </row>
    <row r="886" spans="1:34" ht="36" customHeight="1">
      <c r="A886" s="65"/>
      <c r="B886" s="65"/>
      <c r="C886" s="65"/>
      <c r="D886" s="45"/>
      <c r="E886" s="259"/>
      <c r="F886" s="229" t="str">
        <f t="shared" si="53"/>
        <v/>
      </c>
      <c r="G886" s="40"/>
      <c r="H886" s="452"/>
      <c r="I886" s="206"/>
      <c r="J886" s="40"/>
      <c r="K886" s="83"/>
      <c r="L886" s="119"/>
      <c r="M886" s="213"/>
      <c r="N886" s="84"/>
      <c r="O886" s="231"/>
      <c r="P886" s="259"/>
      <c r="Q886" s="88"/>
      <c r="R886" s="213"/>
      <c r="S886" s="213"/>
      <c r="T886" s="86"/>
      <c r="U886" s="179" t="str">
        <f t="shared" si="51"/>
        <v/>
      </c>
      <c r="V886" s="43"/>
      <c r="W886" s="213"/>
      <c r="X886" s="213"/>
      <c r="Y886" s="40"/>
      <c r="Z886" s="45"/>
      <c r="AA886" s="45"/>
      <c r="AB886" s="45"/>
      <c r="AC886" s="40"/>
      <c r="AD886" s="367"/>
      <c r="AE886" s="43"/>
      <c r="AF886" s="179" t="str">
        <f t="shared" si="52"/>
        <v/>
      </c>
      <c r="AG886" s="43"/>
      <c r="AH886" s="28" t="b">
        <f t="shared" si="54"/>
        <v>1</v>
      </c>
    </row>
    <row r="887" spans="1:34" ht="36" customHeight="1">
      <c r="A887" s="65"/>
      <c r="B887" s="65"/>
      <c r="C887" s="65"/>
      <c r="D887" s="45"/>
      <c r="E887" s="259"/>
      <c r="F887" s="229" t="str">
        <f t="shared" si="53"/>
        <v/>
      </c>
      <c r="G887" s="40"/>
      <c r="H887" s="452"/>
      <c r="I887" s="206"/>
      <c r="J887" s="40"/>
      <c r="K887" s="83"/>
      <c r="L887" s="119"/>
      <c r="M887" s="213"/>
      <c r="N887" s="84"/>
      <c r="O887" s="231"/>
      <c r="P887" s="259"/>
      <c r="Q887" s="88"/>
      <c r="R887" s="213"/>
      <c r="S887" s="213"/>
      <c r="T887" s="86"/>
      <c r="U887" s="179" t="str">
        <f t="shared" si="51"/>
        <v/>
      </c>
      <c r="V887" s="43"/>
      <c r="W887" s="213"/>
      <c r="X887" s="213"/>
      <c r="Y887" s="40"/>
      <c r="Z887" s="45"/>
      <c r="AA887" s="45"/>
      <c r="AB887" s="45"/>
      <c r="AC887" s="40"/>
      <c r="AD887" s="367"/>
      <c r="AE887" s="43"/>
      <c r="AF887" s="179" t="str">
        <f t="shared" si="52"/>
        <v/>
      </c>
      <c r="AG887" s="43"/>
      <c r="AH887" s="28" t="b">
        <f t="shared" si="54"/>
        <v>1</v>
      </c>
    </row>
    <row r="888" spans="1:34" ht="36" customHeight="1">
      <c r="A888" s="65"/>
      <c r="B888" s="65"/>
      <c r="C888" s="65"/>
      <c r="D888" s="45"/>
      <c r="E888" s="259"/>
      <c r="F888" s="229" t="str">
        <f t="shared" si="53"/>
        <v/>
      </c>
      <c r="G888" s="40"/>
      <c r="H888" s="452"/>
      <c r="I888" s="206"/>
      <c r="J888" s="40"/>
      <c r="K888" s="83"/>
      <c r="L888" s="119"/>
      <c r="M888" s="213"/>
      <c r="N888" s="84"/>
      <c r="O888" s="231"/>
      <c r="P888" s="259"/>
      <c r="Q888" s="88"/>
      <c r="R888" s="213"/>
      <c r="S888" s="213"/>
      <c r="T888" s="86"/>
      <c r="U888" s="179" t="str">
        <f t="shared" si="51"/>
        <v/>
      </c>
      <c r="V888" s="43"/>
      <c r="W888" s="213"/>
      <c r="X888" s="213"/>
      <c r="Y888" s="40"/>
      <c r="Z888" s="45"/>
      <c r="AA888" s="45"/>
      <c r="AB888" s="45"/>
      <c r="AC888" s="40"/>
      <c r="AD888" s="367"/>
      <c r="AE888" s="43"/>
      <c r="AF888" s="179" t="str">
        <f t="shared" si="52"/>
        <v/>
      </c>
      <c r="AG888" s="43"/>
      <c r="AH888" s="28" t="b">
        <f t="shared" si="54"/>
        <v>1</v>
      </c>
    </row>
    <row r="889" spans="1:34" ht="36" customHeight="1">
      <c r="A889" s="65"/>
      <c r="B889" s="65"/>
      <c r="C889" s="65"/>
      <c r="D889" s="45"/>
      <c r="E889" s="259"/>
      <c r="F889" s="229" t="str">
        <f t="shared" si="53"/>
        <v/>
      </c>
      <c r="G889" s="40"/>
      <c r="H889" s="452"/>
      <c r="I889" s="206"/>
      <c r="J889" s="40"/>
      <c r="K889" s="83"/>
      <c r="L889" s="119"/>
      <c r="M889" s="213"/>
      <c r="N889" s="84"/>
      <c r="O889" s="231"/>
      <c r="P889" s="259"/>
      <c r="Q889" s="88"/>
      <c r="R889" s="213"/>
      <c r="S889" s="213"/>
      <c r="T889" s="86"/>
      <c r="U889" s="179" t="str">
        <f t="shared" si="51"/>
        <v/>
      </c>
      <c r="V889" s="43"/>
      <c r="W889" s="213"/>
      <c r="X889" s="213"/>
      <c r="Y889" s="40"/>
      <c r="Z889" s="45"/>
      <c r="AA889" s="45"/>
      <c r="AB889" s="45"/>
      <c r="AC889" s="40"/>
      <c r="AD889" s="367"/>
      <c r="AE889" s="43"/>
      <c r="AF889" s="179" t="str">
        <f t="shared" si="52"/>
        <v/>
      </c>
      <c r="AG889" s="43"/>
      <c r="AH889" s="28" t="b">
        <f t="shared" si="54"/>
        <v>1</v>
      </c>
    </row>
    <row r="890" spans="1:34" ht="36" customHeight="1">
      <c r="A890" s="65"/>
      <c r="B890" s="65"/>
      <c r="C890" s="65"/>
      <c r="D890" s="45"/>
      <c r="E890" s="259"/>
      <c r="F890" s="229" t="str">
        <f t="shared" si="53"/>
        <v/>
      </c>
      <c r="G890" s="40"/>
      <c r="H890" s="452"/>
      <c r="I890" s="206"/>
      <c r="J890" s="40"/>
      <c r="K890" s="83"/>
      <c r="L890" s="119"/>
      <c r="M890" s="213"/>
      <c r="N890" s="84"/>
      <c r="O890" s="231"/>
      <c r="P890" s="259"/>
      <c r="Q890" s="88"/>
      <c r="R890" s="213"/>
      <c r="S890" s="213"/>
      <c r="T890" s="86"/>
      <c r="U890" s="179" t="str">
        <f t="shared" si="51"/>
        <v/>
      </c>
      <c r="V890" s="43"/>
      <c r="W890" s="213"/>
      <c r="X890" s="213"/>
      <c r="Y890" s="40"/>
      <c r="Z890" s="45"/>
      <c r="AA890" s="45"/>
      <c r="AB890" s="45"/>
      <c r="AC890" s="40"/>
      <c r="AD890" s="367"/>
      <c r="AE890" s="43"/>
      <c r="AF890" s="179" t="str">
        <f t="shared" si="52"/>
        <v/>
      </c>
      <c r="AG890" s="43"/>
      <c r="AH890" s="28" t="b">
        <f t="shared" si="54"/>
        <v>1</v>
      </c>
    </row>
    <row r="891" spans="1:34" ht="36" customHeight="1">
      <c r="A891" s="65"/>
      <c r="B891" s="65"/>
      <c r="C891" s="65"/>
      <c r="D891" s="45"/>
      <c r="E891" s="259"/>
      <c r="F891" s="229" t="str">
        <f t="shared" si="53"/>
        <v/>
      </c>
      <c r="G891" s="40"/>
      <c r="H891" s="452"/>
      <c r="I891" s="206"/>
      <c r="J891" s="40"/>
      <c r="K891" s="83"/>
      <c r="L891" s="119"/>
      <c r="M891" s="213"/>
      <c r="N891" s="84"/>
      <c r="O891" s="231"/>
      <c r="P891" s="259"/>
      <c r="Q891" s="88"/>
      <c r="R891" s="213"/>
      <c r="S891" s="213"/>
      <c r="T891" s="86"/>
      <c r="U891" s="179" t="str">
        <f t="shared" si="51"/>
        <v/>
      </c>
      <c r="V891" s="43"/>
      <c r="W891" s="213"/>
      <c r="X891" s="213"/>
      <c r="Y891" s="40"/>
      <c r="Z891" s="45"/>
      <c r="AA891" s="45"/>
      <c r="AB891" s="45"/>
      <c r="AC891" s="40"/>
      <c r="AD891" s="367"/>
      <c r="AE891" s="43"/>
      <c r="AF891" s="179" t="str">
        <f t="shared" si="52"/>
        <v/>
      </c>
      <c r="AG891" s="43"/>
      <c r="AH891" s="28" t="b">
        <f t="shared" si="54"/>
        <v>1</v>
      </c>
    </row>
    <row r="892" spans="1:34" ht="36" customHeight="1">
      <c r="A892" s="65"/>
      <c r="B892" s="65"/>
      <c r="C892" s="65"/>
      <c r="D892" s="45"/>
      <c r="E892" s="259"/>
      <c r="F892" s="229" t="str">
        <f t="shared" si="53"/>
        <v/>
      </c>
      <c r="G892" s="40"/>
      <c r="H892" s="452"/>
      <c r="I892" s="206"/>
      <c r="J892" s="40"/>
      <c r="K892" s="83"/>
      <c r="L892" s="119"/>
      <c r="M892" s="213"/>
      <c r="N892" s="84"/>
      <c r="O892" s="231"/>
      <c r="P892" s="259"/>
      <c r="Q892" s="88"/>
      <c r="R892" s="213"/>
      <c r="S892" s="213"/>
      <c r="T892" s="86"/>
      <c r="U892" s="179" t="str">
        <f t="shared" si="51"/>
        <v/>
      </c>
      <c r="V892" s="43"/>
      <c r="W892" s="213"/>
      <c r="X892" s="213"/>
      <c r="Y892" s="40"/>
      <c r="Z892" s="45"/>
      <c r="AA892" s="45"/>
      <c r="AB892" s="45"/>
      <c r="AC892" s="40"/>
      <c r="AD892" s="367"/>
      <c r="AE892" s="43"/>
      <c r="AF892" s="179" t="str">
        <f t="shared" si="52"/>
        <v/>
      </c>
      <c r="AG892" s="43"/>
      <c r="AH892" s="28" t="b">
        <f t="shared" si="54"/>
        <v>1</v>
      </c>
    </row>
    <row r="893" spans="1:34" ht="36" customHeight="1">
      <c r="A893" s="65"/>
      <c r="B893" s="65"/>
      <c r="C893" s="65"/>
      <c r="D893" s="45"/>
      <c r="E893" s="259"/>
      <c r="F893" s="229" t="str">
        <f t="shared" si="53"/>
        <v/>
      </c>
      <c r="G893" s="40"/>
      <c r="H893" s="452"/>
      <c r="I893" s="206"/>
      <c r="J893" s="40"/>
      <c r="K893" s="83"/>
      <c r="L893" s="119"/>
      <c r="M893" s="213"/>
      <c r="N893" s="84"/>
      <c r="O893" s="231"/>
      <c r="P893" s="259"/>
      <c r="Q893" s="88"/>
      <c r="R893" s="213"/>
      <c r="S893" s="213"/>
      <c r="T893" s="86"/>
      <c r="U893" s="179" t="str">
        <f t="shared" si="51"/>
        <v/>
      </c>
      <c r="V893" s="43"/>
      <c r="W893" s="213"/>
      <c r="X893" s="213"/>
      <c r="Y893" s="40"/>
      <c r="Z893" s="45"/>
      <c r="AA893" s="45"/>
      <c r="AB893" s="45"/>
      <c r="AC893" s="40"/>
      <c r="AD893" s="367"/>
      <c r="AE893" s="43"/>
      <c r="AF893" s="179" t="str">
        <f t="shared" si="52"/>
        <v/>
      </c>
      <c r="AG893" s="43"/>
      <c r="AH893" s="28" t="b">
        <f t="shared" si="54"/>
        <v>1</v>
      </c>
    </row>
    <row r="894" spans="1:34" ht="36" customHeight="1">
      <c r="A894" s="65"/>
      <c r="B894" s="65"/>
      <c r="C894" s="65"/>
      <c r="D894" s="45"/>
      <c r="E894" s="259"/>
      <c r="F894" s="229" t="str">
        <f t="shared" si="53"/>
        <v/>
      </c>
      <c r="G894" s="40"/>
      <c r="H894" s="452"/>
      <c r="I894" s="206"/>
      <c r="J894" s="40"/>
      <c r="K894" s="83"/>
      <c r="L894" s="119"/>
      <c r="M894" s="213"/>
      <c r="N894" s="84"/>
      <c r="O894" s="231"/>
      <c r="P894" s="259"/>
      <c r="Q894" s="88"/>
      <c r="R894" s="213"/>
      <c r="S894" s="213"/>
      <c r="T894" s="86"/>
      <c r="U894" s="179" t="str">
        <f t="shared" si="51"/>
        <v/>
      </c>
      <c r="V894" s="43"/>
      <c r="W894" s="213"/>
      <c r="X894" s="213"/>
      <c r="Y894" s="40"/>
      <c r="Z894" s="45"/>
      <c r="AA894" s="45"/>
      <c r="AB894" s="45"/>
      <c r="AC894" s="40"/>
      <c r="AD894" s="367"/>
      <c r="AE894" s="43"/>
      <c r="AF894" s="179" t="str">
        <f t="shared" si="52"/>
        <v/>
      </c>
      <c r="AG894" s="43"/>
      <c r="AH894" s="28" t="b">
        <f t="shared" si="54"/>
        <v>1</v>
      </c>
    </row>
    <row r="895" spans="1:34" ht="36" customHeight="1">
      <c r="A895" s="65"/>
      <c r="B895" s="65"/>
      <c r="C895" s="65"/>
      <c r="D895" s="45"/>
      <c r="E895" s="259"/>
      <c r="F895" s="229" t="str">
        <f t="shared" si="53"/>
        <v/>
      </c>
      <c r="G895" s="40"/>
      <c r="H895" s="452"/>
      <c r="I895" s="206"/>
      <c r="J895" s="40"/>
      <c r="K895" s="83"/>
      <c r="L895" s="119"/>
      <c r="M895" s="213"/>
      <c r="N895" s="84"/>
      <c r="O895" s="231"/>
      <c r="P895" s="259"/>
      <c r="Q895" s="88"/>
      <c r="R895" s="213"/>
      <c r="S895" s="213"/>
      <c r="T895" s="86"/>
      <c r="U895" s="179" t="str">
        <f t="shared" si="51"/>
        <v/>
      </c>
      <c r="V895" s="43"/>
      <c r="W895" s="213"/>
      <c r="X895" s="213"/>
      <c r="Y895" s="40"/>
      <c r="Z895" s="45"/>
      <c r="AA895" s="45"/>
      <c r="AB895" s="45"/>
      <c r="AC895" s="40"/>
      <c r="AD895" s="367"/>
      <c r="AE895" s="43"/>
      <c r="AF895" s="179" t="str">
        <f t="shared" si="52"/>
        <v/>
      </c>
      <c r="AG895" s="43"/>
      <c r="AH895" s="28" t="b">
        <f t="shared" si="54"/>
        <v>1</v>
      </c>
    </row>
    <row r="896" spans="1:34" ht="36" customHeight="1">
      <c r="A896" s="65"/>
      <c r="B896" s="65"/>
      <c r="C896" s="65"/>
      <c r="D896" s="45"/>
      <c r="E896" s="259"/>
      <c r="F896" s="229" t="str">
        <f t="shared" si="53"/>
        <v/>
      </c>
      <c r="G896" s="40"/>
      <c r="H896" s="452"/>
      <c r="I896" s="206"/>
      <c r="J896" s="40"/>
      <c r="K896" s="83"/>
      <c r="L896" s="119"/>
      <c r="M896" s="213"/>
      <c r="N896" s="84"/>
      <c r="O896" s="231"/>
      <c r="P896" s="259"/>
      <c r="Q896" s="88"/>
      <c r="R896" s="213"/>
      <c r="S896" s="213"/>
      <c r="T896" s="86"/>
      <c r="U896" s="179" t="str">
        <f t="shared" si="51"/>
        <v/>
      </c>
      <c r="V896" s="43"/>
      <c r="W896" s="213"/>
      <c r="X896" s="213"/>
      <c r="Y896" s="40"/>
      <c r="Z896" s="45"/>
      <c r="AA896" s="45"/>
      <c r="AB896" s="45"/>
      <c r="AC896" s="40"/>
      <c r="AD896" s="367"/>
      <c r="AE896" s="43"/>
      <c r="AF896" s="179" t="str">
        <f t="shared" si="52"/>
        <v/>
      </c>
      <c r="AG896" s="43"/>
      <c r="AH896" s="28" t="b">
        <f t="shared" si="54"/>
        <v>1</v>
      </c>
    </row>
    <row r="897" spans="1:34" ht="36" customHeight="1">
      <c r="A897" s="65"/>
      <c r="B897" s="65"/>
      <c r="C897" s="65"/>
      <c r="D897" s="45"/>
      <c r="E897" s="259"/>
      <c r="F897" s="229" t="str">
        <f t="shared" si="53"/>
        <v/>
      </c>
      <c r="G897" s="40"/>
      <c r="H897" s="452"/>
      <c r="I897" s="206"/>
      <c r="J897" s="40"/>
      <c r="K897" s="83"/>
      <c r="L897" s="119"/>
      <c r="M897" s="213"/>
      <c r="N897" s="84"/>
      <c r="O897" s="231"/>
      <c r="P897" s="259"/>
      <c r="Q897" s="88"/>
      <c r="R897" s="213"/>
      <c r="S897" s="213"/>
      <c r="T897" s="86"/>
      <c r="U897" s="179" t="str">
        <f t="shared" si="51"/>
        <v/>
      </c>
      <c r="V897" s="43"/>
      <c r="W897" s="213"/>
      <c r="X897" s="213"/>
      <c r="Y897" s="40"/>
      <c r="Z897" s="45"/>
      <c r="AA897" s="45"/>
      <c r="AB897" s="45"/>
      <c r="AC897" s="40"/>
      <c r="AD897" s="367"/>
      <c r="AE897" s="43"/>
      <c r="AF897" s="179" t="str">
        <f t="shared" si="52"/>
        <v/>
      </c>
      <c r="AG897" s="43"/>
      <c r="AH897" s="28" t="b">
        <f t="shared" si="54"/>
        <v>1</v>
      </c>
    </row>
    <row r="898" spans="1:34" ht="36" customHeight="1">
      <c r="A898" s="65"/>
      <c r="B898" s="65"/>
      <c r="C898" s="65"/>
      <c r="D898" s="45"/>
      <c r="E898" s="259"/>
      <c r="F898" s="229" t="str">
        <f t="shared" si="53"/>
        <v/>
      </c>
      <c r="G898" s="40"/>
      <c r="H898" s="452"/>
      <c r="I898" s="206"/>
      <c r="J898" s="40"/>
      <c r="K898" s="83"/>
      <c r="L898" s="119"/>
      <c r="M898" s="213"/>
      <c r="N898" s="84"/>
      <c r="O898" s="231"/>
      <c r="P898" s="259"/>
      <c r="Q898" s="88"/>
      <c r="R898" s="213"/>
      <c r="S898" s="213"/>
      <c r="T898" s="86"/>
      <c r="U898" s="179" t="str">
        <f t="shared" si="51"/>
        <v/>
      </c>
      <c r="V898" s="43"/>
      <c r="W898" s="213"/>
      <c r="X898" s="213"/>
      <c r="Y898" s="40"/>
      <c r="Z898" s="45"/>
      <c r="AA898" s="45"/>
      <c r="AB898" s="45"/>
      <c r="AC898" s="40"/>
      <c r="AD898" s="367"/>
      <c r="AE898" s="43"/>
      <c r="AF898" s="179" t="str">
        <f t="shared" si="52"/>
        <v/>
      </c>
      <c r="AG898" s="43"/>
      <c r="AH898" s="28" t="b">
        <f t="shared" si="54"/>
        <v>1</v>
      </c>
    </row>
    <row r="899" spans="1:34" ht="36" customHeight="1">
      <c r="A899" s="65"/>
      <c r="B899" s="65"/>
      <c r="C899" s="65"/>
      <c r="D899" s="45"/>
      <c r="E899" s="259"/>
      <c r="F899" s="229" t="str">
        <f t="shared" si="53"/>
        <v/>
      </c>
      <c r="G899" s="40"/>
      <c r="H899" s="452"/>
      <c r="I899" s="206"/>
      <c r="J899" s="40"/>
      <c r="K899" s="83"/>
      <c r="L899" s="119"/>
      <c r="M899" s="213"/>
      <c r="N899" s="84"/>
      <c r="O899" s="231"/>
      <c r="P899" s="259"/>
      <c r="Q899" s="88"/>
      <c r="R899" s="213"/>
      <c r="S899" s="213"/>
      <c r="T899" s="86"/>
      <c r="U899" s="179" t="str">
        <f t="shared" si="51"/>
        <v/>
      </c>
      <c r="V899" s="43"/>
      <c r="W899" s="213"/>
      <c r="X899" s="213"/>
      <c r="Y899" s="40"/>
      <c r="Z899" s="45"/>
      <c r="AA899" s="45"/>
      <c r="AB899" s="45"/>
      <c r="AC899" s="40"/>
      <c r="AD899" s="367"/>
      <c r="AE899" s="43"/>
      <c r="AF899" s="179" t="str">
        <f t="shared" si="52"/>
        <v/>
      </c>
      <c r="AG899" s="43"/>
      <c r="AH899" s="28" t="b">
        <f t="shared" si="54"/>
        <v>1</v>
      </c>
    </row>
    <row r="900" spans="1:34" ht="36" customHeight="1">
      <c r="A900" s="65"/>
      <c r="B900" s="65"/>
      <c r="C900" s="65"/>
      <c r="D900" s="45"/>
      <c r="E900" s="259"/>
      <c r="F900" s="229" t="str">
        <f t="shared" si="53"/>
        <v/>
      </c>
      <c r="G900" s="40"/>
      <c r="H900" s="452"/>
      <c r="I900" s="206"/>
      <c r="J900" s="40"/>
      <c r="K900" s="83"/>
      <c r="L900" s="119"/>
      <c r="M900" s="213"/>
      <c r="N900" s="84"/>
      <c r="O900" s="231"/>
      <c r="P900" s="259"/>
      <c r="Q900" s="88"/>
      <c r="R900" s="213"/>
      <c r="S900" s="213"/>
      <c r="T900" s="86"/>
      <c r="U900" s="179" t="str">
        <f t="shared" si="51"/>
        <v/>
      </c>
      <c r="V900" s="43"/>
      <c r="W900" s="213"/>
      <c r="X900" s="213"/>
      <c r="Y900" s="40"/>
      <c r="Z900" s="45"/>
      <c r="AA900" s="45"/>
      <c r="AB900" s="45"/>
      <c r="AC900" s="40"/>
      <c r="AD900" s="367"/>
      <c r="AE900" s="43"/>
      <c r="AF900" s="179" t="str">
        <f t="shared" si="52"/>
        <v/>
      </c>
      <c r="AG900" s="43"/>
      <c r="AH900" s="28" t="b">
        <f t="shared" si="54"/>
        <v>1</v>
      </c>
    </row>
    <row r="901" spans="1:34" ht="36" customHeight="1">
      <c r="A901" s="65"/>
      <c r="B901" s="65"/>
      <c r="C901" s="65"/>
      <c r="D901" s="45"/>
      <c r="E901" s="259"/>
      <c r="F901" s="229" t="str">
        <f t="shared" si="53"/>
        <v/>
      </c>
      <c r="G901" s="40"/>
      <c r="H901" s="452"/>
      <c r="I901" s="206"/>
      <c r="J901" s="40"/>
      <c r="K901" s="83"/>
      <c r="L901" s="119"/>
      <c r="M901" s="213"/>
      <c r="N901" s="84"/>
      <c r="O901" s="231"/>
      <c r="P901" s="259"/>
      <c r="Q901" s="88"/>
      <c r="R901" s="213"/>
      <c r="S901" s="213"/>
      <c r="T901" s="86"/>
      <c r="U901" s="179" t="str">
        <f t="shared" si="51"/>
        <v/>
      </c>
      <c r="V901" s="43"/>
      <c r="W901" s="213"/>
      <c r="X901" s="213"/>
      <c r="Y901" s="40"/>
      <c r="Z901" s="45"/>
      <c r="AA901" s="45"/>
      <c r="AB901" s="45"/>
      <c r="AC901" s="40"/>
      <c r="AD901" s="367"/>
      <c r="AE901" s="43"/>
      <c r="AF901" s="179" t="str">
        <f t="shared" si="52"/>
        <v/>
      </c>
      <c r="AG901" s="43"/>
      <c r="AH901" s="28" t="b">
        <f t="shared" si="54"/>
        <v>1</v>
      </c>
    </row>
    <row r="902" spans="1:34" ht="36" customHeight="1">
      <c r="A902" s="65"/>
      <c r="B902" s="65"/>
      <c r="C902" s="65"/>
      <c r="D902" s="45"/>
      <c r="E902" s="259"/>
      <c r="F902" s="229" t="str">
        <f t="shared" si="53"/>
        <v/>
      </c>
      <c r="G902" s="40"/>
      <c r="H902" s="452"/>
      <c r="I902" s="206"/>
      <c r="J902" s="40"/>
      <c r="K902" s="83"/>
      <c r="L902" s="119"/>
      <c r="M902" s="213"/>
      <c r="N902" s="84"/>
      <c r="O902" s="231"/>
      <c r="P902" s="259"/>
      <c r="Q902" s="88"/>
      <c r="R902" s="213"/>
      <c r="S902" s="213"/>
      <c r="T902" s="86"/>
      <c r="U902" s="179" t="str">
        <f t="shared" si="51"/>
        <v/>
      </c>
      <c r="V902" s="43"/>
      <c r="W902" s="213"/>
      <c r="X902" s="213"/>
      <c r="Y902" s="40"/>
      <c r="Z902" s="45"/>
      <c r="AA902" s="45"/>
      <c r="AB902" s="45"/>
      <c r="AC902" s="40"/>
      <c r="AD902" s="367"/>
      <c r="AE902" s="43"/>
      <c r="AF902" s="179" t="str">
        <f t="shared" si="52"/>
        <v/>
      </c>
      <c r="AG902" s="43"/>
      <c r="AH902" s="28" t="b">
        <f t="shared" si="54"/>
        <v>1</v>
      </c>
    </row>
    <row r="903" spans="1:34" ht="36" customHeight="1">
      <c r="A903" s="65"/>
      <c r="B903" s="65"/>
      <c r="C903" s="65"/>
      <c r="D903" s="45"/>
      <c r="E903" s="259"/>
      <c r="F903" s="229" t="str">
        <f t="shared" si="53"/>
        <v/>
      </c>
      <c r="G903" s="40"/>
      <c r="H903" s="452"/>
      <c r="I903" s="206"/>
      <c r="J903" s="40"/>
      <c r="K903" s="83"/>
      <c r="L903" s="119"/>
      <c r="M903" s="213"/>
      <c r="N903" s="84"/>
      <c r="O903" s="231"/>
      <c r="P903" s="259"/>
      <c r="Q903" s="88"/>
      <c r="R903" s="213"/>
      <c r="S903" s="213"/>
      <c r="T903" s="86"/>
      <c r="U903" s="179" t="str">
        <f t="shared" si="51"/>
        <v/>
      </c>
      <c r="V903" s="43"/>
      <c r="W903" s="213"/>
      <c r="X903" s="213"/>
      <c r="Y903" s="40"/>
      <c r="Z903" s="45"/>
      <c r="AA903" s="45"/>
      <c r="AB903" s="45"/>
      <c r="AC903" s="40"/>
      <c r="AD903" s="367"/>
      <c r="AE903" s="43"/>
      <c r="AF903" s="179" t="str">
        <f t="shared" si="52"/>
        <v/>
      </c>
      <c r="AG903" s="43"/>
      <c r="AH903" s="28" t="b">
        <f t="shared" si="54"/>
        <v>1</v>
      </c>
    </row>
    <row r="904" spans="1:34" ht="36" customHeight="1">
      <c r="A904" s="65"/>
      <c r="B904" s="65"/>
      <c r="C904" s="65"/>
      <c r="D904" s="45"/>
      <c r="E904" s="259"/>
      <c r="F904" s="229" t="str">
        <f t="shared" si="53"/>
        <v/>
      </c>
      <c r="G904" s="40"/>
      <c r="H904" s="452"/>
      <c r="I904" s="206"/>
      <c r="J904" s="40"/>
      <c r="K904" s="83"/>
      <c r="L904" s="119"/>
      <c r="M904" s="213"/>
      <c r="N904" s="84"/>
      <c r="O904" s="231"/>
      <c r="P904" s="259"/>
      <c r="Q904" s="88"/>
      <c r="R904" s="213"/>
      <c r="S904" s="213"/>
      <c r="T904" s="86"/>
      <c r="U904" s="179" t="str">
        <f t="shared" si="51"/>
        <v/>
      </c>
      <c r="V904" s="43"/>
      <c r="W904" s="213"/>
      <c r="X904" s="213"/>
      <c r="Y904" s="40"/>
      <c r="Z904" s="45"/>
      <c r="AA904" s="45"/>
      <c r="AB904" s="45"/>
      <c r="AC904" s="40"/>
      <c r="AD904" s="367"/>
      <c r="AE904" s="43"/>
      <c r="AF904" s="179" t="str">
        <f t="shared" si="52"/>
        <v/>
      </c>
      <c r="AG904" s="43"/>
      <c r="AH904" s="28" t="b">
        <f t="shared" si="54"/>
        <v>1</v>
      </c>
    </row>
    <row r="905" spans="1:34" ht="36" customHeight="1">
      <c r="A905" s="65"/>
      <c r="B905" s="65"/>
      <c r="C905" s="65"/>
      <c r="D905" s="45"/>
      <c r="E905" s="259"/>
      <c r="F905" s="229" t="str">
        <f t="shared" si="53"/>
        <v/>
      </c>
      <c r="G905" s="40"/>
      <c r="H905" s="452"/>
      <c r="I905" s="206"/>
      <c r="J905" s="40"/>
      <c r="K905" s="83"/>
      <c r="L905" s="119"/>
      <c r="M905" s="213"/>
      <c r="N905" s="84"/>
      <c r="O905" s="231"/>
      <c r="P905" s="259"/>
      <c r="Q905" s="88"/>
      <c r="R905" s="213"/>
      <c r="S905" s="213"/>
      <c r="T905" s="86"/>
      <c r="U905" s="179" t="str">
        <f t="shared" si="51"/>
        <v/>
      </c>
      <c r="V905" s="43"/>
      <c r="W905" s="213"/>
      <c r="X905" s="213"/>
      <c r="Y905" s="40"/>
      <c r="Z905" s="45"/>
      <c r="AA905" s="45"/>
      <c r="AB905" s="45"/>
      <c r="AC905" s="40"/>
      <c r="AD905" s="367"/>
      <c r="AE905" s="43"/>
      <c r="AF905" s="179" t="str">
        <f t="shared" si="52"/>
        <v/>
      </c>
      <c r="AG905" s="43"/>
      <c r="AH905" s="28" t="b">
        <f t="shared" si="54"/>
        <v>1</v>
      </c>
    </row>
    <row r="906" spans="1:34" ht="36" customHeight="1">
      <c r="A906" s="65"/>
      <c r="B906" s="65"/>
      <c r="C906" s="65"/>
      <c r="D906" s="45"/>
      <c r="E906" s="259"/>
      <c r="F906" s="229" t="str">
        <f t="shared" si="53"/>
        <v/>
      </c>
      <c r="G906" s="40"/>
      <c r="H906" s="452"/>
      <c r="I906" s="206"/>
      <c r="J906" s="40"/>
      <c r="K906" s="83"/>
      <c r="L906" s="119"/>
      <c r="M906" s="213"/>
      <c r="N906" s="84"/>
      <c r="O906" s="231"/>
      <c r="P906" s="259"/>
      <c r="Q906" s="88"/>
      <c r="R906" s="213"/>
      <c r="S906" s="213"/>
      <c r="T906" s="86"/>
      <c r="U906" s="179" t="str">
        <f t="shared" si="51"/>
        <v/>
      </c>
      <c r="V906" s="43"/>
      <c r="W906" s="213"/>
      <c r="X906" s="213"/>
      <c r="Y906" s="40"/>
      <c r="Z906" s="45"/>
      <c r="AA906" s="45"/>
      <c r="AB906" s="45"/>
      <c r="AC906" s="40"/>
      <c r="AD906" s="367"/>
      <c r="AE906" s="43"/>
      <c r="AF906" s="179" t="str">
        <f t="shared" si="52"/>
        <v/>
      </c>
      <c r="AG906" s="43"/>
      <c r="AH906" s="28" t="b">
        <f t="shared" si="54"/>
        <v>1</v>
      </c>
    </row>
    <row r="907" spans="1:34" ht="36" customHeight="1">
      <c r="A907" s="65"/>
      <c r="B907" s="65"/>
      <c r="C907" s="65"/>
      <c r="D907" s="45"/>
      <c r="E907" s="259"/>
      <c r="F907" s="229" t="str">
        <f t="shared" si="53"/>
        <v/>
      </c>
      <c r="G907" s="40"/>
      <c r="H907" s="452"/>
      <c r="I907" s="206"/>
      <c r="J907" s="40"/>
      <c r="K907" s="83"/>
      <c r="L907" s="119"/>
      <c r="M907" s="213"/>
      <c r="N907" s="84"/>
      <c r="O907" s="231"/>
      <c r="P907" s="259"/>
      <c r="Q907" s="88"/>
      <c r="R907" s="213"/>
      <c r="S907" s="213"/>
      <c r="T907" s="86"/>
      <c r="U907" s="179" t="str">
        <f t="shared" si="51"/>
        <v/>
      </c>
      <c r="V907" s="43"/>
      <c r="W907" s="213"/>
      <c r="X907" s="213"/>
      <c r="Y907" s="40"/>
      <c r="Z907" s="45"/>
      <c r="AA907" s="45"/>
      <c r="AB907" s="45"/>
      <c r="AC907" s="40"/>
      <c r="AD907" s="367"/>
      <c r="AE907" s="43"/>
      <c r="AF907" s="179" t="str">
        <f t="shared" si="52"/>
        <v/>
      </c>
      <c r="AG907" s="43"/>
      <c r="AH907" s="28" t="b">
        <f t="shared" si="54"/>
        <v>1</v>
      </c>
    </row>
    <row r="908" spans="1:34" ht="36" customHeight="1">
      <c r="A908" s="65"/>
      <c r="B908" s="65"/>
      <c r="C908" s="65"/>
      <c r="D908" s="45"/>
      <c r="E908" s="259"/>
      <c r="F908" s="229" t="str">
        <f t="shared" si="53"/>
        <v/>
      </c>
      <c r="G908" s="40"/>
      <c r="H908" s="452"/>
      <c r="I908" s="206"/>
      <c r="J908" s="40"/>
      <c r="K908" s="83"/>
      <c r="L908" s="119"/>
      <c r="M908" s="213"/>
      <c r="N908" s="84"/>
      <c r="O908" s="231"/>
      <c r="P908" s="259"/>
      <c r="Q908" s="88"/>
      <c r="R908" s="213"/>
      <c r="S908" s="213"/>
      <c r="T908" s="86"/>
      <c r="U908" s="179" t="str">
        <f t="shared" ref="U908:U971" si="55">IF(ISBLANK(Q908),"",DATEDIF(K908,Q908,"d")/365)</f>
        <v/>
      </c>
      <c r="V908" s="43"/>
      <c r="W908" s="213"/>
      <c r="X908" s="213"/>
      <c r="Y908" s="40"/>
      <c r="Z908" s="45"/>
      <c r="AA908" s="45"/>
      <c r="AB908" s="45"/>
      <c r="AC908" s="40"/>
      <c r="AD908" s="367"/>
      <c r="AE908" s="43"/>
      <c r="AF908" s="179" t="str">
        <f t="shared" ref="AF908:AF971" si="56">IF((K908-AD908)/365&gt;0,(K908-AD908)/365,"")</f>
        <v/>
      </c>
      <c r="AG908" s="43"/>
      <c r="AH908" s="28" t="b">
        <f t="shared" si="54"/>
        <v>1</v>
      </c>
    </row>
    <row r="909" spans="1:34" ht="36" customHeight="1">
      <c r="A909" s="65"/>
      <c r="B909" s="65"/>
      <c r="C909" s="65"/>
      <c r="D909" s="45"/>
      <c r="E909" s="259"/>
      <c r="F909" s="229" t="str">
        <f t="shared" si="53"/>
        <v/>
      </c>
      <c r="G909" s="40"/>
      <c r="H909" s="452"/>
      <c r="I909" s="206"/>
      <c r="J909" s="40"/>
      <c r="K909" s="83"/>
      <c r="L909" s="119"/>
      <c r="M909" s="213"/>
      <c r="N909" s="84"/>
      <c r="O909" s="231"/>
      <c r="P909" s="259"/>
      <c r="Q909" s="88"/>
      <c r="R909" s="213"/>
      <c r="S909" s="213"/>
      <c r="T909" s="86"/>
      <c r="U909" s="179" t="str">
        <f t="shared" si="55"/>
        <v/>
      </c>
      <c r="V909" s="43"/>
      <c r="W909" s="213"/>
      <c r="X909" s="213"/>
      <c r="Y909" s="40"/>
      <c r="Z909" s="45"/>
      <c r="AA909" s="45"/>
      <c r="AB909" s="45"/>
      <c r="AC909" s="40"/>
      <c r="AD909" s="367"/>
      <c r="AE909" s="43"/>
      <c r="AF909" s="179" t="str">
        <f t="shared" si="56"/>
        <v/>
      </c>
      <c r="AG909" s="43"/>
      <c r="AH909" s="28" t="b">
        <f t="shared" si="54"/>
        <v>1</v>
      </c>
    </row>
    <row r="910" spans="1:34" ht="36" customHeight="1">
      <c r="A910" s="65"/>
      <c r="B910" s="65"/>
      <c r="C910" s="65"/>
      <c r="D910" s="45"/>
      <c r="E910" s="259"/>
      <c r="F910" s="229" t="str">
        <f t="shared" si="53"/>
        <v/>
      </c>
      <c r="G910" s="40"/>
      <c r="H910" s="452"/>
      <c r="I910" s="206"/>
      <c r="J910" s="40"/>
      <c r="K910" s="83"/>
      <c r="L910" s="119"/>
      <c r="M910" s="213"/>
      <c r="N910" s="84"/>
      <c r="O910" s="231"/>
      <c r="P910" s="259"/>
      <c r="Q910" s="88"/>
      <c r="R910" s="213"/>
      <c r="S910" s="213"/>
      <c r="T910" s="86"/>
      <c r="U910" s="179" t="str">
        <f t="shared" si="55"/>
        <v/>
      </c>
      <c r="V910" s="43"/>
      <c r="W910" s="213"/>
      <c r="X910" s="213"/>
      <c r="Y910" s="40"/>
      <c r="Z910" s="45"/>
      <c r="AA910" s="45"/>
      <c r="AB910" s="45"/>
      <c r="AC910" s="40"/>
      <c r="AD910" s="367"/>
      <c r="AE910" s="43"/>
      <c r="AF910" s="179" t="str">
        <f t="shared" si="56"/>
        <v/>
      </c>
      <c r="AG910" s="43"/>
      <c r="AH910" s="28" t="b">
        <f t="shared" si="54"/>
        <v>1</v>
      </c>
    </row>
    <row r="911" spans="1:34" ht="36" customHeight="1">
      <c r="A911" s="65"/>
      <c r="B911" s="65"/>
      <c r="C911" s="65"/>
      <c r="D911" s="45"/>
      <c r="E911" s="259"/>
      <c r="F911" s="229" t="str">
        <f t="shared" ref="F911:F974" si="57">IF(ISBLANK($E911),"",VLOOKUP($E911,제안사_펀드현황,2,FALSE))</f>
        <v/>
      </c>
      <c r="G911" s="40"/>
      <c r="H911" s="452"/>
      <c r="I911" s="206"/>
      <c r="J911" s="40"/>
      <c r="K911" s="83"/>
      <c r="L911" s="119"/>
      <c r="M911" s="213"/>
      <c r="N911" s="84"/>
      <c r="O911" s="231"/>
      <c r="P911" s="259"/>
      <c r="Q911" s="88"/>
      <c r="R911" s="213"/>
      <c r="S911" s="213"/>
      <c r="T911" s="86"/>
      <c r="U911" s="179" t="str">
        <f t="shared" si="55"/>
        <v/>
      </c>
      <c r="V911" s="43"/>
      <c r="W911" s="213"/>
      <c r="X911" s="213"/>
      <c r="Y911" s="40"/>
      <c r="Z911" s="45"/>
      <c r="AA911" s="45"/>
      <c r="AB911" s="45"/>
      <c r="AC911" s="40"/>
      <c r="AD911" s="367"/>
      <c r="AE911" s="43"/>
      <c r="AF911" s="179" t="str">
        <f t="shared" si="56"/>
        <v/>
      </c>
      <c r="AG911" s="43"/>
      <c r="AH911" s="28" t="b">
        <f t="shared" ref="AH911:AH974" si="58">ROUND(M911,)=ROUND(S911,)+ROUND(W911,)</f>
        <v>1</v>
      </c>
    </row>
    <row r="912" spans="1:34" ht="36" customHeight="1">
      <c r="A912" s="65"/>
      <c r="B912" s="65"/>
      <c r="C912" s="65"/>
      <c r="D912" s="45"/>
      <c r="E912" s="259"/>
      <c r="F912" s="229" t="str">
        <f t="shared" si="57"/>
        <v/>
      </c>
      <c r="G912" s="40"/>
      <c r="H912" s="452"/>
      <c r="I912" s="206"/>
      <c r="J912" s="40"/>
      <c r="K912" s="83"/>
      <c r="L912" s="119"/>
      <c r="M912" s="213"/>
      <c r="N912" s="84"/>
      <c r="O912" s="231"/>
      <c r="P912" s="259"/>
      <c r="Q912" s="88"/>
      <c r="R912" s="213"/>
      <c r="S912" s="213"/>
      <c r="T912" s="86"/>
      <c r="U912" s="179" t="str">
        <f t="shared" si="55"/>
        <v/>
      </c>
      <c r="V912" s="43"/>
      <c r="W912" s="213"/>
      <c r="X912" s="213"/>
      <c r="Y912" s="40"/>
      <c r="Z912" s="45"/>
      <c r="AA912" s="45"/>
      <c r="AB912" s="45"/>
      <c r="AC912" s="40"/>
      <c r="AD912" s="367"/>
      <c r="AE912" s="43"/>
      <c r="AF912" s="179" t="str">
        <f t="shared" si="56"/>
        <v/>
      </c>
      <c r="AG912" s="43"/>
      <c r="AH912" s="28" t="b">
        <f t="shared" si="58"/>
        <v>1</v>
      </c>
    </row>
    <row r="913" spans="1:34" ht="36" customHeight="1">
      <c r="A913" s="65"/>
      <c r="B913" s="65"/>
      <c r="C913" s="65"/>
      <c r="D913" s="45"/>
      <c r="E913" s="259"/>
      <c r="F913" s="229" t="str">
        <f t="shared" si="57"/>
        <v/>
      </c>
      <c r="G913" s="40"/>
      <c r="H913" s="452"/>
      <c r="I913" s="206"/>
      <c r="J913" s="40"/>
      <c r="K913" s="83"/>
      <c r="L913" s="119"/>
      <c r="M913" s="213"/>
      <c r="N913" s="84"/>
      <c r="O913" s="231"/>
      <c r="P913" s="259"/>
      <c r="Q913" s="88"/>
      <c r="R913" s="213"/>
      <c r="S913" s="213"/>
      <c r="T913" s="86"/>
      <c r="U913" s="179" t="str">
        <f t="shared" si="55"/>
        <v/>
      </c>
      <c r="V913" s="43"/>
      <c r="W913" s="213"/>
      <c r="X913" s="213"/>
      <c r="Y913" s="40"/>
      <c r="Z913" s="45"/>
      <c r="AA913" s="45"/>
      <c r="AB913" s="45"/>
      <c r="AC913" s="40"/>
      <c r="AD913" s="367"/>
      <c r="AE913" s="43"/>
      <c r="AF913" s="179" t="str">
        <f t="shared" si="56"/>
        <v/>
      </c>
      <c r="AG913" s="43"/>
      <c r="AH913" s="28" t="b">
        <f t="shared" si="58"/>
        <v>1</v>
      </c>
    </row>
    <row r="914" spans="1:34" ht="36" customHeight="1">
      <c r="A914" s="65"/>
      <c r="B914" s="65"/>
      <c r="C914" s="65"/>
      <c r="D914" s="45"/>
      <c r="E914" s="259"/>
      <c r="F914" s="229" t="str">
        <f t="shared" si="57"/>
        <v/>
      </c>
      <c r="G914" s="40"/>
      <c r="H914" s="452"/>
      <c r="I914" s="206"/>
      <c r="J914" s="40"/>
      <c r="K914" s="83"/>
      <c r="L914" s="119"/>
      <c r="M914" s="213"/>
      <c r="N914" s="84"/>
      <c r="O914" s="231"/>
      <c r="P914" s="259"/>
      <c r="Q914" s="88"/>
      <c r="R914" s="213"/>
      <c r="S914" s="213"/>
      <c r="T914" s="86"/>
      <c r="U914" s="179" t="str">
        <f t="shared" si="55"/>
        <v/>
      </c>
      <c r="V914" s="43"/>
      <c r="W914" s="213"/>
      <c r="X914" s="213"/>
      <c r="Y914" s="40"/>
      <c r="Z914" s="45"/>
      <c r="AA914" s="45"/>
      <c r="AB914" s="45"/>
      <c r="AC914" s="40"/>
      <c r="AD914" s="367"/>
      <c r="AE914" s="43"/>
      <c r="AF914" s="179" t="str">
        <f t="shared" si="56"/>
        <v/>
      </c>
      <c r="AG914" s="43"/>
      <c r="AH914" s="28" t="b">
        <f t="shared" si="58"/>
        <v>1</v>
      </c>
    </row>
    <row r="915" spans="1:34" ht="36" customHeight="1">
      <c r="A915" s="65"/>
      <c r="B915" s="65"/>
      <c r="C915" s="65"/>
      <c r="D915" s="45"/>
      <c r="E915" s="259"/>
      <c r="F915" s="229" t="str">
        <f t="shared" si="57"/>
        <v/>
      </c>
      <c r="G915" s="40"/>
      <c r="H915" s="452"/>
      <c r="I915" s="206"/>
      <c r="J915" s="40"/>
      <c r="K915" s="83"/>
      <c r="L915" s="119"/>
      <c r="M915" s="213"/>
      <c r="N915" s="84"/>
      <c r="O915" s="231"/>
      <c r="P915" s="259"/>
      <c r="Q915" s="88"/>
      <c r="R915" s="213"/>
      <c r="S915" s="213"/>
      <c r="T915" s="86"/>
      <c r="U915" s="179" t="str">
        <f t="shared" si="55"/>
        <v/>
      </c>
      <c r="V915" s="43"/>
      <c r="W915" s="213"/>
      <c r="X915" s="213"/>
      <c r="Y915" s="40"/>
      <c r="Z915" s="45"/>
      <c r="AA915" s="45"/>
      <c r="AB915" s="45"/>
      <c r="AC915" s="40"/>
      <c r="AD915" s="367"/>
      <c r="AE915" s="43"/>
      <c r="AF915" s="179" t="str">
        <f t="shared" si="56"/>
        <v/>
      </c>
      <c r="AG915" s="43"/>
      <c r="AH915" s="28" t="b">
        <f t="shared" si="58"/>
        <v>1</v>
      </c>
    </row>
    <row r="916" spans="1:34" ht="36" customHeight="1">
      <c r="A916" s="65"/>
      <c r="B916" s="65"/>
      <c r="C916" s="65"/>
      <c r="D916" s="45"/>
      <c r="E916" s="259"/>
      <c r="F916" s="229" t="str">
        <f t="shared" si="57"/>
        <v/>
      </c>
      <c r="G916" s="40"/>
      <c r="H916" s="452"/>
      <c r="I916" s="206"/>
      <c r="J916" s="40"/>
      <c r="K916" s="83"/>
      <c r="L916" s="119"/>
      <c r="M916" s="213"/>
      <c r="N916" s="84"/>
      <c r="O916" s="231"/>
      <c r="P916" s="259"/>
      <c r="Q916" s="88"/>
      <c r="R916" s="213"/>
      <c r="S916" s="213"/>
      <c r="T916" s="86"/>
      <c r="U916" s="179" t="str">
        <f t="shared" si="55"/>
        <v/>
      </c>
      <c r="V916" s="43"/>
      <c r="W916" s="213"/>
      <c r="X916" s="213"/>
      <c r="Y916" s="40"/>
      <c r="Z916" s="45"/>
      <c r="AA916" s="45"/>
      <c r="AB916" s="45"/>
      <c r="AC916" s="40"/>
      <c r="AD916" s="367"/>
      <c r="AE916" s="43"/>
      <c r="AF916" s="179" t="str">
        <f t="shared" si="56"/>
        <v/>
      </c>
      <c r="AG916" s="43"/>
      <c r="AH916" s="28" t="b">
        <f t="shared" si="58"/>
        <v>1</v>
      </c>
    </row>
    <row r="917" spans="1:34" ht="36" customHeight="1">
      <c r="A917" s="65"/>
      <c r="B917" s="65"/>
      <c r="C917" s="65"/>
      <c r="D917" s="45"/>
      <c r="E917" s="259"/>
      <c r="F917" s="229" t="str">
        <f t="shared" si="57"/>
        <v/>
      </c>
      <c r="G917" s="40"/>
      <c r="H917" s="452"/>
      <c r="I917" s="206"/>
      <c r="J917" s="40"/>
      <c r="K917" s="83"/>
      <c r="L917" s="119"/>
      <c r="M917" s="213"/>
      <c r="N917" s="84"/>
      <c r="O917" s="231"/>
      <c r="P917" s="259"/>
      <c r="Q917" s="88"/>
      <c r="R917" s="213"/>
      <c r="S917" s="213"/>
      <c r="T917" s="86"/>
      <c r="U917" s="179" t="str">
        <f t="shared" si="55"/>
        <v/>
      </c>
      <c r="V917" s="43"/>
      <c r="W917" s="213"/>
      <c r="X917" s="213"/>
      <c r="Y917" s="40"/>
      <c r="Z917" s="45"/>
      <c r="AA917" s="45"/>
      <c r="AB917" s="45"/>
      <c r="AC917" s="40"/>
      <c r="AD917" s="367"/>
      <c r="AE917" s="43"/>
      <c r="AF917" s="179" t="str">
        <f t="shared" si="56"/>
        <v/>
      </c>
      <c r="AG917" s="43"/>
      <c r="AH917" s="28" t="b">
        <f t="shared" si="58"/>
        <v>1</v>
      </c>
    </row>
    <row r="918" spans="1:34" ht="36" customHeight="1">
      <c r="A918" s="65"/>
      <c r="B918" s="65"/>
      <c r="C918" s="65"/>
      <c r="D918" s="45"/>
      <c r="E918" s="259"/>
      <c r="F918" s="229" t="str">
        <f t="shared" si="57"/>
        <v/>
      </c>
      <c r="G918" s="40"/>
      <c r="H918" s="452"/>
      <c r="I918" s="206"/>
      <c r="J918" s="40"/>
      <c r="K918" s="83"/>
      <c r="L918" s="119"/>
      <c r="M918" s="213"/>
      <c r="N918" s="84"/>
      <c r="O918" s="231"/>
      <c r="P918" s="259"/>
      <c r="Q918" s="88"/>
      <c r="R918" s="213"/>
      <c r="S918" s="213"/>
      <c r="T918" s="86"/>
      <c r="U918" s="179" t="str">
        <f t="shared" si="55"/>
        <v/>
      </c>
      <c r="V918" s="43"/>
      <c r="W918" s="213"/>
      <c r="X918" s="213"/>
      <c r="Y918" s="40"/>
      <c r="Z918" s="45"/>
      <c r="AA918" s="45"/>
      <c r="AB918" s="45"/>
      <c r="AC918" s="40"/>
      <c r="AD918" s="367"/>
      <c r="AE918" s="43"/>
      <c r="AF918" s="179" t="str">
        <f t="shared" si="56"/>
        <v/>
      </c>
      <c r="AG918" s="43"/>
      <c r="AH918" s="28" t="b">
        <f t="shared" si="58"/>
        <v>1</v>
      </c>
    </row>
    <row r="919" spans="1:34" ht="36" customHeight="1">
      <c r="A919" s="65"/>
      <c r="B919" s="65"/>
      <c r="C919" s="65"/>
      <c r="D919" s="45"/>
      <c r="E919" s="259"/>
      <c r="F919" s="229" t="str">
        <f t="shared" si="57"/>
        <v/>
      </c>
      <c r="G919" s="40"/>
      <c r="H919" s="452"/>
      <c r="I919" s="206"/>
      <c r="J919" s="40"/>
      <c r="K919" s="83"/>
      <c r="L919" s="119"/>
      <c r="M919" s="213"/>
      <c r="N919" s="84"/>
      <c r="O919" s="231"/>
      <c r="P919" s="259"/>
      <c r="Q919" s="88"/>
      <c r="R919" s="213"/>
      <c r="S919" s="213"/>
      <c r="T919" s="86"/>
      <c r="U919" s="179" t="str">
        <f t="shared" si="55"/>
        <v/>
      </c>
      <c r="V919" s="43"/>
      <c r="W919" s="213"/>
      <c r="X919" s="213"/>
      <c r="Y919" s="40"/>
      <c r="Z919" s="45"/>
      <c r="AA919" s="45"/>
      <c r="AB919" s="45"/>
      <c r="AC919" s="40"/>
      <c r="AD919" s="367"/>
      <c r="AE919" s="43"/>
      <c r="AF919" s="179" t="str">
        <f t="shared" si="56"/>
        <v/>
      </c>
      <c r="AG919" s="43"/>
      <c r="AH919" s="28" t="b">
        <f t="shared" si="58"/>
        <v>1</v>
      </c>
    </row>
    <row r="920" spans="1:34" ht="36" customHeight="1">
      <c r="A920" s="65"/>
      <c r="B920" s="65"/>
      <c r="C920" s="65"/>
      <c r="D920" s="45"/>
      <c r="E920" s="259"/>
      <c r="F920" s="229" t="str">
        <f t="shared" si="57"/>
        <v/>
      </c>
      <c r="G920" s="40"/>
      <c r="H920" s="452"/>
      <c r="I920" s="206"/>
      <c r="J920" s="40"/>
      <c r="K920" s="83"/>
      <c r="L920" s="119"/>
      <c r="M920" s="213"/>
      <c r="N920" s="84"/>
      <c r="O920" s="231"/>
      <c r="P920" s="259"/>
      <c r="Q920" s="88"/>
      <c r="R920" s="213"/>
      <c r="S920" s="213"/>
      <c r="T920" s="86"/>
      <c r="U920" s="179" t="str">
        <f t="shared" si="55"/>
        <v/>
      </c>
      <c r="V920" s="43"/>
      <c r="W920" s="213"/>
      <c r="X920" s="213"/>
      <c r="Y920" s="40"/>
      <c r="Z920" s="45"/>
      <c r="AA920" s="45"/>
      <c r="AB920" s="45"/>
      <c r="AC920" s="40"/>
      <c r="AD920" s="367"/>
      <c r="AE920" s="43"/>
      <c r="AF920" s="179" t="str">
        <f t="shared" si="56"/>
        <v/>
      </c>
      <c r="AG920" s="43"/>
      <c r="AH920" s="28" t="b">
        <f t="shared" si="58"/>
        <v>1</v>
      </c>
    </row>
    <row r="921" spans="1:34" ht="36" customHeight="1">
      <c r="A921" s="65"/>
      <c r="B921" s="65"/>
      <c r="C921" s="65"/>
      <c r="D921" s="45"/>
      <c r="E921" s="259"/>
      <c r="F921" s="229" t="str">
        <f t="shared" si="57"/>
        <v/>
      </c>
      <c r="G921" s="40"/>
      <c r="H921" s="452"/>
      <c r="I921" s="206"/>
      <c r="J921" s="40"/>
      <c r="K921" s="83"/>
      <c r="L921" s="119"/>
      <c r="M921" s="213"/>
      <c r="N921" s="84"/>
      <c r="O921" s="231"/>
      <c r="P921" s="259"/>
      <c r="Q921" s="88"/>
      <c r="R921" s="213"/>
      <c r="S921" s="213"/>
      <c r="T921" s="86"/>
      <c r="U921" s="179" t="str">
        <f t="shared" si="55"/>
        <v/>
      </c>
      <c r="V921" s="43"/>
      <c r="W921" s="213"/>
      <c r="X921" s="213"/>
      <c r="Y921" s="40"/>
      <c r="Z921" s="45"/>
      <c r="AA921" s="45"/>
      <c r="AB921" s="45"/>
      <c r="AC921" s="40"/>
      <c r="AD921" s="367"/>
      <c r="AE921" s="43"/>
      <c r="AF921" s="179" t="str">
        <f t="shared" si="56"/>
        <v/>
      </c>
      <c r="AG921" s="43"/>
      <c r="AH921" s="28" t="b">
        <f t="shared" si="58"/>
        <v>1</v>
      </c>
    </row>
    <row r="922" spans="1:34" ht="36" customHeight="1">
      <c r="A922" s="65"/>
      <c r="B922" s="65"/>
      <c r="C922" s="65"/>
      <c r="D922" s="45"/>
      <c r="E922" s="259"/>
      <c r="F922" s="229" t="str">
        <f t="shared" si="57"/>
        <v/>
      </c>
      <c r="G922" s="40"/>
      <c r="H922" s="452"/>
      <c r="I922" s="206"/>
      <c r="J922" s="40"/>
      <c r="K922" s="83"/>
      <c r="L922" s="119"/>
      <c r="M922" s="213"/>
      <c r="N922" s="84"/>
      <c r="O922" s="231"/>
      <c r="P922" s="259"/>
      <c r="Q922" s="88"/>
      <c r="R922" s="213"/>
      <c r="S922" s="213"/>
      <c r="T922" s="86"/>
      <c r="U922" s="179" t="str">
        <f t="shared" si="55"/>
        <v/>
      </c>
      <c r="V922" s="43"/>
      <c r="W922" s="213"/>
      <c r="X922" s="213"/>
      <c r="Y922" s="40"/>
      <c r="Z922" s="45"/>
      <c r="AA922" s="45"/>
      <c r="AB922" s="45"/>
      <c r="AC922" s="40"/>
      <c r="AD922" s="367"/>
      <c r="AE922" s="43"/>
      <c r="AF922" s="179" t="str">
        <f t="shared" si="56"/>
        <v/>
      </c>
      <c r="AG922" s="43"/>
      <c r="AH922" s="28" t="b">
        <f t="shared" si="58"/>
        <v>1</v>
      </c>
    </row>
    <row r="923" spans="1:34" ht="36" customHeight="1">
      <c r="A923" s="65"/>
      <c r="B923" s="65"/>
      <c r="C923" s="65"/>
      <c r="D923" s="45"/>
      <c r="E923" s="259"/>
      <c r="F923" s="229" t="str">
        <f t="shared" si="57"/>
        <v/>
      </c>
      <c r="G923" s="40"/>
      <c r="H923" s="452"/>
      <c r="I923" s="206"/>
      <c r="J923" s="40"/>
      <c r="K923" s="83"/>
      <c r="L923" s="119"/>
      <c r="M923" s="213"/>
      <c r="N923" s="84"/>
      <c r="O923" s="231"/>
      <c r="P923" s="259"/>
      <c r="Q923" s="88"/>
      <c r="R923" s="213"/>
      <c r="S923" s="213"/>
      <c r="T923" s="86"/>
      <c r="U923" s="179" t="str">
        <f t="shared" si="55"/>
        <v/>
      </c>
      <c r="V923" s="43"/>
      <c r="W923" s="213"/>
      <c r="X923" s="213"/>
      <c r="Y923" s="40"/>
      <c r="Z923" s="45"/>
      <c r="AA923" s="45"/>
      <c r="AB923" s="45"/>
      <c r="AC923" s="40"/>
      <c r="AD923" s="367"/>
      <c r="AE923" s="43"/>
      <c r="AF923" s="179" t="str">
        <f t="shared" si="56"/>
        <v/>
      </c>
      <c r="AG923" s="43"/>
      <c r="AH923" s="28" t="b">
        <f t="shared" si="58"/>
        <v>1</v>
      </c>
    </row>
    <row r="924" spans="1:34" ht="36" customHeight="1">
      <c r="A924" s="65"/>
      <c r="B924" s="65"/>
      <c r="C924" s="65"/>
      <c r="D924" s="45"/>
      <c r="E924" s="259"/>
      <c r="F924" s="229" t="str">
        <f t="shared" si="57"/>
        <v/>
      </c>
      <c r="G924" s="40"/>
      <c r="H924" s="452"/>
      <c r="I924" s="206"/>
      <c r="J924" s="40"/>
      <c r="K924" s="83"/>
      <c r="L924" s="119"/>
      <c r="M924" s="213"/>
      <c r="N924" s="84"/>
      <c r="O924" s="231"/>
      <c r="P924" s="259"/>
      <c r="Q924" s="88"/>
      <c r="R924" s="213"/>
      <c r="S924" s="213"/>
      <c r="T924" s="86"/>
      <c r="U924" s="179" t="str">
        <f t="shared" si="55"/>
        <v/>
      </c>
      <c r="V924" s="43"/>
      <c r="W924" s="213"/>
      <c r="X924" s="213"/>
      <c r="Y924" s="40"/>
      <c r="Z924" s="45"/>
      <c r="AA924" s="45"/>
      <c r="AB924" s="45"/>
      <c r="AC924" s="40"/>
      <c r="AD924" s="367"/>
      <c r="AE924" s="43"/>
      <c r="AF924" s="179" t="str">
        <f t="shared" si="56"/>
        <v/>
      </c>
      <c r="AG924" s="43"/>
      <c r="AH924" s="28" t="b">
        <f t="shared" si="58"/>
        <v>1</v>
      </c>
    </row>
    <row r="925" spans="1:34" ht="36" customHeight="1">
      <c r="A925" s="65"/>
      <c r="B925" s="65"/>
      <c r="C925" s="65"/>
      <c r="D925" s="45"/>
      <c r="E925" s="259"/>
      <c r="F925" s="229" t="str">
        <f t="shared" si="57"/>
        <v/>
      </c>
      <c r="G925" s="40"/>
      <c r="H925" s="452"/>
      <c r="I925" s="206"/>
      <c r="J925" s="40"/>
      <c r="K925" s="83"/>
      <c r="L925" s="119"/>
      <c r="M925" s="213"/>
      <c r="N925" s="84"/>
      <c r="O925" s="231"/>
      <c r="P925" s="259"/>
      <c r="Q925" s="88"/>
      <c r="R925" s="213"/>
      <c r="S925" s="213"/>
      <c r="T925" s="86"/>
      <c r="U925" s="179" t="str">
        <f t="shared" si="55"/>
        <v/>
      </c>
      <c r="V925" s="43"/>
      <c r="W925" s="213"/>
      <c r="X925" s="213"/>
      <c r="Y925" s="40"/>
      <c r="Z925" s="45"/>
      <c r="AA925" s="45"/>
      <c r="AB925" s="45"/>
      <c r="AC925" s="40"/>
      <c r="AD925" s="367"/>
      <c r="AE925" s="43"/>
      <c r="AF925" s="179" t="str">
        <f t="shared" si="56"/>
        <v/>
      </c>
      <c r="AG925" s="43"/>
      <c r="AH925" s="28" t="b">
        <f t="shared" si="58"/>
        <v>1</v>
      </c>
    </row>
    <row r="926" spans="1:34" ht="36" customHeight="1">
      <c r="A926" s="65"/>
      <c r="B926" s="65"/>
      <c r="C926" s="65"/>
      <c r="D926" s="45"/>
      <c r="E926" s="259"/>
      <c r="F926" s="229" t="str">
        <f t="shared" si="57"/>
        <v/>
      </c>
      <c r="G926" s="40"/>
      <c r="H926" s="452"/>
      <c r="I926" s="206"/>
      <c r="J926" s="40"/>
      <c r="K926" s="83"/>
      <c r="L926" s="119"/>
      <c r="M926" s="213"/>
      <c r="N926" s="84"/>
      <c r="O926" s="231"/>
      <c r="P926" s="259"/>
      <c r="Q926" s="88"/>
      <c r="R926" s="213"/>
      <c r="S926" s="213"/>
      <c r="T926" s="86"/>
      <c r="U926" s="179" t="str">
        <f t="shared" si="55"/>
        <v/>
      </c>
      <c r="V926" s="43"/>
      <c r="W926" s="213"/>
      <c r="X926" s="213"/>
      <c r="Y926" s="40"/>
      <c r="Z926" s="45"/>
      <c r="AA926" s="45"/>
      <c r="AB926" s="45"/>
      <c r="AC926" s="40"/>
      <c r="AD926" s="367"/>
      <c r="AE926" s="43"/>
      <c r="AF926" s="179" t="str">
        <f t="shared" si="56"/>
        <v/>
      </c>
      <c r="AG926" s="43"/>
      <c r="AH926" s="28" t="b">
        <f t="shared" si="58"/>
        <v>1</v>
      </c>
    </row>
    <row r="927" spans="1:34" ht="36" customHeight="1">
      <c r="A927" s="65"/>
      <c r="B927" s="65"/>
      <c r="C927" s="65"/>
      <c r="D927" s="45"/>
      <c r="E927" s="259"/>
      <c r="F927" s="229" t="str">
        <f t="shared" si="57"/>
        <v/>
      </c>
      <c r="G927" s="40"/>
      <c r="H927" s="452"/>
      <c r="I927" s="206"/>
      <c r="J927" s="40"/>
      <c r="K927" s="83"/>
      <c r="L927" s="119"/>
      <c r="M927" s="213"/>
      <c r="N927" s="84"/>
      <c r="O927" s="231"/>
      <c r="P927" s="259"/>
      <c r="Q927" s="88"/>
      <c r="R927" s="213"/>
      <c r="S927" s="213"/>
      <c r="T927" s="86"/>
      <c r="U927" s="179" t="str">
        <f t="shared" si="55"/>
        <v/>
      </c>
      <c r="V927" s="43"/>
      <c r="W927" s="213"/>
      <c r="X927" s="213"/>
      <c r="Y927" s="40"/>
      <c r="Z927" s="45"/>
      <c r="AA927" s="45"/>
      <c r="AB927" s="45"/>
      <c r="AC927" s="40"/>
      <c r="AD927" s="367"/>
      <c r="AE927" s="43"/>
      <c r="AF927" s="179" t="str">
        <f t="shared" si="56"/>
        <v/>
      </c>
      <c r="AG927" s="43"/>
      <c r="AH927" s="28" t="b">
        <f t="shared" si="58"/>
        <v>1</v>
      </c>
    </row>
    <row r="928" spans="1:34" ht="36" customHeight="1">
      <c r="A928" s="65"/>
      <c r="B928" s="65"/>
      <c r="C928" s="65"/>
      <c r="D928" s="45"/>
      <c r="E928" s="259"/>
      <c r="F928" s="229" t="str">
        <f t="shared" si="57"/>
        <v/>
      </c>
      <c r="G928" s="40"/>
      <c r="H928" s="452"/>
      <c r="I928" s="206"/>
      <c r="J928" s="40"/>
      <c r="K928" s="83"/>
      <c r="L928" s="119"/>
      <c r="M928" s="213"/>
      <c r="N928" s="84"/>
      <c r="O928" s="231"/>
      <c r="P928" s="259"/>
      <c r="Q928" s="88"/>
      <c r="R928" s="213"/>
      <c r="S928" s="213"/>
      <c r="T928" s="86"/>
      <c r="U928" s="179" t="str">
        <f t="shared" si="55"/>
        <v/>
      </c>
      <c r="V928" s="43"/>
      <c r="W928" s="213"/>
      <c r="X928" s="213"/>
      <c r="Y928" s="40"/>
      <c r="Z928" s="45"/>
      <c r="AA928" s="45"/>
      <c r="AB928" s="45"/>
      <c r="AC928" s="40"/>
      <c r="AD928" s="367"/>
      <c r="AE928" s="43"/>
      <c r="AF928" s="179" t="str">
        <f t="shared" si="56"/>
        <v/>
      </c>
      <c r="AG928" s="43"/>
      <c r="AH928" s="28" t="b">
        <f t="shared" si="58"/>
        <v>1</v>
      </c>
    </row>
    <row r="929" spans="1:34" ht="36" customHeight="1">
      <c r="A929" s="65"/>
      <c r="B929" s="65"/>
      <c r="C929" s="65"/>
      <c r="D929" s="45"/>
      <c r="E929" s="259"/>
      <c r="F929" s="229" t="str">
        <f t="shared" si="57"/>
        <v/>
      </c>
      <c r="G929" s="40"/>
      <c r="H929" s="452"/>
      <c r="I929" s="206"/>
      <c r="J929" s="40"/>
      <c r="K929" s="83"/>
      <c r="L929" s="119"/>
      <c r="M929" s="213"/>
      <c r="N929" s="84"/>
      <c r="O929" s="231"/>
      <c r="P929" s="259"/>
      <c r="Q929" s="88"/>
      <c r="R929" s="213"/>
      <c r="S929" s="213"/>
      <c r="T929" s="86"/>
      <c r="U929" s="179" t="str">
        <f t="shared" si="55"/>
        <v/>
      </c>
      <c r="V929" s="43"/>
      <c r="W929" s="213"/>
      <c r="X929" s="213"/>
      <c r="Y929" s="40"/>
      <c r="Z929" s="45"/>
      <c r="AA929" s="45"/>
      <c r="AB929" s="45"/>
      <c r="AC929" s="40"/>
      <c r="AD929" s="367"/>
      <c r="AE929" s="43"/>
      <c r="AF929" s="179" t="str">
        <f t="shared" si="56"/>
        <v/>
      </c>
      <c r="AG929" s="43"/>
      <c r="AH929" s="28" t="b">
        <f t="shared" si="58"/>
        <v>1</v>
      </c>
    </row>
    <row r="930" spans="1:34" ht="36" customHeight="1">
      <c r="A930" s="65"/>
      <c r="B930" s="65"/>
      <c r="C930" s="65"/>
      <c r="D930" s="45"/>
      <c r="E930" s="259"/>
      <c r="F930" s="229" t="str">
        <f t="shared" si="57"/>
        <v/>
      </c>
      <c r="G930" s="40"/>
      <c r="H930" s="452"/>
      <c r="I930" s="206"/>
      <c r="J930" s="40"/>
      <c r="K930" s="83"/>
      <c r="L930" s="119"/>
      <c r="M930" s="213"/>
      <c r="N930" s="84"/>
      <c r="O930" s="231"/>
      <c r="P930" s="259"/>
      <c r="Q930" s="88"/>
      <c r="R930" s="213"/>
      <c r="S930" s="213"/>
      <c r="T930" s="86"/>
      <c r="U930" s="179" t="str">
        <f t="shared" si="55"/>
        <v/>
      </c>
      <c r="V930" s="43"/>
      <c r="W930" s="213"/>
      <c r="X930" s="213"/>
      <c r="Y930" s="40"/>
      <c r="Z930" s="45"/>
      <c r="AA930" s="45"/>
      <c r="AB930" s="45"/>
      <c r="AC930" s="40"/>
      <c r="AD930" s="367"/>
      <c r="AE930" s="43"/>
      <c r="AF930" s="179" t="str">
        <f t="shared" si="56"/>
        <v/>
      </c>
      <c r="AG930" s="43"/>
      <c r="AH930" s="28" t="b">
        <f t="shared" si="58"/>
        <v>1</v>
      </c>
    </row>
    <row r="931" spans="1:34" ht="36" customHeight="1">
      <c r="A931" s="65"/>
      <c r="B931" s="65"/>
      <c r="C931" s="65"/>
      <c r="D931" s="45"/>
      <c r="E931" s="259"/>
      <c r="F931" s="229" t="str">
        <f t="shared" si="57"/>
        <v/>
      </c>
      <c r="G931" s="40"/>
      <c r="H931" s="452"/>
      <c r="I931" s="206"/>
      <c r="J931" s="40"/>
      <c r="K931" s="83"/>
      <c r="L931" s="119"/>
      <c r="M931" s="213"/>
      <c r="N931" s="84"/>
      <c r="O931" s="231"/>
      <c r="P931" s="259"/>
      <c r="Q931" s="88"/>
      <c r="R931" s="213"/>
      <c r="S931" s="213"/>
      <c r="T931" s="86"/>
      <c r="U931" s="179" t="str">
        <f t="shared" si="55"/>
        <v/>
      </c>
      <c r="V931" s="43"/>
      <c r="W931" s="213"/>
      <c r="X931" s="213"/>
      <c r="Y931" s="40"/>
      <c r="Z931" s="45"/>
      <c r="AA931" s="45"/>
      <c r="AB931" s="45"/>
      <c r="AC931" s="40"/>
      <c r="AD931" s="367"/>
      <c r="AE931" s="43"/>
      <c r="AF931" s="179" t="str">
        <f t="shared" si="56"/>
        <v/>
      </c>
      <c r="AG931" s="43"/>
      <c r="AH931" s="28" t="b">
        <f t="shared" si="58"/>
        <v>1</v>
      </c>
    </row>
    <row r="932" spans="1:34" ht="36" customHeight="1">
      <c r="A932" s="65"/>
      <c r="B932" s="65"/>
      <c r="C932" s="65"/>
      <c r="D932" s="45"/>
      <c r="E932" s="259"/>
      <c r="F932" s="229" t="str">
        <f t="shared" si="57"/>
        <v/>
      </c>
      <c r="G932" s="40"/>
      <c r="H932" s="452"/>
      <c r="I932" s="206"/>
      <c r="J932" s="40"/>
      <c r="K932" s="83"/>
      <c r="L932" s="119"/>
      <c r="M932" s="213"/>
      <c r="N932" s="84"/>
      <c r="O932" s="231"/>
      <c r="P932" s="259"/>
      <c r="Q932" s="88"/>
      <c r="R932" s="213"/>
      <c r="S932" s="213"/>
      <c r="T932" s="86"/>
      <c r="U932" s="179" t="str">
        <f t="shared" si="55"/>
        <v/>
      </c>
      <c r="V932" s="43"/>
      <c r="W932" s="213"/>
      <c r="X932" s="213"/>
      <c r="Y932" s="40"/>
      <c r="Z932" s="45"/>
      <c r="AA932" s="45"/>
      <c r="AB932" s="45"/>
      <c r="AC932" s="40"/>
      <c r="AD932" s="367"/>
      <c r="AE932" s="43"/>
      <c r="AF932" s="179" t="str">
        <f t="shared" si="56"/>
        <v/>
      </c>
      <c r="AG932" s="43"/>
      <c r="AH932" s="28" t="b">
        <f t="shared" si="58"/>
        <v>1</v>
      </c>
    </row>
    <row r="933" spans="1:34" ht="36" customHeight="1">
      <c r="A933" s="65"/>
      <c r="B933" s="65"/>
      <c r="C933" s="65"/>
      <c r="D933" s="45"/>
      <c r="E933" s="259"/>
      <c r="F933" s="229" t="str">
        <f t="shared" si="57"/>
        <v/>
      </c>
      <c r="G933" s="40"/>
      <c r="H933" s="452"/>
      <c r="I933" s="206"/>
      <c r="J933" s="40"/>
      <c r="K933" s="83"/>
      <c r="L933" s="119"/>
      <c r="M933" s="213"/>
      <c r="N933" s="84"/>
      <c r="O933" s="231"/>
      <c r="P933" s="259"/>
      <c r="Q933" s="88"/>
      <c r="R933" s="213"/>
      <c r="S933" s="213"/>
      <c r="T933" s="86"/>
      <c r="U933" s="179" t="str">
        <f t="shared" si="55"/>
        <v/>
      </c>
      <c r="V933" s="43"/>
      <c r="W933" s="213"/>
      <c r="X933" s="213"/>
      <c r="Y933" s="40"/>
      <c r="Z933" s="45"/>
      <c r="AA933" s="45"/>
      <c r="AB933" s="45"/>
      <c r="AC933" s="40"/>
      <c r="AD933" s="367"/>
      <c r="AE933" s="43"/>
      <c r="AF933" s="179" t="str">
        <f t="shared" si="56"/>
        <v/>
      </c>
      <c r="AG933" s="43"/>
      <c r="AH933" s="28" t="b">
        <f t="shared" si="58"/>
        <v>1</v>
      </c>
    </row>
    <row r="934" spans="1:34" ht="36" customHeight="1">
      <c r="A934" s="65"/>
      <c r="B934" s="65"/>
      <c r="C934" s="65"/>
      <c r="D934" s="45"/>
      <c r="E934" s="259"/>
      <c r="F934" s="229" t="str">
        <f t="shared" si="57"/>
        <v/>
      </c>
      <c r="G934" s="40"/>
      <c r="H934" s="452"/>
      <c r="I934" s="206"/>
      <c r="J934" s="40"/>
      <c r="K934" s="83"/>
      <c r="L934" s="119"/>
      <c r="M934" s="213"/>
      <c r="N934" s="84"/>
      <c r="O934" s="231"/>
      <c r="P934" s="259"/>
      <c r="Q934" s="88"/>
      <c r="R934" s="213"/>
      <c r="S934" s="213"/>
      <c r="T934" s="86"/>
      <c r="U934" s="179" t="str">
        <f t="shared" si="55"/>
        <v/>
      </c>
      <c r="V934" s="43"/>
      <c r="W934" s="213"/>
      <c r="X934" s="213"/>
      <c r="Y934" s="40"/>
      <c r="Z934" s="45"/>
      <c r="AA934" s="45"/>
      <c r="AB934" s="45"/>
      <c r="AC934" s="40"/>
      <c r="AD934" s="367"/>
      <c r="AE934" s="43"/>
      <c r="AF934" s="179" t="str">
        <f t="shared" si="56"/>
        <v/>
      </c>
      <c r="AG934" s="43"/>
      <c r="AH934" s="28" t="b">
        <f t="shared" si="58"/>
        <v>1</v>
      </c>
    </row>
    <row r="935" spans="1:34" ht="36" customHeight="1">
      <c r="A935" s="65"/>
      <c r="B935" s="65"/>
      <c r="C935" s="65"/>
      <c r="D935" s="45"/>
      <c r="E935" s="259"/>
      <c r="F935" s="229" t="str">
        <f t="shared" si="57"/>
        <v/>
      </c>
      <c r="G935" s="40"/>
      <c r="H935" s="452"/>
      <c r="I935" s="206"/>
      <c r="J935" s="40"/>
      <c r="K935" s="83"/>
      <c r="L935" s="119"/>
      <c r="M935" s="213"/>
      <c r="N935" s="84"/>
      <c r="O935" s="231"/>
      <c r="P935" s="259"/>
      <c r="Q935" s="88"/>
      <c r="R935" s="213"/>
      <c r="S935" s="213"/>
      <c r="T935" s="86"/>
      <c r="U935" s="179" t="str">
        <f t="shared" si="55"/>
        <v/>
      </c>
      <c r="V935" s="43"/>
      <c r="W935" s="213"/>
      <c r="X935" s="213"/>
      <c r="Y935" s="40"/>
      <c r="Z935" s="45"/>
      <c r="AA935" s="45"/>
      <c r="AB935" s="45"/>
      <c r="AC935" s="40"/>
      <c r="AD935" s="367"/>
      <c r="AE935" s="43"/>
      <c r="AF935" s="179" t="str">
        <f t="shared" si="56"/>
        <v/>
      </c>
      <c r="AG935" s="43"/>
      <c r="AH935" s="28" t="b">
        <f t="shared" si="58"/>
        <v>1</v>
      </c>
    </row>
    <row r="936" spans="1:34" ht="36" customHeight="1">
      <c r="A936" s="65"/>
      <c r="B936" s="65"/>
      <c r="C936" s="65"/>
      <c r="D936" s="45"/>
      <c r="E936" s="259"/>
      <c r="F936" s="229" t="str">
        <f t="shared" si="57"/>
        <v/>
      </c>
      <c r="G936" s="40"/>
      <c r="H936" s="452"/>
      <c r="I936" s="206"/>
      <c r="J936" s="40"/>
      <c r="K936" s="83"/>
      <c r="L936" s="119"/>
      <c r="M936" s="213"/>
      <c r="N936" s="84"/>
      <c r="O936" s="231"/>
      <c r="P936" s="259"/>
      <c r="Q936" s="88"/>
      <c r="R936" s="213"/>
      <c r="S936" s="213"/>
      <c r="T936" s="86"/>
      <c r="U936" s="179" t="str">
        <f t="shared" si="55"/>
        <v/>
      </c>
      <c r="V936" s="43"/>
      <c r="W936" s="213"/>
      <c r="X936" s="213"/>
      <c r="Y936" s="40"/>
      <c r="Z936" s="45"/>
      <c r="AA936" s="45"/>
      <c r="AB936" s="45"/>
      <c r="AC936" s="40"/>
      <c r="AD936" s="367"/>
      <c r="AE936" s="43"/>
      <c r="AF936" s="179" t="str">
        <f t="shared" si="56"/>
        <v/>
      </c>
      <c r="AG936" s="43"/>
      <c r="AH936" s="28" t="b">
        <f t="shared" si="58"/>
        <v>1</v>
      </c>
    </row>
    <row r="937" spans="1:34" ht="36" customHeight="1">
      <c r="A937" s="65"/>
      <c r="B937" s="65"/>
      <c r="C937" s="65"/>
      <c r="D937" s="45"/>
      <c r="E937" s="259"/>
      <c r="F937" s="229" t="str">
        <f t="shared" si="57"/>
        <v/>
      </c>
      <c r="G937" s="40"/>
      <c r="H937" s="452"/>
      <c r="I937" s="206"/>
      <c r="J937" s="40"/>
      <c r="K937" s="83"/>
      <c r="L937" s="119"/>
      <c r="M937" s="213"/>
      <c r="N937" s="84"/>
      <c r="O937" s="231"/>
      <c r="P937" s="259"/>
      <c r="Q937" s="88"/>
      <c r="R937" s="213"/>
      <c r="S937" s="213"/>
      <c r="T937" s="86"/>
      <c r="U937" s="179" t="str">
        <f t="shared" si="55"/>
        <v/>
      </c>
      <c r="V937" s="43"/>
      <c r="W937" s="213"/>
      <c r="X937" s="213"/>
      <c r="Y937" s="40"/>
      <c r="Z937" s="45"/>
      <c r="AA937" s="45"/>
      <c r="AB937" s="45"/>
      <c r="AC937" s="40"/>
      <c r="AD937" s="367"/>
      <c r="AE937" s="43"/>
      <c r="AF937" s="179" t="str">
        <f t="shared" si="56"/>
        <v/>
      </c>
      <c r="AG937" s="43"/>
      <c r="AH937" s="28" t="b">
        <f t="shared" si="58"/>
        <v>1</v>
      </c>
    </row>
    <row r="938" spans="1:34" ht="36" customHeight="1">
      <c r="A938" s="65"/>
      <c r="B938" s="65"/>
      <c r="C938" s="65"/>
      <c r="D938" s="45"/>
      <c r="E938" s="259"/>
      <c r="F938" s="229" t="str">
        <f t="shared" si="57"/>
        <v/>
      </c>
      <c r="G938" s="40"/>
      <c r="H938" s="452"/>
      <c r="I938" s="206"/>
      <c r="J938" s="40"/>
      <c r="K938" s="83"/>
      <c r="L938" s="119"/>
      <c r="M938" s="213"/>
      <c r="N938" s="84"/>
      <c r="O938" s="231"/>
      <c r="P938" s="259"/>
      <c r="Q938" s="88"/>
      <c r="R938" s="213"/>
      <c r="S938" s="213"/>
      <c r="T938" s="86"/>
      <c r="U938" s="179" t="str">
        <f t="shared" si="55"/>
        <v/>
      </c>
      <c r="V938" s="43"/>
      <c r="W938" s="213"/>
      <c r="X938" s="213"/>
      <c r="Y938" s="40"/>
      <c r="Z938" s="45"/>
      <c r="AA938" s="45"/>
      <c r="AB938" s="45"/>
      <c r="AC938" s="40"/>
      <c r="AD938" s="367"/>
      <c r="AE938" s="43"/>
      <c r="AF938" s="179" t="str">
        <f t="shared" si="56"/>
        <v/>
      </c>
      <c r="AG938" s="43"/>
      <c r="AH938" s="28" t="b">
        <f t="shared" si="58"/>
        <v>1</v>
      </c>
    </row>
    <row r="939" spans="1:34" ht="36" customHeight="1">
      <c r="A939" s="65"/>
      <c r="B939" s="65"/>
      <c r="C939" s="65"/>
      <c r="D939" s="45"/>
      <c r="E939" s="259"/>
      <c r="F939" s="229" t="str">
        <f t="shared" si="57"/>
        <v/>
      </c>
      <c r="G939" s="40"/>
      <c r="H939" s="452"/>
      <c r="I939" s="206"/>
      <c r="J939" s="40"/>
      <c r="K939" s="83"/>
      <c r="L939" s="119"/>
      <c r="M939" s="213"/>
      <c r="N939" s="84"/>
      <c r="O939" s="231"/>
      <c r="P939" s="259"/>
      <c r="Q939" s="88"/>
      <c r="R939" s="213"/>
      <c r="S939" s="213"/>
      <c r="T939" s="86"/>
      <c r="U939" s="179" t="str">
        <f t="shared" si="55"/>
        <v/>
      </c>
      <c r="V939" s="43"/>
      <c r="W939" s="213"/>
      <c r="X939" s="213"/>
      <c r="Y939" s="40"/>
      <c r="Z939" s="45"/>
      <c r="AA939" s="45"/>
      <c r="AB939" s="45"/>
      <c r="AC939" s="40"/>
      <c r="AD939" s="367"/>
      <c r="AE939" s="43"/>
      <c r="AF939" s="179" t="str">
        <f t="shared" si="56"/>
        <v/>
      </c>
      <c r="AG939" s="43"/>
      <c r="AH939" s="28" t="b">
        <f t="shared" si="58"/>
        <v>1</v>
      </c>
    </row>
    <row r="940" spans="1:34" ht="36" customHeight="1">
      <c r="A940" s="67"/>
      <c r="B940" s="67"/>
      <c r="C940" s="65"/>
      <c r="D940" s="45"/>
      <c r="E940" s="259"/>
      <c r="F940" s="229" t="str">
        <f t="shared" si="57"/>
        <v/>
      </c>
      <c r="G940" s="40"/>
      <c r="H940" s="452"/>
      <c r="I940" s="206"/>
      <c r="J940" s="40"/>
      <c r="K940" s="83"/>
      <c r="L940" s="119"/>
      <c r="M940" s="213"/>
      <c r="N940" s="84"/>
      <c r="O940" s="231"/>
      <c r="P940" s="259"/>
      <c r="Q940" s="88"/>
      <c r="R940" s="213"/>
      <c r="S940" s="213"/>
      <c r="T940" s="86"/>
      <c r="U940" s="179" t="str">
        <f t="shared" si="55"/>
        <v/>
      </c>
      <c r="V940" s="43"/>
      <c r="W940" s="213"/>
      <c r="X940" s="213"/>
      <c r="Y940" s="40"/>
      <c r="Z940" s="45"/>
      <c r="AA940" s="45"/>
      <c r="AB940" s="45"/>
      <c r="AC940" s="40"/>
      <c r="AD940" s="367"/>
      <c r="AE940" s="43"/>
      <c r="AF940" s="179" t="str">
        <f t="shared" si="56"/>
        <v/>
      </c>
      <c r="AG940" s="43"/>
      <c r="AH940" s="28" t="b">
        <f t="shared" si="58"/>
        <v>1</v>
      </c>
    </row>
    <row r="941" spans="1:34" ht="36" customHeight="1">
      <c r="A941" s="67"/>
      <c r="B941" s="67"/>
      <c r="C941" s="65"/>
      <c r="D941" s="45"/>
      <c r="E941" s="259"/>
      <c r="F941" s="229" t="str">
        <f t="shared" si="57"/>
        <v/>
      </c>
      <c r="G941" s="40"/>
      <c r="H941" s="452"/>
      <c r="I941" s="206"/>
      <c r="J941" s="40"/>
      <c r="K941" s="83"/>
      <c r="L941" s="119"/>
      <c r="M941" s="213"/>
      <c r="N941" s="84"/>
      <c r="O941" s="231"/>
      <c r="P941" s="259"/>
      <c r="Q941" s="88"/>
      <c r="R941" s="213"/>
      <c r="S941" s="213"/>
      <c r="T941" s="86"/>
      <c r="U941" s="179" t="str">
        <f t="shared" si="55"/>
        <v/>
      </c>
      <c r="V941" s="43"/>
      <c r="W941" s="213"/>
      <c r="X941" s="213"/>
      <c r="Y941" s="40"/>
      <c r="Z941" s="45"/>
      <c r="AA941" s="45"/>
      <c r="AB941" s="45"/>
      <c r="AC941" s="40"/>
      <c r="AD941" s="367"/>
      <c r="AE941" s="43"/>
      <c r="AF941" s="179" t="str">
        <f t="shared" si="56"/>
        <v/>
      </c>
      <c r="AG941" s="43"/>
      <c r="AH941" s="28" t="b">
        <f t="shared" si="58"/>
        <v>1</v>
      </c>
    </row>
    <row r="942" spans="1:34" ht="36" customHeight="1">
      <c r="A942" s="67"/>
      <c r="B942" s="67"/>
      <c r="C942" s="65"/>
      <c r="D942" s="45"/>
      <c r="E942" s="259"/>
      <c r="F942" s="229" t="str">
        <f t="shared" si="57"/>
        <v/>
      </c>
      <c r="G942" s="40"/>
      <c r="H942" s="452"/>
      <c r="I942" s="206"/>
      <c r="J942" s="40"/>
      <c r="K942" s="83"/>
      <c r="L942" s="119"/>
      <c r="M942" s="213"/>
      <c r="N942" s="84"/>
      <c r="O942" s="231"/>
      <c r="P942" s="259"/>
      <c r="Q942" s="88"/>
      <c r="R942" s="213"/>
      <c r="S942" s="213"/>
      <c r="T942" s="86"/>
      <c r="U942" s="179" t="str">
        <f t="shared" si="55"/>
        <v/>
      </c>
      <c r="V942" s="43"/>
      <c r="W942" s="213"/>
      <c r="X942" s="213"/>
      <c r="Y942" s="40"/>
      <c r="Z942" s="45"/>
      <c r="AA942" s="45"/>
      <c r="AB942" s="45"/>
      <c r="AC942" s="40"/>
      <c r="AD942" s="367"/>
      <c r="AE942" s="43"/>
      <c r="AF942" s="179" t="str">
        <f t="shared" si="56"/>
        <v/>
      </c>
      <c r="AG942" s="43"/>
      <c r="AH942" s="28" t="b">
        <f t="shared" si="58"/>
        <v>1</v>
      </c>
    </row>
    <row r="943" spans="1:34" ht="36" customHeight="1">
      <c r="A943" s="67"/>
      <c r="B943" s="67"/>
      <c r="C943" s="65"/>
      <c r="D943" s="45"/>
      <c r="E943" s="259"/>
      <c r="F943" s="229" t="str">
        <f t="shared" si="57"/>
        <v/>
      </c>
      <c r="G943" s="40"/>
      <c r="H943" s="452"/>
      <c r="I943" s="206"/>
      <c r="J943" s="40"/>
      <c r="K943" s="83"/>
      <c r="L943" s="119"/>
      <c r="M943" s="213"/>
      <c r="N943" s="84"/>
      <c r="O943" s="231"/>
      <c r="P943" s="259"/>
      <c r="Q943" s="212"/>
      <c r="R943" s="213"/>
      <c r="S943" s="213"/>
      <c r="T943" s="86"/>
      <c r="U943" s="179" t="str">
        <f t="shared" si="55"/>
        <v/>
      </c>
      <c r="V943" s="43"/>
      <c r="W943" s="213"/>
      <c r="X943" s="213"/>
      <c r="Y943" s="40"/>
      <c r="Z943" s="45"/>
      <c r="AA943" s="45"/>
      <c r="AB943" s="45"/>
      <c r="AC943" s="40"/>
      <c r="AD943" s="367"/>
      <c r="AE943" s="43"/>
      <c r="AF943" s="179" t="str">
        <f t="shared" si="56"/>
        <v/>
      </c>
      <c r="AG943" s="43"/>
      <c r="AH943" s="28" t="b">
        <f t="shared" si="58"/>
        <v>1</v>
      </c>
    </row>
    <row r="944" spans="1:34" ht="36" customHeight="1">
      <c r="A944" s="67"/>
      <c r="B944" s="67"/>
      <c r="C944" s="65"/>
      <c r="D944" s="45"/>
      <c r="E944" s="259"/>
      <c r="F944" s="229" t="str">
        <f t="shared" si="57"/>
        <v/>
      </c>
      <c r="G944" s="40"/>
      <c r="H944" s="452"/>
      <c r="I944" s="206"/>
      <c r="J944" s="40"/>
      <c r="K944" s="83"/>
      <c r="L944" s="119"/>
      <c r="M944" s="213"/>
      <c r="N944" s="84"/>
      <c r="O944" s="231"/>
      <c r="P944" s="259"/>
      <c r="Q944" s="88"/>
      <c r="R944" s="213"/>
      <c r="S944" s="213"/>
      <c r="T944" s="86"/>
      <c r="U944" s="179" t="str">
        <f t="shared" si="55"/>
        <v/>
      </c>
      <c r="V944" s="43"/>
      <c r="W944" s="213"/>
      <c r="X944" s="213"/>
      <c r="Y944" s="40"/>
      <c r="Z944" s="45"/>
      <c r="AA944" s="45"/>
      <c r="AB944" s="45"/>
      <c r="AC944" s="40"/>
      <c r="AD944" s="367"/>
      <c r="AE944" s="43"/>
      <c r="AF944" s="179" t="str">
        <f t="shared" si="56"/>
        <v/>
      </c>
      <c r="AG944" s="43"/>
      <c r="AH944" s="28" t="b">
        <f t="shared" si="58"/>
        <v>1</v>
      </c>
    </row>
    <row r="945" spans="1:34" ht="36" customHeight="1">
      <c r="A945" s="67"/>
      <c r="B945" s="67"/>
      <c r="C945" s="65"/>
      <c r="D945" s="45"/>
      <c r="E945" s="259"/>
      <c r="F945" s="229" t="str">
        <f t="shared" si="57"/>
        <v/>
      </c>
      <c r="G945" s="40"/>
      <c r="H945" s="452"/>
      <c r="I945" s="206"/>
      <c r="J945" s="40"/>
      <c r="K945" s="83"/>
      <c r="L945" s="119"/>
      <c r="M945" s="213"/>
      <c r="N945" s="84"/>
      <c r="O945" s="231"/>
      <c r="P945" s="259"/>
      <c r="Q945" s="88"/>
      <c r="R945" s="213"/>
      <c r="S945" s="213"/>
      <c r="T945" s="86"/>
      <c r="U945" s="179" t="str">
        <f t="shared" si="55"/>
        <v/>
      </c>
      <c r="V945" s="43"/>
      <c r="W945" s="213"/>
      <c r="X945" s="213"/>
      <c r="Y945" s="40"/>
      <c r="Z945" s="45"/>
      <c r="AA945" s="45"/>
      <c r="AB945" s="45"/>
      <c r="AC945" s="40"/>
      <c r="AD945" s="367"/>
      <c r="AE945" s="43"/>
      <c r="AF945" s="179" t="str">
        <f t="shared" si="56"/>
        <v/>
      </c>
      <c r="AG945" s="43"/>
      <c r="AH945" s="28" t="b">
        <f t="shared" si="58"/>
        <v>1</v>
      </c>
    </row>
    <row r="946" spans="1:34" ht="36" customHeight="1">
      <c r="A946" s="67"/>
      <c r="B946" s="67"/>
      <c r="C946" s="65"/>
      <c r="D946" s="45"/>
      <c r="E946" s="259"/>
      <c r="F946" s="229" t="str">
        <f t="shared" si="57"/>
        <v/>
      </c>
      <c r="G946" s="40"/>
      <c r="H946" s="452"/>
      <c r="I946" s="206"/>
      <c r="J946" s="40"/>
      <c r="K946" s="83"/>
      <c r="L946" s="119"/>
      <c r="M946" s="213"/>
      <c r="N946" s="84"/>
      <c r="O946" s="231"/>
      <c r="P946" s="259"/>
      <c r="Q946" s="212"/>
      <c r="R946" s="213"/>
      <c r="S946" s="213"/>
      <c r="T946" s="86"/>
      <c r="U946" s="179" t="str">
        <f t="shared" si="55"/>
        <v/>
      </c>
      <c r="V946" s="43"/>
      <c r="W946" s="213"/>
      <c r="X946" s="213"/>
      <c r="Y946" s="40"/>
      <c r="Z946" s="45"/>
      <c r="AA946" s="45"/>
      <c r="AB946" s="45"/>
      <c r="AC946" s="40"/>
      <c r="AD946" s="367"/>
      <c r="AE946" s="43"/>
      <c r="AF946" s="179" t="str">
        <f t="shared" si="56"/>
        <v/>
      </c>
      <c r="AG946" s="43"/>
      <c r="AH946" s="28" t="b">
        <f t="shared" si="58"/>
        <v>1</v>
      </c>
    </row>
    <row r="947" spans="1:34" ht="36" customHeight="1">
      <c r="A947" s="67"/>
      <c r="B947" s="67"/>
      <c r="C947" s="65"/>
      <c r="D947" s="45"/>
      <c r="E947" s="259"/>
      <c r="F947" s="229" t="str">
        <f t="shared" si="57"/>
        <v/>
      </c>
      <c r="G947" s="40"/>
      <c r="H947" s="452"/>
      <c r="I947" s="206"/>
      <c r="J947" s="40"/>
      <c r="K947" s="83"/>
      <c r="L947" s="119"/>
      <c r="M947" s="213"/>
      <c r="N947" s="84"/>
      <c r="O947" s="231"/>
      <c r="P947" s="259"/>
      <c r="Q947" s="212"/>
      <c r="R947" s="213"/>
      <c r="S947" s="213"/>
      <c r="T947" s="86"/>
      <c r="U947" s="179" t="str">
        <f t="shared" si="55"/>
        <v/>
      </c>
      <c r="V947" s="43"/>
      <c r="W947" s="213"/>
      <c r="X947" s="213"/>
      <c r="Y947" s="40"/>
      <c r="Z947" s="45"/>
      <c r="AA947" s="45"/>
      <c r="AB947" s="45"/>
      <c r="AC947" s="40"/>
      <c r="AD947" s="367"/>
      <c r="AE947" s="43"/>
      <c r="AF947" s="179" t="str">
        <f t="shared" si="56"/>
        <v/>
      </c>
      <c r="AG947" s="43"/>
      <c r="AH947" s="28" t="b">
        <f t="shared" si="58"/>
        <v>1</v>
      </c>
    </row>
    <row r="948" spans="1:34" ht="36" customHeight="1">
      <c r="A948" s="67"/>
      <c r="B948" s="67"/>
      <c r="C948" s="65"/>
      <c r="D948" s="45"/>
      <c r="E948" s="259"/>
      <c r="F948" s="229" t="str">
        <f t="shared" si="57"/>
        <v/>
      </c>
      <c r="G948" s="40"/>
      <c r="H948" s="452"/>
      <c r="I948" s="206"/>
      <c r="J948" s="40"/>
      <c r="K948" s="83"/>
      <c r="L948" s="119"/>
      <c r="M948" s="213"/>
      <c r="N948" s="84"/>
      <c r="O948" s="231"/>
      <c r="P948" s="259"/>
      <c r="Q948" s="212"/>
      <c r="R948" s="213"/>
      <c r="S948" s="213"/>
      <c r="T948" s="86"/>
      <c r="U948" s="179" t="str">
        <f t="shared" si="55"/>
        <v/>
      </c>
      <c r="V948" s="43"/>
      <c r="W948" s="213"/>
      <c r="X948" s="213"/>
      <c r="Y948" s="40"/>
      <c r="Z948" s="45"/>
      <c r="AA948" s="45"/>
      <c r="AB948" s="45"/>
      <c r="AC948" s="40"/>
      <c r="AD948" s="367"/>
      <c r="AE948" s="43"/>
      <c r="AF948" s="179" t="str">
        <f t="shared" si="56"/>
        <v/>
      </c>
      <c r="AG948" s="43"/>
      <c r="AH948" s="28" t="b">
        <f t="shared" si="58"/>
        <v>1</v>
      </c>
    </row>
    <row r="949" spans="1:34" ht="36" customHeight="1">
      <c r="A949" s="67"/>
      <c r="B949" s="67"/>
      <c r="C949" s="65"/>
      <c r="D949" s="45"/>
      <c r="E949" s="259"/>
      <c r="F949" s="229" t="str">
        <f t="shared" si="57"/>
        <v/>
      </c>
      <c r="G949" s="40"/>
      <c r="H949" s="452"/>
      <c r="I949" s="206"/>
      <c r="J949" s="40"/>
      <c r="K949" s="83"/>
      <c r="L949" s="119"/>
      <c r="M949" s="213"/>
      <c r="N949" s="84"/>
      <c r="O949" s="231"/>
      <c r="P949" s="259"/>
      <c r="Q949" s="88"/>
      <c r="R949" s="213"/>
      <c r="S949" s="213"/>
      <c r="T949" s="86"/>
      <c r="U949" s="179" t="str">
        <f t="shared" si="55"/>
        <v/>
      </c>
      <c r="V949" s="43"/>
      <c r="W949" s="213"/>
      <c r="X949" s="213"/>
      <c r="Y949" s="40"/>
      <c r="Z949" s="45"/>
      <c r="AA949" s="45"/>
      <c r="AB949" s="45"/>
      <c r="AC949" s="40"/>
      <c r="AD949" s="367"/>
      <c r="AE949" s="43"/>
      <c r="AF949" s="179" t="str">
        <f t="shared" si="56"/>
        <v/>
      </c>
      <c r="AG949" s="43"/>
      <c r="AH949" s="28" t="b">
        <f t="shared" si="58"/>
        <v>1</v>
      </c>
    </row>
    <row r="950" spans="1:34" ht="36" customHeight="1">
      <c r="A950" s="67"/>
      <c r="B950" s="67"/>
      <c r="C950" s="65"/>
      <c r="D950" s="45"/>
      <c r="E950" s="259"/>
      <c r="F950" s="229" t="str">
        <f t="shared" si="57"/>
        <v/>
      </c>
      <c r="G950" s="40"/>
      <c r="H950" s="452"/>
      <c r="I950" s="206"/>
      <c r="J950" s="40"/>
      <c r="K950" s="83"/>
      <c r="L950" s="119"/>
      <c r="M950" s="213"/>
      <c r="N950" s="84"/>
      <c r="O950" s="231"/>
      <c r="P950" s="259"/>
      <c r="Q950" s="212"/>
      <c r="R950" s="213"/>
      <c r="S950" s="213"/>
      <c r="T950" s="86"/>
      <c r="U950" s="179" t="str">
        <f t="shared" si="55"/>
        <v/>
      </c>
      <c r="V950" s="43"/>
      <c r="W950" s="213"/>
      <c r="X950" s="213"/>
      <c r="Y950" s="40"/>
      <c r="Z950" s="45"/>
      <c r="AA950" s="45"/>
      <c r="AB950" s="45"/>
      <c r="AC950" s="40"/>
      <c r="AD950" s="367"/>
      <c r="AE950" s="43"/>
      <c r="AF950" s="179" t="str">
        <f t="shared" si="56"/>
        <v/>
      </c>
      <c r="AG950" s="43"/>
      <c r="AH950" s="28" t="b">
        <f t="shared" si="58"/>
        <v>1</v>
      </c>
    </row>
    <row r="951" spans="1:34" ht="36" customHeight="1">
      <c r="A951" s="67"/>
      <c r="B951" s="67"/>
      <c r="C951" s="65"/>
      <c r="D951" s="45"/>
      <c r="E951" s="259"/>
      <c r="F951" s="229" t="str">
        <f t="shared" si="57"/>
        <v/>
      </c>
      <c r="G951" s="40"/>
      <c r="H951" s="452"/>
      <c r="I951" s="206"/>
      <c r="J951" s="40"/>
      <c r="K951" s="83"/>
      <c r="L951" s="119"/>
      <c r="M951" s="213"/>
      <c r="N951" s="84"/>
      <c r="O951" s="231"/>
      <c r="P951" s="259"/>
      <c r="Q951" s="212"/>
      <c r="R951" s="213"/>
      <c r="S951" s="213"/>
      <c r="T951" s="86"/>
      <c r="U951" s="179" t="str">
        <f t="shared" si="55"/>
        <v/>
      </c>
      <c r="V951" s="43"/>
      <c r="W951" s="213"/>
      <c r="X951" s="213"/>
      <c r="Y951" s="40"/>
      <c r="Z951" s="45"/>
      <c r="AA951" s="45"/>
      <c r="AB951" s="45"/>
      <c r="AC951" s="40"/>
      <c r="AD951" s="367"/>
      <c r="AE951" s="43"/>
      <c r="AF951" s="179" t="str">
        <f t="shared" si="56"/>
        <v/>
      </c>
      <c r="AG951" s="43"/>
      <c r="AH951" s="28" t="b">
        <f t="shared" si="58"/>
        <v>1</v>
      </c>
    </row>
    <row r="952" spans="1:34" ht="36" customHeight="1">
      <c r="A952" s="67"/>
      <c r="B952" s="67"/>
      <c r="C952" s="65"/>
      <c r="D952" s="45"/>
      <c r="E952" s="259"/>
      <c r="F952" s="229" t="str">
        <f t="shared" si="57"/>
        <v/>
      </c>
      <c r="G952" s="40"/>
      <c r="H952" s="452"/>
      <c r="I952" s="206"/>
      <c r="J952" s="40"/>
      <c r="K952" s="83"/>
      <c r="L952" s="119"/>
      <c r="M952" s="213"/>
      <c r="N952" s="84"/>
      <c r="O952" s="231"/>
      <c r="P952" s="259"/>
      <c r="Q952" s="212"/>
      <c r="R952" s="213"/>
      <c r="S952" s="213"/>
      <c r="T952" s="86"/>
      <c r="U952" s="179" t="str">
        <f t="shared" si="55"/>
        <v/>
      </c>
      <c r="V952" s="43"/>
      <c r="W952" s="213"/>
      <c r="X952" s="213"/>
      <c r="Y952" s="40"/>
      <c r="Z952" s="45"/>
      <c r="AA952" s="45"/>
      <c r="AB952" s="45"/>
      <c r="AC952" s="40"/>
      <c r="AD952" s="367"/>
      <c r="AE952" s="43"/>
      <c r="AF952" s="179" t="str">
        <f t="shared" si="56"/>
        <v/>
      </c>
      <c r="AG952" s="43"/>
      <c r="AH952" s="28" t="b">
        <f t="shared" si="58"/>
        <v>1</v>
      </c>
    </row>
    <row r="953" spans="1:34" ht="36" customHeight="1">
      <c r="A953" s="67"/>
      <c r="B953" s="67"/>
      <c r="C953" s="65"/>
      <c r="D953" s="45"/>
      <c r="E953" s="259"/>
      <c r="F953" s="229" t="str">
        <f t="shared" si="57"/>
        <v/>
      </c>
      <c r="G953" s="40"/>
      <c r="H953" s="452"/>
      <c r="I953" s="206"/>
      <c r="J953" s="40"/>
      <c r="K953" s="83"/>
      <c r="L953" s="119"/>
      <c r="M953" s="213"/>
      <c r="N953" s="84"/>
      <c r="O953" s="231"/>
      <c r="P953" s="259"/>
      <c r="Q953" s="212"/>
      <c r="R953" s="214"/>
      <c r="S953" s="214"/>
      <c r="T953" s="232"/>
      <c r="U953" s="179" t="str">
        <f t="shared" si="55"/>
        <v/>
      </c>
      <c r="V953" s="43"/>
      <c r="W953" s="213"/>
      <c r="X953" s="213"/>
      <c r="Y953" s="40"/>
      <c r="Z953" s="45"/>
      <c r="AA953" s="45"/>
      <c r="AB953" s="45"/>
      <c r="AC953" s="40"/>
      <c r="AD953" s="367"/>
      <c r="AE953" s="43"/>
      <c r="AF953" s="179" t="str">
        <f t="shared" si="56"/>
        <v/>
      </c>
      <c r="AG953" s="43"/>
      <c r="AH953" s="28" t="b">
        <f t="shared" si="58"/>
        <v>1</v>
      </c>
    </row>
    <row r="954" spans="1:34" ht="36" customHeight="1">
      <c r="A954" s="67"/>
      <c r="B954" s="67"/>
      <c r="C954" s="65"/>
      <c r="D954" s="45"/>
      <c r="E954" s="259"/>
      <c r="F954" s="229" t="str">
        <f t="shared" si="57"/>
        <v/>
      </c>
      <c r="G954" s="40"/>
      <c r="H954" s="452"/>
      <c r="I954" s="206"/>
      <c r="J954" s="40"/>
      <c r="K954" s="83"/>
      <c r="L954" s="119"/>
      <c r="M954" s="213"/>
      <c r="N954" s="84"/>
      <c r="O954" s="231"/>
      <c r="P954" s="259"/>
      <c r="Q954" s="212"/>
      <c r="R954" s="214"/>
      <c r="S954" s="214"/>
      <c r="T954" s="232"/>
      <c r="U954" s="179" t="str">
        <f t="shared" si="55"/>
        <v/>
      </c>
      <c r="V954" s="43"/>
      <c r="W954" s="213"/>
      <c r="X954" s="213"/>
      <c r="Y954" s="40"/>
      <c r="Z954" s="45"/>
      <c r="AA954" s="45"/>
      <c r="AB954" s="45"/>
      <c r="AC954" s="40"/>
      <c r="AD954" s="367"/>
      <c r="AE954" s="43"/>
      <c r="AF954" s="179" t="str">
        <f t="shared" si="56"/>
        <v/>
      </c>
      <c r="AG954" s="43"/>
      <c r="AH954" s="28" t="b">
        <f t="shared" si="58"/>
        <v>1</v>
      </c>
    </row>
    <row r="955" spans="1:34" ht="36" customHeight="1">
      <c r="A955" s="67"/>
      <c r="B955" s="67"/>
      <c r="C955" s="65"/>
      <c r="D955" s="45"/>
      <c r="E955" s="259"/>
      <c r="F955" s="229" t="str">
        <f t="shared" si="57"/>
        <v/>
      </c>
      <c r="G955" s="40"/>
      <c r="H955" s="452"/>
      <c r="I955" s="206"/>
      <c r="J955" s="40"/>
      <c r="K955" s="83"/>
      <c r="L955" s="119"/>
      <c r="M955" s="213"/>
      <c r="N955" s="84"/>
      <c r="O955" s="231"/>
      <c r="P955" s="259"/>
      <c r="Q955" s="88"/>
      <c r="R955" s="213"/>
      <c r="S955" s="213"/>
      <c r="T955" s="86"/>
      <c r="U955" s="179" t="str">
        <f t="shared" si="55"/>
        <v/>
      </c>
      <c r="V955" s="43"/>
      <c r="W955" s="213"/>
      <c r="X955" s="213"/>
      <c r="Y955" s="40"/>
      <c r="Z955" s="45"/>
      <c r="AA955" s="45"/>
      <c r="AB955" s="45"/>
      <c r="AC955" s="40"/>
      <c r="AD955" s="367"/>
      <c r="AE955" s="43"/>
      <c r="AF955" s="179" t="str">
        <f t="shared" si="56"/>
        <v/>
      </c>
      <c r="AG955" s="43"/>
      <c r="AH955" s="28" t="b">
        <f t="shared" si="58"/>
        <v>1</v>
      </c>
    </row>
    <row r="956" spans="1:34" ht="36" customHeight="1">
      <c r="A956" s="67"/>
      <c r="B956" s="67"/>
      <c r="C956" s="65"/>
      <c r="D956" s="45"/>
      <c r="E956" s="259"/>
      <c r="F956" s="229" t="str">
        <f t="shared" si="57"/>
        <v/>
      </c>
      <c r="G956" s="40"/>
      <c r="H956" s="452"/>
      <c r="I956" s="206"/>
      <c r="J956" s="40"/>
      <c r="K956" s="83"/>
      <c r="L956" s="119"/>
      <c r="M956" s="213"/>
      <c r="N956" s="84"/>
      <c r="O956" s="231"/>
      <c r="P956" s="259"/>
      <c r="Q956" s="212"/>
      <c r="R956" s="214"/>
      <c r="S956" s="214"/>
      <c r="T956" s="232"/>
      <c r="U956" s="179" t="str">
        <f t="shared" si="55"/>
        <v/>
      </c>
      <c r="V956" s="43"/>
      <c r="W956" s="213"/>
      <c r="X956" s="213"/>
      <c r="Y956" s="40"/>
      <c r="Z956" s="45"/>
      <c r="AA956" s="45"/>
      <c r="AB956" s="45"/>
      <c r="AC956" s="40"/>
      <c r="AD956" s="367"/>
      <c r="AE956" s="43"/>
      <c r="AF956" s="179" t="str">
        <f t="shared" si="56"/>
        <v/>
      </c>
      <c r="AG956" s="43"/>
      <c r="AH956" s="28" t="b">
        <f t="shared" si="58"/>
        <v>1</v>
      </c>
    </row>
    <row r="957" spans="1:34" ht="36" customHeight="1">
      <c r="A957" s="67"/>
      <c r="B957" s="67"/>
      <c r="C957" s="65"/>
      <c r="D957" s="45"/>
      <c r="E957" s="259"/>
      <c r="F957" s="229" t="str">
        <f t="shared" si="57"/>
        <v/>
      </c>
      <c r="G957" s="40"/>
      <c r="H957" s="452"/>
      <c r="I957" s="206"/>
      <c r="J957" s="40"/>
      <c r="K957" s="83"/>
      <c r="L957" s="119"/>
      <c r="M957" s="213"/>
      <c r="N957" s="84"/>
      <c r="O957" s="231"/>
      <c r="P957" s="259"/>
      <c r="Q957" s="212"/>
      <c r="R957" s="214"/>
      <c r="S957" s="214"/>
      <c r="T957" s="232"/>
      <c r="U957" s="179" t="str">
        <f t="shared" si="55"/>
        <v/>
      </c>
      <c r="V957" s="43"/>
      <c r="W957" s="213"/>
      <c r="X957" s="213"/>
      <c r="Y957" s="40"/>
      <c r="Z957" s="45"/>
      <c r="AA957" s="45"/>
      <c r="AB957" s="45"/>
      <c r="AC957" s="40"/>
      <c r="AD957" s="367"/>
      <c r="AE957" s="43"/>
      <c r="AF957" s="179" t="str">
        <f t="shared" si="56"/>
        <v/>
      </c>
      <c r="AG957" s="43"/>
      <c r="AH957" s="28" t="b">
        <f t="shared" si="58"/>
        <v>1</v>
      </c>
    </row>
    <row r="958" spans="1:34" ht="36" customHeight="1">
      <c r="A958" s="67"/>
      <c r="B958" s="67"/>
      <c r="C958" s="65"/>
      <c r="D958" s="45"/>
      <c r="E958" s="259"/>
      <c r="F958" s="229" t="str">
        <f t="shared" si="57"/>
        <v/>
      </c>
      <c r="G958" s="40"/>
      <c r="H958" s="452"/>
      <c r="I958" s="206"/>
      <c r="J958" s="40"/>
      <c r="K958" s="83"/>
      <c r="L958" s="119"/>
      <c r="M958" s="213"/>
      <c r="N958" s="84"/>
      <c r="O958" s="231"/>
      <c r="P958" s="259"/>
      <c r="Q958" s="212"/>
      <c r="R958" s="214"/>
      <c r="S958" s="214"/>
      <c r="T958" s="232"/>
      <c r="U958" s="179" t="str">
        <f t="shared" si="55"/>
        <v/>
      </c>
      <c r="V958" s="43"/>
      <c r="W958" s="213"/>
      <c r="X958" s="213"/>
      <c r="Y958" s="40"/>
      <c r="Z958" s="45"/>
      <c r="AA958" s="45"/>
      <c r="AB958" s="45"/>
      <c r="AC958" s="40"/>
      <c r="AD958" s="367"/>
      <c r="AE958" s="43"/>
      <c r="AF958" s="179" t="str">
        <f t="shared" si="56"/>
        <v/>
      </c>
      <c r="AG958" s="43"/>
      <c r="AH958" s="28" t="b">
        <f t="shared" si="58"/>
        <v>1</v>
      </c>
    </row>
    <row r="959" spans="1:34" ht="36" customHeight="1">
      <c r="A959" s="67"/>
      <c r="B959" s="67"/>
      <c r="C959" s="65"/>
      <c r="D959" s="45"/>
      <c r="E959" s="259"/>
      <c r="F959" s="229" t="str">
        <f t="shared" si="57"/>
        <v/>
      </c>
      <c r="G959" s="40"/>
      <c r="H959" s="452"/>
      <c r="I959" s="206"/>
      <c r="J959" s="40"/>
      <c r="K959" s="83"/>
      <c r="L959" s="119"/>
      <c r="M959" s="213"/>
      <c r="N959" s="84"/>
      <c r="O959" s="231"/>
      <c r="P959" s="259"/>
      <c r="Q959" s="212"/>
      <c r="R959" s="214"/>
      <c r="S959" s="214"/>
      <c r="T959" s="232"/>
      <c r="U959" s="179" t="str">
        <f t="shared" si="55"/>
        <v/>
      </c>
      <c r="V959" s="43"/>
      <c r="W959" s="213"/>
      <c r="X959" s="213"/>
      <c r="Y959" s="40"/>
      <c r="Z959" s="45"/>
      <c r="AA959" s="45"/>
      <c r="AB959" s="45"/>
      <c r="AC959" s="40"/>
      <c r="AD959" s="367"/>
      <c r="AE959" s="43"/>
      <c r="AF959" s="179" t="str">
        <f t="shared" si="56"/>
        <v/>
      </c>
      <c r="AG959" s="43"/>
      <c r="AH959" s="28" t="b">
        <f t="shared" si="58"/>
        <v>1</v>
      </c>
    </row>
    <row r="960" spans="1:34" ht="36" customHeight="1">
      <c r="A960" s="67"/>
      <c r="B960" s="67"/>
      <c r="C960" s="65"/>
      <c r="D960" s="45"/>
      <c r="E960" s="259"/>
      <c r="F960" s="229" t="str">
        <f t="shared" si="57"/>
        <v/>
      </c>
      <c r="G960" s="40"/>
      <c r="H960" s="452"/>
      <c r="I960" s="206"/>
      <c r="J960" s="40"/>
      <c r="K960" s="83"/>
      <c r="L960" s="119"/>
      <c r="M960" s="213"/>
      <c r="N960" s="84"/>
      <c r="O960" s="231"/>
      <c r="P960" s="259"/>
      <c r="Q960" s="212"/>
      <c r="R960" s="214"/>
      <c r="S960" s="214"/>
      <c r="T960" s="232"/>
      <c r="U960" s="179" t="str">
        <f t="shared" si="55"/>
        <v/>
      </c>
      <c r="V960" s="43"/>
      <c r="W960" s="213"/>
      <c r="X960" s="213"/>
      <c r="Y960" s="40"/>
      <c r="Z960" s="45"/>
      <c r="AA960" s="45"/>
      <c r="AB960" s="45"/>
      <c r="AC960" s="40"/>
      <c r="AD960" s="367"/>
      <c r="AE960" s="43"/>
      <c r="AF960" s="179" t="str">
        <f t="shared" si="56"/>
        <v/>
      </c>
      <c r="AG960" s="43"/>
      <c r="AH960" s="28" t="b">
        <f t="shared" si="58"/>
        <v>1</v>
      </c>
    </row>
    <row r="961" spans="1:34" ht="36" customHeight="1">
      <c r="A961" s="67"/>
      <c r="B961" s="67"/>
      <c r="C961" s="65"/>
      <c r="D961" s="45"/>
      <c r="E961" s="259"/>
      <c r="F961" s="229" t="str">
        <f t="shared" si="57"/>
        <v/>
      </c>
      <c r="G961" s="40"/>
      <c r="H961" s="452"/>
      <c r="I961" s="206"/>
      <c r="J961" s="40"/>
      <c r="K961" s="83"/>
      <c r="L961" s="119"/>
      <c r="M961" s="213"/>
      <c r="N961" s="84"/>
      <c r="O961" s="231"/>
      <c r="P961" s="259"/>
      <c r="Q961" s="212"/>
      <c r="R961" s="214"/>
      <c r="S961" s="214"/>
      <c r="T961" s="232"/>
      <c r="U961" s="179" t="str">
        <f t="shared" si="55"/>
        <v/>
      </c>
      <c r="V961" s="43"/>
      <c r="W961" s="213"/>
      <c r="X961" s="213"/>
      <c r="Y961" s="40"/>
      <c r="Z961" s="45"/>
      <c r="AA961" s="45"/>
      <c r="AB961" s="45"/>
      <c r="AC961" s="40"/>
      <c r="AD961" s="367"/>
      <c r="AE961" s="43"/>
      <c r="AF961" s="179" t="str">
        <f t="shared" si="56"/>
        <v/>
      </c>
      <c r="AG961" s="43"/>
      <c r="AH961" s="28" t="b">
        <f t="shared" si="58"/>
        <v>1</v>
      </c>
    </row>
    <row r="962" spans="1:34" ht="36" customHeight="1">
      <c r="A962" s="67"/>
      <c r="B962" s="67"/>
      <c r="C962" s="65"/>
      <c r="D962" s="45"/>
      <c r="E962" s="259"/>
      <c r="F962" s="229" t="str">
        <f t="shared" si="57"/>
        <v/>
      </c>
      <c r="G962" s="40"/>
      <c r="H962" s="452"/>
      <c r="I962" s="206"/>
      <c r="J962" s="40"/>
      <c r="K962" s="83"/>
      <c r="L962" s="119"/>
      <c r="M962" s="213"/>
      <c r="N962" s="84"/>
      <c r="O962" s="231"/>
      <c r="P962" s="259"/>
      <c r="Q962" s="212"/>
      <c r="R962" s="214"/>
      <c r="S962" s="214"/>
      <c r="T962" s="232"/>
      <c r="U962" s="179" t="str">
        <f t="shared" si="55"/>
        <v/>
      </c>
      <c r="V962" s="43"/>
      <c r="W962" s="213"/>
      <c r="X962" s="213"/>
      <c r="Y962" s="40"/>
      <c r="Z962" s="45"/>
      <c r="AA962" s="45"/>
      <c r="AB962" s="45"/>
      <c r="AC962" s="40"/>
      <c r="AD962" s="367"/>
      <c r="AE962" s="43"/>
      <c r="AF962" s="179" t="str">
        <f t="shared" si="56"/>
        <v/>
      </c>
      <c r="AG962" s="43"/>
      <c r="AH962" s="28" t="b">
        <f t="shared" si="58"/>
        <v>1</v>
      </c>
    </row>
    <row r="963" spans="1:34" ht="36" customHeight="1">
      <c r="A963" s="67"/>
      <c r="B963" s="67"/>
      <c r="C963" s="65"/>
      <c r="D963" s="45"/>
      <c r="E963" s="259"/>
      <c r="F963" s="229" t="str">
        <f t="shared" si="57"/>
        <v/>
      </c>
      <c r="G963" s="40"/>
      <c r="H963" s="452"/>
      <c r="I963" s="206"/>
      <c r="J963" s="40"/>
      <c r="K963" s="83"/>
      <c r="L963" s="119"/>
      <c r="M963" s="213"/>
      <c r="N963" s="84"/>
      <c r="O963" s="231"/>
      <c r="P963" s="259"/>
      <c r="Q963" s="212"/>
      <c r="R963" s="214"/>
      <c r="S963" s="214"/>
      <c r="T963" s="232"/>
      <c r="U963" s="179" t="str">
        <f t="shared" si="55"/>
        <v/>
      </c>
      <c r="V963" s="43"/>
      <c r="W963" s="213"/>
      <c r="X963" s="213"/>
      <c r="Y963" s="40"/>
      <c r="Z963" s="45"/>
      <c r="AA963" s="45"/>
      <c r="AB963" s="45"/>
      <c r="AC963" s="40"/>
      <c r="AD963" s="367"/>
      <c r="AE963" s="43"/>
      <c r="AF963" s="179" t="str">
        <f t="shared" si="56"/>
        <v/>
      </c>
      <c r="AG963" s="43"/>
      <c r="AH963" s="28" t="b">
        <f t="shared" si="58"/>
        <v>1</v>
      </c>
    </row>
    <row r="964" spans="1:34" ht="36" customHeight="1">
      <c r="A964" s="67"/>
      <c r="B964" s="67"/>
      <c r="C964" s="65"/>
      <c r="D964" s="45"/>
      <c r="E964" s="259"/>
      <c r="F964" s="229" t="str">
        <f t="shared" si="57"/>
        <v/>
      </c>
      <c r="G964" s="40"/>
      <c r="H964" s="452"/>
      <c r="I964" s="206"/>
      <c r="J964" s="40"/>
      <c r="K964" s="83"/>
      <c r="L964" s="119"/>
      <c r="M964" s="213"/>
      <c r="N964" s="84"/>
      <c r="O964" s="231"/>
      <c r="P964" s="259"/>
      <c r="Q964" s="212"/>
      <c r="R964" s="214"/>
      <c r="S964" s="214"/>
      <c r="T964" s="232"/>
      <c r="U964" s="179" t="str">
        <f t="shared" si="55"/>
        <v/>
      </c>
      <c r="V964" s="43"/>
      <c r="W964" s="213"/>
      <c r="X964" s="213"/>
      <c r="Y964" s="40"/>
      <c r="Z964" s="45"/>
      <c r="AA964" s="45"/>
      <c r="AB964" s="45"/>
      <c r="AC964" s="40"/>
      <c r="AD964" s="367"/>
      <c r="AE964" s="43"/>
      <c r="AF964" s="179" t="str">
        <f t="shared" si="56"/>
        <v/>
      </c>
      <c r="AG964" s="43"/>
      <c r="AH964" s="28" t="b">
        <f t="shared" si="58"/>
        <v>1</v>
      </c>
    </row>
    <row r="965" spans="1:34" ht="36" customHeight="1">
      <c r="A965" s="67"/>
      <c r="B965" s="67"/>
      <c r="C965" s="65"/>
      <c r="D965" s="45"/>
      <c r="E965" s="259"/>
      <c r="F965" s="229" t="str">
        <f t="shared" si="57"/>
        <v/>
      </c>
      <c r="G965" s="40"/>
      <c r="H965" s="452"/>
      <c r="I965" s="206"/>
      <c r="J965" s="40"/>
      <c r="K965" s="83"/>
      <c r="L965" s="119"/>
      <c r="M965" s="213"/>
      <c r="N965" s="84"/>
      <c r="O965" s="231"/>
      <c r="P965" s="259"/>
      <c r="Q965" s="212"/>
      <c r="R965" s="214"/>
      <c r="S965" s="214"/>
      <c r="T965" s="232"/>
      <c r="U965" s="179" t="str">
        <f t="shared" si="55"/>
        <v/>
      </c>
      <c r="V965" s="43"/>
      <c r="W965" s="213"/>
      <c r="X965" s="213"/>
      <c r="Y965" s="40"/>
      <c r="Z965" s="45"/>
      <c r="AA965" s="45"/>
      <c r="AB965" s="45"/>
      <c r="AC965" s="40"/>
      <c r="AD965" s="367"/>
      <c r="AE965" s="43"/>
      <c r="AF965" s="179" t="str">
        <f t="shared" si="56"/>
        <v/>
      </c>
      <c r="AG965" s="43"/>
      <c r="AH965" s="28" t="b">
        <f t="shared" si="58"/>
        <v>1</v>
      </c>
    </row>
    <row r="966" spans="1:34" ht="36" customHeight="1">
      <c r="A966" s="67"/>
      <c r="B966" s="67"/>
      <c r="C966" s="65"/>
      <c r="D966" s="45"/>
      <c r="E966" s="259"/>
      <c r="F966" s="229" t="str">
        <f t="shared" si="57"/>
        <v/>
      </c>
      <c r="G966" s="40"/>
      <c r="H966" s="452"/>
      <c r="I966" s="206"/>
      <c r="J966" s="40"/>
      <c r="K966" s="83"/>
      <c r="L966" s="119"/>
      <c r="M966" s="213"/>
      <c r="N966" s="84"/>
      <c r="O966" s="231"/>
      <c r="P966" s="259"/>
      <c r="Q966" s="212"/>
      <c r="R966" s="214"/>
      <c r="S966" s="214"/>
      <c r="T966" s="232"/>
      <c r="U966" s="179" t="str">
        <f t="shared" si="55"/>
        <v/>
      </c>
      <c r="V966" s="43"/>
      <c r="W966" s="213"/>
      <c r="X966" s="213"/>
      <c r="Y966" s="40"/>
      <c r="Z966" s="45"/>
      <c r="AA966" s="45"/>
      <c r="AB966" s="45"/>
      <c r="AC966" s="40"/>
      <c r="AD966" s="367"/>
      <c r="AE966" s="43"/>
      <c r="AF966" s="179" t="str">
        <f t="shared" si="56"/>
        <v/>
      </c>
      <c r="AG966" s="43"/>
      <c r="AH966" s="28" t="b">
        <f t="shared" si="58"/>
        <v>1</v>
      </c>
    </row>
    <row r="967" spans="1:34" ht="36" customHeight="1">
      <c r="A967" s="67"/>
      <c r="B967" s="67"/>
      <c r="C967" s="65"/>
      <c r="D967" s="45"/>
      <c r="E967" s="259"/>
      <c r="F967" s="229" t="str">
        <f t="shared" si="57"/>
        <v/>
      </c>
      <c r="G967" s="40"/>
      <c r="H967" s="452"/>
      <c r="I967" s="206"/>
      <c r="J967" s="40"/>
      <c r="K967" s="83"/>
      <c r="L967" s="119"/>
      <c r="M967" s="213"/>
      <c r="N967" s="84"/>
      <c r="O967" s="231"/>
      <c r="P967" s="259"/>
      <c r="Q967" s="212"/>
      <c r="R967" s="214"/>
      <c r="S967" s="214"/>
      <c r="T967" s="232"/>
      <c r="U967" s="179" t="str">
        <f t="shared" si="55"/>
        <v/>
      </c>
      <c r="V967" s="43"/>
      <c r="W967" s="213"/>
      <c r="X967" s="213"/>
      <c r="Y967" s="40"/>
      <c r="Z967" s="45"/>
      <c r="AA967" s="45"/>
      <c r="AB967" s="45"/>
      <c r="AC967" s="40"/>
      <c r="AD967" s="367"/>
      <c r="AE967" s="43"/>
      <c r="AF967" s="179" t="str">
        <f t="shared" si="56"/>
        <v/>
      </c>
      <c r="AG967" s="43"/>
      <c r="AH967" s="28" t="b">
        <f t="shared" si="58"/>
        <v>1</v>
      </c>
    </row>
    <row r="968" spans="1:34" ht="36" customHeight="1">
      <c r="A968" s="67"/>
      <c r="B968" s="67"/>
      <c r="C968" s="65"/>
      <c r="D968" s="45"/>
      <c r="E968" s="259"/>
      <c r="F968" s="229" t="str">
        <f t="shared" si="57"/>
        <v/>
      </c>
      <c r="G968" s="40"/>
      <c r="H968" s="452"/>
      <c r="I968" s="206"/>
      <c r="J968" s="40"/>
      <c r="K968" s="83"/>
      <c r="L968" s="119"/>
      <c r="M968" s="213"/>
      <c r="N968" s="84"/>
      <c r="O968" s="231"/>
      <c r="P968" s="259"/>
      <c r="Q968" s="212"/>
      <c r="R968" s="214"/>
      <c r="S968" s="214"/>
      <c r="T968" s="232"/>
      <c r="U968" s="179" t="str">
        <f t="shared" si="55"/>
        <v/>
      </c>
      <c r="V968" s="43"/>
      <c r="W968" s="213"/>
      <c r="X968" s="213"/>
      <c r="Y968" s="40"/>
      <c r="Z968" s="45"/>
      <c r="AA968" s="45"/>
      <c r="AB968" s="45"/>
      <c r="AC968" s="40"/>
      <c r="AD968" s="367"/>
      <c r="AE968" s="43"/>
      <c r="AF968" s="179" t="str">
        <f t="shared" si="56"/>
        <v/>
      </c>
      <c r="AG968" s="43"/>
      <c r="AH968" s="28" t="b">
        <f t="shared" si="58"/>
        <v>1</v>
      </c>
    </row>
    <row r="969" spans="1:34" ht="36" customHeight="1">
      <c r="A969" s="67"/>
      <c r="B969" s="67"/>
      <c r="C969" s="65"/>
      <c r="D969" s="45"/>
      <c r="E969" s="259"/>
      <c r="F969" s="229" t="str">
        <f t="shared" si="57"/>
        <v/>
      </c>
      <c r="G969" s="40"/>
      <c r="H969" s="452"/>
      <c r="I969" s="206"/>
      <c r="J969" s="40"/>
      <c r="K969" s="83"/>
      <c r="L969" s="119"/>
      <c r="M969" s="213"/>
      <c r="N969" s="84"/>
      <c r="O969" s="231"/>
      <c r="P969" s="259"/>
      <c r="Q969" s="212"/>
      <c r="R969" s="214"/>
      <c r="S969" s="214"/>
      <c r="T969" s="232"/>
      <c r="U969" s="179" t="str">
        <f t="shared" si="55"/>
        <v/>
      </c>
      <c r="V969" s="43"/>
      <c r="W969" s="213"/>
      <c r="X969" s="213"/>
      <c r="Y969" s="40"/>
      <c r="Z969" s="45"/>
      <c r="AA969" s="45"/>
      <c r="AB969" s="45"/>
      <c r="AC969" s="40"/>
      <c r="AD969" s="367"/>
      <c r="AE969" s="43"/>
      <c r="AF969" s="179" t="str">
        <f t="shared" si="56"/>
        <v/>
      </c>
      <c r="AG969" s="43"/>
      <c r="AH969" s="28" t="b">
        <f t="shared" si="58"/>
        <v>1</v>
      </c>
    </row>
    <row r="970" spans="1:34" ht="36" customHeight="1">
      <c r="A970" s="67"/>
      <c r="B970" s="67"/>
      <c r="C970" s="65"/>
      <c r="D970" s="45"/>
      <c r="E970" s="259"/>
      <c r="F970" s="229" t="str">
        <f t="shared" si="57"/>
        <v/>
      </c>
      <c r="G970" s="40"/>
      <c r="H970" s="452"/>
      <c r="I970" s="206"/>
      <c r="J970" s="40"/>
      <c r="K970" s="83"/>
      <c r="L970" s="119"/>
      <c r="M970" s="213"/>
      <c r="N970" s="84"/>
      <c r="O970" s="231"/>
      <c r="P970" s="259"/>
      <c r="Q970" s="212"/>
      <c r="R970" s="214"/>
      <c r="S970" s="214"/>
      <c r="T970" s="232"/>
      <c r="U970" s="179" t="str">
        <f t="shared" si="55"/>
        <v/>
      </c>
      <c r="V970" s="43"/>
      <c r="W970" s="213"/>
      <c r="X970" s="213"/>
      <c r="Y970" s="40"/>
      <c r="Z970" s="45"/>
      <c r="AA970" s="45"/>
      <c r="AB970" s="45"/>
      <c r="AC970" s="40"/>
      <c r="AD970" s="367"/>
      <c r="AE970" s="43"/>
      <c r="AF970" s="179" t="str">
        <f t="shared" si="56"/>
        <v/>
      </c>
      <c r="AG970" s="43"/>
      <c r="AH970" s="28" t="b">
        <f t="shared" si="58"/>
        <v>1</v>
      </c>
    </row>
    <row r="971" spans="1:34" ht="36" customHeight="1">
      <c r="A971" s="67"/>
      <c r="B971" s="67"/>
      <c r="C971" s="65"/>
      <c r="D971" s="45"/>
      <c r="E971" s="259"/>
      <c r="F971" s="229" t="str">
        <f t="shared" si="57"/>
        <v/>
      </c>
      <c r="G971" s="40"/>
      <c r="H971" s="452"/>
      <c r="I971" s="206"/>
      <c r="J971" s="40"/>
      <c r="K971" s="83"/>
      <c r="L971" s="119"/>
      <c r="M971" s="213"/>
      <c r="N971" s="84"/>
      <c r="O971" s="231"/>
      <c r="P971" s="259"/>
      <c r="Q971" s="212"/>
      <c r="R971" s="214"/>
      <c r="S971" s="214"/>
      <c r="T971" s="232"/>
      <c r="U971" s="179" t="str">
        <f t="shared" si="55"/>
        <v/>
      </c>
      <c r="V971" s="43"/>
      <c r="W971" s="213"/>
      <c r="X971" s="213"/>
      <c r="Y971" s="40"/>
      <c r="Z971" s="45"/>
      <c r="AA971" s="45"/>
      <c r="AB971" s="45"/>
      <c r="AC971" s="40"/>
      <c r="AD971" s="367"/>
      <c r="AE971" s="43"/>
      <c r="AF971" s="179" t="str">
        <f t="shared" si="56"/>
        <v/>
      </c>
      <c r="AG971" s="43"/>
      <c r="AH971" s="28" t="b">
        <f t="shared" si="58"/>
        <v>1</v>
      </c>
    </row>
    <row r="972" spans="1:34" ht="36" customHeight="1">
      <c r="A972" s="67"/>
      <c r="B972" s="67"/>
      <c r="C972" s="65"/>
      <c r="D972" s="45"/>
      <c r="E972" s="259"/>
      <c r="F972" s="229" t="str">
        <f t="shared" si="57"/>
        <v/>
      </c>
      <c r="G972" s="40"/>
      <c r="H972" s="452"/>
      <c r="I972" s="206"/>
      <c r="J972" s="40"/>
      <c r="K972" s="83"/>
      <c r="L972" s="119"/>
      <c r="M972" s="213"/>
      <c r="N972" s="84"/>
      <c r="O972" s="231"/>
      <c r="P972" s="259"/>
      <c r="Q972" s="212"/>
      <c r="R972" s="214"/>
      <c r="S972" s="214"/>
      <c r="T972" s="232"/>
      <c r="U972" s="179" t="str">
        <f t="shared" ref="U972:U1000" si="59">IF(ISBLANK(Q972),"",DATEDIF(K972,Q972,"d")/365)</f>
        <v/>
      </c>
      <c r="V972" s="43"/>
      <c r="W972" s="213"/>
      <c r="X972" s="213"/>
      <c r="Y972" s="40"/>
      <c r="Z972" s="45"/>
      <c r="AA972" s="45"/>
      <c r="AB972" s="45"/>
      <c r="AC972" s="40"/>
      <c r="AD972" s="367"/>
      <c r="AE972" s="43"/>
      <c r="AF972" s="179" t="str">
        <f t="shared" ref="AF972:AF1000" si="60">IF((K972-AD972)/365&gt;0,(K972-AD972)/365,"")</f>
        <v/>
      </c>
      <c r="AG972" s="43"/>
      <c r="AH972" s="28" t="b">
        <f t="shared" si="58"/>
        <v>1</v>
      </c>
    </row>
    <row r="973" spans="1:34" ht="36" customHeight="1">
      <c r="A973" s="67"/>
      <c r="B973" s="67"/>
      <c r="C973" s="65"/>
      <c r="D973" s="45"/>
      <c r="E973" s="259"/>
      <c r="F973" s="229" t="str">
        <f t="shared" si="57"/>
        <v/>
      </c>
      <c r="G973" s="40"/>
      <c r="H973" s="452"/>
      <c r="I973" s="206"/>
      <c r="J973" s="40"/>
      <c r="K973" s="83"/>
      <c r="L973" s="119"/>
      <c r="M973" s="213"/>
      <c r="N973" s="84"/>
      <c r="O973" s="231"/>
      <c r="P973" s="259"/>
      <c r="Q973" s="212"/>
      <c r="R973" s="214"/>
      <c r="S973" s="214"/>
      <c r="T973" s="232"/>
      <c r="U973" s="179" t="str">
        <f t="shared" si="59"/>
        <v/>
      </c>
      <c r="V973" s="43"/>
      <c r="W973" s="213"/>
      <c r="X973" s="213"/>
      <c r="Y973" s="40"/>
      <c r="Z973" s="45"/>
      <c r="AA973" s="45"/>
      <c r="AB973" s="45"/>
      <c r="AC973" s="40"/>
      <c r="AD973" s="367"/>
      <c r="AE973" s="43"/>
      <c r="AF973" s="179" t="str">
        <f t="shared" si="60"/>
        <v/>
      </c>
      <c r="AG973" s="43"/>
      <c r="AH973" s="28" t="b">
        <f t="shared" si="58"/>
        <v>1</v>
      </c>
    </row>
    <row r="974" spans="1:34" ht="36" customHeight="1">
      <c r="A974" s="67"/>
      <c r="B974" s="67"/>
      <c r="C974" s="65"/>
      <c r="D974" s="45"/>
      <c r="E974" s="259"/>
      <c r="F974" s="229" t="str">
        <f t="shared" si="57"/>
        <v/>
      </c>
      <c r="G974" s="40"/>
      <c r="H974" s="452"/>
      <c r="I974" s="206"/>
      <c r="J974" s="40"/>
      <c r="K974" s="83"/>
      <c r="L974" s="119"/>
      <c r="M974" s="213"/>
      <c r="N974" s="84"/>
      <c r="O974" s="231"/>
      <c r="P974" s="259"/>
      <c r="Q974" s="212"/>
      <c r="R974" s="214"/>
      <c r="S974" s="214"/>
      <c r="T974" s="232"/>
      <c r="U974" s="179" t="str">
        <f t="shared" si="59"/>
        <v/>
      </c>
      <c r="V974" s="43"/>
      <c r="W974" s="213"/>
      <c r="X974" s="213"/>
      <c r="Y974" s="40"/>
      <c r="Z974" s="45"/>
      <c r="AA974" s="45"/>
      <c r="AB974" s="45"/>
      <c r="AC974" s="40"/>
      <c r="AD974" s="367"/>
      <c r="AE974" s="43"/>
      <c r="AF974" s="179" t="str">
        <f t="shared" si="60"/>
        <v/>
      </c>
      <c r="AG974" s="43"/>
      <c r="AH974" s="28" t="b">
        <f t="shared" si="58"/>
        <v>1</v>
      </c>
    </row>
    <row r="975" spans="1:34" ht="36" customHeight="1">
      <c r="A975" s="67"/>
      <c r="B975" s="67"/>
      <c r="C975" s="65"/>
      <c r="D975" s="45"/>
      <c r="E975" s="259"/>
      <c r="F975" s="229" t="str">
        <f t="shared" ref="F975:F1000" si="61">IF(ISBLANK($E975),"",VLOOKUP($E975,제안사_펀드현황,2,FALSE))</f>
        <v/>
      </c>
      <c r="G975" s="40"/>
      <c r="H975" s="452"/>
      <c r="I975" s="206"/>
      <c r="J975" s="40"/>
      <c r="K975" s="83"/>
      <c r="L975" s="119"/>
      <c r="M975" s="213"/>
      <c r="N975" s="84"/>
      <c r="O975" s="231"/>
      <c r="P975" s="259"/>
      <c r="Q975" s="212"/>
      <c r="R975" s="214"/>
      <c r="S975" s="214"/>
      <c r="T975" s="232"/>
      <c r="U975" s="179" t="str">
        <f t="shared" si="59"/>
        <v/>
      </c>
      <c r="V975" s="43"/>
      <c r="W975" s="213"/>
      <c r="X975" s="213"/>
      <c r="Y975" s="40"/>
      <c r="Z975" s="45"/>
      <c r="AA975" s="45"/>
      <c r="AB975" s="45"/>
      <c r="AC975" s="40"/>
      <c r="AD975" s="367"/>
      <c r="AE975" s="43"/>
      <c r="AF975" s="179" t="str">
        <f t="shared" si="60"/>
        <v/>
      </c>
      <c r="AG975" s="43"/>
      <c r="AH975" s="28" t="b">
        <f t="shared" ref="AH975:AH1000" si="62">ROUND(M975,)=ROUND(S975,)+ROUND(W975,)</f>
        <v>1</v>
      </c>
    </row>
    <row r="976" spans="1:34" ht="36" customHeight="1">
      <c r="A976" s="67"/>
      <c r="B976" s="67"/>
      <c r="C976" s="65"/>
      <c r="D976" s="45"/>
      <c r="E976" s="259"/>
      <c r="F976" s="229" t="str">
        <f t="shared" si="61"/>
        <v/>
      </c>
      <c r="G976" s="40"/>
      <c r="H976" s="452"/>
      <c r="I976" s="206"/>
      <c r="J976" s="40"/>
      <c r="K976" s="83"/>
      <c r="L976" s="119"/>
      <c r="M976" s="213"/>
      <c r="N976" s="84"/>
      <c r="O976" s="231"/>
      <c r="P976" s="259"/>
      <c r="Q976" s="212"/>
      <c r="R976" s="214"/>
      <c r="S976" s="214"/>
      <c r="T976" s="232"/>
      <c r="U976" s="179" t="str">
        <f t="shared" si="59"/>
        <v/>
      </c>
      <c r="V976" s="43"/>
      <c r="W976" s="213"/>
      <c r="X976" s="213"/>
      <c r="Y976" s="40"/>
      <c r="Z976" s="45"/>
      <c r="AA976" s="45"/>
      <c r="AB976" s="45"/>
      <c r="AC976" s="40"/>
      <c r="AD976" s="367"/>
      <c r="AE976" s="43"/>
      <c r="AF976" s="179" t="str">
        <f t="shared" si="60"/>
        <v/>
      </c>
      <c r="AG976" s="43"/>
      <c r="AH976" s="28" t="b">
        <f t="shared" si="62"/>
        <v>1</v>
      </c>
    </row>
    <row r="977" spans="1:34" ht="36" customHeight="1">
      <c r="A977" s="67"/>
      <c r="B977" s="67"/>
      <c r="C977" s="65"/>
      <c r="D977" s="45"/>
      <c r="E977" s="259"/>
      <c r="F977" s="229" t="str">
        <f t="shared" si="61"/>
        <v/>
      </c>
      <c r="G977" s="40"/>
      <c r="H977" s="452"/>
      <c r="I977" s="206"/>
      <c r="J977" s="40"/>
      <c r="K977" s="83"/>
      <c r="L977" s="119"/>
      <c r="M977" s="213"/>
      <c r="N977" s="84"/>
      <c r="O977" s="231"/>
      <c r="P977" s="259"/>
      <c r="Q977" s="212"/>
      <c r="R977" s="214"/>
      <c r="S977" s="214"/>
      <c r="T977" s="232"/>
      <c r="U977" s="179" t="str">
        <f t="shared" si="59"/>
        <v/>
      </c>
      <c r="V977" s="43"/>
      <c r="W977" s="213"/>
      <c r="X977" s="213"/>
      <c r="Y977" s="40"/>
      <c r="Z977" s="45"/>
      <c r="AA977" s="45"/>
      <c r="AB977" s="45"/>
      <c r="AC977" s="40"/>
      <c r="AD977" s="367"/>
      <c r="AE977" s="43"/>
      <c r="AF977" s="179" t="str">
        <f t="shared" si="60"/>
        <v/>
      </c>
      <c r="AG977" s="43"/>
      <c r="AH977" s="28" t="b">
        <f t="shared" si="62"/>
        <v>1</v>
      </c>
    </row>
    <row r="978" spans="1:34" ht="36" customHeight="1">
      <c r="A978" s="67"/>
      <c r="B978" s="67"/>
      <c r="C978" s="65"/>
      <c r="D978" s="45"/>
      <c r="E978" s="259"/>
      <c r="F978" s="229" t="str">
        <f t="shared" si="61"/>
        <v/>
      </c>
      <c r="G978" s="40"/>
      <c r="H978" s="452"/>
      <c r="I978" s="206"/>
      <c r="J978" s="40"/>
      <c r="K978" s="83"/>
      <c r="L978" s="119"/>
      <c r="M978" s="213"/>
      <c r="N978" s="84"/>
      <c r="O978" s="231"/>
      <c r="P978" s="259"/>
      <c r="Q978" s="212"/>
      <c r="R978" s="214"/>
      <c r="S978" s="214"/>
      <c r="T978" s="232"/>
      <c r="U978" s="179" t="str">
        <f t="shared" si="59"/>
        <v/>
      </c>
      <c r="V978" s="43"/>
      <c r="W978" s="213"/>
      <c r="X978" s="213"/>
      <c r="Y978" s="40"/>
      <c r="Z978" s="45"/>
      <c r="AA978" s="45"/>
      <c r="AB978" s="45"/>
      <c r="AC978" s="40"/>
      <c r="AD978" s="367"/>
      <c r="AE978" s="43"/>
      <c r="AF978" s="179" t="str">
        <f t="shared" si="60"/>
        <v/>
      </c>
      <c r="AG978" s="43"/>
      <c r="AH978" s="28" t="b">
        <f t="shared" si="62"/>
        <v>1</v>
      </c>
    </row>
    <row r="979" spans="1:34" ht="36" customHeight="1">
      <c r="A979" s="67"/>
      <c r="B979" s="67"/>
      <c r="C979" s="65"/>
      <c r="D979" s="45"/>
      <c r="E979" s="259"/>
      <c r="F979" s="229" t="str">
        <f t="shared" si="61"/>
        <v/>
      </c>
      <c r="G979" s="40"/>
      <c r="H979" s="452"/>
      <c r="I979" s="206"/>
      <c r="J979" s="40"/>
      <c r="K979" s="83"/>
      <c r="L979" s="119"/>
      <c r="M979" s="213"/>
      <c r="N979" s="84"/>
      <c r="O979" s="231"/>
      <c r="P979" s="259"/>
      <c r="Q979" s="212"/>
      <c r="R979" s="214"/>
      <c r="S979" s="214"/>
      <c r="T979" s="232"/>
      <c r="U979" s="179" t="str">
        <f t="shared" si="59"/>
        <v/>
      </c>
      <c r="V979" s="43"/>
      <c r="W979" s="213"/>
      <c r="X979" s="213"/>
      <c r="Y979" s="40"/>
      <c r="Z979" s="45"/>
      <c r="AA979" s="45"/>
      <c r="AB979" s="45"/>
      <c r="AC979" s="40"/>
      <c r="AD979" s="367"/>
      <c r="AE979" s="43"/>
      <c r="AF979" s="179" t="str">
        <f t="shared" si="60"/>
        <v/>
      </c>
      <c r="AG979" s="43"/>
      <c r="AH979" s="28" t="b">
        <f t="shared" si="62"/>
        <v>1</v>
      </c>
    </row>
    <row r="980" spans="1:34" ht="36" customHeight="1">
      <c r="A980" s="67"/>
      <c r="B980" s="67"/>
      <c r="C980" s="65"/>
      <c r="D980" s="45"/>
      <c r="E980" s="259"/>
      <c r="F980" s="229" t="str">
        <f t="shared" si="61"/>
        <v/>
      </c>
      <c r="G980" s="40"/>
      <c r="H980" s="452"/>
      <c r="I980" s="206"/>
      <c r="J980" s="40"/>
      <c r="K980" s="83"/>
      <c r="L980" s="119"/>
      <c r="M980" s="213"/>
      <c r="N980" s="84"/>
      <c r="O980" s="231"/>
      <c r="P980" s="259"/>
      <c r="Q980" s="212"/>
      <c r="R980" s="214"/>
      <c r="S980" s="214"/>
      <c r="T980" s="232"/>
      <c r="U980" s="179" t="str">
        <f t="shared" si="59"/>
        <v/>
      </c>
      <c r="V980" s="43"/>
      <c r="W980" s="213"/>
      <c r="X980" s="213"/>
      <c r="Y980" s="40"/>
      <c r="Z980" s="45"/>
      <c r="AA980" s="45"/>
      <c r="AB980" s="45"/>
      <c r="AC980" s="40"/>
      <c r="AD980" s="367"/>
      <c r="AE980" s="43"/>
      <c r="AF980" s="179" t="str">
        <f t="shared" si="60"/>
        <v/>
      </c>
      <c r="AG980" s="43"/>
      <c r="AH980" s="28" t="b">
        <f t="shared" si="62"/>
        <v>1</v>
      </c>
    </row>
    <row r="981" spans="1:34" ht="36" customHeight="1">
      <c r="A981" s="67"/>
      <c r="B981" s="67"/>
      <c r="C981" s="65"/>
      <c r="D981" s="45"/>
      <c r="E981" s="259"/>
      <c r="F981" s="229" t="str">
        <f t="shared" si="61"/>
        <v/>
      </c>
      <c r="G981" s="40"/>
      <c r="H981" s="452"/>
      <c r="I981" s="206"/>
      <c r="J981" s="40"/>
      <c r="K981" s="83"/>
      <c r="L981" s="119"/>
      <c r="M981" s="213"/>
      <c r="N981" s="84"/>
      <c r="O981" s="231"/>
      <c r="P981" s="259"/>
      <c r="Q981" s="212"/>
      <c r="R981" s="214"/>
      <c r="S981" s="214"/>
      <c r="T981" s="232"/>
      <c r="U981" s="179" t="str">
        <f t="shared" si="59"/>
        <v/>
      </c>
      <c r="V981" s="43"/>
      <c r="W981" s="213"/>
      <c r="X981" s="213"/>
      <c r="Y981" s="40"/>
      <c r="Z981" s="45"/>
      <c r="AA981" s="45"/>
      <c r="AB981" s="45"/>
      <c r="AC981" s="40"/>
      <c r="AD981" s="367"/>
      <c r="AE981" s="43"/>
      <c r="AF981" s="179" t="str">
        <f t="shared" si="60"/>
        <v/>
      </c>
      <c r="AG981" s="43"/>
      <c r="AH981" s="28" t="b">
        <f t="shared" si="62"/>
        <v>1</v>
      </c>
    </row>
    <row r="982" spans="1:34" ht="36" customHeight="1">
      <c r="A982" s="67"/>
      <c r="B982" s="67"/>
      <c r="C982" s="65"/>
      <c r="D982" s="45"/>
      <c r="E982" s="259"/>
      <c r="F982" s="229" t="str">
        <f t="shared" si="61"/>
        <v/>
      </c>
      <c r="G982" s="40"/>
      <c r="H982" s="452"/>
      <c r="I982" s="206"/>
      <c r="J982" s="40"/>
      <c r="K982" s="83"/>
      <c r="L982" s="119"/>
      <c r="M982" s="213"/>
      <c r="N982" s="84"/>
      <c r="O982" s="231"/>
      <c r="P982" s="259"/>
      <c r="Q982" s="212"/>
      <c r="R982" s="214"/>
      <c r="S982" s="214"/>
      <c r="T982" s="232"/>
      <c r="U982" s="179" t="str">
        <f t="shared" si="59"/>
        <v/>
      </c>
      <c r="V982" s="43"/>
      <c r="W982" s="213"/>
      <c r="X982" s="213"/>
      <c r="Y982" s="40"/>
      <c r="Z982" s="45"/>
      <c r="AA982" s="45"/>
      <c r="AB982" s="45"/>
      <c r="AC982" s="40"/>
      <c r="AD982" s="367"/>
      <c r="AE982" s="43"/>
      <c r="AF982" s="179" t="str">
        <f t="shared" si="60"/>
        <v/>
      </c>
      <c r="AG982" s="43"/>
      <c r="AH982" s="28" t="b">
        <f t="shared" si="62"/>
        <v>1</v>
      </c>
    </row>
    <row r="983" spans="1:34" ht="36" customHeight="1">
      <c r="A983" s="67"/>
      <c r="B983" s="67"/>
      <c r="C983" s="65"/>
      <c r="D983" s="45"/>
      <c r="E983" s="259"/>
      <c r="F983" s="229" t="str">
        <f t="shared" si="61"/>
        <v/>
      </c>
      <c r="G983" s="40"/>
      <c r="H983" s="452"/>
      <c r="I983" s="206"/>
      <c r="J983" s="40"/>
      <c r="K983" s="83"/>
      <c r="L983" s="119"/>
      <c r="M983" s="213"/>
      <c r="N983" s="84"/>
      <c r="O983" s="231"/>
      <c r="P983" s="259"/>
      <c r="Q983" s="212"/>
      <c r="R983" s="214"/>
      <c r="S983" s="214"/>
      <c r="T983" s="232"/>
      <c r="U983" s="179" t="str">
        <f t="shared" si="59"/>
        <v/>
      </c>
      <c r="V983" s="43"/>
      <c r="W983" s="213"/>
      <c r="X983" s="213"/>
      <c r="Y983" s="40"/>
      <c r="Z983" s="45"/>
      <c r="AA983" s="45"/>
      <c r="AB983" s="45"/>
      <c r="AC983" s="40"/>
      <c r="AD983" s="367"/>
      <c r="AE983" s="43"/>
      <c r="AF983" s="179" t="str">
        <f t="shared" si="60"/>
        <v/>
      </c>
      <c r="AG983" s="43"/>
      <c r="AH983" s="28" t="b">
        <f t="shared" si="62"/>
        <v>1</v>
      </c>
    </row>
    <row r="984" spans="1:34" ht="36" customHeight="1">
      <c r="A984" s="67"/>
      <c r="B984" s="67"/>
      <c r="C984" s="65"/>
      <c r="D984" s="45"/>
      <c r="E984" s="259"/>
      <c r="F984" s="229" t="str">
        <f t="shared" si="61"/>
        <v/>
      </c>
      <c r="G984" s="40"/>
      <c r="H984" s="452"/>
      <c r="I984" s="206"/>
      <c r="J984" s="40"/>
      <c r="K984" s="83"/>
      <c r="L984" s="119"/>
      <c r="M984" s="213"/>
      <c r="N984" s="84"/>
      <c r="O984" s="231"/>
      <c r="P984" s="259"/>
      <c r="Q984" s="212"/>
      <c r="R984" s="214"/>
      <c r="S984" s="214"/>
      <c r="T984" s="232"/>
      <c r="U984" s="179" t="str">
        <f t="shared" si="59"/>
        <v/>
      </c>
      <c r="V984" s="43"/>
      <c r="W984" s="213"/>
      <c r="X984" s="213"/>
      <c r="Y984" s="40"/>
      <c r="Z984" s="45"/>
      <c r="AA984" s="45"/>
      <c r="AB984" s="45"/>
      <c r="AC984" s="40"/>
      <c r="AD984" s="367"/>
      <c r="AE984" s="43"/>
      <c r="AF984" s="179" t="str">
        <f t="shared" si="60"/>
        <v/>
      </c>
      <c r="AG984" s="43"/>
      <c r="AH984" s="28" t="b">
        <f t="shared" si="62"/>
        <v>1</v>
      </c>
    </row>
    <row r="985" spans="1:34" ht="36" customHeight="1">
      <c r="A985" s="67"/>
      <c r="B985" s="67"/>
      <c r="C985" s="65"/>
      <c r="D985" s="45"/>
      <c r="E985" s="259"/>
      <c r="F985" s="229" t="str">
        <f t="shared" si="61"/>
        <v/>
      </c>
      <c r="G985" s="40"/>
      <c r="H985" s="452"/>
      <c r="I985" s="206"/>
      <c r="J985" s="40"/>
      <c r="K985" s="83"/>
      <c r="L985" s="119"/>
      <c r="M985" s="213"/>
      <c r="N985" s="84"/>
      <c r="O985" s="231"/>
      <c r="P985" s="259"/>
      <c r="Q985" s="212"/>
      <c r="R985" s="214"/>
      <c r="S985" s="214"/>
      <c r="T985" s="232"/>
      <c r="U985" s="179" t="str">
        <f t="shared" si="59"/>
        <v/>
      </c>
      <c r="V985" s="43"/>
      <c r="W985" s="213"/>
      <c r="X985" s="213"/>
      <c r="Y985" s="40"/>
      <c r="Z985" s="45"/>
      <c r="AA985" s="45"/>
      <c r="AB985" s="45"/>
      <c r="AC985" s="40"/>
      <c r="AD985" s="367"/>
      <c r="AE985" s="43"/>
      <c r="AF985" s="179" t="str">
        <f t="shared" si="60"/>
        <v/>
      </c>
      <c r="AG985" s="43"/>
      <c r="AH985" s="28" t="b">
        <f t="shared" si="62"/>
        <v>1</v>
      </c>
    </row>
    <row r="986" spans="1:34" ht="36" customHeight="1">
      <c r="A986" s="67"/>
      <c r="B986" s="67"/>
      <c r="C986" s="65"/>
      <c r="D986" s="45"/>
      <c r="E986" s="259"/>
      <c r="F986" s="229" t="str">
        <f t="shared" si="61"/>
        <v/>
      </c>
      <c r="G986" s="40"/>
      <c r="H986" s="452"/>
      <c r="I986" s="206"/>
      <c r="J986" s="40"/>
      <c r="K986" s="83"/>
      <c r="L986" s="119"/>
      <c r="M986" s="213"/>
      <c r="N986" s="84"/>
      <c r="O986" s="231"/>
      <c r="P986" s="259"/>
      <c r="Q986" s="212"/>
      <c r="R986" s="214"/>
      <c r="S986" s="214"/>
      <c r="T986" s="232"/>
      <c r="U986" s="179" t="str">
        <f t="shared" si="59"/>
        <v/>
      </c>
      <c r="V986" s="43"/>
      <c r="W986" s="213"/>
      <c r="X986" s="213"/>
      <c r="Y986" s="40"/>
      <c r="Z986" s="45"/>
      <c r="AA986" s="45"/>
      <c r="AB986" s="45"/>
      <c r="AC986" s="40"/>
      <c r="AD986" s="367"/>
      <c r="AE986" s="43"/>
      <c r="AF986" s="179" t="str">
        <f t="shared" si="60"/>
        <v/>
      </c>
      <c r="AG986" s="43"/>
      <c r="AH986" s="28" t="b">
        <f t="shared" si="62"/>
        <v>1</v>
      </c>
    </row>
    <row r="987" spans="1:34" ht="36" customHeight="1">
      <c r="A987" s="67"/>
      <c r="B987" s="67"/>
      <c r="C987" s="65"/>
      <c r="D987" s="45"/>
      <c r="E987" s="259"/>
      <c r="F987" s="229" t="str">
        <f t="shared" si="61"/>
        <v/>
      </c>
      <c r="G987" s="40"/>
      <c r="H987" s="452"/>
      <c r="I987" s="206"/>
      <c r="J987" s="40"/>
      <c r="K987" s="83"/>
      <c r="L987" s="119"/>
      <c r="M987" s="213"/>
      <c r="N987" s="84"/>
      <c r="O987" s="231"/>
      <c r="P987" s="259"/>
      <c r="Q987" s="212"/>
      <c r="R987" s="214"/>
      <c r="S987" s="214"/>
      <c r="T987" s="232"/>
      <c r="U987" s="179" t="str">
        <f t="shared" si="59"/>
        <v/>
      </c>
      <c r="V987" s="43"/>
      <c r="W987" s="213"/>
      <c r="X987" s="213"/>
      <c r="Y987" s="40"/>
      <c r="Z987" s="45"/>
      <c r="AA987" s="45"/>
      <c r="AB987" s="45"/>
      <c r="AC987" s="40"/>
      <c r="AD987" s="367"/>
      <c r="AE987" s="43"/>
      <c r="AF987" s="179" t="str">
        <f t="shared" si="60"/>
        <v/>
      </c>
      <c r="AG987" s="43"/>
      <c r="AH987" s="28" t="b">
        <f t="shared" si="62"/>
        <v>1</v>
      </c>
    </row>
    <row r="988" spans="1:34" ht="36" customHeight="1">
      <c r="A988" s="67"/>
      <c r="B988" s="67"/>
      <c r="C988" s="65"/>
      <c r="D988" s="45"/>
      <c r="E988" s="259"/>
      <c r="F988" s="229" t="str">
        <f t="shared" si="61"/>
        <v/>
      </c>
      <c r="G988" s="40"/>
      <c r="H988" s="452"/>
      <c r="I988" s="206"/>
      <c r="J988" s="40"/>
      <c r="K988" s="83"/>
      <c r="L988" s="119"/>
      <c r="M988" s="213"/>
      <c r="N988" s="84"/>
      <c r="O988" s="231"/>
      <c r="P988" s="259"/>
      <c r="Q988" s="212"/>
      <c r="R988" s="214"/>
      <c r="S988" s="214"/>
      <c r="T988" s="232"/>
      <c r="U988" s="179" t="str">
        <f t="shared" si="59"/>
        <v/>
      </c>
      <c r="V988" s="43"/>
      <c r="W988" s="213"/>
      <c r="X988" s="213"/>
      <c r="Y988" s="40"/>
      <c r="Z988" s="45"/>
      <c r="AA988" s="45"/>
      <c r="AB988" s="45"/>
      <c r="AC988" s="40"/>
      <c r="AD988" s="367"/>
      <c r="AE988" s="43"/>
      <c r="AF988" s="179" t="str">
        <f t="shared" si="60"/>
        <v/>
      </c>
      <c r="AG988" s="43"/>
      <c r="AH988" s="28" t="b">
        <f t="shared" si="62"/>
        <v>1</v>
      </c>
    </row>
    <row r="989" spans="1:34" ht="36" customHeight="1">
      <c r="A989" s="67"/>
      <c r="B989" s="67"/>
      <c r="C989" s="65"/>
      <c r="D989" s="45"/>
      <c r="E989" s="259"/>
      <c r="F989" s="229" t="str">
        <f t="shared" si="61"/>
        <v/>
      </c>
      <c r="G989" s="40"/>
      <c r="H989" s="452"/>
      <c r="I989" s="206"/>
      <c r="J989" s="40"/>
      <c r="K989" s="83"/>
      <c r="L989" s="119"/>
      <c r="M989" s="213"/>
      <c r="N989" s="84"/>
      <c r="O989" s="231"/>
      <c r="P989" s="259"/>
      <c r="Q989" s="212"/>
      <c r="R989" s="214"/>
      <c r="S989" s="214"/>
      <c r="T989" s="232"/>
      <c r="U989" s="179" t="str">
        <f t="shared" si="59"/>
        <v/>
      </c>
      <c r="V989" s="43"/>
      <c r="W989" s="213"/>
      <c r="X989" s="213"/>
      <c r="Y989" s="40"/>
      <c r="Z989" s="45"/>
      <c r="AA989" s="45"/>
      <c r="AB989" s="45"/>
      <c r="AC989" s="40"/>
      <c r="AD989" s="367"/>
      <c r="AE989" s="43"/>
      <c r="AF989" s="179" t="str">
        <f t="shared" si="60"/>
        <v/>
      </c>
      <c r="AG989" s="43"/>
      <c r="AH989" s="28" t="b">
        <f t="shared" si="62"/>
        <v>1</v>
      </c>
    </row>
    <row r="990" spans="1:34" ht="36" customHeight="1">
      <c r="A990" s="67"/>
      <c r="B990" s="67"/>
      <c r="C990" s="65"/>
      <c r="D990" s="45"/>
      <c r="E990" s="259"/>
      <c r="F990" s="229" t="str">
        <f t="shared" si="61"/>
        <v/>
      </c>
      <c r="G990" s="40"/>
      <c r="H990" s="452"/>
      <c r="I990" s="206"/>
      <c r="J990" s="40"/>
      <c r="K990" s="83"/>
      <c r="L990" s="119"/>
      <c r="M990" s="213"/>
      <c r="N990" s="84"/>
      <c r="O990" s="231"/>
      <c r="P990" s="259"/>
      <c r="Q990" s="212"/>
      <c r="R990" s="214"/>
      <c r="S990" s="214"/>
      <c r="T990" s="232"/>
      <c r="U990" s="179" t="str">
        <f t="shared" si="59"/>
        <v/>
      </c>
      <c r="V990" s="43"/>
      <c r="W990" s="213"/>
      <c r="X990" s="213"/>
      <c r="Y990" s="40"/>
      <c r="Z990" s="45"/>
      <c r="AA990" s="45"/>
      <c r="AB990" s="45"/>
      <c r="AC990" s="40"/>
      <c r="AD990" s="367"/>
      <c r="AE990" s="43"/>
      <c r="AF990" s="179" t="str">
        <f t="shared" si="60"/>
        <v/>
      </c>
      <c r="AG990" s="43"/>
      <c r="AH990" s="28" t="b">
        <f t="shared" si="62"/>
        <v>1</v>
      </c>
    </row>
    <row r="991" spans="1:34" ht="36" customHeight="1">
      <c r="A991" s="67"/>
      <c r="B991" s="67"/>
      <c r="C991" s="65"/>
      <c r="D991" s="45"/>
      <c r="E991" s="259"/>
      <c r="F991" s="229" t="str">
        <f t="shared" si="61"/>
        <v/>
      </c>
      <c r="G991" s="40"/>
      <c r="H991" s="452"/>
      <c r="I991" s="206"/>
      <c r="J991" s="40"/>
      <c r="K991" s="83"/>
      <c r="L991" s="119"/>
      <c r="M991" s="213"/>
      <c r="N991" s="84"/>
      <c r="O991" s="231"/>
      <c r="P991" s="259"/>
      <c r="Q991" s="212"/>
      <c r="R991" s="214"/>
      <c r="S991" s="214"/>
      <c r="T991" s="232"/>
      <c r="U991" s="179" t="str">
        <f t="shared" si="59"/>
        <v/>
      </c>
      <c r="V991" s="43"/>
      <c r="W991" s="213"/>
      <c r="X991" s="213"/>
      <c r="Y991" s="40"/>
      <c r="Z991" s="45"/>
      <c r="AA991" s="45"/>
      <c r="AB991" s="45"/>
      <c r="AC991" s="40"/>
      <c r="AD991" s="367"/>
      <c r="AE991" s="43"/>
      <c r="AF991" s="179" t="str">
        <f t="shared" si="60"/>
        <v/>
      </c>
      <c r="AG991" s="43"/>
      <c r="AH991" s="28" t="b">
        <f t="shared" si="62"/>
        <v>1</v>
      </c>
    </row>
    <row r="992" spans="1:34" ht="36" customHeight="1">
      <c r="A992" s="67"/>
      <c r="B992" s="67"/>
      <c r="C992" s="65"/>
      <c r="D992" s="45"/>
      <c r="E992" s="259"/>
      <c r="F992" s="229" t="str">
        <f t="shared" si="61"/>
        <v/>
      </c>
      <c r="G992" s="40"/>
      <c r="H992" s="452"/>
      <c r="I992" s="206"/>
      <c r="J992" s="40"/>
      <c r="K992" s="83"/>
      <c r="L992" s="119"/>
      <c r="M992" s="213"/>
      <c r="N992" s="84"/>
      <c r="O992" s="231"/>
      <c r="P992" s="259"/>
      <c r="Q992" s="212"/>
      <c r="R992" s="214"/>
      <c r="S992" s="214"/>
      <c r="T992" s="232"/>
      <c r="U992" s="179" t="str">
        <f t="shared" si="59"/>
        <v/>
      </c>
      <c r="V992" s="43"/>
      <c r="W992" s="213"/>
      <c r="X992" s="213"/>
      <c r="Y992" s="40"/>
      <c r="Z992" s="45"/>
      <c r="AA992" s="45"/>
      <c r="AB992" s="45"/>
      <c r="AC992" s="40"/>
      <c r="AD992" s="367"/>
      <c r="AE992" s="43"/>
      <c r="AF992" s="179" t="str">
        <f t="shared" si="60"/>
        <v/>
      </c>
      <c r="AG992" s="43"/>
      <c r="AH992" s="28" t="b">
        <f t="shared" si="62"/>
        <v>1</v>
      </c>
    </row>
    <row r="993" spans="1:34" ht="36" customHeight="1">
      <c r="A993" s="67"/>
      <c r="B993" s="67"/>
      <c r="C993" s="65"/>
      <c r="D993" s="45"/>
      <c r="E993" s="259"/>
      <c r="F993" s="229" t="str">
        <f t="shared" si="61"/>
        <v/>
      </c>
      <c r="G993" s="40"/>
      <c r="H993" s="452"/>
      <c r="I993" s="206"/>
      <c r="J993" s="40"/>
      <c r="K993" s="83"/>
      <c r="L993" s="119"/>
      <c r="M993" s="213"/>
      <c r="N993" s="84"/>
      <c r="O993" s="231"/>
      <c r="P993" s="259"/>
      <c r="Q993" s="212"/>
      <c r="R993" s="214"/>
      <c r="S993" s="214"/>
      <c r="T993" s="232"/>
      <c r="U993" s="179" t="str">
        <f t="shared" si="59"/>
        <v/>
      </c>
      <c r="V993" s="43"/>
      <c r="W993" s="213"/>
      <c r="X993" s="213"/>
      <c r="Y993" s="40"/>
      <c r="Z993" s="45"/>
      <c r="AA993" s="45"/>
      <c r="AB993" s="45"/>
      <c r="AC993" s="40"/>
      <c r="AD993" s="367"/>
      <c r="AE993" s="43"/>
      <c r="AF993" s="179" t="str">
        <f t="shared" si="60"/>
        <v/>
      </c>
      <c r="AG993" s="43"/>
      <c r="AH993" s="28" t="b">
        <f t="shared" si="62"/>
        <v>1</v>
      </c>
    </row>
    <row r="994" spans="1:34" ht="36" customHeight="1">
      <c r="A994" s="67"/>
      <c r="B994" s="67"/>
      <c r="C994" s="65"/>
      <c r="D994" s="45"/>
      <c r="E994" s="259"/>
      <c r="F994" s="229" t="str">
        <f t="shared" si="61"/>
        <v/>
      </c>
      <c r="G994" s="40"/>
      <c r="H994" s="452"/>
      <c r="I994" s="206"/>
      <c r="J994" s="40"/>
      <c r="K994" s="83"/>
      <c r="L994" s="119"/>
      <c r="M994" s="213"/>
      <c r="N994" s="84"/>
      <c r="O994" s="231"/>
      <c r="P994" s="259"/>
      <c r="Q994" s="212"/>
      <c r="R994" s="214"/>
      <c r="S994" s="214"/>
      <c r="T994" s="232"/>
      <c r="U994" s="179" t="str">
        <f t="shared" si="59"/>
        <v/>
      </c>
      <c r="V994" s="43"/>
      <c r="W994" s="213"/>
      <c r="X994" s="213"/>
      <c r="Y994" s="40"/>
      <c r="Z994" s="45"/>
      <c r="AA994" s="45"/>
      <c r="AB994" s="45"/>
      <c r="AC994" s="40"/>
      <c r="AD994" s="367"/>
      <c r="AE994" s="43"/>
      <c r="AF994" s="179" t="str">
        <f t="shared" si="60"/>
        <v/>
      </c>
      <c r="AG994" s="43"/>
      <c r="AH994" s="28" t="b">
        <f t="shared" si="62"/>
        <v>1</v>
      </c>
    </row>
    <row r="995" spans="1:34" ht="36" customHeight="1">
      <c r="A995" s="67"/>
      <c r="B995" s="67"/>
      <c r="C995" s="65"/>
      <c r="D995" s="45"/>
      <c r="E995" s="259"/>
      <c r="F995" s="229" t="str">
        <f t="shared" si="61"/>
        <v/>
      </c>
      <c r="G995" s="40"/>
      <c r="H995" s="452"/>
      <c r="I995" s="206"/>
      <c r="J995" s="40"/>
      <c r="K995" s="83"/>
      <c r="L995" s="119"/>
      <c r="M995" s="213"/>
      <c r="N995" s="84"/>
      <c r="O995" s="231"/>
      <c r="P995" s="259"/>
      <c r="Q995" s="212"/>
      <c r="R995" s="214"/>
      <c r="S995" s="214"/>
      <c r="T995" s="232"/>
      <c r="U995" s="179" t="str">
        <f t="shared" si="59"/>
        <v/>
      </c>
      <c r="V995" s="43"/>
      <c r="W995" s="213"/>
      <c r="X995" s="213"/>
      <c r="Y995" s="40"/>
      <c r="Z995" s="45"/>
      <c r="AA995" s="45"/>
      <c r="AB995" s="45"/>
      <c r="AC995" s="40"/>
      <c r="AD995" s="367"/>
      <c r="AE995" s="43"/>
      <c r="AF995" s="179" t="str">
        <f t="shared" si="60"/>
        <v/>
      </c>
      <c r="AG995" s="43"/>
      <c r="AH995" s="28" t="b">
        <f t="shared" si="62"/>
        <v>1</v>
      </c>
    </row>
    <row r="996" spans="1:34" ht="36" customHeight="1">
      <c r="A996" s="67"/>
      <c r="B996" s="67"/>
      <c r="C996" s="65"/>
      <c r="D996" s="45"/>
      <c r="E996" s="259"/>
      <c r="F996" s="229" t="str">
        <f t="shared" si="61"/>
        <v/>
      </c>
      <c r="G996" s="40"/>
      <c r="H996" s="452"/>
      <c r="I996" s="206"/>
      <c r="J996" s="40"/>
      <c r="K996" s="83"/>
      <c r="L996" s="119"/>
      <c r="M996" s="213"/>
      <c r="N996" s="84"/>
      <c r="O996" s="231"/>
      <c r="P996" s="259"/>
      <c r="Q996" s="212"/>
      <c r="R996" s="214"/>
      <c r="S996" s="214"/>
      <c r="T996" s="232"/>
      <c r="U996" s="179" t="str">
        <f t="shared" si="59"/>
        <v/>
      </c>
      <c r="V996" s="43"/>
      <c r="W996" s="213"/>
      <c r="X996" s="213"/>
      <c r="Y996" s="40"/>
      <c r="Z996" s="45"/>
      <c r="AA996" s="45"/>
      <c r="AB996" s="45"/>
      <c r="AC996" s="40"/>
      <c r="AD996" s="367"/>
      <c r="AE996" s="43"/>
      <c r="AF996" s="179" t="str">
        <f t="shared" si="60"/>
        <v/>
      </c>
      <c r="AG996" s="43"/>
      <c r="AH996" s="28" t="b">
        <f t="shared" si="62"/>
        <v>1</v>
      </c>
    </row>
    <row r="997" spans="1:34" ht="36" customHeight="1">
      <c r="A997" s="67"/>
      <c r="B997" s="67"/>
      <c r="C997" s="65"/>
      <c r="D997" s="45"/>
      <c r="E997" s="259"/>
      <c r="F997" s="229" t="str">
        <f t="shared" si="61"/>
        <v/>
      </c>
      <c r="G997" s="40"/>
      <c r="H997" s="452"/>
      <c r="I997" s="206"/>
      <c r="J997" s="40"/>
      <c r="K997" s="83"/>
      <c r="L997" s="119"/>
      <c r="M997" s="213"/>
      <c r="N997" s="84"/>
      <c r="O997" s="231"/>
      <c r="P997" s="259"/>
      <c r="Q997" s="212"/>
      <c r="R997" s="214"/>
      <c r="S997" s="214"/>
      <c r="T997" s="232"/>
      <c r="U997" s="179" t="str">
        <f t="shared" si="59"/>
        <v/>
      </c>
      <c r="V997" s="43"/>
      <c r="W997" s="213"/>
      <c r="X997" s="213"/>
      <c r="Y997" s="40"/>
      <c r="Z997" s="45"/>
      <c r="AA997" s="45"/>
      <c r="AB997" s="45"/>
      <c r="AC997" s="40"/>
      <c r="AD997" s="367"/>
      <c r="AE997" s="43"/>
      <c r="AF997" s="179" t="str">
        <f t="shared" si="60"/>
        <v/>
      </c>
      <c r="AG997" s="43"/>
      <c r="AH997" s="28" t="b">
        <f t="shared" si="62"/>
        <v>1</v>
      </c>
    </row>
    <row r="998" spans="1:34" ht="36" customHeight="1">
      <c r="A998" s="67"/>
      <c r="B998" s="67"/>
      <c r="C998" s="65"/>
      <c r="D998" s="45"/>
      <c r="E998" s="259"/>
      <c r="F998" s="229" t="str">
        <f t="shared" si="61"/>
        <v/>
      </c>
      <c r="G998" s="40"/>
      <c r="H998" s="452"/>
      <c r="I998" s="206"/>
      <c r="J998" s="40"/>
      <c r="K998" s="83"/>
      <c r="L998" s="119"/>
      <c r="M998" s="213"/>
      <c r="N998" s="84"/>
      <c r="O998" s="231"/>
      <c r="P998" s="259"/>
      <c r="Q998" s="212"/>
      <c r="R998" s="214"/>
      <c r="S998" s="214"/>
      <c r="T998" s="232"/>
      <c r="U998" s="179" t="str">
        <f t="shared" si="59"/>
        <v/>
      </c>
      <c r="V998" s="43"/>
      <c r="W998" s="213"/>
      <c r="X998" s="213"/>
      <c r="Y998" s="40"/>
      <c r="Z998" s="45"/>
      <c r="AA998" s="45"/>
      <c r="AB998" s="45"/>
      <c r="AC998" s="40"/>
      <c r="AD998" s="367"/>
      <c r="AE998" s="43"/>
      <c r="AF998" s="179" t="str">
        <f t="shared" si="60"/>
        <v/>
      </c>
      <c r="AG998" s="43"/>
      <c r="AH998" s="28" t="b">
        <f t="shared" si="62"/>
        <v>1</v>
      </c>
    </row>
    <row r="999" spans="1:34" ht="36" customHeight="1">
      <c r="A999" s="67"/>
      <c r="B999" s="67"/>
      <c r="C999" s="65"/>
      <c r="D999" s="45"/>
      <c r="E999" s="259"/>
      <c r="F999" s="229" t="str">
        <f t="shared" si="61"/>
        <v/>
      </c>
      <c r="G999" s="40"/>
      <c r="H999" s="452"/>
      <c r="I999" s="206"/>
      <c r="J999" s="40"/>
      <c r="K999" s="83"/>
      <c r="L999" s="119"/>
      <c r="M999" s="213"/>
      <c r="N999" s="84"/>
      <c r="O999" s="231"/>
      <c r="P999" s="259"/>
      <c r="Q999" s="212"/>
      <c r="R999" s="214"/>
      <c r="S999" s="214"/>
      <c r="T999" s="232"/>
      <c r="U999" s="179" t="str">
        <f t="shared" si="59"/>
        <v/>
      </c>
      <c r="V999" s="43"/>
      <c r="W999" s="213"/>
      <c r="X999" s="213"/>
      <c r="Y999" s="40"/>
      <c r="Z999" s="45"/>
      <c r="AA999" s="45"/>
      <c r="AB999" s="45"/>
      <c r="AC999" s="40"/>
      <c r="AD999" s="367"/>
      <c r="AE999" s="43"/>
      <c r="AF999" s="179" t="str">
        <f t="shared" si="60"/>
        <v/>
      </c>
      <c r="AG999" s="43"/>
      <c r="AH999" s="28" t="b">
        <f t="shared" si="62"/>
        <v>1</v>
      </c>
    </row>
    <row r="1000" spans="1:34" ht="36" customHeight="1">
      <c r="A1000" s="67"/>
      <c r="B1000" s="67"/>
      <c r="C1000" s="65"/>
      <c r="D1000" s="45"/>
      <c r="E1000" s="259"/>
      <c r="F1000" s="229" t="str">
        <f t="shared" si="61"/>
        <v/>
      </c>
      <c r="G1000" s="40"/>
      <c r="H1000" s="452"/>
      <c r="I1000" s="206"/>
      <c r="J1000" s="40"/>
      <c r="K1000" s="83"/>
      <c r="L1000" s="119"/>
      <c r="M1000" s="213"/>
      <c r="N1000" s="84"/>
      <c r="O1000" s="231"/>
      <c r="P1000" s="259"/>
      <c r="Q1000" s="212"/>
      <c r="R1000" s="214"/>
      <c r="S1000" s="214"/>
      <c r="T1000" s="232"/>
      <c r="U1000" s="179" t="str">
        <f t="shared" si="59"/>
        <v/>
      </c>
      <c r="V1000" s="43"/>
      <c r="W1000" s="213"/>
      <c r="X1000" s="213"/>
      <c r="Y1000" s="40"/>
      <c r="Z1000" s="45"/>
      <c r="AA1000" s="45"/>
      <c r="AB1000" s="45"/>
      <c r="AC1000" s="40"/>
      <c r="AD1000" s="367"/>
      <c r="AE1000" s="43"/>
      <c r="AF1000" s="179" t="str">
        <f t="shared" si="60"/>
        <v/>
      </c>
      <c r="AG1000" s="43"/>
      <c r="AH1000" s="28" t="b">
        <f t="shared" si="62"/>
        <v>1</v>
      </c>
    </row>
    <row r="1005" spans="1:34">
      <c r="AD1005" s="28"/>
      <c r="AE1005" s="28"/>
      <c r="AF1005" s="28"/>
      <c r="AG1005" s="28"/>
    </row>
    <row r="1007" spans="1:34">
      <c r="K1007" s="27"/>
      <c r="L1007" s="27"/>
      <c r="M1007" s="27"/>
      <c r="N1007" s="27"/>
      <c r="O1007" s="27"/>
      <c r="P1007" s="27"/>
      <c r="Q1007" s="27"/>
      <c r="R1007" s="27"/>
      <c r="S1007" s="27"/>
      <c r="T1007" s="27"/>
      <c r="U1007" s="27"/>
      <c r="V1007" s="27"/>
      <c r="W1007" s="27"/>
      <c r="X1007" s="27"/>
      <c r="Z1007" s="27"/>
      <c r="AA1007" s="27"/>
      <c r="AB1007" s="27"/>
    </row>
    <row r="1008" spans="1:34">
      <c r="AE1008" s="27"/>
      <c r="AF1008" s="27"/>
      <c r="AG1008" s="27"/>
    </row>
  </sheetData>
  <sheetProtection formatRows="0" insertRows="0" deleteRows="0" selectLockedCells="1"/>
  <dataConsolidate/>
  <mergeCells count="10">
    <mergeCell ref="AH3:AH4"/>
    <mergeCell ref="AG3:AG4"/>
    <mergeCell ref="AF3:AF4"/>
    <mergeCell ref="AD3:AD4"/>
    <mergeCell ref="D3:P3"/>
    <mergeCell ref="V3:Z3"/>
    <mergeCell ref="AC3:AC4"/>
    <mergeCell ref="Q3:U3"/>
    <mergeCell ref="AE3:AE4"/>
    <mergeCell ref="AA3:AB3"/>
  </mergeCells>
  <phoneticPr fontId="1" type="noConversion"/>
  <conditionalFormatting sqref="AH1:AH4 AH6:AH1048576">
    <cfRule type="containsText" dxfId="7" priority="1" operator="containsText" text="FALSE">
      <formula>NOT(ISERROR(SEARCH("FALSE",AH1)))</formula>
    </cfRule>
  </conditionalFormatting>
  <dataValidations count="8">
    <dataValidation type="list" allowBlank="1" showInputMessage="1" showErrorMessage="1" error="목록에서 선택" sqref="V11:V1006 AE1006:AF1007 AE11:AE1000 V1008:V1048576 AE1001:AF1004 AE1009:AF1048576">
      <formula1>여부</formula1>
    </dataValidation>
    <dataValidation type="date" allowBlank="1" showInputMessage="1" showErrorMessage="1" error="제안서작성일 이전 연월일을 입력" sqref="Q610:Q611 Q613 Q1008:Q1048576 Q787:Q810 Q616:Q780 Q948:Q952 Q812:Q817 Q819:Q942 Q782:Q785 Q596:Q602 Q584:Q594 Q604:Q605 Q955:Q1006 Q6:Q10">
      <formula1>1</formula1>
      <formula2>제안서작성기준일</formula2>
    </dataValidation>
    <dataValidation type="list" allowBlank="1" showInputMessage="1" showErrorMessage="1" error="목록에서 선택" sqref="T582 T559:T565 T567:T576 T11:T556 T584:T1006 T1008:T1048576">
      <formula1>회수유형</formula1>
    </dataValidation>
    <dataValidation type="date" allowBlank="1" showInputMessage="1" showErrorMessage="1" error="연월일을 입력" sqref="K606:K607 AE1008 K609:K1048576 K596:K602 K584:K591 M1007 O1007 Q1007 S1007 U1007 W1007 Y1007 AC1007">
      <formula1>1</formula1>
      <formula2>2958465</formula2>
    </dataValidation>
    <dataValidation type="list" allowBlank="1" showInputMessage="1" showErrorMessage="1" error="목록에서 선택" sqref="L11:L1006 L1008:L1048576">
      <formula1>투자유형</formula1>
    </dataValidation>
    <dataValidation type="list" allowBlank="1" showInputMessage="1" showErrorMessage="1" error="목록에서 선택" sqref="N11:N1006 N1008:N1048576">
      <formula1>회수구분</formula1>
    </dataValidation>
    <dataValidation type="list" allowBlank="1" showInputMessage="1" showErrorMessage="1" sqref="I11:I1048576">
      <formula1>법인유형</formula1>
    </dataValidation>
    <dataValidation type="list" allowBlank="1" showInputMessage="1" showErrorMessage="1" error="목록에서 선택" sqref="D11:D1048576">
      <formula1>투자계정구분</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colBreaks count="1" manualBreakCount="1">
    <brk id="28" min="2" max="999"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작성요령!$C$461:$C$463</xm:f>
          </x14:formula1>
          <xm:sqref>AA11:AA28</xm:sqref>
        </x14:dataValidation>
        <x14:dataValidation type="list" allowBlank="1" showInputMessage="1" showErrorMessage="1">
          <x14:formula1>
            <xm:f>작성요령!$C$470:$C$473</xm:f>
          </x14:formula1>
          <xm:sqref>H11:H197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A1:AM1001"/>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P23" sqref="P23"/>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8.25" style="49" customWidth="1"/>
    <col min="28" max="28" width="7.875" style="27" customWidth="1"/>
    <col min="29" max="29" width="10.875" style="27" bestFit="1" customWidth="1"/>
    <col min="30" max="30" width="12.5" style="2" hidden="1" customWidth="1"/>
    <col min="31" max="31" width="17" style="2" customWidth="1"/>
    <col min="32" max="32" width="40.875" style="2" customWidth="1"/>
    <col min="33" max="33" width="43.5" style="2" customWidth="1"/>
    <col min="34" max="34" width="44.375" style="2" customWidth="1"/>
    <col min="35" max="35" width="129.25" style="2" bestFit="1" customWidth="1"/>
    <col min="36" max="36" width="129.25" style="2" customWidth="1"/>
    <col min="37" max="37" width="10.875" style="2" bestFit="1" customWidth="1"/>
    <col min="38" max="38" width="15" style="2" customWidth="1"/>
    <col min="39" max="16384" width="9" style="28"/>
  </cols>
  <sheetData>
    <row r="1" spans="1:39" ht="21.75" hidden="1" customHeight="1">
      <c r="A1" s="77" t="s">
        <v>113</v>
      </c>
      <c r="B1" s="77" t="s">
        <v>154</v>
      </c>
      <c r="C1" s="77" t="s">
        <v>191</v>
      </c>
      <c r="D1" s="76" t="s">
        <v>243</v>
      </c>
      <c r="E1" s="74" t="s">
        <v>118</v>
      </c>
      <c r="F1" s="424" t="s">
        <v>192</v>
      </c>
      <c r="G1" s="74" t="s">
        <v>244</v>
      </c>
      <c r="H1" s="74"/>
      <c r="I1" s="74" t="s">
        <v>245</v>
      </c>
      <c r="J1" s="71" t="s">
        <v>246</v>
      </c>
      <c r="K1" s="76" t="s">
        <v>247</v>
      </c>
      <c r="L1" s="75" t="s">
        <v>204</v>
      </c>
      <c r="M1" s="70" t="s">
        <v>248</v>
      </c>
      <c r="N1" s="168" t="s">
        <v>249</v>
      </c>
      <c r="O1" s="75" t="s">
        <v>250</v>
      </c>
      <c r="P1" s="169" t="s">
        <v>251</v>
      </c>
      <c r="Q1" s="75" t="s">
        <v>205</v>
      </c>
      <c r="R1" s="75" t="s">
        <v>252</v>
      </c>
      <c r="S1" s="68" t="s">
        <v>253</v>
      </c>
      <c r="T1" s="68"/>
      <c r="U1" s="424" t="s">
        <v>254</v>
      </c>
      <c r="V1" s="75" t="s">
        <v>255</v>
      </c>
      <c r="W1" s="75" t="s">
        <v>256</v>
      </c>
      <c r="X1" s="74" t="s">
        <v>257</v>
      </c>
      <c r="Y1" s="76" t="s">
        <v>168</v>
      </c>
      <c r="Z1" s="76"/>
      <c r="AA1" s="76"/>
      <c r="AB1" s="74" t="s">
        <v>258</v>
      </c>
      <c r="AC1" s="74" t="s">
        <v>828</v>
      </c>
      <c r="AD1" s="74" t="s">
        <v>829</v>
      </c>
      <c r="AE1" s="74"/>
      <c r="AF1" s="74"/>
      <c r="AG1" s="74"/>
      <c r="AH1" s="74"/>
      <c r="AI1" s="74"/>
      <c r="AJ1" s="74"/>
      <c r="AK1" s="424"/>
      <c r="AL1" s="74" t="s">
        <v>829</v>
      </c>
      <c r="AM1" s="4"/>
    </row>
    <row r="2" spans="1:39" ht="13.5" hidden="1" customHeight="1">
      <c r="A2" s="77"/>
      <c r="B2" s="77"/>
      <c r="C2" s="77"/>
      <c r="D2" s="76"/>
      <c r="E2" s="74"/>
      <c r="F2" s="424"/>
      <c r="G2" s="74"/>
      <c r="H2" s="74"/>
      <c r="I2" s="74"/>
      <c r="J2" s="71"/>
      <c r="K2" s="76"/>
      <c r="L2" s="75"/>
      <c r="M2" s="70"/>
      <c r="N2" s="168"/>
      <c r="O2" s="75"/>
      <c r="P2" s="169"/>
      <c r="Q2" s="75"/>
      <c r="R2" s="75"/>
      <c r="S2" s="68"/>
      <c r="T2" s="68"/>
      <c r="U2" s="424"/>
      <c r="V2" s="75"/>
      <c r="W2" s="75"/>
      <c r="X2" s="74"/>
      <c r="Y2" s="76"/>
      <c r="Z2" s="76"/>
      <c r="AA2" s="76"/>
      <c r="AB2" s="74"/>
      <c r="AC2" s="74"/>
      <c r="AD2" s="424"/>
      <c r="AE2" s="424"/>
      <c r="AF2" s="424"/>
      <c r="AG2" s="435"/>
      <c r="AH2" s="444"/>
      <c r="AI2" s="444"/>
      <c r="AJ2" s="454"/>
      <c r="AK2" s="424"/>
      <c r="AL2" s="424"/>
      <c r="AM2" s="5"/>
    </row>
    <row r="3" spans="1:39" s="2" customFormat="1" ht="30" customHeight="1">
      <c r="A3" s="56"/>
      <c r="B3" s="56"/>
      <c r="C3" s="87"/>
      <c r="D3" s="652" t="s">
        <v>62</v>
      </c>
      <c r="E3" s="653"/>
      <c r="F3" s="653"/>
      <c r="G3" s="653"/>
      <c r="H3" s="618"/>
      <c r="I3" s="653"/>
      <c r="J3" s="653"/>
      <c r="K3" s="653"/>
      <c r="L3" s="653"/>
      <c r="M3" s="653"/>
      <c r="N3" s="653"/>
      <c r="O3" s="654"/>
      <c r="P3" s="658" t="s">
        <v>415</v>
      </c>
      <c r="Q3" s="659"/>
      <c r="R3" s="659"/>
      <c r="S3" s="659"/>
      <c r="T3" s="660"/>
      <c r="U3" s="655" t="s">
        <v>56</v>
      </c>
      <c r="V3" s="656"/>
      <c r="W3" s="656"/>
      <c r="X3" s="656"/>
      <c r="Y3" s="657"/>
      <c r="Z3" s="661" t="s">
        <v>1258</v>
      </c>
      <c r="AA3" s="662"/>
      <c r="AB3" s="647" t="s">
        <v>881</v>
      </c>
      <c r="AC3" s="647" t="s">
        <v>831</v>
      </c>
      <c r="AD3" s="647"/>
      <c r="AE3" s="458"/>
      <c r="AF3" s="663" t="s">
        <v>1252</v>
      </c>
      <c r="AG3" s="663"/>
      <c r="AH3" s="663"/>
      <c r="AI3" s="459"/>
      <c r="AJ3" s="462"/>
      <c r="AK3" s="650" t="s">
        <v>832</v>
      </c>
      <c r="AL3" s="647" t="s">
        <v>871</v>
      </c>
      <c r="AM3" s="649" t="s">
        <v>966</v>
      </c>
    </row>
    <row r="4" spans="1:39" s="2" customFormat="1" ht="45" customHeight="1">
      <c r="A4" s="56" t="s">
        <v>15</v>
      </c>
      <c r="B4" s="56" t="s">
        <v>3</v>
      </c>
      <c r="C4" s="55" t="s">
        <v>103</v>
      </c>
      <c r="D4" s="6" t="s">
        <v>98</v>
      </c>
      <c r="E4" s="6" t="s">
        <v>7</v>
      </c>
      <c r="F4" s="6" t="s">
        <v>99</v>
      </c>
      <c r="G4" s="25" t="s">
        <v>47</v>
      </c>
      <c r="H4" s="426" t="s">
        <v>468</v>
      </c>
      <c r="I4" s="25" t="s">
        <v>101</v>
      </c>
      <c r="J4" s="23" t="s">
        <v>48</v>
      </c>
      <c r="K4" s="25" t="s">
        <v>467</v>
      </c>
      <c r="L4" s="25" t="s">
        <v>49</v>
      </c>
      <c r="M4" s="19" t="s">
        <v>68</v>
      </c>
      <c r="N4" s="356" t="s">
        <v>909</v>
      </c>
      <c r="O4" s="6" t="s">
        <v>67</v>
      </c>
      <c r="P4" s="18" t="s">
        <v>433</v>
      </c>
      <c r="Q4" s="25" t="s">
        <v>50</v>
      </c>
      <c r="R4" s="25" t="s">
        <v>51</v>
      </c>
      <c r="S4" s="19" t="s">
        <v>52</v>
      </c>
      <c r="T4" s="193" t="s">
        <v>469</v>
      </c>
      <c r="U4" s="25" t="s">
        <v>53</v>
      </c>
      <c r="V4" s="25" t="s">
        <v>51</v>
      </c>
      <c r="W4" s="25" t="s">
        <v>54</v>
      </c>
      <c r="X4" s="431" t="s">
        <v>55</v>
      </c>
      <c r="Y4" s="426" t="s">
        <v>100</v>
      </c>
      <c r="Z4" s="450" t="s">
        <v>1250</v>
      </c>
      <c r="AA4" s="450" t="s">
        <v>51</v>
      </c>
      <c r="AB4" s="648"/>
      <c r="AC4" s="648"/>
      <c r="AD4" s="648"/>
      <c r="AE4" s="431" t="s">
        <v>1363</v>
      </c>
      <c r="AF4" s="437" t="s">
        <v>1241</v>
      </c>
      <c r="AG4" s="437" t="s">
        <v>1253</v>
      </c>
      <c r="AH4" s="447" t="s">
        <v>1243</v>
      </c>
      <c r="AI4" s="453" t="s">
        <v>1259</v>
      </c>
      <c r="AJ4" s="455" t="s">
        <v>1359</v>
      </c>
      <c r="AK4" s="651"/>
      <c r="AL4" s="648"/>
      <c r="AM4" s="649"/>
    </row>
    <row r="5" spans="1:39" ht="13.5" hidden="1" customHeight="1">
      <c r="AF5" s="2" t="s">
        <v>1171</v>
      </c>
    </row>
    <row r="6" spans="1:39" ht="13.5" hidden="1" customHeight="1"/>
    <row r="7" spans="1:39" ht="13.5" hidden="1" customHeight="1"/>
    <row r="8" spans="1:39" ht="13.5" hidden="1" customHeight="1"/>
    <row r="9" spans="1:39" ht="13.5" hidden="1" customHeight="1"/>
    <row r="10" spans="1:39" ht="13.5" hidden="1" customHeight="1"/>
    <row r="11" spans="1:39" ht="36" customHeight="1">
      <c r="A11" s="67"/>
      <c r="B11" s="67"/>
      <c r="C11" s="65"/>
      <c r="D11" s="45" t="s">
        <v>511</v>
      </c>
      <c r="E11" s="259" t="s">
        <v>561</v>
      </c>
      <c r="F11" s="229" t="str">
        <f t="shared" ref="F11:F199" si="0">IF(ISBLANK($E11),"",VLOOKUP($E11,제안사_펀드현황,2,FALSE))</f>
        <v>000-00-00000</v>
      </c>
      <c r="G11" s="429" t="s">
        <v>1117</v>
      </c>
      <c r="H11" s="206" t="s">
        <v>37</v>
      </c>
      <c r="I11" s="429" t="s">
        <v>1160</v>
      </c>
      <c r="J11" s="83">
        <v>39934</v>
      </c>
      <c r="K11" s="119" t="s">
        <v>43</v>
      </c>
      <c r="L11" s="214">
        <v>3000</v>
      </c>
      <c r="M11" s="230" t="s">
        <v>513</v>
      </c>
      <c r="N11" s="231">
        <v>0.02</v>
      </c>
      <c r="O11" s="259"/>
      <c r="P11" s="212">
        <v>40179</v>
      </c>
      <c r="Q11" s="214">
        <v>4000</v>
      </c>
      <c r="R11" s="214">
        <v>3000</v>
      </c>
      <c r="S11" s="232" t="s">
        <v>90</v>
      </c>
      <c r="T11" s="179">
        <f>IF(ISBLANK(P11),"",DATEDIF(J11,P11,"d")/365)</f>
        <v>0.67123287671232879</v>
      </c>
      <c r="U11" s="427"/>
      <c r="V11" s="213"/>
      <c r="W11" s="213"/>
      <c r="X11" s="429"/>
      <c r="Y11" s="45"/>
      <c r="Z11" s="45" t="s">
        <v>886</v>
      </c>
      <c r="AA11" s="45"/>
      <c r="AB11" s="429"/>
      <c r="AC11" s="367">
        <v>36330</v>
      </c>
      <c r="AD11" s="427"/>
      <c r="AE11" s="427" t="s">
        <v>1153</v>
      </c>
      <c r="AF11" s="427"/>
      <c r="AG11" s="451"/>
      <c r="AH11" s="451"/>
      <c r="AI11" s="445" t="s">
        <v>1242</v>
      </c>
      <c r="AJ11" s="456"/>
      <c r="AK11" s="179">
        <f>IF((J11-AC11)/365&gt;0,(J11-AC11)/365,"")</f>
        <v>9.8739726027397268</v>
      </c>
      <c r="AL11" s="427"/>
      <c r="AM11" s="28" t="b">
        <f>L11=R11+V11+AA11</f>
        <v>1</v>
      </c>
    </row>
    <row r="12" spans="1:39" ht="36" customHeight="1">
      <c r="A12" s="67"/>
      <c r="B12" s="67"/>
      <c r="C12" s="65"/>
      <c r="D12" s="45" t="s">
        <v>511</v>
      </c>
      <c r="E12" s="259" t="s">
        <v>561</v>
      </c>
      <c r="F12" s="229" t="str">
        <f t="shared" si="0"/>
        <v>000-00-00000</v>
      </c>
      <c r="G12" s="429" t="s">
        <v>571</v>
      </c>
      <c r="H12" s="206" t="s">
        <v>508</v>
      </c>
      <c r="I12" s="429" t="s">
        <v>516</v>
      </c>
      <c r="J12" s="83">
        <v>40299</v>
      </c>
      <c r="K12" s="119" t="s">
        <v>42</v>
      </c>
      <c r="L12" s="214">
        <v>2000</v>
      </c>
      <c r="M12" s="230" t="s">
        <v>517</v>
      </c>
      <c r="N12" s="231"/>
      <c r="O12" s="259"/>
      <c r="P12" s="212">
        <v>41733</v>
      </c>
      <c r="Q12" s="214">
        <v>0</v>
      </c>
      <c r="R12" s="214">
        <v>0</v>
      </c>
      <c r="S12" s="232" t="s">
        <v>89</v>
      </c>
      <c r="T12" s="179">
        <f t="shared" ref="T12:T68" si="1">IF(ISBLANK(P12),"",DATEDIF(J12,P12,"d")/365)</f>
        <v>3.9287671232876713</v>
      </c>
      <c r="U12" s="427" t="s">
        <v>44</v>
      </c>
      <c r="V12" s="213">
        <v>2000</v>
      </c>
      <c r="W12" s="213">
        <v>2075.0515190000001</v>
      </c>
      <c r="X12" s="429" t="s">
        <v>580</v>
      </c>
      <c r="Y12" s="45" t="s">
        <v>581</v>
      </c>
      <c r="Z12" s="45" t="s">
        <v>886</v>
      </c>
      <c r="AA12" s="45"/>
      <c r="AB12" s="429"/>
      <c r="AC12" s="367">
        <v>37987</v>
      </c>
      <c r="AD12" s="427"/>
      <c r="AE12" s="445" t="s">
        <v>1155</v>
      </c>
      <c r="AF12" s="451"/>
      <c r="AG12" s="451"/>
      <c r="AH12" s="451"/>
      <c r="AI12" s="445" t="s">
        <v>1244</v>
      </c>
      <c r="AJ12" s="456"/>
      <c r="AK12" s="179">
        <f t="shared" ref="AK12:AK68" si="2">IF((J12-AC12)/365&gt;0,(J12-AC12)/365,"")</f>
        <v>6.3342465753424655</v>
      </c>
      <c r="AL12" s="427"/>
      <c r="AM12" s="28" t="b">
        <f t="shared" ref="AM12:AM75" si="3">L12=R12+V12+AA12</f>
        <v>1</v>
      </c>
    </row>
    <row r="13" spans="1:39" ht="36" customHeight="1">
      <c r="A13" s="65"/>
      <c r="B13" s="65"/>
      <c r="C13" s="65"/>
      <c r="D13" s="45"/>
      <c r="E13" s="259"/>
      <c r="F13" s="229" t="str">
        <f t="shared" si="0"/>
        <v/>
      </c>
      <c r="G13" s="429"/>
      <c r="H13" s="206"/>
      <c r="I13" s="429"/>
      <c r="J13" s="83"/>
      <c r="K13" s="119"/>
      <c r="L13" s="214"/>
      <c r="M13" s="230"/>
      <c r="N13" s="231"/>
      <c r="O13" s="259"/>
      <c r="P13" s="212"/>
      <c r="Q13" s="214"/>
      <c r="R13" s="214"/>
      <c r="S13" s="232"/>
      <c r="T13" s="179" t="str">
        <f t="shared" si="1"/>
        <v/>
      </c>
      <c r="U13" s="427"/>
      <c r="V13" s="213"/>
      <c r="W13" s="213"/>
      <c r="X13" s="429"/>
      <c r="Y13" s="45"/>
      <c r="Z13" s="45"/>
      <c r="AA13" s="45"/>
      <c r="AB13" s="429"/>
      <c r="AC13" s="367"/>
      <c r="AD13" s="427"/>
      <c r="AE13" s="445" t="s">
        <v>1246</v>
      </c>
      <c r="AF13" s="451"/>
      <c r="AG13" s="451"/>
      <c r="AH13" s="451"/>
      <c r="AI13" s="445" t="s">
        <v>1247</v>
      </c>
      <c r="AJ13" s="456"/>
      <c r="AK13" s="179" t="str">
        <f t="shared" si="2"/>
        <v/>
      </c>
      <c r="AL13" s="427"/>
      <c r="AM13" s="28" t="b">
        <f t="shared" si="3"/>
        <v>1</v>
      </c>
    </row>
    <row r="14" spans="1:39" ht="36" customHeight="1">
      <c r="A14" s="65"/>
      <c r="B14" s="65"/>
      <c r="C14" s="65"/>
      <c r="D14" s="45"/>
      <c r="E14" s="259"/>
      <c r="F14" s="229" t="str">
        <f t="shared" si="0"/>
        <v/>
      </c>
      <c r="G14" s="429"/>
      <c r="H14" s="206"/>
      <c r="I14" s="429"/>
      <c r="J14" s="83"/>
      <c r="K14" s="119"/>
      <c r="L14" s="214"/>
      <c r="M14" s="230"/>
      <c r="N14" s="231"/>
      <c r="O14" s="259"/>
      <c r="P14" s="212"/>
      <c r="Q14" s="214"/>
      <c r="R14" s="214"/>
      <c r="S14" s="232"/>
      <c r="T14" s="179" t="str">
        <f t="shared" si="1"/>
        <v/>
      </c>
      <c r="U14" s="427"/>
      <c r="V14" s="213"/>
      <c r="W14" s="213"/>
      <c r="X14" s="429"/>
      <c r="Y14" s="45"/>
      <c r="Z14" s="45"/>
      <c r="AA14" s="45"/>
      <c r="AB14" s="429"/>
      <c r="AC14" s="367"/>
      <c r="AD14" s="427"/>
      <c r="AE14" s="445" t="s">
        <v>1245</v>
      </c>
      <c r="AF14" s="451"/>
      <c r="AG14" s="451"/>
      <c r="AH14" s="451"/>
      <c r="AI14" s="445" t="s">
        <v>1248</v>
      </c>
      <c r="AJ14" s="456"/>
      <c r="AK14" s="179" t="str">
        <f t="shared" si="2"/>
        <v/>
      </c>
      <c r="AL14" s="427"/>
      <c r="AM14" s="28" t="b">
        <f t="shared" si="3"/>
        <v>1</v>
      </c>
    </row>
    <row r="15" spans="1:39" ht="36" customHeight="1">
      <c r="A15" s="65"/>
      <c r="B15" s="65"/>
      <c r="C15" s="65"/>
      <c r="D15" s="45"/>
      <c r="E15" s="259"/>
      <c r="F15" s="229" t="str">
        <f t="shared" si="0"/>
        <v/>
      </c>
      <c r="G15" s="429"/>
      <c r="H15" s="206"/>
      <c r="I15" s="429"/>
      <c r="J15" s="83"/>
      <c r="K15" s="119"/>
      <c r="L15" s="214"/>
      <c r="M15" s="230"/>
      <c r="N15" s="231"/>
      <c r="O15" s="259"/>
      <c r="P15" s="212"/>
      <c r="Q15" s="214"/>
      <c r="R15" s="214"/>
      <c r="S15" s="232"/>
      <c r="T15" s="179" t="str">
        <f t="shared" si="1"/>
        <v/>
      </c>
      <c r="U15" s="427"/>
      <c r="V15" s="213"/>
      <c r="W15" s="213"/>
      <c r="X15" s="429"/>
      <c r="Y15" s="45"/>
      <c r="Z15" s="45"/>
      <c r="AA15" s="45"/>
      <c r="AB15" s="429"/>
      <c r="AC15" s="367"/>
      <c r="AD15" s="427"/>
      <c r="AE15" s="445"/>
      <c r="AF15" s="451"/>
      <c r="AG15" s="451"/>
      <c r="AH15" s="451"/>
      <c r="AI15" s="445"/>
      <c r="AJ15" s="456"/>
      <c r="AK15" s="179" t="str">
        <f t="shared" si="2"/>
        <v/>
      </c>
      <c r="AL15" s="427"/>
      <c r="AM15" s="28" t="b">
        <f t="shared" si="3"/>
        <v>1</v>
      </c>
    </row>
    <row r="16" spans="1:39" ht="36" customHeight="1">
      <c r="A16" s="65"/>
      <c r="B16" s="65"/>
      <c r="C16" s="65"/>
      <c r="D16" s="45"/>
      <c r="E16" s="259"/>
      <c r="F16" s="229" t="str">
        <f t="shared" si="0"/>
        <v/>
      </c>
      <c r="G16" s="429"/>
      <c r="H16" s="206"/>
      <c r="I16" s="429"/>
      <c r="J16" s="83"/>
      <c r="K16" s="119"/>
      <c r="L16" s="214"/>
      <c r="M16" s="230"/>
      <c r="N16" s="231"/>
      <c r="O16" s="259"/>
      <c r="P16" s="212"/>
      <c r="Q16" s="214"/>
      <c r="R16" s="214"/>
      <c r="S16" s="232"/>
      <c r="T16" s="179" t="str">
        <f t="shared" si="1"/>
        <v/>
      </c>
      <c r="U16" s="427"/>
      <c r="V16" s="213"/>
      <c r="W16" s="213"/>
      <c r="X16" s="429"/>
      <c r="Y16" s="45"/>
      <c r="Z16" s="45"/>
      <c r="AA16" s="45"/>
      <c r="AB16" s="429"/>
      <c r="AC16" s="367"/>
      <c r="AD16" s="427"/>
      <c r="AE16" s="445"/>
      <c r="AF16" s="451"/>
      <c r="AG16" s="451"/>
      <c r="AH16" s="451"/>
      <c r="AI16" s="445"/>
      <c r="AJ16" s="456"/>
      <c r="AK16" s="179" t="str">
        <f t="shared" si="2"/>
        <v/>
      </c>
      <c r="AL16" s="427"/>
      <c r="AM16" s="28" t="b">
        <f t="shared" si="3"/>
        <v>1</v>
      </c>
    </row>
    <row r="17" spans="1:39" ht="36" customHeight="1">
      <c r="A17" s="65"/>
      <c r="B17" s="65"/>
      <c r="C17" s="65"/>
      <c r="D17" s="45"/>
      <c r="E17" s="259"/>
      <c r="F17" s="229" t="str">
        <f t="shared" si="0"/>
        <v/>
      </c>
      <c r="G17" s="429"/>
      <c r="H17" s="206"/>
      <c r="I17" s="429"/>
      <c r="J17" s="83"/>
      <c r="K17" s="119"/>
      <c r="L17" s="214"/>
      <c r="M17" s="230"/>
      <c r="N17" s="231"/>
      <c r="O17" s="259"/>
      <c r="P17" s="212"/>
      <c r="Q17" s="214"/>
      <c r="R17" s="214"/>
      <c r="S17" s="232"/>
      <c r="T17" s="179" t="str">
        <f t="shared" si="1"/>
        <v/>
      </c>
      <c r="U17" s="427"/>
      <c r="V17" s="213"/>
      <c r="W17" s="213"/>
      <c r="X17" s="429"/>
      <c r="Y17" s="45"/>
      <c r="Z17" s="45"/>
      <c r="AA17" s="45"/>
      <c r="AB17" s="429"/>
      <c r="AC17" s="367"/>
      <c r="AD17" s="427"/>
      <c r="AE17" s="445"/>
      <c r="AF17" s="451"/>
      <c r="AG17" s="451"/>
      <c r="AH17" s="451"/>
      <c r="AI17" s="445"/>
      <c r="AJ17" s="456"/>
      <c r="AK17" s="179" t="str">
        <f t="shared" si="2"/>
        <v/>
      </c>
      <c r="AL17" s="427"/>
      <c r="AM17" s="28" t="b">
        <f t="shared" si="3"/>
        <v>1</v>
      </c>
    </row>
    <row r="18" spans="1:39" ht="36" customHeight="1">
      <c r="A18" s="65"/>
      <c r="B18" s="65"/>
      <c r="C18" s="65"/>
      <c r="D18" s="45"/>
      <c r="E18" s="259"/>
      <c r="F18" s="229" t="str">
        <f t="shared" si="0"/>
        <v/>
      </c>
      <c r="G18" s="429"/>
      <c r="H18" s="206"/>
      <c r="I18" s="429"/>
      <c r="J18" s="83"/>
      <c r="K18" s="119"/>
      <c r="L18" s="214"/>
      <c r="M18" s="230"/>
      <c r="N18" s="231"/>
      <c r="O18" s="259"/>
      <c r="P18" s="212"/>
      <c r="Q18" s="214"/>
      <c r="R18" s="214"/>
      <c r="S18" s="232"/>
      <c r="T18" s="179" t="str">
        <f t="shared" si="1"/>
        <v/>
      </c>
      <c r="U18" s="427"/>
      <c r="V18" s="213"/>
      <c r="W18" s="213"/>
      <c r="X18" s="429"/>
      <c r="Y18" s="45"/>
      <c r="Z18" s="45"/>
      <c r="AA18" s="45"/>
      <c r="AB18" s="429"/>
      <c r="AC18" s="367"/>
      <c r="AD18" s="427"/>
      <c r="AE18" s="445"/>
      <c r="AF18" s="451"/>
      <c r="AG18" s="451"/>
      <c r="AH18" s="451"/>
      <c r="AI18" s="445"/>
      <c r="AJ18" s="456"/>
      <c r="AK18" s="179" t="str">
        <f t="shared" si="2"/>
        <v/>
      </c>
      <c r="AL18" s="427"/>
      <c r="AM18" s="28" t="b">
        <f t="shared" si="3"/>
        <v>1</v>
      </c>
    </row>
    <row r="19" spans="1:39" ht="36" customHeight="1">
      <c r="A19" s="65"/>
      <c r="B19" s="65"/>
      <c r="C19" s="65"/>
      <c r="D19" s="45"/>
      <c r="E19" s="259"/>
      <c r="F19" s="229" t="str">
        <f t="shared" si="0"/>
        <v/>
      </c>
      <c r="G19" s="429"/>
      <c r="H19" s="206"/>
      <c r="I19" s="429"/>
      <c r="J19" s="83"/>
      <c r="K19" s="119"/>
      <c r="L19" s="214"/>
      <c r="M19" s="230"/>
      <c r="N19" s="231"/>
      <c r="O19" s="259"/>
      <c r="P19" s="212"/>
      <c r="Q19" s="214"/>
      <c r="R19" s="214"/>
      <c r="S19" s="232"/>
      <c r="T19" s="179" t="str">
        <f t="shared" si="1"/>
        <v/>
      </c>
      <c r="U19" s="427"/>
      <c r="V19" s="213"/>
      <c r="W19" s="213"/>
      <c r="X19" s="429"/>
      <c r="Y19" s="45"/>
      <c r="Z19" s="45"/>
      <c r="AA19" s="45"/>
      <c r="AB19" s="429"/>
      <c r="AC19" s="367"/>
      <c r="AD19" s="427"/>
      <c r="AE19" s="445"/>
      <c r="AF19" s="451"/>
      <c r="AG19" s="451"/>
      <c r="AH19" s="451"/>
      <c r="AI19" s="445"/>
      <c r="AJ19" s="456"/>
      <c r="AK19" s="179" t="str">
        <f t="shared" si="2"/>
        <v/>
      </c>
      <c r="AL19" s="427"/>
      <c r="AM19" s="28" t="b">
        <f t="shared" si="3"/>
        <v>1</v>
      </c>
    </row>
    <row r="20" spans="1:39" ht="36" customHeight="1">
      <c r="A20" s="65"/>
      <c r="B20" s="65"/>
      <c r="C20" s="65"/>
      <c r="D20" s="45"/>
      <c r="E20" s="259"/>
      <c r="F20" s="229" t="str">
        <f t="shared" si="0"/>
        <v/>
      </c>
      <c r="G20" s="429"/>
      <c r="H20" s="206"/>
      <c r="I20" s="429"/>
      <c r="J20" s="83"/>
      <c r="K20" s="119"/>
      <c r="L20" s="214"/>
      <c r="M20" s="230"/>
      <c r="N20" s="231"/>
      <c r="O20" s="259"/>
      <c r="P20" s="212"/>
      <c r="Q20" s="214"/>
      <c r="R20" s="214"/>
      <c r="S20" s="232"/>
      <c r="T20" s="179" t="str">
        <f t="shared" si="1"/>
        <v/>
      </c>
      <c r="U20" s="427"/>
      <c r="V20" s="213"/>
      <c r="W20" s="213"/>
      <c r="X20" s="429"/>
      <c r="Y20" s="45"/>
      <c r="Z20" s="45"/>
      <c r="AA20" s="45"/>
      <c r="AB20" s="429"/>
      <c r="AC20" s="367"/>
      <c r="AD20" s="427"/>
      <c r="AE20" s="445"/>
      <c r="AF20" s="451"/>
      <c r="AG20" s="451"/>
      <c r="AH20" s="451"/>
      <c r="AI20" s="445"/>
      <c r="AJ20" s="456"/>
      <c r="AK20" s="179" t="str">
        <f t="shared" si="2"/>
        <v/>
      </c>
      <c r="AL20" s="427"/>
      <c r="AM20" s="28" t="b">
        <f t="shared" si="3"/>
        <v>1</v>
      </c>
    </row>
    <row r="21" spans="1:39" ht="36" customHeight="1">
      <c r="A21" s="65"/>
      <c r="B21" s="65"/>
      <c r="C21" s="65"/>
      <c r="D21" s="45"/>
      <c r="E21" s="259"/>
      <c r="F21" s="229" t="str">
        <f t="shared" si="0"/>
        <v/>
      </c>
      <c r="G21" s="429"/>
      <c r="H21" s="206"/>
      <c r="I21" s="429"/>
      <c r="J21" s="83"/>
      <c r="K21" s="119"/>
      <c r="L21" s="214"/>
      <c r="M21" s="230"/>
      <c r="N21" s="231"/>
      <c r="O21" s="259"/>
      <c r="P21" s="212"/>
      <c r="Q21" s="214"/>
      <c r="R21" s="214"/>
      <c r="S21" s="232"/>
      <c r="T21" s="179" t="str">
        <f t="shared" si="1"/>
        <v/>
      </c>
      <c r="U21" s="427"/>
      <c r="V21" s="213"/>
      <c r="W21" s="213"/>
      <c r="X21" s="429"/>
      <c r="Y21" s="45"/>
      <c r="Z21" s="45"/>
      <c r="AA21" s="45"/>
      <c r="AB21" s="429"/>
      <c r="AC21" s="367"/>
      <c r="AD21" s="427"/>
      <c r="AE21" s="445"/>
      <c r="AF21" s="451"/>
      <c r="AG21" s="451"/>
      <c r="AH21" s="451"/>
      <c r="AI21" s="445"/>
      <c r="AJ21" s="456"/>
      <c r="AK21" s="179" t="str">
        <f t="shared" si="2"/>
        <v/>
      </c>
      <c r="AL21" s="427"/>
      <c r="AM21" s="28" t="b">
        <f t="shared" si="3"/>
        <v>1</v>
      </c>
    </row>
    <row r="22" spans="1:39" ht="36" customHeight="1">
      <c r="A22" s="65"/>
      <c r="B22" s="65"/>
      <c r="C22" s="65"/>
      <c r="D22" s="45"/>
      <c r="E22" s="259"/>
      <c r="F22" s="229" t="str">
        <f t="shared" si="0"/>
        <v/>
      </c>
      <c r="G22" s="429"/>
      <c r="H22" s="206"/>
      <c r="I22" s="429"/>
      <c r="J22" s="83"/>
      <c r="K22" s="119"/>
      <c r="L22" s="214"/>
      <c r="M22" s="230"/>
      <c r="N22" s="231"/>
      <c r="O22" s="259"/>
      <c r="P22" s="212"/>
      <c r="Q22" s="214"/>
      <c r="R22" s="214"/>
      <c r="S22" s="232"/>
      <c r="T22" s="179" t="str">
        <f t="shared" si="1"/>
        <v/>
      </c>
      <c r="U22" s="427"/>
      <c r="V22" s="213"/>
      <c r="W22" s="213"/>
      <c r="X22" s="429"/>
      <c r="Y22" s="45"/>
      <c r="Z22" s="45"/>
      <c r="AA22" s="45"/>
      <c r="AB22" s="429"/>
      <c r="AC22" s="367"/>
      <c r="AD22" s="427"/>
      <c r="AE22" s="445"/>
      <c r="AF22" s="451"/>
      <c r="AG22" s="451"/>
      <c r="AH22" s="451"/>
      <c r="AI22" s="445"/>
      <c r="AJ22" s="456"/>
      <c r="AK22" s="179" t="str">
        <f t="shared" si="2"/>
        <v/>
      </c>
      <c r="AL22" s="427"/>
      <c r="AM22" s="28" t="b">
        <f t="shared" si="3"/>
        <v>1</v>
      </c>
    </row>
    <row r="23" spans="1:39" ht="36" customHeight="1">
      <c r="A23" s="65"/>
      <c r="B23" s="65"/>
      <c r="C23" s="65"/>
      <c r="D23" s="45"/>
      <c r="E23" s="259"/>
      <c r="F23" s="229" t="str">
        <f t="shared" si="0"/>
        <v/>
      </c>
      <c r="G23" s="429"/>
      <c r="H23" s="206"/>
      <c r="I23" s="429"/>
      <c r="J23" s="83"/>
      <c r="K23" s="119"/>
      <c r="L23" s="214"/>
      <c r="M23" s="230"/>
      <c r="N23" s="231"/>
      <c r="O23" s="259"/>
      <c r="P23" s="212"/>
      <c r="Q23" s="214"/>
      <c r="R23" s="214"/>
      <c r="S23" s="232"/>
      <c r="T23" s="179" t="str">
        <f t="shared" si="1"/>
        <v/>
      </c>
      <c r="U23" s="427"/>
      <c r="V23" s="213"/>
      <c r="W23" s="213"/>
      <c r="X23" s="429"/>
      <c r="Y23" s="45"/>
      <c r="Z23" s="45"/>
      <c r="AA23" s="45"/>
      <c r="AB23" s="429"/>
      <c r="AC23" s="367"/>
      <c r="AD23" s="427"/>
      <c r="AE23" s="445"/>
      <c r="AF23" s="451"/>
      <c r="AG23" s="451"/>
      <c r="AH23" s="451"/>
      <c r="AI23" s="445"/>
      <c r="AJ23" s="456"/>
      <c r="AK23" s="179" t="str">
        <f t="shared" si="2"/>
        <v/>
      </c>
      <c r="AL23" s="427"/>
      <c r="AM23" s="28" t="b">
        <f t="shared" si="3"/>
        <v>1</v>
      </c>
    </row>
    <row r="24" spans="1:39" ht="36" customHeight="1">
      <c r="A24" s="65"/>
      <c r="B24" s="65"/>
      <c r="C24" s="65"/>
      <c r="D24" s="45"/>
      <c r="E24" s="259"/>
      <c r="F24" s="229" t="str">
        <f t="shared" si="0"/>
        <v/>
      </c>
      <c r="G24" s="429"/>
      <c r="H24" s="206"/>
      <c r="I24" s="429"/>
      <c r="J24" s="83"/>
      <c r="K24" s="119"/>
      <c r="L24" s="214"/>
      <c r="M24" s="230"/>
      <c r="N24" s="231"/>
      <c r="O24" s="259"/>
      <c r="P24" s="212"/>
      <c r="Q24" s="214"/>
      <c r="R24" s="214"/>
      <c r="S24" s="232"/>
      <c r="T24" s="179" t="str">
        <f t="shared" si="1"/>
        <v/>
      </c>
      <c r="U24" s="427"/>
      <c r="V24" s="213"/>
      <c r="W24" s="213"/>
      <c r="X24" s="429"/>
      <c r="Y24" s="45"/>
      <c r="Z24" s="45"/>
      <c r="AA24" s="45"/>
      <c r="AB24" s="429"/>
      <c r="AC24" s="367"/>
      <c r="AD24" s="427"/>
      <c r="AE24" s="445"/>
      <c r="AF24" s="451"/>
      <c r="AG24" s="451"/>
      <c r="AH24" s="451"/>
      <c r="AI24" s="445"/>
      <c r="AJ24" s="456"/>
      <c r="AK24" s="179" t="str">
        <f t="shared" si="2"/>
        <v/>
      </c>
      <c r="AL24" s="427"/>
      <c r="AM24" s="28" t="b">
        <f t="shared" si="3"/>
        <v>1</v>
      </c>
    </row>
    <row r="25" spans="1:39" ht="36" customHeight="1">
      <c r="A25" s="65"/>
      <c r="B25" s="65"/>
      <c r="C25" s="65"/>
      <c r="D25" s="45"/>
      <c r="E25" s="259"/>
      <c r="F25" s="229" t="str">
        <f t="shared" si="0"/>
        <v/>
      </c>
      <c r="G25" s="429"/>
      <c r="H25" s="206"/>
      <c r="I25" s="429"/>
      <c r="J25" s="83"/>
      <c r="K25" s="119"/>
      <c r="L25" s="214"/>
      <c r="M25" s="230"/>
      <c r="N25" s="231"/>
      <c r="O25" s="259"/>
      <c r="P25" s="212"/>
      <c r="Q25" s="214"/>
      <c r="R25" s="214"/>
      <c r="S25" s="232"/>
      <c r="T25" s="179" t="str">
        <f t="shared" si="1"/>
        <v/>
      </c>
      <c r="U25" s="427"/>
      <c r="V25" s="213"/>
      <c r="W25" s="213"/>
      <c r="X25" s="429"/>
      <c r="Y25" s="45"/>
      <c r="Z25" s="45"/>
      <c r="AA25" s="45"/>
      <c r="AB25" s="429"/>
      <c r="AC25" s="367"/>
      <c r="AD25" s="427"/>
      <c r="AE25" s="445"/>
      <c r="AF25" s="451"/>
      <c r="AG25" s="451"/>
      <c r="AH25" s="451"/>
      <c r="AI25" s="445"/>
      <c r="AJ25" s="456"/>
      <c r="AK25" s="179" t="str">
        <f t="shared" si="2"/>
        <v/>
      </c>
      <c r="AL25" s="427"/>
      <c r="AM25" s="28" t="b">
        <f t="shared" si="3"/>
        <v>1</v>
      </c>
    </row>
    <row r="26" spans="1:39" ht="36" customHeight="1">
      <c r="A26" s="65"/>
      <c r="B26" s="65"/>
      <c r="C26" s="65"/>
      <c r="D26" s="45"/>
      <c r="E26" s="259"/>
      <c r="F26" s="229" t="str">
        <f t="shared" si="0"/>
        <v/>
      </c>
      <c r="G26" s="429"/>
      <c r="H26" s="206"/>
      <c r="I26" s="429"/>
      <c r="J26" s="83"/>
      <c r="K26" s="119"/>
      <c r="L26" s="214"/>
      <c r="M26" s="230"/>
      <c r="N26" s="231"/>
      <c r="O26" s="259"/>
      <c r="P26" s="212"/>
      <c r="Q26" s="214"/>
      <c r="R26" s="214"/>
      <c r="S26" s="232"/>
      <c r="T26" s="179" t="str">
        <f t="shared" si="1"/>
        <v/>
      </c>
      <c r="U26" s="427"/>
      <c r="V26" s="213"/>
      <c r="W26" s="213"/>
      <c r="X26" s="429"/>
      <c r="Y26" s="45"/>
      <c r="Z26" s="45"/>
      <c r="AA26" s="45"/>
      <c r="AB26" s="429"/>
      <c r="AC26" s="367"/>
      <c r="AD26" s="427"/>
      <c r="AE26" s="445"/>
      <c r="AF26" s="451"/>
      <c r="AG26" s="451"/>
      <c r="AH26" s="451"/>
      <c r="AI26" s="445"/>
      <c r="AJ26" s="456"/>
      <c r="AK26" s="179" t="str">
        <f t="shared" si="2"/>
        <v/>
      </c>
      <c r="AL26" s="427"/>
      <c r="AM26" s="28" t="b">
        <f t="shared" si="3"/>
        <v>1</v>
      </c>
    </row>
    <row r="27" spans="1:39" ht="36" customHeight="1">
      <c r="A27" s="65"/>
      <c r="B27" s="65"/>
      <c r="C27" s="65"/>
      <c r="D27" s="45"/>
      <c r="E27" s="259"/>
      <c r="F27" s="229" t="str">
        <f t="shared" si="0"/>
        <v/>
      </c>
      <c r="G27" s="429"/>
      <c r="H27" s="206"/>
      <c r="I27" s="429"/>
      <c r="J27" s="83"/>
      <c r="K27" s="119"/>
      <c r="L27" s="214"/>
      <c r="M27" s="230"/>
      <c r="N27" s="231"/>
      <c r="O27" s="259"/>
      <c r="P27" s="212"/>
      <c r="Q27" s="214"/>
      <c r="R27" s="214"/>
      <c r="S27" s="232"/>
      <c r="T27" s="179" t="str">
        <f t="shared" si="1"/>
        <v/>
      </c>
      <c r="U27" s="427"/>
      <c r="V27" s="213"/>
      <c r="W27" s="213"/>
      <c r="X27" s="429"/>
      <c r="Y27" s="45"/>
      <c r="Z27" s="45"/>
      <c r="AA27" s="45"/>
      <c r="AB27" s="429"/>
      <c r="AC27" s="367"/>
      <c r="AD27" s="427"/>
      <c r="AE27" s="445"/>
      <c r="AF27" s="451"/>
      <c r="AG27" s="451"/>
      <c r="AH27" s="451"/>
      <c r="AI27" s="445"/>
      <c r="AJ27" s="456"/>
      <c r="AK27" s="179" t="str">
        <f t="shared" si="2"/>
        <v/>
      </c>
      <c r="AL27" s="427"/>
      <c r="AM27" s="28" t="b">
        <f t="shared" si="3"/>
        <v>1</v>
      </c>
    </row>
    <row r="28" spans="1:39" ht="36" customHeight="1">
      <c r="A28" s="65"/>
      <c r="B28" s="65"/>
      <c r="C28" s="65"/>
      <c r="D28" s="45"/>
      <c r="E28" s="259"/>
      <c r="F28" s="229" t="str">
        <f t="shared" si="0"/>
        <v/>
      </c>
      <c r="G28" s="429"/>
      <c r="H28" s="206"/>
      <c r="I28" s="429"/>
      <c r="J28" s="83"/>
      <c r="K28" s="119"/>
      <c r="L28" s="214"/>
      <c r="M28" s="230"/>
      <c r="N28" s="231"/>
      <c r="O28" s="259"/>
      <c r="P28" s="212"/>
      <c r="Q28" s="214"/>
      <c r="R28" s="214"/>
      <c r="S28" s="232"/>
      <c r="T28" s="179" t="str">
        <f t="shared" si="1"/>
        <v/>
      </c>
      <c r="U28" s="427"/>
      <c r="V28" s="213"/>
      <c r="W28" s="213"/>
      <c r="X28" s="429"/>
      <c r="Y28" s="45"/>
      <c r="Z28" s="45"/>
      <c r="AA28" s="45"/>
      <c r="AB28" s="429"/>
      <c r="AC28" s="367"/>
      <c r="AD28" s="427"/>
      <c r="AE28" s="445"/>
      <c r="AF28" s="451"/>
      <c r="AG28" s="451"/>
      <c r="AH28" s="451"/>
      <c r="AI28" s="445"/>
      <c r="AJ28" s="456"/>
      <c r="AK28" s="179" t="str">
        <f t="shared" si="2"/>
        <v/>
      </c>
      <c r="AL28" s="427"/>
      <c r="AM28" s="28" t="b">
        <f t="shared" si="3"/>
        <v>1</v>
      </c>
    </row>
    <row r="29" spans="1:39" ht="36" customHeight="1">
      <c r="A29" s="65"/>
      <c r="B29" s="65"/>
      <c r="C29" s="65"/>
      <c r="D29" s="45"/>
      <c r="E29" s="259"/>
      <c r="F29" s="229" t="str">
        <f t="shared" si="0"/>
        <v/>
      </c>
      <c r="G29" s="429"/>
      <c r="H29" s="206"/>
      <c r="I29" s="429"/>
      <c r="J29" s="83"/>
      <c r="K29" s="119"/>
      <c r="L29" s="214"/>
      <c r="M29" s="230"/>
      <c r="N29" s="231"/>
      <c r="O29" s="259"/>
      <c r="P29" s="212"/>
      <c r="Q29" s="214"/>
      <c r="R29" s="214"/>
      <c r="S29" s="232"/>
      <c r="T29" s="179" t="str">
        <f t="shared" si="1"/>
        <v/>
      </c>
      <c r="U29" s="427"/>
      <c r="V29" s="213"/>
      <c r="W29" s="213"/>
      <c r="X29" s="429"/>
      <c r="Y29" s="45"/>
      <c r="Z29" s="45"/>
      <c r="AA29" s="45"/>
      <c r="AB29" s="429"/>
      <c r="AC29" s="367"/>
      <c r="AD29" s="427"/>
      <c r="AE29" s="445"/>
      <c r="AF29" s="451"/>
      <c r="AG29" s="451"/>
      <c r="AH29" s="451"/>
      <c r="AI29" s="445"/>
      <c r="AJ29" s="456"/>
      <c r="AK29" s="179" t="str">
        <f t="shared" si="2"/>
        <v/>
      </c>
      <c r="AL29" s="427"/>
      <c r="AM29" s="28" t="b">
        <f t="shared" si="3"/>
        <v>1</v>
      </c>
    </row>
    <row r="30" spans="1:39" ht="36" customHeight="1">
      <c r="A30" s="65"/>
      <c r="B30" s="65"/>
      <c r="C30" s="65"/>
      <c r="D30" s="45"/>
      <c r="E30" s="259"/>
      <c r="F30" s="229" t="str">
        <f t="shared" si="0"/>
        <v/>
      </c>
      <c r="G30" s="429"/>
      <c r="H30" s="206"/>
      <c r="I30" s="429"/>
      <c r="J30" s="83"/>
      <c r="K30" s="119"/>
      <c r="L30" s="214"/>
      <c r="M30" s="230"/>
      <c r="N30" s="231"/>
      <c r="O30" s="259"/>
      <c r="P30" s="212"/>
      <c r="Q30" s="214"/>
      <c r="R30" s="214"/>
      <c r="S30" s="232"/>
      <c r="T30" s="179" t="str">
        <f t="shared" si="1"/>
        <v/>
      </c>
      <c r="U30" s="427"/>
      <c r="V30" s="213"/>
      <c r="W30" s="213"/>
      <c r="X30" s="429"/>
      <c r="Y30" s="45"/>
      <c r="Z30" s="45"/>
      <c r="AA30" s="45"/>
      <c r="AB30" s="429"/>
      <c r="AC30" s="367"/>
      <c r="AD30" s="427"/>
      <c r="AE30" s="445"/>
      <c r="AF30" s="451"/>
      <c r="AG30" s="451"/>
      <c r="AH30" s="451"/>
      <c r="AI30" s="445"/>
      <c r="AJ30" s="456"/>
      <c r="AK30" s="179" t="str">
        <f t="shared" si="2"/>
        <v/>
      </c>
      <c r="AL30" s="427"/>
      <c r="AM30" s="28" t="b">
        <f t="shared" si="3"/>
        <v>1</v>
      </c>
    </row>
    <row r="31" spans="1:39" ht="36" customHeight="1">
      <c r="A31" s="65"/>
      <c r="B31" s="65"/>
      <c r="C31" s="65"/>
      <c r="D31" s="45"/>
      <c r="E31" s="259"/>
      <c r="F31" s="229" t="str">
        <f t="shared" si="0"/>
        <v/>
      </c>
      <c r="G31" s="429"/>
      <c r="H31" s="206"/>
      <c r="I31" s="429"/>
      <c r="J31" s="83"/>
      <c r="K31" s="119"/>
      <c r="L31" s="214"/>
      <c r="M31" s="230"/>
      <c r="N31" s="231"/>
      <c r="O31" s="259"/>
      <c r="P31" s="212"/>
      <c r="Q31" s="214"/>
      <c r="R31" s="214"/>
      <c r="S31" s="232"/>
      <c r="T31" s="179" t="str">
        <f t="shared" si="1"/>
        <v/>
      </c>
      <c r="U31" s="427"/>
      <c r="V31" s="213"/>
      <c r="W31" s="213"/>
      <c r="X31" s="429"/>
      <c r="Y31" s="45"/>
      <c r="Z31" s="45"/>
      <c r="AA31" s="45"/>
      <c r="AB31" s="429"/>
      <c r="AC31" s="367"/>
      <c r="AD31" s="427"/>
      <c r="AE31" s="445"/>
      <c r="AF31" s="451"/>
      <c r="AG31" s="451"/>
      <c r="AH31" s="451"/>
      <c r="AI31" s="445"/>
      <c r="AJ31" s="456"/>
      <c r="AK31" s="179" t="str">
        <f t="shared" si="2"/>
        <v/>
      </c>
      <c r="AL31" s="427"/>
      <c r="AM31" s="28" t="b">
        <f t="shared" si="3"/>
        <v>1</v>
      </c>
    </row>
    <row r="32" spans="1:39" ht="36" customHeight="1">
      <c r="A32" s="65"/>
      <c r="B32" s="65"/>
      <c r="C32" s="65"/>
      <c r="D32" s="45"/>
      <c r="E32" s="259"/>
      <c r="F32" s="229" t="str">
        <f t="shared" si="0"/>
        <v/>
      </c>
      <c r="G32" s="429"/>
      <c r="H32" s="206"/>
      <c r="I32" s="429"/>
      <c r="J32" s="83"/>
      <c r="K32" s="119"/>
      <c r="L32" s="214"/>
      <c r="M32" s="230"/>
      <c r="N32" s="231"/>
      <c r="O32" s="259"/>
      <c r="P32" s="212"/>
      <c r="Q32" s="214"/>
      <c r="R32" s="214"/>
      <c r="S32" s="232"/>
      <c r="T32" s="179" t="str">
        <f t="shared" si="1"/>
        <v/>
      </c>
      <c r="U32" s="427"/>
      <c r="V32" s="213"/>
      <c r="W32" s="213"/>
      <c r="X32" s="429"/>
      <c r="Y32" s="45"/>
      <c r="Z32" s="45"/>
      <c r="AA32" s="45"/>
      <c r="AB32" s="429"/>
      <c r="AC32" s="367"/>
      <c r="AD32" s="427"/>
      <c r="AE32" s="445"/>
      <c r="AF32" s="451"/>
      <c r="AG32" s="451"/>
      <c r="AH32" s="451"/>
      <c r="AI32" s="445"/>
      <c r="AJ32" s="456"/>
      <c r="AK32" s="179" t="str">
        <f t="shared" si="2"/>
        <v/>
      </c>
      <c r="AL32" s="427"/>
      <c r="AM32" s="28" t="b">
        <f t="shared" si="3"/>
        <v>1</v>
      </c>
    </row>
    <row r="33" spans="1:39" ht="36" customHeight="1">
      <c r="A33" s="65"/>
      <c r="B33" s="65"/>
      <c r="C33" s="65"/>
      <c r="D33" s="45"/>
      <c r="E33" s="259"/>
      <c r="F33" s="229" t="str">
        <f t="shared" si="0"/>
        <v/>
      </c>
      <c r="G33" s="429"/>
      <c r="H33" s="206"/>
      <c r="I33" s="429"/>
      <c r="J33" s="83"/>
      <c r="K33" s="119"/>
      <c r="L33" s="214"/>
      <c r="M33" s="230"/>
      <c r="N33" s="231"/>
      <c r="O33" s="259"/>
      <c r="P33" s="212"/>
      <c r="Q33" s="214"/>
      <c r="R33" s="214"/>
      <c r="S33" s="232"/>
      <c r="T33" s="179" t="str">
        <f t="shared" si="1"/>
        <v/>
      </c>
      <c r="U33" s="427"/>
      <c r="V33" s="213"/>
      <c r="W33" s="213"/>
      <c r="X33" s="429"/>
      <c r="Y33" s="45"/>
      <c r="Z33" s="45"/>
      <c r="AA33" s="45"/>
      <c r="AB33" s="429"/>
      <c r="AC33" s="367"/>
      <c r="AD33" s="427"/>
      <c r="AE33" s="445"/>
      <c r="AF33" s="451"/>
      <c r="AG33" s="451"/>
      <c r="AH33" s="451"/>
      <c r="AI33" s="445"/>
      <c r="AJ33" s="456"/>
      <c r="AK33" s="179" t="str">
        <f t="shared" si="2"/>
        <v/>
      </c>
      <c r="AL33" s="427"/>
      <c r="AM33" s="28" t="b">
        <f t="shared" si="3"/>
        <v>1</v>
      </c>
    </row>
    <row r="34" spans="1:39" ht="36" customHeight="1">
      <c r="A34" s="65"/>
      <c r="B34" s="65"/>
      <c r="C34" s="65"/>
      <c r="D34" s="45"/>
      <c r="E34" s="259"/>
      <c r="F34" s="229" t="str">
        <f t="shared" si="0"/>
        <v/>
      </c>
      <c r="G34" s="429"/>
      <c r="H34" s="206"/>
      <c r="I34" s="429"/>
      <c r="J34" s="83"/>
      <c r="K34" s="119"/>
      <c r="L34" s="214"/>
      <c r="M34" s="230"/>
      <c r="N34" s="231"/>
      <c r="O34" s="259"/>
      <c r="P34" s="212"/>
      <c r="Q34" s="214"/>
      <c r="R34" s="214"/>
      <c r="S34" s="232"/>
      <c r="T34" s="179" t="str">
        <f t="shared" si="1"/>
        <v/>
      </c>
      <c r="U34" s="427"/>
      <c r="V34" s="213"/>
      <c r="W34" s="213"/>
      <c r="X34" s="429"/>
      <c r="Y34" s="45"/>
      <c r="Z34" s="45"/>
      <c r="AA34" s="45"/>
      <c r="AB34" s="429"/>
      <c r="AC34" s="367"/>
      <c r="AD34" s="427"/>
      <c r="AE34" s="445"/>
      <c r="AF34" s="451"/>
      <c r="AG34" s="451"/>
      <c r="AH34" s="451"/>
      <c r="AI34" s="445"/>
      <c r="AJ34" s="456"/>
      <c r="AK34" s="179" t="str">
        <f t="shared" si="2"/>
        <v/>
      </c>
      <c r="AL34" s="427"/>
      <c r="AM34" s="28" t="b">
        <f t="shared" si="3"/>
        <v>1</v>
      </c>
    </row>
    <row r="35" spans="1:39" ht="36" customHeight="1">
      <c r="A35" s="65"/>
      <c r="B35" s="65"/>
      <c r="C35" s="65"/>
      <c r="D35" s="45"/>
      <c r="E35" s="259"/>
      <c r="F35" s="229" t="str">
        <f t="shared" si="0"/>
        <v/>
      </c>
      <c r="G35" s="429"/>
      <c r="H35" s="206"/>
      <c r="I35" s="429"/>
      <c r="J35" s="83"/>
      <c r="K35" s="119"/>
      <c r="L35" s="214"/>
      <c r="M35" s="230"/>
      <c r="N35" s="231"/>
      <c r="O35" s="259"/>
      <c r="P35" s="212"/>
      <c r="Q35" s="214"/>
      <c r="R35" s="214"/>
      <c r="S35" s="232"/>
      <c r="T35" s="179" t="str">
        <f t="shared" si="1"/>
        <v/>
      </c>
      <c r="U35" s="427"/>
      <c r="V35" s="213"/>
      <c r="W35" s="213"/>
      <c r="X35" s="429"/>
      <c r="Y35" s="45"/>
      <c r="Z35" s="45"/>
      <c r="AA35" s="45"/>
      <c r="AB35" s="429"/>
      <c r="AC35" s="367"/>
      <c r="AD35" s="427"/>
      <c r="AE35" s="445"/>
      <c r="AF35" s="451"/>
      <c r="AG35" s="451"/>
      <c r="AH35" s="451"/>
      <c r="AI35" s="445"/>
      <c r="AJ35" s="456"/>
      <c r="AK35" s="179" t="str">
        <f t="shared" si="2"/>
        <v/>
      </c>
      <c r="AL35" s="427"/>
      <c r="AM35" s="28" t="b">
        <f t="shared" si="3"/>
        <v>1</v>
      </c>
    </row>
    <row r="36" spans="1:39" ht="36" customHeight="1">
      <c r="A36" s="65"/>
      <c r="B36" s="65"/>
      <c r="C36" s="65"/>
      <c r="D36" s="45"/>
      <c r="E36" s="259"/>
      <c r="F36" s="229" t="str">
        <f t="shared" si="0"/>
        <v/>
      </c>
      <c r="G36" s="429"/>
      <c r="H36" s="206"/>
      <c r="I36" s="429"/>
      <c r="J36" s="83"/>
      <c r="K36" s="119"/>
      <c r="L36" s="214"/>
      <c r="M36" s="230"/>
      <c r="N36" s="231"/>
      <c r="O36" s="259"/>
      <c r="P36" s="212"/>
      <c r="Q36" s="214"/>
      <c r="R36" s="214"/>
      <c r="S36" s="232"/>
      <c r="T36" s="179" t="str">
        <f t="shared" si="1"/>
        <v/>
      </c>
      <c r="U36" s="427"/>
      <c r="V36" s="213"/>
      <c r="W36" s="213"/>
      <c r="X36" s="429"/>
      <c r="Y36" s="45"/>
      <c r="Z36" s="45"/>
      <c r="AA36" s="45"/>
      <c r="AB36" s="429"/>
      <c r="AC36" s="367"/>
      <c r="AD36" s="427"/>
      <c r="AE36" s="445"/>
      <c r="AF36" s="451"/>
      <c r="AG36" s="451"/>
      <c r="AH36" s="451"/>
      <c r="AI36" s="445"/>
      <c r="AJ36" s="456"/>
      <c r="AK36" s="179" t="str">
        <f t="shared" si="2"/>
        <v/>
      </c>
      <c r="AL36" s="427"/>
      <c r="AM36" s="28" t="b">
        <f t="shared" si="3"/>
        <v>1</v>
      </c>
    </row>
    <row r="37" spans="1:39" ht="36" customHeight="1">
      <c r="A37" s="65"/>
      <c r="B37" s="65"/>
      <c r="C37" s="65"/>
      <c r="D37" s="45"/>
      <c r="E37" s="259"/>
      <c r="F37" s="229" t="str">
        <f t="shared" si="0"/>
        <v/>
      </c>
      <c r="G37" s="429"/>
      <c r="H37" s="206"/>
      <c r="I37" s="429"/>
      <c r="J37" s="83"/>
      <c r="K37" s="119"/>
      <c r="L37" s="214"/>
      <c r="M37" s="230"/>
      <c r="N37" s="231"/>
      <c r="O37" s="259"/>
      <c r="P37" s="212"/>
      <c r="Q37" s="214"/>
      <c r="R37" s="214"/>
      <c r="S37" s="232"/>
      <c r="T37" s="179" t="str">
        <f t="shared" si="1"/>
        <v/>
      </c>
      <c r="U37" s="427"/>
      <c r="V37" s="213"/>
      <c r="W37" s="213"/>
      <c r="X37" s="429"/>
      <c r="Y37" s="45"/>
      <c r="Z37" s="45"/>
      <c r="AA37" s="45"/>
      <c r="AB37" s="429"/>
      <c r="AC37" s="367"/>
      <c r="AD37" s="427"/>
      <c r="AE37" s="445"/>
      <c r="AF37" s="451"/>
      <c r="AG37" s="451"/>
      <c r="AH37" s="451"/>
      <c r="AI37" s="445"/>
      <c r="AJ37" s="456"/>
      <c r="AK37" s="179" t="str">
        <f t="shared" si="2"/>
        <v/>
      </c>
      <c r="AL37" s="427"/>
      <c r="AM37" s="28" t="b">
        <f t="shared" si="3"/>
        <v>1</v>
      </c>
    </row>
    <row r="38" spans="1:39" ht="36" customHeight="1">
      <c r="A38" s="65"/>
      <c r="B38" s="65"/>
      <c r="C38" s="65"/>
      <c r="D38" s="45"/>
      <c r="E38" s="259"/>
      <c r="F38" s="229" t="str">
        <f t="shared" si="0"/>
        <v/>
      </c>
      <c r="G38" s="429"/>
      <c r="H38" s="206"/>
      <c r="I38" s="429"/>
      <c r="J38" s="83"/>
      <c r="K38" s="119"/>
      <c r="L38" s="214"/>
      <c r="M38" s="230"/>
      <c r="N38" s="231"/>
      <c r="O38" s="259"/>
      <c r="P38" s="212"/>
      <c r="Q38" s="214"/>
      <c r="R38" s="214"/>
      <c r="S38" s="232"/>
      <c r="T38" s="179" t="str">
        <f t="shared" si="1"/>
        <v/>
      </c>
      <c r="U38" s="427"/>
      <c r="V38" s="213"/>
      <c r="W38" s="213"/>
      <c r="X38" s="429"/>
      <c r="Y38" s="45"/>
      <c r="Z38" s="45"/>
      <c r="AA38" s="45"/>
      <c r="AB38" s="429"/>
      <c r="AC38" s="367"/>
      <c r="AD38" s="427"/>
      <c r="AE38" s="445"/>
      <c r="AF38" s="451"/>
      <c r="AG38" s="451"/>
      <c r="AH38" s="451"/>
      <c r="AI38" s="445"/>
      <c r="AJ38" s="456"/>
      <c r="AK38" s="179" t="str">
        <f t="shared" si="2"/>
        <v/>
      </c>
      <c r="AL38" s="427"/>
      <c r="AM38" s="28" t="b">
        <f t="shared" si="3"/>
        <v>1</v>
      </c>
    </row>
    <row r="39" spans="1:39" ht="36" customHeight="1">
      <c r="A39" s="65"/>
      <c r="B39" s="65"/>
      <c r="C39" s="65"/>
      <c r="D39" s="45"/>
      <c r="E39" s="259"/>
      <c r="F39" s="229" t="str">
        <f t="shared" si="0"/>
        <v/>
      </c>
      <c r="G39" s="429"/>
      <c r="H39" s="206"/>
      <c r="I39" s="429"/>
      <c r="J39" s="83"/>
      <c r="K39" s="119"/>
      <c r="L39" s="214"/>
      <c r="M39" s="230"/>
      <c r="N39" s="231"/>
      <c r="O39" s="259"/>
      <c r="P39" s="212"/>
      <c r="Q39" s="214"/>
      <c r="R39" s="214"/>
      <c r="S39" s="232"/>
      <c r="T39" s="179" t="str">
        <f t="shared" si="1"/>
        <v/>
      </c>
      <c r="U39" s="427"/>
      <c r="V39" s="213"/>
      <c r="W39" s="213"/>
      <c r="X39" s="429"/>
      <c r="Y39" s="45"/>
      <c r="Z39" s="45"/>
      <c r="AA39" s="45"/>
      <c r="AB39" s="429"/>
      <c r="AC39" s="367"/>
      <c r="AD39" s="427"/>
      <c r="AE39" s="445"/>
      <c r="AF39" s="451"/>
      <c r="AG39" s="451"/>
      <c r="AH39" s="451"/>
      <c r="AI39" s="445"/>
      <c r="AJ39" s="456"/>
      <c r="AK39" s="179" t="str">
        <f t="shared" si="2"/>
        <v/>
      </c>
      <c r="AL39" s="427"/>
      <c r="AM39" s="28" t="b">
        <f t="shared" si="3"/>
        <v>1</v>
      </c>
    </row>
    <row r="40" spans="1:39" ht="36" customHeight="1">
      <c r="A40" s="65"/>
      <c r="B40" s="65"/>
      <c r="C40" s="65"/>
      <c r="D40" s="45"/>
      <c r="E40" s="259"/>
      <c r="F40" s="229" t="str">
        <f t="shared" si="0"/>
        <v/>
      </c>
      <c r="G40" s="429"/>
      <c r="H40" s="206"/>
      <c r="I40" s="429"/>
      <c r="J40" s="83"/>
      <c r="K40" s="119"/>
      <c r="L40" s="214"/>
      <c r="M40" s="230"/>
      <c r="N40" s="231"/>
      <c r="O40" s="259"/>
      <c r="P40" s="212"/>
      <c r="Q40" s="214"/>
      <c r="R40" s="214"/>
      <c r="S40" s="232"/>
      <c r="T40" s="179" t="str">
        <f t="shared" si="1"/>
        <v/>
      </c>
      <c r="U40" s="427"/>
      <c r="V40" s="213"/>
      <c r="W40" s="213"/>
      <c r="X40" s="429"/>
      <c r="Y40" s="45"/>
      <c r="Z40" s="45"/>
      <c r="AA40" s="45"/>
      <c r="AB40" s="429"/>
      <c r="AC40" s="367"/>
      <c r="AD40" s="427"/>
      <c r="AE40" s="445"/>
      <c r="AF40" s="451"/>
      <c r="AG40" s="451"/>
      <c r="AH40" s="451"/>
      <c r="AI40" s="445"/>
      <c r="AJ40" s="456"/>
      <c r="AK40" s="179" t="str">
        <f t="shared" si="2"/>
        <v/>
      </c>
      <c r="AL40" s="427"/>
      <c r="AM40" s="28" t="b">
        <f t="shared" si="3"/>
        <v>1</v>
      </c>
    </row>
    <row r="41" spans="1:39" ht="36" customHeight="1">
      <c r="A41" s="65"/>
      <c r="B41" s="65"/>
      <c r="C41" s="65"/>
      <c r="D41" s="45"/>
      <c r="E41" s="259"/>
      <c r="F41" s="229" t="str">
        <f t="shared" si="0"/>
        <v/>
      </c>
      <c r="G41" s="429"/>
      <c r="H41" s="206"/>
      <c r="I41" s="429"/>
      <c r="J41" s="83"/>
      <c r="K41" s="119"/>
      <c r="L41" s="214"/>
      <c r="M41" s="230"/>
      <c r="N41" s="231"/>
      <c r="O41" s="259"/>
      <c r="P41" s="212"/>
      <c r="Q41" s="214"/>
      <c r="R41" s="214"/>
      <c r="S41" s="232"/>
      <c r="T41" s="179" t="str">
        <f t="shared" si="1"/>
        <v/>
      </c>
      <c r="U41" s="427"/>
      <c r="V41" s="213"/>
      <c r="W41" s="213"/>
      <c r="X41" s="429"/>
      <c r="Y41" s="45"/>
      <c r="Z41" s="45"/>
      <c r="AA41" s="45"/>
      <c r="AB41" s="429"/>
      <c r="AC41" s="367"/>
      <c r="AD41" s="427"/>
      <c r="AE41" s="445"/>
      <c r="AF41" s="451"/>
      <c r="AG41" s="451"/>
      <c r="AH41" s="451"/>
      <c r="AI41" s="445"/>
      <c r="AJ41" s="456"/>
      <c r="AK41" s="179" t="str">
        <f t="shared" si="2"/>
        <v/>
      </c>
      <c r="AL41" s="427"/>
      <c r="AM41" s="28" t="b">
        <f t="shared" si="3"/>
        <v>1</v>
      </c>
    </row>
    <row r="42" spans="1:39" ht="36" customHeight="1">
      <c r="A42" s="65"/>
      <c r="B42" s="65"/>
      <c r="C42" s="65"/>
      <c r="D42" s="45"/>
      <c r="E42" s="259"/>
      <c r="F42" s="229" t="str">
        <f t="shared" si="0"/>
        <v/>
      </c>
      <c r="G42" s="429"/>
      <c r="H42" s="206"/>
      <c r="I42" s="429"/>
      <c r="J42" s="83"/>
      <c r="K42" s="119"/>
      <c r="L42" s="214"/>
      <c r="M42" s="230"/>
      <c r="N42" s="231"/>
      <c r="O42" s="259"/>
      <c r="P42" s="212"/>
      <c r="Q42" s="214"/>
      <c r="R42" s="214"/>
      <c r="S42" s="232"/>
      <c r="T42" s="179" t="str">
        <f t="shared" si="1"/>
        <v/>
      </c>
      <c r="U42" s="427"/>
      <c r="V42" s="213"/>
      <c r="W42" s="213"/>
      <c r="X42" s="429"/>
      <c r="Y42" s="45"/>
      <c r="Z42" s="45"/>
      <c r="AA42" s="45"/>
      <c r="AB42" s="429"/>
      <c r="AC42" s="367"/>
      <c r="AD42" s="427"/>
      <c r="AE42" s="445"/>
      <c r="AF42" s="451"/>
      <c r="AG42" s="451"/>
      <c r="AH42" s="451"/>
      <c r="AI42" s="445"/>
      <c r="AJ42" s="456"/>
      <c r="AK42" s="179" t="str">
        <f t="shared" si="2"/>
        <v/>
      </c>
      <c r="AL42" s="427"/>
      <c r="AM42" s="28" t="b">
        <f t="shared" si="3"/>
        <v>1</v>
      </c>
    </row>
    <row r="43" spans="1:39" ht="36" customHeight="1">
      <c r="A43" s="65"/>
      <c r="B43" s="65"/>
      <c r="C43" s="65"/>
      <c r="D43" s="45"/>
      <c r="E43" s="259"/>
      <c r="F43" s="229" t="str">
        <f t="shared" si="0"/>
        <v/>
      </c>
      <c r="G43" s="429"/>
      <c r="H43" s="206"/>
      <c r="I43" s="429"/>
      <c r="J43" s="83"/>
      <c r="K43" s="119"/>
      <c r="L43" s="214"/>
      <c r="M43" s="230"/>
      <c r="N43" s="231"/>
      <c r="O43" s="259"/>
      <c r="P43" s="212"/>
      <c r="Q43" s="214"/>
      <c r="R43" s="214"/>
      <c r="S43" s="232"/>
      <c r="T43" s="179" t="str">
        <f t="shared" si="1"/>
        <v/>
      </c>
      <c r="U43" s="427"/>
      <c r="V43" s="213"/>
      <c r="W43" s="213"/>
      <c r="X43" s="429"/>
      <c r="Y43" s="45"/>
      <c r="Z43" s="45"/>
      <c r="AA43" s="45"/>
      <c r="AB43" s="429"/>
      <c r="AC43" s="367"/>
      <c r="AD43" s="427"/>
      <c r="AE43" s="445"/>
      <c r="AF43" s="451"/>
      <c r="AG43" s="451"/>
      <c r="AH43" s="451"/>
      <c r="AI43" s="445"/>
      <c r="AJ43" s="456"/>
      <c r="AK43" s="179" t="str">
        <f t="shared" si="2"/>
        <v/>
      </c>
      <c r="AL43" s="427"/>
      <c r="AM43" s="28" t="b">
        <f t="shared" si="3"/>
        <v>1</v>
      </c>
    </row>
    <row r="44" spans="1:39" ht="36" customHeight="1">
      <c r="A44" s="65"/>
      <c r="B44" s="65"/>
      <c r="C44" s="65"/>
      <c r="D44" s="45"/>
      <c r="E44" s="259"/>
      <c r="F44" s="229" t="str">
        <f t="shared" si="0"/>
        <v/>
      </c>
      <c r="G44" s="429"/>
      <c r="H44" s="206"/>
      <c r="I44" s="429"/>
      <c r="J44" s="83"/>
      <c r="K44" s="119"/>
      <c r="L44" s="214"/>
      <c r="M44" s="230"/>
      <c r="N44" s="231"/>
      <c r="O44" s="259"/>
      <c r="P44" s="212"/>
      <c r="Q44" s="214"/>
      <c r="R44" s="214"/>
      <c r="S44" s="232"/>
      <c r="T44" s="179" t="str">
        <f t="shared" si="1"/>
        <v/>
      </c>
      <c r="U44" s="427"/>
      <c r="V44" s="213"/>
      <c r="W44" s="213"/>
      <c r="X44" s="429"/>
      <c r="Y44" s="45"/>
      <c r="Z44" s="45"/>
      <c r="AA44" s="45"/>
      <c r="AB44" s="429"/>
      <c r="AC44" s="367"/>
      <c r="AD44" s="427"/>
      <c r="AE44" s="445"/>
      <c r="AF44" s="451"/>
      <c r="AG44" s="451"/>
      <c r="AH44" s="451"/>
      <c r="AI44" s="445"/>
      <c r="AJ44" s="456"/>
      <c r="AK44" s="179" t="str">
        <f t="shared" si="2"/>
        <v/>
      </c>
      <c r="AL44" s="427"/>
      <c r="AM44" s="28" t="b">
        <f t="shared" si="3"/>
        <v>1</v>
      </c>
    </row>
    <row r="45" spans="1:39" ht="36" customHeight="1">
      <c r="A45" s="65"/>
      <c r="B45" s="65"/>
      <c r="C45" s="65"/>
      <c r="D45" s="45"/>
      <c r="E45" s="259"/>
      <c r="F45" s="229" t="str">
        <f t="shared" si="0"/>
        <v/>
      </c>
      <c r="G45" s="429"/>
      <c r="H45" s="206"/>
      <c r="I45" s="429"/>
      <c r="J45" s="83"/>
      <c r="K45" s="119"/>
      <c r="L45" s="214"/>
      <c r="M45" s="230"/>
      <c r="N45" s="231"/>
      <c r="O45" s="259"/>
      <c r="P45" s="212"/>
      <c r="Q45" s="214"/>
      <c r="R45" s="214"/>
      <c r="S45" s="232"/>
      <c r="T45" s="179" t="str">
        <f t="shared" si="1"/>
        <v/>
      </c>
      <c r="U45" s="427"/>
      <c r="V45" s="213"/>
      <c r="W45" s="213"/>
      <c r="X45" s="429"/>
      <c r="Y45" s="45"/>
      <c r="Z45" s="45"/>
      <c r="AA45" s="45"/>
      <c r="AB45" s="429"/>
      <c r="AC45" s="367"/>
      <c r="AD45" s="427"/>
      <c r="AE45" s="445"/>
      <c r="AF45" s="451"/>
      <c r="AG45" s="451"/>
      <c r="AH45" s="451"/>
      <c r="AI45" s="445"/>
      <c r="AJ45" s="456"/>
      <c r="AK45" s="179" t="str">
        <f t="shared" si="2"/>
        <v/>
      </c>
      <c r="AL45" s="427"/>
      <c r="AM45" s="28" t="b">
        <f t="shared" si="3"/>
        <v>1</v>
      </c>
    </row>
    <row r="46" spans="1:39" ht="36" customHeight="1">
      <c r="A46" s="65"/>
      <c r="B46" s="65"/>
      <c r="C46" s="65"/>
      <c r="D46" s="45"/>
      <c r="E46" s="259"/>
      <c r="F46" s="229" t="str">
        <f t="shared" si="0"/>
        <v/>
      </c>
      <c r="G46" s="429"/>
      <c r="H46" s="206"/>
      <c r="I46" s="429"/>
      <c r="J46" s="83"/>
      <c r="K46" s="119"/>
      <c r="L46" s="214"/>
      <c r="M46" s="230"/>
      <c r="N46" s="231"/>
      <c r="O46" s="259"/>
      <c r="P46" s="212"/>
      <c r="Q46" s="214"/>
      <c r="R46" s="214"/>
      <c r="S46" s="232"/>
      <c r="T46" s="179" t="str">
        <f t="shared" si="1"/>
        <v/>
      </c>
      <c r="U46" s="427"/>
      <c r="V46" s="213"/>
      <c r="W46" s="213"/>
      <c r="X46" s="429"/>
      <c r="Y46" s="45"/>
      <c r="Z46" s="45"/>
      <c r="AA46" s="45"/>
      <c r="AB46" s="429"/>
      <c r="AC46" s="367"/>
      <c r="AD46" s="427"/>
      <c r="AE46" s="445"/>
      <c r="AF46" s="451"/>
      <c r="AG46" s="451"/>
      <c r="AH46" s="451"/>
      <c r="AI46" s="445"/>
      <c r="AJ46" s="456"/>
      <c r="AK46" s="179" t="str">
        <f t="shared" si="2"/>
        <v/>
      </c>
      <c r="AL46" s="427"/>
      <c r="AM46" s="28" t="b">
        <f t="shared" si="3"/>
        <v>1</v>
      </c>
    </row>
    <row r="47" spans="1:39" ht="36" customHeight="1">
      <c r="A47" s="65"/>
      <c r="B47" s="65"/>
      <c r="C47" s="65"/>
      <c r="D47" s="45"/>
      <c r="E47" s="259"/>
      <c r="F47" s="229" t="str">
        <f t="shared" si="0"/>
        <v/>
      </c>
      <c r="G47" s="429"/>
      <c r="H47" s="206"/>
      <c r="I47" s="429"/>
      <c r="J47" s="83"/>
      <c r="K47" s="119"/>
      <c r="L47" s="214"/>
      <c r="M47" s="230"/>
      <c r="N47" s="231"/>
      <c r="O47" s="259"/>
      <c r="P47" s="212"/>
      <c r="Q47" s="214"/>
      <c r="R47" s="214"/>
      <c r="S47" s="232"/>
      <c r="T47" s="179" t="str">
        <f t="shared" si="1"/>
        <v/>
      </c>
      <c r="U47" s="427"/>
      <c r="V47" s="213"/>
      <c r="W47" s="213"/>
      <c r="X47" s="429"/>
      <c r="Y47" s="45"/>
      <c r="Z47" s="45"/>
      <c r="AA47" s="45"/>
      <c r="AB47" s="429"/>
      <c r="AC47" s="367"/>
      <c r="AD47" s="427"/>
      <c r="AE47" s="445"/>
      <c r="AF47" s="451"/>
      <c r="AG47" s="451"/>
      <c r="AH47" s="451"/>
      <c r="AI47" s="445"/>
      <c r="AJ47" s="456"/>
      <c r="AK47" s="179" t="str">
        <f t="shared" si="2"/>
        <v/>
      </c>
      <c r="AL47" s="427"/>
      <c r="AM47" s="28" t="b">
        <f t="shared" si="3"/>
        <v>1</v>
      </c>
    </row>
    <row r="48" spans="1:39" ht="36" customHeight="1">
      <c r="A48" s="65"/>
      <c r="B48" s="65"/>
      <c r="C48" s="65"/>
      <c r="D48" s="45"/>
      <c r="E48" s="259"/>
      <c r="F48" s="229" t="str">
        <f t="shared" si="0"/>
        <v/>
      </c>
      <c r="G48" s="429"/>
      <c r="H48" s="206"/>
      <c r="I48" s="429"/>
      <c r="J48" s="83"/>
      <c r="K48" s="119"/>
      <c r="L48" s="214"/>
      <c r="M48" s="230"/>
      <c r="N48" s="231"/>
      <c r="O48" s="259"/>
      <c r="P48" s="212"/>
      <c r="Q48" s="214"/>
      <c r="R48" s="214"/>
      <c r="S48" s="232"/>
      <c r="T48" s="179" t="str">
        <f t="shared" si="1"/>
        <v/>
      </c>
      <c r="U48" s="427"/>
      <c r="V48" s="213"/>
      <c r="W48" s="213"/>
      <c r="X48" s="429"/>
      <c r="Y48" s="45"/>
      <c r="Z48" s="45"/>
      <c r="AA48" s="45"/>
      <c r="AB48" s="429"/>
      <c r="AC48" s="367"/>
      <c r="AD48" s="427"/>
      <c r="AE48" s="445"/>
      <c r="AF48" s="451"/>
      <c r="AG48" s="451"/>
      <c r="AH48" s="451"/>
      <c r="AI48" s="445"/>
      <c r="AJ48" s="456"/>
      <c r="AK48" s="179" t="str">
        <f t="shared" si="2"/>
        <v/>
      </c>
      <c r="AL48" s="427"/>
      <c r="AM48" s="28" t="b">
        <f t="shared" si="3"/>
        <v>1</v>
      </c>
    </row>
    <row r="49" spans="1:39" ht="36" customHeight="1">
      <c r="A49" s="65"/>
      <c r="B49" s="65"/>
      <c r="C49" s="65"/>
      <c r="D49" s="45"/>
      <c r="E49" s="259"/>
      <c r="F49" s="229" t="str">
        <f t="shared" si="0"/>
        <v/>
      </c>
      <c r="G49" s="429"/>
      <c r="H49" s="206"/>
      <c r="I49" s="429"/>
      <c r="J49" s="83"/>
      <c r="K49" s="119"/>
      <c r="L49" s="214"/>
      <c r="M49" s="230"/>
      <c r="N49" s="231"/>
      <c r="O49" s="259"/>
      <c r="P49" s="212"/>
      <c r="Q49" s="214"/>
      <c r="R49" s="214"/>
      <c r="S49" s="232"/>
      <c r="T49" s="179" t="str">
        <f t="shared" si="1"/>
        <v/>
      </c>
      <c r="U49" s="427"/>
      <c r="V49" s="213"/>
      <c r="W49" s="213"/>
      <c r="X49" s="429"/>
      <c r="Y49" s="45"/>
      <c r="Z49" s="45"/>
      <c r="AA49" s="45"/>
      <c r="AB49" s="429"/>
      <c r="AC49" s="367"/>
      <c r="AD49" s="427"/>
      <c r="AE49" s="445"/>
      <c r="AF49" s="451"/>
      <c r="AG49" s="451"/>
      <c r="AH49" s="451"/>
      <c r="AI49" s="445"/>
      <c r="AJ49" s="456"/>
      <c r="AK49" s="179" t="str">
        <f t="shared" si="2"/>
        <v/>
      </c>
      <c r="AL49" s="427"/>
      <c r="AM49" s="28" t="b">
        <f t="shared" si="3"/>
        <v>1</v>
      </c>
    </row>
    <row r="50" spans="1:39" ht="36" customHeight="1">
      <c r="A50" s="65"/>
      <c r="B50" s="65"/>
      <c r="C50" s="65"/>
      <c r="D50" s="45"/>
      <c r="E50" s="259"/>
      <c r="F50" s="229" t="str">
        <f t="shared" si="0"/>
        <v/>
      </c>
      <c r="G50" s="429"/>
      <c r="H50" s="206"/>
      <c r="I50" s="429"/>
      <c r="J50" s="83"/>
      <c r="K50" s="119"/>
      <c r="L50" s="214"/>
      <c r="M50" s="230"/>
      <c r="N50" s="231"/>
      <c r="O50" s="259"/>
      <c r="P50" s="212"/>
      <c r="Q50" s="214"/>
      <c r="R50" s="214"/>
      <c r="S50" s="232"/>
      <c r="T50" s="179" t="str">
        <f t="shared" si="1"/>
        <v/>
      </c>
      <c r="U50" s="427"/>
      <c r="V50" s="213"/>
      <c r="W50" s="213"/>
      <c r="X50" s="429"/>
      <c r="Y50" s="45"/>
      <c r="Z50" s="45"/>
      <c r="AA50" s="45"/>
      <c r="AB50" s="429"/>
      <c r="AC50" s="367"/>
      <c r="AD50" s="427"/>
      <c r="AE50" s="445"/>
      <c r="AF50" s="451"/>
      <c r="AG50" s="451"/>
      <c r="AH50" s="451"/>
      <c r="AI50" s="445"/>
      <c r="AJ50" s="456"/>
      <c r="AK50" s="179" t="str">
        <f t="shared" si="2"/>
        <v/>
      </c>
      <c r="AL50" s="427"/>
      <c r="AM50" s="28" t="b">
        <f t="shared" si="3"/>
        <v>1</v>
      </c>
    </row>
    <row r="51" spans="1:39" ht="36" customHeight="1">
      <c r="A51" s="65"/>
      <c r="B51" s="65"/>
      <c r="C51" s="65"/>
      <c r="D51" s="45"/>
      <c r="E51" s="259"/>
      <c r="F51" s="229" t="str">
        <f t="shared" si="0"/>
        <v/>
      </c>
      <c r="G51" s="429"/>
      <c r="H51" s="206"/>
      <c r="I51" s="429"/>
      <c r="J51" s="83"/>
      <c r="K51" s="119"/>
      <c r="L51" s="214"/>
      <c r="M51" s="230"/>
      <c r="N51" s="231"/>
      <c r="O51" s="259"/>
      <c r="P51" s="212"/>
      <c r="Q51" s="214"/>
      <c r="R51" s="214"/>
      <c r="S51" s="232"/>
      <c r="T51" s="179" t="str">
        <f t="shared" si="1"/>
        <v/>
      </c>
      <c r="U51" s="427"/>
      <c r="V51" s="213"/>
      <c r="W51" s="213"/>
      <c r="X51" s="429"/>
      <c r="Y51" s="45"/>
      <c r="Z51" s="45"/>
      <c r="AA51" s="45"/>
      <c r="AB51" s="429"/>
      <c r="AC51" s="367"/>
      <c r="AD51" s="427"/>
      <c r="AE51" s="445"/>
      <c r="AF51" s="451"/>
      <c r="AG51" s="451"/>
      <c r="AH51" s="451"/>
      <c r="AI51" s="445"/>
      <c r="AJ51" s="456"/>
      <c r="AK51" s="179" t="str">
        <f t="shared" si="2"/>
        <v/>
      </c>
      <c r="AL51" s="427"/>
      <c r="AM51" s="28" t="b">
        <f t="shared" si="3"/>
        <v>1</v>
      </c>
    </row>
    <row r="52" spans="1:39" ht="36" customHeight="1">
      <c r="A52" s="65"/>
      <c r="B52" s="65"/>
      <c r="C52" s="65"/>
      <c r="D52" s="45"/>
      <c r="E52" s="259"/>
      <c r="F52" s="229" t="str">
        <f t="shared" si="0"/>
        <v/>
      </c>
      <c r="G52" s="429"/>
      <c r="H52" s="206"/>
      <c r="I52" s="429"/>
      <c r="J52" s="83"/>
      <c r="K52" s="119"/>
      <c r="L52" s="214"/>
      <c r="M52" s="230"/>
      <c r="N52" s="231"/>
      <c r="O52" s="259"/>
      <c r="P52" s="212"/>
      <c r="Q52" s="214"/>
      <c r="R52" s="214"/>
      <c r="S52" s="232"/>
      <c r="T52" s="179" t="str">
        <f t="shared" si="1"/>
        <v/>
      </c>
      <c r="U52" s="427"/>
      <c r="V52" s="213"/>
      <c r="W52" s="213"/>
      <c r="X52" s="429"/>
      <c r="Y52" s="45"/>
      <c r="Z52" s="45"/>
      <c r="AA52" s="45"/>
      <c r="AB52" s="429"/>
      <c r="AC52" s="367"/>
      <c r="AD52" s="427"/>
      <c r="AE52" s="445"/>
      <c r="AF52" s="451"/>
      <c r="AG52" s="451"/>
      <c r="AH52" s="451"/>
      <c r="AI52" s="445"/>
      <c r="AJ52" s="456"/>
      <c r="AK52" s="179" t="str">
        <f t="shared" si="2"/>
        <v/>
      </c>
      <c r="AL52" s="427"/>
      <c r="AM52" s="28" t="b">
        <f t="shared" si="3"/>
        <v>1</v>
      </c>
    </row>
    <row r="53" spans="1:39" ht="36" customHeight="1">
      <c r="A53" s="65"/>
      <c r="B53" s="65"/>
      <c r="C53" s="65"/>
      <c r="D53" s="45"/>
      <c r="E53" s="259"/>
      <c r="F53" s="229" t="str">
        <f t="shared" si="0"/>
        <v/>
      </c>
      <c r="G53" s="429"/>
      <c r="H53" s="206"/>
      <c r="I53" s="429"/>
      <c r="J53" s="83"/>
      <c r="K53" s="119"/>
      <c r="L53" s="214"/>
      <c r="M53" s="230"/>
      <c r="N53" s="231"/>
      <c r="O53" s="259"/>
      <c r="P53" s="212"/>
      <c r="Q53" s="214"/>
      <c r="R53" s="214"/>
      <c r="S53" s="232"/>
      <c r="T53" s="179" t="str">
        <f t="shared" si="1"/>
        <v/>
      </c>
      <c r="U53" s="427"/>
      <c r="V53" s="213"/>
      <c r="W53" s="213"/>
      <c r="X53" s="429"/>
      <c r="Y53" s="45"/>
      <c r="Z53" s="45"/>
      <c r="AA53" s="45"/>
      <c r="AB53" s="429"/>
      <c r="AC53" s="367"/>
      <c r="AD53" s="427"/>
      <c r="AE53" s="445"/>
      <c r="AF53" s="451"/>
      <c r="AG53" s="451"/>
      <c r="AH53" s="451"/>
      <c r="AI53" s="445"/>
      <c r="AJ53" s="456"/>
      <c r="AK53" s="179" t="str">
        <f t="shared" si="2"/>
        <v/>
      </c>
      <c r="AL53" s="427"/>
      <c r="AM53" s="28" t="b">
        <f t="shared" si="3"/>
        <v>1</v>
      </c>
    </row>
    <row r="54" spans="1:39" ht="36" customHeight="1">
      <c r="A54" s="65"/>
      <c r="B54" s="65"/>
      <c r="C54" s="65"/>
      <c r="D54" s="45"/>
      <c r="E54" s="259"/>
      <c r="F54" s="229" t="str">
        <f t="shared" si="0"/>
        <v/>
      </c>
      <c r="G54" s="429"/>
      <c r="H54" s="206"/>
      <c r="I54" s="429"/>
      <c r="J54" s="83"/>
      <c r="K54" s="119"/>
      <c r="L54" s="214"/>
      <c r="M54" s="230"/>
      <c r="N54" s="231"/>
      <c r="O54" s="259"/>
      <c r="P54" s="212"/>
      <c r="Q54" s="214"/>
      <c r="R54" s="214"/>
      <c r="S54" s="232"/>
      <c r="T54" s="179" t="str">
        <f t="shared" si="1"/>
        <v/>
      </c>
      <c r="U54" s="427"/>
      <c r="V54" s="213"/>
      <c r="W54" s="213"/>
      <c r="X54" s="429"/>
      <c r="Y54" s="45"/>
      <c r="Z54" s="45"/>
      <c r="AA54" s="45"/>
      <c r="AB54" s="429"/>
      <c r="AC54" s="367"/>
      <c r="AD54" s="427"/>
      <c r="AE54" s="445"/>
      <c r="AF54" s="451"/>
      <c r="AG54" s="451"/>
      <c r="AH54" s="451"/>
      <c r="AI54" s="445"/>
      <c r="AJ54" s="456"/>
      <c r="AK54" s="179" t="str">
        <f t="shared" si="2"/>
        <v/>
      </c>
      <c r="AL54" s="427"/>
      <c r="AM54" s="28" t="b">
        <f t="shared" si="3"/>
        <v>1</v>
      </c>
    </row>
    <row r="55" spans="1:39" ht="36" customHeight="1">
      <c r="A55" s="65"/>
      <c r="B55" s="65"/>
      <c r="C55" s="65"/>
      <c r="D55" s="45"/>
      <c r="E55" s="259"/>
      <c r="F55" s="229" t="str">
        <f t="shared" si="0"/>
        <v/>
      </c>
      <c r="G55" s="429"/>
      <c r="H55" s="206"/>
      <c r="I55" s="429"/>
      <c r="J55" s="83"/>
      <c r="K55" s="119"/>
      <c r="L55" s="214"/>
      <c r="M55" s="230"/>
      <c r="N55" s="231"/>
      <c r="O55" s="259"/>
      <c r="P55" s="212"/>
      <c r="Q55" s="214"/>
      <c r="R55" s="214"/>
      <c r="S55" s="232"/>
      <c r="T55" s="179" t="str">
        <f t="shared" si="1"/>
        <v/>
      </c>
      <c r="U55" s="427"/>
      <c r="V55" s="213"/>
      <c r="W55" s="213"/>
      <c r="X55" s="429"/>
      <c r="Y55" s="45"/>
      <c r="Z55" s="45"/>
      <c r="AA55" s="45"/>
      <c r="AB55" s="429"/>
      <c r="AC55" s="367"/>
      <c r="AD55" s="427"/>
      <c r="AE55" s="445"/>
      <c r="AF55" s="451"/>
      <c r="AG55" s="451"/>
      <c r="AH55" s="451"/>
      <c r="AI55" s="445"/>
      <c r="AJ55" s="456"/>
      <c r="AK55" s="179" t="str">
        <f t="shared" si="2"/>
        <v/>
      </c>
      <c r="AL55" s="427"/>
      <c r="AM55" s="28" t="b">
        <f t="shared" si="3"/>
        <v>1</v>
      </c>
    </row>
    <row r="56" spans="1:39" ht="36" customHeight="1">
      <c r="A56" s="65"/>
      <c r="B56" s="65"/>
      <c r="C56" s="65"/>
      <c r="D56" s="45"/>
      <c r="E56" s="259"/>
      <c r="F56" s="229" t="str">
        <f t="shared" si="0"/>
        <v/>
      </c>
      <c r="G56" s="429"/>
      <c r="H56" s="206"/>
      <c r="I56" s="429"/>
      <c r="J56" s="83"/>
      <c r="K56" s="119"/>
      <c r="L56" s="214"/>
      <c r="M56" s="230"/>
      <c r="N56" s="231"/>
      <c r="O56" s="259"/>
      <c r="P56" s="212"/>
      <c r="Q56" s="214"/>
      <c r="R56" s="214"/>
      <c r="S56" s="232"/>
      <c r="T56" s="179" t="str">
        <f t="shared" si="1"/>
        <v/>
      </c>
      <c r="U56" s="427"/>
      <c r="V56" s="213"/>
      <c r="W56" s="213"/>
      <c r="X56" s="429"/>
      <c r="Y56" s="45"/>
      <c r="Z56" s="45"/>
      <c r="AA56" s="45"/>
      <c r="AB56" s="429"/>
      <c r="AC56" s="367"/>
      <c r="AD56" s="427"/>
      <c r="AE56" s="445"/>
      <c r="AF56" s="451"/>
      <c r="AG56" s="451"/>
      <c r="AH56" s="451"/>
      <c r="AI56" s="445"/>
      <c r="AJ56" s="456"/>
      <c r="AK56" s="179" t="str">
        <f t="shared" si="2"/>
        <v/>
      </c>
      <c r="AL56" s="427"/>
      <c r="AM56" s="28" t="b">
        <f t="shared" si="3"/>
        <v>1</v>
      </c>
    </row>
    <row r="57" spans="1:39" ht="36" customHeight="1">
      <c r="A57" s="65"/>
      <c r="B57" s="65"/>
      <c r="C57" s="65"/>
      <c r="D57" s="45"/>
      <c r="E57" s="259"/>
      <c r="F57" s="229" t="str">
        <f t="shared" si="0"/>
        <v/>
      </c>
      <c r="G57" s="429"/>
      <c r="H57" s="206"/>
      <c r="I57" s="429"/>
      <c r="J57" s="83"/>
      <c r="K57" s="119"/>
      <c r="L57" s="214"/>
      <c r="M57" s="230"/>
      <c r="N57" s="231"/>
      <c r="O57" s="259"/>
      <c r="P57" s="212"/>
      <c r="Q57" s="214"/>
      <c r="R57" s="214"/>
      <c r="S57" s="232"/>
      <c r="T57" s="179" t="str">
        <f t="shared" si="1"/>
        <v/>
      </c>
      <c r="U57" s="427"/>
      <c r="V57" s="213"/>
      <c r="W57" s="213"/>
      <c r="X57" s="429"/>
      <c r="Y57" s="45"/>
      <c r="Z57" s="45"/>
      <c r="AA57" s="45"/>
      <c r="AB57" s="429"/>
      <c r="AC57" s="367"/>
      <c r="AD57" s="427"/>
      <c r="AE57" s="445"/>
      <c r="AF57" s="451"/>
      <c r="AG57" s="451"/>
      <c r="AH57" s="451"/>
      <c r="AI57" s="445"/>
      <c r="AJ57" s="456"/>
      <c r="AK57" s="179" t="str">
        <f t="shared" si="2"/>
        <v/>
      </c>
      <c r="AL57" s="427"/>
      <c r="AM57" s="28" t="b">
        <f t="shared" si="3"/>
        <v>1</v>
      </c>
    </row>
    <row r="58" spans="1:39" ht="36" customHeight="1">
      <c r="A58" s="65"/>
      <c r="B58" s="65"/>
      <c r="C58" s="65"/>
      <c r="D58" s="45"/>
      <c r="E58" s="259"/>
      <c r="F58" s="229" t="str">
        <f t="shared" si="0"/>
        <v/>
      </c>
      <c r="G58" s="429"/>
      <c r="H58" s="206"/>
      <c r="I58" s="429"/>
      <c r="J58" s="83"/>
      <c r="K58" s="119"/>
      <c r="L58" s="214"/>
      <c r="M58" s="230"/>
      <c r="N58" s="231"/>
      <c r="O58" s="259"/>
      <c r="P58" s="212"/>
      <c r="Q58" s="214"/>
      <c r="R58" s="214"/>
      <c r="S58" s="232"/>
      <c r="T58" s="179" t="str">
        <f t="shared" si="1"/>
        <v/>
      </c>
      <c r="U58" s="427"/>
      <c r="V58" s="213"/>
      <c r="W58" s="213"/>
      <c r="X58" s="429"/>
      <c r="Y58" s="45"/>
      <c r="Z58" s="45"/>
      <c r="AA58" s="45"/>
      <c r="AB58" s="429"/>
      <c r="AC58" s="367"/>
      <c r="AD58" s="427"/>
      <c r="AE58" s="445"/>
      <c r="AF58" s="451"/>
      <c r="AG58" s="451"/>
      <c r="AH58" s="451"/>
      <c r="AI58" s="445"/>
      <c r="AJ58" s="456"/>
      <c r="AK58" s="179" t="str">
        <f t="shared" si="2"/>
        <v/>
      </c>
      <c r="AL58" s="427"/>
      <c r="AM58" s="28" t="b">
        <f t="shared" si="3"/>
        <v>1</v>
      </c>
    </row>
    <row r="59" spans="1:39" ht="36" customHeight="1">
      <c r="A59" s="65"/>
      <c r="B59" s="65"/>
      <c r="C59" s="65"/>
      <c r="D59" s="45"/>
      <c r="E59" s="259"/>
      <c r="F59" s="229" t="str">
        <f t="shared" si="0"/>
        <v/>
      </c>
      <c r="G59" s="429"/>
      <c r="H59" s="206"/>
      <c r="I59" s="429"/>
      <c r="J59" s="83"/>
      <c r="K59" s="119"/>
      <c r="L59" s="214"/>
      <c r="M59" s="230"/>
      <c r="N59" s="231"/>
      <c r="O59" s="259"/>
      <c r="P59" s="212"/>
      <c r="Q59" s="214"/>
      <c r="R59" s="214"/>
      <c r="S59" s="232"/>
      <c r="T59" s="179" t="str">
        <f t="shared" si="1"/>
        <v/>
      </c>
      <c r="U59" s="427"/>
      <c r="V59" s="213"/>
      <c r="W59" s="213"/>
      <c r="X59" s="429"/>
      <c r="Y59" s="45"/>
      <c r="Z59" s="45"/>
      <c r="AA59" s="45"/>
      <c r="AB59" s="429"/>
      <c r="AC59" s="367"/>
      <c r="AD59" s="427"/>
      <c r="AE59" s="445"/>
      <c r="AF59" s="451"/>
      <c r="AG59" s="451"/>
      <c r="AH59" s="451"/>
      <c r="AI59" s="445"/>
      <c r="AJ59" s="456"/>
      <c r="AK59" s="179" t="str">
        <f t="shared" si="2"/>
        <v/>
      </c>
      <c r="AL59" s="427"/>
      <c r="AM59" s="28" t="b">
        <f t="shared" si="3"/>
        <v>1</v>
      </c>
    </row>
    <row r="60" spans="1:39" ht="36" customHeight="1">
      <c r="A60" s="65"/>
      <c r="B60" s="65"/>
      <c r="C60" s="65"/>
      <c r="D60" s="45"/>
      <c r="E60" s="259"/>
      <c r="F60" s="229" t="str">
        <f t="shared" si="0"/>
        <v/>
      </c>
      <c r="G60" s="429"/>
      <c r="H60" s="206"/>
      <c r="I60" s="429"/>
      <c r="J60" s="83"/>
      <c r="K60" s="119"/>
      <c r="L60" s="214"/>
      <c r="M60" s="230"/>
      <c r="N60" s="231"/>
      <c r="O60" s="259"/>
      <c r="P60" s="212"/>
      <c r="Q60" s="214"/>
      <c r="R60" s="214"/>
      <c r="S60" s="232"/>
      <c r="T60" s="179" t="str">
        <f t="shared" si="1"/>
        <v/>
      </c>
      <c r="U60" s="427"/>
      <c r="V60" s="213"/>
      <c r="W60" s="213"/>
      <c r="X60" s="429"/>
      <c r="Y60" s="45"/>
      <c r="Z60" s="45"/>
      <c r="AA60" s="45"/>
      <c r="AB60" s="429"/>
      <c r="AC60" s="367"/>
      <c r="AD60" s="427"/>
      <c r="AE60" s="445"/>
      <c r="AF60" s="451"/>
      <c r="AG60" s="451"/>
      <c r="AH60" s="451"/>
      <c r="AI60" s="445"/>
      <c r="AJ60" s="456"/>
      <c r="AK60" s="179" t="str">
        <f t="shared" si="2"/>
        <v/>
      </c>
      <c r="AL60" s="427"/>
      <c r="AM60" s="28" t="b">
        <f t="shared" si="3"/>
        <v>1</v>
      </c>
    </row>
    <row r="61" spans="1:39" ht="36" customHeight="1">
      <c r="A61" s="65"/>
      <c r="B61" s="65"/>
      <c r="C61" s="65"/>
      <c r="D61" s="45"/>
      <c r="E61" s="259"/>
      <c r="F61" s="229" t="str">
        <f t="shared" si="0"/>
        <v/>
      </c>
      <c r="G61" s="429"/>
      <c r="H61" s="206"/>
      <c r="I61" s="429"/>
      <c r="J61" s="83"/>
      <c r="K61" s="119"/>
      <c r="L61" s="214"/>
      <c r="M61" s="230"/>
      <c r="N61" s="231"/>
      <c r="O61" s="259"/>
      <c r="P61" s="212"/>
      <c r="Q61" s="214"/>
      <c r="R61" s="214"/>
      <c r="S61" s="232"/>
      <c r="T61" s="179" t="str">
        <f t="shared" si="1"/>
        <v/>
      </c>
      <c r="U61" s="427"/>
      <c r="V61" s="213"/>
      <c r="W61" s="213"/>
      <c r="X61" s="429"/>
      <c r="Y61" s="45"/>
      <c r="Z61" s="45"/>
      <c r="AA61" s="45"/>
      <c r="AB61" s="429"/>
      <c r="AC61" s="367"/>
      <c r="AD61" s="427"/>
      <c r="AE61" s="445"/>
      <c r="AF61" s="451"/>
      <c r="AG61" s="451"/>
      <c r="AH61" s="451"/>
      <c r="AI61" s="445"/>
      <c r="AJ61" s="456"/>
      <c r="AK61" s="179" t="str">
        <f t="shared" si="2"/>
        <v/>
      </c>
      <c r="AL61" s="427"/>
      <c r="AM61" s="28" t="b">
        <f t="shared" si="3"/>
        <v>1</v>
      </c>
    </row>
    <row r="62" spans="1:39" ht="36" customHeight="1">
      <c r="A62" s="65"/>
      <c r="B62" s="65"/>
      <c r="C62" s="65"/>
      <c r="D62" s="45"/>
      <c r="E62" s="259"/>
      <c r="F62" s="229" t="str">
        <f t="shared" si="0"/>
        <v/>
      </c>
      <c r="G62" s="429"/>
      <c r="H62" s="206"/>
      <c r="I62" s="429"/>
      <c r="J62" s="83"/>
      <c r="K62" s="119"/>
      <c r="L62" s="214"/>
      <c r="M62" s="230"/>
      <c r="N62" s="231"/>
      <c r="O62" s="259"/>
      <c r="P62" s="212"/>
      <c r="Q62" s="214"/>
      <c r="R62" s="214"/>
      <c r="S62" s="232"/>
      <c r="T62" s="179" t="str">
        <f t="shared" si="1"/>
        <v/>
      </c>
      <c r="U62" s="427"/>
      <c r="V62" s="213"/>
      <c r="W62" s="213"/>
      <c r="X62" s="429"/>
      <c r="Y62" s="45"/>
      <c r="Z62" s="45"/>
      <c r="AA62" s="45"/>
      <c r="AB62" s="429"/>
      <c r="AC62" s="367"/>
      <c r="AD62" s="427"/>
      <c r="AE62" s="445"/>
      <c r="AF62" s="451"/>
      <c r="AG62" s="451"/>
      <c r="AH62" s="451"/>
      <c r="AI62" s="445"/>
      <c r="AJ62" s="456"/>
      <c r="AK62" s="179" t="str">
        <f t="shared" si="2"/>
        <v/>
      </c>
      <c r="AL62" s="427"/>
      <c r="AM62" s="28" t="b">
        <f t="shared" si="3"/>
        <v>1</v>
      </c>
    </row>
    <row r="63" spans="1:39" ht="36" customHeight="1">
      <c r="A63" s="65"/>
      <c r="B63" s="65"/>
      <c r="C63" s="65"/>
      <c r="D63" s="45"/>
      <c r="E63" s="259"/>
      <c r="F63" s="229" t="str">
        <f t="shared" si="0"/>
        <v/>
      </c>
      <c r="G63" s="429"/>
      <c r="H63" s="206"/>
      <c r="I63" s="429"/>
      <c r="J63" s="83"/>
      <c r="K63" s="119"/>
      <c r="L63" s="214"/>
      <c r="M63" s="230"/>
      <c r="N63" s="231"/>
      <c r="O63" s="259"/>
      <c r="P63" s="212"/>
      <c r="Q63" s="214"/>
      <c r="R63" s="214"/>
      <c r="S63" s="232"/>
      <c r="T63" s="179" t="str">
        <f t="shared" si="1"/>
        <v/>
      </c>
      <c r="U63" s="427"/>
      <c r="V63" s="213"/>
      <c r="W63" s="213"/>
      <c r="X63" s="429"/>
      <c r="Y63" s="45"/>
      <c r="Z63" s="45"/>
      <c r="AA63" s="45"/>
      <c r="AB63" s="429"/>
      <c r="AC63" s="367"/>
      <c r="AD63" s="427"/>
      <c r="AE63" s="445"/>
      <c r="AF63" s="451"/>
      <c r="AG63" s="451"/>
      <c r="AH63" s="451"/>
      <c r="AI63" s="445"/>
      <c r="AJ63" s="456"/>
      <c r="AK63" s="179" t="str">
        <f t="shared" si="2"/>
        <v/>
      </c>
      <c r="AL63" s="427"/>
      <c r="AM63" s="28" t="b">
        <f t="shared" si="3"/>
        <v>1</v>
      </c>
    </row>
    <row r="64" spans="1:39" ht="36" customHeight="1">
      <c r="A64" s="65"/>
      <c r="B64" s="65"/>
      <c r="C64" s="65"/>
      <c r="D64" s="45"/>
      <c r="E64" s="259"/>
      <c r="F64" s="229" t="str">
        <f t="shared" si="0"/>
        <v/>
      </c>
      <c r="G64" s="429"/>
      <c r="H64" s="206"/>
      <c r="I64" s="429"/>
      <c r="J64" s="83"/>
      <c r="K64" s="119"/>
      <c r="L64" s="214"/>
      <c r="M64" s="230"/>
      <c r="N64" s="231"/>
      <c r="O64" s="259"/>
      <c r="P64" s="212"/>
      <c r="Q64" s="214"/>
      <c r="R64" s="214"/>
      <c r="S64" s="232"/>
      <c r="T64" s="179" t="str">
        <f t="shared" si="1"/>
        <v/>
      </c>
      <c r="U64" s="427"/>
      <c r="V64" s="213"/>
      <c r="W64" s="213"/>
      <c r="X64" s="429"/>
      <c r="Y64" s="45"/>
      <c r="Z64" s="45"/>
      <c r="AA64" s="45"/>
      <c r="AB64" s="429"/>
      <c r="AC64" s="367"/>
      <c r="AD64" s="427"/>
      <c r="AE64" s="445"/>
      <c r="AF64" s="451"/>
      <c r="AG64" s="451"/>
      <c r="AH64" s="451"/>
      <c r="AI64" s="445"/>
      <c r="AJ64" s="456"/>
      <c r="AK64" s="179" t="str">
        <f t="shared" si="2"/>
        <v/>
      </c>
      <c r="AL64" s="427"/>
      <c r="AM64" s="28" t="b">
        <f t="shared" si="3"/>
        <v>1</v>
      </c>
    </row>
    <row r="65" spans="1:39" ht="36" customHeight="1">
      <c r="A65" s="65"/>
      <c r="B65" s="65"/>
      <c r="C65" s="65"/>
      <c r="D65" s="45"/>
      <c r="E65" s="259"/>
      <c r="F65" s="229" t="str">
        <f t="shared" si="0"/>
        <v/>
      </c>
      <c r="G65" s="429"/>
      <c r="H65" s="206"/>
      <c r="I65" s="429"/>
      <c r="J65" s="83"/>
      <c r="K65" s="119"/>
      <c r="L65" s="214"/>
      <c r="M65" s="230"/>
      <c r="N65" s="231"/>
      <c r="O65" s="259"/>
      <c r="P65" s="212"/>
      <c r="Q65" s="214"/>
      <c r="R65" s="214"/>
      <c r="S65" s="232"/>
      <c r="T65" s="179" t="str">
        <f t="shared" si="1"/>
        <v/>
      </c>
      <c r="U65" s="427"/>
      <c r="V65" s="213"/>
      <c r="W65" s="213"/>
      <c r="X65" s="429"/>
      <c r="Y65" s="45"/>
      <c r="Z65" s="45"/>
      <c r="AA65" s="45"/>
      <c r="AB65" s="429"/>
      <c r="AC65" s="367"/>
      <c r="AD65" s="427"/>
      <c r="AE65" s="445"/>
      <c r="AF65" s="451"/>
      <c r="AG65" s="451"/>
      <c r="AH65" s="451"/>
      <c r="AI65" s="445"/>
      <c r="AJ65" s="456"/>
      <c r="AK65" s="179" t="str">
        <f t="shared" si="2"/>
        <v/>
      </c>
      <c r="AL65" s="427"/>
      <c r="AM65" s="28" t="b">
        <f t="shared" si="3"/>
        <v>1</v>
      </c>
    </row>
    <row r="66" spans="1:39" ht="36" customHeight="1">
      <c r="A66" s="65"/>
      <c r="B66" s="65"/>
      <c r="C66" s="65"/>
      <c r="D66" s="45"/>
      <c r="E66" s="259"/>
      <c r="F66" s="229" t="str">
        <f t="shared" si="0"/>
        <v/>
      </c>
      <c r="G66" s="429"/>
      <c r="H66" s="206"/>
      <c r="I66" s="429"/>
      <c r="J66" s="83"/>
      <c r="K66" s="119"/>
      <c r="L66" s="214"/>
      <c r="M66" s="230"/>
      <c r="N66" s="231"/>
      <c r="O66" s="259"/>
      <c r="P66" s="212"/>
      <c r="Q66" s="214"/>
      <c r="R66" s="214"/>
      <c r="S66" s="232"/>
      <c r="T66" s="179" t="str">
        <f t="shared" si="1"/>
        <v/>
      </c>
      <c r="U66" s="427"/>
      <c r="V66" s="213"/>
      <c r="W66" s="213"/>
      <c r="X66" s="429"/>
      <c r="Y66" s="45"/>
      <c r="Z66" s="45"/>
      <c r="AA66" s="45"/>
      <c r="AB66" s="429"/>
      <c r="AC66" s="367"/>
      <c r="AD66" s="427"/>
      <c r="AE66" s="445"/>
      <c r="AF66" s="451"/>
      <c r="AG66" s="451"/>
      <c r="AH66" s="451"/>
      <c r="AI66" s="445"/>
      <c r="AJ66" s="456"/>
      <c r="AK66" s="179" t="str">
        <f t="shared" si="2"/>
        <v/>
      </c>
      <c r="AL66" s="427"/>
      <c r="AM66" s="28" t="b">
        <f t="shared" si="3"/>
        <v>1</v>
      </c>
    </row>
    <row r="67" spans="1:39" ht="36" customHeight="1">
      <c r="A67" s="65"/>
      <c r="B67" s="65"/>
      <c r="C67" s="65"/>
      <c r="D67" s="45"/>
      <c r="E67" s="259"/>
      <c r="F67" s="229" t="str">
        <f t="shared" si="0"/>
        <v/>
      </c>
      <c r="G67" s="429"/>
      <c r="H67" s="206"/>
      <c r="I67" s="429"/>
      <c r="J67" s="83"/>
      <c r="K67" s="119"/>
      <c r="L67" s="214"/>
      <c r="M67" s="230"/>
      <c r="N67" s="231"/>
      <c r="O67" s="259"/>
      <c r="P67" s="212"/>
      <c r="Q67" s="214"/>
      <c r="R67" s="214"/>
      <c r="S67" s="232"/>
      <c r="T67" s="179" t="str">
        <f t="shared" si="1"/>
        <v/>
      </c>
      <c r="U67" s="427"/>
      <c r="V67" s="213"/>
      <c r="W67" s="213"/>
      <c r="X67" s="429"/>
      <c r="Y67" s="45"/>
      <c r="Z67" s="45"/>
      <c r="AA67" s="45"/>
      <c r="AB67" s="429"/>
      <c r="AC67" s="367"/>
      <c r="AD67" s="427"/>
      <c r="AE67" s="445"/>
      <c r="AF67" s="451"/>
      <c r="AG67" s="451"/>
      <c r="AH67" s="451"/>
      <c r="AI67" s="445"/>
      <c r="AJ67" s="456"/>
      <c r="AK67" s="179" t="str">
        <f t="shared" si="2"/>
        <v/>
      </c>
      <c r="AL67" s="427"/>
      <c r="AM67" s="28" t="b">
        <f t="shared" si="3"/>
        <v>1</v>
      </c>
    </row>
    <row r="68" spans="1:39" ht="36" customHeight="1">
      <c r="A68" s="65"/>
      <c r="B68" s="65"/>
      <c r="C68" s="65"/>
      <c r="D68" s="45"/>
      <c r="E68" s="259"/>
      <c r="F68" s="229" t="str">
        <f t="shared" si="0"/>
        <v/>
      </c>
      <c r="G68" s="429"/>
      <c r="H68" s="206"/>
      <c r="I68" s="429"/>
      <c r="J68" s="83"/>
      <c r="K68" s="119"/>
      <c r="L68" s="214"/>
      <c r="M68" s="230"/>
      <c r="N68" s="231"/>
      <c r="O68" s="259"/>
      <c r="P68" s="212"/>
      <c r="Q68" s="214"/>
      <c r="R68" s="214"/>
      <c r="S68" s="232"/>
      <c r="T68" s="179" t="str">
        <f t="shared" si="1"/>
        <v/>
      </c>
      <c r="U68" s="427"/>
      <c r="V68" s="213"/>
      <c r="W68" s="213"/>
      <c r="X68" s="429"/>
      <c r="Y68" s="45"/>
      <c r="Z68" s="45"/>
      <c r="AA68" s="45"/>
      <c r="AB68" s="429"/>
      <c r="AC68" s="367"/>
      <c r="AD68" s="427"/>
      <c r="AE68" s="445"/>
      <c r="AF68" s="451"/>
      <c r="AG68" s="451"/>
      <c r="AH68" s="451"/>
      <c r="AI68" s="445"/>
      <c r="AJ68" s="456"/>
      <c r="AK68" s="179" t="str">
        <f t="shared" si="2"/>
        <v/>
      </c>
      <c r="AL68" s="427"/>
      <c r="AM68" s="28" t="b">
        <f t="shared" si="3"/>
        <v>1</v>
      </c>
    </row>
    <row r="69" spans="1:39" ht="36" customHeight="1">
      <c r="A69" s="65"/>
      <c r="B69" s="65"/>
      <c r="C69" s="65"/>
      <c r="D69" s="45"/>
      <c r="E69" s="259"/>
      <c r="F69" s="229" t="str">
        <f t="shared" si="0"/>
        <v/>
      </c>
      <c r="G69" s="429"/>
      <c r="H69" s="206"/>
      <c r="I69" s="429"/>
      <c r="J69" s="83"/>
      <c r="K69" s="119"/>
      <c r="L69" s="214"/>
      <c r="M69" s="230"/>
      <c r="N69" s="231"/>
      <c r="O69" s="259"/>
      <c r="P69" s="212"/>
      <c r="Q69" s="214"/>
      <c r="R69" s="214"/>
      <c r="S69" s="232"/>
      <c r="T69" s="179" t="str">
        <f t="shared" ref="T69:T132" si="4">IF(ISBLANK(P69),"",DATEDIF(J69,P69,"d")/365)</f>
        <v/>
      </c>
      <c r="U69" s="427"/>
      <c r="V69" s="213"/>
      <c r="W69" s="213"/>
      <c r="X69" s="429"/>
      <c r="Y69" s="45"/>
      <c r="Z69" s="45"/>
      <c r="AA69" s="45"/>
      <c r="AB69" s="429"/>
      <c r="AC69" s="367"/>
      <c r="AD69" s="427"/>
      <c r="AE69" s="445"/>
      <c r="AF69" s="451"/>
      <c r="AG69" s="451"/>
      <c r="AH69" s="451"/>
      <c r="AI69" s="445"/>
      <c r="AJ69" s="456"/>
      <c r="AK69" s="179" t="str">
        <f t="shared" ref="AK69:AK132" si="5">IF((J69-AC69)/365&gt;0,(J69-AC69)/365,"")</f>
        <v/>
      </c>
      <c r="AL69" s="427"/>
      <c r="AM69" s="28" t="b">
        <f t="shared" si="3"/>
        <v>1</v>
      </c>
    </row>
    <row r="70" spans="1:39" ht="36" customHeight="1">
      <c r="A70" s="65"/>
      <c r="B70" s="65"/>
      <c r="C70" s="65"/>
      <c r="D70" s="45"/>
      <c r="E70" s="259"/>
      <c r="F70" s="229" t="str">
        <f t="shared" si="0"/>
        <v/>
      </c>
      <c r="G70" s="429"/>
      <c r="H70" s="206"/>
      <c r="I70" s="429"/>
      <c r="J70" s="83"/>
      <c r="K70" s="119"/>
      <c r="L70" s="214"/>
      <c r="M70" s="230"/>
      <c r="N70" s="231"/>
      <c r="O70" s="259"/>
      <c r="P70" s="212"/>
      <c r="Q70" s="214"/>
      <c r="R70" s="214"/>
      <c r="S70" s="232"/>
      <c r="T70" s="179" t="str">
        <f t="shared" si="4"/>
        <v/>
      </c>
      <c r="U70" s="427"/>
      <c r="V70" s="213"/>
      <c r="W70" s="213"/>
      <c r="X70" s="429"/>
      <c r="Y70" s="45"/>
      <c r="Z70" s="45"/>
      <c r="AA70" s="45"/>
      <c r="AB70" s="429"/>
      <c r="AC70" s="367"/>
      <c r="AD70" s="427"/>
      <c r="AE70" s="445"/>
      <c r="AF70" s="451"/>
      <c r="AG70" s="451"/>
      <c r="AH70" s="451"/>
      <c r="AI70" s="445"/>
      <c r="AJ70" s="456"/>
      <c r="AK70" s="179" t="str">
        <f t="shared" si="5"/>
        <v/>
      </c>
      <c r="AL70" s="427"/>
      <c r="AM70" s="28" t="b">
        <f t="shared" si="3"/>
        <v>1</v>
      </c>
    </row>
    <row r="71" spans="1:39" ht="36" customHeight="1">
      <c r="A71" s="65"/>
      <c r="B71" s="65"/>
      <c r="C71" s="65"/>
      <c r="D71" s="45"/>
      <c r="E71" s="259"/>
      <c r="F71" s="229" t="str">
        <f t="shared" si="0"/>
        <v/>
      </c>
      <c r="G71" s="429"/>
      <c r="H71" s="206"/>
      <c r="I71" s="429"/>
      <c r="J71" s="83"/>
      <c r="K71" s="119"/>
      <c r="L71" s="214"/>
      <c r="M71" s="230"/>
      <c r="N71" s="231"/>
      <c r="O71" s="259"/>
      <c r="P71" s="212"/>
      <c r="Q71" s="214"/>
      <c r="R71" s="214"/>
      <c r="S71" s="232"/>
      <c r="T71" s="179" t="str">
        <f t="shared" si="4"/>
        <v/>
      </c>
      <c r="U71" s="427"/>
      <c r="V71" s="213"/>
      <c r="W71" s="213"/>
      <c r="X71" s="429"/>
      <c r="Y71" s="45"/>
      <c r="Z71" s="45"/>
      <c r="AA71" s="45"/>
      <c r="AB71" s="429"/>
      <c r="AC71" s="367"/>
      <c r="AD71" s="427"/>
      <c r="AE71" s="445"/>
      <c r="AF71" s="451"/>
      <c r="AG71" s="451"/>
      <c r="AH71" s="451"/>
      <c r="AI71" s="445"/>
      <c r="AJ71" s="456"/>
      <c r="AK71" s="179" t="str">
        <f t="shared" si="5"/>
        <v/>
      </c>
      <c r="AL71" s="427"/>
      <c r="AM71" s="28" t="b">
        <f t="shared" si="3"/>
        <v>1</v>
      </c>
    </row>
    <row r="72" spans="1:39" ht="36" customHeight="1">
      <c r="A72" s="65"/>
      <c r="B72" s="65"/>
      <c r="C72" s="65"/>
      <c r="D72" s="45"/>
      <c r="E72" s="259"/>
      <c r="F72" s="229" t="str">
        <f t="shared" si="0"/>
        <v/>
      </c>
      <c r="G72" s="429"/>
      <c r="H72" s="206"/>
      <c r="I72" s="429"/>
      <c r="J72" s="83"/>
      <c r="K72" s="119"/>
      <c r="L72" s="214"/>
      <c r="M72" s="230"/>
      <c r="N72" s="231"/>
      <c r="O72" s="259"/>
      <c r="P72" s="212"/>
      <c r="Q72" s="214"/>
      <c r="R72" s="214"/>
      <c r="S72" s="232"/>
      <c r="T72" s="179" t="str">
        <f t="shared" si="4"/>
        <v/>
      </c>
      <c r="U72" s="427"/>
      <c r="V72" s="213"/>
      <c r="W72" s="213"/>
      <c r="X72" s="429"/>
      <c r="Y72" s="45"/>
      <c r="Z72" s="45"/>
      <c r="AA72" s="45"/>
      <c r="AB72" s="429"/>
      <c r="AC72" s="367"/>
      <c r="AD72" s="427"/>
      <c r="AE72" s="445"/>
      <c r="AF72" s="451"/>
      <c r="AG72" s="451"/>
      <c r="AH72" s="451"/>
      <c r="AI72" s="445"/>
      <c r="AJ72" s="456"/>
      <c r="AK72" s="179" t="str">
        <f t="shared" si="5"/>
        <v/>
      </c>
      <c r="AL72" s="427"/>
      <c r="AM72" s="28" t="b">
        <f t="shared" si="3"/>
        <v>1</v>
      </c>
    </row>
    <row r="73" spans="1:39" ht="36" customHeight="1">
      <c r="A73" s="65"/>
      <c r="B73" s="65"/>
      <c r="C73" s="65"/>
      <c r="D73" s="45"/>
      <c r="E73" s="259"/>
      <c r="F73" s="229" t="str">
        <f t="shared" si="0"/>
        <v/>
      </c>
      <c r="G73" s="429"/>
      <c r="H73" s="206"/>
      <c r="I73" s="429"/>
      <c r="J73" s="83"/>
      <c r="K73" s="119"/>
      <c r="L73" s="214"/>
      <c r="M73" s="230"/>
      <c r="N73" s="231"/>
      <c r="O73" s="259"/>
      <c r="P73" s="212"/>
      <c r="Q73" s="214"/>
      <c r="R73" s="214"/>
      <c r="S73" s="232"/>
      <c r="T73" s="179" t="str">
        <f t="shared" si="4"/>
        <v/>
      </c>
      <c r="U73" s="427"/>
      <c r="V73" s="213"/>
      <c r="W73" s="213"/>
      <c r="X73" s="429"/>
      <c r="Y73" s="45"/>
      <c r="Z73" s="45"/>
      <c r="AA73" s="45"/>
      <c r="AB73" s="429"/>
      <c r="AC73" s="367"/>
      <c r="AD73" s="427"/>
      <c r="AE73" s="445"/>
      <c r="AF73" s="451"/>
      <c r="AG73" s="451"/>
      <c r="AH73" s="451"/>
      <c r="AI73" s="445"/>
      <c r="AJ73" s="456"/>
      <c r="AK73" s="179" t="str">
        <f t="shared" si="5"/>
        <v/>
      </c>
      <c r="AL73" s="427"/>
      <c r="AM73" s="28" t="b">
        <f t="shared" si="3"/>
        <v>1</v>
      </c>
    </row>
    <row r="74" spans="1:39" ht="36" customHeight="1">
      <c r="A74" s="65"/>
      <c r="B74" s="65"/>
      <c r="C74" s="65"/>
      <c r="D74" s="45"/>
      <c r="E74" s="259"/>
      <c r="F74" s="229" t="str">
        <f t="shared" si="0"/>
        <v/>
      </c>
      <c r="G74" s="429"/>
      <c r="H74" s="206"/>
      <c r="I74" s="429"/>
      <c r="J74" s="83"/>
      <c r="K74" s="119"/>
      <c r="L74" s="214"/>
      <c r="M74" s="230"/>
      <c r="N74" s="231"/>
      <c r="O74" s="259"/>
      <c r="P74" s="212"/>
      <c r="Q74" s="214"/>
      <c r="R74" s="214"/>
      <c r="S74" s="232"/>
      <c r="T74" s="179" t="str">
        <f t="shared" si="4"/>
        <v/>
      </c>
      <c r="U74" s="427"/>
      <c r="V74" s="213"/>
      <c r="W74" s="213"/>
      <c r="X74" s="429"/>
      <c r="Y74" s="45"/>
      <c r="Z74" s="45"/>
      <c r="AA74" s="45"/>
      <c r="AB74" s="429"/>
      <c r="AC74" s="367"/>
      <c r="AD74" s="427"/>
      <c r="AE74" s="445"/>
      <c r="AF74" s="451"/>
      <c r="AG74" s="451"/>
      <c r="AH74" s="451"/>
      <c r="AI74" s="445"/>
      <c r="AJ74" s="456"/>
      <c r="AK74" s="179" t="str">
        <f t="shared" si="5"/>
        <v/>
      </c>
      <c r="AL74" s="427"/>
      <c r="AM74" s="28" t="b">
        <f t="shared" si="3"/>
        <v>1</v>
      </c>
    </row>
    <row r="75" spans="1:39" ht="36" customHeight="1">
      <c r="A75" s="65"/>
      <c r="B75" s="65"/>
      <c r="C75" s="65"/>
      <c r="D75" s="45"/>
      <c r="E75" s="259"/>
      <c r="F75" s="229" t="str">
        <f t="shared" si="0"/>
        <v/>
      </c>
      <c r="G75" s="429"/>
      <c r="H75" s="206"/>
      <c r="I75" s="429"/>
      <c r="J75" s="83"/>
      <c r="K75" s="119"/>
      <c r="L75" s="214"/>
      <c r="M75" s="230"/>
      <c r="N75" s="231"/>
      <c r="O75" s="259"/>
      <c r="P75" s="212"/>
      <c r="Q75" s="214"/>
      <c r="R75" s="214"/>
      <c r="S75" s="232"/>
      <c r="T75" s="179" t="str">
        <f t="shared" si="4"/>
        <v/>
      </c>
      <c r="U75" s="427"/>
      <c r="V75" s="213"/>
      <c r="W75" s="213"/>
      <c r="X75" s="429"/>
      <c r="Y75" s="45"/>
      <c r="Z75" s="45"/>
      <c r="AA75" s="45"/>
      <c r="AB75" s="429"/>
      <c r="AC75" s="367"/>
      <c r="AD75" s="427"/>
      <c r="AE75" s="445"/>
      <c r="AF75" s="451"/>
      <c r="AG75" s="451"/>
      <c r="AH75" s="451"/>
      <c r="AI75" s="445"/>
      <c r="AJ75" s="456"/>
      <c r="AK75" s="179" t="str">
        <f t="shared" si="5"/>
        <v/>
      </c>
      <c r="AL75" s="427"/>
      <c r="AM75" s="28" t="b">
        <f t="shared" si="3"/>
        <v>1</v>
      </c>
    </row>
    <row r="76" spans="1:39" ht="36" customHeight="1">
      <c r="A76" s="65"/>
      <c r="B76" s="65"/>
      <c r="C76" s="65"/>
      <c r="D76" s="45"/>
      <c r="E76" s="259"/>
      <c r="F76" s="229" t="str">
        <f t="shared" si="0"/>
        <v/>
      </c>
      <c r="G76" s="429"/>
      <c r="H76" s="206"/>
      <c r="I76" s="429"/>
      <c r="J76" s="83"/>
      <c r="K76" s="119"/>
      <c r="L76" s="214"/>
      <c r="M76" s="230"/>
      <c r="N76" s="231"/>
      <c r="O76" s="259"/>
      <c r="P76" s="212"/>
      <c r="Q76" s="214"/>
      <c r="R76" s="214"/>
      <c r="S76" s="232"/>
      <c r="T76" s="179" t="str">
        <f t="shared" si="4"/>
        <v/>
      </c>
      <c r="U76" s="427"/>
      <c r="V76" s="213"/>
      <c r="W76" s="213"/>
      <c r="X76" s="429"/>
      <c r="Y76" s="45"/>
      <c r="Z76" s="45"/>
      <c r="AA76" s="45"/>
      <c r="AB76" s="429"/>
      <c r="AC76" s="367"/>
      <c r="AD76" s="427"/>
      <c r="AE76" s="445"/>
      <c r="AF76" s="451"/>
      <c r="AG76" s="451"/>
      <c r="AH76" s="451"/>
      <c r="AI76" s="445"/>
      <c r="AJ76" s="456"/>
      <c r="AK76" s="179" t="str">
        <f t="shared" si="5"/>
        <v/>
      </c>
      <c r="AL76" s="427"/>
      <c r="AM76" s="28" t="b">
        <f t="shared" ref="AM76:AM139" si="6">L76=R76+V76+AA76</f>
        <v>1</v>
      </c>
    </row>
    <row r="77" spans="1:39" ht="36" customHeight="1">
      <c r="A77" s="65"/>
      <c r="B77" s="65"/>
      <c r="C77" s="65"/>
      <c r="D77" s="45"/>
      <c r="E77" s="259"/>
      <c r="F77" s="229" t="str">
        <f t="shared" si="0"/>
        <v/>
      </c>
      <c r="G77" s="429"/>
      <c r="H77" s="206"/>
      <c r="I77" s="429"/>
      <c r="J77" s="83"/>
      <c r="K77" s="119"/>
      <c r="L77" s="214"/>
      <c r="M77" s="230"/>
      <c r="N77" s="231"/>
      <c r="O77" s="259"/>
      <c r="P77" s="212"/>
      <c r="Q77" s="214"/>
      <c r="R77" s="214"/>
      <c r="S77" s="232"/>
      <c r="T77" s="179" t="str">
        <f t="shared" si="4"/>
        <v/>
      </c>
      <c r="U77" s="427"/>
      <c r="V77" s="213"/>
      <c r="W77" s="213"/>
      <c r="X77" s="429"/>
      <c r="Y77" s="45"/>
      <c r="Z77" s="45"/>
      <c r="AA77" s="45"/>
      <c r="AB77" s="429"/>
      <c r="AC77" s="367"/>
      <c r="AD77" s="427"/>
      <c r="AE77" s="445"/>
      <c r="AF77" s="451"/>
      <c r="AG77" s="451"/>
      <c r="AH77" s="451"/>
      <c r="AI77" s="445"/>
      <c r="AJ77" s="456"/>
      <c r="AK77" s="179" t="str">
        <f t="shared" si="5"/>
        <v/>
      </c>
      <c r="AL77" s="427"/>
      <c r="AM77" s="28" t="b">
        <f t="shared" si="6"/>
        <v>1</v>
      </c>
    </row>
    <row r="78" spans="1:39" ht="36" customHeight="1">
      <c r="A78" s="65"/>
      <c r="B78" s="65"/>
      <c r="C78" s="65"/>
      <c r="D78" s="45"/>
      <c r="E78" s="259"/>
      <c r="F78" s="229" t="str">
        <f t="shared" si="0"/>
        <v/>
      </c>
      <c r="G78" s="429"/>
      <c r="H78" s="206"/>
      <c r="I78" s="429"/>
      <c r="J78" s="83"/>
      <c r="K78" s="119"/>
      <c r="L78" s="214"/>
      <c r="M78" s="230"/>
      <c r="N78" s="231"/>
      <c r="O78" s="259"/>
      <c r="P78" s="212"/>
      <c r="Q78" s="214"/>
      <c r="R78" s="214"/>
      <c r="S78" s="232"/>
      <c r="T78" s="179" t="str">
        <f t="shared" si="4"/>
        <v/>
      </c>
      <c r="U78" s="427"/>
      <c r="V78" s="213"/>
      <c r="W78" s="213"/>
      <c r="X78" s="429"/>
      <c r="Y78" s="45"/>
      <c r="Z78" s="45"/>
      <c r="AA78" s="45"/>
      <c r="AB78" s="429"/>
      <c r="AC78" s="367"/>
      <c r="AD78" s="427"/>
      <c r="AE78" s="445"/>
      <c r="AF78" s="451"/>
      <c r="AG78" s="451"/>
      <c r="AH78" s="451"/>
      <c r="AI78" s="445"/>
      <c r="AJ78" s="456"/>
      <c r="AK78" s="179" t="str">
        <f t="shared" si="5"/>
        <v/>
      </c>
      <c r="AL78" s="427"/>
      <c r="AM78" s="28" t="b">
        <f t="shared" si="6"/>
        <v>1</v>
      </c>
    </row>
    <row r="79" spans="1:39" ht="36" customHeight="1">
      <c r="A79" s="65"/>
      <c r="B79" s="65"/>
      <c r="C79" s="65"/>
      <c r="D79" s="45"/>
      <c r="E79" s="259"/>
      <c r="F79" s="229" t="str">
        <f t="shared" si="0"/>
        <v/>
      </c>
      <c r="G79" s="429"/>
      <c r="H79" s="206"/>
      <c r="I79" s="429"/>
      <c r="J79" s="83"/>
      <c r="K79" s="119"/>
      <c r="L79" s="214"/>
      <c r="M79" s="230"/>
      <c r="N79" s="231"/>
      <c r="O79" s="259"/>
      <c r="P79" s="212"/>
      <c r="Q79" s="214"/>
      <c r="R79" s="214"/>
      <c r="S79" s="232"/>
      <c r="T79" s="179" t="str">
        <f t="shared" si="4"/>
        <v/>
      </c>
      <c r="U79" s="427"/>
      <c r="V79" s="213"/>
      <c r="W79" s="213"/>
      <c r="X79" s="429"/>
      <c r="Y79" s="45"/>
      <c r="Z79" s="45"/>
      <c r="AA79" s="45"/>
      <c r="AB79" s="429"/>
      <c r="AC79" s="367"/>
      <c r="AD79" s="427"/>
      <c r="AE79" s="445"/>
      <c r="AF79" s="451"/>
      <c r="AG79" s="451"/>
      <c r="AH79" s="451"/>
      <c r="AI79" s="445"/>
      <c r="AJ79" s="456"/>
      <c r="AK79" s="179" t="str">
        <f t="shared" si="5"/>
        <v/>
      </c>
      <c r="AL79" s="427"/>
      <c r="AM79" s="28" t="b">
        <f t="shared" si="6"/>
        <v>1</v>
      </c>
    </row>
    <row r="80" spans="1:39" ht="36" customHeight="1">
      <c r="A80" s="65"/>
      <c r="B80" s="65"/>
      <c r="C80" s="65"/>
      <c r="D80" s="45"/>
      <c r="E80" s="259"/>
      <c r="F80" s="229" t="str">
        <f t="shared" si="0"/>
        <v/>
      </c>
      <c r="G80" s="429"/>
      <c r="H80" s="206"/>
      <c r="I80" s="429"/>
      <c r="J80" s="83"/>
      <c r="K80" s="119"/>
      <c r="L80" s="214"/>
      <c r="M80" s="230"/>
      <c r="N80" s="231"/>
      <c r="O80" s="259"/>
      <c r="P80" s="212"/>
      <c r="Q80" s="214"/>
      <c r="R80" s="214"/>
      <c r="S80" s="232"/>
      <c r="T80" s="179" t="str">
        <f t="shared" si="4"/>
        <v/>
      </c>
      <c r="U80" s="427"/>
      <c r="V80" s="213"/>
      <c r="W80" s="213"/>
      <c r="X80" s="429"/>
      <c r="Y80" s="45"/>
      <c r="Z80" s="45"/>
      <c r="AA80" s="45"/>
      <c r="AB80" s="429"/>
      <c r="AC80" s="367"/>
      <c r="AD80" s="427"/>
      <c r="AE80" s="445"/>
      <c r="AF80" s="451"/>
      <c r="AG80" s="451"/>
      <c r="AH80" s="451"/>
      <c r="AI80" s="445"/>
      <c r="AJ80" s="456"/>
      <c r="AK80" s="179" t="str">
        <f t="shared" si="5"/>
        <v/>
      </c>
      <c r="AL80" s="427"/>
      <c r="AM80" s="28" t="b">
        <f t="shared" si="6"/>
        <v>1</v>
      </c>
    </row>
    <row r="81" spans="1:39" ht="36" customHeight="1">
      <c r="A81" s="65"/>
      <c r="B81" s="65"/>
      <c r="C81" s="65"/>
      <c r="D81" s="45"/>
      <c r="E81" s="259"/>
      <c r="F81" s="229" t="str">
        <f t="shared" si="0"/>
        <v/>
      </c>
      <c r="G81" s="429"/>
      <c r="H81" s="206"/>
      <c r="I81" s="429"/>
      <c r="J81" s="83"/>
      <c r="K81" s="119"/>
      <c r="L81" s="214"/>
      <c r="M81" s="230"/>
      <c r="N81" s="231"/>
      <c r="O81" s="259"/>
      <c r="P81" s="212"/>
      <c r="Q81" s="214"/>
      <c r="R81" s="214"/>
      <c r="S81" s="232"/>
      <c r="T81" s="179" t="str">
        <f t="shared" si="4"/>
        <v/>
      </c>
      <c r="U81" s="427"/>
      <c r="V81" s="213"/>
      <c r="W81" s="213"/>
      <c r="X81" s="429"/>
      <c r="Y81" s="45"/>
      <c r="Z81" s="45"/>
      <c r="AA81" s="45"/>
      <c r="AB81" s="429"/>
      <c r="AC81" s="367"/>
      <c r="AD81" s="427"/>
      <c r="AE81" s="445"/>
      <c r="AF81" s="451"/>
      <c r="AG81" s="451"/>
      <c r="AH81" s="451"/>
      <c r="AI81" s="445"/>
      <c r="AJ81" s="456"/>
      <c r="AK81" s="179" t="str">
        <f t="shared" si="5"/>
        <v/>
      </c>
      <c r="AL81" s="427"/>
      <c r="AM81" s="28" t="b">
        <f t="shared" si="6"/>
        <v>1</v>
      </c>
    </row>
    <row r="82" spans="1:39" ht="36" customHeight="1">
      <c r="A82" s="65"/>
      <c r="B82" s="65"/>
      <c r="C82" s="65"/>
      <c r="D82" s="45"/>
      <c r="E82" s="259"/>
      <c r="F82" s="229" t="str">
        <f t="shared" si="0"/>
        <v/>
      </c>
      <c r="G82" s="429"/>
      <c r="H82" s="206"/>
      <c r="I82" s="429"/>
      <c r="J82" s="83"/>
      <c r="K82" s="119"/>
      <c r="L82" s="214"/>
      <c r="M82" s="230"/>
      <c r="N82" s="231"/>
      <c r="O82" s="259"/>
      <c r="P82" s="212"/>
      <c r="Q82" s="214"/>
      <c r="R82" s="214"/>
      <c r="S82" s="232"/>
      <c r="T82" s="179" t="str">
        <f t="shared" si="4"/>
        <v/>
      </c>
      <c r="U82" s="427"/>
      <c r="V82" s="213"/>
      <c r="W82" s="213"/>
      <c r="X82" s="429"/>
      <c r="Y82" s="45"/>
      <c r="Z82" s="45"/>
      <c r="AA82" s="45"/>
      <c r="AB82" s="429"/>
      <c r="AC82" s="367"/>
      <c r="AD82" s="427"/>
      <c r="AE82" s="445"/>
      <c r="AF82" s="451"/>
      <c r="AG82" s="451"/>
      <c r="AH82" s="451"/>
      <c r="AI82" s="445"/>
      <c r="AJ82" s="456"/>
      <c r="AK82" s="179" t="str">
        <f t="shared" si="5"/>
        <v/>
      </c>
      <c r="AL82" s="427"/>
      <c r="AM82" s="28" t="b">
        <f t="shared" si="6"/>
        <v>1</v>
      </c>
    </row>
    <row r="83" spans="1:39" ht="36" customHeight="1">
      <c r="A83" s="65"/>
      <c r="B83" s="65"/>
      <c r="C83" s="65"/>
      <c r="D83" s="45"/>
      <c r="E83" s="259"/>
      <c r="F83" s="229" t="str">
        <f t="shared" si="0"/>
        <v/>
      </c>
      <c r="G83" s="429"/>
      <c r="H83" s="206"/>
      <c r="I83" s="429"/>
      <c r="J83" s="83"/>
      <c r="K83" s="119"/>
      <c r="L83" s="214"/>
      <c r="M83" s="230"/>
      <c r="N83" s="231"/>
      <c r="O83" s="259"/>
      <c r="P83" s="212"/>
      <c r="Q83" s="214"/>
      <c r="R83" s="214"/>
      <c r="S83" s="232"/>
      <c r="T83" s="179" t="str">
        <f t="shared" si="4"/>
        <v/>
      </c>
      <c r="U83" s="427"/>
      <c r="V83" s="213"/>
      <c r="W83" s="213"/>
      <c r="X83" s="429"/>
      <c r="Y83" s="45"/>
      <c r="Z83" s="45"/>
      <c r="AA83" s="45"/>
      <c r="AB83" s="429"/>
      <c r="AC83" s="367"/>
      <c r="AD83" s="427"/>
      <c r="AE83" s="445"/>
      <c r="AF83" s="451"/>
      <c r="AG83" s="451"/>
      <c r="AH83" s="451"/>
      <c r="AI83" s="445"/>
      <c r="AJ83" s="456"/>
      <c r="AK83" s="179" t="str">
        <f t="shared" si="5"/>
        <v/>
      </c>
      <c r="AL83" s="427"/>
      <c r="AM83" s="28" t="b">
        <f t="shared" si="6"/>
        <v>1</v>
      </c>
    </row>
    <row r="84" spans="1:39" ht="36" customHeight="1">
      <c r="A84" s="65"/>
      <c r="B84" s="65"/>
      <c r="C84" s="65"/>
      <c r="D84" s="45"/>
      <c r="E84" s="259"/>
      <c r="F84" s="229" t="str">
        <f t="shared" si="0"/>
        <v/>
      </c>
      <c r="G84" s="429"/>
      <c r="H84" s="206"/>
      <c r="I84" s="429"/>
      <c r="J84" s="83"/>
      <c r="K84" s="119"/>
      <c r="L84" s="214"/>
      <c r="M84" s="230"/>
      <c r="N84" s="231"/>
      <c r="O84" s="259"/>
      <c r="P84" s="212"/>
      <c r="Q84" s="214"/>
      <c r="R84" s="214"/>
      <c r="S84" s="232"/>
      <c r="T84" s="179" t="str">
        <f t="shared" si="4"/>
        <v/>
      </c>
      <c r="U84" s="427"/>
      <c r="V84" s="213"/>
      <c r="W84" s="213"/>
      <c r="X84" s="429"/>
      <c r="Y84" s="45"/>
      <c r="Z84" s="45"/>
      <c r="AA84" s="45"/>
      <c r="AB84" s="429"/>
      <c r="AC84" s="367"/>
      <c r="AD84" s="427"/>
      <c r="AE84" s="445"/>
      <c r="AF84" s="451"/>
      <c r="AG84" s="451"/>
      <c r="AH84" s="451"/>
      <c r="AI84" s="445"/>
      <c r="AJ84" s="456"/>
      <c r="AK84" s="179" t="str">
        <f t="shared" si="5"/>
        <v/>
      </c>
      <c r="AL84" s="427"/>
      <c r="AM84" s="28" t="b">
        <f t="shared" si="6"/>
        <v>1</v>
      </c>
    </row>
    <row r="85" spans="1:39" ht="36" customHeight="1">
      <c r="A85" s="65"/>
      <c r="B85" s="65"/>
      <c r="C85" s="65"/>
      <c r="D85" s="45"/>
      <c r="E85" s="259"/>
      <c r="F85" s="229" t="str">
        <f t="shared" si="0"/>
        <v/>
      </c>
      <c r="G85" s="429"/>
      <c r="H85" s="206"/>
      <c r="I85" s="429"/>
      <c r="J85" s="83"/>
      <c r="K85" s="119"/>
      <c r="L85" s="214"/>
      <c r="M85" s="230"/>
      <c r="N85" s="231"/>
      <c r="O85" s="259"/>
      <c r="P85" s="212"/>
      <c r="Q85" s="214"/>
      <c r="R85" s="214"/>
      <c r="S85" s="232"/>
      <c r="T85" s="179" t="str">
        <f t="shared" si="4"/>
        <v/>
      </c>
      <c r="U85" s="427"/>
      <c r="V85" s="213"/>
      <c r="W85" s="213"/>
      <c r="X85" s="429"/>
      <c r="Y85" s="45"/>
      <c r="Z85" s="45"/>
      <c r="AA85" s="45"/>
      <c r="AB85" s="429"/>
      <c r="AC85" s="367"/>
      <c r="AD85" s="427"/>
      <c r="AE85" s="445"/>
      <c r="AF85" s="451"/>
      <c r="AG85" s="451"/>
      <c r="AH85" s="451"/>
      <c r="AI85" s="445"/>
      <c r="AJ85" s="456"/>
      <c r="AK85" s="179" t="str">
        <f t="shared" si="5"/>
        <v/>
      </c>
      <c r="AL85" s="427"/>
      <c r="AM85" s="28" t="b">
        <f t="shared" si="6"/>
        <v>1</v>
      </c>
    </row>
    <row r="86" spans="1:39" ht="36" customHeight="1">
      <c r="A86" s="65"/>
      <c r="B86" s="65"/>
      <c r="C86" s="65"/>
      <c r="D86" s="45"/>
      <c r="E86" s="259"/>
      <c r="F86" s="229" t="str">
        <f t="shared" si="0"/>
        <v/>
      </c>
      <c r="G86" s="429"/>
      <c r="H86" s="206"/>
      <c r="I86" s="429"/>
      <c r="J86" s="83"/>
      <c r="K86" s="119"/>
      <c r="L86" s="214"/>
      <c r="M86" s="230"/>
      <c r="N86" s="231"/>
      <c r="O86" s="259"/>
      <c r="P86" s="212"/>
      <c r="Q86" s="214"/>
      <c r="R86" s="214"/>
      <c r="S86" s="232"/>
      <c r="T86" s="179" t="str">
        <f t="shared" si="4"/>
        <v/>
      </c>
      <c r="U86" s="427"/>
      <c r="V86" s="213"/>
      <c r="W86" s="213"/>
      <c r="X86" s="429"/>
      <c r="Y86" s="45"/>
      <c r="Z86" s="45"/>
      <c r="AA86" s="45"/>
      <c r="AB86" s="429"/>
      <c r="AC86" s="367"/>
      <c r="AD86" s="427"/>
      <c r="AE86" s="445"/>
      <c r="AF86" s="451"/>
      <c r="AG86" s="451"/>
      <c r="AH86" s="451"/>
      <c r="AI86" s="445"/>
      <c r="AJ86" s="456"/>
      <c r="AK86" s="179" t="str">
        <f t="shared" si="5"/>
        <v/>
      </c>
      <c r="AL86" s="427"/>
      <c r="AM86" s="28" t="b">
        <f t="shared" si="6"/>
        <v>1</v>
      </c>
    </row>
    <row r="87" spans="1:39" ht="36" customHeight="1">
      <c r="A87" s="65"/>
      <c r="B87" s="65"/>
      <c r="C87" s="65"/>
      <c r="D87" s="45"/>
      <c r="E87" s="259"/>
      <c r="F87" s="229" t="str">
        <f t="shared" si="0"/>
        <v/>
      </c>
      <c r="G87" s="429"/>
      <c r="H87" s="206"/>
      <c r="I87" s="429"/>
      <c r="J87" s="83"/>
      <c r="K87" s="119"/>
      <c r="L87" s="214"/>
      <c r="M87" s="230"/>
      <c r="N87" s="231"/>
      <c r="O87" s="259"/>
      <c r="P87" s="212"/>
      <c r="Q87" s="214"/>
      <c r="R87" s="214"/>
      <c r="S87" s="232"/>
      <c r="T87" s="179" t="str">
        <f t="shared" si="4"/>
        <v/>
      </c>
      <c r="U87" s="427"/>
      <c r="V87" s="213"/>
      <c r="W87" s="213"/>
      <c r="X87" s="429"/>
      <c r="Y87" s="45"/>
      <c r="Z87" s="45"/>
      <c r="AA87" s="45"/>
      <c r="AB87" s="429"/>
      <c r="AC87" s="367"/>
      <c r="AD87" s="427"/>
      <c r="AE87" s="445"/>
      <c r="AF87" s="451"/>
      <c r="AG87" s="451"/>
      <c r="AH87" s="451"/>
      <c r="AI87" s="445"/>
      <c r="AJ87" s="456"/>
      <c r="AK87" s="179" t="str">
        <f t="shared" si="5"/>
        <v/>
      </c>
      <c r="AL87" s="427"/>
      <c r="AM87" s="28" t="b">
        <f t="shared" si="6"/>
        <v>1</v>
      </c>
    </row>
    <row r="88" spans="1:39" ht="36" customHeight="1">
      <c r="A88" s="65"/>
      <c r="B88" s="65"/>
      <c r="C88" s="65"/>
      <c r="D88" s="45"/>
      <c r="E88" s="259"/>
      <c r="F88" s="229" t="str">
        <f t="shared" si="0"/>
        <v/>
      </c>
      <c r="G88" s="429"/>
      <c r="H88" s="206"/>
      <c r="I88" s="429"/>
      <c r="J88" s="83"/>
      <c r="K88" s="119"/>
      <c r="L88" s="214"/>
      <c r="M88" s="230"/>
      <c r="N88" s="231"/>
      <c r="O88" s="259"/>
      <c r="P88" s="212"/>
      <c r="Q88" s="214"/>
      <c r="R88" s="214"/>
      <c r="S88" s="232"/>
      <c r="T88" s="179" t="str">
        <f t="shared" si="4"/>
        <v/>
      </c>
      <c r="U88" s="427"/>
      <c r="V88" s="213"/>
      <c r="W88" s="213"/>
      <c r="X88" s="429"/>
      <c r="Y88" s="45"/>
      <c r="Z88" s="45"/>
      <c r="AA88" s="45"/>
      <c r="AB88" s="429"/>
      <c r="AC88" s="367"/>
      <c r="AD88" s="427"/>
      <c r="AE88" s="445"/>
      <c r="AF88" s="451"/>
      <c r="AG88" s="451"/>
      <c r="AH88" s="451"/>
      <c r="AI88" s="445"/>
      <c r="AJ88" s="456"/>
      <c r="AK88" s="179" t="str">
        <f t="shared" si="5"/>
        <v/>
      </c>
      <c r="AL88" s="427"/>
      <c r="AM88" s="28" t="b">
        <f t="shared" si="6"/>
        <v>1</v>
      </c>
    </row>
    <row r="89" spans="1:39" ht="36" customHeight="1">
      <c r="A89" s="65"/>
      <c r="B89" s="65"/>
      <c r="C89" s="65"/>
      <c r="D89" s="45"/>
      <c r="E89" s="259"/>
      <c r="F89" s="229" t="str">
        <f t="shared" si="0"/>
        <v/>
      </c>
      <c r="G89" s="429"/>
      <c r="H89" s="206"/>
      <c r="I89" s="429"/>
      <c r="J89" s="83"/>
      <c r="K89" s="119"/>
      <c r="L89" s="214"/>
      <c r="M89" s="230"/>
      <c r="N89" s="231"/>
      <c r="O89" s="259"/>
      <c r="P89" s="212"/>
      <c r="Q89" s="214"/>
      <c r="R89" s="214"/>
      <c r="S89" s="232"/>
      <c r="T89" s="179" t="str">
        <f t="shared" si="4"/>
        <v/>
      </c>
      <c r="U89" s="427"/>
      <c r="V89" s="213"/>
      <c r="W89" s="213"/>
      <c r="X89" s="429"/>
      <c r="Y89" s="45"/>
      <c r="Z89" s="45"/>
      <c r="AA89" s="45"/>
      <c r="AB89" s="429"/>
      <c r="AC89" s="367"/>
      <c r="AD89" s="427"/>
      <c r="AE89" s="445"/>
      <c r="AF89" s="451"/>
      <c r="AG89" s="451"/>
      <c r="AH89" s="451"/>
      <c r="AI89" s="445"/>
      <c r="AJ89" s="456"/>
      <c r="AK89" s="179" t="str">
        <f t="shared" si="5"/>
        <v/>
      </c>
      <c r="AL89" s="427"/>
      <c r="AM89" s="28" t="b">
        <f t="shared" si="6"/>
        <v>1</v>
      </c>
    </row>
    <row r="90" spans="1:39" ht="36" customHeight="1">
      <c r="A90" s="65"/>
      <c r="B90" s="65"/>
      <c r="C90" s="65"/>
      <c r="D90" s="45"/>
      <c r="E90" s="259"/>
      <c r="F90" s="229" t="str">
        <f t="shared" si="0"/>
        <v/>
      </c>
      <c r="G90" s="429"/>
      <c r="H90" s="206"/>
      <c r="I90" s="429"/>
      <c r="J90" s="83"/>
      <c r="K90" s="119"/>
      <c r="L90" s="214"/>
      <c r="M90" s="230"/>
      <c r="N90" s="231"/>
      <c r="O90" s="259"/>
      <c r="P90" s="212"/>
      <c r="Q90" s="214"/>
      <c r="R90" s="214"/>
      <c r="S90" s="232"/>
      <c r="T90" s="179" t="str">
        <f t="shared" si="4"/>
        <v/>
      </c>
      <c r="U90" s="427"/>
      <c r="V90" s="213"/>
      <c r="W90" s="213"/>
      <c r="X90" s="429"/>
      <c r="Y90" s="45"/>
      <c r="Z90" s="45"/>
      <c r="AA90" s="45"/>
      <c r="AB90" s="429"/>
      <c r="AC90" s="367"/>
      <c r="AD90" s="427"/>
      <c r="AE90" s="445"/>
      <c r="AF90" s="451"/>
      <c r="AG90" s="451"/>
      <c r="AH90" s="451"/>
      <c r="AI90" s="445"/>
      <c r="AJ90" s="456"/>
      <c r="AK90" s="179" t="str">
        <f t="shared" si="5"/>
        <v/>
      </c>
      <c r="AL90" s="427"/>
      <c r="AM90" s="28" t="b">
        <f t="shared" si="6"/>
        <v>1</v>
      </c>
    </row>
    <row r="91" spans="1:39" ht="36" customHeight="1">
      <c r="A91" s="65"/>
      <c r="B91" s="65"/>
      <c r="C91" s="65"/>
      <c r="D91" s="45"/>
      <c r="E91" s="259"/>
      <c r="F91" s="229" t="str">
        <f t="shared" si="0"/>
        <v/>
      </c>
      <c r="G91" s="429"/>
      <c r="H91" s="206"/>
      <c r="I91" s="429"/>
      <c r="J91" s="83"/>
      <c r="K91" s="119"/>
      <c r="L91" s="214"/>
      <c r="M91" s="230"/>
      <c r="N91" s="231"/>
      <c r="O91" s="259"/>
      <c r="P91" s="212"/>
      <c r="Q91" s="214"/>
      <c r="R91" s="214"/>
      <c r="S91" s="232"/>
      <c r="T91" s="179" t="str">
        <f t="shared" si="4"/>
        <v/>
      </c>
      <c r="U91" s="427"/>
      <c r="V91" s="213"/>
      <c r="W91" s="213"/>
      <c r="X91" s="429"/>
      <c r="Y91" s="45"/>
      <c r="Z91" s="45"/>
      <c r="AA91" s="45"/>
      <c r="AB91" s="429"/>
      <c r="AC91" s="367"/>
      <c r="AD91" s="427"/>
      <c r="AE91" s="445"/>
      <c r="AF91" s="451"/>
      <c r="AG91" s="451"/>
      <c r="AH91" s="451"/>
      <c r="AI91" s="445"/>
      <c r="AJ91" s="456"/>
      <c r="AK91" s="179" t="str">
        <f t="shared" si="5"/>
        <v/>
      </c>
      <c r="AL91" s="427"/>
      <c r="AM91" s="28" t="b">
        <f t="shared" si="6"/>
        <v>1</v>
      </c>
    </row>
    <row r="92" spans="1:39" ht="36" customHeight="1">
      <c r="A92" s="65"/>
      <c r="B92" s="65"/>
      <c r="C92" s="65"/>
      <c r="D92" s="45"/>
      <c r="E92" s="259"/>
      <c r="F92" s="229" t="str">
        <f t="shared" si="0"/>
        <v/>
      </c>
      <c r="G92" s="429"/>
      <c r="H92" s="206"/>
      <c r="I92" s="429"/>
      <c r="J92" s="83"/>
      <c r="K92" s="119"/>
      <c r="L92" s="214"/>
      <c r="M92" s="230"/>
      <c r="N92" s="231"/>
      <c r="O92" s="259"/>
      <c r="P92" s="212"/>
      <c r="Q92" s="214"/>
      <c r="R92" s="214"/>
      <c r="S92" s="232"/>
      <c r="T92" s="179" t="str">
        <f t="shared" si="4"/>
        <v/>
      </c>
      <c r="U92" s="427"/>
      <c r="V92" s="213"/>
      <c r="W92" s="213"/>
      <c r="X92" s="429"/>
      <c r="Y92" s="45"/>
      <c r="Z92" s="45"/>
      <c r="AA92" s="45"/>
      <c r="AB92" s="429"/>
      <c r="AC92" s="367"/>
      <c r="AD92" s="427"/>
      <c r="AE92" s="445"/>
      <c r="AF92" s="451"/>
      <c r="AG92" s="451"/>
      <c r="AH92" s="451"/>
      <c r="AI92" s="445"/>
      <c r="AJ92" s="456"/>
      <c r="AK92" s="179" t="str">
        <f t="shared" si="5"/>
        <v/>
      </c>
      <c r="AL92" s="427"/>
      <c r="AM92" s="28" t="b">
        <f t="shared" si="6"/>
        <v>1</v>
      </c>
    </row>
    <row r="93" spans="1:39" ht="36" customHeight="1">
      <c r="A93" s="65"/>
      <c r="B93" s="65"/>
      <c r="C93" s="65"/>
      <c r="D93" s="45"/>
      <c r="E93" s="259"/>
      <c r="F93" s="229" t="str">
        <f t="shared" si="0"/>
        <v/>
      </c>
      <c r="G93" s="429"/>
      <c r="H93" s="206"/>
      <c r="I93" s="429"/>
      <c r="J93" s="83"/>
      <c r="K93" s="119"/>
      <c r="L93" s="214"/>
      <c r="M93" s="230"/>
      <c r="N93" s="231"/>
      <c r="O93" s="259"/>
      <c r="P93" s="212"/>
      <c r="Q93" s="214"/>
      <c r="R93" s="214"/>
      <c r="S93" s="232"/>
      <c r="T93" s="179" t="str">
        <f t="shared" si="4"/>
        <v/>
      </c>
      <c r="U93" s="427"/>
      <c r="V93" s="213"/>
      <c r="W93" s="213"/>
      <c r="X93" s="429"/>
      <c r="Y93" s="45"/>
      <c r="Z93" s="45"/>
      <c r="AA93" s="45"/>
      <c r="AB93" s="429"/>
      <c r="AC93" s="367"/>
      <c r="AD93" s="427"/>
      <c r="AE93" s="445"/>
      <c r="AF93" s="451"/>
      <c r="AG93" s="451"/>
      <c r="AH93" s="451"/>
      <c r="AI93" s="445"/>
      <c r="AJ93" s="456"/>
      <c r="AK93" s="179" t="str">
        <f t="shared" si="5"/>
        <v/>
      </c>
      <c r="AL93" s="427"/>
      <c r="AM93" s="28" t="b">
        <f t="shared" si="6"/>
        <v>1</v>
      </c>
    </row>
    <row r="94" spans="1:39" ht="36" customHeight="1">
      <c r="A94" s="65"/>
      <c r="B94" s="65"/>
      <c r="C94" s="65"/>
      <c r="D94" s="45"/>
      <c r="E94" s="259"/>
      <c r="F94" s="229" t="str">
        <f t="shared" si="0"/>
        <v/>
      </c>
      <c r="G94" s="429"/>
      <c r="H94" s="206"/>
      <c r="I94" s="429"/>
      <c r="J94" s="83"/>
      <c r="K94" s="119"/>
      <c r="L94" s="214"/>
      <c r="M94" s="230"/>
      <c r="N94" s="231"/>
      <c r="O94" s="259"/>
      <c r="P94" s="212"/>
      <c r="Q94" s="214"/>
      <c r="R94" s="214"/>
      <c r="S94" s="232"/>
      <c r="T94" s="179" t="str">
        <f t="shared" si="4"/>
        <v/>
      </c>
      <c r="U94" s="427"/>
      <c r="V94" s="213"/>
      <c r="W94" s="213"/>
      <c r="X94" s="429"/>
      <c r="Y94" s="45"/>
      <c r="Z94" s="45"/>
      <c r="AA94" s="45"/>
      <c r="AB94" s="429"/>
      <c r="AC94" s="367"/>
      <c r="AD94" s="427"/>
      <c r="AE94" s="445"/>
      <c r="AF94" s="451"/>
      <c r="AG94" s="451"/>
      <c r="AH94" s="451"/>
      <c r="AI94" s="445"/>
      <c r="AJ94" s="456"/>
      <c r="AK94" s="179" t="str">
        <f t="shared" si="5"/>
        <v/>
      </c>
      <c r="AL94" s="427"/>
      <c r="AM94" s="28" t="b">
        <f t="shared" si="6"/>
        <v>1</v>
      </c>
    </row>
    <row r="95" spans="1:39" ht="36" customHeight="1">
      <c r="A95" s="65"/>
      <c r="B95" s="65"/>
      <c r="C95" s="65"/>
      <c r="D95" s="45"/>
      <c r="E95" s="259"/>
      <c r="F95" s="229" t="str">
        <f t="shared" si="0"/>
        <v/>
      </c>
      <c r="G95" s="429"/>
      <c r="H95" s="206"/>
      <c r="I95" s="429"/>
      <c r="J95" s="83"/>
      <c r="K95" s="119"/>
      <c r="L95" s="214"/>
      <c r="M95" s="230"/>
      <c r="N95" s="231"/>
      <c r="O95" s="259"/>
      <c r="P95" s="212"/>
      <c r="Q95" s="214"/>
      <c r="R95" s="214"/>
      <c r="S95" s="232"/>
      <c r="T95" s="179" t="str">
        <f t="shared" si="4"/>
        <v/>
      </c>
      <c r="U95" s="427"/>
      <c r="V95" s="213"/>
      <c r="W95" s="213"/>
      <c r="X95" s="429"/>
      <c r="Y95" s="45"/>
      <c r="Z95" s="45"/>
      <c r="AA95" s="45"/>
      <c r="AB95" s="429"/>
      <c r="AC95" s="367"/>
      <c r="AD95" s="427"/>
      <c r="AE95" s="445"/>
      <c r="AF95" s="451"/>
      <c r="AG95" s="451"/>
      <c r="AH95" s="451"/>
      <c r="AI95" s="445"/>
      <c r="AJ95" s="456"/>
      <c r="AK95" s="179" t="str">
        <f t="shared" si="5"/>
        <v/>
      </c>
      <c r="AL95" s="427"/>
      <c r="AM95" s="28" t="b">
        <f t="shared" si="6"/>
        <v>1</v>
      </c>
    </row>
    <row r="96" spans="1:39" ht="36" customHeight="1">
      <c r="A96" s="65"/>
      <c r="B96" s="65"/>
      <c r="C96" s="65"/>
      <c r="D96" s="45"/>
      <c r="E96" s="259"/>
      <c r="F96" s="229" t="str">
        <f t="shared" si="0"/>
        <v/>
      </c>
      <c r="G96" s="429"/>
      <c r="H96" s="206"/>
      <c r="I96" s="429"/>
      <c r="J96" s="83"/>
      <c r="K96" s="119"/>
      <c r="L96" s="214"/>
      <c r="M96" s="230"/>
      <c r="N96" s="231"/>
      <c r="O96" s="259"/>
      <c r="P96" s="212"/>
      <c r="Q96" s="214"/>
      <c r="R96" s="214"/>
      <c r="S96" s="232"/>
      <c r="T96" s="179" t="str">
        <f t="shared" si="4"/>
        <v/>
      </c>
      <c r="U96" s="427"/>
      <c r="V96" s="213"/>
      <c r="W96" s="213"/>
      <c r="X96" s="429"/>
      <c r="Y96" s="45"/>
      <c r="Z96" s="45"/>
      <c r="AA96" s="45"/>
      <c r="AB96" s="429"/>
      <c r="AC96" s="367"/>
      <c r="AD96" s="427"/>
      <c r="AE96" s="445"/>
      <c r="AF96" s="451"/>
      <c r="AG96" s="451"/>
      <c r="AH96" s="451"/>
      <c r="AI96" s="445"/>
      <c r="AJ96" s="456"/>
      <c r="AK96" s="179" t="str">
        <f t="shared" si="5"/>
        <v/>
      </c>
      <c r="AL96" s="427"/>
      <c r="AM96" s="28" t="b">
        <f t="shared" si="6"/>
        <v>1</v>
      </c>
    </row>
    <row r="97" spans="1:39" ht="36" customHeight="1">
      <c r="A97" s="65"/>
      <c r="B97" s="65"/>
      <c r="C97" s="65"/>
      <c r="D97" s="45"/>
      <c r="E97" s="259"/>
      <c r="F97" s="229" t="str">
        <f t="shared" si="0"/>
        <v/>
      </c>
      <c r="G97" s="429"/>
      <c r="H97" s="206"/>
      <c r="I97" s="429"/>
      <c r="J97" s="83"/>
      <c r="K97" s="119"/>
      <c r="L97" s="214"/>
      <c r="M97" s="230"/>
      <c r="N97" s="231"/>
      <c r="O97" s="259"/>
      <c r="P97" s="212"/>
      <c r="Q97" s="214"/>
      <c r="R97" s="214"/>
      <c r="S97" s="232"/>
      <c r="T97" s="179" t="str">
        <f t="shared" si="4"/>
        <v/>
      </c>
      <c r="U97" s="427"/>
      <c r="V97" s="213"/>
      <c r="W97" s="213"/>
      <c r="X97" s="429"/>
      <c r="Y97" s="45"/>
      <c r="Z97" s="45"/>
      <c r="AA97" s="45"/>
      <c r="AB97" s="429"/>
      <c r="AC97" s="367"/>
      <c r="AD97" s="427"/>
      <c r="AE97" s="445"/>
      <c r="AF97" s="451"/>
      <c r="AG97" s="451"/>
      <c r="AH97" s="451"/>
      <c r="AI97" s="445"/>
      <c r="AJ97" s="456"/>
      <c r="AK97" s="179" t="str">
        <f t="shared" si="5"/>
        <v/>
      </c>
      <c r="AL97" s="427"/>
      <c r="AM97" s="28" t="b">
        <f t="shared" si="6"/>
        <v>1</v>
      </c>
    </row>
    <row r="98" spans="1:39" ht="36" customHeight="1">
      <c r="A98" s="65"/>
      <c r="B98" s="65"/>
      <c r="C98" s="65"/>
      <c r="D98" s="45"/>
      <c r="E98" s="259"/>
      <c r="F98" s="229" t="str">
        <f t="shared" si="0"/>
        <v/>
      </c>
      <c r="G98" s="429"/>
      <c r="H98" s="206"/>
      <c r="I98" s="429"/>
      <c r="J98" s="83"/>
      <c r="K98" s="119"/>
      <c r="L98" s="214"/>
      <c r="M98" s="230"/>
      <c r="N98" s="231"/>
      <c r="O98" s="259"/>
      <c r="P98" s="212"/>
      <c r="Q98" s="214"/>
      <c r="R98" s="214"/>
      <c r="S98" s="232"/>
      <c r="T98" s="179" t="str">
        <f t="shared" si="4"/>
        <v/>
      </c>
      <c r="U98" s="427"/>
      <c r="V98" s="213"/>
      <c r="W98" s="213"/>
      <c r="X98" s="429"/>
      <c r="Y98" s="45"/>
      <c r="Z98" s="45"/>
      <c r="AA98" s="45"/>
      <c r="AB98" s="429"/>
      <c r="AC98" s="367"/>
      <c r="AD98" s="427"/>
      <c r="AE98" s="445"/>
      <c r="AF98" s="451"/>
      <c r="AG98" s="451"/>
      <c r="AH98" s="451"/>
      <c r="AI98" s="445"/>
      <c r="AJ98" s="456"/>
      <c r="AK98" s="179" t="str">
        <f t="shared" si="5"/>
        <v/>
      </c>
      <c r="AL98" s="427"/>
      <c r="AM98" s="28" t="b">
        <f t="shared" si="6"/>
        <v>1</v>
      </c>
    </row>
    <row r="99" spans="1:39" ht="36" customHeight="1">
      <c r="A99" s="65"/>
      <c r="B99" s="65"/>
      <c r="C99" s="65"/>
      <c r="D99" s="45"/>
      <c r="E99" s="259"/>
      <c r="F99" s="229" t="str">
        <f t="shared" si="0"/>
        <v/>
      </c>
      <c r="G99" s="429"/>
      <c r="H99" s="206"/>
      <c r="I99" s="429"/>
      <c r="J99" s="83"/>
      <c r="K99" s="119"/>
      <c r="L99" s="214"/>
      <c r="M99" s="230"/>
      <c r="N99" s="231"/>
      <c r="O99" s="259"/>
      <c r="P99" s="212"/>
      <c r="Q99" s="214"/>
      <c r="R99" s="214"/>
      <c r="S99" s="232"/>
      <c r="T99" s="179" t="str">
        <f t="shared" si="4"/>
        <v/>
      </c>
      <c r="U99" s="427"/>
      <c r="V99" s="213"/>
      <c r="W99" s="213"/>
      <c r="X99" s="429"/>
      <c r="Y99" s="45"/>
      <c r="Z99" s="45"/>
      <c r="AA99" s="45"/>
      <c r="AB99" s="429"/>
      <c r="AC99" s="367"/>
      <c r="AD99" s="427"/>
      <c r="AE99" s="445"/>
      <c r="AF99" s="451"/>
      <c r="AG99" s="451"/>
      <c r="AH99" s="451"/>
      <c r="AI99" s="445"/>
      <c r="AJ99" s="456"/>
      <c r="AK99" s="179" t="str">
        <f t="shared" si="5"/>
        <v/>
      </c>
      <c r="AL99" s="427"/>
      <c r="AM99" s="28" t="b">
        <f t="shared" si="6"/>
        <v>1</v>
      </c>
    </row>
    <row r="100" spans="1:39" ht="36" customHeight="1">
      <c r="A100" s="65"/>
      <c r="B100" s="65"/>
      <c r="C100" s="65"/>
      <c r="D100" s="45"/>
      <c r="E100" s="259"/>
      <c r="F100" s="229" t="str">
        <f t="shared" si="0"/>
        <v/>
      </c>
      <c r="G100" s="429"/>
      <c r="H100" s="206"/>
      <c r="I100" s="429"/>
      <c r="J100" s="83"/>
      <c r="K100" s="119"/>
      <c r="L100" s="214"/>
      <c r="M100" s="230"/>
      <c r="N100" s="231"/>
      <c r="O100" s="259"/>
      <c r="P100" s="212"/>
      <c r="Q100" s="214"/>
      <c r="R100" s="214"/>
      <c r="S100" s="232"/>
      <c r="T100" s="179" t="str">
        <f t="shared" si="4"/>
        <v/>
      </c>
      <c r="U100" s="427"/>
      <c r="V100" s="213"/>
      <c r="W100" s="213"/>
      <c r="X100" s="429"/>
      <c r="Y100" s="45"/>
      <c r="Z100" s="45"/>
      <c r="AA100" s="45"/>
      <c r="AB100" s="429"/>
      <c r="AC100" s="367"/>
      <c r="AD100" s="427"/>
      <c r="AE100" s="445"/>
      <c r="AF100" s="451"/>
      <c r="AG100" s="451"/>
      <c r="AH100" s="451"/>
      <c r="AI100" s="445"/>
      <c r="AJ100" s="456"/>
      <c r="AK100" s="179" t="str">
        <f t="shared" si="5"/>
        <v/>
      </c>
      <c r="AL100" s="427"/>
      <c r="AM100" s="28" t="b">
        <f t="shared" si="6"/>
        <v>1</v>
      </c>
    </row>
    <row r="101" spans="1:39" ht="36" customHeight="1">
      <c r="A101" s="65"/>
      <c r="B101" s="65"/>
      <c r="C101" s="65"/>
      <c r="D101" s="45"/>
      <c r="E101" s="259"/>
      <c r="F101" s="229" t="str">
        <f t="shared" si="0"/>
        <v/>
      </c>
      <c r="G101" s="429"/>
      <c r="H101" s="206"/>
      <c r="I101" s="429"/>
      <c r="J101" s="83"/>
      <c r="K101" s="119"/>
      <c r="L101" s="214"/>
      <c r="M101" s="230"/>
      <c r="N101" s="231"/>
      <c r="O101" s="259"/>
      <c r="P101" s="212"/>
      <c r="Q101" s="214"/>
      <c r="R101" s="214"/>
      <c r="S101" s="232"/>
      <c r="T101" s="179" t="str">
        <f t="shared" si="4"/>
        <v/>
      </c>
      <c r="U101" s="427"/>
      <c r="V101" s="213"/>
      <c r="W101" s="213"/>
      <c r="X101" s="429"/>
      <c r="Y101" s="45"/>
      <c r="Z101" s="45"/>
      <c r="AA101" s="45"/>
      <c r="AB101" s="429"/>
      <c r="AC101" s="367"/>
      <c r="AD101" s="427"/>
      <c r="AE101" s="445"/>
      <c r="AF101" s="451"/>
      <c r="AG101" s="451"/>
      <c r="AH101" s="451"/>
      <c r="AI101" s="445"/>
      <c r="AJ101" s="456"/>
      <c r="AK101" s="179" t="str">
        <f t="shared" si="5"/>
        <v/>
      </c>
      <c r="AL101" s="427"/>
      <c r="AM101" s="28" t="b">
        <f t="shared" si="6"/>
        <v>1</v>
      </c>
    </row>
    <row r="102" spans="1:39" ht="36" customHeight="1">
      <c r="A102" s="65"/>
      <c r="B102" s="65"/>
      <c r="C102" s="65"/>
      <c r="D102" s="45"/>
      <c r="E102" s="259"/>
      <c r="F102" s="229" t="str">
        <f t="shared" si="0"/>
        <v/>
      </c>
      <c r="G102" s="429"/>
      <c r="H102" s="206"/>
      <c r="I102" s="429"/>
      <c r="J102" s="83"/>
      <c r="K102" s="119"/>
      <c r="L102" s="214"/>
      <c r="M102" s="230"/>
      <c r="N102" s="231"/>
      <c r="O102" s="259"/>
      <c r="P102" s="212"/>
      <c r="Q102" s="214"/>
      <c r="R102" s="214"/>
      <c r="S102" s="232"/>
      <c r="T102" s="179" t="str">
        <f t="shared" si="4"/>
        <v/>
      </c>
      <c r="U102" s="427"/>
      <c r="V102" s="213"/>
      <c r="W102" s="213"/>
      <c r="X102" s="429"/>
      <c r="Y102" s="45"/>
      <c r="Z102" s="45"/>
      <c r="AA102" s="45"/>
      <c r="AB102" s="429"/>
      <c r="AC102" s="367"/>
      <c r="AD102" s="427"/>
      <c r="AE102" s="445"/>
      <c r="AF102" s="451"/>
      <c r="AG102" s="451"/>
      <c r="AH102" s="451"/>
      <c r="AI102" s="445"/>
      <c r="AJ102" s="456"/>
      <c r="AK102" s="179" t="str">
        <f t="shared" si="5"/>
        <v/>
      </c>
      <c r="AL102" s="427"/>
      <c r="AM102" s="28" t="b">
        <f t="shared" si="6"/>
        <v>1</v>
      </c>
    </row>
    <row r="103" spans="1:39" ht="36" customHeight="1">
      <c r="A103" s="65"/>
      <c r="B103" s="65"/>
      <c r="C103" s="65"/>
      <c r="D103" s="45"/>
      <c r="E103" s="259"/>
      <c r="F103" s="229" t="str">
        <f t="shared" si="0"/>
        <v/>
      </c>
      <c r="G103" s="429"/>
      <c r="H103" s="206"/>
      <c r="I103" s="429"/>
      <c r="J103" s="83"/>
      <c r="K103" s="119"/>
      <c r="L103" s="214"/>
      <c r="M103" s="230"/>
      <c r="N103" s="231"/>
      <c r="O103" s="259"/>
      <c r="P103" s="212"/>
      <c r="Q103" s="214"/>
      <c r="R103" s="214"/>
      <c r="S103" s="232"/>
      <c r="T103" s="179" t="str">
        <f t="shared" si="4"/>
        <v/>
      </c>
      <c r="U103" s="427"/>
      <c r="V103" s="213"/>
      <c r="W103" s="213"/>
      <c r="X103" s="429"/>
      <c r="Y103" s="45"/>
      <c r="Z103" s="45"/>
      <c r="AA103" s="45"/>
      <c r="AB103" s="429"/>
      <c r="AC103" s="367"/>
      <c r="AD103" s="427"/>
      <c r="AE103" s="445"/>
      <c r="AF103" s="451"/>
      <c r="AG103" s="451"/>
      <c r="AH103" s="451"/>
      <c r="AI103" s="445"/>
      <c r="AJ103" s="456"/>
      <c r="AK103" s="179" t="str">
        <f t="shared" si="5"/>
        <v/>
      </c>
      <c r="AL103" s="427"/>
      <c r="AM103" s="28" t="b">
        <f t="shared" si="6"/>
        <v>1</v>
      </c>
    </row>
    <row r="104" spans="1:39" ht="36" customHeight="1">
      <c r="A104" s="65"/>
      <c r="B104" s="65"/>
      <c r="C104" s="65"/>
      <c r="D104" s="45"/>
      <c r="E104" s="259"/>
      <c r="F104" s="229" t="str">
        <f t="shared" si="0"/>
        <v/>
      </c>
      <c r="G104" s="429"/>
      <c r="H104" s="206"/>
      <c r="I104" s="429"/>
      <c r="J104" s="83"/>
      <c r="K104" s="119"/>
      <c r="L104" s="214"/>
      <c r="M104" s="230"/>
      <c r="N104" s="231"/>
      <c r="O104" s="259"/>
      <c r="P104" s="212"/>
      <c r="Q104" s="214"/>
      <c r="R104" s="214"/>
      <c r="S104" s="232"/>
      <c r="T104" s="179" t="str">
        <f t="shared" si="4"/>
        <v/>
      </c>
      <c r="U104" s="427"/>
      <c r="V104" s="213"/>
      <c r="W104" s="213"/>
      <c r="X104" s="429"/>
      <c r="Y104" s="45"/>
      <c r="Z104" s="45"/>
      <c r="AA104" s="45"/>
      <c r="AB104" s="429"/>
      <c r="AC104" s="367"/>
      <c r="AD104" s="427"/>
      <c r="AE104" s="445"/>
      <c r="AF104" s="451"/>
      <c r="AG104" s="451"/>
      <c r="AH104" s="451"/>
      <c r="AI104" s="445"/>
      <c r="AJ104" s="456"/>
      <c r="AK104" s="179" t="str">
        <f t="shared" si="5"/>
        <v/>
      </c>
      <c r="AL104" s="427"/>
      <c r="AM104" s="28" t="b">
        <f t="shared" si="6"/>
        <v>1</v>
      </c>
    </row>
    <row r="105" spans="1:39" ht="36" customHeight="1">
      <c r="A105" s="65"/>
      <c r="B105" s="65"/>
      <c r="C105" s="65"/>
      <c r="D105" s="45"/>
      <c r="E105" s="259"/>
      <c r="F105" s="229" t="str">
        <f t="shared" si="0"/>
        <v/>
      </c>
      <c r="G105" s="429"/>
      <c r="H105" s="206"/>
      <c r="I105" s="429"/>
      <c r="J105" s="83"/>
      <c r="K105" s="119"/>
      <c r="L105" s="214"/>
      <c r="M105" s="230"/>
      <c r="N105" s="231"/>
      <c r="O105" s="259"/>
      <c r="P105" s="212"/>
      <c r="Q105" s="214"/>
      <c r="R105" s="214"/>
      <c r="S105" s="232"/>
      <c r="T105" s="179" t="str">
        <f t="shared" si="4"/>
        <v/>
      </c>
      <c r="U105" s="427"/>
      <c r="V105" s="213"/>
      <c r="W105" s="213"/>
      <c r="X105" s="429"/>
      <c r="Y105" s="45"/>
      <c r="Z105" s="45"/>
      <c r="AA105" s="45"/>
      <c r="AB105" s="429"/>
      <c r="AC105" s="367"/>
      <c r="AD105" s="427"/>
      <c r="AE105" s="445"/>
      <c r="AF105" s="451"/>
      <c r="AG105" s="451"/>
      <c r="AH105" s="451"/>
      <c r="AI105" s="445"/>
      <c r="AJ105" s="456"/>
      <c r="AK105" s="179" t="str">
        <f t="shared" si="5"/>
        <v/>
      </c>
      <c r="AL105" s="427"/>
      <c r="AM105" s="28" t="b">
        <f t="shared" si="6"/>
        <v>1</v>
      </c>
    </row>
    <row r="106" spans="1:39" ht="36" customHeight="1">
      <c r="A106" s="65"/>
      <c r="B106" s="65"/>
      <c r="C106" s="65"/>
      <c r="D106" s="45"/>
      <c r="E106" s="259"/>
      <c r="F106" s="229" t="str">
        <f t="shared" si="0"/>
        <v/>
      </c>
      <c r="G106" s="429"/>
      <c r="H106" s="206"/>
      <c r="I106" s="429"/>
      <c r="J106" s="83"/>
      <c r="K106" s="119"/>
      <c r="L106" s="214"/>
      <c r="M106" s="230"/>
      <c r="N106" s="231"/>
      <c r="O106" s="259"/>
      <c r="P106" s="212"/>
      <c r="Q106" s="214"/>
      <c r="R106" s="214"/>
      <c r="S106" s="232"/>
      <c r="T106" s="179" t="str">
        <f t="shared" si="4"/>
        <v/>
      </c>
      <c r="U106" s="427"/>
      <c r="V106" s="213"/>
      <c r="W106" s="213"/>
      <c r="X106" s="429"/>
      <c r="Y106" s="45"/>
      <c r="Z106" s="45"/>
      <c r="AA106" s="45"/>
      <c r="AB106" s="429"/>
      <c r="AC106" s="367"/>
      <c r="AD106" s="427"/>
      <c r="AE106" s="445"/>
      <c r="AF106" s="451"/>
      <c r="AG106" s="451"/>
      <c r="AH106" s="451"/>
      <c r="AI106" s="445"/>
      <c r="AJ106" s="456"/>
      <c r="AK106" s="179" t="str">
        <f t="shared" si="5"/>
        <v/>
      </c>
      <c r="AL106" s="427"/>
      <c r="AM106" s="28" t="b">
        <f t="shared" si="6"/>
        <v>1</v>
      </c>
    </row>
    <row r="107" spans="1:39" ht="36" customHeight="1">
      <c r="A107" s="65"/>
      <c r="B107" s="65"/>
      <c r="C107" s="65"/>
      <c r="D107" s="45"/>
      <c r="E107" s="259"/>
      <c r="F107" s="229" t="str">
        <f t="shared" si="0"/>
        <v/>
      </c>
      <c r="G107" s="429"/>
      <c r="H107" s="206"/>
      <c r="I107" s="429"/>
      <c r="J107" s="83"/>
      <c r="K107" s="119"/>
      <c r="L107" s="214"/>
      <c r="M107" s="230"/>
      <c r="N107" s="231"/>
      <c r="O107" s="259"/>
      <c r="P107" s="212"/>
      <c r="Q107" s="214"/>
      <c r="R107" s="214"/>
      <c r="S107" s="232"/>
      <c r="T107" s="179" t="str">
        <f t="shared" si="4"/>
        <v/>
      </c>
      <c r="U107" s="427"/>
      <c r="V107" s="213"/>
      <c r="W107" s="213"/>
      <c r="X107" s="429"/>
      <c r="Y107" s="45"/>
      <c r="Z107" s="45"/>
      <c r="AA107" s="45"/>
      <c r="AB107" s="429"/>
      <c r="AC107" s="367"/>
      <c r="AD107" s="427"/>
      <c r="AE107" s="445"/>
      <c r="AF107" s="451"/>
      <c r="AG107" s="451"/>
      <c r="AH107" s="451"/>
      <c r="AI107" s="445"/>
      <c r="AJ107" s="456"/>
      <c r="AK107" s="179" t="str">
        <f t="shared" si="5"/>
        <v/>
      </c>
      <c r="AL107" s="427"/>
      <c r="AM107" s="28" t="b">
        <f t="shared" si="6"/>
        <v>1</v>
      </c>
    </row>
    <row r="108" spans="1:39" ht="36" customHeight="1">
      <c r="A108" s="65"/>
      <c r="B108" s="65"/>
      <c r="C108" s="65"/>
      <c r="D108" s="45"/>
      <c r="E108" s="259"/>
      <c r="F108" s="229" t="str">
        <f t="shared" si="0"/>
        <v/>
      </c>
      <c r="G108" s="429"/>
      <c r="H108" s="206"/>
      <c r="I108" s="429"/>
      <c r="J108" s="83"/>
      <c r="K108" s="119"/>
      <c r="L108" s="214"/>
      <c r="M108" s="230"/>
      <c r="N108" s="231"/>
      <c r="O108" s="259"/>
      <c r="P108" s="212"/>
      <c r="Q108" s="214"/>
      <c r="R108" s="214"/>
      <c r="S108" s="232"/>
      <c r="T108" s="179" t="str">
        <f t="shared" si="4"/>
        <v/>
      </c>
      <c r="U108" s="427"/>
      <c r="V108" s="213"/>
      <c r="W108" s="213"/>
      <c r="X108" s="429"/>
      <c r="Y108" s="45"/>
      <c r="Z108" s="45"/>
      <c r="AA108" s="45"/>
      <c r="AB108" s="429"/>
      <c r="AC108" s="367"/>
      <c r="AD108" s="427"/>
      <c r="AE108" s="445"/>
      <c r="AF108" s="451"/>
      <c r="AG108" s="451"/>
      <c r="AH108" s="451"/>
      <c r="AI108" s="445"/>
      <c r="AJ108" s="456"/>
      <c r="AK108" s="179" t="str">
        <f t="shared" si="5"/>
        <v/>
      </c>
      <c r="AL108" s="427"/>
      <c r="AM108" s="28" t="b">
        <f t="shared" si="6"/>
        <v>1</v>
      </c>
    </row>
    <row r="109" spans="1:39" ht="36" customHeight="1">
      <c r="A109" s="65"/>
      <c r="B109" s="65"/>
      <c r="C109" s="65"/>
      <c r="D109" s="45"/>
      <c r="E109" s="259"/>
      <c r="F109" s="229" t="str">
        <f t="shared" si="0"/>
        <v/>
      </c>
      <c r="G109" s="429"/>
      <c r="H109" s="206"/>
      <c r="I109" s="429"/>
      <c r="J109" s="83"/>
      <c r="K109" s="119"/>
      <c r="L109" s="214"/>
      <c r="M109" s="230"/>
      <c r="N109" s="231"/>
      <c r="O109" s="259"/>
      <c r="P109" s="212"/>
      <c r="Q109" s="214"/>
      <c r="R109" s="214"/>
      <c r="S109" s="232"/>
      <c r="T109" s="179" t="str">
        <f t="shared" si="4"/>
        <v/>
      </c>
      <c r="U109" s="427"/>
      <c r="V109" s="213"/>
      <c r="W109" s="213"/>
      <c r="X109" s="429"/>
      <c r="Y109" s="45"/>
      <c r="Z109" s="45"/>
      <c r="AA109" s="45"/>
      <c r="AB109" s="429"/>
      <c r="AC109" s="367"/>
      <c r="AD109" s="427"/>
      <c r="AE109" s="445"/>
      <c r="AF109" s="451"/>
      <c r="AG109" s="451"/>
      <c r="AH109" s="451"/>
      <c r="AI109" s="445"/>
      <c r="AJ109" s="456"/>
      <c r="AK109" s="179" t="str">
        <f t="shared" si="5"/>
        <v/>
      </c>
      <c r="AL109" s="427"/>
      <c r="AM109" s="28" t="b">
        <f t="shared" si="6"/>
        <v>1</v>
      </c>
    </row>
    <row r="110" spans="1:39" ht="36" customHeight="1">
      <c r="A110" s="65"/>
      <c r="B110" s="65"/>
      <c r="C110" s="65"/>
      <c r="D110" s="45"/>
      <c r="E110" s="259"/>
      <c r="F110" s="229" t="str">
        <f t="shared" si="0"/>
        <v/>
      </c>
      <c r="G110" s="429"/>
      <c r="H110" s="206"/>
      <c r="I110" s="429"/>
      <c r="J110" s="83"/>
      <c r="K110" s="119"/>
      <c r="L110" s="214"/>
      <c r="M110" s="230"/>
      <c r="N110" s="231"/>
      <c r="O110" s="259"/>
      <c r="P110" s="212"/>
      <c r="Q110" s="214"/>
      <c r="R110" s="214"/>
      <c r="S110" s="232"/>
      <c r="T110" s="179" t="str">
        <f t="shared" si="4"/>
        <v/>
      </c>
      <c r="U110" s="427"/>
      <c r="V110" s="213"/>
      <c r="W110" s="213"/>
      <c r="X110" s="429"/>
      <c r="Y110" s="45"/>
      <c r="Z110" s="45"/>
      <c r="AA110" s="45"/>
      <c r="AB110" s="429"/>
      <c r="AC110" s="367"/>
      <c r="AD110" s="427"/>
      <c r="AE110" s="445"/>
      <c r="AF110" s="451"/>
      <c r="AG110" s="451"/>
      <c r="AH110" s="451"/>
      <c r="AI110" s="445"/>
      <c r="AJ110" s="456"/>
      <c r="AK110" s="179" t="str">
        <f t="shared" si="5"/>
        <v/>
      </c>
      <c r="AL110" s="427"/>
      <c r="AM110" s="28" t="b">
        <f t="shared" si="6"/>
        <v>1</v>
      </c>
    </row>
    <row r="111" spans="1:39" ht="36" customHeight="1">
      <c r="A111" s="65"/>
      <c r="B111" s="65"/>
      <c r="C111" s="65"/>
      <c r="D111" s="45"/>
      <c r="E111" s="259"/>
      <c r="F111" s="229" t="str">
        <f t="shared" si="0"/>
        <v/>
      </c>
      <c r="G111" s="429"/>
      <c r="H111" s="206"/>
      <c r="I111" s="429"/>
      <c r="J111" s="83"/>
      <c r="K111" s="119"/>
      <c r="L111" s="214"/>
      <c r="M111" s="230"/>
      <c r="N111" s="231"/>
      <c r="O111" s="259"/>
      <c r="P111" s="212"/>
      <c r="Q111" s="214"/>
      <c r="R111" s="214"/>
      <c r="S111" s="232"/>
      <c r="T111" s="179" t="str">
        <f t="shared" si="4"/>
        <v/>
      </c>
      <c r="U111" s="427"/>
      <c r="V111" s="213"/>
      <c r="W111" s="213"/>
      <c r="X111" s="429"/>
      <c r="Y111" s="45"/>
      <c r="Z111" s="45"/>
      <c r="AA111" s="45"/>
      <c r="AB111" s="429"/>
      <c r="AC111" s="367"/>
      <c r="AD111" s="427"/>
      <c r="AE111" s="445"/>
      <c r="AF111" s="451"/>
      <c r="AG111" s="451"/>
      <c r="AH111" s="451"/>
      <c r="AI111" s="445"/>
      <c r="AJ111" s="456"/>
      <c r="AK111" s="179" t="str">
        <f t="shared" si="5"/>
        <v/>
      </c>
      <c r="AL111" s="427"/>
      <c r="AM111" s="28" t="b">
        <f t="shared" si="6"/>
        <v>1</v>
      </c>
    </row>
    <row r="112" spans="1:39" ht="36" customHeight="1">
      <c r="A112" s="65"/>
      <c r="B112" s="65"/>
      <c r="C112" s="65"/>
      <c r="D112" s="45"/>
      <c r="E112" s="259"/>
      <c r="F112" s="229" t="str">
        <f t="shared" si="0"/>
        <v/>
      </c>
      <c r="G112" s="429"/>
      <c r="H112" s="206"/>
      <c r="I112" s="429"/>
      <c r="J112" s="83"/>
      <c r="K112" s="119"/>
      <c r="L112" s="214"/>
      <c r="M112" s="230"/>
      <c r="N112" s="231"/>
      <c r="O112" s="259"/>
      <c r="P112" s="212"/>
      <c r="Q112" s="214"/>
      <c r="R112" s="214"/>
      <c r="S112" s="232"/>
      <c r="T112" s="179" t="str">
        <f t="shared" si="4"/>
        <v/>
      </c>
      <c r="U112" s="427"/>
      <c r="V112" s="213"/>
      <c r="W112" s="213"/>
      <c r="X112" s="429"/>
      <c r="Y112" s="45"/>
      <c r="Z112" s="45"/>
      <c r="AA112" s="45"/>
      <c r="AB112" s="429"/>
      <c r="AC112" s="367"/>
      <c r="AD112" s="427"/>
      <c r="AE112" s="445"/>
      <c r="AF112" s="451"/>
      <c r="AG112" s="451"/>
      <c r="AH112" s="451"/>
      <c r="AI112" s="445"/>
      <c r="AJ112" s="456"/>
      <c r="AK112" s="179" t="str">
        <f t="shared" si="5"/>
        <v/>
      </c>
      <c r="AL112" s="427"/>
      <c r="AM112" s="28" t="b">
        <f t="shared" si="6"/>
        <v>1</v>
      </c>
    </row>
    <row r="113" spans="1:39" ht="36" customHeight="1">
      <c r="A113" s="65"/>
      <c r="B113" s="65"/>
      <c r="C113" s="65"/>
      <c r="D113" s="45"/>
      <c r="E113" s="259"/>
      <c r="F113" s="229" t="str">
        <f t="shared" si="0"/>
        <v/>
      </c>
      <c r="G113" s="429"/>
      <c r="H113" s="206"/>
      <c r="I113" s="429"/>
      <c r="J113" s="83"/>
      <c r="K113" s="119"/>
      <c r="L113" s="214"/>
      <c r="M113" s="230"/>
      <c r="N113" s="231"/>
      <c r="O113" s="259"/>
      <c r="P113" s="212"/>
      <c r="Q113" s="214"/>
      <c r="R113" s="214"/>
      <c r="S113" s="232"/>
      <c r="T113" s="179" t="str">
        <f t="shared" si="4"/>
        <v/>
      </c>
      <c r="U113" s="427"/>
      <c r="V113" s="213"/>
      <c r="W113" s="213"/>
      <c r="X113" s="429"/>
      <c r="Y113" s="45"/>
      <c r="Z113" s="45"/>
      <c r="AA113" s="45"/>
      <c r="AB113" s="429"/>
      <c r="AC113" s="367"/>
      <c r="AD113" s="427"/>
      <c r="AE113" s="445"/>
      <c r="AF113" s="451"/>
      <c r="AG113" s="451"/>
      <c r="AH113" s="451"/>
      <c r="AI113" s="445"/>
      <c r="AJ113" s="456"/>
      <c r="AK113" s="179" t="str">
        <f t="shared" si="5"/>
        <v/>
      </c>
      <c r="AL113" s="427"/>
      <c r="AM113" s="28" t="b">
        <f t="shared" si="6"/>
        <v>1</v>
      </c>
    </row>
    <row r="114" spans="1:39" ht="36" customHeight="1">
      <c r="A114" s="65"/>
      <c r="B114" s="65"/>
      <c r="C114" s="65"/>
      <c r="D114" s="45"/>
      <c r="E114" s="259"/>
      <c r="F114" s="229" t="str">
        <f t="shared" si="0"/>
        <v/>
      </c>
      <c r="G114" s="429"/>
      <c r="H114" s="206"/>
      <c r="I114" s="429"/>
      <c r="J114" s="83"/>
      <c r="K114" s="119"/>
      <c r="L114" s="214"/>
      <c r="M114" s="230"/>
      <c r="N114" s="231"/>
      <c r="O114" s="259"/>
      <c r="P114" s="212"/>
      <c r="Q114" s="214"/>
      <c r="R114" s="214"/>
      <c r="S114" s="232"/>
      <c r="T114" s="179" t="str">
        <f t="shared" si="4"/>
        <v/>
      </c>
      <c r="U114" s="427"/>
      <c r="V114" s="213"/>
      <c r="W114" s="213"/>
      <c r="X114" s="429"/>
      <c r="Y114" s="45"/>
      <c r="Z114" s="45"/>
      <c r="AA114" s="45"/>
      <c r="AB114" s="429"/>
      <c r="AC114" s="367"/>
      <c r="AD114" s="427"/>
      <c r="AE114" s="445"/>
      <c r="AF114" s="451"/>
      <c r="AG114" s="451"/>
      <c r="AH114" s="451"/>
      <c r="AI114" s="445"/>
      <c r="AJ114" s="456"/>
      <c r="AK114" s="179" t="str">
        <f t="shared" si="5"/>
        <v/>
      </c>
      <c r="AL114" s="427"/>
      <c r="AM114" s="28" t="b">
        <f t="shared" si="6"/>
        <v>1</v>
      </c>
    </row>
    <row r="115" spans="1:39" ht="36" customHeight="1">
      <c r="A115" s="65"/>
      <c r="B115" s="65"/>
      <c r="C115" s="65"/>
      <c r="D115" s="45"/>
      <c r="E115" s="259"/>
      <c r="F115" s="229" t="str">
        <f t="shared" si="0"/>
        <v/>
      </c>
      <c r="G115" s="429"/>
      <c r="H115" s="206"/>
      <c r="I115" s="429"/>
      <c r="J115" s="83"/>
      <c r="K115" s="119"/>
      <c r="L115" s="214"/>
      <c r="M115" s="230"/>
      <c r="N115" s="231"/>
      <c r="O115" s="259"/>
      <c r="P115" s="212"/>
      <c r="Q115" s="214"/>
      <c r="R115" s="214"/>
      <c r="S115" s="232"/>
      <c r="T115" s="179" t="str">
        <f t="shared" si="4"/>
        <v/>
      </c>
      <c r="U115" s="427"/>
      <c r="V115" s="213"/>
      <c r="W115" s="213"/>
      <c r="X115" s="429"/>
      <c r="Y115" s="45"/>
      <c r="Z115" s="45"/>
      <c r="AA115" s="45"/>
      <c r="AB115" s="429"/>
      <c r="AC115" s="367"/>
      <c r="AD115" s="427"/>
      <c r="AE115" s="445"/>
      <c r="AF115" s="451"/>
      <c r="AG115" s="451"/>
      <c r="AH115" s="451"/>
      <c r="AI115" s="445"/>
      <c r="AJ115" s="456"/>
      <c r="AK115" s="179" t="str">
        <f t="shared" si="5"/>
        <v/>
      </c>
      <c r="AL115" s="427"/>
      <c r="AM115" s="28" t="b">
        <f t="shared" si="6"/>
        <v>1</v>
      </c>
    </row>
    <row r="116" spans="1:39" ht="36" customHeight="1">
      <c r="A116" s="65"/>
      <c r="B116" s="65"/>
      <c r="C116" s="65"/>
      <c r="D116" s="45"/>
      <c r="E116" s="259"/>
      <c r="F116" s="229" t="str">
        <f t="shared" si="0"/>
        <v/>
      </c>
      <c r="G116" s="429"/>
      <c r="H116" s="206"/>
      <c r="I116" s="429"/>
      <c r="J116" s="83"/>
      <c r="K116" s="119"/>
      <c r="L116" s="214"/>
      <c r="M116" s="230"/>
      <c r="N116" s="231"/>
      <c r="O116" s="259"/>
      <c r="P116" s="212"/>
      <c r="Q116" s="214"/>
      <c r="R116" s="214"/>
      <c r="S116" s="232"/>
      <c r="T116" s="179" t="str">
        <f t="shared" si="4"/>
        <v/>
      </c>
      <c r="U116" s="427"/>
      <c r="V116" s="213"/>
      <c r="W116" s="213"/>
      <c r="X116" s="429"/>
      <c r="Y116" s="45"/>
      <c r="Z116" s="45"/>
      <c r="AA116" s="45"/>
      <c r="AB116" s="429"/>
      <c r="AC116" s="367"/>
      <c r="AD116" s="427"/>
      <c r="AE116" s="445"/>
      <c r="AF116" s="451"/>
      <c r="AG116" s="451"/>
      <c r="AH116" s="451"/>
      <c r="AI116" s="445"/>
      <c r="AJ116" s="456"/>
      <c r="AK116" s="179" t="str">
        <f t="shared" si="5"/>
        <v/>
      </c>
      <c r="AL116" s="427"/>
      <c r="AM116" s="28" t="b">
        <f t="shared" si="6"/>
        <v>1</v>
      </c>
    </row>
    <row r="117" spans="1:39" ht="36" customHeight="1">
      <c r="A117" s="65"/>
      <c r="B117" s="65"/>
      <c r="C117" s="65"/>
      <c r="D117" s="45"/>
      <c r="E117" s="259"/>
      <c r="F117" s="229" t="str">
        <f t="shared" si="0"/>
        <v/>
      </c>
      <c r="G117" s="429"/>
      <c r="H117" s="206"/>
      <c r="I117" s="429"/>
      <c r="J117" s="83"/>
      <c r="K117" s="119"/>
      <c r="L117" s="214"/>
      <c r="M117" s="230"/>
      <c r="N117" s="231"/>
      <c r="O117" s="259"/>
      <c r="P117" s="212"/>
      <c r="Q117" s="214"/>
      <c r="R117" s="214"/>
      <c r="S117" s="232"/>
      <c r="T117" s="179" t="str">
        <f t="shared" si="4"/>
        <v/>
      </c>
      <c r="U117" s="427"/>
      <c r="V117" s="213"/>
      <c r="W117" s="213"/>
      <c r="X117" s="429"/>
      <c r="Y117" s="45"/>
      <c r="Z117" s="45"/>
      <c r="AA117" s="45"/>
      <c r="AB117" s="429"/>
      <c r="AC117" s="367"/>
      <c r="AD117" s="427"/>
      <c r="AE117" s="445"/>
      <c r="AF117" s="451"/>
      <c r="AG117" s="451"/>
      <c r="AH117" s="451"/>
      <c r="AI117" s="445"/>
      <c r="AJ117" s="456"/>
      <c r="AK117" s="179" t="str">
        <f t="shared" si="5"/>
        <v/>
      </c>
      <c r="AL117" s="427"/>
      <c r="AM117" s="28" t="b">
        <f t="shared" si="6"/>
        <v>1</v>
      </c>
    </row>
    <row r="118" spans="1:39" ht="36" customHeight="1">
      <c r="A118" s="65"/>
      <c r="B118" s="65"/>
      <c r="C118" s="65"/>
      <c r="D118" s="45"/>
      <c r="E118" s="259"/>
      <c r="F118" s="229" t="str">
        <f t="shared" si="0"/>
        <v/>
      </c>
      <c r="G118" s="429"/>
      <c r="H118" s="206"/>
      <c r="I118" s="429"/>
      <c r="J118" s="83"/>
      <c r="K118" s="119"/>
      <c r="L118" s="214"/>
      <c r="M118" s="230"/>
      <c r="N118" s="231"/>
      <c r="O118" s="259"/>
      <c r="P118" s="212"/>
      <c r="Q118" s="214"/>
      <c r="R118" s="214"/>
      <c r="S118" s="232"/>
      <c r="T118" s="179" t="str">
        <f t="shared" si="4"/>
        <v/>
      </c>
      <c r="U118" s="427"/>
      <c r="V118" s="213"/>
      <c r="W118" s="213"/>
      <c r="X118" s="429"/>
      <c r="Y118" s="45"/>
      <c r="Z118" s="45"/>
      <c r="AA118" s="45"/>
      <c r="AB118" s="429"/>
      <c r="AC118" s="367"/>
      <c r="AD118" s="427"/>
      <c r="AE118" s="445"/>
      <c r="AF118" s="451"/>
      <c r="AG118" s="451"/>
      <c r="AH118" s="451"/>
      <c r="AI118" s="445"/>
      <c r="AJ118" s="456"/>
      <c r="AK118" s="179" t="str">
        <f t="shared" si="5"/>
        <v/>
      </c>
      <c r="AL118" s="427"/>
      <c r="AM118" s="28" t="b">
        <f t="shared" si="6"/>
        <v>1</v>
      </c>
    </row>
    <row r="119" spans="1:39" ht="36" customHeight="1">
      <c r="A119" s="65"/>
      <c r="B119" s="65"/>
      <c r="C119" s="65"/>
      <c r="D119" s="45"/>
      <c r="E119" s="259"/>
      <c r="F119" s="229" t="str">
        <f t="shared" si="0"/>
        <v/>
      </c>
      <c r="G119" s="429"/>
      <c r="H119" s="206"/>
      <c r="I119" s="429"/>
      <c r="J119" s="83"/>
      <c r="K119" s="119"/>
      <c r="L119" s="214"/>
      <c r="M119" s="230"/>
      <c r="N119" s="231"/>
      <c r="O119" s="259"/>
      <c r="P119" s="212"/>
      <c r="Q119" s="214"/>
      <c r="R119" s="214"/>
      <c r="S119" s="232"/>
      <c r="T119" s="179" t="str">
        <f t="shared" si="4"/>
        <v/>
      </c>
      <c r="U119" s="427"/>
      <c r="V119" s="213"/>
      <c r="W119" s="213"/>
      <c r="X119" s="429"/>
      <c r="Y119" s="45"/>
      <c r="Z119" s="45"/>
      <c r="AA119" s="45"/>
      <c r="AB119" s="429"/>
      <c r="AC119" s="367"/>
      <c r="AD119" s="427"/>
      <c r="AE119" s="445"/>
      <c r="AF119" s="451"/>
      <c r="AG119" s="451"/>
      <c r="AH119" s="451"/>
      <c r="AI119" s="445"/>
      <c r="AJ119" s="456"/>
      <c r="AK119" s="179" t="str">
        <f t="shared" si="5"/>
        <v/>
      </c>
      <c r="AL119" s="427"/>
      <c r="AM119" s="28" t="b">
        <f t="shared" si="6"/>
        <v>1</v>
      </c>
    </row>
    <row r="120" spans="1:39" ht="36" customHeight="1">
      <c r="A120" s="65"/>
      <c r="B120" s="65"/>
      <c r="C120" s="65"/>
      <c r="D120" s="45"/>
      <c r="E120" s="259"/>
      <c r="F120" s="229" t="str">
        <f t="shared" si="0"/>
        <v/>
      </c>
      <c r="G120" s="429"/>
      <c r="H120" s="206"/>
      <c r="I120" s="429"/>
      <c r="J120" s="83"/>
      <c r="K120" s="119"/>
      <c r="L120" s="214"/>
      <c r="M120" s="230"/>
      <c r="N120" s="231"/>
      <c r="O120" s="259"/>
      <c r="P120" s="212"/>
      <c r="Q120" s="214"/>
      <c r="R120" s="214"/>
      <c r="S120" s="232"/>
      <c r="T120" s="179" t="str">
        <f t="shared" si="4"/>
        <v/>
      </c>
      <c r="U120" s="427"/>
      <c r="V120" s="213"/>
      <c r="W120" s="213"/>
      <c r="X120" s="429"/>
      <c r="Y120" s="45"/>
      <c r="Z120" s="45"/>
      <c r="AA120" s="45"/>
      <c r="AB120" s="429"/>
      <c r="AC120" s="367"/>
      <c r="AD120" s="427"/>
      <c r="AE120" s="445"/>
      <c r="AF120" s="451"/>
      <c r="AG120" s="451"/>
      <c r="AH120" s="451"/>
      <c r="AI120" s="445"/>
      <c r="AJ120" s="456"/>
      <c r="AK120" s="179" t="str">
        <f t="shared" si="5"/>
        <v/>
      </c>
      <c r="AL120" s="427"/>
      <c r="AM120" s="28" t="b">
        <f t="shared" si="6"/>
        <v>1</v>
      </c>
    </row>
    <row r="121" spans="1:39" ht="36" customHeight="1">
      <c r="A121" s="65"/>
      <c r="B121" s="65"/>
      <c r="C121" s="65"/>
      <c r="D121" s="45"/>
      <c r="E121" s="259"/>
      <c r="F121" s="229" t="str">
        <f t="shared" si="0"/>
        <v/>
      </c>
      <c r="G121" s="429"/>
      <c r="H121" s="206"/>
      <c r="I121" s="429"/>
      <c r="J121" s="83"/>
      <c r="K121" s="119"/>
      <c r="L121" s="214"/>
      <c r="M121" s="230"/>
      <c r="N121" s="231"/>
      <c r="O121" s="259"/>
      <c r="P121" s="212"/>
      <c r="Q121" s="214"/>
      <c r="R121" s="214"/>
      <c r="S121" s="232"/>
      <c r="T121" s="179" t="str">
        <f t="shared" si="4"/>
        <v/>
      </c>
      <c r="U121" s="427"/>
      <c r="V121" s="213"/>
      <c r="W121" s="213"/>
      <c r="X121" s="429"/>
      <c r="Y121" s="45"/>
      <c r="Z121" s="45"/>
      <c r="AA121" s="45"/>
      <c r="AB121" s="429"/>
      <c r="AC121" s="367"/>
      <c r="AD121" s="427"/>
      <c r="AE121" s="445"/>
      <c r="AF121" s="451"/>
      <c r="AG121" s="451"/>
      <c r="AH121" s="451"/>
      <c r="AI121" s="445"/>
      <c r="AJ121" s="456"/>
      <c r="AK121" s="179" t="str">
        <f t="shared" si="5"/>
        <v/>
      </c>
      <c r="AL121" s="427"/>
      <c r="AM121" s="28" t="b">
        <f t="shared" si="6"/>
        <v>1</v>
      </c>
    </row>
    <row r="122" spans="1:39" ht="36" customHeight="1">
      <c r="A122" s="65"/>
      <c r="B122" s="65"/>
      <c r="C122" s="65"/>
      <c r="D122" s="45"/>
      <c r="E122" s="259"/>
      <c r="F122" s="229" t="str">
        <f t="shared" si="0"/>
        <v/>
      </c>
      <c r="G122" s="429"/>
      <c r="H122" s="206"/>
      <c r="I122" s="429"/>
      <c r="J122" s="83"/>
      <c r="K122" s="119"/>
      <c r="L122" s="214"/>
      <c r="M122" s="230"/>
      <c r="N122" s="231"/>
      <c r="O122" s="259"/>
      <c r="P122" s="212"/>
      <c r="Q122" s="214"/>
      <c r="R122" s="214"/>
      <c r="S122" s="232"/>
      <c r="T122" s="179" t="str">
        <f t="shared" si="4"/>
        <v/>
      </c>
      <c r="U122" s="427"/>
      <c r="V122" s="213"/>
      <c r="W122" s="213"/>
      <c r="X122" s="429"/>
      <c r="Y122" s="45"/>
      <c r="Z122" s="45"/>
      <c r="AA122" s="45"/>
      <c r="AB122" s="429"/>
      <c r="AC122" s="367"/>
      <c r="AD122" s="427"/>
      <c r="AE122" s="445"/>
      <c r="AF122" s="451"/>
      <c r="AG122" s="451"/>
      <c r="AH122" s="451"/>
      <c r="AI122" s="445"/>
      <c r="AJ122" s="456"/>
      <c r="AK122" s="179" t="str">
        <f t="shared" si="5"/>
        <v/>
      </c>
      <c r="AL122" s="427"/>
      <c r="AM122" s="28" t="b">
        <f t="shared" si="6"/>
        <v>1</v>
      </c>
    </row>
    <row r="123" spans="1:39" ht="36" customHeight="1">
      <c r="A123" s="65"/>
      <c r="B123" s="65"/>
      <c r="C123" s="65"/>
      <c r="D123" s="45"/>
      <c r="E123" s="259"/>
      <c r="F123" s="229" t="str">
        <f t="shared" si="0"/>
        <v/>
      </c>
      <c r="G123" s="429"/>
      <c r="H123" s="206"/>
      <c r="I123" s="429"/>
      <c r="J123" s="83"/>
      <c r="K123" s="119"/>
      <c r="L123" s="214"/>
      <c r="M123" s="230"/>
      <c r="N123" s="231"/>
      <c r="O123" s="259"/>
      <c r="P123" s="212"/>
      <c r="Q123" s="214"/>
      <c r="R123" s="214"/>
      <c r="S123" s="232"/>
      <c r="T123" s="179" t="str">
        <f t="shared" si="4"/>
        <v/>
      </c>
      <c r="U123" s="427"/>
      <c r="V123" s="213"/>
      <c r="W123" s="213"/>
      <c r="X123" s="429"/>
      <c r="Y123" s="45"/>
      <c r="Z123" s="45"/>
      <c r="AA123" s="45"/>
      <c r="AB123" s="429"/>
      <c r="AC123" s="367"/>
      <c r="AD123" s="427"/>
      <c r="AE123" s="445"/>
      <c r="AF123" s="451"/>
      <c r="AG123" s="451"/>
      <c r="AH123" s="451"/>
      <c r="AI123" s="445"/>
      <c r="AJ123" s="456"/>
      <c r="AK123" s="179" t="str">
        <f t="shared" si="5"/>
        <v/>
      </c>
      <c r="AL123" s="427"/>
      <c r="AM123" s="28" t="b">
        <f t="shared" si="6"/>
        <v>1</v>
      </c>
    </row>
    <row r="124" spans="1:39" ht="36" customHeight="1">
      <c r="A124" s="65"/>
      <c r="B124" s="65"/>
      <c r="C124" s="65"/>
      <c r="D124" s="45"/>
      <c r="E124" s="259"/>
      <c r="F124" s="229" t="str">
        <f t="shared" si="0"/>
        <v/>
      </c>
      <c r="G124" s="429"/>
      <c r="H124" s="206"/>
      <c r="I124" s="429"/>
      <c r="J124" s="83"/>
      <c r="K124" s="119"/>
      <c r="L124" s="214"/>
      <c r="M124" s="230"/>
      <c r="N124" s="231"/>
      <c r="O124" s="259"/>
      <c r="P124" s="212"/>
      <c r="Q124" s="214"/>
      <c r="R124" s="214"/>
      <c r="S124" s="232"/>
      <c r="T124" s="179" t="str">
        <f t="shared" si="4"/>
        <v/>
      </c>
      <c r="U124" s="427"/>
      <c r="V124" s="213"/>
      <c r="W124" s="213"/>
      <c r="X124" s="429"/>
      <c r="Y124" s="45"/>
      <c r="Z124" s="45"/>
      <c r="AA124" s="45"/>
      <c r="AB124" s="429"/>
      <c r="AC124" s="367"/>
      <c r="AD124" s="427"/>
      <c r="AE124" s="445"/>
      <c r="AF124" s="451"/>
      <c r="AG124" s="451"/>
      <c r="AH124" s="451"/>
      <c r="AI124" s="445"/>
      <c r="AJ124" s="456"/>
      <c r="AK124" s="179" t="str">
        <f t="shared" si="5"/>
        <v/>
      </c>
      <c r="AL124" s="427"/>
      <c r="AM124" s="28" t="b">
        <f t="shared" si="6"/>
        <v>1</v>
      </c>
    </row>
    <row r="125" spans="1:39" ht="36" customHeight="1">
      <c r="A125" s="65"/>
      <c r="B125" s="65"/>
      <c r="C125" s="65"/>
      <c r="D125" s="45"/>
      <c r="E125" s="259"/>
      <c r="F125" s="229" t="str">
        <f t="shared" si="0"/>
        <v/>
      </c>
      <c r="G125" s="429"/>
      <c r="H125" s="206"/>
      <c r="I125" s="429"/>
      <c r="J125" s="83"/>
      <c r="K125" s="119"/>
      <c r="L125" s="214"/>
      <c r="M125" s="230"/>
      <c r="N125" s="231"/>
      <c r="O125" s="259"/>
      <c r="P125" s="212"/>
      <c r="Q125" s="214"/>
      <c r="R125" s="214"/>
      <c r="S125" s="232"/>
      <c r="T125" s="179" t="str">
        <f t="shared" si="4"/>
        <v/>
      </c>
      <c r="U125" s="427"/>
      <c r="V125" s="213"/>
      <c r="W125" s="213"/>
      <c r="X125" s="429"/>
      <c r="Y125" s="45"/>
      <c r="Z125" s="45"/>
      <c r="AA125" s="45"/>
      <c r="AB125" s="429"/>
      <c r="AC125" s="367"/>
      <c r="AD125" s="427"/>
      <c r="AE125" s="445"/>
      <c r="AF125" s="451"/>
      <c r="AG125" s="451"/>
      <c r="AH125" s="451"/>
      <c r="AI125" s="445"/>
      <c r="AJ125" s="456"/>
      <c r="AK125" s="179" t="str">
        <f t="shared" si="5"/>
        <v/>
      </c>
      <c r="AL125" s="427"/>
      <c r="AM125" s="28" t="b">
        <f t="shared" si="6"/>
        <v>1</v>
      </c>
    </row>
    <row r="126" spans="1:39" ht="36" customHeight="1">
      <c r="A126" s="65"/>
      <c r="B126" s="65"/>
      <c r="C126" s="65"/>
      <c r="D126" s="45"/>
      <c r="E126" s="259"/>
      <c r="F126" s="229" t="str">
        <f t="shared" si="0"/>
        <v/>
      </c>
      <c r="G126" s="429"/>
      <c r="H126" s="206"/>
      <c r="I126" s="429"/>
      <c r="J126" s="83"/>
      <c r="K126" s="119"/>
      <c r="L126" s="214"/>
      <c r="M126" s="230"/>
      <c r="N126" s="231"/>
      <c r="O126" s="259"/>
      <c r="P126" s="212"/>
      <c r="Q126" s="214"/>
      <c r="R126" s="214"/>
      <c r="S126" s="232"/>
      <c r="T126" s="179" t="str">
        <f t="shared" si="4"/>
        <v/>
      </c>
      <c r="U126" s="427"/>
      <c r="V126" s="213"/>
      <c r="W126" s="213"/>
      <c r="X126" s="429"/>
      <c r="Y126" s="45"/>
      <c r="Z126" s="45"/>
      <c r="AA126" s="45"/>
      <c r="AB126" s="429"/>
      <c r="AC126" s="367"/>
      <c r="AD126" s="427"/>
      <c r="AE126" s="445"/>
      <c r="AF126" s="451"/>
      <c r="AG126" s="451"/>
      <c r="AH126" s="451"/>
      <c r="AI126" s="445"/>
      <c r="AJ126" s="456"/>
      <c r="AK126" s="179" t="str">
        <f t="shared" si="5"/>
        <v/>
      </c>
      <c r="AL126" s="427"/>
      <c r="AM126" s="28" t="b">
        <f t="shared" si="6"/>
        <v>1</v>
      </c>
    </row>
    <row r="127" spans="1:39" ht="36" customHeight="1">
      <c r="A127" s="65"/>
      <c r="B127" s="65"/>
      <c r="C127" s="65"/>
      <c r="D127" s="45"/>
      <c r="E127" s="259"/>
      <c r="F127" s="229" t="str">
        <f t="shared" si="0"/>
        <v/>
      </c>
      <c r="G127" s="429"/>
      <c r="H127" s="206"/>
      <c r="I127" s="429"/>
      <c r="J127" s="83"/>
      <c r="K127" s="119"/>
      <c r="L127" s="214"/>
      <c r="M127" s="230"/>
      <c r="N127" s="231"/>
      <c r="O127" s="259"/>
      <c r="P127" s="212"/>
      <c r="Q127" s="214"/>
      <c r="R127" s="214"/>
      <c r="S127" s="232"/>
      <c r="T127" s="179" t="str">
        <f t="shared" si="4"/>
        <v/>
      </c>
      <c r="U127" s="427"/>
      <c r="V127" s="213"/>
      <c r="W127" s="213"/>
      <c r="X127" s="429"/>
      <c r="Y127" s="45"/>
      <c r="Z127" s="45"/>
      <c r="AA127" s="45"/>
      <c r="AB127" s="429"/>
      <c r="AC127" s="367"/>
      <c r="AD127" s="427"/>
      <c r="AE127" s="445"/>
      <c r="AF127" s="451"/>
      <c r="AG127" s="451"/>
      <c r="AH127" s="451"/>
      <c r="AI127" s="445"/>
      <c r="AJ127" s="456"/>
      <c r="AK127" s="179" t="str">
        <f t="shared" si="5"/>
        <v/>
      </c>
      <c r="AL127" s="427"/>
      <c r="AM127" s="28" t="b">
        <f t="shared" si="6"/>
        <v>1</v>
      </c>
    </row>
    <row r="128" spans="1:39" ht="36" customHeight="1">
      <c r="A128" s="65"/>
      <c r="B128" s="65"/>
      <c r="C128" s="65"/>
      <c r="D128" s="45"/>
      <c r="E128" s="259"/>
      <c r="F128" s="229" t="str">
        <f t="shared" si="0"/>
        <v/>
      </c>
      <c r="G128" s="429"/>
      <c r="H128" s="206"/>
      <c r="I128" s="429"/>
      <c r="J128" s="83"/>
      <c r="K128" s="119"/>
      <c r="L128" s="214"/>
      <c r="M128" s="230"/>
      <c r="N128" s="231"/>
      <c r="O128" s="259"/>
      <c r="P128" s="212"/>
      <c r="Q128" s="214"/>
      <c r="R128" s="214"/>
      <c r="S128" s="232"/>
      <c r="T128" s="179" t="str">
        <f t="shared" si="4"/>
        <v/>
      </c>
      <c r="U128" s="427"/>
      <c r="V128" s="213"/>
      <c r="W128" s="213"/>
      <c r="X128" s="429"/>
      <c r="Y128" s="45"/>
      <c r="Z128" s="45"/>
      <c r="AA128" s="45"/>
      <c r="AB128" s="429"/>
      <c r="AC128" s="367"/>
      <c r="AD128" s="427"/>
      <c r="AE128" s="445"/>
      <c r="AF128" s="451"/>
      <c r="AG128" s="451"/>
      <c r="AH128" s="451"/>
      <c r="AI128" s="445"/>
      <c r="AJ128" s="456"/>
      <c r="AK128" s="179" t="str">
        <f t="shared" si="5"/>
        <v/>
      </c>
      <c r="AL128" s="427"/>
      <c r="AM128" s="28" t="b">
        <f t="shared" si="6"/>
        <v>1</v>
      </c>
    </row>
    <row r="129" spans="1:39" ht="36" customHeight="1">
      <c r="A129" s="65"/>
      <c r="B129" s="65"/>
      <c r="C129" s="65"/>
      <c r="D129" s="45"/>
      <c r="E129" s="259"/>
      <c r="F129" s="229" t="str">
        <f t="shared" si="0"/>
        <v/>
      </c>
      <c r="G129" s="429"/>
      <c r="H129" s="206"/>
      <c r="I129" s="429"/>
      <c r="J129" s="83"/>
      <c r="K129" s="119"/>
      <c r="L129" s="214"/>
      <c r="M129" s="230"/>
      <c r="N129" s="231"/>
      <c r="O129" s="259"/>
      <c r="P129" s="212"/>
      <c r="Q129" s="214"/>
      <c r="R129" s="214"/>
      <c r="S129" s="232"/>
      <c r="T129" s="179" t="str">
        <f t="shared" si="4"/>
        <v/>
      </c>
      <c r="U129" s="427"/>
      <c r="V129" s="213"/>
      <c r="W129" s="213"/>
      <c r="X129" s="429"/>
      <c r="Y129" s="45"/>
      <c r="Z129" s="45"/>
      <c r="AA129" s="45"/>
      <c r="AB129" s="429"/>
      <c r="AC129" s="367"/>
      <c r="AD129" s="427"/>
      <c r="AE129" s="445"/>
      <c r="AF129" s="451"/>
      <c r="AG129" s="451"/>
      <c r="AH129" s="451"/>
      <c r="AI129" s="445"/>
      <c r="AJ129" s="456"/>
      <c r="AK129" s="179" t="str">
        <f t="shared" si="5"/>
        <v/>
      </c>
      <c r="AL129" s="427"/>
      <c r="AM129" s="28" t="b">
        <f t="shared" si="6"/>
        <v>1</v>
      </c>
    </row>
    <row r="130" spans="1:39" ht="36" customHeight="1">
      <c r="A130" s="65"/>
      <c r="B130" s="65"/>
      <c r="C130" s="65"/>
      <c r="D130" s="45"/>
      <c r="E130" s="259"/>
      <c r="F130" s="229" t="str">
        <f t="shared" si="0"/>
        <v/>
      </c>
      <c r="G130" s="429"/>
      <c r="H130" s="206"/>
      <c r="I130" s="429"/>
      <c r="J130" s="83"/>
      <c r="K130" s="119"/>
      <c r="L130" s="214"/>
      <c r="M130" s="230"/>
      <c r="N130" s="231"/>
      <c r="O130" s="259"/>
      <c r="P130" s="212"/>
      <c r="Q130" s="214"/>
      <c r="R130" s="214"/>
      <c r="S130" s="232"/>
      <c r="T130" s="179" t="str">
        <f t="shared" si="4"/>
        <v/>
      </c>
      <c r="U130" s="427"/>
      <c r="V130" s="213"/>
      <c r="W130" s="213"/>
      <c r="X130" s="429"/>
      <c r="Y130" s="45"/>
      <c r="Z130" s="45"/>
      <c r="AA130" s="45"/>
      <c r="AB130" s="429"/>
      <c r="AC130" s="367"/>
      <c r="AD130" s="427"/>
      <c r="AE130" s="445"/>
      <c r="AF130" s="451"/>
      <c r="AG130" s="451"/>
      <c r="AH130" s="451"/>
      <c r="AI130" s="445"/>
      <c r="AJ130" s="456"/>
      <c r="AK130" s="179" t="str">
        <f t="shared" si="5"/>
        <v/>
      </c>
      <c r="AL130" s="427"/>
      <c r="AM130" s="28" t="b">
        <f t="shared" si="6"/>
        <v>1</v>
      </c>
    </row>
    <row r="131" spans="1:39" ht="36" customHeight="1">
      <c r="A131" s="65"/>
      <c r="B131" s="65"/>
      <c r="C131" s="65"/>
      <c r="D131" s="45"/>
      <c r="E131" s="259"/>
      <c r="F131" s="229" t="str">
        <f t="shared" si="0"/>
        <v/>
      </c>
      <c r="G131" s="429"/>
      <c r="H131" s="206"/>
      <c r="I131" s="429"/>
      <c r="J131" s="83"/>
      <c r="K131" s="119"/>
      <c r="L131" s="214"/>
      <c r="M131" s="230"/>
      <c r="N131" s="231"/>
      <c r="O131" s="259"/>
      <c r="P131" s="212"/>
      <c r="Q131" s="214"/>
      <c r="R131" s="214"/>
      <c r="S131" s="232"/>
      <c r="T131" s="179" t="str">
        <f t="shared" si="4"/>
        <v/>
      </c>
      <c r="U131" s="427"/>
      <c r="V131" s="213"/>
      <c r="W131" s="213"/>
      <c r="X131" s="429"/>
      <c r="Y131" s="45"/>
      <c r="Z131" s="45"/>
      <c r="AA131" s="45"/>
      <c r="AB131" s="429"/>
      <c r="AC131" s="367"/>
      <c r="AD131" s="427"/>
      <c r="AE131" s="445"/>
      <c r="AF131" s="451"/>
      <c r="AG131" s="451"/>
      <c r="AH131" s="451"/>
      <c r="AI131" s="445"/>
      <c r="AJ131" s="456"/>
      <c r="AK131" s="179" t="str">
        <f t="shared" si="5"/>
        <v/>
      </c>
      <c r="AL131" s="427"/>
      <c r="AM131" s="28" t="b">
        <f t="shared" si="6"/>
        <v>1</v>
      </c>
    </row>
    <row r="132" spans="1:39" ht="36" customHeight="1">
      <c r="A132" s="65"/>
      <c r="B132" s="65"/>
      <c r="C132" s="65"/>
      <c r="D132" s="45"/>
      <c r="E132" s="259"/>
      <c r="F132" s="229" t="str">
        <f t="shared" si="0"/>
        <v/>
      </c>
      <c r="G132" s="429"/>
      <c r="H132" s="206"/>
      <c r="I132" s="429"/>
      <c r="J132" s="83"/>
      <c r="K132" s="119"/>
      <c r="L132" s="214"/>
      <c r="M132" s="230"/>
      <c r="N132" s="231"/>
      <c r="O132" s="259"/>
      <c r="P132" s="212"/>
      <c r="Q132" s="214"/>
      <c r="R132" s="214"/>
      <c r="S132" s="232"/>
      <c r="T132" s="179" t="str">
        <f t="shared" si="4"/>
        <v/>
      </c>
      <c r="U132" s="427"/>
      <c r="V132" s="213"/>
      <c r="W132" s="213"/>
      <c r="X132" s="429"/>
      <c r="Y132" s="45"/>
      <c r="Z132" s="45"/>
      <c r="AA132" s="45"/>
      <c r="AB132" s="429"/>
      <c r="AC132" s="367"/>
      <c r="AD132" s="427"/>
      <c r="AE132" s="445"/>
      <c r="AF132" s="451"/>
      <c r="AG132" s="451"/>
      <c r="AH132" s="451"/>
      <c r="AI132" s="445"/>
      <c r="AJ132" s="456"/>
      <c r="AK132" s="179" t="str">
        <f t="shared" si="5"/>
        <v/>
      </c>
      <c r="AL132" s="427"/>
      <c r="AM132" s="28" t="b">
        <f t="shared" si="6"/>
        <v>1</v>
      </c>
    </row>
    <row r="133" spans="1:39" ht="36" customHeight="1">
      <c r="A133" s="65"/>
      <c r="B133" s="65"/>
      <c r="C133" s="65"/>
      <c r="D133" s="45"/>
      <c r="E133" s="259"/>
      <c r="F133" s="229" t="str">
        <f t="shared" si="0"/>
        <v/>
      </c>
      <c r="G133" s="429"/>
      <c r="H133" s="206"/>
      <c r="I133" s="429"/>
      <c r="J133" s="83"/>
      <c r="K133" s="119"/>
      <c r="L133" s="214"/>
      <c r="M133" s="230"/>
      <c r="N133" s="231"/>
      <c r="O133" s="259"/>
      <c r="P133" s="212"/>
      <c r="Q133" s="214"/>
      <c r="R133" s="214"/>
      <c r="S133" s="232"/>
      <c r="T133" s="179" t="str">
        <f t="shared" ref="T133:T196" si="7">IF(ISBLANK(P133),"",DATEDIF(J133,P133,"d")/365)</f>
        <v/>
      </c>
      <c r="U133" s="427"/>
      <c r="V133" s="213"/>
      <c r="W133" s="213"/>
      <c r="X133" s="429"/>
      <c r="Y133" s="45"/>
      <c r="Z133" s="45"/>
      <c r="AA133" s="45"/>
      <c r="AB133" s="429"/>
      <c r="AC133" s="367"/>
      <c r="AD133" s="427"/>
      <c r="AE133" s="445"/>
      <c r="AF133" s="451"/>
      <c r="AG133" s="451"/>
      <c r="AH133" s="451"/>
      <c r="AI133" s="445"/>
      <c r="AJ133" s="456"/>
      <c r="AK133" s="179" t="str">
        <f t="shared" ref="AK133:AK196" si="8">IF((J133-AC133)/365&gt;0,(J133-AC133)/365,"")</f>
        <v/>
      </c>
      <c r="AL133" s="427"/>
      <c r="AM133" s="28" t="b">
        <f t="shared" si="6"/>
        <v>1</v>
      </c>
    </row>
    <row r="134" spans="1:39" ht="36" customHeight="1">
      <c r="A134" s="65"/>
      <c r="B134" s="65"/>
      <c r="C134" s="65"/>
      <c r="D134" s="45"/>
      <c r="E134" s="259"/>
      <c r="F134" s="229" t="str">
        <f t="shared" si="0"/>
        <v/>
      </c>
      <c r="G134" s="429"/>
      <c r="H134" s="206"/>
      <c r="I134" s="429"/>
      <c r="J134" s="83"/>
      <c r="K134" s="119"/>
      <c r="L134" s="214"/>
      <c r="M134" s="230"/>
      <c r="N134" s="231"/>
      <c r="O134" s="259"/>
      <c r="P134" s="212"/>
      <c r="Q134" s="214"/>
      <c r="R134" s="214"/>
      <c r="S134" s="232"/>
      <c r="T134" s="179" t="str">
        <f t="shared" si="7"/>
        <v/>
      </c>
      <c r="U134" s="427"/>
      <c r="V134" s="213"/>
      <c r="W134" s="213"/>
      <c r="X134" s="429"/>
      <c r="Y134" s="45"/>
      <c r="Z134" s="45"/>
      <c r="AA134" s="45"/>
      <c r="AB134" s="429"/>
      <c r="AC134" s="367"/>
      <c r="AD134" s="427"/>
      <c r="AE134" s="445"/>
      <c r="AF134" s="451"/>
      <c r="AG134" s="451"/>
      <c r="AH134" s="451"/>
      <c r="AI134" s="445"/>
      <c r="AJ134" s="456"/>
      <c r="AK134" s="179" t="str">
        <f t="shared" si="8"/>
        <v/>
      </c>
      <c r="AL134" s="427"/>
      <c r="AM134" s="28" t="b">
        <f t="shared" si="6"/>
        <v>1</v>
      </c>
    </row>
    <row r="135" spans="1:39" ht="36" customHeight="1">
      <c r="A135" s="65"/>
      <c r="B135" s="65"/>
      <c r="C135" s="65"/>
      <c r="D135" s="45"/>
      <c r="E135" s="259"/>
      <c r="F135" s="229" t="str">
        <f t="shared" si="0"/>
        <v/>
      </c>
      <c r="G135" s="429"/>
      <c r="H135" s="206"/>
      <c r="I135" s="429"/>
      <c r="J135" s="83"/>
      <c r="K135" s="119"/>
      <c r="L135" s="214"/>
      <c r="M135" s="230"/>
      <c r="N135" s="231"/>
      <c r="O135" s="259"/>
      <c r="P135" s="212"/>
      <c r="Q135" s="214"/>
      <c r="R135" s="214"/>
      <c r="S135" s="232"/>
      <c r="T135" s="179" t="str">
        <f t="shared" si="7"/>
        <v/>
      </c>
      <c r="U135" s="427"/>
      <c r="V135" s="213"/>
      <c r="W135" s="213"/>
      <c r="X135" s="429"/>
      <c r="Y135" s="45"/>
      <c r="Z135" s="45"/>
      <c r="AA135" s="45"/>
      <c r="AB135" s="429"/>
      <c r="AC135" s="367"/>
      <c r="AD135" s="427"/>
      <c r="AE135" s="427"/>
      <c r="AF135" s="451"/>
      <c r="AG135" s="451"/>
      <c r="AH135" s="451"/>
      <c r="AI135" s="445"/>
      <c r="AJ135" s="456"/>
      <c r="AK135" s="179" t="str">
        <f t="shared" si="8"/>
        <v/>
      </c>
      <c r="AL135" s="427"/>
      <c r="AM135" s="28" t="b">
        <f t="shared" si="6"/>
        <v>1</v>
      </c>
    </row>
    <row r="136" spans="1:39" ht="36" customHeight="1">
      <c r="A136" s="65"/>
      <c r="B136" s="65"/>
      <c r="C136" s="65"/>
      <c r="D136" s="45"/>
      <c r="E136" s="259"/>
      <c r="F136" s="229" t="str">
        <f t="shared" si="0"/>
        <v/>
      </c>
      <c r="G136" s="429"/>
      <c r="H136" s="206"/>
      <c r="I136" s="429"/>
      <c r="J136" s="83"/>
      <c r="K136" s="119"/>
      <c r="L136" s="214"/>
      <c r="M136" s="230"/>
      <c r="N136" s="231"/>
      <c r="O136" s="259"/>
      <c r="P136" s="212"/>
      <c r="Q136" s="214"/>
      <c r="R136" s="214"/>
      <c r="S136" s="232"/>
      <c r="T136" s="179" t="str">
        <f t="shared" si="7"/>
        <v/>
      </c>
      <c r="U136" s="427"/>
      <c r="V136" s="213"/>
      <c r="W136" s="213"/>
      <c r="X136" s="429"/>
      <c r="Y136" s="45"/>
      <c r="Z136" s="45"/>
      <c r="AA136" s="45"/>
      <c r="AB136" s="429"/>
      <c r="AC136" s="367"/>
      <c r="AD136" s="427"/>
      <c r="AE136" s="427"/>
      <c r="AF136" s="451"/>
      <c r="AG136" s="451"/>
      <c r="AH136" s="451"/>
      <c r="AI136" s="445"/>
      <c r="AJ136" s="456"/>
      <c r="AK136" s="179" t="str">
        <f t="shared" si="8"/>
        <v/>
      </c>
      <c r="AL136" s="427"/>
      <c r="AM136" s="28" t="b">
        <f t="shared" si="6"/>
        <v>1</v>
      </c>
    </row>
    <row r="137" spans="1:39" ht="36" customHeight="1">
      <c r="A137" s="65"/>
      <c r="B137" s="65"/>
      <c r="C137" s="65"/>
      <c r="D137" s="45"/>
      <c r="E137" s="259"/>
      <c r="F137" s="229" t="str">
        <f t="shared" si="0"/>
        <v/>
      </c>
      <c r="G137" s="429"/>
      <c r="H137" s="206"/>
      <c r="I137" s="429"/>
      <c r="J137" s="83"/>
      <c r="K137" s="119"/>
      <c r="L137" s="214"/>
      <c r="M137" s="230"/>
      <c r="N137" s="231"/>
      <c r="O137" s="259"/>
      <c r="P137" s="212"/>
      <c r="Q137" s="214"/>
      <c r="R137" s="214"/>
      <c r="S137" s="232"/>
      <c r="T137" s="179" t="str">
        <f t="shared" si="7"/>
        <v/>
      </c>
      <c r="U137" s="427"/>
      <c r="V137" s="213"/>
      <c r="W137" s="213"/>
      <c r="X137" s="429"/>
      <c r="Y137" s="45"/>
      <c r="Z137" s="45"/>
      <c r="AA137" s="45"/>
      <c r="AB137" s="429"/>
      <c r="AC137" s="367"/>
      <c r="AD137" s="427"/>
      <c r="AE137" s="427"/>
      <c r="AF137" s="451"/>
      <c r="AG137" s="451"/>
      <c r="AH137" s="451"/>
      <c r="AI137" s="445"/>
      <c r="AJ137" s="456"/>
      <c r="AK137" s="179" t="str">
        <f t="shared" si="8"/>
        <v/>
      </c>
      <c r="AL137" s="427"/>
      <c r="AM137" s="28" t="b">
        <f t="shared" si="6"/>
        <v>1</v>
      </c>
    </row>
    <row r="138" spans="1:39" ht="36" customHeight="1">
      <c r="A138" s="65"/>
      <c r="B138" s="65"/>
      <c r="C138" s="65"/>
      <c r="D138" s="45"/>
      <c r="E138" s="259"/>
      <c r="F138" s="229" t="str">
        <f t="shared" si="0"/>
        <v/>
      </c>
      <c r="G138" s="429"/>
      <c r="H138" s="206"/>
      <c r="I138" s="429"/>
      <c r="J138" s="83"/>
      <c r="K138" s="119"/>
      <c r="L138" s="214"/>
      <c r="M138" s="230"/>
      <c r="N138" s="231"/>
      <c r="O138" s="259"/>
      <c r="P138" s="212"/>
      <c r="Q138" s="214"/>
      <c r="R138" s="214"/>
      <c r="S138" s="232"/>
      <c r="T138" s="179" t="str">
        <f t="shared" si="7"/>
        <v/>
      </c>
      <c r="U138" s="427"/>
      <c r="V138" s="213"/>
      <c r="W138" s="213"/>
      <c r="X138" s="429"/>
      <c r="Y138" s="45"/>
      <c r="Z138" s="45"/>
      <c r="AA138" s="45"/>
      <c r="AB138" s="429"/>
      <c r="AC138" s="367"/>
      <c r="AD138" s="427"/>
      <c r="AE138" s="427"/>
      <c r="AF138" s="451"/>
      <c r="AG138" s="451"/>
      <c r="AH138" s="451"/>
      <c r="AI138" s="445"/>
      <c r="AJ138" s="456"/>
      <c r="AK138" s="179" t="str">
        <f t="shared" si="8"/>
        <v/>
      </c>
      <c r="AL138" s="427"/>
      <c r="AM138" s="28" t="b">
        <f t="shared" si="6"/>
        <v>1</v>
      </c>
    </row>
    <row r="139" spans="1:39" ht="36" customHeight="1">
      <c r="A139" s="65"/>
      <c r="B139" s="65"/>
      <c r="C139" s="65"/>
      <c r="D139" s="45"/>
      <c r="E139" s="259"/>
      <c r="F139" s="229" t="str">
        <f t="shared" si="0"/>
        <v/>
      </c>
      <c r="G139" s="429"/>
      <c r="H139" s="206"/>
      <c r="I139" s="429"/>
      <c r="J139" s="83"/>
      <c r="K139" s="119"/>
      <c r="L139" s="214"/>
      <c r="M139" s="230"/>
      <c r="N139" s="231"/>
      <c r="O139" s="259"/>
      <c r="P139" s="212"/>
      <c r="Q139" s="214"/>
      <c r="R139" s="214"/>
      <c r="S139" s="232"/>
      <c r="T139" s="179" t="str">
        <f t="shared" si="7"/>
        <v/>
      </c>
      <c r="U139" s="427"/>
      <c r="V139" s="213"/>
      <c r="W139" s="213"/>
      <c r="X139" s="429"/>
      <c r="Y139" s="45"/>
      <c r="Z139" s="45"/>
      <c r="AA139" s="45"/>
      <c r="AB139" s="429"/>
      <c r="AC139" s="367"/>
      <c r="AD139" s="427"/>
      <c r="AE139" s="427"/>
      <c r="AF139" s="451"/>
      <c r="AG139" s="451"/>
      <c r="AH139" s="451"/>
      <c r="AI139" s="445"/>
      <c r="AJ139" s="456"/>
      <c r="AK139" s="179" t="str">
        <f t="shared" si="8"/>
        <v/>
      </c>
      <c r="AL139" s="427"/>
      <c r="AM139" s="28" t="b">
        <f t="shared" si="6"/>
        <v>1</v>
      </c>
    </row>
    <row r="140" spans="1:39" ht="36" customHeight="1">
      <c r="A140" s="65"/>
      <c r="B140" s="65"/>
      <c r="C140" s="65"/>
      <c r="D140" s="45"/>
      <c r="E140" s="259"/>
      <c r="F140" s="229" t="str">
        <f t="shared" si="0"/>
        <v/>
      </c>
      <c r="G140" s="429"/>
      <c r="H140" s="206"/>
      <c r="I140" s="429"/>
      <c r="J140" s="83"/>
      <c r="K140" s="119"/>
      <c r="L140" s="214"/>
      <c r="M140" s="230"/>
      <c r="N140" s="231"/>
      <c r="O140" s="259"/>
      <c r="P140" s="212"/>
      <c r="Q140" s="214"/>
      <c r="R140" s="214"/>
      <c r="S140" s="232"/>
      <c r="T140" s="179" t="str">
        <f t="shared" si="7"/>
        <v/>
      </c>
      <c r="U140" s="427"/>
      <c r="V140" s="213"/>
      <c r="W140" s="213"/>
      <c r="X140" s="429"/>
      <c r="Y140" s="45"/>
      <c r="Z140" s="45"/>
      <c r="AA140" s="45"/>
      <c r="AB140" s="429"/>
      <c r="AC140" s="367"/>
      <c r="AD140" s="427"/>
      <c r="AE140" s="427"/>
      <c r="AF140" s="451"/>
      <c r="AG140" s="451"/>
      <c r="AH140" s="451"/>
      <c r="AI140" s="445"/>
      <c r="AJ140" s="456"/>
      <c r="AK140" s="179" t="str">
        <f t="shared" si="8"/>
        <v/>
      </c>
      <c r="AL140" s="427"/>
      <c r="AM140" s="28" t="b">
        <f t="shared" ref="AM140:AM203" si="9">L140=R140+V140+AA140</f>
        <v>1</v>
      </c>
    </row>
    <row r="141" spans="1:39" ht="36" customHeight="1">
      <c r="A141" s="65"/>
      <c r="B141" s="65"/>
      <c r="C141" s="65"/>
      <c r="D141" s="45"/>
      <c r="E141" s="259"/>
      <c r="F141" s="229" t="str">
        <f t="shared" si="0"/>
        <v/>
      </c>
      <c r="G141" s="429"/>
      <c r="H141" s="206"/>
      <c r="I141" s="429"/>
      <c r="J141" s="83"/>
      <c r="K141" s="119"/>
      <c r="L141" s="214"/>
      <c r="M141" s="230"/>
      <c r="N141" s="231"/>
      <c r="O141" s="259"/>
      <c r="P141" s="212"/>
      <c r="Q141" s="214"/>
      <c r="R141" s="214"/>
      <c r="S141" s="232"/>
      <c r="T141" s="179" t="str">
        <f t="shared" si="7"/>
        <v/>
      </c>
      <c r="U141" s="427"/>
      <c r="V141" s="213"/>
      <c r="W141" s="213"/>
      <c r="X141" s="429"/>
      <c r="Y141" s="45"/>
      <c r="Z141" s="45"/>
      <c r="AA141" s="45"/>
      <c r="AB141" s="429"/>
      <c r="AC141" s="367"/>
      <c r="AD141" s="427"/>
      <c r="AE141" s="427"/>
      <c r="AF141" s="451"/>
      <c r="AG141" s="451"/>
      <c r="AH141" s="451"/>
      <c r="AI141" s="445"/>
      <c r="AJ141" s="456"/>
      <c r="AK141" s="179" t="str">
        <f t="shared" si="8"/>
        <v/>
      </c>
      <c r="AL141" s="427"/>
      <c r="AM141" s="28" t="b">
        <f t="shared" si="9"/>
        <v>1</v>
      </c>
    </row>
    <row r="142" spans="1:39" ht="36" customHeight="1">
      <c r="A142" s="65"/>
      <c r="B142" s="65"/>
      <c r="C142" s="65"/>
      <c r="D142" s="45"/>
      <c r="E142" s="259"/>
      <c r="F142" s="229" t="str">
        <f t="shared" si="0"/>
        <v/>
      </c>
      <c r="G142" s="429"/>
      <c r="H142" s="206"/>
      <c r="I142" s="429"/>
      <c r="J142" s="83"/>
      <c r="K142" s="119"/>
      <c r="L142" s="214"/>
      <c r="M142" s="230"/>
      <c r="N142" s="231"/>
      <c r="O142" s="259"/>
      <c r="P142" s="212"/>
      <c r="Q142" s="214"/>
      <c r="R142" s="214"/>
      <c r="S142" s="232"/>
      <c r="T142" s="179" t="str">
        <f t="shared" si="7"/>
        <v/>
      </c>
      <c r="U142" s="427"/>
      <c r="V142" s="213"/>
      <c r="W142" s="213"/>
      <c r="X142" s="429"/>
      <c r="Y142" s="45"/>
      <c r="Z142" s="45"/>
      <c r="AA142" s="45"/>
      <c r="AB142" s="429"/>
      <c r="AC142" s="367"/>
      <c r="AD142" s="427"/>
      <c r="AE142" s="427"/>
      <c r="AF142" s="451"/>
      <c r="AG142" s="451"/>
      <c r="AH142" s="451"/>
      <c r="AI142" s="445"/>
      <c r="AJ142" s="456"/>
      <c r="AK142" s="179" t="str">
        <f t="shared" si="8"/>
        <v/>
      </c>
      <c r="AL142" s="427"/>
      <c r="AM142" s="28" t="b">
        <f t="shared" si="9"/>
        <v>1</v>
      </c>
    </row>
    <row r="143" spans="1:39" ht="36" customHeight="1">
      <c r="A143" s="65"/>
      <c r="B143" s="65"/>
      <c r="C143" s="65"/>
      <c r="D143" s="45"/>
      <c r="E143" s="259"/>
      <c r="F143" s="229" t="str">
        <f t="shared" si="0"/>
        <v/>
      </c>
      <c r="G143" s="429"/>
      <c r="H143" s="206"/>
      <c r="I143" s="429"/>
      <c r="J143" s="83"/>
      <c r="K143" s="119"/>
      <c r="L143" s="214"/>
      <c r="M143" s="230"/>
      <c r="N143" s="231"/>
      <c r="O143" s="259"/>
      <c r="P143" s="212"/>
      <c r="Q143" s="214"/>
      <c r="R143" s="214"/>
      <c r="S143" s="232"/>
      <c r="T143" s="179" t="str">
        <f t="shared" si="7"/>
        <v/>
      </c>
      <c r="U143" s="427"/>
      <c r="V143" s="213"/>
      <c r="W143" s="213"/>
      <c r="X143" s="429"/>
      <c r="Y143" s="45"/>
      <c r="Z143" s="45"/>
      <c r="AA143" s="45"/>
      <c r="AB143" s="429"/>
      <c r="AC143" s="367"/>
      <c r="AD143" s="427"/>
      <c r="AE143" s="427"/>
      <c r="AF143" s="451"/>
      <c r="AG143" s="451"/>
      <c r="AH143" s="451"/>
      <c r="AI143" s="445"/>
      <c r="AJ143" s="456"/>
      <c r="AK143" s="179" t="str">
        <f t="shared" si="8"/>
        <v/>
      </c>
      <c r="AL143" s="427"/>
      <c r="AM143" s="28" t="b">
        <f t="shared" si="9"/>
        <v>1</v>
      </c>
    </row>
    <row r="144" spans="1:39" ht="36" customHeight="1">
      <c r="A144" s="65"/>
      <c r="B144" s="65"/>
      <c r="C144" s="65"/>
      <c r="D144" s="45"/>
      <c r="E144" s="259"/>
      <c r="F144" s="229" t="str">
        <f t="shared" si="0"/>
        <v/>
      </c>
      <c r="G144" s="429"/>
      <c r="H144" s="206"/>
      <c r="I144" s="429"/>
      <c r="J144" s="83"/>
      <c r="K144" s="119"/>
      <c r="L144" s="214"/>
      <c r="M144" s="230"/>
      <c r="N144" s="231"/>
      <c r="O144" s="259"/>
      <c r="P144" s="212"/>
      <c r="Q144" s="214"/>
      <c r="R144" s="214"/>
      <c r="S144" s="232"/>
      <c r="T144" s="179" t="str">
        <f t="shared" si="7"/>
        <v/>
      </c>
      <c r="U144" s="427"/>
      <c r="V144" s="213"/>
      <c r="W144" s="213"/>
      <c r="X144" s="429"/>
      <c r="Y144" s="45"/>
      <c r="Z144" s="45"/>
      <c r="AA144" s="45"/>
      <c r="AB144" s="429"/>
      <c r="AC144" s="367"/>
      <c r="AD144" s="427"/>
      <c r="AE144" s="427"/>
      <c r="AF144" s="451"/>
      <c r="AG144" s="451"/>
      <c r="AH144" s="451"/>
      <c r="AI144" s="445"/>
      <c r="AJ144" s="456"/>
      <c r="AK144" s="179" t="str">
        <f t="shared" si="8"/>
        <v/>
      </c>
      <c r="AL144" s="427"/>
      <c r="AM144" s="28" t="b">
        <f t="shared" si="9"/>
        <v>1</v>
      </c>
    </row>
    <row r="145" spans="1:39" ht="36" customHeight="1">
      <c r="A145" s="65"/>
      <c r="B145" s="65"/>
      <c r="C145" s="65"/>
      <c r="D145" s="45"/>
      <c r="E145" s="259"/>
      <c r="F145" s="229" t="str">
        <f t="shared" si="0"/>
        <v/>
      </c>
      <c r="G145" s="429"/>
      <c r="H145" s="206"/>
      <c r="I145" s="429"/>
      <c r="J145" s="83"/>
      <c r="K145" s="119"/>
      <c r="L145" s="214"/>
      <c r="M145" s="230"/>
      <c r="N145" s="231"/>
      <c r="O145" s="259"/>
      <c r="P145" s="212"/>
      <c r="Q145" s="214"/>
      <c r="R145" s="214"/>
      <c r="S145" s="232"/>
      <c r="T145" s="179" t="str">
        <f t="shared" si="7"/>
        <v/>
      </c>
      <c r="U145" s="427"/>
      <c r="V145" s="213"/>
      <c r="W145" s="213"/>
      <c r="X145" s="429"/>
      <c r="Y145" s="45"/>
      <c r="Z145" s="45"/>
      <c r="AA145" s="45"/>
      <c r="AB145" s="429"/>
      <c r="AC145" s="367"/>
      <c r="AD145" s="427"/>
      <c r="AE145" s="427"/>
      <c r="AF145" s="451"/>
      <c r="AG145" s="451"/>
      <c r="AH145" s="451"/>
      <c r="AI145" s="445"/>
      <c r="AJ145" s="456"/>
      <c r="AK145" s="179" t="str">
        <f t="shared" si="8"/>
        <v/>
      </c>
      <c r="AL145" s="427"/>
      <c r="AM145" s="28" t="b">
        <f t="shared" si="9"/>
        <v>1</v>
      </c>
    </row>
    <row r="146" spans="1:39" ht="36" customHeight="1">
      <c r="A146" s="65"/>
      <c r="B146" s="65"/>
      <c r="C146" s="65"/>
      <c r="D146" s="45"/>
      <c r="E146" s="259"/>
      <c r="F146" s="229" t="str">
        <f t="shared" si="0"/>
        <v/>
      </c>
      <c r="G146" s="429"/>
      <c r="H146" s="206"/>
      <c r="I146" s="429"/>
      <c r="J146" s="83"/>
      <c r="K146" s="119"/>
      <c r="L146" s="214"/>
      <c r="M146" s="230"/>
      <c r="N146" s="231"/>
      <c r="O146" s="259"/>
      <c r="P146" s="212"/>
      <c r="Q146" s="214"/>
      <c r="R146" s="214"/>
      <c r="S146" s="232"/>
      <c r="T146" s="179" t="str">
        <f t="shared" si="7"/>
        <v/>
      </c>
      <c r="U146" s="427"/>
      <c r="V146" s="213"/>
      <c r="W146" s="213"/>
      <c r="X146" s="429"/>
      <c r="Y146" s="45"/>
      <c r="Z146" s="45"/>
      <c r="AA146" s="45"/>
      <c r="AB146" s="429"/>
      <c r="AC146" s="367"/>
      <c r="AD146" s="427"/>
      <c r="AE146" s="427"/>
      <c r="AF146" s="451"/>
      <c r="AG146" s="451"/>
      <c r="AH146" s="451"/>
      <c r="AI146" s="445"/>
      <c r="AJ146" s="456"/>
      <c r="AK146" s="179" t="str">
        <f t="shared" si="8"/>
        <v/>
      </c>
      <c r="AL146" s="427"/>
      <c r="AM146" s="28" t="b">
        <f t="shared" si="9"/>
        <v>1</v>
      </c>
    </row>
    <row r="147" spans="1:39" ht="36" customHeight="1">
      <c r="A147" s="65"/>
      <c r="B147" s="65"/>
      <c r="C147" s="65"/>
      <c r="D147" s="45"/>
      <c r="E147" s="259"/>
      <c r="F147" s="229" t="str">
        <f t="shared" si="0"/>
        <v/>
      </c>
      <c r="G147" s="429"/>
      <c r="H147" s="206"/>
      <c r="I147" s="429"/>
      <c r="J147" s="83"/>
      <c r="K147" s="119"/>
      <c r="L147" s="214"/>
      <c r="M147" s="230"/>
      <c r="N147" s="231"/>
      <c r="O147" s="259"/>
      <c r="P147" s="212"/>
      <c r="Q147" s="214"/>
      <c r="R147" s="214"/>
      <c r="S147" s="232"/>
      <c r="T147" s="179" t="str">
        <f t="shared" si="7"/>
        <v/>
      </c>
      <c r="U147" s="427"/>
      <c r="V147" s="213"/>
      <c r="W147" s="213"/>
      <c r="X147" s="429"/>
      <c r="Y147" s="45"/>
      <c r="Z147" s="45"/>
      <c r="AA147" s="45"/>
      <c r="AB147" s="429"/>
      <c r="AC147" s="367"/>
      <c r="AD147" s="427"/>
      <c r="AE147" s="427"/>
      <c r="AF147" s="451"/>
      <c r="AG147" s="451"/>
      <c r="AH147" s="451"/>
      <c r="AI147" s="445"/>
      <c r="AJ147" s="456"/>
      <c r="AK147" s="179" t="str">
        <f t="shared" si="8"/>
        <v/>
      </c>
      <c r="AL147" s="427"/>
      <c r="AM147" s="28" t="b">
        <f t="shared" si="9"/>
        <v>1</v>
      </c>
    </row>
    <row r="148" spans="1:39" ht="36" customHeight="1">
      <c r="A148" s="65"/>
      <c r="B148" s="65"/>
      <c r="C148" s="65"/>
      <c r="D148" s="45"/>
      <c r="E148" s="259"/>
      <c r="F148" s="229" t="str">
        <f t="shared" si="0"/>
        <v/>
      </c>
      <c r="G148" s="429"/>
      <c r="H148" s="206"/>
      <c r="I148" s="429"/>
      <c r="J148" s="83"/>
      <c r="K148" s="119"/>
      <c r="L148" s="214"/>
      <c r="M148" s="230"/>
      <c r="N148" s="231"/>
      <c r="O148" s="259"/>
      <c r="P148" s="212"/>
      <c r="Q148" s="214"/>
      <c r="R148" s="214"/>
      <c r="S148" s="232"/>
      <c r="T148" s="179" t="str">
        <f t="shared" si="7"/>
        <v/>
      </c>
      <c r="U148" s="427"/>
      <c r="V148" s="213"/>
      <c r="W148" s="213"/>
      <c r="X148" s="429"/>
      <c r="Y148" s="45"/>
      <c r="Z148" s="45"/>
      <c r="AA148" s="45"/>
      <c r="AB148" s="429"/>
      <c r="AC148" s="367"/>
      <c r="AD148" s="427"/>
      <c r="AE148" s="427"/>
      <c r="AF148" s="451"/>
      <c r="AG148" s="451"/>
      <c r="AH148" s="451"/>
      <c r="AI148" s="445"/>
      <c r="AJ148" s="456"/>
      <c r="AK148" s="179" t="str">
        <f t="shared" si="8"/>
        <v/>
      </c>
      <c r="AL148" s="427"/>
      <c r="AM148" s="28" t="b">
        <f t="shared" si="9"/>
        <v>1</v>
      </c>
    </row>
    <row r="149" spans="1:39" ht="36" customHeight="1">
      <c r="A149" s="65"/>
      <c r="B149" s="65"/>
      <c r="C149" s="65"/>
      <c r="D149" s="45"/>
      <c r="E149" s="259"/>
      <c r="F149" s="229" t="str">
        <f t="shared" si="0"/>
        <v/>
      </c>
      <c r="G149" s="429"/>
      <c r="H149" s="206"/>
      <c r="I149" s="429"/>
      <c r="J149" s="83"/>
      <c r="K149" s="119"/>
      <c r="L149" s="214"/>
      <c r="M149" s="230"/>
      <c r="N149" s="231"/>
      <c r="O149" s="259"/>
      <c r="P149" s="212"/>
      <c r="Q149" s="214"/>
      <c r="R149" s="214"/>
      <c r="S149" s="232"/>
      <c r="T149" s="179" t="str">
        <f t="shared" si="7"/>
        <v/>
      </c>
      <c r="U149" s="427"/>
      <c r="V149" s="213"/>
      <c r="W149" s="213"/>
      <c r="X149" s="429"/>
      <c r="Y149" s="45"/>
      <c r="Z149" s="45"/>
      <c r="AA149" s="45"/>
      <c r="AB149" s="429"/>
      <c r="AC149" s="367"/>
      <c r="AD149" s="427"/>
      <c r="AE149" s="427"/>
      <c r="AF149" s="451"/>
      <c r="AG149" s="451"/>
      <c r="AH149" s="451"/>
      <c r="AI149" s="445"/>
      <c r="AJ149" s="456"/>
      <c r="AK149" s="179" t="str">
        <f t="shared" si="8"/>
        <v/>
      </c>
      <c r="AL149" s="427"/>
      <c r="AM149" s="28" t="b">
        <f t="shared" si="9"/>
        <v>1</v>
      </c>
    </row>
    <row r="150" spans="1:39" ht="36" customHeight="1">
      <c r="A150" s="65"/>
      <c r="B150" s="65"/>
      <c r="C150" s="65"/>
      <c r="D150" s="45"/>
      <c r="E150" s="259"/>
      <c r="F150" s="229" t="str">
        <f t="shared" si="0"/>
        <v/>
      </c>
      <c r="G150" s="429"/>
      <c r="H150" s="206"/>
      <c r="I150" s="429"/>
      <c r="J150" s="83"/>
      <c r="K150" s="119"/>
      <c r="L150" s="214"/>
      <c r="M150" s="230"/>
      <c r="N150" s="231"/>
      <c r="O150" s="259"/>
      <c r="P150" s="212"/>
      <c r="Q150" s="214"/>
      <c r="R150" s="214"/>
      <c r="S150" s="232"/>
      <c r="T150" s="179" t="str">
        <f t="shared" si="7"/>
        <v/>
      </c>
      <c r="U150" s="427"/>
      <c r="V150" s="213"/>
      <c r="W150" s="213"/>
      <c r="X150" s="429"/>
      <c r="Y150" s="45"/>
      <c r="Z150" s="45"/>
      <c r="AA150" s="45"/>
      <c r="AB150" s="429"/>
      <c r="AC150" s="367"/>
      <c r="AD150" s="427"/>
      <c r="AE150" s="427"/>
      <c r="AF150" s="451"/>
      <c r="AG150" s="451"/>
      <c r="AH150" s="451"/>
      <c r="AI150" s="445"/>
      <c r="AJ150" s="456"/>
      <c r="AK150" s="179" t="str">
        <f t="shared" si="8"/>
        <v/>
      </c>
      <c r="AL150" s="427"/>
      <c r="AM150" s="28" t="b">
        <f t="shared" si="9"/>
        <v>1</v>
      </c>
    </row>
    <row r="151" spans="1:39" ht="36" customHeight="1">
      <c r="A151" s="65"/>
      <c r="B151" s="65"/>
      <c r="C151" s="65"/>
      <c r="D151" s="45"/>
      <c r="E151" s="259"/>
      <c r="F151" s="229" t="str">
        <f t="shared" si="0"/>
        <v/>
      </c>
      <c r="G151" s="429"/>
      <c r="H151" s="206"/>
      <c r="I151" s="429"/>
      <c r="J151" s="83"/>
      <c r="K151" s="119"/>
      <c r="L151" s="214"/>
      <c r="M151" s="230"/>
      <c r="N151" s="231"/>
      <c r="O151" s="259"/>
      <c r="P151" s="212"/>
      <c r="Q151" s="214"/>
      <c r="R151" s="214"/>
      <c r="S151" s="232"/>
      <c r="T151" s="179" t="str">
        <f t="shared" si="7"/>
        <v/>
      </c>
      <c r="U151" s="427"/>
      <c r="V151" s="213"/>
      <c r="W151" s="213"/>
      <c r="X151" s="429"/>
      <c r="Y151" s="45"/>
      <c r="Z151" s="45"/>
      <c r="AA151" s="45"/>
      <c r="AB151" s="429"/>
      <c r="AC151" s="367"/>
      <c r="AD151" s="427"/>
      <c r="AE151" s="427"/>
      <c r="AF151" s="451"/>
      <c r="AG151" s="451"/>
      <c r="AH151" s="451"/>
      <c r="AI151" s="445"/>
      <c r="AJ151" s="456"/>
      <c r="AK151" s="179" t="str">
        <f t="shared" si="8"/>
        <v/>
      </c>
      <c r="AL151" s="427"/>
      <c r="AM151" s="28" t="b">
        <f t="shared" si="9"/>
        <v>1</v>
      </c>
    </row>
    <row r="152" spans="1:39" ht="36" customHeight="1">
      <c r="A152" s="65"/>
      <c r="B152" s="65"/>
      <c r="C152" s="65"/>
      <c r="D152" s="45"/>
      <c r="E152" s="259"/>
      <c r="F152" s="229" t="str">
        <f t="shared" si="0"/>
        <v/>
      </c>
      <c r="G152" s="429"/>
      <c r="H152" s="206"/>
      <c r="I152" s="429"/>
      <c r="J152" s="83"/>
      <c r="K152" s="119"/>
      <c r="L152" s="214"/>
      <c r="M152" s="230"/>
      <c r="N152" s="231"/>
      <c r="O152" s="259"/>
      <c r="P152" s="212"/>
      <c r="Q152" s="214"/>
      <c r="R152" s="214"/>
      <c r="S152" s="232"/>
      <c r="T152" s="179" t="str">
        <f t="shared" si="7"/>
        <v/>
      </c>
      <c r="U152" s="427"/>
      <c r="V152" s="213"/>
      <c r="W152" s="213"/>
      <c r="X152" s="429"/>
      <c r="Y152" s="45"/>
      <c r="Z152" s="45"/>
      <c r="AA152" s="45"/>
      <c r="AB152" s="429"/>
      <c r="AC152" s="367"/>
      <c r="AD152" s="427"/>
      <c r="AE152" s="427"/>
      <c r="AF152" s="451"/>
      <c r="AG152" s="451"/>
      <c r="AH152" s="451"/>
      <c r="AI152" s="445"/>
      <c r="AJ152" s="456"/>
      <c r="AK152" s="179" t="str">
        <f t="shared" si="8"/>
        <v/>
      </c>
      <c r="AL152" s="427"/>
      <c r="AM152" s="28" t="b">
        <f t="shared" si="9"/>
        <v>1</v>
      </c>
    </row>
    <row r="153" spans="1:39" ht="36" customHeight="1">
      <c r="A153" s="65"/>
      <c r="B153" s="65"/>
      <c r="C153" s="65"/>
      <c r="D153" s="45"/>
      <c r="E153" s="259"/>
      <c r="F153" s="229" t="str">
        <f t="shared" si="0"/>
        <v/>
      </c>
      <c r="G153" s="429"/>
      <c r="H153" s="206"/>
      <c r="I153" s="429"/>
      <c r="J153" s="83"/>
      <c r="K153" s="119"/>
      <c r="L153" s="214"/>
      <c r="M153" s="230"/>
      <c r="N153" s="231"/>
      <c r="O153" s="259"/>
      <c r="P153" s="212"/>
      <c r="Q153" s="214"/>
      <c r="R153" s="214"/>
      <c r="S153" s="232"/>
      <c r="T153" s="179" t="str">
        <f t="shared" si="7"/>
        <v/>
      </c>
      <c r="U153" s="427"/>
      <c r="V153" s="213"/>
      <c r="W153" s="213"/>
      <c r="X153" s="429"/>
      <c r="Y153" s="45"/>
      <c r="Z153" s="45"/>
      <c r="AA153" s="45"/>
      <c r="AB153" s="429"/>
      <c r="AC153" s="367"/>
      <c r="AD153" s="427"/>
      <c r="AE153" s="427"/>
      <c r="AF153" s="451"/>
      <c r="AG153" s="451"/>
      <c r="AH153" s="451"/>
      <c r="AI153" s="445"/>
      <c r="AJ153" s="456"/>
      <c r="AK153" s="179" t="str">
        <f t="shared" si="8"/>
        <v/>
      </c>
      <c r="AL153" s="427"/>
      <c r="AM153" s="28" t="b">
        <f t="shared" si="9"/>
        <v>1</v>
      </c>
    </row>
    <row r="154" spans="1:39" ht="36" customHeight="1">
      <c r="A154" s="65"/>
      <c r="B154" s="65"/>
      <c r="C154" s="65"/>
      <c r="D154" s="45"/>
      <c r="E154" s="259"/>
      <c r="F154" s="229" t="str">
        <f t="shared" si="0"/>
        <v/>
      </c>
      <c r="G154" s="429"/>
      <c r="H154" s="206"/>
      <c r="I154" s="429"/>
      <c r="J154" s="83"/>
      <c r="K154" s="119"/>
      <c r="L154" s="214"/>
      <c r="M154" s="230"/>
      <c r="N154" s="231"/>
      <c r="O154" s="259"/>
      <c r="P154" s="212"/>
      <c r="Q154" s="214"/>
      <c r="R154" s="214"/>
      <c r="S154" s="232"/>
      <c r="T154" s="179" t="str">
        <f t="shared" si="7"/>
        <v/>
      </c>
      <c r="U154" s="427"/>
      <c r="V154" s="213"/>
      <c r="W154" s="213"/>
      <c r="X154" s="429"/>
      <c r="Y154" s="45"/>
      <c r="Z154" s="45"/>
      <c r="AA154" s="45"/>
      <c r="AB154" s="429"/>
      <c r="AC154" s="367"/>
      <c r="AD154" s="427"/>
      <c r="AE154" s="427"/>
      <c r="AF154" s="451"/>
      <c r="AG154" s="451"/>
      <c r="AH154" s="451"/>
      <c r="AI154" s="445"/>
      <c r="AJ154" s="456"/>
      <c r="AK154" s="179" t="str">
        <f t="shared" si="8"/>
        <v/>
      </c>
      <c r="AL154" s="427"/>
      <c r="AM154" s="28" t="b">
        <f t="shared" si="9"/>
        <v>1</v>
      </c>
    </row>
    <row r="155" spans="1:39" ht="36" customHeight="1">
      <c r="A155" s="65"/>
      <c r="B155" s="65"/>
      <c r="C155" s="65"/>
      <c r="D155" s="45"/>
      <c r="E155" s="259"/>
      <c r="F155" s="229" t="str">
        <f t="shared" si="0"/>
        <v/>
      </c>
      <c r="G155" s="429"/>
      <c r="H155" s="206"/>
      <c r="I155" s="429"/>
      <c r="J155" s="83"/>
      <c r="K155" s="119"/>
      <c r="L155" s="214"/>
      <c r="M155" s="230"/>
      <c r="N155" s="231"/>
      <c r="O155" s="259"/>
      <c r="P155" s="212"/>
      <c r="Q155" s="214"/>
      <c r="R155" s="214"/>
      <c r="S155" s="232"/>
      <c r="T155" s="179" t="str">
        <f t="shared" si="7"/>
        <v/>
      </c>
      <c r="U155" s="427"/>
      <c r="V155" s="213"/>
      <c r="W155" s="213"/>
      <c r="X155" s="429"/>
      <c r="Y155" s="45"/>
      <c r="Z155" s="45"/>
      <c r="AA155" s="45"/>
      <c r="AB155" s="429"/>
      <c r="AC155" s="367"/>
      <c r="AD155" s="427"/>
      <c r="AE155" s="427"/>
      <c r="AF155" s="451"/>
      <c r="AG155" s="451"/>
      <c r="AH155" s="451"/>
      <c r="AI155" s="445"/>
      <c r="AJ155" s="456"/>
      <c r="AK155" s="179" t="str">
        <f t="shared" si="8"/>
        <v/>
      </c>
      <c r="AL155" s="427"/>
      <c r="AM155" s="28" t="b">
        <f t="shared" si="9"/>
        <v>1</v>
      </c>
    </row>
    <row r="156" spans="1:39" ht="36" customHeight="1">
      <c r="A156" s="65"/>
      <c r="B156" s="65"/>
      <c r="C156" s="65"/>
      <c r="D156" s="45"/>
      <c r="E156" s="259"/>
      <c r="F156" s="229" t="str">
        <f t="shared" si="0"/>
        <v/>
      </c>
      <c r="G156" s="429"/>
      <c r="H156" s="206"/>
      <c r="I156" s="429"/>
      <c r="J156" s="83"/>
      <c r="K156" s="119"/>
      <c r="L156" s="214"/>
      <c r="M156" s="230"/>
      <c r="N156" s="231"/>
      <c r="O156" s="259"/>
      <c r="P156" s="212"/>
      <c r="Q156" s="214"/>
      <c r="R156" s="214"/>
      <c r="S156" s="232"/>
      <c r="T156" s="179" t="str">
        <f t="shared" si="7"/>
        <v/>
      </c>
      <c r="U156" s="427"/>
      <c r="V156" s="213"/>
      <c r="W156" s="213"/>
      <c r="X156" s="429"/>
      <c r="Y156" s="45"/>
      <c r="Z156" s="45"/>
      <c r="AA156" s="45"/>
      <c r="AB156" s="429"/>
      <c r="AC156" s="367"/>
      <c r="AD156" s="427"/>
      <c r="AE156" s="427"/>
      <c r="AF156" s="451"/>
      <c r="AG156" s="451"/>
      <c r="AH156" s="451"/>
      <c r="AI156" s="445"/>
      <c r="AJ156" s="456"/>
      <c r="AK156" s="179" t="str">
        <f t="shared" si="8"/>
        <v/>
      </c>
      <c r="AL156" s="427"/>
      <c r="AM156" s="28" t="b">
        <f t="shared" si="9"/>
        <v>1</v>
      </c>
    </row>
    <row r="157" spans="1:39" ht="36" customHeight="1">
      <c r="A157" s="65"/>
      <c r="B157" s="65"/>
      <c r="C157" s="65"/>
      <c r="D157" s="45"/>
      <c r="E157" s="259"/>
      <c r="F157" s="229" t="str">
        <f t="shared" si="0"/>
        <v/>
      </c>
      <c r="G157" s="429"/>
      <c r="H157" s="206"/>
      <c r="I157" s="429"/>
      <c r="J157" s="83"/>
      <c r="K157" s="119"/>
      <c r="L157" s="214"/>
      <c r="M157" s="230"/>
      <c r="N157" s="231"/>
      <c r="O157" s="259"/>
      <c r="P157" s="212"/>
      <c r="Q157" s="214"/>
      <c r="R157" s="214"/>
      <c r="S157" s="232"/>
      <c r="T157" s="179" t="str">
        <f t="shared" si="7"/>
        <v/>
      </c>
      <c r="U157" s="427"/>
      <c r="V157" s="213"/>
      <c r="W157" s="213"/>
      <c r="X157" s="429"/>
      <c r="Y157" s="45"/>
      <c r="Z157" s="45"/>
      <c r="AA157" s="45"/>
      <c r="AB157" s="429"/>
      <c r="AC157" s="367"/>
      <c r="AD157" s="427"/>
      <c r="AE157" s="427"/>
      <c r="AF157" s="451"/>
      <c r="AG157" s="451"/>
      <c r="AH157" s="451"/>
      <c r="AI157" s="445"/>
      <c r="AJ157" s="456"/>
      <c r="AK157" s="179" t="str">
        <f t="shared" si="8"/>
        <v/>
      </c>
      <c r="AL157" s="427"/>
      <c r="AM157" s="28" t="b">
        <f t="shared" si="9"/>
        <v>1</v>
      </c>
    </row>
    <row r="158" spans="1:39" ht="36" customHeight="1">
      <c r="A158" s="65"/>
      <c r="B158" s="65"/>
      <c r="C158" s="65"/>
      <c r="D158" s="45"/>
      <c r="E158" s="259"/>
      <c r="F158" s="229" t="str">
        <f t="shared" si="0"/>
        <v/>
      </c>
      <c r="G158" s="429"/>
      <c r="H158" s="206"/>
      <c r="I158" s="429"/>
      <c r="J158" s="83"/>
      <c r="K158" s="119"/>
      <c r="L158" s="214"/>
      <c r="M158" s="230"/>
      <c r="N158" s="231"/>
      <c r="O158" s="259"/>
      <c r="P158" s="212"/>
      <c r="Q158" s="214"/>
      <c r="R158" s="214"/>
      <c r="S158" s="232"/>
      <c r="T158" s="179" t="str">
        <f t="shared" si="7"/>
        <v/>
      </c>
      <c r="U158" s="427"/>
      <c r="V158" s="213"/>
      <c r="W158" s="213"/>
      <c r="X158" s="429"/>
      <c r="Y158" s="45"/>
      <c r="Z158" s="45"/>
      <c r="AA158" s="45"/>
      <c r="AB158" s="429"/>
      <c r="AC158" s="367"/>
      <c r="AD158" s="427"/>
      <c r="AE158" s="427"/>
      <c r="AF158" s="451"/>
      <c r="AG158" s="451"/>
      <c r="AH158" s="451"/>
      <c r="AI158" s="445"/>
      <c r="AJ158" s="456"/>
      <c r="AK158" s="179" t="str">
        <f t="shared" si="8"/>
        <v/>
      </c>
      <c r="AL158" s="427"/>
      <c r="AM158" s="28" t="b">
        <f t="shared" si="9"/>
        <v>1</v>
      </c>
    </row>
    <row r="159" spans="1:39" ht="36" customHeight="1">
      <c r="A159" s="65"/>
      <c r="B159" s="65"/>
      <c r="C159" s="65"/>
      <c r="D159" s="45"/>
      <c r="E159" s="259"/>
      <c r="F159" s="229" t="str">
        <f t="shared" si="0"/>
        <v/>
      </c>
      <c r="G159" s="429"/>
      <c r="H159" s="206"/>
      <c r="I159" s="429"/>
      <c r="J159" s="83"/>
      <c r="K159" s="119"/>
      <c r="L159" s="214"/>
      <c r="M159" s="230"/>
      <c r="N159" s="231"/>
      <c r="O159" s="259"/>
      <c r="P159" s="212"/>
      <c r="Q159" s="214"/>
      <c r="R159" s="214"/>
      <c r="S159" s="232"/>
      <c r="T159" s="179" t="str">
        <f t="shared" si="7"/>
        <v/>
      </c>
      <c r="U159" s="427"/>
      <c r="V159" s="213"/>
      <c r="W159" s="213"/>
      <c r="X159" s="429"/>
      <c r="Y159" s="45"/>
      <c r="Z159" s="45"/>
      <c r="AA159" s="45"/>
      <c r="AB159" s="429"/>
      <c r="AC159" s="367"/>
      <c r="AD159" s="427"/>
      <c r="AE159" s="427"/>
      <c r="AF159" s="451"/>
      <c r="AG159" s="451"/>
      <c r="AH159" s="451"/>
      <c r="AI159" s="445"/>
      <c r="AJ159" s="456"/>
      <c r="AK159" s="179" t="str">
        <f t="shared" si="8"/>
        <v/>
      </c>
      <c r="AL159" s="427"/>
      <c r="AM159" s="28" t="b">
        <f t="shared" si="9"/>
        <v>1</v>
      </c>
    </row>
    <row r="160" spans="1:39" ht="36" customHeight="1">
      <c r="A160" s="65"/>
      <c r="B160" s="65"/>
      <c r="C160" s="65"/>
      <c r="D160" s="45"/>
      <c r="E160" s="259"/>
      <c r="F160" s="229" t="str">
        <f t="shared" si="0"/>
        <v/>
      </c>
      <c r="G160" s="429"/>
      <c r="H160" s="206"/>
      <c r="I160" s="429"/>
      <c r="J160" s="83"/>
      <c r="K160" s="119"/>
      <c r="L160" s="214"/>
      <c r="M160" s="230"/>
      <c r="N160" s="231"/>
      <c r="O160" s="259"/>
      <c r="P160" s="212"/>
      <c r="Q160" s="214"/>
      <c r="R160" s="214"/>
      <c r="S160" s="232"/>
      <c r="T160" s="179" t="str">
        <f t="shared" si="7"/>
        <v/>
      </c>
      <c r="U160" s="427"/>
      <c r="V160" s="213"/>
      <c r="W160" s="213"/>
      <c r="X160" s="429"/>
      <c r="Y160" s="45"/>
      <c r="Z160" s="45"/>
      <c r="AA160" s="45"/>
      <c r="AB160" s="429"/>
      <c r="AC160" s="367"/>
      <c r="AD160" s="427"/>
      <c r="AE160" s="427"/>
      <c r="AF160" s="451"/>
      <c r="AG160" s="451"/>
      <c r="AH160" s="451"/>
      <c r="AI160" s="445"/>
      <c r="AJ160" s="456"/>
      <c r="AK160" s="179" t="str">
        <f t="shared" si="8"/>
        <v/>
      </c>
      <c r="AL160" s="427"/>
      <c r="AM160" s="28" t="b">
        <f t="shared" si="9"/>
        <v>1</v>
      </c>
    </row>
    <row r="161" spans="1:39" ht="36" customHeight="1">
      <c r="A161" s="65"/>
      <c r="B161" s="65"/>
      <c r="C161" s="65"/>
      <c r="D161" s="45"/>
      <c r="E161" s="259"/>
      <c r="F161" s="229" t="str">
        <f t="shared" si="0"/>
        <v/>
      </c>
      <c r="G161" s="429"/>
      <c r="H161" s="206"/>
      <c r="I161" s="429"/>
      <c r="J161" s="83"/>
      <c r="K161" s="119"/>
      <c r="L161" s="214"/>
      <c r="M161" s="230"/>
      <c r="N161" s="231"/>
      <c r="O161" s="259"/>
      <c r="P161" s="212"/>
      <c r="Q161" s="214"/>
      <c r="R161" s="214"/>
      <c r="S161" s="232"/>
      <c r="T161" s="179" t="str">
        <f t="shared" si="7"/>
        <v/>
      </c>
      <c r="U161" s="427"/>
      <c r="V161" s="213"/>
      <c r="W161" s="213"/>
      <c r="X161" s="429"/>
      <c r="Y161" s="45"/>
      <c r="Z161" s="45"/>
      <c r="AA161" s="45"/>
      <c r="AB161" s="429"/>
      <c r="AC161" s="367"/>
      <c r="AD161" s="427"/>
      <c r="AE161" s="427"/>
      <c r="AF161" s="451"/>
      <c r="AG161" s="451"/>
      <c r="AH161" s="451"/>
      <c r="AI161" s="445"/>
      <c r="AJ161" s="456"/>
      <c r="AK161" s="179" t="str">
        <f t="shared" si="8"/>
        <v/>
      </c>
      <c r="AL161" s="427"/>
      <c r="AM161" s="28" t="b">
        <f t="shared" si="9"/>
        <v>1</v>
      </c>
    </row>
    <row r="162" spans="1:39" ht="36" customHeight="1">
      <c r="A162" s="65"/>
      <c r="B162" s="65"/>
      <c r="C162" s="65"/>
      <c r="D162" s="45"/>
      <c r="E162" s="259"/>
      <c r="F162" s="229" t="str">
        <f t="shared" si="0"/>
        <v/>
      </c>
      <c r="G162" s="429"/>
      <c r="H162" s="206"/>
      <c r="I162" s="429"/>
      <c r="J162" s="83"/>
      <c r="K162" s="119"/>
      <c r="L162" s="214"/>
      <c r="M162" s="230"/>
      <c r="N162" s="231"/>
      <c r="O162" s="259"/>
      <c r="P162" s="212"/>
      <c r="Q162" s="214"/>
      <c r="R162" s="214"/>
      <c r="S162" s="232"/>
      <c r="T162" s="179" t="str">
        <f t="shared" si="7"/>
        <v/>
      </c>
      <c r="U162" s="427"/>
      <c r="V162" s="213"/>
      <c r="W162" s="213"/>
      <c r="X162" s="429"/>
      <c r="Y162" s="45"/>
      <c r="Z162" s="45"/>
      <c r="AA162" s="45"/>
      <c r="AB162" s="429"/>
      <c r="AC162" s="367"/>
      <c r="AD162" s="427"/>
      <c r="AE162" s="427"/>
      <c r="AF162" s="451"/>
      <c r="AG162" s="451"/>
      <c r="AH162" s="451"/>
      <c r="AI162" s="445"/>
      <c r="AJ162" s="456"/>
      <c r="AK162" s="179" t="str">
        <f t="shared" si="8"/>
        <v/>
      </c>
      <c r="AL162" s="427"/>
      <c r="AM162" s="28" t="b">
        <f t="shared" si="9"/>
        <v>1</v>
      </c>
    </row>
    <row r="163" spans="1:39" ht="36" customHeight="1">
      <c r="A163" s="65"/>
      <c r="B163" s="65"/>
      <c r="C163" s="65"/>
      <c r="D163" s="45"/>
      <c r="E163" s="259"/>
      <c r="F163" s="229" t="str">
        <f t="shared" si="0"/>
        <v/>
      </c>
      <c r="G163" s="429"/>
      <c r="H163" s="206"/>
      <c r="I163" s="429"/>
      <c r="J163" s="83"/>
      <c r="K163" s="119"/>
      <c r="L163" s="214"/>
      <c r="M163" s="230"/>
      <c r="N163" s="231"/>
      <c r="O163" s="259"/>
      <c r="P163" s="212"/>
      <c r="Q163" s="214"/>
      <c r="R163" s="214"/>
      <c r="S163" s="232"/>
      <c r="T163" s="179" t="str">
        <f t="shared" si="7"/>
        <v/>
      </c>
      <c r="U163" s="427"/>
      <c r="V163" s="213"/>
      <c r="W163" s="213"/>
      <c r="X163" s="429"/>
      <c r="Y163" s="45"/>
      <c r="Z163" s="45"/>
      <c r="AA163" s="45"/>
      <c r="AB163" s="429"/>
      <c r="AC163" s="367"/>
      <c r="AD163" s="427"/>
      <c r="AE163" s="427"/>
      <c r="AF163" s="451"/>
      <c r="AG163" s="451"/>
      <c r="AH163" s="451"/>
      <c r="AI163" s="445"/>
      <c r="AJ163" s="456"/>
      <c r="AK163" s="179" t="str">
        <f t="shared" si="8"/>
        <v/>
      </c>
      <c r="AL163" s="427"/>
      <c r="AM163" s="28" t="b">
        <f t="shared" si="9"/>
        <v>1</v>
      </c>
    </row>
    <row r="164" spans="1:39" ht="36" customHeight="1">
      <c r="A164" s="65"/>
      <c r="B164" s="65"/>
      <c r="C164" s="65"/>
      <c r="D164" s="45"/>
      <c r="E164" s="259"/>
      <c r="F164" s="229" t="str">
        <f t="shared" si="0"/>
        <v/>
      </c>
      <c r="G164" s="429"/>
      <c r="H164" s="206"/>
      <c r="I164" s="429"/>
      <c r="J164" s="83"/>
      <c r="K164" s="119"/>
      <c r="L164" s="214"/>
      <c r="M164" s="230"/>
      <c r="N164" s="231"/>
      <c r="O164" s="259"/>
      <c r="P164" s="212"/>
      <c r="Q164" s="214"/>
      <c r="R164" s="214"/>
      <c r="S164" s="232"/>
      <c r="T164" s="179" t="str">
        <f t="shared" si="7"/>
        <v/>
      </c>
      <c r="U164" s="427"/>
      <c r="V164" s="213"/>
      <c r="W164" s="213"/>
      <c r="X164" s="429"/>
      <c r="Y164" s="45"/>
      <c r="Z164" s="45"/>
      <c r="AA164" s="45"/>
      <c r="AB164" s="429"/>
      <c r="AC164" s="367"/>
      <c r="AD164" s="427"/>
      <c r="AE164" s="427"/>
      <c r="AF164" s="427"/>
      <c r="AG164" s="451"/>
      <c r="AH164" s="451"/>
      <c r="AI164" s="445"/>
      <c r="AJ164" s="456"/>
      <c r="AK164" s="179" t="str">
        <f t="shared" si="8"/>
        <v/>
      </c>
      <c r="AL164" s="427"/>
      <c r="AM164" s="28" t="b">
        <f t="shared" si="9"/>
        <v>1</v>
      </c>
    </row>
    <row r="165" spans="1:39" ht="36" customHeight="1">
      <c r="A165" s="65"/>
      <c r="B165" s="65"/>
      <c r="C165" s="65"/>
      <c r="D165" s="45"/>
      <c r="E165" s="259"/>
      <c r="F165" s="229" t="str">
        <f t="shared" si="0"/>
        <v/>
      </c>
      <c r="G165" s="429"/>
      <c r="H165" s="206"/>
      <c r="I165" s="429"/>
      <c r="J165" s="83"/>
      <c r="K165" s="119"/>
      <c r="L165" s="214"/>
      <c r="M165" s="230"/>
      <c r="N165" s="231"/>
      <c r="O165" s="259"/>
      <c r="P165" s="212"/>
      <c r="Q165" s="214"/>
      <c r="R165" s="214"/>
      <c r="S165" s="232"/>
      <c r="T165" s="179" t="str">
        <f t="shared" si="7"/>
        <v/>
      </c>
      <c r="U165" s="427"/>
      <c r="V165" s="213"/>
      <c r="W165" s="213"/>
      <c r="X165" s="429"/>
      <c r="Y165" s="45"/>
      <c r="Z165" s="45"/>
      <c r="AA165" s="45"/>
      <c r="AB165" s="429"/>
      <c r="AC165" s="367"/>
      <c r="AD165" s="427"/>
      <c r="AE165" s="427"/>
      <c r="AF165" s="427"/>
      <c r="AG165" s="451"/>
      <c r="AH165" s="451"/>
      <c r="AI165" s="445"/>
      <c r="AJ165" s="456"/>
      <c r="AK165" s="179" t="str">
        <f t="shared" si="8"/>
        <v/>
      </c>
      <c r="AL165" s="427"/>
      <c r="AM165" s="28" t="b">
        <f t="shared" si="9"/>
        <v>1</v>
      </c>
    </row>
    <row r="166" spans="1:39" ht="36" customHeight="1">
      <c r="A166" s="65"/>
      <c r="B166" s="65"/>
      <c r="C166" s="65"/>
      <c r="D166" s="45"/>
      <c r="E166" s="259"/>
      <c r="F166" s="229" t="str">
        <f t="shared" si="0"/>
        <v/>
      </c>
      <c r="G166" s="429"/>
      <c r="H166" s="206"/>
      <c r="I166" s="429"/>
      <c r="J166" s="83"/>
      <c r="K166" s="119"/>
      <c r="L166" s="214"/>
      <c r="M166" s="230"/>
      <c r="N166" s="231"/>
      <c r="O166" s="259"/>
      <c r="P166" s="212"/>
      <c r="Q166" s="214"/>
      <c r="R166" s="214"/>
      <c r="S166" s="232"/>
      <c r="T166" s="179" t="str">
        <f t="shared" si="7"/>
        <v/>
      </c>
      <c r="U166" s="427"/>
      <c r="V166" s="213"/>
      <c r="W166" s="213"/>
      <c r="X166" s="429"/>
      <c r="Y166" s="45"/>
      <c r="Z166" s="45"/>
      <c r="AA166" s="45"/>
      <c r="AB166" s="429"/>
      <c r="AC166" s="367"/>
      <c r="AD166" s="427"/>
      <c r="AE166" s="427"/>
      <c r="AF166" s="427"/>
      <c r="AG166" s="451"/>
      <c r="AH166" s="451"/>
      <c r="AI166" s="445"/>
      <c r="AJ166" s="456"/>
      <c r="AK166" s="179" t="str">
        <f t="shared" si="8"/>
        <v/>
      </c>
      <c r="AL166" s="427"/>
      <c r="AM166" s="28" t="b">
        <f t="shared" si="9"/>
        <v>1</v>
      </c>
    </row>
    <row r="167" spans="1:39" ht="36" customHeight="1">
      <c r="A167" s="65"/>
      <c r="B167" s="65"/>
      <c r="C167" s="65"/>
      <c r="D167" s="45"/>
      <c r="E167" s="259"/>
      <c r="F167" s="229" t="str">
        <f t="shared" si="0"/>
        <v/>
      </c>
      <c r="G167" s="429"/>
      <c r="H167" s="206"/>
      <c r="I167" s="429"/>
      <c r="J167" s="83"/>
      <c r="K167" s="119"/>
      <c r="L167" s="214"/>
      <c r="M167" s="230"/>
      <c r="N167" s="231"/>
      <c r="O167" s="259"/>
      <c r="P167" s="212"/>
      <c r="Q167" s="214"/>
      <c r="R167" s="214"/>
      <c r="S167" s="232"/>
      <c r="T167" s="179" t="str">
        <f t="shared" si="7"/>
        <v/>
      </c>
      <c r="U167" s="427"/>
      <c r="V167" s="213"/>
      <c r="W167" s="213"/>
      <c r="X167" s="429"/>
      <c r="Y167" s="45"/>
      <c r="Z167" s="45"/>
      <c r="AA167" s="45"/>
      <c r="AB167" s="429"/>
      <c r="AC167" s="367"/>
      <c r="AD167" s="427"/>
      <c r="AE167" s="427"/>
      <c r="AF167" s="427"/>
      <c r="AG167" s="451"/>
      <c r="AH167" s="451"/>
      <c r="AI167" s="445"/>
      <c r="AJ167" s="456"/>
      <c r="AK167" s="179" t="str">
        <f t="shared" si="8"/>
        <v/>
      </c>
      <c r="AL167" s="427"/>
      <c r="AM167" s="28" t="b">
        <f t="shared" si="9"/>
        <v>1</v>
      </c>
    </row>
    <row r="168" spans="1:39" ht="36" customHeight="1">
      <c r="A168" s="65"/>
      <c r="B168" s="65"/>
      <c r="C168" s="65"/>
      <c r="D168" s="45"/>
      <c r="E168" s="259"/>
      <c r="F168" s="229" t="str">
        <f t="shared" si="0"/>
        <v/>
      </c>
      <c r="G168" s="429"/>
      <c r="H168" s="206"/>
      <c r="I168" s="429"/>
      <c r="J168" s="83"/>
      <c r="K168" s="119"/>
      <c r="L168" s="214"/>
      <c r="M168" s="230"/>
      <c r="N168" s="231"/>
      <c r="O168" s="259"/>
      <c r="P168" s="212"/>
      <c r="Q168" s="214"/>
      <c r="R168" s="214"/>
      <c r="S168" s="232"/>
      <c r="T168" s="179" t="str">
        <f t="shared" si="7"/>
        <v/>
      </c>
      <c r="U168" s="427"/>
      <c r="V168" s="213"/>
      <c r="W168" s="213"/>
      <c r="X168" s="429"/>
      <c r="Y168" s="45"/>
      <c r="Z168" s="45"/>
      <c r="AA168" s="45"/>
      <c r="AB168" s="429"/>
      <c r="AC168" s="367"/>
      <c r="AD168" s="427"/>
      <c r="AE168" s="427"/>
      <c r="AF168" s="427"/>
      <c r="AG168" s="451"/>
      <c r="AH168" s="451"/>
      <c r="AI168" s="445"/>
      <c r="AJ168" s="456"/>
      <c r="AK168" s="179" t="str">
        <f t="shared" si="8"/>
        <v/>
      </c>
      <c r="AL168" s="427"/>
      <c r="AM168" s="28" t="b">
        <f t="shared" si="9"/>
        <v>1</v>
      </c>
    </row>
    <row r="169" spans="1:39" ht="36" customHeight="1">
      <c r="A169" s="65"/>
      <c r="B169" s="65"/>
      <c r="C169" s="65"/>
      <c r="D169" s="45"/>
      <c r="E169" s="259"/>
      <c r="F169" s="229" t="str">
        <f t="shared" si="0"/>
        <v/>
      </c>
      <c r="G169" s="429"/>
      <c r="H169" s="206"/>
      <c r="I169" s="429"/>
      <c r="J169" s="83"/>
      <c r="K169" s="119"/>
      <c r="L169" s="214"/>
      <c r="M169" s="230"/>
      <c r="N169" s="231"/>
      <c r="O169" s="259"/>
      <c r="P169" s="212"/>
      <c r="Q169" s="214"/>
      <c r="R169" s="214"/>
      <c r="S169" s="232"/>
      <c r="T169" s="179" t="str">
        <f t="shared" si="7"/>
        <v/>
      </c>
      <c r="U169" s="427"/>
      <c r="V169" s="213"/>
      <c r="W169" s="213"/>
      <c r="X169" s="429"/>
      <c r="Y169" s="45"/>
      <c r="Z169" s="45"/>
      <c r="AA169" s="45"/>
      <c r="AB169" s="429"/>
      <c r="AC169" s="367"/>
      <c r="AD169" s="427"/>
      <c r="AE169" s="427"/>
      <c r="AF169" s="427"/>
      <c r="AG169" s="451"/>
      <c r="AH169" s="451"/>
      <c r="AI169" s="445"/>
      <c r="AJ169" s="456"/>
      <c r="AK169" s="179" t="str">
        <f t="shared" si="8"/>
        <v/>
      </c>
      <c r="AL169" s="427"/>
      <c r="AM169" s="28" t="b">
        <f t="shared" si="9"/>
        <v>1</v>
      </c>
    </row>
    <row r="170" spans="1:39" ht="36" customHeight="1">
      <c r="A170" s="65"/>
      <c r="B170" s="65"/>
      <c r="C170" s="65"/>
      <c r="D170" s="45"/>
      <c r="E170" s="259"/>
      <c r="F170" s="229" t="str">
        <f t="shared" si="0"/>
        <v/>
      </c>
      <c r="G170" s="429"/>
      <c r="H170" s="206"/>
      <c r="I170" s="429"/>
      <c r="J170" s="83"/>
      <c r="K170" s="119"/>
      <c r="L170" s="214"/>
      <c r="M170" s="230"/>
      <c r="N170" s="231"/>
      <c r="O170" s="259"/>
      <c r="P170" s="212"/>
      <c r="Q170" s="214"/>
      <c r="R170" s="214"/>
      <c r="S170" s="232"/>
      <c r="T170" s="179" t="str">
        <f t="shared" si="7"/>
        <v/>
      </c>
      <c r="U170" s="427"/>
      <c r="V170" s="213"/>
      <c r="W170" s="213"/>
      <c r="X170" s="429"/>
      <c r="Y170" s="45"/>
      <c r="Z170" s="45"/>
      <c r="AA170" s="45"/>
      <c r="AB170" s="429"/>
      <c r="AC170" s="367"/>
      <c r="AD170" s="427"/>
      <c r="AE170" s="427"/>
      <c r="AF170" s="427"/>
      <c r="AG170" s="451"/>
      <c r="AH170" s="451"/>
      <c r="AI170" s="445"/>
      <c r="AJ170" s="456"/>
      <c r="AK170" s="179" t="str">
        <f t="shared" si="8"/>
        <v/>
      </c>
      <c r="AL170" s="427"/>
      <c r="AM170" s="28" t="b">
        <f t="shared" si="9"/>
        <v>1</v>
      </c>
    </row>
    <row r="171" spans="1:39" ht="36" customHeight="1">
      <c r="A171" s="65"/>
      <c r="B171" s="65"/>
      <c r="C171" s="65"/>
      <c r="D171" s="45"/>
      <c r="E171" s="259"/>
      <c r="F171" s="229" t="str">
        <f t="shared" si="0"/>
        <v/>
      </c>
      <c r="G171" s="429"/>
      <c r="H171" s="206"/>
      <c r="I171" s="429"/>
      <c r="J171" s="83"/>
      <c r="K171" s="119"/>
      <c r="L171" s="214"/>
      <c r="M171" s="230"/>
      <c r="N171" s="231"/>
      <c r="O171" s="259"/>
      <c r="P171" s="212"/>
      <c r="Q171" s="214"/>
      <c r="R171" s="214"/>
      <c r="S171" s="232"/>
      <c r="T171" s="179" t="str">
        <f t="shared" si="7"/>
        <v/>
      </c>
      <c r="U171" s="427"/>
      <c r="V171" s="213"/>
      <c r="W171" s="213"/>
      <c r="X171" s="429"/>
      <c r="Y171" s="45"/>
      <c r="Z171" s="45"/>
      <c r="AA171" s="45"/>
      <c r="AB171" s="429"/>
      <c r="AC171" s="367"/>
      <c r="AD171" s="427"/>
      <c r="AE171" s="427"/>
      <c r="AF171" s="427"/>
      <c r="AG171" s="451"/>
      <c r="AH171" s="451"/>
      <c r="AI171" s="445"/>
      <c r="AJ171" s="456"/>
      <c r="AK171" s="179" t="str">
        <f t="shared" si="8"/>
        <v/>
      </c>
      <c r="AL171" s="427"/>
      <c r="AM171" s="28" t="b">
        <f t="shared" si="9"/>
        <v>1</v>
      </c>
    </row>
    <row r="172" spans="1:39" ht="36" customHeight="1">
      <c r="A172" s="65"/>
      <c r="B172" s="65"/>
      <c r="C172" s="65"/>
      <c r="D172" s="45"/>
      <c r="E172" s="259"/>
      <c r="F172" s="229" t="str">
        <f t="shared" si="0"/>
        <v/>
      </c>
      <c r="G172" s="429"/>
      <c r="H172" s="206"/>
      <c r="I172" s="429"/>
      <c r="J172" s="83"/>
      <c r="K172" s="119"/>
      <c r="L172" s="214"/>
      <c r="M172" s="230"/>
      <c r="N172" s="231"/>
      <c r="O172" s="259"/>
      <c r="P172" s="212"/>
      <c r="Q172" s="214"/>
      <c r="R172" s="214"/>
      <c r="S172" s="232"/>
      <c r="T172" s="179" t="str">
        <f t="shared" si="7"/>
        <v/>
      </c>
      <c r="U172" s="427"/>
      <c r="V172" s="213"/>
      <c r="W172" s="213"/>
      <c r="X172" s="429"/>
      <c r="Y172" s="45"/>
      <c r="Z172" s="45"/>
      <c r="AA172" s="45"/>
      <c r="AB172" s="429"/>
      <c r="AC172" s="367"/>
      <c r="AD172" s="427"/>
      <c r="AE172" s="427"/>
      <c r="AF172" s="427"/>
      <c r="AG172" s="451"/>
      <c r="AH172" s="451"/>
      <c r="AI172" s="445"/>
      <c r="AJ172" s="456"/>
      <c r="AK172" s="179" t="str">
        <f t="shared" si="8"/>
        <v/>
      </c>
      <c r="AL172" s="427"/>
      <c r="AM172" s="28" t="b">
        <f t="shared" si="9"/>
        <v>1</v>
      </c>
    </row>
    <row r="173" spans="1:39" ht="36" customHeight="1">
      <c r="A173" s="65"/>
      <c r="B173" s="65"/>
      <c r="C173" s="65"/>
      <c r="D173" s="45"/>
      <c r="E173" s="259"/>
      <c r="F173" s="229" t="str">
        <f t="shared" si="0"/>
        <v/>
      </c>
      <c r="G173" s="429"/>
      <c r="H173" s="206"/>
      <c r="I173" s="429"/>
      <c r="J173" s="83"/>
      <c r="K173" s="119"/>
      <c r="L173" s="214"/>
      <c r="M173" s="230"/>
      <c r="N173" s="231"/>
      <c r="O173" s="259"/>
      <c r="P173" s="212"/>
      <c r="Q173" s="214"/>
      <c r="R173" s="214"/>
      <c r="S173" s="232"/>
      <c r="T173" s="179" t="str">
        <f t="shared" si="7"/>
        <v/>
      </c>
      <c r="U173" s="427"/>
      <c r="V173" s="213"/>
      <c r="W173" s="213"/>
      <c r="X173" s="429"/>
      <c r="Y173" s="45"/>
      <c r="Z173" s="45"/>
      <c r="AA173" s="45"/>
      <c r="AB173" s="429"/>
      <c r="AC173" s="367"/>
      <c r="AD173" s="427"/>
      <c r="AE173" s="427"/>
      <c r="AF173" s="427"/>
      <c r="AG173" s="451"/>
      <c r="AH173" s="451"/>
      <c r="AI173" s="445"/>
      <c r="AJ173" s="456"/>
      <c r="AK173" s="179" t="str">
        <f t="shared" si="8"/>
        <v/>
      </c>
      <c r="AL173" s="427"/>
      <c r="AM173" s="28" t="b">
        <f t="shared" si="9"/>
        <v>1</v>
      </c>
    </row>
    <row r="174" spans="1:39" ht="36" customHeight="1">
      <c r="A174" s="65"/>
      <c r="B174" s="65"/>
      <c r="C174" s="65"/>
      <c r="D174" s="45"/>
      <c r="E174" s="259"/>
      <c r="F174" s="229" t="str">
        <f t="shared" si="0"/>
        <v/>
      </c>
      <c r="G174" s="429"/>
      <c r="H174" s="206"/>
      <c r="I174" s="429"/>
      <c r="J174" s="83"/>
      <c r="K174" s="119"/>
      <c r="L174" s="214"/>
      <c r="M174" s="230"/>
      <c r="N174" s="231"/>
      <c r="O174" s="259"/>
      <c r="P174" s="212"/>
      <c r="Q174" s="214"/>
      <c r="R174" s="214"/>
      <c r="S174" s="232"/>
      <c r="T174" s="179" t="str">
        <f t="shared" si="7"/>
        <v/>
      </c>
      <c r="U174" s="427"/>
      <c r="V174" s="213"/>
      <c r="W174" s="213"/>
      <c r="X174" s="429"/>
      <c r="Y174" s="45"/>
      <c r="Z174" s="45"/>
      <c r="AA174" s="45"/>
      <c r="AB174" s="429"/>
      <c r="AC174" s="367"/>
      <c r="AD174" s="427"/>
      <c r="AE174" s="427"/>
      <c r="AF174" s="427"/>
      <c r="AG174" s="451"/>
      <c r="AH174" s="451"/>
      <c r="AI174" s="445"/>
      <c r="AJ174" s="456"/>
      <c r="AK174" s="179" t="str">
        <f t="shared" si="8"/>
        <v/>
      </c>
      <c r="AL174" s="427"/>
      <c r="AM174" s="28" t="b">
        <f t="shared" si="9"/>
        <v>1</v>
      </c>
    </row>
    <row r="175" spans="1:39" ht="36" customHeight="1">
      <c r="A175" s="65"/>
      <c r="B175" s="65"/>
      <c r="C175" s="65"/>
      <c r="D175" s="45"/>
      <c r="E175" s="259"/>
      <c r="F175" s="229" t="str">
        <f t="shared" si="0"/>
        <v/>
      </c>
      <c r="G175" s="429"/>
      <c r="H175" s="206"/>
      <c r="I175" s="429"/>
      <c r="J175" s="83"/>
      <c r="K175" s="119"/>
      <c r="L175" s="214"/>
      <c r="M175" s="230"/>
      <c r="N175" s="231"/>
      <c r="O175" s="259"/>
      <c r="P175" s="212"/>
      <c r="Q175" s="214"/>
      <c r="R175" s="214"/>
      <c r="S175" s="232"/>
      <c r="T175" s="179" t="str">
        <f t="shared" si="7"/>
        <v/>
      </c>
      <c r="U175" s="427"/>
      <c r="V175" s="213"/>
      <c r="W175" s="213"/>
      <c r="X175" s="429"/>
      <c r="Y175" s="45"/>
      <c r="Z175" s="45"/>
      <c r="AA175" s="45"/>
      <c r="AB175" s="429"/>
      <c r="AC175" s="367"/>
      <c r="AD175" s="427"/>
      <c r="AE175" s="427"/>
      <c r="AF175" s="427"/>
      <c r="AG175" s="451"/>
      <c r="AH175" s="451"/>
      <c r="AI175" s="445"/>
      <c r="AJ175" s="456"/>
      <c r="AK175" s="179" t="str">
        <f t="shared" si="8"/>
        <v/>
      </c>
      <c r="AL175" s="427"/>
      <c r="AM175" s="28" t="b">
        <f t="shared" si="9"/>
        <v>1</v>
      </c>
    </row>
    <row r="176" spans="1:39" ht="36" customHeight="1">
      <c r="A176" s="65"/>
      <c r="B176" s="65"/>
      <c r="C176" s="65"/>
      <c r="D176" s="45"/>
      <c r="E176" s="259"/>
      <c r="F176" s="229" t="str">
        <f t="shared" si="0"/>
        <v/>
      </c>
      <c r="G176" s="429"/>
      <c r="H176" s="206"/>
      <c r="I176" s="429"/>
      <c r="J176" s="83"/>
      <c r="K176" s="119"/>
      <c r="L176" s="214"/>
      <c r="M176" s="230"/>
      <c r="N176" s="231"/>
      <c r="O176" s="259"/>
      <c r="P176" s="212"/>
      <c r="Q176" s="214"/>
      <c r="R176" s="214"/>
      <c r="S176" s="232"/>
      <c r="T176" s="179" t="str">
        <f t="shared" si="7"/>
        <v/>
      </c>
      <c r="U176" s="427"/>
      <c r="V176" s="213"/>
      <c r="W176" s="213"/>
      <c r="X176" s="429"/>
      <c r="Y176" s="45"/>
      <c r="Z176" s="45"/>
      <c r="AA176" s="45"/>
      <c r="AB176" s="429"/>
      <c r="AC176" s="367"/>
      <c r="AD176" s="427"/>
      <c r="AE176" s="427"/>
      <c r="AF176" s="427"/>
      <c r="AG176" s="451"/>
      <c r="AH176" s="451"/>
      <c r="AI176" s="445"/>
      <c r="AJ176" s="456"/>
      <c r="AK176" s="179" t="str">
        <f t="shared" si="8"/>
        <v/>
      </c>
      <c r="AL176" s="427"/>
      <c r="AM176" s="28" t="b">
        <f t="shared" si="9"/>
        <v>1</v>
      </c>
    </row>
    <row r="177" spans="1:39" ht="36" customHeight="1">
      <c r="A177" s="65"/>
      <c r="B177" s="65"/>
      <c r="C177" s="65"/>
      <c r="D177" s="45"/>
      <c r="E177" s="259"/>
      <c r="F177" s="229" t="str">
        <f t="shared" si="0"/>
        <v/>
      </c>
      <c r="G177" s="429"/>
      <c r="H177" s="206"/>
      <c r="I177" s="429"/>
      <c r="J177" s="83"/>
      <c r="K177" s="119"/>
      <c r="L177" s="214"/>
      <c r="M177" s="230"/>
      <c r="N177" s="231"/>
      <c r="O177" s="259"/>
      <c r="P177" s="212"/>
      <c r="Q177" s="214"/>
      <c r="R177" s="214"/>
      <c r="S177" s="232"/>
      <c r="T177" s="179" t="str">
        <f t="shared" si="7"/>
        <v/>
      </c>
      <c r="U177" s="427"/>
      <c r="V177" s="213"/>
      <c r="W177" s="213"/>
      <c r="X177" s="429"/>
      <c r="Y177" s="45"/>
      <c r="Z177" s="45"/>
      <c r="AA177" s="45"/>
      <c r="AB177" s="429"/>
      <c r="AC177" s="367"/>
      <c r="AD177" s="427"/>
      <c r="AE177" s="427"/>
      <c r="AF177" s="427"/>
      <c r="AG177" s="451"/>
      <c r="AH177" s="451"/>
      <c r="AI177" s="445"/>
      <c r="AJ177" s="456"/>
      <c r="AK177" s="179" t="str">
        <f t="shared" si="8"/>
        <v/>
      </c>
      <c r="AL177" s="427"/>
      <c r="AM177" s="28" t="b">
        <f t="shared" si="9"/>
        <v>1</v>
      </c>
    </row>
    <row r="178" spans="1:39" ht="36" customHeight="1">
      <c r="A178" s="65"/>
      <c r="B178" s="65"/>
      <c r="C178" s="65"/>
      <c r="D178" s="45"/>
      <c r="E178" s="259"/>
      <c r="F178" s="229" t="str">
        <f t="shared" si="0"/>
        <v/>
      </c>
      <c r="G178" s="429"/>
      <c r="H178" s="206"/>
      <c r="I178" s="429"/>
      <c r="J178" s="83"/>
      <c r="K178" s="119"/>
      <c r="L178" s="214"/>
      <c r="M178" s="230"/>
      <c r="N178" s="231"/>
      <c r="O178" s="259"/>
      <c r="P178" s="212"/>
      <c r="Q178" s="214"/>
      <c r="R178" s="214"/>
      <c r="S178" s="232"/>
      <c r="T178" s="179" t="str">
        <f t="shared" si="7"/>
        <v/>
      </c>
      <c r="U178" s="427"/>
      <c r="V178" s="213"/>
      <c r="W178" s="213"/>
      <c r="X178" s="429"/>
      <c r="Y178" s="45"/>
      <c r="Z178" s="45"/>
      <c r="AA178" s="45"/>
      <c r="AB178" s="429"/>
      <c r="AC178" s="367"/>
      <c r="AD178" s="427"/>
      <c r="AE178" s="427"/>
      <c r="AF178" s="427"/>
      <c r="AG178" s="451"/>
      <c r="AH178" s="451"/>
      <c r="AI178" s="445"/>
      <c r="AJ178" s="456"/>
      <c r="AK178" s="179" t="str">
        <f t="shared" si="8"/>
        <v/>
      </c>
      <c r="AL178" s="427"/>
      <c r="AM178" s="28" t="b">
        <f t="shared" si="9"/>
        <v>1</v>
      </c>
    </row>
    <row r="179" spans="1:39" ht="36" customHeight="1">
      <c r="A179" s="65"/>
      <c r="B179" s="65"/>
      <c r="C179" s="65"/>
      <c r="D179" s="45"/>
      <c r="E179" s="259"/>
      <c r="F179" s="229" t="str">
        <f t="shared" si="0"/>
        <v/>
      </c>
      <c r="G179" s="429"/>
      <c r="H179" s="206"/>
      <c r="I179" s="429"/>
      <c r="J179" s="83"/>
      <c r="K179" s="119"/>
      <c r="L179" s="214"/>
      <c r="M179" s="230"/>
      <c r="N179" s="231"/>
      <c r="O179" s="259"/>
      <c r="P179" s="212"/>
      <c r="Q179" s="214"/>
      <c r="R179" s="214"/>
      <c r="S179" s="232"/>
      <c r="T179" s="179" t="str">
        <f t="shared" si="7"/>
        <v/>
      </c>
      <c r="U179" s="427"/>
      <c r="V179" s="213"/>
      <c r="W179" s="213"/>
      <c r="X179" s="429"/>
      <c r="Y179" s="45"/>
      <c r="Z179" s="45"/>
      <c r="AA179" s="45"/>
      <c r="AB179" s="429"/>
      <c r="AC179" s="367"/>
      <c r="AD179" s="427"/>
      <c r="AE179" s="427"/>
      <c r="AF179" s="427"/>
      <c r="AG179" s="451"/>
      <c r="AH179" s="451"/>
      <c r="AI179" s="445"/>
      <c r="AJ179" s="456"/>
      <c r="AK179" s="179" t="str">
        <f t="shared" si="8"/>
        <v/>
      </c>
      <c r="AL179" s="427"/>
      <c r="AM179" s="28" t="b">
        <f t="shared" si="9"/>
        <v>1</v>
      </c>
    </row>
    <row r="180" spans="1:39" ht="36" customHeight="1">
      <c r="A180" s="65"/>
      <c r="B180" s="65"/>
      <c r="C180" s="65"/>
      <c r="D180" s="45"/>
      <c r="E180" s="259"/>
      <c r="F180" s="229" t="str">
        <f t="shared" si="0"/>
        <v/>
      </c>
      <c r="G180" s="429"/>
      <c r="H180" s="206"/>
      <c r="I180" s="429"/>
      <c r="J180" s="83"/>
      <c r="K180" s="119"/>
      <c r="L180" s="214"/>
      <c r="M180" s="230"/>
      <c r="N180" s="231"/>
      <c r="O180" s="259"/>
      <c r="P180" s="212"/>
      <c r="Q180" s="214"/>
      <c r="R180" s="214"/>
      <c r="S180" s="232"/>
      <c r="T180" s="179" t="str">
        <f t="shared" si="7"/>
        <v/>
      </c>
      <c r="U180" s="427"/>
      <c r="V180" s="213"/>
      <c r="W180" s="213"/>
      <c r="X180" s="429"/>
      <c r="Y180" s="45"/>
      <c r="Z180" s="45"/>
      <c r="AA180" s="45"/>
      <c r="AB180" s="429"/>
      <c r="AC180" s="367"/>
      <c r="AD180" s="427"/>
      <c r="AE180" s="427"/>
      <c r="AF180" s="427"/>
      <c r="AG180" s="451"/>
      <c r="AH180" s="451"/>
      <c r="AI180" s="445"/>
      <c r="AJ180" s="456"/>
      <c r="AK180" s="179" t="str">
        <f t="shared" si="8"/>
        <v/>
      </c>
      <c r="AL180" s="427"/>
      <c r="AM180" s="28" t="b">
        <f t="shared" si="9"/>
        <v>1</v>
      </c>
    </row>
    <row r="181" spans="1:39" ht="36" customHeight="1">
      <c r="A181" s="65"/>
      <c r="B181" s="65"/>
      <c r="C181" s="65"/>
      <c r="D181" s="45"/>
      <c r="E181" s="259"/>
      <c r="F181" s="229" t="str">
        <f t="shared" si="0"/>
        <v/>
      </c>
      <c r="G181" s="429"/>
      <c r="H181" s="206"/>
      <c r="I181" s="429"/>
      <c r="J181" s="83"/>
      <c r="K181" s="119"/>
      <c r="L181" s="214"/>
      <c r="M181" s="230"/>
      <c r="N181" s="231"/>
      <c r="O181" s="259"/>
      <c r="P181" s="212"/>
      <c r="Q181" s="214"/>
      <c r="R181" s="214"/>
      <c r="S181" s="232"/>
      <c r="T181" s="179" t="str">
        <f t="shared" si="7"/>
        <v/>
      </c>
      <c r="U181" s="427"/>
      <c r="V181" s="213"/>
      <c r="W181" s="213"/>
      <c r="X181" s="429"/>
      <c r="Y181" s="45"/>
      <c r="Z181" s="45"/>
      <c r="AA181" s="45"/>
      <c r="AB181" s="429"/>
      <c r="AC181" s="367"/>
      <c r="AD181" s="427"/>
      <c r="AE181" s="427"/>
      <c r="AF181" s="427"/>
      <c r="AG181" s="451"/>
      <c r="AH181" s="451"/>
      <c r="AI181" s="445"/>
      <c r="AJ181" s="456"/>
      <c r="AK181" s="179" t="str">
        <f t="shared" si="8"/>
        <v/>
      </c>
      <c r="AL181" s="427"/>
      <c r="AM181" s="28" t="b">
        <f t="shared" si="9"/>
        <v>1</v>
      </c>
    </row>
    <row r="182" spans="1:39" ht="36" customHeight="1">
      <c r="A182" s="65"/>
      <c r="B182" s="65"/>
      <c r="C182" s="65"/>
      <c r="D182" s="45"/>
      <c r="E182" s="259"/>
      <c r="F182" s="229" t="str">
        <f t="shared" si="0"/>
        <v/>
      </c>
      <c r="G182" s="429"/>
      <c r="H182" s="206"/>
      <c r="I182" s="429"/>
      <c r="J182" s="83"/>
      <c r="K182" s="119"/>
      <c r="L182" s="214"/>
      <c r="M182" s="230"/>
      <c r="N182" s="231"/>
      <c r="O182" s="259"/>
      <c r="P182" s="212"/>
      <c r="Q182" s="214"/>
      <c r="R182" s="214"/>
      <c r="S182" s="232"/>
      <c r="T182" s="179" t="str">
        <f t="shared" si="7"/>
        <v/>
      </c>
      <c r="U182" s="427"/>
      <c r="V182" s="213"/>
      <c r="W182" s="213"/>
      <c r="X182" s="429"/>
      <c r="Y182" s="45"/>
      <c r="Z182" s="45"/>
      <c r="AA182" s="45"/>
      <c r="AB182" s="429"/>
      <c r="AC182" s="367"/>
      <c r="AD182" s="427"/>
      <c r="AE182" s="427"/>
      <c r="AF182" s="427"/>
      <c r="AG182" s="451"/>
      <c r="AH182" s="451"/>
      <c r="AI182" s="445"/>
      <c r="AJ182" s="456"/>
      <c r="AK182" s="179" t="str">
        <f t="shared" si="8"/>
        <v/>
      </c>
      <c r="AL182" s="427"/>
      <c r="AM182" s="28" t="b">
        <f t="shared" si="9"/>
        <v>1</v>
      </c>
    </row>
    <row r="183" spans="1:39" ht="36" customHeight="1">
      <c r="A183" s="65"/>
      <c r="B183" s="65"/>
      <c r="C183" s="65"/>
      <c r="D183" s="45"/>
      <c r="E183" s="259"/>
      <c r="F183" s="229" t="str">
        <f t="shared" si="0"/>
        <v/>
      </c>
      <c r="G183" s="429"/>
      <c r="H183" s="206"/>
      <c r="I183" s="429"/>
      <c r="J183" s="83"/>
      <c r="K183" s="119"/>
      <c r="L183" s="214"/>
      <c r="M183" s="230"/>
      <c r="N183" s="231"/>
      <c r="O183" s="259"/>
      <c r="P183" s="212"/>
      <c r="Q183" s="214"/>
      <c r="R183" s="214"/>
      <c r="S183" s="232"/>
      <c r="T183" s="179" t="str">
        <f t="shared" si="7"/>
        <v/>
      </c>
      <c r="U183" s="427"/>
      <c r="V183" s="213"/>
      <c r="W183" s="213"/>
      <c r="X183" s="429"/>
      <c r="Y183" s="45"/>
      <c r="Z183" s="45"/>
      <c r="AA183" s="45"/>
      <c r="AB183" s="429"/>
      <c r="AC183" s="367"/>
      <c r="AD183" s="427"/>
      <c r="AE183" s="427"/>
      <c r="AF183" s="427"/>
      <c r="AG183" s="451"/>
      <c r="AH183" s="451"/>
      <c r="AI183" s="445"/>
      <c r="AJ183" s="456"/>
      <c r="AK183" s="179" t="str">
        <f t="shared" si="8"/>
        <v/>
      </c>
      <c r="AL183" s="427"/>
      <c r="AM183" s="28" t="b">
        <f t="shared" si="9"/>
        <v>1</v>
      </c>
    </row>
    <row r="184" spans="1:39" ht="36" customHeight="1">
      <c r="A184" s="65"/>
      <c r="B184" s="65"/>
      <c r="C184" s="65"/>
      <c r="D184" s="45"/>
      <c r="E184" s="259"/>
      <c r="F184" s="229" t="str">
        <f t="shared" si="0"/>
        <v/>
      </c>
      <c r="G184" s="429"/>
      <c r="H184" s="206"/>
      <c r="I184" s="429"/>
      <c r="J184" s="83"/>
      <c r="K184" s="119"/>
      <c r="L184" s="214"/>
      <c r="M184" s="230"/>
      <c r="N184" s="231"/>
      <c r="O184" s="259"/>
      <c r="P184" s="212"/>
      <c r="Q184" s="214"/>
      <c r="R184" s="214"/>
      <c r="S184" s="232"/>
      <c r="T184" s="179" t="str">
        <f t="shared" si="7"/>
        <v/>
      </c>
      <c r="U184" s="427"/>
      <c r="V184" s="213"/>
      <c r="W184" s="213"/>
      <c r="X184" s="429"/>
      <c r="Y184" s="45"/>
      <c r="Z184" s="45"/>
      <c r="AA184" s="45"/>
      <c r="AB184" s="429"/>
      <c r="AC184" s="367"/>
      <c r="AD184" s="427"/>
      <c r="AE184" s="427"/>
      <c r="AF184" s="427"/>
      <c r="AG184" s="451"/>
      <c r="AH184" s="451"/>
      <c r="AI184" s="445"/>
      <c r="AJ184" s="456"/>
      <c r="AK184" s="179" t="str">
        <f t="shared" si="8"/>
        <v/>
      </c>
      <c r="AL184" s="427"/>
      <c r="AM184" s="28" t="b">
        <f t="shared" si="9"/>
        <v>1</v>
      </c>
    </row>
    <row r="185" spans="1:39" ht="36" customHeight="1">
      <c r="A185" s="65"/>
      <c r="B185" s="65"/>
      <c r="C185" s="65"/>
      <c r="D185" s="45"/>
      <c r="E185" s="259"/>
      <c r="F185" s="229" t="str">
        <f t="shared" si="0"/>
        <v/>
      </c>
      <c r="G185" s="429"/>
      <c r="H185" s="206"/>
      <c r="I185" s="429"/>
      <c r="J185" s="83"/>
      <c r="K185" s="119"/>
      <c r="L185" s="214"/>
      <c r="M185" s="230"/>
      <c r="N185" s="231"/>
      <c r="O185" s="259"/>
      <c r="P185" s="212"/>
      <c r="Q185" s="214"/>
      <c r="R185" s="214"/>
      <c r="S185" s="232"/>
      <c r="T185" s="179" t="str">
        <f t="shared" si="7"/>
        <v/>
      </c>
      <c r="U185" s="427"/>
      <c r="V185" s="213"/>
      <c r="W185" s="213"/>
      <c r="X185" s="429"/>
      <c r="Y185" s="45"/>
      <c r="Z185" s="45"/>
      <c r="AA185" s="45"/>
      <c r="AB185" s="429"/>
      <c r="AC185" s="367"/>
      <c r="AD185" s="427"/>
      <c r="AE185" s="427"/>
      <c r="AF185" s="427"/>
      <c r="AG185" s="451"/>
      <c r="AH185" s="451"/>
      <c r="AI185" s="445"/>
      <c r="AJ185" s="456"/>
      <c r="AK185" s="179" t="str">
        <f t="shared" si="8"/>
        <v/>
      </c>
      <c r="AL185" s="427"/>
      <c r="AM185" s="28" t="b">
        <f t="shared" si="9"/>
        <v>1</v>
      </c>
    </row>
    <row r="186" spans="1:39" ht="36" customHeight="1">
      <c r="A186" s="65"/>
      <c r="B186" s="65"/>
      <c r="C186" s="65"/>
      <c r="D186" s="45"/>
      <c r="E186" s="259"/>
      <c r="F186" s="229" t="str">
        <f t="shared" si="0"/>
        <v/>
      </c>
      <c r="G186" s="429"/>
      <c r="H186" s="206"/>
      <c r="I186" s="429"/>
      <c r="J186" s="83"/>
      <c r="K186" s="119"/>
      <c r="L186" s="214"/>
      <c r="M186" s="230"/>
      <c r="N186" s="231"/>
      <c r="O186" s="259"/>
      <c r="P186" s="212"/>
      <c r="Q186" s="214"/>
      <c r="R186" s="214"/>
      <c r="S186" s="232"/>
      <c r="T186" s="179" t="str">
        <f t="shared" si="7"/>
        <v/>
      </c>
      <c r="U186" s="427"/>
      <c r="V186" s="213"/>
      <c r="W186" s="213"/>
      <c r="X186" s="429"/>
      <c r="Y186" s="45"/>
      <c r="Z186" s="45"/>
      <c r="AA186" s="45"/>
      <c r="AB186" s="429"/>
      <c r="AC186" s="367"/>
      <c r="AD186" s="427"/>
      <c r="AE186" s="427"/>
      <c r="AF186" s="427"/>
      <c r="AG186" s="451"/>
      <c r="AH186" s="451"/>
      <c r="AI186" s="445"/>
      <c r="AJ186" s="456"/>
      <c r="AK186" s="179" t="str">
        <f t="shared" si="8"/>
        <v/>
      </c>
      <c r="AL186" s="427"/>
      <c r="AM186" s="28" t="b">
        <f t="shared" si="9"/>
        <v>1</v>
      </c>
    </row>
    <row r="187" spans="1:39" ht="36" customHeight="1">
      <c r="A187" s="65"/>
      <c r="B187" s="65"/>
      <c r="C187" s="65"/>
      <c r="D187" s="45"/>
      <c r="E187" s="259"/>
      <c r="F187" s="229" t="str">
        <f t="shared" si="0"/>
        <v/>
      </c>
      <c r="G187" s="429"/>
      <c r="H187" s="206"/>
      <c r="I187" s="429"/>
      <c r="J187" s="83"/>
      <c r="K187" s="119"/>
      <c r="L187" s="214"/>
      <c r="M187" s="230"/>
      <c r="N187" s="231"/>
      <c r="O187" s="259"/>
      <c r="P187" s="212"/>
      <c r="Q187" s="214"/>
      <c r="R187" s="214"/>
      <c r="S187" s="232"/>
      <c r="T187" s="179" t="str">
        <f t="shared" si="7"/>
        <v/>
      </c>
      <c r="U187" s="427"/>
      <c r="V187" s="213"/>
      <c r="W187" s="213"/>
      <c r="X187" s="429"/>
      <c r="Y187" s="45"/>
      <c r="Z187" s="45"/>
      <c r="AA187" s="45"/>
      <c r="AB187" s="429"/>
      <c r="AC187" s="367"/>
      <c r="AD187" s="427"/>
      <c r="AE187" s="427"/>
      <c r="AF187" s="427"/>
      <c r="AG187" s="451"/>
      <c r="AH187" s="451"/>
      <c r="AI187" s="445"/>
      <c r="AJ187" s="456"/>
      <c r="AK187" s="179" t="str">
        <f t="shared" si="8"/>
        <v/>
      </c>
      <c r="AL187" s="427"/>
      <c r="AM187" s="28" t="b">
        <f t="shared" si="9"/>
        <v>1</v>
      </c>
    </row>
    <row r="188" spans="1:39" ht="36" customHeight="1">
      <c r="A188" s="65"/>
      <c r="B188" s="65"/>
      <c r="C188" s="65"/>
      <c r="D188" s="45"/>
      <c r="E188" s="259"/>
      <c r="F188" s="229" t="str">
        <f t="shared" si="0"/>
        <v/>
      </c>
      <c r="G188" s="429"/>
      <c r="H188" s="206"/>
      <c r="I188" s="429"/>
      <c r="J188" s="83"/>
      <c r="K188" s="119"/>
      <c r="L188" s="214"/>
      <c r="M188" s="230"/>
      <c r="N188" s="231"/>
      <c r="O188" s="259"/>
      <c r="P188" s="212"/>
      <c r="Q188" s="214"/>
      <c r="R188" s="214"/>
      <c r="S188" s="232"/>
      <c r="T188" s="179" t="str">
        <f t="shared" si="7"/>
        <v/>
      </c>
      <c r="U188" s="427"/>
      <c r="V188" s="213"/>
      <c r="W188" s="213"/>
      <c r="X188" s="429"/>
      <c r="Y188" s="45"/>
      <c r="Z188" s="45"/>
      <c r="AA188" s="45"/>
      <c r="AB188" s="429"/>
      <c r="AC188" s="367"/>
      <c r="AD188" s="427"/>
      <c r="AE188" s="427"/>
      <c r="AF188" s="427"/>
      <c r="AG188" s="451"/>
      <c r="AH188" s="451"/>
      <c r="AI188" s="445"/>
      <c r="AJ188" s="456"/>
      <c r="AK188" s="179" t="str">
        <f t="shared" si="8"/>
        <v/>
      </c>
      <c r="AL188" s="427"/>
      <c r="AM188" s="28" t="b">
        <f t="shared" si="9"/>
        <v>1</v>
      </c>
    </row>
    <row r="189" spans="1:39" ht="36" customHeight="1">
      <c r="A189" s="65"/>
      <c r="B189" s="65"/>
      <c r="C189" s="65"/>
      <c r="D189" s="45"/>
      <c r="E189" s="259"/>
      <c r="F189" s="229" t="str">
        <f t="shared" si="0"/>
        <v/>
      </c>
      <c r="G189" s="429"/>
      <c r="H189" s="206"/>
      <c r="I189" s="429"/>
      <c r="J189" s="83"/>
      <c r="K189" s="119"/>
      <c r="L189" s="214"/>
      <c r="M189" s="230"/>
      <c r="N189" s="231"/>
      <c r="O189" s="259"/>
      <c r="P189" s="212"/>
      <c r="Q189" s="214"/>
      <c r="R189" s="214"/>
      <c r="S189" s="232"/>
      <c r="T189" s="179" t="str">
        <f t="shared" si="7"/>
        <v/>
      </c>
      <c r="U189" s="427"/>
      <c r="V189" s="213"/>
      <c r="W189" s="213"/>
      <c r="X189" s="429"/>
      <c r="Y189" s="45"/>
      <c r="Z189" s="45"/>
      <c r="AA189" s="45"/>
      <c r="AB189" s="429"/>
      <c r="AC189" s="367"/>
      <c r="AD189" s="427"/>
      <c r="AE189" s="427"/>
      <c r="AF189" s="427"/>
      <c r="AG189" s="451"/>
      <c r="AH189" s="451"/>
      <c r="AI189" s="445"/>
      <c r="AJ189" s="456"/>
      <c r="AK189" s="179" t="str">
        <f t="shared" si="8"/>
        <v/>
      </c>
      <c r="AL189" s="427"/>
      <c r="AM189" s="28" t="b">
        <f t="shared" si="9"/>
        <v>1</v>
      </c>
    </row>
    <row r="190" spans="1:39" ht="36" customHeight="1">
      <c r="A190" s="65"/>
      <c r="B190" s="65"/>
      <c r="C190" s="65"/>
      <c r="D190" s="45"/>
      <c r="E190" s="259"/>
      <c r="F190" s="229" t="str">
        <f t="shared" si="0"/>
        <v/>
      </c>
      <c r="G190" s="429"/>
      <c r="H190" s="206"/>
      <c r="I190" s="429"/>
      <c r="J190" s="83"/>
      <c r="K190" s="119"/>
      <c r="L190" s="214"/>
      <c r="M190" s="230"/>
      <c r="N190" s="231"/>
      <c r="O190" s="259"/>
      <c r="P190" s="212"/>
      <c r="Q190" s="214"/>
      <c r="R190" s="214"/>
      <c r="S190" s="232"/>
      <c r="T190" s="179" t="str">
        <f t="shared" si="7"/>
        <v/>
      </c>
      <c r="U190" s="427"/>
      <c r="V190" s="213"/>
      <c r="W190" s="213"/>
      <c r="X190" s="429"/>
      <c r="Y190" s="45"/>
      <c r="Z190" s="45"/>
      <c r="AA190" s="45"/>
      <c r="AB190" s="429"/>
      <c r="AC190" s="367"/>
      <c r="AD190" s="427"/>
      <c r="AE190" s="427"/>
      <c r="AF190" s="427"/>
      <c r="AG190" s="451"/>
      <c r="AH190" s="451"/>
      <c r="AI190" s="445"/>
      <c r="AJ190" s="456"/>
      <c r="AK190" s="179" t="str">
        <f t="shared" si="8"/>
        <v/>
      </c>
      <c r="AL190" s="427"/>
      <c r="AM190" s="28" t="b">
        <f t="shared" si="9"/>
        <v>1</v>
      </c>
    </row>
    <row r="191" spans="1:39" ht="36" customHeight="1">
      <c r="A191" s="65"/>
      <c r="B191" s="65"/>
      <c r="C191" s="65"/>
      <c r="D191" s="45"/>
      <c r="E191" s="259"/>
      <c r="F191" s="229" t="str">
        <f t="shared" si="0"/>
        <v/>
      </c>
      <c r="G191" s="429"/>
      <c r="H191" s="206"/>
      <c r="I191" s="429"/>
      <c r="J191" s="83"/>
      <c r="K191" s="119"/>
      <c r="L191" s="214"/>
      <c r="M191" s="230"/>
      <c r="N191" s="231"/>
      <c r="O191" s="259"/>
      <c r="P191" s="212"/>
      <c r="Q191" s="214"/>
      <c r="R191" s="214"/>
      <c r="S191" s="232"/>
      <c r="T191" s="179" t="str">
        <f t="shared" si="7"/>
        <v/>
      </c>
      <c r="U191" s="427"/>
      <c r="V191" s="213"/>
      <c r="W191" s="213"/>
      <c r="X191" s="429"/>
      <c r="Y191" s="45"/>
      <c r="Z191" s="45"/>
      <c r="AA191" s="45"/>
      <c r="AB191" s="429"/>
      <c r="AC191" s="367"/>
      <c r="AD191" s="427"/>
      <c r="AE191" s="427"/>
      <c r="AF191" s="427"/>
      <c r="AG191" s="451"/>
      <c r="AH191" s="451"/>
      <c r="AI191" s="445"/>
      <c r="AJ191" s="456"/>
      <c r="AK191" s="179" t="str">
        <f t="shared" si="8"/>
        <v/>
      </c>
      <c r="AL191" s="427"/>
      <c r="AM191" s="28" t="b">
        <f t="shared" si="9"/>
        <v>1</v>
      </c>
    </row>
    <row r="192" spans="1:39" ht="36" customHeight="1">
      <c r="A192" s="65"/>
      <c r="B192" s="65"/>
      <c r="C192" s="65"/>
      <c r="D192" s="45"/>
      <c r="E192" s="259"/>
      <c r="F192" s="229" t="str">
        <f t="shared" si="0"/>
        <v/>
      </c>
      <c r="G192" s="429"/>
      <c r="H192" s="206"/>
      <c r="I192" s="429"/>
      <c r="J192" s="83"/>
      <c r="K192" s="119"/>
      <c r="L192" s="214"/>
      <c r="M192" s="230"/>
      <c r="N192" s="231"/>
      <c r="O192" s="259"/>
      <c r="P192" s="212"/>
      <c r="Q192" s="214"/>
      <c r="R192" s="214"/>
      <c r="S192" s="232"/>
      <c r="T192" s="179" t="str">
        <f t="shared" si="7"/>
        <v/>
      </c>
      <c r="U192" s="427"/>
      <c r="V192" s="213"/>
      <c r="W192" s="213"/>
      <c r="X192" s="429"/>
      <c r="Y192" s="45"/>
      <c r="Z192" s="45"/>
      <c r="AA192" s="45"/>
      <c r="AB192" s="429"/>
      <c r="AC192" s="367"/>
      <c r="AD192" s="427"/>
      <c r="AE192" s="427"/>
      <c r="AF192" s="427"/>
      <c r="AG192" s="451"/>
      <c r="AH192" s="451"/>
      <c r="AI192" s="445"/>
      <c r="AJ192" s="456"/>
      <c r="AK192" s="179" t="str">
        <f t="shared" si="8"/>
        <v/>
      </c>
      <c r="AL192" s="427"/>
      <c r="AM192" s="28" t="b">
        <f t="shared" si="9"/>
        <v>1</v>
      </c>
    </row>
    <row r="193" spans="1:39" ht="36" customHeight="1">
      <c r="A193" s="65"/>
      <c r="B193" s="65"/>
      <c r="C193" s="65"/>
      <c r="D193" s="45"/>
      <c r="E193" s="259"/>
      <c r="F193" s="229" t="str">
        <f t="shared" si="0"/>
        <v/>
      </c>
      <c r="G193" s="429"/>
      <c r="H193" s="206"/>
      <c r="I193" s="429"/>
      <c r="J193" s="83"/>
      <c r="K193" s="119"/>
      <c r="L193" s="214"/>
      <c r="M193" s="230"/>
      <c r="N193" s="231"/>
      <c r="O193" s="259"/>
      <c r="P193" s="212"/>
      <c r="Q193" s="214"/>
      <c r="R193" s="214"/>
      <c r="S193" s="232"/>
      <c r="T193" s="179" t="str">
        <f t="shared" si="7"/>
        <v/>
      </c>
      <c r="U193" s="427"/>
      <c r="V193" s="213"/>
      <c r="W193" s="213"/>
      <c r="X193" s="429"/>
      <c r="Y193" s="45"/>
      <c r="Z193" s="45"/>
      <c r="AA193" s="45"/>
      <c r="AB193" s="429"/>
      <c r="AC193" s="367"/>
      <c r="AD193" s="427"/>
      <c r="AE193" s="427"/>
      <c r="AF193" s="427"/>
      <c r="AG193" s="451"/>
      <c r="AH193" s="451"/>
      <c r="AI193" s="445"/>
      <c r="AJ193" s="456"/>
      <c r="AK193" s="179" t="str">
        <f t="shared" si="8"/>
        <v/>
      </c>
      <c r="AL193" s="427"/>
      <c r="AM193" s="28" t="b">
        <f t="shared" si="9"/>
        <v>1</v>
      </c>
    </row>
    <row r="194" spans="1:39" ht="36" customHeight="1">
      <c r="A194" s="65"/>
      <c r="B194" s="65"/>
      <c r="C194" s="65"/>
      <c r="D194" s="45"/>
      <c r="E194" s="259"/>
      <c r="F194" s="229" t="str">
        <f t="shared" si="0"/>
        <v/>
      </c>
      <c r="G194" s="429"/>
      <c r="H194" s="206"/>
      <c r="I194" s="429"/>
      <c r="J194" s="83"/>
      <c r="K194" s="119"/>
      <c r="L194" s="214"/>
      <c r="M194" s="230"/>
      <c r="N194" s="231"/>
      <c r="O194" s="259"/>
      <c r="P194" s="212"/>
      <c r="Q194" s="214"/>
      <c r="R194" s="214"/>
      <c r="S194" s="232"/>
      <c r="T194" s="179" t="str">
        <f t="shared" si="7"/>
        <v/>
      </c>
      <c r="U194" s="427"/>
      <c r="V194" s="213"/>
      <c r="W194" s="213"/>
      <c r="X194" s="429"/>
      <c r="Y194" s="45"/>
      <c r="Z194" s="45"/>
      <c r="AA194" s="45"/>
      <c r="AB194" s="429"/>
      <c r="AC194" s="367"/>
      <c r="AD194" s="427"/>
      <c r="AE194" s="427"/>
      <c r="AF194" s="427"/>
      <c r="AG194" s="451"/>
      <c r="AH194" s="451"/>
      <c r="AI194" s="445"/>
      <c r="AJ194" s="456"/>
      <c r="AK194" s="179" t="str">
        <f t="shared" si="8"/>
        <v/>
      </c>
      <c r="AL194" s="427"/>
      <c r="AM194" s="28" t="b">
        <f t="shared" si="9"/>
        <v>1</v>
      </c>
    </row>
    <row r="195" spans="1:39" ht="36" customHeight="1">
      <c r="A195" s="65"/>
      <c r="B195" s="65"/>
      <c r="C195" s="65"/>
      <c r="D195" s="45"/>
      <c r="E195" s="259"/>
      <c r="F195" s="229" t="str">
        <f t="shared" si="0"/>
        <v/>
      </c>
      <c r="G195" s="429"/>
      <c r="H195" s="206"/>
      <c r="I195" s="429"/>
      <c r="J195" s="83"/>
      <c r="K195" s="119"/>
      <c r="L195" s="214"/>
      <c r="M195" s="230"/>
      <c r="N195" s="231"/>
      <c r="O195" s="259"/>
      <c r="P195" s="212"/>
      <c r="Q195" s="214"/>
      <c r="R195" s="214"/>
      <c r="S195" s="232"/>
      <c r="T195" s="179" t="str">
        <f t="shared" si="7"/>
        <v/>
      </c>
      <c r="U195" s="427"/>
      <c r="V195" s="213"/>
      <c r="W195" s="213"/>
      <c r="X195" s="429"/>
      <c r="Y195" s="45"/>
      <c r="Z195" s="45"/>
      <c r="AA195" s="45"/>
      <c r="AB195" s="429"/>
      <c r="AC195" s="367"/>
      <c r="AD195" s="427"/>
      <c r="AE195" s="427"/>
      <c r="AF195" s="427"/>
      <c r="AG195" s="451"/>
      <c r="AH195" s="451"/>
      <c r="AI195" s="445"/>
      <c r="AJ195" s="456"/>
      <c r="AK195" s="179" t="str">
        <f t="shared" si="8"/>
        <v/>
      </c>
      <c r="AL195" s="427"/>
      <c r="AM195" s="28" t="b">
        <f t="shared" si="9"/>
        <v>1</v>
      </c>
    </row>
    <row r="196" spans="1:39" ht="36" customHeight="1">
      <c r="A196" s="65"/>
      <c r="B196" s="65"/>
      <c r="C196" s="65"/>
      <c r="D196" s="45"/>
      <c r="E196" s="259"/>
      <c r="F196" s="229" t="str">
        <f t="shared" si="0"/>
        <v/>
      </c>
      <c r="G196" s="429"/>
      <c r="H196" s="206"/>
      <c r="I196" s="429"/>
      <c r="J196" s="83"/>
      <c r="K196" s="119"/>
      <c r="L196" s="214"/>
      <c r="M196" s="230"/>
      <c r="N196" s="231"/>
      <c r="O196" s="259"/>
      <c r="P196" s="212"/>
      <c r="Q196" s="214"/>
      <c r="R196" s="214"/>
      <c r="S196" s="232"/>
      <c r="T196" s="179" t="str">
        <f t="shared" si="7"/>
        <v/>
      </c>
      <c r="U196" s="427"/>
      <c r="V196" s="213"/>
      <c r="W196" s="213"/>
      <c r="X196" s="429"/>
      <c r="Y196" s="45"/>
      <c r="Z196" s="45"/>
      <c r="AA196" s="45"/>
      <c r="AB196" s="429"/>
      <c r="AC196" s="367"/>
      <c r="AD196" s="427"/>
      <c r="AE196" s="427"/>
      <c r="AF196" s="427"/>
      <c r="AG196" s="451"/>
      <c r="AH196" s="451"/>
      <c r="AI196" s="445"/>
      <c r="AJ196" s="456"/>
      <c r="AK196" s="179" t="str">
        <f t="shared" si="8"/>
        <v/>
      </c>
      <c r="AL196" s="427"/>
      <c r="AM196" s="28" t="b">
        <f t="shared" si="9"/>
        <v>1</v>
      </c>
    </row>
    <row r="197" spans="1:39" ht="36" customHeight="1">
      <c r="A197" s="65"/>
      <c r="B197" s="65"/>
      <c r="C197" s="65"/>
      <c r="D197" s="45"/>
      <c r="E197" s="259"/>
      <c r="F197" s="229" t="str">
        <f t="shared" si="0"/>
        <v/>
      </c>
      <c r="G197" s="429"/>
      <c r="H197" s="206"/>
      <c r="I197" s="429"/>
      <c r="J197" s="83"/>
      <c r="K197" s="119"/>
      <c r="L197" s="214"/>
      <c r="M197" s="230"/>
      <c r="N197" s="231"/>
      <c r="O197" s="259"/>
      <c r="P197" s="212"/>
      <c r="Q197" s="214"/>
      <c r="R197" s="214"/>
      <c r="S197" s="232"/>
      <c r="T197" s="179" t="str">
        <f t="shared" ref="T197:T260" si="10">IF(ISBLANK(P197),"",DATEDIF(J197,P197,"d")/365)</f>
        <v/>
      </c>
      <c r="U197" s="427"/>
      <c r="V197" s="213"/>
      <c r="W197" s="213"/>
      <c r="X197" s="429"/>
      <c r="Y197" s="45"/>
      <c r="Z197" s="45"/>
      <c r="AA197" s="45"/>
      <c r="AB197" s="429"/>
      <c r="AC197" s="367"/>
      <c r="AD197" s="427"/>
      <c r="AE197" s="427"/>
      <c r="AF197" s="427"/>
      <c r="AG197" s="451"/>
      <c r="AH197" s="451"/>
      <c r="AI197" s="445"/>
      <c r="AJ197" s="456"/>
      <c r="AK197" s="179" t="str">
        <f t="shared" ref="AK197:AK260" si="11">IF((J197-AC197)/365&gt;0,(J197-AC197)/365,"")</f>
        <v/>
      </c>
      <c r="AL197" s="427"/>
      <c r="AM197" s="28" t="b">
        <f t="shared" si="9"/>
        <v>1</v>
      </c>
    </row>
    <row r="198" spans="1:39" ht="36" customHeight="1">
      <c r="A198" s="65"/>
      <c r="B198" s="65"/>
      <c r="C198" s="65"/>
      <c r="D198" s="45"/>
      <c r="E198" s="259"/>
      <c r="F198" s="229" t="str">
        <f t="shared" si="0"/>
        <v/>
      </c>
      <c r="G198" s="429"/>
      <c r="H198" s="206"/>
      <c r="I198" s="429"/>
      <c r="J198" s="83"/>
      <c r="K198" s="119"/>
      <c r="L198" s="214"/>
      <c r="M198" s="230"/>
      <c r="N198" s="231"/>
      <c r="O198" s="259"/>
      <c r="P198" s="212"/>
      <c r="Q198" s="214"/>
      <c r="R198" s="214"/>
      <c r="S198" s="232"/>
      <c r="T198" s="179" t="str">
        <f t="shared" si="10"/>
        <v/>
      </c>
      <c r="U198" s="427"/>
      <c r="V198" s="213"/>
      <c r="W198" s="213"/>
      <c r="X198" s="429"/>
      <c r="Y198" s="45"/>
      <c r="Z198" s="45"/>
      <c r="AA198" s="45"/>
      <c r="AB198" s="429"/>
      <c r="AC198" s="367"/>
      <c r="AD198" s="427"/>
      <c r="AE198" s="427"/>
      <c r="AF198" s="427"/>
      <c r="AG198" s="451"/>
      <c r="AH198" s="451"/>
      <c r="AI198" s="445"/>
      <c r="AJ198" s="456"/>
      <c r="AK198" s="179" t="str">
        <f t="shared" si="11"/>
        <v/>
      </c>
      <c r="AL198" s="427"/>
      <c r="AM198" s="28" t="b">
        <f t="shared" si="9"/>
        <v>1</v>
      </c>
    </row>
    <row r="199" spans="1:39" ht="36" customHeight="1">
      <c r="A199" s="65"/>
      <c r="B199" s="65"/>
      <c r="C199" s="65"/>
      <c r="D199" s="45"/>
      <c r="E199" s="259"/>
      <c r="F199" s="229" t="str">
        <f t="shared" si="0"/>
        <v/>
      </c>
      <c r="G199" s="429"/>
      <c r="H199" s="206"/>
      <c r="I199" s="429"/>
      <c r="J199" s="83"/>
      <c r="K199" s="119"/>
      <c r="L199" s="214"/>
      <c r="M199" s="230"/>
      <c r="N199" s="231"/>
      <c r="O199" s="259"/>
      <c r="P199" s="212"/>
      <c r="Q199" s="214"/>
      <c r="R199" s="214"/>
      <c r="S199" s="232"/>
      <c r="T199" s="179" t="str">
        <f t="shared" si="10"/>
        <v/>
      </c>
      <c r="U199" s="427"/>
      <c r="V199" s="213"/>
      <c r="W199" s="213"/>
      <c r="X199" s="429"/>
      <c r="Y199" s="45"/>
      <c r="Z199" s="45"/>
      <c r="AA199" s="45"/>
      <c r="AB199" s="429"/>
      <c r="AC199" s="367"/>
      <c r="AD199" s="427"/>
      <c r="AE199" s="427"/>
      <c r="AF199" s="427"/>
      <c r="AG199" s="451"/>
      <c r="AH199" s="451"/>
      <c r="AI199" s="445"/>
      <c r="AJ199" s="456"/>
      <c r="AK199" s="179" t="str">
        <f t="shared" si="11"/>
        <v/>
      </c>
      <c r="AL199" s="427"/>
      <c r="AM199" s="28" t="b">
        <f t="shared" si="9"/>
        <v>1</v>
      </c>
    </row>
    <row r="200" spans="1:39" ht="36" customHeight="1">
      <c r="A200" s="65"/>
      <c r="B200" s="65"/>
      <c r="C200" s="65"/>
      <c r="D200" s="45"/>
      <c r="E200" s="259"/>
      <c r="F200" s="229" t="str">
        <f t="shared" ref="F200:F263" si="12">IF(ISBLANK($E200),"",VLOOKUP($E200,제안사_펀드현황,2,FALSE))</f>
        <v/>
      </c>
      <c r="G200" s="429"/>
      <c r="H200" s="206"/>
      <c r="I200" s="429"/>
      <c r="J200" s="83"/>
      <c r="K200" s="119"/>
      <c r="L200" s="214"/>
      <c r="M200" s="230"/>
      <c r="N200" s="231"/>
      <c r="O200" s="259"/>
      <c r="P200" s="212"/>
      <c r="Q200" s="214"/>
      <c r="R200" s="214"/>
      <c r="S200" s="232"/>
      <c r="T200" s="179" t="str">
        <f t="shared" si="10"/>
        <v/>
      </c>
      <c r="U200" s="427"/>
      <c r="V200" s="213"/>
      <c r="W200" s="213"/>
      <c r="X200" s="429"/>
      <c r="Y200" s="45"/>
      <c r="Z200" s="45"/>
      <c r="AA200" s="45"/>
      <c r="AB200" s="429"/>
      <c r="AC200" s="367"/>
      <c r="AD200" s="427"/>
      <c r="AE200" s="427"/>
      <c r="AF200" s="427"/>
      <c r="AG200" s="451"/>
      <c r="AH200" s="451"/>
      <c r="AI200" s="445"/>
      <c r="AJ200" s="456"/>
      <c r="AK200" s="179" t="str">
        <f t="shared" si="11"/>
        <v/>
      </c>
      <c r="AL200" s="427"/>
      <c r="AM200" s="28" t="b">
        <f t="shared" si="9"/>
        <v>1</v>
      </c>
    </row>
    <row r="201" spans="1:39" ht="36" customHeight="1">
      <c r="A201" s="65"/>
      <c r="B201" s="65"/>
      <c r="C201" s="65"/>
      <c r="D201" s="45"/>
      <c r="E201" s="259"/>
      <c r="F201" s="229" t="str">
        <f t="shared" si="12"/>
        <v/>
      </c>
      <c r="G201" s="429"/>
      <c r="H201" s="206"/>
      <c r="I201" s="429"/>
      <c r="J201" s="83"/>
      <c r="K201" s="119"/>
      <c r="L201" s="214"/>
      <c r="M201" s="230"/>
      <c r="N201" s="231"/>
      <c r="O201" s="259"/>
      <c r="P201" s="212"/>
      <c r="Q201" s="214"/>
      <c r="R201" s="214"/>
      <c r="S201" s="232"/>
      <c r="T201" s="179" t="str">
        <f t="shared" si="10"/>
        <v/>
      </c>
      <c r="U201" s="427"/>
      <c r="V201" s="213"/>
      <c r="W201" s="213"/>
      <c r="X201" s="429"/>
      <c r="Y201" s="45"/>
      <c r="Z201" s="45"/>
      <c r="AA201" s="45"/>
      <c r="AB201" s="429"/>
      <c r="AC201" s="367"/>
      <c r="AD201" s="427"/>
      <c r="AE201" s="427"/>
      <c r="AF201" s="427"/>
      <c r="AG201" s="451"/>
      <c r="AH201" s="451"/>
      <c r="AI201" s="445"/>
      <c r="AJ201" s="456"/>
      <c r="AK201" s="179" t="str">
        <f t="shared" si="11"/>
        <v/>
      </c>
      <c r="AL201" s="427"/>
      <c r="AM201" s="28" t="b">
        <f t="shared" si="9"/>
        <v>1</v>
      </c>
    </row>
    <row r="202" spans="1:39" ht="36" customHeight="1">
      <c r="A202" s="65"/>
      <c r="B202" s="65"/>
      <c r="C202" s="65"/>
      <c r="D202" s="45"/>
      <c r="E202" s="259"/>
      <c r="F202" s="229" t="str">
        <f t="shared" si="12"/>
        <v/>
      </c>
      <c r="G202" s="429"/>
      <c r="H202" s="206"/>
      <c r="I202" s="429"/>
      <c r="J202" s="83"/>
      <c r="K202" s="119"/>
      <c r="L202" s="214"/>
      <c r="M202" s="230"/>
      <c r="N202" s="231"/>
      <c r="O202" s="259"/>
      <c r="P202" s="212"/>
      <c r="Q202" s="214"/>
      <c r="R202" s="214"/>
      <c r="S202" s="232"/>
      <c r="T202" s="179" t="str">
        <f t="shared" si="10"/>
        <v/>
      </c>
      <c r="U202" s="427"/>
      <c r="V202" s="213"/>
      <c r="W202" s="213"/>
      <c r="X202" s="429"/>
      <c r="Y202" s="45"/>
      <c r="Z202" s="45"/>
      <c r="AA202" s="45"/>
      <c r="AB202" s="429"/>
      <c r="AC202" s="367"/>
      <c r="AD202" s="427"/>
      <c r="AE202" s="427"/>
      <c r="AF202" s="427"/>
      <c r="AG202" s="451"/>
      <c r="AH202" s="451"/>
      <c r="AI202" s="445"/>
      <c r="AJ202" s="456"/>
      <c r="AK202" s="179" t="str">
        <f t="shared" si="11"/>
        <v/>
      </c>
      <c r="AL202" s="427"/>
      <c r="AM202" s="28" t="b">
        <f t="shared" si="9"/>
        <v>1</v>
      </c>
    </row>
    <row r="203" spans="1:39" ht="36" customHeight="1">
      <c r="A203" s="65"/>
      <c r="B203" s="65"/>
      <c r="C203" s="65"/>
      <c r="D203" s="45"/>
      <c r="E203" s="259"/>
      <c r="F203" s="229" t="str">
        <f t="shared" si="12"/>
        <v/>
      </c>
      <c r="G203" s="429"/>
      <c r="H203" s="206"/>
      <c r="I203" s="429"/>
      <c r="J203" s="83"/>
      <c r="K203" s="119"/>
      <c r="L203" s="214"/>
      <c r="M203" s="230"/>
      <c r="N203" s="231"/>
      <c r="O203" s="259"/>
      <c r="P203" s="212"/>
      <c r="Q203" s="214"/>
      <c r="R203" s="214"/>
      <c r="S203" s="232"/>
      <c r="T203" s="179" t="str">
        <f t="shared" si="10"/>
        <v/>
      </c>
      <c r="U203" s="427"/>
      <c r="V203" s="213"/>
      <c r="W203" s="213"/>
      <c r="X203" s="429"/>
      <c r="Y203" s="45"/>
      <c r="Z203" s="45"/>
      <c r="AA203" s="45"/>
      <c r="AB203" s="429"/>
      <c r="AC203" s="367"/>
      <c r="AD203" s="427"/>
      <c r="AE203" s="427"/>
      <c r="AF203" s="427"/>
      <c r="AG203" s="451"/>
      <c r="AH203" s="451"/>
      <c r="AI203" s="445"/>
      <c r="AJ203" s="456"/>
      <c r="AK203" s="179" t="str">
        <f t="shared" si="11"/>
        <v/>
      </c>
      <c r="AL203" s="427"/>
      <c r="AM203" s="28" t="b">
        <f t="shared" si="9"/>
        <v>1</v>
      </c>
    </row>
    <row r="204" spans="1:39" ht="36" customHeight="1">
      <c r="A204" s="65"/>
      <c r="B204" s="65"/>
      <c r="C204" s="65"/>
      <c r="D204" s="45"/>
      <c r="E204" s="259"/>
      <c r="F204" s="229" t="str">
        <f t="shared" si="12"/>
        <v/>
      </c>
      <c r="G204" s="429"/>
      <c r="H204" s="206"/>
      <c r="I204" s="429"/>
      <c r="J204" s="83"/>
      <c r="K204" s="119"/>
      <c r="L204" s="214"/>
      <c r="M204" s="230"/>
      <c r="N204" s="231"/>
      <c r="O204" s="259"/>
      <c r="P204" s="212"/>
      <c r="Q204" s="214"/>
      <c r="R204" s="214"/>
      <c r="S204" s="232"/>
      <c r="T204" s="179" t="str">
        <f t="shared" si="10"/>
        <v/>
      </c>
      <c r="U204" s="427"/>
      <c r="V204" s="213"/>
      <c r="W204" s="213"/>
      <c r="X204" s="429"/>
      <c r="Y204" s="45"/>
      <c r="Z204" s="45"/>
      <c r="AA204" s="45"/>
      <c r="AB204" s="429"/>
      <c r="AC204" s="367"/>
      <c r="AD204" s="427"/>
      <c r="AE204" s="427"/>
      <c r="AF204" s="427"/>
      <c r="AG204" s="451"/>
      <c r="AH204" s="451"/>
      <c r="AI204" s="445"/>
      <c r="AJ204" s="456"/>
      <c r="AK204" s="179" t="str">
        <f t="shared" si="11"/>
        <v/>
      </c>
      <c r="AL204" s="427"/>
      <c r="AM204" s="28" t="b">
        <f t="shared" ref="AM204:AM267" si="13">L204=R204+V204+AA204</f>
        <v>1</v>
      </c>
    </row>
    <row r="205" spans="1:39" ht="36" customHeight="1">
      <c r="A205" s="65"/>
      <c r="B205" s="65"/>
      <c r="C205" s="65"/>
      <c r="D205" s="45"/>
      <c r="E205" s="259"/>
      <c r="F205" s="229" t="str">
        <f t="shared" si="12"/>
        <v/>
      </c>
      <c r="G205" s="429"/>
      <c r="H205" s="206"/>
      <c r="I205" s="429"/>
      <c r="J205" s="83"/>
      <c r="K205" s="119"/>
      <c r="L205" s="214"/>
      <c r="M205" s="230"/>
      <c r="N205" s="231"/>
      <c r="O205" s="259"/>
      <c r="P205" s="212"/>
      <c r="Q205" s="214"/>
      <c r="R205" s="214"/>
      <c r="S205" s="232"/>
      <c r="T205" s="179" t="str">
        <f t="shared" si="10"/>
        <v/>
      </c>
      <c r="U205" s="427"/>
      <c r="V205" s="213"/>
      <c r="W205" s="213"/>
      <c r="X205" s="429"/>
      <c r="Y205" s="45"/>
      <c r="Z205" s="45"/>
      <c r="AA205" s="45"/>
      <c r="AB205" s="429"/>
      <c r="AC205" s="367"/>
      <c r="AD205" s="427"/>
      <c r="AE205" s="427"/>
      <c r="AF205" s="427"/>
      <c r="AG205" s="451"/>
      <c r="AH205" s="451"/>
      <c r="AI205" s="445"/>
      <c r="AJ205" s="456"/>
      <c r="AK205" s="179" t="str">
        <f t="shared" si="11"/>
        <v/>
      </c>
      <c r="AL205" s="427"/>
      <c r="AM205" s="28" t="b">
        <f t="shared" si="13"/>
        <v>1</v>
      </c>
    </row>
    <row r="206" spans="1:39" ht="36" customHeight="1">
      <c r="A206" s="65"/>
      <c r="B206" s="65"/>
      <c r="C206" s="65"/>
      <c r="D206" s="45"/>
      <c r="E206" s="259"/>
      <c r="F206" s="229" t="str">
        <f t="shared" si="12"/>
        <v/>
      </c>
      <c r="G206" s="429"/>
      <c r="H206" s="206"/>
      <c r="I206" s="429"/>
      <c r="J206" s="83"/>
      <c r="K206" s="119"/>
      <c r="L206" s="214"/>
      <c r="M206" s="230"/>
      <c r="N206" s="231"/>
      <c r="O206" s="259"/>
      <c r="P206" s="212"/>
      <c r="Q206" s="214"/>
      <c r="R206" s="214"/>
      <c r="S206" s="232"/>
      <c r="T206" s="179" t="str">
        <f t="shared" si="10"/>
        <v/>
      </c>
      <c r="U206" s="427"/>
      <c r="V206" s="213"/>
      <c r="W206" s="213"/>
      <c r="X206" s="429"/>
      <c r="Y206" s="45"/>
      <c r="Z206" s="45"/>
      <c r="AA206" s="45"/>
      <c r="AB206" s="429"/>
      <c r="AC206" s="367"/>
      <c r="AD206" s="427"/>
      <c r="AE206" s="427"/>
      <c r="AF206" s="427"/>
      <c r="AG206" s="451"/>
      <c r="AH206" s="451"/>
      <c r="AI206" s="445"/>
      <c r="AJ206" s="456"/>
      <c r="AK206" s="179" t="str">
        <f t="shared" si="11"/>
        <v/>
      </c>
      <c r="AL206" s="427"/>
      <c r="AM206" s="28" t="b">
        <f t="shared" si="13"/>
        <v>1</v>
      </c>
    </row>
    <row r="207" spans="1:39" ht="36" customHeight="1">
      <c r="A207" s="65"/>
      <c r="B207" s="65"/>
      <c r="C207" s="65"/>
      <c r="D207" s="45"/>
      <c r="E207" s="259"/>
      <c r="F207" s="229" t="str">
        <f t="shared" si="12"/>
        <v/>
      </c>
      <c r="G207" s="429"/>
      <c r="H207" s="206"/>
      <c r="I207" s="429"/>
      <c r="J207" s="83"/>
      <c r="K207" s="119"/>
      <c r="L207" s="214"/>
      <c r="M207" s="230"/>
      <c r="N207" s="231"/>
      <c r="O207" s="259"/>
      <c r="P207" s="212"/>
      <c r="Q207" s="214"/>
      <c r="R207" s="214"/>
      <c r="S207" s="232"/>
      <c r="T207" s="179" t="str">
        <f t="shared" si="10"/>
        <v/>
      </c>
      <c r="U207" s="427"/>
      <c r="V207" s="213"/>
      <c r="W207" s="213"/>
      <c r="X207" s="429"/>
      <c r="Y207" s="45"/>
      <c r="Z207" s="45"/>
      <c r="AA207" s="45"/>
      <c r="AB207" s="429"/>
      <c r="AC207" s="367"/>
      <c r="AD207" s="427"/>
      <c r="AE207" s="427"/>
      <c r="AF207" s="427"/>
      <c r="AG207" s="451"/>
      <c r="AH207" s="451"/>
      <c r="AI207" s="445"/>
      <c r="AJ207" s="456"/>
      <c r="AK207" s="179" t="str">
        <f t="shared" si="11"/>
        <v/>
      </c>
      <c r="AL207" s="427"/>
      <c r="AM207" s="28" t="b">
        <f t="shared" si="13"/>
        <v>1</v>
      </c>
    </row>
    <row r="208" spans="1:39" ht="36" customHeight="1">
      <c r="A208" s="65"/>
      <c r="B208" s="65"/>
      <c r="C208" s="65"/>
      <c r="D208" s="45"/>
      <c r="E208" s="259"/>
      <c r="F208" s="229" t="str">
        <f t="shared" si="12"/>
        <v/>
      </c>
      <c r="G208" s="429"/>
      <c r="H208" s="206"/>
      <c r="I208" s="429"/>
      <c r="J208" s="83"/>
      <c r="K208" s="119"/>
      <c r="L208" s="214"/>
      <c r="M208" s="230"/>
      <c r="N208" s="231"/>
      <c r="O208" s="259"/>
      <c r="P208" s="212"/>
      <c r="Q208" s="214"/>
      <c r="R208" s="214"/>
      <c r="S208" s="232"/>
      <c r="T208" s="179" t="str">
        <f t="shared" si="10"/>
        <v/>
      </c>
      <c r="U208" s="427"/>
      <c r="V208" s="213"/>
      <c r="W208" s="213"/>
      <c r="X208" s="429"/>
      <c r="Y208" s="45"/>
      <c r="Z208" s="45"/>
      <c r="AA208" s="45"/>
      <c r="AB208" s="429"/>
      <c r="AC208" s="367"/>
      <c r="AD208" s="427"/>
      <c r="AE208" s="427"/>
      <c r="AF208" s="427"/>
      <c r="AG208" s="451"/>
      <c r="AH208" s="451"/>
      <c r="AI208" s="445"/>
      <c r="AJ208" s="456"/>
      <c r="AK208" s="179" t="str">
        <f t="shared" si="11"/>
        <v/>
      </c>
      <c r="AL208" s="427"/>
      <c r="AM208" s="28" t="b">
        <f t="shared" si="13"/>
        <v>1</v>
      </c>
    </row>
    <row r="209" spans="1:39" ht="36" customHeight="1">
      <c r="A209" s="65"/>
      <c r="B209" s="65"/>
      <c r="C209" s="65"/>
      <c r="D209" s="45"/>
      <c r="E209" s="259"/>
      <c r="F209" s="229" t="str">
        <f t="shared" si="12"/>
        <v/>
      </c>
      <c r="G209" s="429"/>
      <c r="H209" s="206"/>
      <c r="I209" s="429"/>
      <c r="J209" s="83"/>
      <c r="K209" s="119"/>
      <c r="L209" s="214"/>
      <c r="M209" s="230"/>
      <c r="N209" s="231"/>
      <c r="O209" s="259"/>
      <c r="P209" s="212"/>
      <c r="Q209" s="214"/>
      <c r="R209" s="214"/>
      <c r="S209" s="232"/>
      <c r="T209" s="179" t="str">
        <f t="shared" si="10"/>
        <v/>
      </c>
      <c r="U209" s="427"/>
      <c r="V209" s="213"/>
      <c r="W209" s="213"/>
      <c r="X209" s="429"/>
      <c r="Y209" s="45"/>
      <c r="Z209" s="45"/>
      <c r="AA209" s="45"/>
      <c r="AB209" s="429"/>
      <c r="AC209" s="367"/>
      <c r="AD209" s="427"/>
      <c r="AE209" s="427"/>
      <c r="AF209" s="427"/>
      <c r="AG209" s="451"/>
      <c r="AH209" s="451"/>
      <c r="AI209" s="445"/>
      <c r="AJ209" s="456"/>
      <c r="AK209" s="179" t="str">
        <f t="shared" si="11"/>
        <v/>
      </c>
      <c r="AL209" s="427"/>
      <c r="AM209" s="28" t="b">
        <f t="shared" si="13"/>
        <v>1</v>
      </c>
    </row>
    <row r="210" spans="1:39" ht="36" customHeight="1">
      <c r="A210" s="65"/>
      <c r="B210" s="65"/>
      <c r="C210" s="65"/>
      <c r="D210" s="45"/>
      <c r="E210" s="259"/>
      <c r="F210" s="229" t="str">
        <f t="shared" si="12"/>
        <v/>
      </c>
      <c r="G210" s="429"/>
      <c r="H210" s="206"/>
      <c r="I210" s="429"/>
      <c r="J210" s="83"/>
      <c r="K210" s="119"/>
      <c r="L210" s="214"/>
      <c r="M210" s="230"/>
      <c r="N210" s="231"/>
      <c r="O210" s="259"/>
      <c r="P210" s="212"/>
      <c r="Q210" s="214"/>
      <c r="R210" s="214"/>
      <c r="S210" s="232"/>
      <c r="T210" s="179" t="str">
        <f t="shared" si="10"/>
        <v/>
      </c>
      <c r="U210" s="427"/>
      <c r="V210" s="213"/>
      <c r="W210" s="213"/>
      <c r="X210" s="429"/>
      <c r="Y210" s="45"/>
      <c r="Z210" s="45"/>
      <c r="AA210" s="45"/>
      <c r="AB210" s="429"/>
      <c r="AC210" s="367"/>
      <c r="AD210" s="427"/>
      <c r="AE210" s="427"/>
      <c r="AF210" s="427"/>
      <c r="AG210" s="451"/>
      <c r="AH210" s="451"/>
      <c r="AI210" s="445"/>
      <c r="AJ210" s="456"/>
      <c r="AK210" s="179" t="str">
        <f t="shared" si="11"/>
        <v/>
      </c>
      <c r="AL210" s="427"/>
      <c r="AM210" s="28" t="b">
        <f t="shared" si="13"/>
        <v>1</v>
      </c>
    </row>
    <row r="211" spans="1:39" ht="36" customHeight="1">
      <c r="A211" s="65"/>
      <c r="B211" s="65"/>
      <c r="C211" s="65"/>
      <c r="D211" s="45"/>
      <c r="E211" s="259"/>
      <c r="F211" s="229" t="str">
        <f t="shared" si="12"/>
        <v/>
      </c>
      <c r="G211" s="429"/>
      <c r="H211" s="206"/>
      <c r="I211" s="429"/>
      <c r="J211" s="83"/>
      <c r="K211" s="119"/>
      <c r="L211" s="214"/>
      <c r="M211" s="230"/>
      <c r="N211" s="231"/>
      <c r="O211" s="259"/>
      <c r="P211" s="212"/>
      <c r="Q211" s="214"/>
      <c r="R211" s="214"/>
      <c r="S211" s="232"/>
      <c r="T211" s="179" t="str">
        <f t="shared" si="10"/>
        <v/>
      </c>
      <c r="U211" s="427"/>
      <c r="V211" s="213"/>
      <c r="W211" s="213"/>
      <c r="X211" s="429"/>
      <c r="Y211" s="45"/>
      <c r="Z211" s="45"/>
      <c r="AA211" s="45"/>
      <c r="AB211" s="429"/>
      <c r="AC211" s="367"/>
      <c r="AD211" s="427"/>
      <c r="AE211" s="427"/>
      <c r="AF211" s="427"/>
      <c r="AG211" s="451"/>
      <c r="AH211" s="451"/>
      <c r="AI211" s="445"/>
      <c r="AJ211" s="456"/>
      <c r="AK211" s="179" t="str">
        <f t="shared" si="11"/>
        <v/>
      </c>
      <c r="AL211" s="427"/>
      <c r="AM211" s="28" t="b">
        <f t="shared" si="13"/>
        <v>1</v>
      </c>
    </row>
    <row r="212" spans="1:39" ht="36" customHeight="1">
      <c r="A212" s="65"/>
      <c r="B212" s="65"/>
      <c r="C212" s="65"/>
      <c r="D212" s="45"/>
      <c r="E212" s="259"/>
      <c r="F212" s="229" t="str">
        <f t="shared" si="12"/>
        <v/>
      </c>
      <c r="G212" s="429"/>
      <c r="H212" s="206"/>
      <c r="I212" s="429"/>
      <c r="J212" s="83"/>
      <c r="K212" s="119"/>
      <c r="L212" s="214"/>
      <c r="M212" s="230"/>
      <c r="N212" s="231"/>
      <c r="O212" s="259"/>
      <c r="P212" s="212"/>
      <c r="Q212" s="214"/>
      <c r="R212" s="214"/>
      <c r="S212" s="232"/>
      <c r="T212" s="179" t="str">
        <f t="shared" si="10"/>
        <v/>
      </c>
      <c r="U212" s="427"/>
      <c r="V212" s="213"/>
      <c r="W212" s="213"/>
      <c r="X212" s="429"/>
      <c r="Y212" s="45"/>
      <c r="Z212" s="45"/>
      <c r="AA212" s="45"/>
      <c r="AB212" s="429"/>
      <c r="AC212" s="367"/>
      <c r="AD212" s="427"/>
      <c r="AE212" s="427"/>
      <c r="AF212" s="427"/>
      <c r="AG212" s="451"/>
      <c r="AH212" s="451"/>
      <c r="AI212" s="445"/>
      <c r="AJ212" s="456"/>
      <c r="AK212" s="179" t="str">
        <f t="shared" si="11"/>
        <v/>
      </c>
      <c r="AL212" s="427"/>
      <c r="AM212" s="28" t="b">
        <f t="shared" si="13"/>
        <v>1</v>
      </c>
    </row>
    <row r="213" spans="1:39" ht="36" customHeight="1">
      <c r="A213" s="65"/>
      <c r="B213" s="65"/>
      <c r="C213" s="65"/>
      <c r="D213" s="45"/>
      <c r="E213" s="259"/>
      <c r="F213" s="229" t="str">
        <f t="shared" si="12"/>
        <v/>
      </c>
      <c r="G213" s="429"/>
      <c r="H213" s="206"/>
      <c r="I213" s="429"/>
      <c r="J213" s="83"/>
      <c r="K213" s="119"/>
      <c r="L213" s="214"/>
      <c r="M213" s="230"/>
      <c r="N213" s="231"/>
      <c r="O213" s="259"/>
      <c r="P213" s="212"/>
      <c r="Q213" s="214"/>
      <c r="R213" s="214"/>
      <c r="S213" s="232"/>
      <c r="T213" s="179" t="str">
        <f t="shared" si="10"/>
        <v/>
      </c>
      <c r="U213" s="427"/>
      <c r="V213" s="213"/>
      <c r="W213" s="213"/>
      <c r="X213" s="429"/>
      <c r="Y213" s="45"/>
      <c r="Z213" s="45"/>
      <c r="AA213" s="45"/>
      <c r="AB213" s="429"/>
      <c r="AC213" s="367"/>
      <c r="AD213" s="427"/>
      <c r="AE213" s="427"/>
      <c r="AF213" s="427"/>
      <c r="AG213" s="451"/>
      <c r="AH213" s="451"/>
      <c r="AI213" s="445"/>
      <c r="AJ213" s="456"/>
      <c r="AK213" s="179" t="str">
        <f t="shared" si="11"/>
        <v/>
      </c>
      <c r="AL213" s="427"/>
      <c r="AM213" s="28" t="b">
        <f t="shared" si="13"/>
        <v>1</v>
      </c>
    </row>
    <row r="214" spans="1:39" ht="36" customHeight="1">
      <c r="A214" s="65"/>
      <c r="B214" s="65"/>
      <c r="C214" s="65"/>
      <c r="D214" s="45"/>
      <c r="E214" s="259"/>
      <c r="F214" s="229" t="str">
        <f t="shared" si="12"/>
        <v/>
      </c>
      <c r="G214" s="429"/>
      <c r="H214" s="206"/>
      <c r="I214" s="429"/>
      <c r="J214" s="83"/>
      <c r="K214" s="119"/>
      <c r="L214" s="214"/>
      <c r="M214" s="230"/>
      <c r="N214" s="231"/>
      <c r="O214" s="259"/>
      <c r="P214" s="212"/>
      <c r="Q214" s="214"/>
      <c r="R214" s="214"/>
      <c r="S214" s="232"/>
      <c r="T214" s="179" t="str">
        <f t="shared" si="10"/>
        <v/>
      </c>
      <c r="U214" s="427"/>
      <c r="V214" s="213"/>
      <c r="W214" s="213"/>
      <c r="X214" s="429"/>
      <c r="Y214" s="45"/>
      <c r="Z214" s="45"/>
      <c r="AA214" s="45"/>
      <c r="AB214" s="429"/>
      <c r="AC214" s="367"/>
      <c r="AD214" s="427"/>
      <c r="AE214" s="427"/>
      <c r="AF214" s="427"/>
      <c r="AG214" s="451"/>
      <c r="AH214" s="451"/>
      <c r="AI214" s="445"/>
      <c r="AJ214" s="456"/>
      <c r="AK214" s="179" t="str">
        <f t="shared" si="11"/>
        <v/>
      </c>
      <c r="AL214" s="427"/>
      <c r="AM214" s="28" t="b">
        <f t="shared" si="13"/>
        <v>1</v>
      </c>
    </row>
    <row r="215" spans="1:39" ht="36" customHeight="1">
      <c r="A215" s="65"/>
      <c r="B215" s="65"/>
      <c r="C215" s="65"/>
      <c r="D215" s="45"/>
      <c r="E215" s="259"/>
      <c r="F215" s="229" t="str">
        <f t="shared" si="12"/>
        <v/>
      </c>
      <c r="G215" s="429"/>
      <c r="H215" s="206"/>
      <c r="I215" s="429"/>
      <c r="J215" s="83"/>
      <c r="K215" s="119"/>
      <c r="L215" s="214"/>
      <c r="M215" s="230"/>
      <c r="N215" s="231"/>
      <c r="O215" s="259"/>
      <c r="P215" s="212"/>
      <c r="Q215" s="214"/>
      <c r="R215" s="214"/>
      <c r="S215" s="232"/>
      <c r="T215" s="179" t="str">
        <f t="shared" si="10"/>
        <v/>
      </c>
      <c r="U215" s="427"/>
      <c r="V215" s="213"/>
      <c r="W215" s="213"/>
      <c r="X215" s="429"/>
      <c r="Y215" s="45"/>
      <c r="Z215" s="45"/>
      <c r="AA215" s="45"/>
      <c r="AB215" s="429"/>
      <c r="AC215" s="367"/>
      <c r="AD215" s="427"/>
      <c r="AE215" s="427"/>
      <c r="AF215" s="427"/>
      <c r="AG215" s="451"/>
      <c r="AH215" s="451"/>
      <c r="AI215" s="445"/>
      <c r="AJ215" s="456"/>
      <c r="AK215" s="179" t="str">
        <f t="shared" si="11"/>
        <v/>
      </c>
      <c r="AL215" s="427"/>
      <c r="AM215" s="28" t="b">
        <f t="shared" si="13"/>
        <v>1</v>
      </c>
    </row>
    <row r="216" spans="1:39" ht="36" customHeight="1">
      <c r="A216" s="65"/>
      <c r="B216" s="65"/>
      <c r="C216" s="65"/>
      <c r="D216" s="45"/>
      <c r="E216" s="259"/>
      <c r="F216" s="229" t="str">
        <f t="shared" si="12"/>
        <v/>
      </c>
      <c r="G216" s="429"/>
      <c r="H216" s="206"/>
      <c r="I216" s="429"/>
      <c r="J216" s="83"/>
      <c r="K216" s="119"/>
      <c r="L216" s="214"/>
      <c r="M216" s="230"/>
      <c r="N216" s="231"/>
      <c r="O216" s="259"/>
      <c r="P216" s="212"/>
      <c r="Q216" s="214"/>
      <c r="R216" s="214"/>
      <c r="S216" s="232"/>
      <c r="T216" s="179" t="str">
        <f t="shared" si="10"/>
        <v/>
      </c>
      <c r="U216" s="427"/>
      <c r="V216" s="213"/>
      <c r="W216" s="213"/>
      <c r="X216" s="429"/>
      <c r="Y216" s="45"/>
      <c r="Z216" s="45"/>
      <c r="AA216" s="45"/>
      <c r="AB216" s="429"/>
      <c r="AC216" s="367"/>
      <c r="AD216" s="427"/>
      <c r="AE216" s="427"/>
      <c r="AF216" s="427"/>
      <c r="AG216" s="451"/>
      <c r="AH216" s="451"/>
      <c r="AI216" s="445"/>
      <c r="AJ216" s="456"/>
      <c r="AK216" s="179" t="str">
        <f t="shared" si="11"/>
        <v/>
      </c>
      <c r="AL216" s="427"/>
      <c r="AM216" s="28" t="b">
        <f t="shared" si="13"/>
        <v>1</v>
      </c>
    </row>
    <row r="217" spans="1:39" ht="36" customHeight="1">
      <c r="A217" s="65"/>
      <c r="B217" s="65"/>
      <c r="C217" s="65"/>
      <c r="D217" s="45"/>
      <c r="E217" s="259"/>
      <c r="F217" s="229" t="str">
        <f t="shared" si="12"/>
        <v/>
      </c>
      <c r="G217" s="429"/>
      <c r="H217" s="206"/>
      <c r="I217" s="429"/>
      <c r="J217" s="83"/>
      <c r="K217" s="119"/>
      <c r="L217" s="214"/>
      <c r="M217" s="230"/>
      <c r="N217" s="231"/>
      <c r="O217" s="259"/>
      <c r="P217" s="212"/>
      <c r="Q217" s="214"/>
      <c r="R217" s="214"/>
      <c r="S217" s="232"/>
      <c r="T217" s="179" t="str">
        <f t="shared" si="10"/>
        <v/>
      </c>
      <c r="U217" s="427"/>
      <c r="V217" s="213"/>
      <c r="W217" s="213"/>
      <c r="X217" s="429"/>
      <c r="Y217" s="45"/>
      <c r="Z217" s="45"/>
      <c r="AA217" s="45"/>
      <c r="AB217" s="429"/>
      <c r="AC217" s="367"/>
      <c r="AD217" s="427"/>
      <c r="AE217" s="427"/>
      <c r="AF217" s="427"/>
      <c r="AG217" s="451"/>
      <c r="AH217" s="451"/>
      <c r="AI217" s="445"/>
      <c r="AJ217" s="456"/>
      <c r="AK217" s="179" t="str">
        <f t="shared" si="11"/>
        <v/>
      </c>
      <c r="AL217" s="427"/>
      <c r="AM217" s="28" t="b">
        <f t="shared" si="13"/>
        <v>1</v>
      </c>
    </row>
    <row r="218" spans="1:39" ht="36" customHeight="1">
      <c r="A218" s="65"/>
      <c r="B218" s="65"/>
      <c r="C218" s="65"/>
      <c r="D218" s="45"/>
      <c r="E218" s="259"/>
      <c r="F218" s="229" t="str">
        <f t="shared" si="12"/>
        <v/>
      </c>
      <c r="G218" s="429"/>
      <c r="H218" s="206"/>
      <c r="I218" s="429"/>
      <c r="J218" s="83"/>
      <c r="K218" s="119"/>
      <c r="L218" s="214"/>
      <c r="M218" s="230"/>
      <c r="N218" s="231"/>
      <c r="O218" s="259"/>
      <c r="P218" s="212"/>
      <c r="Q218" s="214"/>
      <c r="R218" s="214"/>
      <c r="S218" s="232"/>
      <c r="T218" s="179" t="str">
        <f t="shared" si="10"/>
        <v/>
      </c>
      <c r="U218" s="427"/>
      <c r="V218" s="213"/>
      <c r="W218" s="213"/>
      <c r="X218" s="429"/>
      <c r="Y218" s="45"/>
      <c r="Z218" s="45"/>
      <c r="AA218" s="45"/>
      <c r="AB218" s="429"/>
      <c r="AC218" s="367"/>
      <c r="AD218" s="427"/>
      <c r="AE218" s="427"/>
      <c r="AF218" s="427"/>
      <c r="AG218" s="451"/>
      <c r="AH218" s="451"/>
      <c r="AI218" s="445"/>
      <c r="AJ218" s="456"/>
      <c r="AK218" s="179" t="str">
        <f t="shared" si="11"/>
        <v/>
      </c>
      <c r="AL218" s="427"/>
      <c r="AM218" s="28" t="b">
        <f t="shared" si="13"/>
        <v>1</v>
      </c>
    </row>
    <row r="219" spans="1:39" ht="36" customHeight="1">
      <c r="A219" s="65"/>
      <c r="B219" s="65"/>
      <c r="C219" s="65"/>
      <c r="D219" s="45"/>
      <c r="E219" s="259"/>
      <c r="F219" s="229" t="str">
        <f t="shared" si="12"/>
        <v/>
      </c>
      <c r="G219" s="429"/>
      <c r="H219" s="206"/>
      <c r="I219" s="429"/>
      <c r="J219" s="83"/>
      <c r="K219" s="119"/>
      <c r="L219" s="214"/>
      <c r="M219" s="230"/>
      <c r="N219" s="231"/>
      <c r="O219" s="259"/>
      <c r="P219" s="212"/>
      <c r="Q219" s="214"/>
      <c r="R219" s="214"/>
      <c r="S219" s="232"/>
      <c r="T219" s="179" t="str">
        <f t="shared" si="10"/>
        <v/>
      </c>
      <c r="U219" s="427"/>
      <c r="V219" s="213"/>
      <c r="W219" s="213"/>
      <c r="X219" s="429"/>
      <c r="Y219" s="45"/>
      <c r="Z219" s="45"/>
      <c r="AA219" s="45"/>
      <c r="AB219" s="429"/>
      <c r="AC219" s="367"/>
      <c r="AD219" s="427"/>
      <c r="AE219" s="427"/>
      <c r="AF219" s="427"/>
      <c r="AG219" s="451"/>
      <c r="AH219" s="451"/>
      <c r="AI219" s="445"/>
      <c r="AJ219" s="456"/>
      <c r="AK219" s="179" t="str">
        <f t="shared" si="11"/>
        <v/>
      </c>
      <c r="AL219" s="427"/>
      <c r="AM219" s="28" t="b">
        <f t="shared" si="13"/>
        <v>1</v>
      </c>
    </row>
    <row r="220" spans="1:39" ht="36" customHeight="1">
      <c r="A220" s="65"/>
      <c r="B220" s="65"/>
      <c r="C220" s="65"/>
      <c r="D220" s="45"/>
      <c r="E220" s="259"/>
      <c r="F220" s="229" t="str">
        <f t="shared" si="12"/>
        <v/>
      </c>
      <c r="G220" s="429"/>
      <c r="H220" s="206"/>
      <c r="I220" s="429"/>
      <c r="J220" s="83"/>
      <c r="K220" s="119"/>
      <c r="L220" s="214"/>
      <c r="M220" s="230"/>
      <c r="N220" s="231"/>
      <c r="O220" s="259"/>
      <c r="P220" s="212"/>
      <c r="Q220" s="214"/>
      <c r="R220" s="214"/>
      <c r="S220" s="232"/>
      <c r="T220" s="179" t="str">
        <f t="shared" si="10"/>
        <v/>
      </c>
      <c r="U220" s="427"/>
      <c r="V220" s="213"/>
      <c r="W220" s="213"/>
      <c r="X220" s="429"/>
      <c r="Y220" s="45"/>
      <c r="Z220" s="45"/>
      <c r="AA220" s="45"/>
      <c r="AB220" s="429"/>
      <c r="AC220" s="367"/>
      <c r="AD220" s="427"/>
      <c r="AE220" s="427"/>
      <c r="AF220" s="427"/>
      <c r="AG220" s="451"/>
      <c r="AH220" s="451"/>
      <c r="AI220" s="445"/>
      <c r="AJ220" s="456"/>
      <c r="AK220" s="179" t="str">
        <f t="shared" si="11"/>
        <v/>
      </c>
      <c r="AL220" s="427"/>
      <c r="AM220" s="28" t="b">
        <f t="shared" si="13"/>
        <v>1</v>
      </c>
    </row>
    <row r="221" spans="1:39" ht="36" customHeight="1">
      <c r="A221" s="65"/>
      <c r="B221" s="65"/>
      <c r="C221" s="65"/>
      <c r="D221" s="45"/>
      <c r="E221" s="259"/>
      <c r="F221" s="229" t="str">
        <f t="shared" si="12"/>
        <v/>
      </c>
      <c r="G221" s="429"/>
      <c r="H221" s="206"/>
      <c r="I221" s="429"/>
      <c r="J221" s="83"/>
      <c r="K221" s="119"/>
      <c r="L221" s="214"/>
      <c r="M221" s="230"/>
      <c r="N221" s="231"/>
      <c r="O221" s="259"/>
      <c r="P221" s="212"/>
      <c r="Q221" s="214"/>
      <c r="R221" s="214"/>
      <c r="S221" s="232"/>
      <c r="T221" s="179" t="str">
        <f t="shared" si="10"/>
        <v/>
      </c>
      <c r="U221" s="427"/>
      <c r="V221" s="213"/>
      <c r="W221" s="213"/>
      <c r="X221" s="429"/>
      <c r="Y221" s="45"/>
      <c r="Z221" s="45"/>
      <c r="AA221" s="45"/>
      <c r="AB221" s="429"/>
      <c r="AC221" s="367"/>
      <c r="AD221" s="427"/>
      <c r="AE221" s="427"/>
      <c r="AF221" s="427"/>
      <c r="AG221" s="451"/>
      <c r="AH221" s="451"/>
      <c r="AI221" s="445"/>
      <c r="AJ221" s="456"/>
      <c r="AK221" s="179" t="str">
        <f t="shared" si="11"/>
        <v/>
      </c>
      <c r="AL221" s="427"/>
      <c r="AM221" s="28" t="b">
        <f t="shared" si="13"/>
        <v>1</v>
      </c>
    </row>
    <row r="222" spans="1:39" ht="36" customHeight="1">
      <c r="A222" s="65"/>
      <c r="B222" s="65"/>
      <c r="C222" s="65"/>
      <c r="D222" s="45"/>
      <c r="E222" s="259"/>
      <c r="F222" s="229" t="str">
        <f t="shared" si="12"/>
        <v/>
      </c>
      <c r="G222" s="429"/>
      <c r="H222" s="206"/>
      <c r="I222" s="429"/>
      <c r="J222" s="83"/>
      <c r="K222" s="119"/>
      <c r="L222" s="214"/>
      <c r="M222" s="230"/>
      <c r="N222" s="231"/>
      <c r="O222" s="259"/>
      <c r="P222" s="212"/>
      <c r="Q222" s="214"/>
      <c r="R222" s="214"/>
      <c r="S222" s="232"/>
      <c r="T222" s="179" t="str">
        <f t="shared" si="10"/>
        <v/>
      </c>
      <c r="U222" s="427"/>
      <c r="V222" s="213"/>
      <c r="W222" s="213"/>
      <c r="X222" s="429"/>
      <c r="Y222" s="45"/>
      <c r="Z222" s="45"/>
      <c r="AA222" s="45"/>
      <c r="AB222" s="429"/>
      <c r="AC222" s="367"/>
      <c r="AD222" s="427"/>
      <c r="AE222" s="427"/>
      <c r="AF222" s="427"/>
      <c r="AG222" s="451"/>
      <c r="AH222" s="451"/>
      <c r="AI222" s="445"/>
      <c r="AJ222" s="456"/>
      <c r="AK222" s="179" t="str">
        <f t="shared" si="11"/>
        <v/>
      </c>
      <c r="AL222" s="427"/>
      <c r="AM222" s="28" t="b">
        <f t="shared" si="13"/>
        <v>1</v>
      </c>
    </row>
    <row r="223" spans="1:39" ht="36" customHeight="1">
      <c r="A223" s="65"/>
      <c r="B223" s="65"/>
      <c r="C223" s="65"/>
      <c r="D223" s="45"/>
      <c r="E223" s="259"/>
      <c r="F223" s="229" t="str">
        <f t="shared" si="12"/>
        <v/>
      </c>
      <c r="G223" s="429"/>
      <c r="H223" s="206"/>
      <c r="I223" s="429"/>
      <c r="J223" s="83"/>
      <c r="K223" s="119"/>
      <c r="L223" s="214"/>
      <c r="M223" s="230"/>
      <c r="N223" s="231"/>
      <c r="O223" s="259"/>
      <c r="P223" s="212"/>
      <c r="Q223" s="214"/>
      <c r="R223" s="214"/>
      <c r="S223" s="232"/>
      <c r="T223" s="179" t="str">
        <f t="shared" si="10"/>
        <v/>
      </c>
      <c r="U223" s="427"/>
      <c r="V223" s="213"/>
      <c r="W223" s="213"/>
      <c r="X223" s="429"/>
      <c r="Y223" s="45"/>
      <c r="Z223" s="45"/>
      <c r="AA223" s="45"/>
      <c r="AB223" s="429"/>
      <c r="AC223" s="367"/>
      <c r="AD223" s="427"/>
      <c r="AE223" s="427"/>
      <c r="AF223" s="427"/>
      <c r="AG223" s="451"/>
      <c r="AH223" s="451"/>
      <c r="AI223" s="445"/>
      <c r="AJ223" s="456"/>
      <c r="AK223" s="179" t="str">
        <f t="shared" si="11"/>
        <v/>
      </c>
      <c r="AL223" s="427"/>
      <c r="AM223" s="28" t="b">
        <f t="shared" si="13"/>
        <v>1</v>
      </c>
    </row>
    <row r="224" spans="1:39" ht="36" customHeight="1">
      <c r="A224" s="65"/>
      <c r="B224" s="65"/>
      <c r="C224" s="65"/>
      <c r="D224" s="45"/>
      <c r="E224" s="259"/>
      <c r="F224" s="229" t="str">
        <f t="shared" si="12"/>
        <v/>
      </c>
      <c r="G224" s="429"/>
      <c r="H224" s="206"/>
      <c r="I224" s="429"/>
      <c r="J224" s="83"/>
      <c r="K224" s="119"/>
      <c r="L224" s="214"/>
      <c r="M224" s="230"/>
      <c r="N224" s="231"/>
      <c r="O224" s="259"/>
      <c r="P224" s="212"/>
      <c r="Q224" s="214"/>
      <c r="R224" s="214"/>
      <c r="S224" s="232"/>
      <c r="T224" s="179" t="str">
        <f t="shared" si="10"/>
        <v/>
      </c>
      <c r="U224" s="427"/>
      <c r="V224" s="213"/>
      <c r="W224" s="213"/>
      <c r="X224" s="429"/>
      <c r="Y224" s="45"/>
      <c r="Z224" s="45"/>
      <c r="AA224" s="45"/>
      <c r="AB224" s="429"/>
      <c r="AC224" s="367"/>
      <c r="AD224" s="427"/>
      <c r="AE224" s="427"/>
      <c r="AF224" s="427"/>
      <c r="AG224" s="451"/>
      <c r="AH224" s="451"/>
      <c r="AI224" s="445"/>
      <c r="AJ224" s="456"/>
      <c r="AK224" s="179" t="str">
        <f t="shared" si="11"/>
        <v/>
      </c>
      <c r="AL224" s="427"/>
      <c r="AM224" s="28" t="b">
        <f t="shared" si="13"/>
        <v>1</v>
      </c>
    </row>
    <row r="225" spans="1:39" ht="36" customHeight="1">
      <c r="A225" s="65"/>
      <c r="B225" s="65"/>
      <c r="C225" s="65"/>
      <c r="D225" s="45"/>
      <c r="E225" s="259"/>
      <c r="F225" s="229" t="str">
        <f t="shared" si="12"/>
        <v/>
      </c>
      <c r="G225" s="429"/>
      <c r="H225" s="206"/>
      <c r="I225" s="429"/>
      <c r="J225" s="83"/>
      <c r="K225" s="119"/>
      <c r="L225" s="214"/>
      <c r="M225" s="230"/>
      <c r="N225" s="231"/>
      <c r="O225" s="259"/>
      <c r="P225" s="212"/>
      <c r="Q225" s="214"/>
      <c r="R225" s="214"/>
      <c r="S225" s="232"/>
      <c r="T225" s="179" t="str">
        <f t="shared" si="10"/>
        <v/>
      </c>
      <c r="U225" s="427"/>
      <c r="V225" s="213"/>
      <c r="W225" s="213"/>
      <c r="X225" s="429"/>
      <c r="Y225" s="45"/>
      <c r="Z225" s="45"/>
      <c r="AA225" s="45"/>
      <c r="AB225" s="429"/>
      <c r="AC225" s="367"/>
      <c r="AD225" s="427"/>
      <c r="AE225" s="427"/>
      <c r="AF225" s="427"/>
      <c r="AG225" s="451"/>
      <c r="AH225" s="451"/>
      <c r="AI225" s="445"/>
      <c r="AJ225" s="456"/>
      <c r="AK225" s="179" t="str">
        <f t="shared" si="11"/>
        <v/>
      </c>
      <c r="AL225" s="427"/>
      <c r="AM225" s="28" t="b">
        <f t="shared" si="13"/>
        <v>1</v>
      </c>
    </row>
    <row r="226" spans="1:39" ht="36" customHeight="1">
      <c r="A226" s="65"/>
      <c r="B226" s="65"/>
      <c r="C226" s="65"/>
      <c r="D226" s="45"/>
      <c r="E226" s="259"/>
      <c r="F226" s="229" t="str">
        <f t="shared" si="12"/>
        <v/>
      </c>
      <c r="G226" s="429"/>
      <c r="H226" s="206"/>
      <c r="I226" s="429"/>
      <c r="J226" s="83"/>
      <c r="K226" s="119"/>
      <c r="L226" s="214"/>
      <c r="M226" s="230"/>
      <c r="N226" s="231"/>
      <c r="O226" s="259"/>
      <c r="P226" s="212"/>
      <c r="Q226" s="214"/>
      <c r="R226" s="214"/>
      <c r="S226" s="232"/>
      <c r="T226" s="179" t="str">
        <f t="shared" si="10"/>
        <v/>
      </c>
      <c r="U226" s="427"/>
      <c r="V226" s="213"/>
      <c r="W226" s="213"/>
      <c r="X226" s="429"/>
      <c r="Y226" s="45"/>
      <c r="Z226" s="45"/>
      <c r="AA226" s="45"/>
      <c r="AB226" s="429"/>
      <c r="AC226" s="367"/>
      <c r="AD226" s="427"/>
      <c r="AE226" s="427"/>
      <c r="AF226" s="427"/>
      <c r="AG226" s="451"/>
      <c r="AH226" s="451"/>
      <c r="AI226" s="445"/>
      <c r="AJ226" s="456"/>
      <c r="AK226" s="179" t="str">
        <f t="shared" si="11"/>
        <v/>
      </c>
      <c r="AL226" s="427"/>
      <c r="AM226" s="28" t="b">
        <f t="shared" si="13"/>
        <v>1</v>
      </c>
    </row>
    <row r="227" spans="1:39" ht="36" customHeight="1">
      <c r="A227" s="65"/>
      <c r="B227" s="65"/>
      <c r="C227" s="65"/>
      <c r="D227" s="45"/>
      <c r="E227" s="259"/>
      <c r="F227" s="229" t="str">
        <f t="shared" si="12"/>
        <v/>
      </c>
      <c r="G227" s="429"/>
      <c r="H227" s="206"/>
      <c r="I227" s="429"/>
      <c r="J227" s="83"/>
      <c r="K227" s="119"/>
      <c r="L227" s="214"/>
      <c r="M227" s="230"/>
      <c r="N227" s="231"/>
      <c r="O227" s="259"/>
      <c r="P227" s="212"/>
      <c r="Q227" s="214"/>
      <c r="R227" s="214"/>
      <c r="S227" s="232"/>
      <c r="T227" s="179" t="str">
        <f t="shared" si="10"/>
        <v/>
      </c>
      <c r="U227" s="427"/>
      <c r="V227" s="213"/>
      <c r="W227" s="213"/>
      <c r="X227" s="429"/>
      <c r="Y227" s="45"/>
      <c r="Z227" s="45"/>
      <c r="AA227" s="45"/>
      <c r="AB227" s="429"/>
      <c r="AC227" s="367"/>
      <c r="AD227" s="427"/>
      <c r="AE227" s="427"/>
      <c r="AF227" s="427"/>
      <c r="AG227" s="451"/>
      <c r="AH227" s="451"/>
      <c r="AI227" s="445"/>
      <c r="AJ227" s="456"/>
      <c r="AK227" s="179" t="str">
        <f t="shared" si="11"/>
        <v/>
      </c>
      <c r="AL227" s="427"/>
      <c r="AM227" s="28" t="b">
        <f t="shared" si="13"/>
        <v>1</v>
      </c>
    </row>
    <row r="228" spans="1:39" ht="36" customHeight="1">
      <c r="A228" s="65"/>
      <c r="B228" s="65"/>
      <c r="C228" s="65"/>
      <c r="D228" s="45"/>
      <c r="E228" s="259"/>
      <c r="F228" s="229" t="str">
        <f t="shared" si="12"/>
        <v/>
      </c>
      <c r="G228" s="429"/>
      <c r="H228" s="206"/>
      <c r="I228" s="429"/>
      <c r="J228" s="83"/>
      <c r="K228" s="119"/>
      <c r="L228" s="214"/>
      <c r="M228" s="230"/>
      <c r="N228" s="231"/>
      <c r="O228" s="259"/>
      <c r="P228" s="212"/>
      <c r="Q228" s="214"/>
      <c r="R228" s="214"/>
      <c r="S228" s="232"/>
      <c r="T228" s="179" t="str">
        <f t="shared" si="10"/>
        <v/>
      </c>
      <c r="U228" s="427"/>
      <c r="V228" s="213"/>
      <c r="W228" s="213"/>
      <c r="X228" s="429"/>
      <c r="Y228" s="45"/>
      <c r="Z228" s="45"/>
      <c r="AA228" s="45"/>
      <c r="AB228" s="429"/>
      <c r="AC228" s="367"/>
      <c r="AD228" s="427"/>
      <c r="AE228" s="427"/>
      <c r="AF228" s="427"/>
      <c r="AG228" s="451"/>
      <c r="AH228" s="451"/>
      <c r="AI228" s="445"/>
      <c r="AJ228" s="456"/>
      <c r="AK228" s="179" t="str">
        <f t="shared" si="11"/>
        <v/>
      </c>
      <c r="AL228" s="427"/>
      <c r="AM228" s="28" t="b">
        <f t="shared" si="13"/>
        <v>1</v>
      </c>
    </row>
    <row r="229" spans="1:39" ht="36" customHeight="1">
      <c r="A229" s="65"/>
      <c r="B229" s="65"/>
      <c r="C229" s="65"/>
      <c r="D229" s="45"/>
      <c r="E229" s="259"/>
      <c r="F229" s="229" t="str">
        <f t="shared" si="12"/>
        <v/>
      </c>
      <c r="G229" s="429"/>
      <c r="H229" s="206"/>
      <c r="I229" s="429"/>
      <c r="J229" s="83"/>
      <c r="K229" s="119"/>
      <c r="L229" s="214"/>
      <c r="M229" s="230"/>
      <c r="N229" s="231"/>
      <c r="O229" s="259"/>
      <c r="P229" s="212"/>
      <c r="Q229" s="214"/>
      <c r="R229" s="214"/>
      <c r="S229" s="232"/>
      <c r="T229" s="179" t="str">
        <f t="shared" si="10"/>
        <v/>
      </c>
      <c r="U229" s="427"/>
      <c r="V229" s="213"/>
      <c r="W229" s="213"/>
      <c r="X229" s="429"/>
      <c r="Y229" s="45"/>
      <c r="Z229" s="45"/>
      <c r="AA229" s="45"/>
      <c r="AB229" s="429"/>
      <c r="AC229" s="367"/>
      <c r="AD229" s="427"/>
      <c r="AE229" s="427"/>
      <c r="AF229" s="427"/>
      <c r="AG229" s="451"/>
      <c r="AH229" s="451"/>
      <c r="AI229" s="445"/>
      <c r="AJ229" s="456"/>
      <c r="AK229" s="179" t="str">
        <f t="shared" si="11"/>
        <v/>
      </c>
      <c r="AL229" s="427"/>
      <c r="AM229" s="28" t="b">
        <f t="shared" si="13"/>
        <v>1</v>
      </c>
    </row>
    <row r="230" spans="1:39" ht="36" customHeight="1">
      <c r="A230" s="65"/>
      <c r="B230" s="65"/>
      <c r="C230" s="65"/>
      <c r="D230" s="45"/>
      <c r="E230" s="259"/>
      <c r="F230" s="229" t="str">
        <f t="shared" si="12"/>
        <v/>
      </c>
      <c r="G230" s="429"/>
      <c r="H230" s="206"/>
      <c r="I230" s="429"/>
      <c r="J230" s="83"/>
      <c r="K230" s="119"/>
      <c r="L230" s="214"/>
      <c r="M230" s="230"/>
      <c r="N230" s="231"/>
      <c r="O230" s="259"/>
      <c r="P230" s="212"/>
      <c r="Q230" s="214"/>
      <c r="R230" s="214"/>
      <c r="S230" s="232"/>
      <c r="T230" s="179" t="str">
        <f t="shared" si="10"/>
        <v/>
      </c>
      <c r="U230" s="427"/>
      <c r="V230" s="213"/>
      <c r="W230" s="213"/>
      <c r="X230" s="429"/>
      <c r="Y230" s="45"/>
      <c r="Z230" s="45"/>
      <c r="AA230" s="45"/>
      <c r="AB230" s="429"/>
      <c r="AC230" s="367"/>
      <c r="AD230" s="427"/>
      <c r="AE230" s="427"/>
      <c r="AF230" s="427"/>
      <c r="AG230" s="451"/>
      <c r="AH230" s="451"/>
      <c r="AI230" s="445"/>
      <c r="AJ230" s="456"/>
      <c r="AK230" s="179" t="str">
        <f t="shared" si="11"/>
        <v/>
      </c>
      <c r="AL230" s="427"/>
      <c r="AM230" s="28" t="b">
        <f t="shared" si="13"/>
        <v>1</v>
      </c>
    </row>
    <row r="231" spans="1:39" ht="36" customHeight="1">
      <c r="A231" s="65"/>
      <c r="B231" s="65"/>
      <c r="C231" s="65"/>
      <c r="D231" s="45"/>
      <c r="E231" s="259"/>
      <c r="F231" s="229" t="str">
        <f t="shared" si="12"/>
        <v/>
      </c>
      <c r="G231" s="429"/>
      <c r="H231" s="206"/>
      <c r="I231" s="429"/>
      <c r="J231" s="83"/>
      <c r="K231" s="119"/>
      <c r="L231" s="214"/>
      <c r="M231" s="230"/>
      <c r="N231" s="231"/>
      <c r="O231" s="259"/>
      <c r="P231" s="212"/>
      <c r="Q231" s="214"/>
      <c r="R231" s="214"/>
      <c r="S231" s="232"/>
      <c r="T231" s="179" t="str">
        <f t="shared" si="10"/>
        <v/>
      </c>
      <c r="U231" s="427"/>
      <c r="V231" s="213"/>
      <c r="W231" s="213"/>
      <c r="X231" s="429"/>
      <c r="Y231" s="45"/>
      <c r="Z231" s="45"/>
      <c r="AA231" s="45"/>
      <c r="AB231" s="429"/>
      <c r="AC231" s="367"/>
      <c r="AD231" s="427"/>
      <c r="AE231" s="427"/>
      <c r="AF231" s="427"/>
      <c r="AG231" s="451"/>
      <c r="AH231" s="451"/>
      <c r="AI231" s="445"/>
      <c r="AJ231" s="456"/>
      <c r="AK231" s="179" t="str">
        <f t="shared" si="11"/>
        <v/>
      </c>
      <c r="AL231" s="427"/>
      <c r="AM231" s="28" t="b">
        <f t="shared" si="13"/>
        <v>1</v>
      </c>
    </row>
    <row r="232" spans="1:39" ht="36" customHeight="1">
      <c r="A232" s="65"/>
      <c r="B232" s="65"/>
      <c r="C232" s="65"/>
      <c r="D232" s="45"/>
      <c r="E232" s="259"/>
      <c r="F232" s="229" t="str">
        <f t="shared" si="12"/>
        <v/>
      </c>
      <c r="G232" s="429"/>
      <c r="H232" s="206"/>
      <c r="I232" s="429"/>
      <c r="J232" s="83"/>
      <c r="K232" s="119"/>
      <c r="L232" s="214"/>
      <c r="M232" s="230"/>
      <c r="N232" s="231"/>
      <c r="O232" s="259"/>
      <c r="P232" s="212"/>
      <c r="Q232" s="214"/>
      <c r="R232" s="214"/>
      <c r="S232" s="232"/>
      <c r="T232" s="179" t="str">
        <f t="shared" si="10"/>
        <v/>
      </c>
      <c r="U232" s="427"/>
      <c r="V232" s="213"/>
      <c r="W232" s="213"/>
      <c r="X232" s="429"/>
      <c r="Y232" s="45"/>
      <c r="Z232" s="45"/>
      <c r="AA232" s="45"/>
      <c r="AB232" s="429"/>
      <c r="AC232" s="367"/>
      <c r="AD232" s="427"/>
      <c r="AE232" s="427"/>
      <c r="AF232" s="427"/>
      <c r="AG232" s="451"/>
      <c r="AH232" s="451"/>
      <c r="AI232" s="445"/>
      <c r="AJ232" s="456"/>
      <c r="AK232" s="179" t="str">
        <f t="shared" si="11"/>
        <v/>
      </c>
      <c r="AL232" s="427"/>
      <c r="AM232" s="28" t="b">
        <f t="shared" si="13"/>
        <v>1</v>
      </c>
    </row>
    <row r="233" spans="1:39" ht="36" customHeight="1">
      <c r="A233" s="65"/>
      <c r="B233" s="65"/>
      <c r="C233" s="65"/>
      <c r="D233" s="45"/>
      <c r="E233" s="259"/>
      <c r="F233" s="229" t="str">
        <f t="shared" si="12"/>
        <v/>
      </c>
      <c r="G233" s="429"/>
      <c r="H233" s="206"/>
      <c r="I233" s="429"/>
      <c r="J233" s="83"/>
      <c r="K233" s="119"/>
      <c r="L233" s="214"/>
      <c r="M233" s="230"/>
      <c r="N233" s="231"/>
      <c r="O233" s="259"/>
      <c r="P233" s="212"/>
      <c r="Q233" s="214"/>
      <c r="R233" s="214"/>
      <c r="S233" s="232"/>
      <c r="T233" s="179" t="str">
        <f t="shared" si="10"/>
        <v/>
      </c>
      <c r="U233" s="427"/>
      <c r="V233" s="213"/>
      <c r="W233" s="213"/>
      <c r="X233" s="429"/>
      <c r="Y233" s="45"/>
      <c r="Z233" s="45"/>
      <c r="AA233" s="45"/>
      <c r="AB233" s="429"/>
      <c r="AC233" s="367"/>
      <c r="AD233" s="427"/>
      <c r="AE233" s="427"/>
      <c r="AF233" s="427"/>
      <c r="AG233" s="451"/>
      <c r="AH233" s="451"/>
      <c r="AI233" s="445"/>
      <c r="AJ233" s="456"/>
      <c r="AK233" s="179" t="str">
        <f t="shared" si="11"/>
        <v/>
      </c>
      <c r="AL233" s="427"/>
      <c r="AM233" s="28" t="b">
        <f t="shared" si="13"/>
        <v>1</v>
      </c>
    </row>
    <row r="234" spans="1:39" ht="36" customHeight="1">
      <c r="A234" s="65"/>
      <c r="B234" s="65"/>
      <c r="C234" s="65"/>
      <c r="D234" s="45"/>
      <c r="E234" s="259"/>
      <c r="F234" s="229" t="str">
        <f t="shared" si="12"/>
        <v/>
      </c>
      <c r="G234" s="429"/>
      <c r="H234" s="206"/>
      <c r="I234" s="429"/>
      <c r="J234" s="83"/>
      <c r="K234" s="119"/>
      <c r="L234" s="214"/>
      <c r="M234" s="230"/>
      <c r="N234" s="231"/>
      <c r="O234" s="259"/>
      <c r="P234" s="212"/>
      <c r="Q234" s="214"/>
      <c r="R234" s="214"/>
      <c r="S234" s="232"/>
      <c r="T234" s="179" t="str">
        <f t="shared" si="10"/>
        <v/>
      </c>
      <c r="U234" s="427"/>
      <c r="V234" s="213"/>
      <c r="W234" s="213"/>
      <c r="X234" s="429"/>
      <c r="Y234" s="45"/>
      <c r="Z234" s="45"/>
      <c r="AA234" s="45"/>
      <c r="AB234" s="429"/>
      <c r="AC234" s="367"/>
      <c r="AD234" s="427"/>
      <c r="AE234" s="427"/>
      <c r="AF234" s="427"/>
      <c r="AG234" s="451"/>
      <c r="AH234" s="451"/>
      <c r="AI234" s="445"/>
      <c r="AJ234" s="456"/>
      <c r="AK234" s="179" t="str">
        <f t="shared" si="11"/>
        <v/>
      </c>
      <c r="AL234" s="427"/>
      <c r="AM234" s="28" t="b">
        <f t="shared" si="13"/>
        <v>1</v>
      </c>
    </row>
    <row r="235" spans="1:39" ht="36" customHeight="1">
      <c r="A235" s="65"/>
      <c r="B235" s="65"/>
      <c r="C235" s="65"/>
      <c r="D235" s="45"/>
      <c r="E235" s="259"/>
      <c r="F235" s="229" t="str">
        <f t="shared" si="12"/>
        <v/>
      </c>
      <c r="G235" s="429"/>
      <c r="H235" s="206"/>
      <c r="I235" s="429"/>
      <c r="J235" s="83"/>
      <c r="K235" s="119"/>
      <c r="L235" s="214"/>
      <c r="M235" s="230"/>
      <c r="N235" s="231"/>
      <c r="O235" s="259"/>
      <c r="P235" s="212"/>
      <c r="Q235" s="214"/>
      <c r="R235" s="214"/>
      <c r="S235" s="232"/>
      <c r="T235" s="179" t="str">
        <f t="shared" si="10"/>
        <v/>
      </c>
      <c r="U235" s="427"/>
      <c r="V235" s="213"/>
      <c r="W235" s="213"/>
      <c r="X235" s="429"/>
      <c r="Y235" s="45"/>
      <c r="Z235" s="45"/>
      <c r="AA235" s="45"/>
      <c r="AB235" s="429"/>
      <c r="AC235" s="367"/>
      <c r="AD235" s="427"/>
      <c r="AE235" s="427"/>
      <c r="AF235" s="427"/>
      <c r="AG235" s="451"/>
      <c r="AH235" s="451"/>
      <c r="AI235" s="445"/>
      <c r="AJ235" s="456"/>
      <c r="AK235" s="179" t="str">
        <f t="shared" si="11"/>
        <v/>
      </c>
      <c r="AL235" s="427"/>
      <c r="AM235" s="28" t="b">
        <f t="shared" si="13"/>
        <v>1</v>
      </c>
    </row>
    <row r="236" spans="1:39" ht="36" customHeight="1">
      <c r="A236" s="65"/>
      <c r="B236" s="65"/>
      <c r="C236" s="65"/>
      <c r="D236" s="45"/>
      <c r="E236" s="259"/>
      <c r="F236" s="229" t="str">
        <f t="shared" si="12"/>
        <v/>
      </c>
      <c r="G236" s="429"/>
      <c r="H236" s="206"/>
      <c r="I236" s="429"/>
      <c r="J236" s="83"/>
      <c r="K236" s="119"/>
      <c r="L236" s="214"/>
      <c r="M236" s="230"/>
      <c r="N236" s="231"/>
      <c r="O236" s="259"/>
      <c r="P236" s="212"/>
      <c r="Q236" s="214"/>
      <c r="R236" s="214"/>
      <c r="S236" s="232"/>
      <c r="T236" s="179" t="str">
        <f t="shared" si="10"/>
        <v/>
      </c>
      <c r="U236" s="427"/>
      <c r="V236" s="213"/>
      <c r="W236" s="213"/>
      <c r="X236" s="429"/>
      <c r="Y236" s="45"/>
      <c r="Z236" s="45"/>
      <c r="AA236" s="45"/>
      <c r="AB236" s="429"/>
      <c r="AC236" s="367"/>
      <c r="AD236" s="427"/>
      <c r="AE236" s="427"/>
      <c r="AF236" s="427"/>
      <c r="AG236" s="451"/>
      <c r="AH236" s="451"/>
      <c r="AI236" s="445"/>
      <c r="AJ236" s="456"/>
      <c r="AK236" s="179" t="str">
        <f t="shared" si="11"/>
        <v/>
      </c>
      <c r="AL236" s="427"/>
      <c r="AM236" s="28" t="b">
        <f t="shared" si="13"/>
        <v>1</v>
      </c>
    </row>
    <row r="237" spans="1:39" ht="36" customHeight="1">
      <c r="A237" s="65"/>
      <c r="B237" s="65"/>
      <c r="C237" s="65"/>
      <c r="D237" s="45"/>
      <c r="E237" s="259"/>
      <c r="F237" s="229" t="str">
        <f t="shared" si="12"/>
        <v/>
      </c>
      <c r="G237" s="429"/>
      <c r="H237" s="206"/>
      <c r="I237" s="429"/>
      <c r="J237" s="83"/>
      <c r="K237" s="119"/>
      <c r="L237" s="214"/>
      <c r="M237" s="230"/>
      <c r="N237" s="231"/>
      <c r="O237" s="259"/>
      <c r="P237" s="212"/>
      <c r="Q237" s="214"/>
      <c r="R237" s="214"/>
      <c r="S237" s="232"/>
      <c r="T237" s="179" t="str">
        <f t="shared" si="10"/>
        <v/>
      </c>
      <c r="U237" s="427"/>
      <c r="V237" s="213"/>
      <c r="W237" s="213"/>
      <c r="X237" s="429"/>
      <c r="Y237" s="45"/>
      <c r="Z237" s="45"/>
      <c r="AA237" s="45"/>
      <c r="AB237" s="429"/>
      <c r="AC237" s="367"/>
      <c r="AD237" s="427"/>
      <c r="AE237" s="427"/>
      <c r="AF237" s="427"/>
      <c r="AG237" s="451"/>
      <c r="AH237" s="451"/>
      <c r="AI237" s="445"/>
      <c r="AJ237" s="456"/>
      <c r="AK237" s="179" t="str">
        <f t="shared" si="11"/>
        <v/>
      </c>
      <c r="AL237" s="427"/>
      <c r="AM237" s="28" t="b">
        <f t="shared" si="13"/>
        <v>1</v>
      </c>
    </row>
    <row r="238" spans="1:39" ht="36" customHeight="1">
      <c r="A238" s="65"/>
      <c r="B238" s="65"/>
      <c r="C238" s="65"/>
      <c r="D238" s="45"/>
      <c r="E238" s="259"/>
      <c r="F238" s="229" t="str">
        <f t="shared" si="12"/>
        <v/>
      </c>
      <c r="G238" s="429"/>
      <c r="H238" s="206"/>
      <c r="I238" s="429"/>
      <c r="J238" s="83"/>
      <c r="K238" s="119"/>
      <c r="L238" s="214"/>
      <c r="M238" s="230"/>
      <c r="N238" s="231"/>
      <c r="O238" s="259"/>
      <c r="P238" s="212"/>
      <c r="Q238" s="214"/>
      <c r="R238" s="214"/>
      <c r="S238" s="232"/>
      <c r="T238" s="179" t="str">
        <f t="shared" si="10"/>
        <v/>
      </c>
      <c r="U238" s="427"/>
      <c r="V238" s="213"/>
      <c r="W238" s="213"/>
      <c r="X238" s="429"/>
      <c r="Y238" s="45"/>
      <c r="Z238" s="45"/>
      <c r="AA238" s="45"/>
      <c r="AB238" s="429"/>
      <c r="AC238" s="367"/>
      <c r="AD238" s="427"/>
      <c r="AE238" s="427"/>
      <c r="AF238" s="427"/>
      <c r="AG238" s="451"/>
      <c r="AH238" s="451"/>
      <c r="AI238" s="445"/>
      <c r="AJ238" s="456"/>
      <c r="AK238" s="179" t="str">
        <f t="shared" si="11"/>
        <v/>
      </c>
      <c r="AL238" s="427"/>
      <c r="AM238" s="28" t="b">
        <f t="shared" si="13"/>
        <v>1</v>
      </c>
    </row>
    <row r="239" spans="1:39" ht="36" customHeight="1">
      <c r="A239" s="65"/>
      <c r="B239" s="65"/>
      <c r="C239" s="65"/>
      <c r="D239" s="45"/>
      <c r="E239" s="259"/>
      <c r="F239" s="229" t="str">
        <f t="shared" si="12"/>
        <v/>
      </c>
      <c r="G239" s="429"/>
      <c r="H239" s="206"/>
      <c r="I239" s="429"/>
      <c r="J239" s="83"/>
      <c r="K239" s="119"/>
      <c r="L239" s="214"/>
      <c r="M239" s="230"/>
      <c r="N239" s="231"/>
      <c r="O239" s="259"/>
      <c r="P239" s="212"/>
      <c r="Q239" s="214"/>
      <c r="R239" s="214"/>
      <c r="S239" s="232"/>
      <c r="T239" s="179" t="str">
        <f t="shared" si="10"/>
        <v/>
      </c>
      <c r="U239" s="427"/>
      <c r="V239" s="213"/>
      <c r="W239" s="213"/>
      <c r="X239" s="429"/>
      <c r="Y239" s="45"/>
      <c r="Z239" s="45"/>
      <c r="AA239" s="45"/>
      <c r="AB239" s="429"/>
      <c r="AC239" s="367"/>
      <c r="AD239" s="427"/>
      <c r="AE239" s="427"/>
      <c r="AF239" s="427"/>
      <c r="AG239" s="451"/>
      <c r="AH239" s="451"/>
      <c r="AI239" s="445"/>
      <c r="AJ239" s="456"/>
      <c r="AK239" s="179" t="str">
        <f t="shared" si="11"/>
        <v/>
      </c>
      <c r="AL239" s="427"/>
      <c r="AM239" s="28" t="b">
        <f t="shared" si="13"/>
        <v>1</v>
      </c>
    </row>
    <row r="240" spans="1:39" ht="36" customHeight="1">
      <c r="A240" s="65"/>
      <c r="B240" s="65"/>
      <c r="C240" s="65"/>
      <c r="D240" s="45"/>
      <c r="E240" s="259"/>
      <c r="F240" s="229" t="str">
        <f t="shared" si="12"/>
        <v/>
      </c>
      <c r="G240" s="429"/>
      <c r="H240" s="206"/>
      <c r="I240" s="429"/>
      <c r="J240" s="83"/>
      <c r="K240" s="119"/>
      <c r="L240" s="214"/>
      <c r="M240" s="230"/>
      <c r="N240" s="231"/>
      <c r="O240" s="259"/>
      <c r="P240" s="212"/>
      <c r="Q240" s="214"/>
      <c r="R240" s="214"/>
      <c r="S240" s="232"/>
      <c r="T240" s="179" t="str">
        <f t="shared" si="10"/>
        <v/>
      </c>
      <c r="U240" s="427"/>
      <c r="V240" s="213"/>
      <c r="W240" s="213"/>
      <c r="X240" s="429"/>
      <c r="Y240" s="45"/>
      <c r="Z240" s="45"/>
      <c r="AA240" s="45"/>
      <c r="AB240" s="429"/>
      <c r="AC240" s="367"/>
      <c r="AD240" s="427"/>
      <c r="AE240" s="427"/>
      <c r="AF240" s="427"/>
      <c r="AG240" s="451"/>
      <c r="AH240" s="451"/>
      <c r="AI240" s="445"/>
      <c r="AJ240" s="456"/>
      <c r="AK240" s="179" t="str">
        <f t="shared" si="11"/>
        <v/>
      </c>
      <c r="AL240" s="427"/>
      <c r="AM240" s="28" t="b">
        <f t="shared" si="13"/>
        <v>1</v>
      </c>
    </row>
    <row r="241" spans="1:39" ht="36" customHeight="1">
      <c r="A241" s="65"/>
      <c r="B241" s="65"/>
      <c r="C241" s="65"/>
      <c r="D241" s="45"/>
      <c r="E241" s="259"/>
      <c r="F241" s="229" t="str">
        <f t="shared" si="12"/>
        <v/>
      </c>
      <c r="G241" s="429"/>
      <c r="H241" s="206"/>
      <c r="I241" s="429"/>
      <c r="J241" s="83"/>
      <c r="K241" s="119"/>
      <c r="L241" s="214"/>
      <c r="M241" s="230"/>
      <c r="N241" s="231"/>
      <c r="O241" s="259"/>
      <c r="P241" s="212"/>
      <c r="Q241" s="214"/>
      <c r="R241" s="214"/>
      <c r="S241" s="232"/>
      <c r="T241" s="179" t="str">
        <f t="shared" si="10"/>
        <v/>
      </c>
      <c r="U241" s="427"/>
      <c r="V241" s="213"/>
      <c r="W241" s="213"/>
      <c r="X241" s="429"/>
      <c r="Y241" s="45"/>
      <c r="Z241" s="45"/>
      <c r="AA241" s="45"/>
      <c r="AB241" s="429"/>
      <c r="AC241" s="367"/>
      <c r="AD241" s="427"/>
      <c r="AE241" s="427"/>
      <c r="AF241" s="427"/>
      <c r="AG241" s="451"/>
      <c r="AH241" s="445"/>
      <c r="AI241" s="445"/>
      <c r="AJ241" s="456"/>
      <c r="AK241" s="179" t="str">
        <f t="shared" si="11"/>
        <v/>
      </c>
      <c r="AL241" s="427"/>
      <c r="AM241" s="28" t="b">
        <f t="shared" si="13"/>
        <v>1</v>
      </c>
    </row>
    <row r="242" spans="1:39" ht="36" customHeight="1">
      <c r="A242" s="65"/>
      <c r="B242" s="65"/>
      <c r="C242" s="65"/>
      <c r="D242" s="45"/>
      <c r="E242" s="259"/>
      <c r="F242" s="229" t="str">
        <f t="shared" si="12"/>
        <v/>
      </c>
      <c r="G242" s="429"/>
      <c r="H242" s="206"/>
      <c r="I242" s="429"/>
      <c r="J242" s="83"/>
      <c r="K242" s="119"/>
      <c r="L242" s="214"/>
      <c r="M242" s="230"/>
      <c r="N242" s="231"/>
      <c r="O242" s="259"/>
      <c r="P242" s="212"/>
      <c r="Q242" s="214"/>
      <c r="R242" s="214"/>
      <c r="S242" s="232"/>
      <c r="T242" s="179" t="str">
        <f t="shared" si="10"/>
        <v/>
      </c>
      <c r="U242" s="427"/>
      <c r="V242" s="213"/>
      <c r="W242" s="213"/>
      <c r="X242" s="429"/>
      <c r="Y242" s="45"/>
      <c r="Z242" s="45"/>
      <c r="AA242" s="45"/>
      <c r="AB242" s="429"/>
      <c r="AC242" s="367"/>
      <c r="AD242" s="427"/>
      <c r="AE242" s="427"/>
      <c r="AF242" s="427"/>
      <c r="AG242" s="451"/>
      <c r="AH242" s="445"/>
      <c r="AI242" s="445"/>
      <c r="AJ242" s="456"/>
      <c r="AK242" s="179" t="str">
        <f t="shared" si="11"/>
        <v/>
      </c>
      <c r="AL242" s="427"/>
      <c r="AM242" s="28" t="b">
        <f t="shared" si="13"/>
        <v>1</v>
      </c>
    </row>
    <row r="243" spans="1:39" ht="36" customHeight="1">
      <c r="A243" s="65"/>
      <c r="B243" s="65"/>
      <c r="C243" s="65"/>
      <c r="D243" s="45"/>
      <c r="E243" s="259"/>
      <c r="F243" s="229" t="str">
        <f t="shared" si="12"/>
        <v/>
      </c>
      <c r="G243" s="429"/>
      <c r="H243" s="206"/>
      <c r="I243" s="429"/>
      <c r="J243" s="83"/>
      <c r="K243" s="119"/>
      <c r="L243" s="214"/>
      <c r="M243" s="230"/>
      <c r="N243" s="231"/>
      <c r="O243" s="259"/>
      <c r="P243" s="212"/>
      <c r="Q243" s="214"/>
      <c r="R243" s="214"/>
      <c r="S243" s="232"/>
      <c r="T243" s="179" t="str">
        <f t="shared" si="10"/>
        <v/>
      </c>
      <c r="U243" s="427"/>
      <c r="V243" s="213"/>
      <c r="W243" s="213"/>
      <c r="X243" s="429"/>
      <c r="Y243" s="45"/>
      <c r="Z243" s="45"/>
      <c r="AA243" s="45"/>
      <c r="AB243" s="429"/>
      <c r="AC243" s="367"/>
      <c r="AD243" s="427"/>
      <c r="AE243" s="427"/>
      <c r="AF243" s="427"/>
      <c r="AG243" s="451"/>
      <c r="AH243" s="445"/>
      <c r="AI243" s="445"/>
      <c r="AJ243" s="456"/>
      <c r="AK243" s="179" t="str">
        <f t="shared" si="11"/>
        <v/>
      </c>
      <c r="AL243" s="427"/>
      <c r="AM243" s="28" t="b">
        <f t="shared" si="13"/>
        <v>1</v>
      </c>
    </row>
    <row r="244" spans="1:39" ht="36" customHeight="1">
      <c r="A244" s="65"/>
      <c r="B244" s="65"/>
      <c r="C244" s="65"/>
      <c r="D244" s="45"/>
      <c r="E244" s="259"/>
      <c r="F244" s="229" t="str">
        <f t="shared" si="12"/>
        <v/>
      </c>
      <c r="G244" s="429"/>
      <c r="H244" s="206"/>
      <c r="I244" s="429"/>
      <c r="J244" s="83"/>
      <c r="K244" s="119"/>
      <c r="L244" s="214"/>
      <c r="M244" s="230"/>
      <c r="N244" s="231"/>
      <c r="O244" s="259"/>
      <c r="P244" s="212"/>
      <c r="Q244" s="214"/>
      <c r="R244" s="214"/>
      <c r="S244" s="232"/>
      <c r="T244" s="179" t="str">
        <f t="shared" si="10"/>
        <v/>
      </c>
      <c r="U244" s="427"/>
      <c r="V244" s="213"/>
      <c r="W244" s="213"/>
      <c r="X244" s="429"/>
      <c r="Y244" s="45"/>
      <c r="Z244" s="45"/>
      <c r="AA244" s="45"/>
      <c r="AB244" s="429"/>
      <c r="AC244" s="367"/>
      <c r="AD244" s="427"/>
      <c r="AE244" s="427"/>
      <c r="AF244" s="427"/>
      <c r="AG244" s="451"/>
      <c r="AH244" s="445"/>
      <c r="AI244" s="445"/>
      <c r="AJ244" s="456"/>
      <c r="AK244" s="179" t="str">
        <f t="shared" si="11"/>
        <v/>
      </c>
      <c r="AL244" s="427"/>
      <c r="AM244" s="28" t="b">
        <f t="shared" si="13"/>
        <v>1</v>
      </c>
    </row>
    <row r="245" spans="1:39" ht="36" customHeight="1">
      <c r="A245" s="65"/>
      <c r="B245" s="65"/>
      <c r="C245" s="65"/>
      <c r="D245" s="45"/>
      <c r="E245" s="259"/>
      <c r="F245" s="229" t="str">
        <f t="shared" si="12"/>
        <v/>
      </c>
      <c r="G245" s="429"/>
      <c r="H245" s="206"/>
      <c r="I245" s="429"/>
      <c r="J245" s="83"/>
      <c r="K245" s="119"/>
      <c r="L245" s="214"/>
      <c r="M245" s="230"/>
      <c r="N245" s="231"/>
      <c r="O245" s="259"/>
      <c r="P245" s="212"/>
      <c r="Q245" s="214"/>
      <c r="R245" s="214"/>
      <c r="S245" s="232"/>
      <c r="T245" s="179" t="str">
        <f t="shared" si="10"/>
        <v/>
      </c>
      <c r="U245" s="427"/>
      <c r="V245" s="213"/>
      <c r="W245" s="213"/>
      <c r="X245" s="429"/>
      <c r="Y245" s="45"/>
      <c r="Z245" s="45"/>
      <c r="AA245" s="45"/>
      <c r="AB245" s="429"/>
      <c r="AC245" s="367"/>
      <c r="AD245" s="427"/>
      <c r="AE245" s="427"/>
      <c r="AF245" s="427"/>
      <c r="AG245" s="451"/>
      <c r="AH245" s="445"/>
      <c r="AI245" s="445"/>
      <c r="AJ245" s="456"/>
      <c r="AK245" s="179" t="str">
        <f t="shared" si="11"/>
        <v/>
      </c>
      <c r="AL245" s="427"/>
      <c r="AM245" s="28" t="b">
        <f t="shared" si="13"/>
        <v>1</v>
      </c>
    </row>
    <row r="246" spans="1:39" ht="36" customHeight="1">
      <c r="A246" s="65"/>
      <c r="B246" s="65"/>
      <c r="C246" s="65"/>
      <c r="D246" s="45"/>
      <c r="E246" s="259"/>
      <c r="F246" s="229" t="str">
        <f t="shared" si="12"/>
        <v/>
      </c>
      <c r="G246" s="429"/>
      <c r="H246" s="206"/>
      <c r="I246" s="429"/>
      <c r="J246" s="83"/>
      <c r="K246" s="119"/>
      <c r="L246" s="214"/>
      <c r="M246" s="230"/>
      <c r="N246" s="231"/>
      <c r="O246" s="259"/>
      <c r="P246" s="212"/>
      <c r="Q246" s="214"/>
      <c r="R246" s="214"/>
      <c r="S246" s="232"/>
      <c r="T246" s="179" t="str">
        <f t="shared" si="10"/>
        <v/>
      </c>
      <c r="U246" s="427"/>
      <c r="V246" s="213"/>
      <c r="W246" s="213"/>
      <c r="X246" s="429"/>
      <c r="Y246" s="45"/>
      <c r="Z246" s="45"/>
      <c r="AA246" s="45"/>
      <c r="AB246" s="429"/>
      <c r="AC246" s="367"/>
      <c r="AD246" s="427"/>
      <c r="AE246" s="427"/>
      <c r="AF246" s="427"/>
      <c r="AG246" s="451"/>
      <c r="AH246" s="445"/>
      <c r="AI246" s="445"/>
      <c r="AJ246" s="456"/>
      <c r="AK246" s="179" t="str">
        <f t="shared" si="11"/>
        <v/>
      </c>
      <c r="AL246" s="427"/>
      <c r="AM246" s="28" t="b">
        <f t="shared" si="13"/>
        <v>1</v>
      </c>
    </row>
    <row r="247" spans="1:39" ht="36" customHeight="1">
      <c r="A247" s="65"/>
      <c r="B247" s="65"/>
      <c r="C247" s="65"/>
      <c r="D247" s="45"/>
      <c r="E247" s="259"/>
      <c r="F247" s="229" t="str">
        <f t="shared" si="12"/>
        <v/>
      </c>
      <c r="G247" s="429"/>
      <c r="H247" s="206"/>
      <c r="I247" s="429"/>
      <c r="J247" s="83"/>
      <c r="K247" s="119"/>
      <c r="L247" s="214"/>
      <c r="M247" s="230"/>
      <c r="N247" s="231"/>
      <c r="O247" s="259"/>
      <c r="P247" s="212"/>
      <c r="Q247" s="214"/>
      <c r="R247" s="214"/>
      <c r="S247" s="232"/>
      <c r="T247" s="179" t="str">
        <f t="shared" si="10"/>
        <v/>
      </c>
      <c r="U247" s="427"/>
      <c r="V247" s="213"/>
      <c r="W247" s="213"/>
      <c r="X247" s="429"/>
      <c r="Y247" s="45"/>
      <c r="Z247" s="45"/>
      <c r="AA247" s="45"/>
      <c r="AB247" s="429"/>
      <c r="AC247" s="367"/>
      <c r="AD247" s="427"/>
      <c r="AE247" s="427"/>
      <c r="AF247" s="427"/>
      <c r="AG247" s="451"/>
      <c r="AH247" s="445"/>
      <c r="AI247" s="445"/>
      <c r="AJ247" s="456"/>
      <c r="AK247" s="179" t="str">
        <f t="shared" si="11"/>
        <v/>
      </c>
      <c r="AL247" s="427"/>
      <c r="AM247" s="28" t="b">
        <f t="shared" si="13"/>
        <v>1</v>
      </c>
    </row>
    <row r="248" spans="1:39" ht="36" customHeight="1">
      <c r="A248" s="65"/>
      <c r="B248" s="65"/>
      <c r="C248" s="65"/>
      <c r="D248" s="45"/>
      <c r="E248" s="259"/>
      <c r="F248" s="229" t="str">
        <f t="shared" si="12"/>
        <v/>
      </c>
      <c r="G248" s="429"/>
      <c r="H248" s="206"/>
      <c r="I248" s="429"/>
      <c r="J248" s="83"/>
      <c r="K248" s="119"/>
      <c r="L248" s="214"/>
      <c r="M248" s="230"/>
      <c r="N248" s="231"/>
      <c r="O248" s="259"/>
      <c r="P248" s="212"/>
      <c r="Q248" s="214"/>
      <c r="R248" s="214"/>
      <c r="S248" s="232"/>
      <c r="T248" s="179" t="str">
        <f t="shared" si="10"/>
        <v/>
      </c>
      <c r="U248" s="427"/>
      <c r="V248" s="213"/>
      <c r="W248" s="213"/>
      <c r="X248" s="429"/>
      <c r="Y248" s="45"/>
      <c r="Z248" s="45"/>
      <c r="AA248" s="45"/>
      <c r="AB248" s="429"/>
      <c r="AC248" s="367"/>
      <c r="AD248" s="427"/>
      <c r="AE248" s="427"/>
      <c r="AF248" s="427"/>
      <c r="AG248" s="451"/>
      <c r="AH248" s="445"/>
      <c r="AI248" s="445"/>
      <c r="AJ248" s="456"/>
      <c r="AK248" s="179" t="str">
        <f t="shared" si="11"/>
        <v/>
      </c>
      <c r="AL248" s="427"/>
      <c r="AM248" s="28" t="b">
        <f t="shared" si="13"/>
        <v>1</v>
      </c>
    </row>
    <row r="249" spans="1:39" ht="36" customHeight="1">
      <c r="A249" s="65"/>
      <c r="B249" s="65"/>
      <c r="C249" s="65"/>
      <c r="D249" s="45"/>
      <c r="E249" s="259"/>
      <c r="F249" s="229" t="str">
        <f t="shared" si="12"/>
        <v/>
      </c>
      <c r="G249" s="429"/>
      <c r="H249" s="206"/>
      <c r="I249" s="429"/>
      <c r="J249" s="83"/>
      <c r="K249" s="119"/>
      <c r="L249" s="214"/>
      <c r="M249" s="230"/>
      <c r="N249" s="231"/>
      <c r="O249" s="259"/>
      <c r="P249" s="212"/>
      <c r="Q249" s="214"/>
      <c r="R249" s="214"/>
      <c r="S249" s="232"/>
      <c r="T249" s="179" t="str">
        <f t="shared" si="10"/>
        <v/>
      </c>
      <c r="U249" s="427"/>
      <c r="V249" s="213"/>
      <c r="W249" s="213"/>
      <c r="X249" s="429"/>
      <c r="Y249" s="45"/>
      <c r="Z249" s="45"/>
      <c r="AA249" s="45"/>
      <c r="AB249" s="429"/>
      <c r="AC249" s="367"/>
      <c r="AD249" s="427"/>
      <c r="AE249" s="427"/>
      <c r="AF249" s="427"/>
      <c r="AG249" s="451"/>
      <c r="AH249" s="445"/>
      <c r="AI249" s="445"/>
      <c r="AJ249" s="456"/>
      <c r="AK249" s="179" t="str">
        <f t="shared" si="11"/>
        <v/>
      </c>
      <c r="AL249" s="427"/>
      <c r="AM249" s="28" t="b">
        <f t="shared" si="13"/>
        <v>1</v>
      </c>
    </row>
    <row r="250" spans="1:39" ht="36" customHeight="1">
      <c r="A250" s="65"/>
      <c r="B250" s="65"/>
      <c r="C250" s="65"/>
      <c r="D250" s="45"/>
      <c r="E250" s="259"/>
      <c r="F250" s="229" t="str">
        <f t="shared" si="12"/>
        <v/>
      </c>
      <c r="G250" s="429"/>
      <c r="H250" s="206"/>
      <c r="I250" s="429"/>
      <c r="J250" s="83"/>
      <c r="K250" s="119"/>
      <c r="L250" s="214"/>
      <c r="M250" s="230"/>
      <c r="N250" s="231"/>
      <c r="O250" s="259"/>
      <c r="P250" s="212"/>
      <c r="Q250" s="214"/>
      <c r="R250" s="214"/>
      <c r="S250" s="232"/>
      <c r="T250" s="179" t="str">
        <f t="shared" si="10"/>
        <v/>
      </c>
      <c r="U250" s="427"/>
      <c r="V250" s="213"/>
      <c r="W250" s="213"/>
      <c r="X250" s="429"/>
      <c r="Y250" s="45"/>
      <c r="Z250" s="45"/>
      <c r="AA250" s="45"/>
      <c r="AB250" s="429"/>
      <c r="AC250" s="367"/>
      <c r="AD250" s="427"/>
      <c r="AE250" s="427"/>
      <c r="AF250" s="427"/>
      <c r="AG250" s="451"/>
      <c r="AH250" s="445"/>
      <c r="AI250" s="445"/>
      <c r="AJ250" s="456"/>
      <c r="AK250" s="179" t="str">
        <f t="shared" si="11"/>
        <v/>
      </c>
      <c r="AL250" s="427"/>
      <c r="AM250" s="28" t="b">
        <f t="shared" si="13"/>
        <v>1</v>
      </c>
    </row>
    <row r="251" spans="1:39" ht="36" customHeight="1">
      <c r="A251" s="65"/>
      <c r="B251" s="65"/>
      <c r="C251" s="65"/>
      <c r="D251" s="45"/>
      <c r="E251" s="259"/>
      <c r="F251" s="229" t="str">
        <f t="shared" si="12"/>
        <v/>
      </c>
      <c r="G251" s="429"/>
      <c r="H251" s="206"/>
      <c r="I251" s="429"/>
      <c r="J251" s="83"/>
      <c r="K251" s="119"/>
      <c r="L251" s="214"/>
      <c r="M251" s="230"/>
      <c r="N251" s="231"/>
      <c r="O251" s="259"/>
      <c r="P251" s="212"/>
      <c r="Q251" s="214"/>
      <c r="R251" s="214"/>
      <c r="S251" s="232"/>
      <c r="T251" s="179" t="str">
        <f t="shared" si="10"/>
        <v/>
      </c>
      <c r="U251" s="427"/>
      <c r="V251" s="213"/>
      <c r="W251" s="213"/>
      <c r="X251" s="429"/>
      <c r="Y251" s="45"/>
      <c r="Z251" s="45"/>
      <c r="AA251" s="45"/>
      <c r="AB251" s="429"/>
      <c r="AC251" s="367"/>
      <c r="AD251" s="427"/>
      <c r="AE251" s="427"/>
      <c r="AF251" s="427"/>
      <c r="AG251" s="451"/>
      <c r="AH251" s="445"/>
      <c r="AI251" s="445"/>
      <c r="AJ251" s="456"/>
      <c r="AK251" s="179" t="str">
        <f t="shared" si="11"/>
        <v/>
      </c>
      <c r="AL251" s="427"/>
      <c r="AM251" s="28" t="b">
        <f t="shared" si="13"/>
        <v>1</v>
      </c>
    </row>
    <row r="252" spans="1:39" ht="36" customHeight="1">
      <c r="A252" s="65"/>
      <c r="B252" s="65"/>
      <c r="C252" s="65"/>
      <c r="D252" s="45"/>
      <c r="E252" s="259"/>
      <c r="F252" s="229" t="str">
        <f t="shared" si="12"/>
        <v/>
      </c>
      <c r="G252" s="429"/>
      <c r="H252" s="206"/>
      <c r="I252" s="429"/>
      <c r="J252" s="83"/>
      <c r="K252" s="119"/>
      <c r="L252" s="214"/>
      <c r="M252" s="230"/>
      <c r="N252" s="231"/>
      <c r="O252" s="259"/>
      <c r="P252" s="212"/>
      <c r="Q252" s="214"/>
      <c r="R252" s="214"/>
      <c r="S252" s="232"/>
      <c r="T252" s="179" t="str">
        <f t="shared" si="10"/>
        <v/>
      </c>
      <c r="U252" s="427"/>
      <c r="V252" s="213"/>
      <c r="W252" s="213"/>
      <c r="X252" s="429"/>
      <c r="Y252" s="45"/>
      <c r="Z252" s="45"/>
      <c r="AA252" s="45"/>
      <c r="AB252" s="429"/>
      <c r="AC252" s="367"/>
      <c r="AD252" s="427"/>
      <c r="AE252" s="427"/>
      <c r="AF252" s="427"/>
      <c r="AG252" s="451"/>
      <c r="AH252" s="445"/>
      <c r="AI252" s="445"/>
      <c r="AJ252" s="456"/>
      <c r="AK252" s="179" t="str">
        <f t="shared" si="11"/>
        <v/>
      </c>
      <c r="AL252" s="427"/>
      <c r="AM252" s="28" t="b">
        <f t="shared" si="13"/>
        <v>1</v>
      </c>
    </row>
    <row r="253" spans="1:39" ht="36" customHeight="1">
      <c r="A253" s="65"/>
      <c r="B253" s="65"/>
      <c r="C253" s="65"/>
      <c r="D253" s="45"/>
      <c r="E253" s="259"/>
      <c r="F253" s="229" t="str">
        <f t="shared" si="12"/>
        <v/>
      </c>
      <c r="G253" s="429"/>
      <c r="H253" s="206"/>
      <c r="I253" s="429"/>
      <c r="J253" s="83"/>
      <c r="K253" s="119"/>
      <c r="L253" s="214"/>
      <c r="M253" s="230"/>
      <c r="N253" s="231"/>
      <c r="O253" s="259"/>
      <c r="P253" s="212"/>
      <c r="Q253" s="214"/>
      <c r="R253" s="214"/>
      <c r="S253" s="232"/>
      <c r="T253" s="179" t="str">
        <f t="shared" si="10"/>
        <v/>
      </c>
      <c r="U253" s="427"/>
      <c r="V253" s="213"/>
      <c r="W253" s="213"/>
      <c r="X253" s="429"/>
      <c r="Y253" s="45"/>
      <c r="Z253" s="45"/>
      <c r="AA253" s="45"/>
      <c r="AB253" s="429"/>
      <c r="AC253" s="367"/>
      <c r="AD253" s="427"/>
      <c r="AE253" s="427"/>
      <c r="AF253" s="427"/>
      <c r="AG253" s="451"/>
      <c r="AH253" s="445"/>
      <c r="AI253" s="445"/>
      <c r="AJ253" s="456"/>
      <c r="AK253" s="179" t="str">
        <f t="shared" si="11"/>
        <v/>
      </c>
      <c r="AL253" s="427"/>
      <c r="AM253" s="28" t="b">
        <f t="shared" si="13"/>
        <v>1</v>
      </c>
    </row>
    <row r="254" spans="1:39" ht="36" customHeight="1">
      <c r="A254" s="65"/>
      <c r="B254" s="65"/>
      <c r="C254" s="65"/>
      <c r="D254" s="45"/>
      <c r="E254" s="259"/>
      <c r="F254" s="229" t="str">
        <f t="shared" si="12"/>
        <v/>
      </c>
      <c r="G254" s="429"/>
      <c r="H254" s="206"/>
      <c r="I254" s="429"/>
      <c r="J254" s="83"/>
      <c r="K254" s="119"/>
      <c r="L254" s="214"/>
      <c r="M254" s="230"/>
      <c r="N254" s="231"/>
      <c r="O254" s="259"/>
      <c r="P254" s="212"/>
      <c r="Q254" s="214"/>
      <c r="R254" s="214"/>
      <c r="S254" s="232"/>
      <c r="T254" s="179" t="str">
        <f t="shared" si="10"/>
        <v/>
      </c>
      <c r="U254" s="427"/>
      <c r="V254" s="213"/>
      <c r="W254" s="213"/>
      <c r="X254" s="429"/>
      <c r="Y254" s="45"/>
      <c r="Z254" s="45"/>
      <c r="AA254" s="45"/>
      <c r="AB254" s="429"/>
      <c r="AC254" s="367"/>
      <c r="AD254" s="427"/>
      <c r="AE254" s="427"/>
      <c r="AF254" s="427"/>
      <c r="AG254" s="451"/>
      <c r="AH254" s="445"/>
      <c r="AI254" s="445"/>
      <c r="AJ254" s="456"/>
      <c r="AK254" s="179" t="str">
        <f t="shared" si="11"/>
        <v/>
      </c>
      <c r="AL254" s="427"/>
      <c r="AM254" s="28" t="b">
        <f t="shared" si="13"/>
        <v>1</v>
      </c>
    </row>
    <row r="255" spans="1:39" ht="36" customHeight="1">
      <c r="A255" s="65"/>
      <c r="B255" s="65"/>
      <c r="C255" s="65"/>
      <c r="D255" s="45"/>
      <c r="E255" s="259"/>
      <c r="F255" s="229" t="str">
        <f t="shared" si="12"/>
        <v/>
      </c>
      <c r="G255" s="429"/>
      <c r="H255" s="206"/>
      <c r="I255" s="429"/>
      <c r="J255" s="83"/>
      <c r="K255" s="119"/>
      <c r="L255" s="214"/>
      <c r="M255" s="230"/>
      <c r="N255" s="231"/>
      <c r="O255" s="259"/>
      <c r="P255" s="212"/>
      <c r="Q255" s="214"/>
      <c r="R255" s="214"/>
      <c r="S255" s="232"/>
      <c r="T255" s="179" t="str">
        <f t="shared" si="10"/>
        <v/>
      </c>
      <c r="U255" s="427"/>
      <c r="V255" s="213"/>
      <c r="W255" s="213"/>
      <c r="X255" s="429"/>
      <c r="Y255" s="45"/>
      <c r="Z255" s="45"/>
      <c r="AA255" s="45"/>
      <c r="AB255" s="429"/>
      <c r="AC255" s="367"/>
      <c r="AD255" s="427"/>
      <c r="AE255" s="427"/>
      <c r="AF255" s="427"/>
      <c r="AG255" s="451"/>
      <c r="AH255" s="445"/>
      <c r="AI255" s="445"/>
      <c r="AJ255" s="456"/>
      <c r="AK255" s="179" t="str">
        <f t="shared" si="11"/>
        <v/>
      </c>
      <c r="AL255" s="427"/>
      <c r="AM255" s="28" t="b">
        <f t="shared" si="13"/>
        <v>1</v>
      </c>
    </row>
    <row r="256" spans="1:39" ht="36" customHeight="1">
      <c r="A256" s="65"/>
      <c r="B256" s="65"/>
      <c r="C256" s="65"/>
      <c r="D256" s="45"/>
      <c r="E256" s="259"/>
      <c r="F256" s="229" t="str">
        <f t="shared" si="12"/>
        <v/>
      </c>
      <c r="G256" s="429"/>
      <c r="H256" s="206"/>
      <c r="I256" s="429"/>
      <c r="J256" s="83"/>
      <c r="K256" s="119"/>
      <c r="L256" s="214"/>
      <c r="M256" s="230"/>
      <c r="N256" s="231"/>
      <c r="O256" s="259"/>
      <c r="P256" s="212"/>
      <c r="Q256" s="214"/>
      <c r="R256" s="214"/>
      <c r="S256" s="232"/>
      <c r="T256" s="179" t="str">
        <f t="shared" si="10"/>
        <v/>
      </c>
      <c r="U256" s="427"/>
      <c r="V256" s="213"/>
      <c r="W256" s="213"/>
      <c r="X256" s="429"/>
      <c r="Y256" s="45"/>
      <c r="Z256" s="45"/>
      <c r="AA256" s="45"/>
      <c r="AB256" s="429"/>
      <c r="AC256" s="367"/>
      <c r="AD256" s="427"/>
      <c r="AE256" s="427"/>
      <c r="AF256" s="427"/>
      <c r="AG256" s="451"/>
      <c r="AH256" s="445"/>
      <c r="AI256" s="445"/>
      <c r="AJ256" s="456"/>
      <c r="AK256" s="179" t="str">
        <f t="shared" si="11"/>
        <v/>
      </c>
      <c r="AL256" s="427"/>
      <c r="AM256" s="28" t="b">
        <f t="shared" si="13"/>
        <v>1</v>
      </c>
    </row>
    <row r="257" spans="1:39" ht="36" customHeight="1">
      <c r="A257" s="65"/>
      <c r="B257" s="65"/>
      <c r="C257" s="65"/>
      <c r="D257" s="45"/>
      <c r="E257" s="259"/>
      <c r="F257" s="229" t="str">
        <f t="shared" si="12"/>
        <v/>
      </c>
      <c r="G257" s="429"/>
      <c r="H257" s="206"/>
      <c r="I257" s="429"/>
      <c r="J257" s="83"/>
      <c r="K257" s="119"/>
      <c r="L257" s="214"/>
      <c r="M257" s="230"/>
      <c r="N257" s="231"/>
      <c r="O257" s="259"/>
      <c r="P257" s="212"/>
      <c r="Q257" s="214"/>
      <c r="R257" s="214"/>
      <c r="S257" s="232"/>
      <c r="T257" s="179" t="str">
        <f t="shared" si="10"/>
        <v/>
      </c>
      <c r="U257" s="427"/>
      <c r="V257" s="213"/>
      <c r="W257" s="213"/>
      <c r="X257" s="429"/>
      <c r="Y257" s="45"/>
      <c r="Z257" s="45"/>
      <c r="AA257" s="45"/>
      <c r="AB257" s="429"/>
      <c r="AC257" s="367"/>
      <c r="AD257" s="427"/>
      <c r="AE257" s="427"/>
      <c r="AF257" s="427"/>
      <c r="AG257" s="451"/>
      <c r="AH257" s="445"/>
      <c r="AI257" s="445"/>
      <c r="AJ257" s="456"/>
      <c r="AK257" s="179" t="str">
        <f t="shared" si="11"/>
        <v/>
      </c>
      <c r="AL257" s="427"/>
      <c r="AM257" s="28" t="b">
        <f t="shared" si="13"/>
        <v>1</v>
      </c>
    </row>
    <row r="258" spans="1:39" ht="36" customHeight="1">
      <c r="A258" s="65"/>
      <c r="B258" s="65"/>
      <c r="C258" s="65"/>
      <c r="D258" s="45"/>
      <c r="E258" s="259"/>
      <c r="F258" s="229" t="str">
        <f t="shared" si="12"/>
        <v/>
      </c>
      <c r="G258" s="429"/>
      <c r="H258" s="206"/>
      <c r="I258" s="429"/>
      <c r="J258" s="83"/>
      <c r="K258" s="119"/>
      <c r="L258" s="214"/>
      <c r="M258" s="230"/>
      <c r="N258" s="231"/>
      <c r="O258" s="259"/>
      <c r="P258" s="212"/>
      <c r="Q258" s="214"/>
      <c r="R258" s="214"/>
      <c r="S258" s="232"/>
      <c r="T258" s="179" t="str">
        <f t="shared" si="10"/>
        <v/>
      </c>
      <c r="U258" s="427"/>
      <c r="V258" s="213"/>
      <c r="W258" s="213"/>
      <c r="X258" s="429"/>
      <c r="Y258" s="45"/>
      <c r="Z258" s="45"/>
      <c r="AA258" s="45"/>
      <c r="AB258" s="429"/>
      <c r="AC258" s="367"/>
      <c r="AD258" s="427"/>
      <c r="AE258" s="427"/>
      <c r="AF258" s="427"/>
      <c r="AG258" s="451"/>
      <c r="AH258" s="445"/>
      <c r="AI258" s="445"/>
      <c r="AJ258" s="456"/>
      <c r="AK258" s="179" t="str">
        <f t="shared" si="11"/>
        <v/>
      </c>
      <c r="AL258" s="427"/>
      <c r="AM258" s="28" t="b">
        <f t="shared" si="13"/>
        <v>1</v>
      </c>
    </row>
    <row r="259" spans="1:39" ht="36" customHeight="1">
      <c r="A259" s="65"/>
      <c r="B259" s="65"/>
      <c r="C259" s="65"/>
      <c r="D259" s="45"/>
      <c r="E259" s="259"/>
      <c r="F259" s="229" t="str">
        <f t="shared" si="12"/>
        <v/>
      </c>
      <c r="G259" s="429"/>
      <c r="H259" s="206"/>
      <c r="I259" s="429"/>
      <c r="J259" s="83"/>
      <c r="K259" s="119"/>
      <c r="L259" s="214"/>
      <c r="M259" s="230"/>
      <c r="N259" s="231"/>
      <c r="O259" s="259"/>
      <c r="P259" s="212"/>
      <c r="Q259" s="214"/>
      <c r="R259" s="214"/>
      <c r="S259" s="232"/>
      <c r="T259" s="179" t="str">
        <f t="shared" si="10"/>
        <v/>
      </c>
      <c r="U259" s="427"/>
      <c r="V259" s="213"/>
      <c r="W259" s="213"/>
      <c r="X259" s="429"/>
      <c r="Y259" s="45"/>
      <c r="Z259" s="45"/>
      <c r="AA259" s="45"/>
      <c r="AB259" s="429"/>
      <c r="AC259" s="367"/>
      <c r="AD259" s="427"/>
      <c r="AE259" s="427"/>
      <c r="AF259" s="427"/>
      <c r="AG259" s="451"/>
      <c r="AH259" s="445"/>
      <c r="AI259" s="445"/>
      <c r="AJ259" s="456"/>
      <c r="AK259" s="179" t="str">
        <f t="shared" si="11"/>
        <v/>
      </c>
      <c r="AL259" s="427"/>
      <c r="AM259" s="28" t="b">
        <f t="shared" si="13"/>
        <v>1</v>
      </c>
    </row>
    <row r="260" spans="1:39" ht="36" customHeight="1">
      <c r="A260" s="65"/>
      <c r="B260" s="65"/>
      <c r="C260" s="65"/>
      <c r="D260" s="45"/>
      <c r="E260" s="259"/>
      <c r="F260" s="229" t="str">
        <f t="shared" si="12"/>
        <v/>
      </c>
      <c r="G260" s="429"/>
      <c r="H260" s="206"/>
      <c r="I260" s="429"/>
      <c r="J260" s="83"/>
      <c r="K260" s="119"/>
      <c r="L260" s="214"/>
      <c r="M260" s="230"/>
      <c r="N260" s="231"/>
      <c r="O260" s="259"/>
      <c r="P260" s="212"/>
      <c r="Q260" s="214"/>
      <c r="R260" s="214"/>
      <c r="S260" s="232"/>
      <c r="T260" s="179" t="str">
        <f t="shared" si="10"/>
        <v/>
      </c>
      <c r="U260" s="427"/>
      <c r="V260" s="213"/>
      <c r="W260" s="213"/>
      <c r="X260" s="429"/>
      <c r="Y260" s="45"/>
      <c r="Z260" s="45"/>
      <c r="AA260" s="45"/>
      <c r="AB260" s="429"/>
      <c r="AC260" s="367"/>
      <c r="AD260" s="427"/>
      <c r="AE260" s="427"/>
      <c r="AF260" s="427"/>
      <c r="AG260" s="451"/>
      <c r="AH260" s="445"/>
      <c r="AI260" s="445"/>
      <c r="AJ260" s="456"/>
      <c r="AK260" s="179" t="str">
        <f t="shared" si="11"/>
        <v/>
      </c>
      <c r="AL260" s="427"/>
      <c r="AM260" s="28" t="b">
        <f t="shared" si="13"/>
        <v>1</v>
      </c>
    </row>
    <row r="261" spans="1:39" ht="36" customHeight="1">
      <c r="A261" s="65"/>
      <c r="B261" s="65"/>
      <c r="C261" s="65"/>
      <c r="D261" s="45"/>
      <c r="E261" s="259"/>
      <c r="F261" s="229" t="str">
        <f t="shared" si="12"/>
        <v/>
      </c>
      <c r="G261" s="429"/>
      <c r="H261" s="206"/>
      <c r="I261" s="429"/>
      <c r="J261" s="83"/>
      <c r="K261" s="119"/>
      <c r="L261" s="214"/>
      <c r="M261" s="230"/>
      <c r="N261" s="231"/>
      <c r="O261" s="259"/>
      <c r="P261" s="212"/>
      <c r="Q261" s="214"/>
      <c r="R261" s="214"/>
      <c r="S261" s="232"/>
      <c r="T261" s="179" t="str">
        <f t="shared" ref="T261:T324" si="14">IF(ISBLANK(P261),"",DATEDIF(J261,P261,"d")/365)</f>
        <v/>
      </c>
      <c r="U261" s="427"/>
      <c r="V261" s="213"/>
      <c r="W261" s="213"/>
      <c r="X261" s="429"/>
      <c r="Y261" s="45"/>
      <c r="Z261" s="45"/>
      <c r="AA261" s="45"/>
      <c r="AB261" s="429"/>
      <c r="AC261" s="367"/>
      <c r="AD261" s="427"/>
      <c r="AE261" s="427"/>
      <c r="AF261" s="427"/>
      <c r="AG261" s="451"/>
      <c r="AH261" s="445"/>
      <c r="AI261" s="445"/>
      <c r="AJ261" s="456"/>
      <c r="AK261" s="179" t="str">
        <f t="shared" ref="AK261:AK324" si="15">IF((J261-AC261)/365&gt;0,(J261-AC261)/365,"")</f>
        <v/>
      </c>
      <c r="AL261" s="427"/>
      <c r="AM261" s="28" t="b">
        <f t="shared" si="13"/>
        <v>1</v>
      </c>
    </row>
    <row r="262" spans="1:39" ht="36" customHeight="1">
      <c r="A262" s="65"/>
      <c r="B262" s="65"/>
      <c r="C262" s="65"/>
      <c r="D262" s="45"/>
      <c r="E262" s="259"/>
      <c r="F262" s="229" t="str">
        <f t="shared" si="12"/>
        <v/>
      </c>
      <c r="G262" s="429"/>
      <c r="H262" s="206"/>
      <c r="I262" s="429"/>
      <c r="J262" s="83"/>
      <c r="K262" s="119"/>
      <c r="L262" s="214"/>
      <c r="M262" s="230"/>
      <c r="N262" s="231"/>
      <c r="O262" s="259"/>
      <c r="P262" s="212"/>
      <c r="Q262" s="214"/>
      <c r="R262" s="214"/>
      <c r="S262" s="232"/>
      <c r="T262" s="179" t="str">
        <f t="shared" si="14"/>
        <v/>
      </c>
      <c r="U262" s="427"/>
      <c r="V262" s="213"/>
      <c r="W262" s="213"/>
      <c r="X262" s="429"/>
      <c r="Y262" s="45"/>
      <c r="Z262" s="45"/>
      <c r="AA262" s="45"/>
      <c r="AB262" s="429"/>
      <c r="AC262" s="367"/>
      <c r="AD262" s="427"/>
      <c r="AE262" s="427"/>
      <c r="AF262" s="427"/>
      <c r="AG262" s="451"/>
      <c r="AH262" s="445"/>
      <c r="AI262" s="445"/>
      <c r="AJ262" s="456"/>
      <c r="AK262" s="179" t="str">
        <f t="shared" si="15"/>
        <v/>
      </c>
      <c r="AL262" s="427"/>
      <c r="AM262" s="28" t="b">
        <f t="shared" si="13"/>
        <v>1</v>
      </c>
    </row>
    <row r="263" spans="1:39" ht="36" customHeight="1">
      <c r="A263" s="65"/>
      <c r="B263" s="65"/>
      <c r="C263" s="65"/>
      <c r="D263" s="45"/>
      <c r="E263" s="259"/>
      <c r="F263" s="229" t="str">
        <f t="shared" si="12"/>
        <v/>
      </c>
      <c r="G263" s="429"/>
      <c r="H263" s="206"/>
      <c r="I263" s="429"/>
      <c r="J263" s="83"/>
      <c r="K263" s="119"/>
      <c r="L263" s="214"/>
      <c r="M263" s="230"/>
      <c r="N263" s="231"/>
      <c r="O263" s="259"/>
      <c r="P263" s="212"/>
      <c r="Q263" s="214"/>
      <c r="R263" s="214"/>
      <c r="S263" s="232"/>
      <c r="T263" s="179" t="str">
        <f t="shared" si="14"/>
        <v/>
      </c>
      <c r="U263" s="427"/>
      <c r="V263" s="213"/>
      <c r="W263" s="213"/>
      <c r="X263" s="429"/>
      <c r="Y263" s="45"/>
      <c r="Z263" s="45"/>
      <c r="AA263" s="45"/>
      <c r="AB263" s="429"/>
      <c r="AC263" s="367"/>
      <c r="AD263" s="427"/>
      <c r="AE263" s="427"/>
      <c r="AF263" s="427"/>
      <c r="AG263" s="451"/>
      <c r="AH263" s="445"/>
      <c r="AI263" s="445"/>
      <c r="AJ263" s="456"/>
      <c r="AK263" s="179" t="str">
        <f t="shared" si="15"/>
        <v/>
      </c>
      <c r="AL263" s="427"/>
      <c r="AM263" s="28" t="b">
        <f t="shared" si="13"/>
        <v>1</v>
      </c>
    </row>
    <row r="264" spans="1:39" ht="36" customHeight="1">
      <c r="A264" s="65"/>
      <c r="B264" s="65"/>
      <c r="C264" s="65"/>
      <c r="D264" s="45"/>
      <c r="E264" s="259"/>
      <c r="F264" s="229" t="str">
        <f t="shared" ref="F264:F327" si="16">IF(ISBLANK($E264),"",VLOOKUP($E264,제안사_펀드현황,2,FALSE))</f>
        <v/>
      </c>
      <c r="G264" s="429"/>
      <c r="H264" s="206"/>
      <c r="I264" s="429"/>
      <c r="J264" s="83"/>
      <c r="K264" s="119"/>
      <c r="L264" s="214"/>
      <c r="M264" s="230"/>
      <c r="N264" s="231"/>
      <c r="O264" s="259"/>
      <c r="P264" s="212"/>
      <c r="Q264" s="214"/>
      <c r="R264" s="214"/>
      <c r="S264" s="232"/>
      <c r="T264" s="179" t="str">
        <f t="shared" si="14"/>
        <v/>
      </c>
      <c r="U264" s="427"/>
      <c r="V264" s="213"/>
      <c r="W264" s="213"/>
      <c r="X264" s="429"/>
      <c r="Y264" s="45"/>
      <c r="Z264" s="45"/>
      <c r="AA264" s="45"/>
      <c r="AB264" s="429"/>
      <c r="AC264" s="367"/>
      <c r="AD264" s="427"/>
      <c r="AE264" s="427"/>
      <c r="AF264" s="427"/>
      <c r="AG264" s="451"/>
      <c r="AH264" s="445"/>
      <c r="AI264" s="445"/>
      <c r="AJ264" s="456"/>
      <c r="AK264" s="179" t="str">
        <f t="shared" si="15"/>
        <v/>
      </c>
      <c r="AL264" s="427"/>
      <c r="AM264" s="28" t="b">
        <f t="shared" si="13"/>
        <v>1</v>
      </c>
    </row>
    <row r="265" spans="1:39" ht="36" customHeight="1">
      <c r="A265" s="65"/>
      <c r="B265" s="65"/>
      <c r="C265" s="65"/>
      <c r="D265" s="45"/>
      <c r="E265" s="259"/>
      <c r="F265" s="229" t="str">
        <f t="shared" si="16"/>
        <v/>
      </c>
      <c r="G265" s="429"/>
      <c r="H265" s="206"/>
      <c r="I265" s="429"/>
      <c r="J265" s="83"/>
      <c r="K265" s="119"/>
      <c r="L265" s="214"/>
      <c r="M265" s="230"/>
      <c r="N265" s="231"/>
      <c r="O265" s="259"/>
      <c r="P265" s="212"/>
      <c r="Q265" s="214"/>
      <c r="R265" s="214"/>
      <c r="S265" s="232"/>
      <c r="T265" s="179" t="str">
        <f t="shared" si="14"/>
        <v/>
      </c>
      <c r="U265" s="427"/>
      <c r="V265" s="213"/>
      <c r="W265" s="213"/>
      <c r="X265" s="429"/>
      <c r="Y265" s="45"/>
      <c r="Z265" s="45"/>
      <c r="AA265" s="45"/>
      <c r="AB265" s="429"/>
      <c r="AC265" s="367"/>
      <c r="AD265" s="427"/>
      <c r="AE265" s="427"/>
      <c r="AF265" s="427"/>
      <c r="AG265" s="451"/>
      <c r="AH265" s="445"/>
      <c r="AI265" s="445"/>
      <c r="AJ265" s="456"/>
      <c r="AK265" s="179" t="str">
        <f t="shared" si="15"/>
        <v/>
      </c>
      <c r="AL265" s="427"/>
      <c r="AM265" s="28" t="b">
        <f t="shared" si="13"/>
        <v>1</v>
      </c>
    </row>
    <row r="266" spans="1:39" ht="36" customHeight="1">
      <c r="A266" s="65"/>
      <c r="B266" s="65"/>
      <c r="C266" s="65"/>
      <c r="D266" s="45"/>
      <c r="E266" s="259"/>
      <c r="F266" s="229" t="str">
        <f t="shared" si="16"/>
        <v/>
      </c>
      <c r="G266" s="429"/>
      <c r="H266" s="206"/>
      <c r="I266" s="429"/>
      <c r="J266" s="83"/>
      <c r="K266" s="119"/>
      <c r="L266" s="214"/>
      <c r="M266" s="230"/>
      <c r="N266" s="231"/>
      <c r="O266" s="259"/>
      <c r="P266" s="212"/>
      <c r="Q266" s="214"/>
      <c r="R266" s="214"/>
      <c r="S266" s="232"/>
      <c r="T266" s="179" t="str">
        <f t="shared" si="14"/>
        <v/>
      </c>
      <c r="U266" s="427"/>
      <c r="V266" s="213"/>
      <c r="W266" s="213"/>
      <c r="X266" s="429"/>
      <c r="Y266" s="45"/>
      <c r="Z266" s="45"/>
      <c r="AA266" s="45"/>
      <c r="AB266" s="429"/>
      <c r="AC266" s="367"/>
      <c r="AD266" s="427"/>
      <c r="AE266" s="427"/>
      <c r="AF266" s="427"/>
      <c r="AG266" s="451"/>
      <c r="AH266" s="445"/>
      <c r="AI266" s="445"/>
      <c r="AJ266" s="456"/>
      <c r="AK266" s="179" t="str">
        <f t="shared" si="15"/>
        <v/>
      </c>
      <c r="AL266" s="427"/>
      <c r="AM266" s="28" t="b">
        <f t="shared" si="13"/>
        <v>1</v>
      </c>
    </row>
    <row r="267" spans="1:39" ht="36" customHeight="1">
      <c r="A267" s="65"/>
      <c r="B267" s="65"/>
      <c r="C267" s="65"/>
      <c r="D267" s="45"/>
      <c r="E267" s="259"/>
      <c r="F267" s="229" t="str">
        <f t="shared" si="16"/>
        <v/>
      </c>
      <c r="G267" s="429"/>
      <c r="H267" s="206"/>
      <c r="I267" s="429"/>
      <c r="J267" s="83"/>
      <c r="K267" s="119"/>
      <c r="L267" s="214"/>
      <c r="M267" s="230"/>
      <c r="N267" s="231"/>
      <c r="O267" s="259"/>
      <c r="P267" s="212"/>
      <c r="Q267" s="214"/>
      <c r="R267" s="214"/>
      <c r="S267" s="232"/>
      <c r="T267" s="179" t="str">
        <f t="shared" si="14"/>
        <v/>
      </c>
      <c r="U267" s="427"/>
      <c r="V267" s="213"/>
      <c r="W267" s="213"/>
      <c r="X267" s="429"/>
      <c r="Y267" s="45"/>
      <c r="Z267" s="45"/>
      <c r="AA267" s="45"/>
      <c r="AB267" s="429"/>
      <c r="AC267" s="367"/>
      <c r="AD267" s="427"/>
      <c r="AE267" s="427"/>
      <c r="AF267" s="427"/>
      <c r="AG267" s="451"/>
      <c r="AH267" s="445"/>
      <c r="AI267" s="445"/>
      <c r="AJ267" s="456"/>
      <c r="AK267" s="179" t="str">
        <f t="shared" si="15"/>
        <v/>
      </c>
      <c r="AL267" s="427"/>
      <c r="AM267" s="28" t="b">
        <f t="shared" si="13"/>
        <v>1</v>
      </c>
    </row>
    <row r="268" spans="1:39" ht="36" customHeight="1">
      <c r="A268" s="65"/>
      <c r="B268" s="65"/>
      <c r="C268" s="65"/>
      <c r="D268" s="45"/>
      <c r="E268" s="259"/>
      <c r="F268" s="229" t="str">
        <f t="shared" si="16"/>
        <v/>
      </c>
      <c r="G268" s="429"/>
      <c r="H268" s="206"/>
      <c r="I268" s="429"/>
      <c r="J268" s="83"/>
      <c r="K268" s="119"/>
      <c r="L268" s="214"/>
      <c r="M268" s="230"/>
      <c r="N268" s="231"/>
      <c r="O268" s="259"/>
      <c r="P268" s="212"/>
      <c r="Q268" s="214"/>
      <c r="R268" s="214"/>
      <c r="S268" s="232"/>
      <c r="T268" s="179" t="str">
        <f t="shared" si="14"/>
        <v/>
      </c>
      <c r="U268" s="427"/>
      <c r="V268" s="213"/>
      <c r="W268" s="213"/>
      <c r="X268" s="429"/>
      <c r="Y268" s="45"/>
      <c r="Z268" s="45"/>
      <c r="AA268" s="45"/>
      <c r="AB268" s="429"/>
      <c r="AC268" s="367"/>
      <c r="AD268" s="427"/>
      <c r="AE268" s="427"/>
      <c r="AF268" s="427"/>
      <c r="AG268" s="451"/>
      <c r="AH268" s="445"/>
      <c r="AI268" s="445"/>
      <c r="AJ268" s="456"/>
      <c r="AK268" s="179" t="str">
        <f t="shared" si="15"/>
        <v/>
      </c>
      <c r="AL268" s="427"/>
      <c r="AM268" s="28" t="b">
        <f t="shared" ref="AM268:AM331" si="17">L268=R268+V268+AA268</f>
        <v>1</v>
      </c>
    </row>
    <row r="269" spans="1:39" ht="36" customHeight="1">
      <c r="A269" s="65"/>
      <c r="B269" s="65"/>
      <c r="C269" s="65"/>
      <c r="D269" s="45"/>
      <c r="E269" s="259"/>
      <c r="F269" s="229" t="str">
        <f t="shared" si="16"/>
        <v/>
      </c>
      <c r="G269" s="429"/>
      <c r="H269" s="206"/>
      <c r="I269" s="429"/>
      <c r="J269" s="83"/>
      <c r="K269" s="119"/>
      <c r="L269" s="214"/>
      <c r="M269" s="230"/>
      <c r="N269" s="231"/>
      <c r="O269" s="259"/>
      <c r="P269" s="212"/>
      <c r="Q269" s="214"/>
      <c r="R269" s="214"/>
      <c r="S269" s="232"/>
      <c r="T269" s="179" t="str">
        <f t="shared" si="14"/>
        <v/>
      </c>
      <c r="U269" s="427"/>
      <c r="V269" s="213"/>
      <c r="W269" s="213"/>
      <c r="X269" s="429"/>
      <c r="Y269" s="45"/>
      <c r="Z269" s="45"/>
      <c r="AA269" s="45"/>
      <c r="AB269" s="429"/>
      <c r="AC269" s="367"/>
      <c r="AD269" s="427"/>
      <c r="AE269" s="427"/>
      <c r="AF269" s="427"/>
      <c r="AG269" s="451"/>
      <c r="AH269" s="445"/>
      <c r="AI269" s="445"/>
      <c r="AJ269" s="456"/>
      <c r="AK269" s="179" t="str">
        <f t="shared" si="15"/>
        <v/>
      </c>
      <c r="AL269" s="427"/>
      <c r="AM269" s="28" t="b">
        <f t="shared" si="17"/>
        <v>1</v>
      </c>
    </row>
    <row r="270" spans="1:39" ht="36" customHeight="1">
      <c r="A270" s="65"/>
      <c r="B270" s="65"/>
      <c r="C270" s="65"/>
      <c r="D270" s="45"/>
      <c r="E270" s="259"/>
      <c r="F270" s="229" t="str">
        <f t="shared" si="16"/>
        <v/>
      </c>
      <c r="G270" s="429"/>
      <c r="H270" s="206"/>
      <c r="I270" s="429"/>
      <c r="J270" s="83"/>
      <c r="K270" s="119"/>
      <c r="L270" s="214"/>
      <c r="M270" s="230"/>
      <c r="N270" s="231"/>
      <c r="O270" s="259"/>
      <c r="P270" s="212"/>
      <c r="Q270" s="214"/>
      <c r="R270" s="214"/>
      <c r="S270" s="232"/>
      <c r="T270" s="179" t="str">
        <f t="shared" si="14"/>
        <v/>
      </c>
      <c r="U270" s="427"/>
      <c r="V270" s="213"/>
      <c r="W270" s="213"/>
      <c r="X270" s="429"/>
      <c r="Y270" s="45"/>
      <c r="Z270" s="45"/>
      <c r="AA270" s="45"/>
      <c r="AB270" s="429"/>
      <c r="AC270" s="367"/>
      <c r="AD270" s="427"/>
      <c r="AE270" s="427"/>
      <c r="AF270" s="427"/>
      <c r="AG270" s="451"/>
      <c r="AH270" s="445"/>
      <c r="AI270" s="445"/>
      <c r="AJ270" s="456"/>
      <c r="AK270" s="179" t="str">
        <f t="shared" si="15"/>
        <v/>
      </c>
      <c r="AL270" s="427"/>
      <c r="AM270" s="28" t="b">
        <f t="shared" si="17"/>
        <v>1</v>
      </c>
    </row>
    <row r="271" spans="1:39" ht="36" customHeight="1">
      <c r="A271" s="65"/>
      <c r="B271" s="65"/>
      <c r="C271" s="65"/>
      <c r="D271" s="45"/>
      <c r="E271" s="259"/>
      <c r="F271" s="229" t="str">
        <f t="shared" si="16"/>
        <v/>
      </c>
      <c r="G271" s="429"/>
      <c r="H271" s="206"/>
      <c r="I271" s="429"/>
      <c r="J271" s="83"/>
      <c r="K271" s="119"/>
      <c r="L271" s="214"/>
      <c r="M271" s="230"/>
      <c r="N271" s="231"/>
      <c r="O271" s="259"/>
      <c r="P271" s="212"/>
      <c r="Q271" s="214"/>
      <c r="R271" s="214"/>
      <c r="S271" s="232"/>
      <c r="T271" s="179" t="str">
        <f t="shared" si="14"/>
        <v/>
      </c>
      <c r="U271" s="427"/>
      <c r="V271" s="213"/>
      <c r="W271" s="213"/>
      <c r="X271" s="429"/>
      <c r="Y271" s="45"/>
      <c r="Z271" s="45"/>
      <c r="AA271" s="45"/>
      <c r="AB271" s="429"/>
      <c r="AC271" s="367"/>
      <c r="AD271" s="427"/>
      <c r="AE271" s="427"/>
      <c r="AF271" s="427"/>
      <c r="AG271" s="451"/>
      <c r="AH271" s="445"/>
      <c r="AI271" s="445"/>
      <c r="AJ271" s="456"/>
      <c r="AK271" s="179" t="str">
        <f t="shared" si="15"/>
        <v/>
      </c>
      <c r="AL271" s="427"/>
      <c r="AM271" s="28" t="b">
        <f t="shared" si="17"/>
        <v>1</v>
      </c>
    </row>
    <row r="272" spans="1:39" ht="36" customHeight="1">
      <c r="A272" s="65"/>
      <c r="B272" s="65"/>
      <c r="C272" s="65"/>
      <c r="D272" s="45"/>
      <c r="E272" s="259"/>
      <c r="F272" s="229" t="str">
        <f t="shared" si="16"/>
        <v/>
      </c>
      <c r="G272" s="429"/>
      <c r="H272" s="206"/>
      <c r="I272" s="429"/>
      <c r="J272" s="83"/>
      <c r="K272" s="119"/>
      <c r="L272" s="214"/>
      <c r="M272" s="230"/>
      <c r="N272" s="231"/>
      <c r="O272" s="259"/>
      <c r="P272" s="212"/>
      <c r="Q272" s="214"/>
      <c r="R272" s="214"/>
      <c r="S272" s="232"/>
      <c r="T272" s="179" t="str">
        <f t="shared" si="14"/>
        <v/>
      </c>
      <c r="U272" s="427"/>
      <c r="V272" s="213"/>
      <c r="W272" s="213"/>
      <c r="X272" s="429"/>
      <c r="Y272" s="45"/>
      <c r="Z272" s="45"/>
      <c r="AA272" s="45"/>
      <c r="AB272" s="429"/>
      <c r="AC272" s="367"/>
      <c r="AD272" s="427"/>
      <c r="AE272" s="427"/>
      <c r="AF272" s="427"/>
      <c r="AG272" s="451"/>
      <c r="AH272" s="445"/>
      <c r="AI272" s="445"/>
      <c r="AJ272" s="456"/>
      <c r="AK272" s="179" t="str">
        <f t="shared" si="15"/>
        <v/>
      </c>
      <c r="AL272" s="427"/>
      <c r="AM272" s="28" t="b">
        <f t="shared" si="17"/>
        <v>1</v>
      </c>
    </row>
    <row r="273" spans="1:39" ht="36" customHeight="1">
      <c r="A273" s="65"/>
      <c r="B273" s="65"/>
      <c r="C273" s="65"/>
      <c r="D273" s="45"/>
      <c r="E273" s="259"/>
      <c r="F273" s="229" t="str">
        <f t="shared" si="16"/>
        <v/>
      </c>
      <c r="G273" s="429"/>
      <c r="H273" s="206"/>
      <c r="I273" s="429"/>
      <c r="J273" s="83"/>
      <c r="K273" s="119"/>
      <c r="L273" s="214"/>
      <c r="M273" s="230"/>
      <c r="N273" s="231"/>
      <c r="O273" s="259"/>
      <c r="P273" s="212"/>
      <c r="Q273" s="214"/>
      <c r="R273" s="214"/>
      <c r="S273" s="232"/>
      <c r="T273" s="179" t="str">
        <f t="shared" si="14"/>
        <v/>
      </c>
      <c r="U273" s="427"/>
      <c r="V273" s="213"/>
      <c r="W273" s="213"/>
      <c r="X273" s="429"/>
      <c r="Y273" s="45"/>
      <c r="Z273" s="45"/>
      <c r="AA273" s="45"/>
      <c r="AB273" s="429"/>
      <c r="AC273" s="367"/>
      <c r="AD273" s="427"/>
      <c r="AE273" s="427"/>
      <c r="AF273" s="427"/>
      <c r="AG273" s="451"/>
      <c r="AH273" s="445"/>
      <c r="AI273" s="445"/>
      <c r="AJ273" s="456"/>
      <c r="AK273" s="179" t="str">
        <f t="shared" si="15"/>
        <v/>
      </c>
      <c r="AL273" s="427"/>
      <c r="AM273" s="28" t="b">
        <f t="shared" si="17"/>
        <v>1</v>
      </c>
    </row>
    <row r="274" spans="1:39" ht="36" customHeight="1">
      <c r="A274" s="65"/>
      <c r="B274" s="65"/>
      <c r="C274" s="65"/>
      <c r="D274" s="45"/>
      <c r="E274" s="259"/>
      <c r="F274" s="229" t="str">
        <f t="shared" si="16"/>
        <v/>
      </c>
      <c r="G274" s="429"/>
      <c r="H274" s="206"/>
      <c r="I274" s="429"/>
      <c r="J274" s="83"/>
      <c r="K274" s="119"/>
      <c r="L274" s="214"/>
      <c r="M274" s="230"/>
      <c r="N274" s="231"/>
      <c r="O274" s="259"/>
      <c r="P274" s="212"/>
      <c r="Q274" s="214"/>
      <c r="R274" s="214"/>
      <c r="S274" s="232"/>
      <c r="T274" s="179" t="str">
        <f t="shared" si="14"/>
        <v/>
      </c>
      <c r="U274" s="427"/>
      <c r="V274" s="213"/>
      <c r="W274" s="213"/>
      <c r="X274" s="429"/>
      <c r="Y274" s="45"/>
      <c r="Z274" s="45"/>
      <c r="AA274" s="45"/>
      <c r="AB274" s="429"/>
      <c r="AC274" s="367"/>
      <c r="AD274" s="427"/>
      <c r="AE274" s="427"/>
      <c r="AF274" s="427"/>
      <c r="AG274" s="451"/>
      <c r="AH274" s="445"/>
      <c r="AI274" s="445"/>
      <c r="AJ274" s="456"/>
      <c r="AK274" s="179" t="str">
        <f t="shared" si="15"/>
        <v/>
      </c>
      <c r="AL274" s="427"/>
      <c r="AM274" s="28" t="b">
        <f t="shared" si="17"/>
        <v>1</v>
      </c>
    </row>
    <row r="275" spans="1:39" ht="36" customHeight="1">
      <c r="A275" s="65"/>
      <c r="B275" s="65"/>
      <c r="C275" s="65"/>
      <c r="D275" s="45"/>
      <c r="E275" s="259"/>
      <c r="F275" s="229" t="str">
        <f t="shared" si="16"/>
        <v/>
      </c>
      <c r="G275" s="429"/>
      <c r="H275" s="206"/>
      <c r="I275" s="429"/>
      <c r="J275" s="83"/>
      <c r="K275" s="119"/>
      <c r="L275" s="214"/>
      <c r="M275" s="230"/>
      <c r="N275" s="231"/>
      <c r="O275" s="259"/>
      <c r="P275" s="212"/>
      <c r="Q275" s="214"/>
      <c r="R275" s="214"/>
      <c r="S275" s="232"/>
      <c r="T275" s="179" t="str">
        <f t="shared" si="14"/>
        <v/>
      </c>
      <c r="U275" s="427"/>
      <c r="V275" s="213"/>
      <c r="W275" s="213"/>
      <c r="X275" s="429"/>
      <c r="Y275" s="45"/>
      <c r="Z275" s="45"/>
      <c r="AA275" s="45"/>
      <c r="AB275" s="429"/>
      <c r="AC275" s="367"/>
      <c r="AD275" s="427"/>
      <c r="AE275" s="427"/>
      <c r="AF275" s="427"/>
      <c r="AG275" s="451"/>
      <c r="AH275" s="445"/>
      <c r="AI275" s="445"/>
      <c r="AJ275" s="456"/>
      <c r="AK275" s="179" t="str">
        <f t="shared" si="15"/>
        <v/>
      </c>
      <c r="AL275" s="427"/>
      <c r="AM275" s="28" t="b">
        <f t="shared" si="17"/>
        <v>1</v>
      </c>
    </row>
    <row r="276" spans="1:39" ht="36" customHeight="1">
      <c r="A276" s="65"/>
      <c r="B276" s="65"/>
      <c r="C276" s="65"/>
      <c r="D276" s="45"/>
      <c r="E276" s="259"/>
      <c r="F276" s="229" t="str">
        <f t="shared" si="16"/>
        <v/>
      </c>
      <c r="G276" s="429"/>
      <c r="H276" s="206"/>
      <c r="I276" s="429"/>
      <c r="J276" s="83"/>
      <c r="K276" s="119"/>
      <c r="L276" s="214"/>
      <c r="M276" s="230"/>
      <c r="N276" s="231"/>
      <c r="O276" s="259"/>
      <c r="P276" s="212"/>
      <c r="Q276" s="214"/>
      <c r="R276" s="214"/>
      <c r="S276" s="232"/>
      <c r="T276" s="179" t="str">
        <f t="shared" si="14"/>
        <v/>
      </c>
      <c r="U276" s="427"/>
      <c r="V276" s="213"/>
      <c r="W276" s="213"/>
      <c r="X276" s="429"/>
      <c r="Y276" s="45"/>
      <c r="Z276" s="45"/>
      <c r="AA276" s="45"/>
      <c r="AB276" s="429"/>
      <c r="AC276" s="367"/>
      <c r="AD276" s="427"/>
      <c r="AE276" s="427"/>
      <c r="AF276" s="427"/>
      <c r="AG276" s="451"/>
      <c r="AH276" s="445"/>
      <c r="AI276" s="445"/>
      <c r="AJ276" s="456"/>
      <c r="AK276" s="179" t="str">
        <f t="shared" si="15"/>
        <v/>
      </c>
      <c r="AL276" s="427"/>
      <c r="AM276" s="28" t="b">
        <f t="shared" si="17"/>
        <v>1</v>
      </c>
    </row>
    <row r="277" spans="1:39" ht="36" customHeight="1">
      <c r="A277" s="65"/>
      <c r="B277" s="65"/>
      <c r="C277" s="65"/>
      <c r="D277" s="45"/>
      <c r="E277" s="259"/>
      <c r="F277" s="229" t="str">
        <f t="shared" si="16"/>
        <v/>
      </c>
      <c r="G277" s="429"/>
      <c r="H277" s="206"/>
      <c r="I277" s="429"/>
      <c r="J277" s="83"/>
      <c r="K277" s="119"/>
      <c r="L277" s="214"/>
      <c r="M277" s="230"/>
      <c r="N277" s="231"/>
      <c r="O277" s="259"/>
      <c r="P277" s="212"/>
      <c r="Q277" s="214"/>
      <c r="R277" s="214"/>
      <c r="S277" s="232"/>
      <c r="T277" s="179" t="str">
        <f t="shared" si="14"/>
        <v/>
      </c>
      <c r="U277" s="427"/>
      <c r="V277" s="213"/>
      <c r="W277" s="213"/>
      <c r="X277" s="429"/>
      <c r="Y277" s="45"/>
      <c r="Z277" s="45"/>
      <c r="AA277" s="45"/>
      <c r="AB277" s="429"/>
      <c r="AC277" s="367"/>
      <c r="AD277" s="427"/>
      <c r="AE277" s="427"/>
      <c r="AF277" s="427"/>
      <c r="AG277" s="451"/>
      <c r="AH277" s="445"/>
      <c r="AI277" s="445"/>
      <c r="AJ277" s="456"/>
      <c r="AK277" s="179" t="str">
        <f t="shared" si="15"/>
        <v/>
      </c>
      <c r="AL277" s="427"/>
      <c r="AM277" s="28" t="b">
        <f t="shared" si="17"/>
        <v>1</v>
      </c>
    </row>
    <row r="278" spans="1:39" ht="36" customHeight="1">
      <c r="A278" s="65"/>
      <c r="B278" s="65"/>
      <c r="C278" s="65"/>
      <c r="D278" s="45"/>
      <c r="E278" s="259"/>
      <c r="F278" s="229" t="str">
        <f t="shared" si="16"/>
        <v/>
      </c>
      <c r="G278" s="429"/>
      <c r="H278" s="206"/>
      <c r="I278" s="429"/>
      <c r="J278" s="83"/>
      <c r="K278" s="119"/>
      <c r="L278" s="214"/>
      <c r="M278" s="230"/>
      <c r="N278" s="231"/>
      <c r="O278" s="259"/>
      <c r="P278" s="212"/>
      <c r="Q278" s="214"/>
      <c r="R278" s="214"/>
      <c r="S278" s="232"/>
      <c r="T278" s="179" t="str">
        <f t="shared" si="14"/>
        <v/>
      </c>
      <c r="U278" s="427"/>
      <c r="V278" s="213"/>
      <c r="W278" s="213"/>
      <c r="X278" s="429"/>
      <c r="Y278" s="45"/>
      <c r="Z278" s="45"/>
      <c r="AA278" s="45"/>
      <c r="AB278" s="429"/>
      <c r="AC278" s="367"/>
      <c r="AD278" s="427"/>
      <c r="AE278" s="427"/>
      <c r="AF278" s="427"/>
      <c r="AG278" s="451"/>
      <c r="AH278" s="445"/>
      <c r="AI278" s="445"/>
      <c r="AJ278" s="456"/>
      <c r="AK278" s="179" t="str">
        <f t="shared" si="15"/>
        <v/>
      </c>
      <c r="AL278" s="427"/>
      <c r="AM278" s="28" t="b">
        <f t="shared" si="17"/>
        <v>1</v>
      </c>
    </row>
    <row r="279" spans="1:39" ht="36" customHeight="1">
      <c r="A279" s="65"/>
      <c r="B279" s="65"/>
      <c r="C279" s="65"/>
      <c r="D279" s="45"/>
      <c r="E279" s="259"/>
      <c r="F279" s="229" t="str">
        <f t="shared" si="16"/>
        <v/>
      </c>
      <c r="G279" s="429"/>
      <c r="H279" s="206"/>
      <c r="I279" s="429"/>
      <c r="J279" s="83"/>
      <c r="K279" s="119"/>
      <c r="L279" s="214"/>
      <c r="M279" s="230"/>
      <c r="N279" s="231"/>
      <c r="O279" s="259"/>
      <c r="P279" s="212"/>
      <c r="Q279" s="214"/>
      <c r="R279" s="214"/>
      <c r="S279" s="232"/>
      <c r="T279" s="179" t="str">
        <f t="shared" si="14"/>
        <v/>
      </c>
      <c r="U279" s="427"/>
      <c r="V279" s="213"/>
      <c r="W279" s="213"/>
      <c r="X279" s="429"/>
      <c r="Y279" s="45"/>
      <c r="Z279" s="45"/>
      <c r="AA279" s="45"/>
      <c r="AB279" s="429"/>
      <c r="AC279" s="367"/>
      <c r="AD279" s="427"/>
      <c r="AE279" s="427"/>
      <c r="AF279" s="427"/>
      <c r="AG279" s="451"/>
      <c r="AH279" s="445"/>
      <c r="AI279" s="445"/>
      <c r="AJ279" s="456"/>
      <c r="AK279" s="179" t="str">
        <f t="shared" si="15"/>
        <v/>
      </c>
      <c r="AL279" s="427"/>
      <c r="AM279" s="28" t="b">
        <f t="shared" si="17"/>
        <v>1</v>
      </c>
    </row>
    <row r="280" spans="1:39" ht="36" customHeight="1">
      <c r="A280" s="65"/>
      <c r="B280" s="65"/>
      <c r="C280" s="65"/>
      <c r="D280" s="45"/>
      <c r="E280" s="259"/>
      <c r="F280" s="229" t="str">
        <f t="shared" si="16"/>
        <v/>
      </c>
      <c r="G280" s="429"/>
      <c r="H280" s="206"/>
      <c r="I280" s="429"/>
      <c r="J280" s="83"/>
      <c r="K280" s="119"/>
      <c r="L280" s="214"/>
      <c r="M280" s="230"/>
      <c r="N280" s="231"/>
      <c r="O280" s="259"/>
      <c r="P280" s="212"/>
      <c r="Q280" s="214"/>
      <c r="R280" s="214"/>
      <c r="S280" s="232"/>
      <c r="T280" s="179" t="str">
        <f t="shared" si="14"/>
        <v/>
      </c>
      <c r="U280" s="427"/>
      <c r="V280" s="213"/>
      <c r="W280" s="213"/>
      <c r="X280" s="429"/>
      <c r="Y280" s="45"/>
      <c r="Z280" s="45"/>
      <c r="AA280" s="45"/>
      <c r="AB280" s="429"/>
      <c r="AC280" s="367"/>
      <c r="AD280" s="427"/>
      <c r="AE280" s="427"/>
      <c r="AF280" s="427"/>
      <c r="AG280" s="451"/>
      <c r="AH280" s="445"/>
      <c r="AI280" s="445"/>
      <c r="AJ280" s="456"/>
      <c r="AK280" s="179" t="str">
        <f t="shared" si="15"/>
        <v/>
      </c>
      <c r="AL280" s="427"/>
      <c r="AM280" s="28" t="b">
        <f t="shared" si="17"/>
        <v>1</v>
      </c>
    </row>
    <row r="281" spans="1:39" ht="36" customHeight="1">
      <c r="A281" s="65"/>
      <c r="B281" s="65"/>
      <c r="C281" s="65"/>
      <c r="D281" s="45"/>
      <c r="E281" s="259"/>
      <c r="F281" s="229" t="str">
        <f t="shared" si="16"/>
        <v/>
      </c>
      <c r="G281" s="429"/>
      <c r="H281" s="206"/>
      <c r="I281" s="429"/>
      <c r="J281" s="83"/>
      <c r="K281" s="119"/>
      <c r="L281" s="214"/>
      <c r="M281" s="230"/>
      <c r="N281" s="231"/>
      <c r="O281" s="259"/>
      <c r="P281" s="212"/>
      <c r="Q281" s="214"/>
      <c r="R281" s="214"/>
      <c r="S281" s="232"/>
      <c r="T281" s="179" t="str">
        <f t="shared" si="14"/>
        <v/>
      </c>
      <c r="U281" s="427"/>
      <c r="V281" s="213"/>
      <c r="W281" s="213"/>
      <c r="X281" s="429"/>
      <c r="Y281" s="45"/>
      <c r="Z281" s="45"/>
      <c r="AA281" s="45"/>
      <c r="AB281" s="429"/>
      <c r="AC281" s="367"/>
      <c r="AD281" s="427"/>
      <c r="AE281" s="427"/>
      <c r="AF281" s="427"/>
      <c r="AG281" s="451"/>
      <c r="AH281" s="445"/>
      <c r="AI281" s="445"/>
      <c r="AJ281" s="456"/>
      <c r="AK281" s="179" t="str">
        <f t="shared" si="15"/>
        <v/>
      </c>
      <c r="AL281" s="427"/>
      <c r="AM281" s="28" t="b">
        <f t="shared" si="17"/>
        <v>1</v>
      </c>
    </row>
    <row r="282" spans="1:39" ht="36" customHeight="1">
      <c r="A282" s="65"/>
      <c r="B282" s="65"/>
      <c r="C282" s="65"/>
      <c r="D282" s="45"/>
      <c r="E282" s="259"/>
      <c r="F282" s="229" t="str">
        <f t="shared" si="16"/>
        <v/>
      </c>
      <c r="G282" s="429"/>
      <c r="H282" s="206"/>
      <c r="I282" s="429"/>
      <c r="J282" s="83"/>
      <c r="K282" s="119"/>
      <c r="L282" s="214"/>
      <c r="M282" s="230"/>
      <c r="N282" s="231"/>
      <c r="O282" s="259"/>
      <c r="P282" s="212"/>
      <c r="Q282" s="214"/>
      <c r="R282" s="214"/>
      <c r="S282" s="232"/>
      <c r="T282" s="179" t="str">
        <f t="shared" si="14"/>
        <v/>
      </c>
      <c r="U282" s="427"/>
      <c r="V282" s="213"/>
      <c r="W282" s="213"/>
      <c r="X282" s="429"/>
      <c r="Y282" s="45"/>
      <c r="Z282" s="45"/>
      <c r="AA282" s="45"/>
      <c r="AB282" s="429"/>
      <c r="AC282" s="367"/>
      <c r="AD282" s="427"/>
      <c r="AE282" s="427"/>
      <c r="AF282" s="427"/>
      <c r="AG282" s="451"/>
      <c r="AH282" s="445"/>
      <c r="AI282" s="445"/>
      <c r="AJ282" s="456"/>
      <c r="AK282" s="179" t="str">
        <f t="shared" si="15"/>
        <v/>
      </c>
      <c r="AL282" s="427"/>
      <c r="AM282" s="28" t="b">
        <f t="shared" si="17"/>
        <v>1</v>
      </c>
    </row>
    <row r="283" spans="1:39" ht="36" customHeight="1">
      <c r="A283" s="65"/>
      <c r="B283" s="65"/>
      <c r="C283" s="65"/>
      <c r="D283" s="45"/>
      <c r="E283" s="259"/>
      <c r="F283" s="229" t="str">
        <f t="shared" si="16"/>
        <v/>
      </c>
      <c r="G283" s="429"/>
      <c r="H283" s="206"/>
      <c r="I283" s="429"/>
      <c r="J283" s="83"/>
      <c r="K283" s="119"/>
      <c r="L283" s="214"/>
      <c r="M283" s="230"/>
      <c r="N283" s="231"/>
      <c r="O283" s="259"/>
      <c r="P283" s="212"/>
      <c r="Q283" s="214"/>
      <c r="R283" s="214"/>
      <c r="S283" s="232"/>
      <c r="T283" s="179" t="str">
        <f t="shared" si="14"/>
        <v/>
      </c>
      <c r="U283" s="427"/>
      <c r="V283" s="213"/>
      <c r="W283" s="213"/>
      <c r="X283" s="429"/>
      <c r="Y283" s="45"/>
      <c r="Z283" s="45"/>
      <c r="AA283" s="45"/>
      <c r="AB283" s="429"/>
      <c r="AC283" s="367"/>
      <c r="AD283" s="427"/>
      <c r="AE283" s="427"/>
      <c r="AF283" s="427"/>
      <c r="AG283" s="451"/>
      <c r="AH283" s="445"/>
      <c r="AI283" s="445"/>
      <c r="AJ283" s="456"/>
      <c r="AK283" s="179" t="str">
        <f t="shared" si="15"/>
        <v/>
      </c>
      <c r="AL283" s="427"/>
      <c r="AM283" s="28" t="b">
        <f t="shared" si="17"/>
        <v>1</v>
      </c>
    </row>
    <row r="284" spans="1:39" ht="36" customHeight="1">
      <c r="A284" s="65"/>
      <c r="B284" s="65"/>
      <c r="C284" s="65"/>
      <c r="D284" s="45"/>
      <c r="E284" s="259"/>
      <c r="F284" s="229" t="str">
        <f t="shared" si="16"/>
        <v/>
      </c>
      <c r="G284" s="429"/>
      <c r="H284" s="206"/>
      <c r="I284" s="429"/>
      <c r="J284" s="83"/>
      <c r="K284" s="119"/>
      <c r="L284" s="214"/>
      <c r="M284" s="230"/>
      <c r="N284" s="231"/>
      <c r="O284" s="259"/>
      <c r="P284" s="212"/>
      <c r="Q284" s="214"/>
      <c r="R284" s="214"/>
      <c r="S284" s="232"/>
      <c r="T284" s="179" t="str">
        <f t="shared" si="14"/>
        <v/>
      </c>
      <c r="U284" s="427"/>
      <c r="V284" s="213"/>
      <c r="W284" s="213"/>
      <c r="X284" s="429"/>
      <c r="Y284" s="45"/>
      <c r="Z284" s="45"/>
      <c r="AA284" s="45"/>
      <c r="AB284" s="429"/>
      <c r="AC284" s="367"/>
      <c r="AD284" s="427"/>
      <c r="AE284" s="427"/>
      <c r="AF284" s="427"/>
      <c r="AG284" s="451"/>
      <c r="AH284" s="445"/>
      <c r="AI284" s="445"/>
      <c r="AJ284" s="456"/>
      <c r="AK284" s="179" t="str">
        <f t="shared" si="15"/>
        <v/>
      </c>
      <c r="AL284" s="427"/>
      <c r="AM284" s="28" t="b">
        <f t="shared" si="17"/>
        <v>1</v>
      </c>
    </row>
    <row r="285" spans="1:39" ht="36" customHeight="1">
      <c r="A285" s="65"/>
      <c r="B285" s="65"/>
      <c r="C285" s="65"/>
      <c r="D285" s="45"/>
      <c r="E285" s="259"/>
      <c r="F285" s="229" t="str">
        <f t="shared" si="16"/>
        <v/>
      </c>
      <c r="G285" s="429"/>
      <c r="H285" s="206"/>
      <c r="I285" s="429"/>
      <c r="J285" s="83"/>
      <c r="K285" s="119"/>
      <c r="L285" s="214"/>
      <c r="M285" s="230"/>
      <c r="N285" s="231"/>
      <c r="O285" s="259"/>
      <c r="P285" s="212"/>
      <c r="Q285" s="214"/>
      <c r="R285" s="214"/>
      <c r="S285" s="232"/>
      <c r="T285" s="179" t="str">
        <f t="shared" si="14"/>
        <v/>
      </c>
      <c r="U285" s="427"/>
      <c r="V285" s="213"/>
      <c r="W285" s="213"/>
      <c r="X285" s="429"/>
      <c r="Y285" s="45"/>
      <c r="Z285" s="45"/>
      <c r="AA285" s="45"/>
      <c r="AB285" s="429"/>
      <c r="AC285" s="367"/>
      <c r="AD285" s="427"/>
      <c r="AE285" s="427"/>
      <c r="AF285" s="427"/>
      <c r="AG285" s="451"/>
      <c r="AH285" s="445"/>
      <c r="AI285" s="445"/>
      <c r="AJ285" s="456"/>
      <c r="AK285" s="179" t="str">
        <f t="shared" si="15"/>
        <v/>
      </c>
      <c r="AL285" s="427"/>
      <c r="AM285" s="28" t="b">
        <f t="shared" si="17"/>
        <v>1</v>
      </c>
    </row>
    <row r="286" spans="1:39" ht="36" customHeight="1">
      <c r="A286" s="65"/>
      <c r="B286" s="65"/>
      <c r="C286" s="65"/>
      <c r="D286" s="45"/>
      <c r="E286" s="259"/>
      <c r="F286" s="229" t="str">
        <f t="shared" si="16"/>
        <v/>
      </c>
      <c r="G286" s="429"/>
      <c r="H286" s="206"/>
      <c r="I286" s="429"/>
      <c r="J286" s="83"/>
      <c r="K286" s="119"/>
      <c r="L286" s="214"/>
      <c r="M286" s="230"/>
      <c r="N286" s="231"/>
      <c r="O286" s="259"/>
      <c r="P286" s="212"/>
      <c r="Q286" s="214"/>
      <c r="R286" s="214"/>
      <c r="S286" s="232"/>
      <c r="T286" s="179" t="str">
        <f t="shared" si="14"/>
        <v/>
      </c>
      <c r="U286" s="427"/>
      <c r="V286" s="213"/>
      <c r="W286" s="213"/>
      <c r="X286" s="429"/>
      <c r="Y286" s="45"/>
      <c r="Z286" s="45"/>
      <c r="AA286" s="45"/>
      <c r="AB286" s="429"/>
      <c r="AC286" s="367"/>
      <c r="AD286" s="427"/>
      <c r="AE286" s="427"/>
      <c r="AF286" s="427"/>
      <c r="AG286" s="451"/>
      <c r="AH286" s="445"/>
      <c r="AI286" s="445"/>
      <c r="AJ286" s="456"/>
      <c r="AK286" s="179" t="str">
        <f t="shared" si="15"/>
        <v/>
      </c>
      <c r="AL286" s="427"/>
      <c r="AM286" s="28" t="b">
        <f t="shared" si="17"/>
        <v>1</v>
      </c>
    </row>
    <row r="287" spans="1:39" ht="36" customHeight="1">
      <c r="A287" s="65"/>
      <c r="B287" s="65"/>
      <c r="C287" s="65"/>
      <c r="D287" s="45"/>
      <c r="E287" s="259"/>
      <c r="F287" s="229" t="str">
        <f t="shared" si="16"/>
        <v/>
      </c>
      <c r="G287" s="429"/>
      <c r="H287" s="206"/>
      <c r="I287" s="429"/>
      <c r="J287" s="83"/>
      <c r="K287" s="119"/>
      <c r="L287" s="214"/>
      <c r="M287" s="230"/>
      <c r="N287" s="231"/>
      <c r="O287" s="259"/>
      <c r="P287" s="212"/>
      <c r="Q287" s="214"/>
      <c r="R287" s="214"/>
      <c r="S287" s="232"/>
      <c r="T287" s="179" t="str">
        <f t="shared" si="14"/>
        <v/>
      </c>
      <c r="U287" s="427"/>
      <c r="V287" s="213"/>
      <c r="W287" s="213"/>
      <c r="X287" s="429"/>
      <c r="Y287" s="45"/>
      <c r="Z287" s="45"/>
      <c r="AA287" s="45"/>
      <c r="AB287" s="429"/>
      <c r="AC287" s="367"/>
      <c r="AD287" s="427"/>
      <c r="AE287" s="427"/>
      <c r="AF287" s="427"/>
      <c r="AG287" s="451"/>
      <c r="AH287" s="445"/>
      <c r="AI287" s="445"/>
      <c r="AJ287" s="456"/>
      <c r="AK287" s="179" t="str">
        <f t="shared" si="15"/>
        <v/>
      </c>
      <c r="AL287" s="427"/>
      <c r="AM287" s="28" t="b">
        <f t="shared" si="17"/>
        <v>1</v>
      </c>
    </row>
    <row r="288" spans="1:39" ht="36" customHeight="1">
      <c r="A288" s="65"/>
      <c r="B288" s="65"/>
      <c r="C288" s="65"/>
      <c r="D288" s="45"/>
      <c r="E288" s="259"/>
      <c r="F288" s="229" t="str">
        <f t="shared" si="16"/>
        <v/>
      </c>
      <c r="G288" s="429"/>
      <c r="H288" s="206"/>
      <c r="I288" s="429"/>
      <c r="J288" s="83"/>
      <c r="K288" s="119"/>
      <c r="L288" s="214"/>
      <c r="M288" s="230"/>
      <c r="N288" s="231"/>
      <c r="O288" s="259"/>
      <c r="P288" s="212"/>
      <c r="Q288" s="214"/>
      <c r="R288" s="214"/>
      <c r="S288" s="232"/>
      <c r="T288" s="179" t="str">
        <f t="shared" si="14"/>
        <v/>
      </c>
      <c r="U288" s="427"/>
      <c r="V288" s="213"/>
      <c r="W288" s="213"/>
      <c r="X288" s="429"/>
      <c r="Y288" s="45"/>
      <c r="Z288" s="45"/>
      <c r="AA288" s="45"/>
      <c r="AB288" s="429"/>
      <c r="AC288" s="367"/>
      <c r="AD288" s="427"/>
      <c r="AE288" s="427"/>
      <c r="AF288" s="427"/>
      <c r="AG288" s="451"/>
      <c r="AH288" s="445"/>
      <c r="AI288" s="445"/>
      <c r="AJ288" s="456"/>
      <c r="AK288" s="179" t="str">
        <f t="shared" si="15"/>
        <v/>
      </c>
      <c r="AL288" s="427"/>
      <c r="AM288" s="28" t="b">
        <f t="shared" si="17"/>
        <v>1</v>
      </c>
    </row>
    <row r="289" spans="1:39" ht="36" customHeight="1">
      <c r="A289" s="65"/>
      <c r="B289" s="65"/>
      <c r="C289" s="65"/>
      <c r="D289" s="45"/>
      <c r="E289" s="259"/>
      <c r="F289" s="229" t="str">
        <f t="shared" si="16"/>
        <v/>
      </c>
      <c r="G289" s="429"/>
      <c r="H289" s="206"/>
      <c r="I289" s="429"/>
      <c r="J289" s="83"/>
      <c r="K289" s="119"/>
      <c r="L289" s="214"/>
      <c r="M289" s="230"/>
      <c r="N289" s="231"/>
      <c r="O289" s="259"/>
      <c r="P289" s="212"/>
      <c r="Q289" s="214"/>
      <c r="R289" s="214"/>
      <c r="S289" s="232"/>
      <c r="T289" s="179" t="str">
        <f t="shared" si="14"/>
        <v/>
      </c>
      <c r="U289" s="427"/>
      <c r="V289" s="213"/>
      <c r="W289" s="213"/>
      <c r="X289" s="429"/>
      <c r="Y289" s="45"/>
      <c r="Z289" s="45"/>
      <c r="AA289" s="45"/>
      <c r="AB289" s="429"/>
      <c r="AC289" s="367"/>
      <c r="AD289" s="427"/>
      <c r="AE289" s="427"/>
      <c r="AF289" s="427"/>
      <c r="AG289" s="436"/>
      <c r="AH289" s="445"/>
      <c r="AI289" s="445"/>
      <c r="AJ289" s="456"/>
      <c r="AK289" s="179" t="str">
        <f t="shared" si="15"/>
        <v/>
      </c>
      <c r="AL289" s="427"/>
      <c r="AM289" s="28" t="b">
        <f t="shared" si="17"/>
        <v>1</v>
      </c>
    </row>
    <row r="290" spans="1:39" ht="36" customHeight="1">
      <c r="A290" s="65"/>
      <c r="B290" s="65"/>
      <c r="C290" s="65"/>
      <c r="D290" s="45"/>
      <c r="E290" s="259"/>
      <c r="F290" s="229" t="str">
        <f t="shared" si="16"/>
        <v/>
      </c>
      <c r="G290" s="429"/>
      <c r="H290" s="206"/>
      <c r="I290" s="429"/>
      <c r="J290" s="83"/>
      <c r="K290" s="119"/>
      <c r="L290" s="214"/>
      <c r="M290" s="230"/>
      <c r="N290" s="231"/>
      <c r="O290" s="259"/>
      <c r="P290" s="212"/>
      <c r="Q290" s="214"/>
      <c r="R290" s="214"/>
      <c r="S290" s="232"/>
      <c r="T290" s="179" t="str">
        <f t="shared" si="14"/>
        <v/>
      </c>
      <c r="U290" s="427"/>
      <c r="V290" s="213"/>
      <c r="W290" s="213"/>
      <c r="X290" s="429"/>
      <c r="Y290" s="45"/>
      <c r="Z290" s="45"/>
      <c r="AA290" s="45"/>
      <c r="AB290" s="429"/>
      <c r="AC290" s="367"/>
      <c r="AD290" s="427"/>
      <c r="AE290" s="427"/>
      <c r="AF290" s="427"/>
      <c r="AG290" s="436"/>
      <c r="AH290" s="445"/>
      <c r="AI290" s="445"/>
      <c r="AJ290" s="456"/>
      <c r="AK290" s="179" t="str">
        <f t="shared" si="15"/>
        <v/>
      </c>
      <c r="AL290" s="427"/>
      <c r="AM290" s="28" t="b">
        <f t="shared" si="17"/>
        <v>1</v>
      </c>
    </row>
    <row r="291" spans="1:39" ht="36" customHeight="1">
      <c r="A291" s="65"/>
      <c r="B291" s="65"/>
      <c r="C291" s="65"/>
      <c r="D291" s="45"/>
      <c r="E291" s="259"/>
      <c r="F291" s="229" t="str">
        <f t="shared" si="16"/>
        <v/>
      </c>
      <c r="G291" s="429"/>
      <c r="H291" s="206"/>
      <c r="I291" s="429"/>
      <c r="J291" s="83"/>
      <c r="K291" s="119"/>
      <c r="L291" s="214"/>
      <c r="M291" s="230"/>
      <c r="N291" s="231"/>
      <c r="O291" s="259"/>
      <c r="P291" s="212"/>
      <c r="Q291" s="214"/>
      <c r="R291" s="214"/>
      <c r="S291" s="232"/>
      <c r="T291" s="179" t="str">
        <f t="shared" si="14"/>
        <v/>
      </c>
      <c r="U291" s="427"/>
      <c r="V291" s="213"/>
      <c r="W291" s="213"/>
      <c r="X291" s="429"/>
      <c r="Y291" s="45"/>
      <c r="Z291" s="45"/>
      <c r="AA291" s="45"/>
      <c r="AB291" s="429"/>
      <c r="AC291" s="367"/>
      <c r="AD291" s="427"/>
      <c r="AE291" s="427"/>
      <c r="AF291" s="427"/>
      <c r="AG291" s="436"/>
      <c r="AH291" s="445"/>
      <c r="AI291" s="445"/>
      <c r="AJ291" s="456"/>
      <c r="AK291" s="179" t="str">
        <f t="shared" si="15"/>
        <v/>
      </c>
      <c r="AL291" s="427"/>
      <c r="AM291" s="28" t="b">
        <f t="shared" si="17"/>
        <v>1</v>
      </c>
    </row>
    <row r="292" spans="1:39" ht="36" customHeight="1">
      <c r="A292" s="65"/>
      <c r="B292" s="65"/>
      <c r="C292" s="65"/>
      <c r="D292" s="45"/>
      <c r="E292" s="259"/>
      <c r="F292" s="229" t="str">
        <f t="shared" si="16"/>
        <v/>
      </c>
      <c r="G292" s="429"/>
      <c r="H292" s="206"/>
      <c r="I292" s="429"/>
      <c r="J292" s="83"/>
      <c r="K292" s="119"/>
      <c r="L292" s="214"/>
      <c r="M292" s="230"/>
      <c r="N292" s="231"/>
      <c r="O292" s="259"/>
      <c r="P292" s="212"/>
      <c r="Q292" s="214"/>
      <c r="R292" s="214"/>
      <c r="S292" s="232"/>
      <c r="T292" s="179" t="str">
        <f t="shared" si="14"/>
        <v/>
      </c>
      <c r="U292" s="427"/>
      <c r="V292" s="213"/>
      <c r="W292" s="213"/>
      <c r="X292" s="429"/>
      <c r="Y292" s="45"/>
      <c r="Z292" s="45"/>
      <c r="AA292" s="45"/>
      <c r="AB292" s="429"/>
      <c r="AC292" s="367"/>
      <c r="AD292" s="427"/>
      <c r="AE292" s="427"/>
      <c r="AF292" s="427"/>
      <c r="AG292" s="436"/>
      <c r="AH292" s="445"/>
      <c r="AI292" s="445"/>
      <c r="AJ292" s="456"/>
      <c r="AK292" s="179" t="str">
        <f t="shared" si="15"/>
        <v/>
      </c>
      <c r="AL292" s="427"/>
      <c r="AM292" s="28" t="b">
        <f t="shared" si="17"/>
        <v>1</v>
      </c>
    </row>
    <row r="293" spans="1:39" ht="36" customHeight="1">
      <c r="A293" s="65"/>
      <c r="B293" s="65"/>
      <c r="C293" s="65"/>
      <c r="D293" s="45"/>
      <c r="E293" s="259"/>
      <c r="F293" s="229" t="str">
        <f t="shared" si="16"/>
        <v/>
      </c>
      <c r="G293" s="429"/>
      <c r="H293" s="206"/>
      <c r="I293" s="429"/>
      <c r="J293" s="83"/>
      <c r="K293" s="119"/>
      <c r="L293" s="214"/>
      <c r="M293" s="230"/>
      <c r="N293" s="231"/>
      <c r="O293" s="259"/>
      <c r="P293" s="212"/>
      <c r="Q293" s="214"/>
      <c r="R293" s="214"/>
      <c r="S293" s="232"/>
      <c r="T293" s="179" t="str">
        <f t="shared" si="14"/>
        <v/>
      </c>
      <c r="U293" s="427"/>
      <c r="V293" s="213"/>
      <c r="W293" s="213"/>
      <c r="X293" s="429"/>
      <c r="Y293" s="45"/>
      <c r="Z293" s="45"/>
      <c r="AA293" s="45"/>
      <c r="AB293" s="429"/>
      <c r="AC293" s="367"/>
      <c r="AD293" s="427"/>
      <c r="AE293" s="427"/>
      <c r="AF293" s="427"/>
      <c r="AG293" s="436"/>
      <c r="AH293" s="445"/>
      <c r="AI293" s="445"/>
      <c r="AJ293" s="456"/>
      <c r="AK293" s="179" t="str">
        <f t="shared" si="15"/>
        <v/>
      </c>
      <c r="AL293" s="427"/>
      <c r="AM293" s="28" t="b">
        <f t="shared" si="17"/>
        <v>1</v>
      </c>
    </row>
    <row r="294" spans="1:39" ht="36" customHeight="1">
      <c r="A294" s="65"/>
      <c r="B294" s="65"/>
      <c r="C294" s="65"/>
      <c r="D294" s="45"/>
      <c r="E294" s="259"/>
      <c r="F294" s="229" t="str">
        <f t="shared" si="16"/>
        <v/>
      </c>
      <c r="G294" s="429"/>
      <c r="H294" s="206"/>
      <c r="I294" s="429"/>
      <c r="J294" s="83"/>
      <c r="K294" s="119"/>
      <c r="L294" s="214"/>
      <c r="M294" s="230"/>
      <c r="N294" s="231"/>
      <c r="O294" s="259"/>
      <c r="P294" s="212"/>
      <c r="Q294" s="214"/>
      <c r="R294" s="214"/>
      <c r="S294" s="232"/>
      <c r="T294" s="179" t="str">
        <f t="shared" si="14"/>
        <v/>
      </c>
      <c r="U294" s="427"/>
      <c r="V294" s="213"/>
      <c r="W294" s="213"/>
      <c r="X294" s="429"/>
      <c r="Y294" s="45"/>
      <c r="Z294" s="45"/>
      <c r="AA294" s="45"/>
      <c r="AB294" s="429"/>
      <c r="AC294" s="367"/>
      <c r="AD294" s="427"/>
      <c r="AE294" s="427"/>
      <c r="AF294" s="427"/>
      <c r="AG294" s="436"/>
      <c r="AH294" s="445"/>
      <c r="AI294" s="445"/>
      <c r="AJ294" s="456"/>
      <c r="AK294" s="179" t="str">
        <f t="shared" si="15"/>
        <v/>
      </c>
      <c r="AL294" s="427"/>
      <c r="AM294" s="28" t="b">
        <f t="shared" si="17"/>
        <v>1</v>
      </c>
    </row>
    <row r="295" spans="1:39" ht="36" customHeight="1">
      <c r="A295" s="65"/>
      <c r="B295" s="65"/>
      <c r="C295" s="65"/>
      <c r="D295" s="45"/>
      <c r="E295" s="259"/>
      <c r="F295" s="229" t="str">
        <f t="shared" si="16"/>
        <v/>
      </c>
      <c r="G295" s="429"/>
      <c r="H295" s="206"/>
      <c r="I295" s="429"/>
      <c r="J295" s="83"/>
      <c r="K295" s="119"/>
      <c r="L295" s="214"/>
      <c r="M295" s="230"/>
      <c r="N295" s="231"/>
      <c r="O295" s="259"/>
      <c r="P295" s="212"/>
      <c r="Q295" s="214"/>
      <c r="R295" s="214"/>
      <c r="S295" s="232"/>
      <c r="T295" s="179" t="str">
        <f t="shared" si="14"/>
        <v/>
      </c>
      <c r="U295" s="427"/>
      <c r="V295" s="213"/>
      <c r="W295" s="213"/>
      <c r="X295" s="429"/>
      <c r="Y295" s="45"/>
      <c r="Z295" s="45"/>
      <c r="AA295" s="45"/>
      <c r="AB295" s="429"/>
      <c r="AC295" s="367"/>
      <c r="AD295" s="427"/>
      <c r="AE295" s="427"/>
      <c r="AF295" s="427"/>
      <c r="AG295" s="436"/>
      <c r="AH295" s="445"/>
      <c r="AI295" s="445"/>
      <c r="AJ295" s="456"/>
      <c r="AK295" s="179" t="str">
        <f t="shared" si="15"/>
        <v/>
      </c>
      <c r="AL295" s="427"/>
      <c r="AM295" s="28" t="b">
        <f t="shared" si="17"/>
        <v>1</v>
      </c>
    </row>
    <row r="296" spans="1:39" ht="36" customHeight="1">
      <c r="A296" s="65"/>
      <c r="B296" s="65"/>
      <c r="C296" s="65"/>
      <c r="D296" s="45"/>
      <c r="E296" s="259"/>
      <c r="F296" s="229" t="str">
        <f t="shared" si="16"/>
        <v/>
      </c>
      <c r="G296" s="429"/>
      <c r="H296" s="206"/>
      <c r="I296" s="429"/>
      <c r="J296" s="83"/>
      <c r="K296" s="119"/>
      <c r="L296" s="214"/>
      <c r="M296" s="230"/>
      <c r="N296" s="231"/>
      <c r="O296" s="259"/>
      <c r="P296" s="212"/>
      <c r="Q296" s="214"/>
      <c r="R296" s="214"/>
      <c r="S296" s="232"/>
      <c r="T296" s="179" t="str">
        <f t="shared" si="14"/>
        <v/>
      </c>
      <c r="U296" s="427"/>
      <c r="V296" s="213"/>
      <c r="W296" s="213"/>
      <c r="X296" s="429"/>
      <c r="Y296" s="45"/>
      <c r="Z296" s="45"/>
      <c r="AA296" s="45"/>
      <c r="AB296" s="429"/>
      <c r="AC296" s="367"/>
      <c r="AD296" s="427"/>
      <c r="AE296" s="427"/>
      <c r="AF296" s="427"/>
      <c r="AG296" s="436"/>
      <c r="AH296" s="445"/>
      <c r="AI296" s="445"/>
      <c r="AJ296" s="456"/>
      <c r="AK296" s="179" t="str">
        <f t="shared" si="15"/>
        <v/>
      </c>
      <c r="AL296" s="427"/>
      <c r="AM296" s="28" t="b">
        <f t="shared" si="17"/>
        <v>1</v>
      </c>
    </row>
    <row r="297" spans="1:39" ht="36" customHeight="1">
      <c r="A297" s="65"/>
      <c r="B297" s="65"/>
      <c r="C297" s="65"/>
      <c r="D297" s="45"/>
      <c r="E297" s="259"/>
      <c r="F297" s="229" t="str">
        <f t="shared" si="16"/>
        <v/>
      </c>
      <c r="G297" s="429"/>
      <c r="H297" s="206"/>
      <c r="I297" s="429"/>
      <c r="J297" s="83"/>
      <c r="K297" s="119"/>
      <c r="L297" s="214"/>
      <c r="M297" s="230"/>
      <c r="N297" s="231"/>
      <c r="O297" s="259"/>
      <c r="P297" s="212"/>
      <c r="Q297" s="214"/>
      <c r="R297" s="214"/>
      <c r="S297" s="232"/>
      <c r="T297" s="179" t="str">
        <f t="shared" si="14"/>
        <v/>
      </c>
      <c r="U297" s="427"/>
      <c r="V297" s="213"/>
      <c r="W297" s="213"/>
      <c r="X297" s="429"/>
      <c r="Y297" s="45"/>
      <c r="Z297" s="45"/>
      <c r="AA297" s="45"/>
      <c r="AB297" s="429"/>
      <c r="AC297" s="367"/>
      <c r="AD297" s="427"/>
      <c r="AE297" s="427"/>
      <c r="AF297" s="427"/>
      <c r="AG297" s="436"/>
      <c r="AH297" s="445"/>
      <c r="AI297" s="445"/>
      <c r="AJ297" s="456"/>
      <c r="AK297" s="179" t="str">
        <f t="shared" si="15"/>
        <v/>
      </c>
      <c r="AL297" s="427"/>
      <c r="AM297" s="28" t="b">
        <f t="shared" si="17"/>
        <v>1</v>
      </c>
    </row>
    <row r="298" spans="1:39" ht="36" customHeight="1">
      <c r="A298" s="65"/>
      <c r="B298" s="65"/>
      <c r="C298" s="65"/>
      <c r="D298" s="45"/>
      <c r="E298" s="259"/>
      <c r="F298" s="229" t="str">
        <f t="shared" si="16"/>
        <v/>
      </c>
      <c r="G298" s="429"/>
      <c r="H298" s="206"/>
      <c r="I298" s="429"/>
      <c r="J298" s="83"/>
      <c r="K298" s="119"/>
      <c r="L298" s="214"/>
      <c r="M298" s="230"/>
      <c r="N298" s="231"/>
      <c r="O298" s="259"/>
      <c r="P298" s="212"/>
      <c r="Q298" s="214"/>
      <c r="R298" s="214"/>
      <c r="S298" s="232"/>
      <c r="T298" s="179" t="str">
        <f t="shared" si="14"/>
        <v/>
      </c>
      <c r="U298" s="427"/>
      <c r="V298" s="213"/>
      <c r="W298" s="213"/>
      <c r="X298" s="429"/>
      <c r="Y298" s="45"/>
      <c r="Z298" s="45"/>
      <c r="AA298" s="45"/>
      <c r="AB298" s="429"/>
      <c r="AC298" s="367"/>
      <c r="AD298" s="427"/>
      <c r="AE298" s="427"/>
      <c r="AF298" s="427"/>
      <c r="AG298" s="436"/>
      <c r="AH298" s="445"/>
      <c r="AI298" s="445"/>
      <c r="AJ298" s="456"/>
      <c r="AK298" s="179" t="str">
        <f t="shared" si="15"/>
        <v/>
      </c>
      <c r="AL298" s="427"/>
      <c r="AM298" s="28" t="b">
        <f t="shared" si="17"/>
        <v>1</v>
      </c>
    </row>
    <row r="299" spans="1:39" ht="36" customHeight="1">
      <c r="A299" s="65"/>
      <c r="B299" s="65"/>
      <c r="C299" s="65"/>
      <c r="D299" s="45"/>
      <c r="E299" s="259"/>
      <c r="F299" s="229" t="str">
        <f t="shared" si="16"/>
        <v/>
      </c>
      <c r="G299" s="429"/>
      <c r="H299" s="206"/>
      <c r="I299" s="429"/>
      <c r="J299" s="83"/>
      <c r="K299" s="119"/>
      <c r="L299" s="214"/>
      <c r="M299" s="230"/>
      <c r="N299" s="231"/>
      <c r="O299" s="259"/>
      <c r="P299" s="212"/>
      <c r="Q299" s="214"/>
      <c r="R299" s="214"/>
      <c r="S299" s="232"/>
      <c r="T299" s="179" t="str">
        <f t="shared" si="14"/>
        <v/>
      </c>
      <c r="U299" s="427"/>
      <c r="V299" s="213"/>
      <c r="W299" s="213"/>
      <c r="X299" s="429"/>
      <c r="Y299" s="45"/>
      <c r="Z299" s="45"/>
      <c r="AA299" s="45"/>
      <c r="AB299" s="429"/>
      <c r="AC299" s="367"/>
      <c r="AD299" s="427"/>
      <c r="AE299" s="427"/>
      <c r="AF299" s="427"/>
      <c r="AG299" s="436"/>
      <c r="AH299" s="445"/>
      <c r="AI299" s="445"/>
      <c r="AJ299" s="456"/>
      <c r="AK299" s="179" t="str">
        <f t="shared" si="15"/>
        <v/>
      </c>
      <c r="AL299" s="427"/>
      <c r="AM299" s="28" t="b">
        <f t="shared" si="17"/>
        <v>1</v>
      </c>
    </row>
    <row r="300" spans="1:39" ht="36" customHeight="1">
      <c r="A300" s="65"/>
      <c r="B300" s="65"/>
      <c r="C300" s="65"/>
      <c r="D300" s="45"/>
      <c r="E300" s="259"/>
      <c r="F300" s="229" t="str">
        <f t="shared" si="16"/>
        <v/>
      </c>
      <c r="G300" s="429"/>
      <c r="H300" s="206"/>
      <c r="I300" s="429"/>
      <c r="J300" s="83"/>
      <c r="K300" s="119"/>
      <c r="L300" s="214"/>
      <c r="M300" s="230"/>
      <c r="N300" s="231"/>
      <c r="O300" s="259"/>
      <c r="P300" s="212"/>
      <c r="Q300" s="214"/>
      <c r="R300" s="214"/>
      <c r="S300" s="232"/>
      <c r="T300" s="179" t="str">
        <f t="shared" si="14"/>
        <v/>
      </c>
      <c r="U300" s="427"/>
      <c r="V300" s="213"/>
      <c r="W300" s="213"/>
      <c r="X300" s="429"/>
      <c r="Y300" s="45"/>
      <c r="Z300" s="45"/>
      <c r="AA300" s="45"/>
      <c r="AB300" s="429"/>
      <c r="AC300" s="367"/>
      <c r="AD300" s="427"/>
      <c r="AE300" s="427"/>
      <c r="AF300" s="427"/>
      <c r="AG300" s="436"/>
      <c r="AH300" s="445"/>
      <c r="AI300" s="445"/>
      <c r="AJ300" s="456"/>
      <c r="AK300" s="179" t="str">
        <f t="shared" si="15"/>
        <v/>
      </c>
      <c r="AL300" s="427"/>
      <c r="AM300" s="28" t="b">
        <f t="shared" si="17"/>
        <v>1</v>
      </c>
    </row>
    <row r="301" spans="1:39" ht="36" customHeight="1">
      <c r="A301" s="65"/>
      <c r="B301" s="65"/>
      <c r="C301" s="65"/>
      <c r="D301" s="45"/>
      <c r="E301" s="259"/>
      <c r="F301" s="229" t="str">
        <f t="shared" si="16"/>
        <v/>
      </c>
      <c r="G301" s="429"/>
      <c r="H301" s="206"/>
      <c r="I301" s="429"/>
      <c r="J301" s="83"/>
      <c r="K301" s="119"/>
      <c r="L301" s="214"/>
      <c r="M301" s="230"/>
      <c r="N301" s="231"/>
      <c r="O301" s="259"/>
      <c r="P301" s="212"/>
      <c r="Q301" s="214"/>
      <c r="R301" s="214"/>
      <c r="S301" s="232"/>
      <c r="T301" s="179" t="str">
        <f t="shared" si="14"/>
        <v/>
      </c>
      <c r="U301" s="427"/>
      <c r="V301" s="213"/>
      <c r="W301" s="213"/>
      <c r="X301" s="429"/>
      <c r="Y301" s="45"/>
      <c r="Z301" s="45"/>
      <c r="AA301" s="45"/>
      <c r="AB301" s="429"/>
      <c r="AC301" s="367"/>
      <c r="AD301" s="427"/>
      <c r="AE301" s="427"/>
      <c r="AF301" s="427"/>
      <c r="AG301" s="436"/>
      <c r="AH301" s="445"/>
      <c r="AI301" s="445"/>
      <c r="AJ301" s="456"/>
      <c r="AK301" s="179" t="str">
        <f t="shared" si="15"/>
        <v/>
      </c>
      <c r="AL301" s="427"/>
      <c r="AM301" s="28" t="b">
        <f t="shared" si="17"/>
        <v>1</v>
      </c>
    </row>
    <row r="302" spans="1:39" ht="36" customHeight="1">
      <c r="A302" s="65"/>
      <c r="B302" s="65"/>
      <c r="C302" s="65"/>
      <c r="D302" s="45"/>
      <c r="E302" s="259"/>
      <c r="F302" s="229" t="str">
        <f t="shared" si="16"/>
        <v/>
      </c>
      <c r="G302" s="429"/>
      <c r="H302" s="206"/>
      <c r="I302" s="429"/>
      <c r="J302" s="83"/>
      <c r="K302" s="119"/>
      <c r="L302" s="214"/>
      <c r="M302" s="230"/>
      <c r="N302" s="231"/>
      <c r="O302" s="259"/>
      <c r="P302" s="212"/>
      <c r="Q302" s="214"/>
      <c r="R302" s="214"/>
      <c r="S302" s="232"/>
      <c r="T302" s="179" t="str">
        <f t="shared" si="14"/>
        <v/>
      </c>
      <c r="U302" s="427"/>
      <c r="V302" s="213"/>
      <c r="W302" s="213"/>
      <c r="X302" s="429"/>
      <c r="Y302" s="45"/>
      <c r="Z302" s="45"/>
      <c r="AA302" s="45"/>
      <c r="AB302" s="429"/>
      <c r="AC302" s="367"/>
      <c r="AD302" s="427"/>
      <c r="AE302" s="427"/>
      <c r="AF302" s="427"/>
      <c r="AG302" s="436"/>
      <c r="AH302" s="445"/>
      <c r="AI302" s="445"/>
      <c r="AJ302" s="456"/>
      <c r="AK302" s="179" t="str">
        <f t="shared" si="15"/>
        <v/>
      </c>
      <c r="AL302" s="427"/>
      <c r="AM302" s="28" t="b">
        <f t="shared" si="17"/>
        <v>1</v>
      </c>
    </row>
    <row r="303" spans="1:39" ht="36" customHeight="1">
      <c r="A303" s="65"/>
      <c r="B303" s="65"/>
      <c r="C303" s="65"/>
      <c r="D303" s="45"/>
      <c r="E303" s="259"/>
      <c r="F303" s="229" t="str">
        <f t="shared" si="16"/>
        <v/>
      </c>
      <c r="G303" s="429"/>
      <c r="H303" s="206"/>
      <c r="I303" s="429"/>
      <c r="J303" s="83"/>
      <c r="K303" s="119"/>
      <c r="L303" s="214"/>
      <c r="M303" s="230"/>
      <c r="N303" s="231"/>
      <c r="O303" s="259"/>
      <c r="P303" s="212"/>
      <c r="Q303" s="214"/>
      <c r="R303" s="214"/>
      <c r="S303" s="232"/>
      <c r="T303" s="179" t="str">
        <f t="shared" si="14"/>
        <v/>
      </c>
      <c r="U303" s="427"/>
      <c r="V303" s="213"/>
      <c r="W303" s="213"/>
      <c r="X303" s="429"/>
      <c r="Y303" s="45"/>
      <c r="Z303" s="45"/>
      <c r="AA303" s="45"/>
      <c r="AB303" s="429"/>
      <c r="AC303" s="367"/>
      <c r="AD303" s="427"/>
      <c r="AE303" s="427"/>
      <c r="AF303" s="427"/>
      <c r="AG303" s="436"/>
      <c r="AH303" s="445"/>
      <c r="AI303" s="445"/>
      <c r="AJ303" s="456"/>
      <c r="AK303" s="179" t="str">
        <f t="shared" si="15"/>
        <v/>
      </c>
      <c r="AL303" s="427"/>
      <c r="AM303" s="28" t="b">
        <f t="shared" si="17"/>
        <v>1</v>
      </c>
    </row>
    <row r="304" spans="1:39" ht="36" customHeight="1">
      <c r="A304" s="65"/>
      <c r="B304" s="65"/>
      <c r="C304" s="65"/>
      <c r="D304" s="45"/>
      <c r="E304" s="259"/>
      <c r="F304" s="229" t="str">
        <f t="shared" si="16"/>
        <v/>
      </c>
      <c r="G304" s="429"/>
      <c r="H304" s="206"/>
      <c r="I304" s="429"/>
      <c r="J304" s="83"/>
      <c r="K304" s="119"/>
      <c r="L304" s="214"/>
      <c r="M304" s="230"/>
      <c r="N304" s="231"/>
      <c r="O304" s="259"/>
      <c r="P304" s="212"/>
      <c r="Q304" s="214"/>
      <c r="R304" s="214"/>
      <c r="S304" s="232"/>
      <c r="T304" s="179" t="str">
        <f t="shared" si="14"/>
        <v/>
      </c>
      <c r="U304" s="427"/>
      <c r="V304" s="213"/>
      <c r="W304" s="213"/>
      <c r="X304" s="429"/>
      <c r="Y304" s="45"/>
      <c r="Z304" s="45"/>
      <c r="AA304" s="45"/>
      <c r="AB304" s="429"/>
      <c r="AC304" s="367"/>
      <c r="AD304" s="427"/>
      <c r="AE304" s="427"/>
      <c r="AF304" s="427"/>
      <c r="AG304" s="436"/>
      <c r="AH304" s="445"/>
      <c r="AI304" s="445"/>
      <c r="AJ304" s="456"/>
      <c r="AK304" s="179" t="str">
        <f t="shared" si="15"/>
        <v/>
      </c>
      <c r="AL304" s="427"/>
      <c r="AM304" s="28" t="b">
        <f t="shared" si="17"/>
        <v>1</v>
      </c>
    </row>
    <row r="305" spans="1:39" ht="36" customHeight="1">
      <c r="A305" s="65"/>
      <c r="B305" s="65"/>
      <c r="C305" s="65"/>
      <c r="D305" s="45"/>
      <c r="E305" s="259"/>
      <c r="F305" s="229" t="str">
        <f t="shared" si="16"/>
        <v/>
      </c>
      <c r="G305" s="429"/>
      <c r="H305" s="206"/>
      <c r="I305" s="429"/>
      <c r="J305" s="83"/>
      <c r="K305" s="119"/>
      <c r="L305" s="214"/>
      <c r="M305" s="230"/>
      <c r="N305" s="231"/>
      <c r="O305" s="259"/>
      <c r="P305" s="212"/>
      <c r="Q305" s="214"/>
      <c r="R305" s="214"/>
      <c r="S305" s="232"/>
      <c r="T305" s="179" t="str">
        <f t="shared" si="14"/>
        <v/>
      </c>
      <c r="U305" s="427"/>
      <c r="V305" s="213"/>
      <c r="W305" s="213"/>
      <c r="X305" s="429"/>
      <c r="Y305" s="45"/>
      <c r="Z305" s="45"/>
      <c r="AA305" s="45"/>
      <c r="AB305" s="429"/>
      <c r="AC305" s="367"/>
      <c r="AD305" s="427"/>
      <c r="AE305" s="427"/>
      <c r="AF305" s="427"/>
      <c r="AG305" s="436"/>
      <c r="AH305" s="445"/>
      <c r="AI305" s="445"/>
      <c r="AJ305" s="456"/>
      <c r="AK305" s="179" t="str">
        <f t="shared" si="15"/>
        <v/>
      </c>
      <c r="AL305" s="427"/>
      <c r="AM305" s="28" t="b">
        <f t="shared" si="17"/>
        <v>1</v>
      </c>
    </row>
    <row r="306" spans="1:39" ht="36" customHeight="1">
      <c r="A306" s="65"/>
      <c r="B306" s="65"/>
      <c r="C306" s="65"/>
      <c r="D306" s="45"/>
      <c r="E306" s="259"/>
      <c r="F306" s="229" t="str">
        <f t="shared" si="16"/>
        <v/>
      </c>
      <c r="G306" s="429"/>
      <c r="H306" s="206"/>
      <c r="I306" s="429"/>
      <c r="J306" s="83"/>
      <c r="K306" s="119"/>
      <c r="L306" s="214"/>
      <c r="M306" s="230"/>
      <c r="N306" s="231"/>
      <c r="O306" s="259"/>
      <c r="P306" s="212"/>
      <c r="Q306" s="214"/>
      <c r="R306" s="214"/>
      <c r="S306" s="232"/>
      <c r="T306" s="179" t="str">
        <f t="shared" si="14"/>
        <v/>
      </c>
      <c r="U306" s="427"/>
      <c r="V306" s="213"/>
      <c r="W306" s="213"/>
      <c r="X306" s="429"/>
      <c r="Y306" s="45"/>
      <c r="Z306" s="45"/>
      <c r="AA306" s="45"/>
      <c r="AB306" s="429"/>
      <c r="AC306" s="367"/>
      <c r="AD306" s="427"/>
      <c r="AE306" s="427"/>
      <c r="AF306" s="427"/>
      <c r="AG306" s="436"/>
      <c r="AH306" s="445"/>
      <c r="AI306" s="445"/>
      <c r="AJ306" s="456"/>
      <c r="AK306" s="179" t="str">
        <f t="shared" si="15"/>
        <v/>
      </c>
      <c r="AL306" s="427"/>
      <c r="AM306" s="28" t="b">
        <f t="shared" si="17"/>
        <v>1</v>
      </c>
    </row>
    <row r="307" spans="1:39" ht="36" customHeight="1">
      <c r="A307" s="65"/>
      <c r="B307" s="65"/>
      <c r="C307" s="65"/>
      <c r="D307" s="45"/>
      <c r="E307" s="259"/>
      <c r="F307" s="229" t="str">
        <f t="shared" si="16"/>
        <v/>
      </c>
      <c r="G307" s="429"/>
      <c r="H307" s="206"/>
      <c r="I307" s="429"/>
      <c r="J307" s="83"/>
      <c r="K307" s="119"/>
      <c r="L307" s="214"/>
      <c r="M307" s="230"/>
      <c r="N307" s="231"/>
      <c r="O307" s="259"/>
      <c r="P307" s="212"/>
      <c r="Q307" s="214"/>
      <c r="R307" s="214"/>
      <c r="S307" s="232"/>
      <c r="T307" s="179" t="str">
        <f t="shared" si="14"/>
        <v/>
      </c>
      <c r="U307" s="427"/>
      <c r="V307" s="213"/>
      <c r="W307" s="213"/>
      <c r="X307" s="429"/>
      <c r="Y307" s="45"/>
      <c r="Z307" s="45"/>
      <c r="AA307" s="45"/>
      <c r="AB307" s="429"/>
      <c r="AC307" s="367"/>
      <c r="AD307" s="427"/>
      <c r="AE307" s="427"/>
      <c r="AF307" s="427"/>
      <c r="AG307" s="436"/>
      <c r="AH307" s="445"/>
      <c r="AI307" s="445"/>
      <c r="AJ307" s="456"/>
      <c r="AK307" s="179" t="str">
        <f t="shared" si="15"/>
        <v/>
      </c>
      <c r="AL307" s="427"/>
      <c r="AM307" s="28" t="b">
        <f t="shared" si="17"/>
        <v>1</v>
      </c>
    </row>
    <row r="308" spans="1:39" ht="36" customHeight="1">
      <c r="A308" s="65"/>
      <c r="B308" s="65"/>
      <c r="C308" s="65"/>
      <c r="D308" s="45"/>
      <c r="E308" s="259"/>
      <c r="F308" s="229" t="str">
        <f t="shared" si="16"/>
        <v/>
      </c>
      <c r="G308" s="429"/>
      <c r="H308" s="206"/>
      <c r="I308" s="429"/>
      <c r="J308" s="83"/>
      <c r="K308" s="119"/>
      <c r="L308" s="214"/>
      <c r="M308" s="230"/>
      <c r="N308" s="231"/>
      <c r="O308" s="259"/>
      <c r="P308" s="212"/>
      <c r="Q308" s="214"/>
      <c r="R308" s="214"/>
      <c r="S308" s="232"/>
      <c r="T308" s="179" t="str">
        <f t="shared" si="14"/>
        <v/>
      </c>
      <c r="U308" s="427"/>
      <c r="V308" s="213"/>
      <c r="W308" s="213"/>
      <c r="X308" s="429"/>
      <c r="Y308" s="45"/>
      <c r="Z308" s="45"/>
      <c r="AA308" s="45"/>
      <c r="AB308" s="429"/>
      <c r="AC308" s="367"/>
      <c r="AD308" s="427"/>
      <c r="AE308" s="427"/>
      <c r="AF308" s="427"/>
      <c r="AG308" s="436"/>
      <c r="AH308" s="445"/>
      <c r="AI308" s="445"/>
      <c r="AJ308" s="456"/>
      <c r="AK308" s="179" t="str">
        <f t="shared" si="15"/>
        <v/>
      </c>
      <c r="AL308" s="427"/>
      <c r="AM308" s="28" t="b">
        <f t="shared" si="17"/>
        <v>1</v>
      </c>
    </row>
    <row r="309" spans="1:39" ht="36" customHeight="1">
      <c r="A309" s="65"/>
      <c r="B309" s="65"/>
      <c r="C309" s="65"/>
      <c r="D309" s="45"/>
      <c r="E309" s="259"/>
      <c r="F309" s="229" t="str">
        <f t="shared" si="16"/>
        <v/>
      </c>
      <c r="G309" s="429"/>
      <c r="H309" s="206"/>
      <c r="I309" s="429"/>
      <c r="J309" s="83"/>
      <c r="K309" s="119"/>
      <c r="L309" s="214"/>
      <c r="M309" s="230"/>
      <c r="N309" s="231"/>
      <c r="O309" s="259"/>
      <c r="P309" s="212"/>
      <c r="Q309" s="214"/>
      <c r="R309" s="214"/>
      <c r="S309" s="232"/>
      <c r="T309" s="179" t="str">
        <f t="shared" si="14"/>
        <v/>
      </c>
      <c r="U309" s="427"/>
      <c r="V309" s="213"/>
      <c r="W309" s="213"/>
      <c r="X309" s="429"/>
      <c r="Y309" s="45"/>
      <c r="Z309" s="45"/>
      <c r="AA309" s="45"/>
      <c r="AB309" s="429"/>
      <c r="AC309" s="367"/>
      <c r="AD309" s="427"/>
      <c r="AE309" s="427"/>
      <c r="AF309" s="427"/>
      <c r="AG309" s="436"/>
      <c r="AH309" s="445"/>
      <c r="AI309" s="445"/>
      <c r="AJ309" s="456"/>
      <c r="AK309" s="179" t="str">
        <f t="shared" si="15"/>
        <v/>
      </c>
      <c r="AL309" s="427"/>
      <c r="AM309" s="28" t="b">
        <f t="shared" si="17"/>
        <v>1</v>
      </c>
    </row>
    <row r="310" spans="1:39" ht="36" customHeight="1">
      <c r="A310" s="65"/>
      <c r="B310" s="65"/>
      <c r="C310" s="65"/>
      <c r="D310" s="45"/>
      <c r="E310" s="259"/>
      <c r="F310" s="229" t="str">
        <f t="shared" si="16"/>
        <v/>
      </c>
      <c r="G310" s="429"/>
      <c r="H310" s="206"/>
      <c r="I310" s="429"/>
      <c r="J310" s="83"/>
      <c r="K310" s="119"/>
      <c r="L310" s="214"/>
      <c r="M310" s="230"/>
      <c r="N310" s="231"/>
      <c r="O310" s="259"/>
      <c r="P310" s="212"/>
      <c r="Q310" s="214"/>
      <c r="R310" s="214"/>
      <c r="S310" s="232"/>
      <c r="T310" s="179" t="str">
        <f t="shared" si="14"/>
        <v/>
      </c>
      <c r="U310" s="427"/>
      <c r="V310" s="213"/>
      <c r="W310" s="213"/>
      <c r="X310" s="429"/>
      <c r="Y310" s="45"/>
      <c r="Z310" s="45"/>
      <c r="AA310" s="45"/>
      <c r="AB310" s="429"/>
      <c r="AC310" s="367"/>
      <c r="AD310" s="427"/>
      <c r="AE310" s="427"/>
      <c r="AF310" s="427"/>
      <c r="AG310" s="436"/>
      <c r="AH310" s="445"/>
      <c r="AI310" s="445"/>
      <c r="AJ310" s="456"/>
      <c r="AK310" s="179" t="str">
        <f t="shared" si="15"/>
        <v/>
      </c>
      <c r="AL310" s="427"/>
      <c r="AM310" s="28" t="b">
        <f t="shared" si="17"/>
        <v>1</v>
      </c>
    </row>
    <row r="311" spans="1:39" ht="36" customHeight="1">
      <c r="A311" s="65"/>
      <c r="B311" s="65"/>
      <c r="C311" s="65"/>
      <c r="D311" s="45"/>
      <c r="E311" s="259"/>
      <c r="F311" s="229" t="str">
        <f t="shared" si="16"/>
        <v/>
      </c>
      <c r="G311" s="429"/>
      <c r="H311" s="206"/>
      <c r="I311" s="429"/>
      <c r="J311" s="83"/>
      <c r="K311" s="119"/>
      <c r="L311" s="214"/>
      <c r="M311" s="230"/>
      <c r="N311" s="231"/>
      <c r="O311" s="259"/>
      <c r="P311" s="212"/>
      <c r="Q311" s="214"/>
      <c r="R311" s="214"/>
      <c r="S311" s="232"/>
      <c r="T311" s="179" t="str">
        <f t="shared" si="14"/>
        <v/>
      </c>
      <c r="U311" s="427"/>
      <c r="V311" s="213"/>
      <c r="W311" s="213"/>
      <c r="X311" s="429"/>
      <c r="Y311" s="45"/>
      <c r="Z311" s="45"/>
      <c r="AA311" s="45"/>
      <c r="AB311" s="429"/>
      <c r="AC311" s="367"/>
      <c r="AD311" s="427"/>
      <c r="AE311" s="427"/>
      <c r="AF311" s="427"/>
      <c r="AG311" s="436"/>
      <c r="AH311" s="445"/>
      <c r="AI311" s="445"/>
      <c r="AJ311" s="456"/>
      <c r="AK311" s="179" t="str">
        <f t="shared" si="15"/>
        <v/>
      </c>
      <c r="AL311" s="427"/>
      <c r="AM311" s="28" t="b">
        <f t="shared" si="17"/>
        <v>1</v>
      </c>
    </row>
    <row r="312" spans="1:39" ht="36" customHeight="1">
      <c r="A312" s="65"/>
      <c r="B312" s="65"/>
      <c r="C312" s="65"/>
      <c r="D312" s="45"/>
      <c r="E312" s="259"/>
      <c r="F312" s="229" t="str">
        <f t="shared" si="16"/>
        <v/>
      </c>
      <c r="G312" s="429"/>
      <c r="H312" s="206"/>
      <c r="I312" s="429"/>
      <c r="J312" s="83"/>
      <c r="K312" s="119"/>
      <c r="L312" s="214"/>
      <c r="M312" s="230"/>
      <c r="N312" s="231"/>
      <c r="O312" s="259"/>
      <c r="P312" s="212"/>
      <c r="Q312" s="214"/>
      <c r="R312" s="214"/>
      <c r="S312" s="232"/>
      <c r="T312" s="179" t="str">
        <f t="shared" si="14"/>
        <v/>
      </c>
      <c r="U312" s="427"/>
      <c r="V312" s="213"/>
      <c r="W312" s="213"/>
      <c r="X312" s="429"/>
      <c r="Y312" s="45"/>
      <c r="Z312" s="45"/>
      <c r="AA312" s="45"/>
      <c r="AB312" s="429"/>
      <c r="AC312" s="367"/>
      <c r="AD312" s="427"/>
      <c r="AE312" s="427"/>
      <c r="AF312" s="427"/>
      <c r="AG312" s="436"/>
      <c r="AH312" s="445"/>
      <c r="AI312" s="445"/>
      <c r="AJ312" s="456"/>
      <c r="AK312" s="179" t="str">
        <f t="shared" si="15"/>
        <v/>
      </c>
      <c r="AL312" s="427"/>
      <c r="AM312" s="28" t="b">
        <f t="shared" si="17"/>
        <v>1</v>
      </c>
    </row>
    <row r="313" spans="1:39" ht="36" customHeight="1">
      <c r="A313" s="65"/>
      <c r="B313" s="65"/>
      <c r="C313" s="65"/>
      <c r="D313" s="45"/>
      <c r="E313" s="259"/>
      <c r="F313" s="229" t="str">
        <f t="shared" si="16"/>
        <v/>
      </c>
      <c r="G313" s="429"/>
      <c r="H313" s="206"/>
      <c r="I313" s="429"/>
      <c r="J313" s="83"/>
      <c r="K313" s="119"/>
      <c r="L313" s="214"/>
      <c r="M313" s="230"/>
      <c r="N313" s="231"/>
      <c r="O313" s="259"/>
      <c r="P313" s="212"/>
      <c r="Q313" s="214"/>
      <c r="R313" s="214"/>
      <c r="S313" s="232"/>
      <c r="T313" s="179" t="str">
        <f t="shared" si="14"/>
        <v/>
      </c>
      <c r="U313" s="427"/>
      <c r="V313" s="213"/>
      <c r="W313" s="213"/>
      <c r="X313" s="429"/>
      <c r="Y313" s="45"/>
      <c r="Z313" s="45"/>
      <c r="AA313" s="45"/>
      <c r="AB313" s="429"/>
      <c r="AC313" s="367"/>
      <c r="AD313" s="427"/>
      <c r="AE313" s="427"/>
      <c r="AF313" s="427"/>
      <c r="AG313" s="436"/>
      <c r="AH313" s="445"/>
      <c r="AI313" s="445"/>
      <c r="AJ313" s="456"/>
      <c r="AK313" s="179" t="str">
        <f t="shared" si="15"/>
        <v/>
      </c>
      <c r="AL313" s="427"/>
      <c r="AM313" s="28" t="b">
        <f t="shared" si="17"/>
        <v>1</v>
      </c>
    </row>
    <row r="314" spans="1:39" ht="36" customHeight="1">
      <c r="A314" s="65"/>
      <c r="B314" s="65"/>
      <c r="C314" s="65"/>
      <c r="D314" s="45"/>
      <c r="E314" s="259"/>
      <c r="F314" s="229" t="str">
        <f t="shared" si="16"/>
        <v/>
      </c>
      <c r="G314" s="429"/>
      <c r="H314" s="206"/>
      <c r="I314" s="429"/>
      <c r="J314" s="83"/>
      <c r="K314" s="119"/>
      <c r="L314" s="214"/>
      <c r="M314" s="230"/>
      <c r="N314" s="231"/>
      <c r="O314" s="259"/>
      <c r="P314" s="212"/>
      <c r="Q314" s="214"/>
      <c r="R314" s="214"/>
      <c r="S314" s="232"/>
      <c r="T314" s="179" t="str">
        <f t="shared" si="14"/>
        <v/>
      </c>
      <c r="U314" s="427"/>
      <c r="V314" s="213"/>
      <c r="W314" s="213"/>
      <c r="X314" s="429"/>
      <c r="Y314" s="45"/>
      <c r="Z314" s="45"/>
      <c r="AA314" s="45"/>
      <c r="AB314" s="429"/>
      <c r="AC314" s="367"/>
      <c r="AD314" s="427"/>
      <c r="AE314" s="427"/>
      <c r="AF314" s="427"/>
      <c r="AG314" s="436"/>
      <c r="AH314" s="445"/>
      <c r="AI314" s="445"/>
      <c r="AJ314" s="456"/>
      <c r="AK314" s="179" t="str">
        <f t="shared" si="15"/>
        <v/>
      </c>
      <c r="AL314" s="427"/>
      <c r="AM314" s="28" t="b">
        <f t="shared" si="17"/>
        <v>1</v>
      </c>
    </row>
    <row r="315" spans="1:39" ht="36" customHeight="1">
      <c r="A315" s="65"/>
      <c r="B315" s="65"/>
      <c r="C315" s="65"/>
      <c r="D315" s="45"/>
      <c r="E315" s="259"/>
      <c r="F315" s="229" t="str">
        <f t="shared" si="16"/>
        <v/>
      </c>
      <c r="G315" s="429"/>
      <c r="H315" s="206"/>
      <c r="I315" s="429"/>
      <c r="J315" s="83"/>
      <c r="K315" s="119"/>
      <c r="L315" s="214"/>
      <c r="M315" s="230"/>
      <c r="N315" s="231"/>
      <c r="O315" s="259"/>
      <c r="P315" s="212"/>
      <c r="Q315" s="214"/>
      <c r="R315" s="214"/>
      <c r="S315" s="232"/>
      <c r="T315" s="179" t="str">
        <f t="shared" si="14"/>
        <v/>
      </c>
      <c r="U315" s="427"/>
      <c r="V315" s="213"/>
      <c r="W315" s="213"/>
      <c r="X315" s="429"/>
      <c r="Y315" s="45"/>
      <c r="Z315" s="45"/>
      <c r="AA315" s="45"/>
      <c r="AB315" s="429"/>
      <c r="AC315" s="367"/>
      <c r="AD315" s="427"/>
      <c r="AE315" s="427"/>
      <c r="AF315" s="427"/>
      <c r="AG315" s="436"/>
      <c r="AH315" s="445"/>
      <c r="AI315" s="445"/>
      <c r="AJ315" s="456"/>
      <c r="AK315" s="179" t="str">
        <f t="shared" si="15"/>
        <v/>
      </c>
      <c r="AL315" s="427"/>
      <c r="AM315" s="28" t="b">
        <f t="shared" si="17"/>
        <v>1</v>
      </c>
    </row>
    <row r="316" spans="1:39" ht="36" customHeight="1">
      <c r="A316" s="65"/>
      <c r="B316" s="65"/>
      <c r="C316" s="65"/>
      <c r="D316" s="45"/>
      <c r="E316" s="259"/>
      <c r="F316" s="229" t="str">
        <f t="shared" si="16"/>
        <v/>
      </c>
      <c r="G316" s="429"/>
      <c r="H316" s="206"/>
      <c r="I316" s="429"/>
      <c r="J316" s="83"/>
      <c r="K316" s="119"/>
      <c r="L316" s="214"/>
      <c r="M316" s="230"/>
      <c r="N316" s="231"/>
      <c r="O316" s="259"/>
      <c r="P316" s="212"/>
      <c r="Q316" s="214"/>
      <c r="R316" s="214"/>
      <c r="S316" s="232"/>
      <c r="T316" s="179" t="str">
        <f t="shared" si="14"/>
        <v/>
      </c>
      <c r="U316" s="427"/>
      <c r="V316" s="213"/>
      <c r="W316" s="213"/>
      <c r="X316" s="429"/>
      <c r="Y316" s="45"/>
      <c r="Z316" s="45"/>
      <c r="AA316" s="45"/>
      <c r="AB316" s="429"/>
      <c r="AC316" s="367"/>
      <c r="AD316" s="427"/>
      <c r="AE316" s="427"/>
      <c r="AF316" s="427"/>
      <c r="AG316" s="436"/>
      <c r="AH316" s="445"/>
      <c r="AI316" s="445"/>
      <c r="AJ316" s="456"/>
      <c r="AK316" s="179" t="str">
        <f t="shared" si="15"/>
        <v/>
      </c>
      <c r="AL316" s="427"/>
      <c r="AM316" s="28" t="b">
        <f t="shared" si="17"/>
        <v>1</v>
      </c>
    </row>
    <row r="317" spans="1:39" ht="36" customHeight="1">
      <c r="A317" s="65"/>
      <c r="B317" s="65"/>
      <c r="C317" s="65"/>
      <c r="D317" s="45"/>
      <c r="E317" s="259"/>
      <c r="F317" s="229" t="str">
        <f t="shared" si="16"/>
        <v/>
      </c>
      <c r="G317" s="429"/>
      <c r="H317" s="206"/>
      <c r="I317" s="429"/>
      <c r="J317" s="83"/>
      <c r="K317" s="119"/>
      <c r="L317" s="214"/>
      <c r="M317" s="230"/>
      <c r="N317" s="231"/>
      <c r="O317" s="259"/>
      <c r="P317" s="212"/>
      <c r="Q317" s="214"/>
      <c r="R317" s="214"/>
      <c r="S317" s="232"/>
      <c r="T317" s="179" t="str">
        <f t="shared" si="14"/>
        <v/>
      </c>
      <c r="U317" s="427"/>
      <c r="V317" s="213"/>
      <c r="W317" s="213"/>
      <c r="X317" s="429"/>
      <c r="Y317" s="45"/>
      <c r="Z317" s="45"/>
      <c r="AA317" s="45"/>
      <c r="AB317" s="429"/>
      <c r="AC317" s="367"/>
      <c r="AD317" s="427"/>
      <c r="AE317" s="427"/>
      <c r="AF317" s="427"/>
      <c r="AG317" s="436"/>
      <c r="AH317" s="445"/>
      <c r="AI317" s="445"/>
      <c r="AJ317" s="456"/>
      <c r="AK317" s="179" t="str">
        <f t="shared" si="15"/>
        <v/>
      </c>
      <c r="AL317" s="427"/>
      <c r="AM317" s="28" t="b">
        <f t="shared" si="17"/>
        <v>1</v>
      </c>
    </row>
    <row r="318" spans="1:39" ht="36" customHeight="1">
      <c r="A318" s="65"/>
      <c r="B318" s="65"/>
      <c r="C318" s="65"/>
      <c r="D318" s="45"/>
      <c r="E318" s="259"/>
      <c r="F318" s="229" t="str">
        <f t="shared" si="16"/>
        <v/>
      </c>
      <c r="G318" s="429"/>
      <c r="H318" s="206"/>
      <c r="I318" s="429"/>
      <c r="J318" s="83"/>
      <c r="K318" s="119"/>
      <c r="L318" s="214"/>
      <c r="M318" s="230"/>
      <c r="N318" s="231"/>
      <c r="O318" s="259"/>
      <c r="P318" s="212"/>
      <c r="Q318" s="214"/>
      <c r="R318" s="214"/>
      <c r="S318" s="232"/>
      <c r="T318" s="179" t="str">
        <f t="shared" si="14"/>
        <v/>
      </c>
      <c r="U318" s="427"/>
      <c r="V318" s="213"/>
      <c r="W318" s="213"/>
      <c r="X318" s="429"/>
      <c r="Y318" s="45"/>
      <c r="Z318" s="45"/>
      <c r="AA318" s="45"/>
      <c r="AB318" s="429"/>
      <c r="AC318" s="367"/>
      <c r="AD318" s="427"/>
      <c r="AE318" s="427"/>
      <c r="AF318" s="427"/>
      <c r="AG318" s="436"/>
      <c r="AH318" s="445"/>
      <c r="AI318" s="445"/>
      <c r="AJ318" s="456"/>
      <c r="AK318" s="179" t="str">
        <f t="shared" si="15"/>
        <v/>
      </c>
      <c r="AL318" s="427"/>
      <c r="AM318" s="28" t="b">
        <f t="shared" si="17"/>
        <v>1</v>
      </c>
    </row>
    <row r="319" spans="1:39" ht="36" customHeight="1">
      <c r="A319" s="65"/>
      <c r="B319" s="65"/>
      <c r="C319" s="65"/>
      <c r="D319" s="45"/>
      <c r="E319" s="259"/>
      <c r="F319" s="229" t="str">
        <f t="shared" si="16"/>
        <v/>
      </c>
      <c r="G319" s="429"/>
      <c r="H319" s="206"/>
      <c r="I319" s="429"/>
      <c r="J319" s="83"/>
      <c r="K319" s="119"/>
      <c r="L319" s="214"/>
      <c r="M319" s="230"/>
      <c r="N319" s="231"/>
      <c r="O319" s="259"/>
      <c r="P319" s="212"/>
      <c r="Q319" s="214"/>
      <c r="R319" s="214"/>
      <c r="S319" s="232"/>
      <c r="T319" s="179" t="str">
        <f t="shared" si="14"/>
        <v/>
      </c>
      <c r="U319" s="427"/>
      <c r="V319" s="213"/>
      <c r="W319" s="213"/>
      <c r="X319" s="429"/>
      <c r="Y319" s="45"/>
      <c r="Z319" s="45"/>
      <c r="AA319" s="45"/>
      <c r="AB319" s="429"/>
      <c r="AC319" s="367"/>
      <c r="AD319" s="427"/>
      <c r="AE319" s="427"/>
      <c r="AF319" s="427"/>
      <c r="AG319" s="436"/>
      <c r="AH319" s="445"/>
      <c r="AI319" s="445"/>
      <c r="AJ319" s="456"/>
      <c r="AK319" s="179" t="str">
        <f t="shared" si="15"/>
        <v/>
      </c>
      <c r="AL319" s="427"/>
      <c r="AM319" s="28" t="b">
        <f t="shared" si="17"/>
        <v>1</v>
      </c>
    </row>
    <row r="320" spans="1:39" ht="36" customHeight="1">
      <c r="A320" s="65"/>
      <c r="B320" s="65"/>
      <c r="C320" s="65"/>
      <c r="D320" s="45"/>
      <c r="E320" s="259"/>
      <c r="F320" s="229" t="str">
        <f t="shared" si="16"/>
        <v/>
      </c>
      <c r="G320" s="429"/>
      <c r="H320" s="206"/>
      <c r="I320" s="429"/>
      <c r="J320" s="83"/>
      <c r="K320" s="119"/>
      <c r="L320" s="214"/>
      <c r="M320" s="230"/>
      <c r="N320" s="231"/>
      <c r="O320" s="259"/>
      <c r="P320" s="212"/>
      <c r="Q320" s="214"/>
      <c r="R320" s="214"/>
      <c r="S320" s="232"/>
      <c r="T320" s="179" t="str">
        <f t="shared" si="14"/>
        <v/>
      </c>
      <c r="U320" s="427"/>
      <c r="V320" s="213"/>
      <c r="W320" s="213"/>
      <c r="X320" s="429"/>
      <c r="Y320" s="45"/>
      <c r="Z320" s="45"/>
      <c r="AA320" s="45"/>
      <c r="AB320" s="429"/>
      <c r="AC320" s="367"/>
      <c r="AD320" s="427"/>
      <c r="AE320" s="427"/>
      <c r="AF320" s="427"/>
      <c r="AG320" s="436"/>
      <c r="AH320" s="445"/>
      <c r="AI320" s="445"/>
      <c r="AJ320" s="456"/>
      <c r="AK320" s="179" t="str">
        <f t="shared" si="15"/>
        <v/>
      </c>
      <c r="AL320" s="427"/>
      <c r="AM320" s="28" t="b">
        <f t="shared" si="17"/>
        <v>1</v>
      </c>
    </row>
    <row r="321" spans="1:39" ht="36" customHeight="1">
      <c r="A321" s="65"/>
      <c r="B321" s="65"/>
      <c r="C321" s="65"/>
      <c r="D321" s="45"/>
      <c r="E321" s="259"/>
      <c r="F321" s="229" t="str">
        <f t="shared" si="16"/>
        <v/>
      </c>
      <c r="G321" s="429"/>
      <c r="H321" s="206"/>
      <c r="I321" s="429"/>
      <c r="J321" s="83"/>
      <c r="K321" s="119"/>
      <c r="L321" s="214"/>
      <c r="M321" s="230"/>
      <c r="N321" s="231"/>
      <c r="O321" s="259"/>
      <c r="P321" s="212"/>
      <c r="Q321" s="214"/>
      <c r="R321" s="214"/>
      <c r="S321" s="232"/>
      <c r="T321" s="179" t="str">
        <f t="shared" si="14"/>
        <v/>
      </c>
      <c r="U321" s="427"/>
      <c r="V321" s="213"/>
      <c r="W321" s="213"/>
      <c r="X321" s="429"/>
      <c r="Y321" s="45"/>
      <c r="Z321" s="45"/>
      <c r="AA321" s="45"/>
      <c r="AB321" s="429"/>
      <c r="AC321" s="367"/>
      <c r="AD321" s="427"/>
      <c r="AE321" s="427"/>
      <c r="AF321" s="427"/>
      <c r="AG321" s="436"/>
      <c r="AH321" s="445"/>
      <c r="AI321" s="445"/>
      <c r="AJ321" s="456"/>
      <c r="AK321" s="179" t="str">
        <f t="shared" si="15"/>
        <v/>
      </c>
      <c r="AL321" s="427"/>
      <c r="AM321" s="28" t="b">
        <f t="shared" si="17"/>
        <v>1</v>
      </c>
    </row>
    <row r="322" spans="1:39" ht="36" customHeight="1">
      <c r="A322" s="65"/>
      <c r="B322" s="65"/>
      <c r="C322" s="65"/>
      <c r="D322" s="45"/>
      <c r="E322" s="259"/>
      <c r="F322" s="229" t="str">
        <f t="shared" si="16"/>
        <v/>
      </c>
      <c r="G322" s="429"/>
      <c r="H322" s="206"/>
      <c r="I322" s="429"/>
      <c r="J322" s="83"/>
      <c r="K322" s="119"/>
      <c r="L322" s="214"/>
      <c r="M322" s="230"/>
      <c r="N322" s="231"/>
      <c r="O322" s="259"/>
      <c r="P322" s="212"/>
      <c r="Q322" s="214"/>
      <c r="R322" s="214"/>
      <c r="S322" s="232"/>
      <c r="T322" s="179" t="str">
        <f t="shared" si="14"/>
        <v/>
      </c>
      <c r="U322" s="427"/>
      <c r="V322" s="213"/>
      <c r="W322" s="213"/>
      <c r="X322" s="429"/>
      <c r="Y322" s="45"/>
      <c r="Z322" s="45"/>
      <c r="AA322" s="45"/>
      <c r="AB322" s="429"/>
      <c r="AC322" s="367"/>
      <c r="AD322" s="427"/>
      <c r="AE322" s="427"/>
      <c r="AF322" s="427"/>
      <c r="AG322" s="436"/>
      <c r="AH322" s="445"/>
      <c r="AI322" s="445"/>
      <c r="AJ322" s="456"/>
      <c r="AK322" s="179" t="str">
        <f t="shared" si="15"/>
        <v/>
      </c>
      <c r="AL322" s="427"/>
      <c r="AM322" s="28" t="b">
        <f t="shared" si="17"/>
        <v>1</v>
      </c>
    </row>
    <row r="323" spans="1:39" ht="36" customHeight="1">
      <c r="A323" s="65"/>
      <c r="B323" s="65"/>
      <c r="C323" s="65"/>
      <c r="D323" s="45"/>
      <c r="E323" s="259"/>
      <c r="F323" s="229" t="str">
        <f t="shared" si="16"/>
        <v/>
      </c>
      <c r="G323" s="429"/>
      <c r="H323" s="206"/>
      <c r="I323" s="429"/>
      <c r="J323" s="83"/>
      <c r="K323" s="119"/>
      <c r="L323" s="214"/>
      <c r="M323" s="230"/>
      <c r="N323" s="231"/>
      <c r="O323" s="259"/>
      <c r="P323" s="212"/>
      <c r="Q323" s="214"/>
      <c r="R323" s="214"/>
      <c r="S323" s="232"/>
      <c r="T323" s="179" t="str">
        <f t="shared" si="14"/>
        <v/>
      </c>
      <c r="U323" s="427"/>
      <c r="V323" s="213"/>
      <c r="W323" s="213"/>
      <c r="X323" s="429"/>
      <c r="Y323" s="45"/>
      <c r="Z323" s="45"/>
      <c r="AA323" s="45"/>
      <c r="AB323" s="429"/>
      <c r="AC323" s="367"/>
      <c r="AD323" s="427"/>
      <c r="AE323" s="427"/>
      <c r="AF323" s="427"/>
      <c r="AG323" s="436"/>
      <c r="AH323" s="445"/>
      <c r="AI323" s="445"/>
      <c r="AJ323" s="456"/>
      <c r="AK323" s="179" t="str">
        <f t="shared" si="15"/>
        <v/>
      </c>
      <c r="AL323" s="427"/>
      <c r="AM323" s="28" t="b">
        <f t="shared" si="17"/>
        <v>1</v>
      </c>
    </row>
    <row r="324" spans="1:39" ht="36" customHeight="1">
      <c r="A324" s="65"/>
      <c r="B324" s="65"/>
      <c r="C324" s="65"/>
      <c r="D324" s="45"/>
      <c r="E324" s="259"/>
      <c r="F324" s="229" t="str">
        <f t="shared" si="16"/>
        <v/>
      </c>
      <c r="G324" s="429"/>
      <c r="H324" s="206"/>
      <c r="I324" s="429"/>
      <c r="J324" s="83"/>
      <c r="K324" s="119"/>
      <c r="L324" s="214"/>
      <c r="M324" s="230"/>
      <c r="N324" s="231"/>
      <c r="O324" s="259"/>
      <c r="P324" s="212"/>
      <c r="Q324" s="214"/>
      <c r="R324" s="214"/>
      <c r="S324" s="232"/>
      <c r="T324" s="179" t="str">
        <f t="shared" si="14"/>
        <v/>
      </c>
      <c r="U324" s="427"/>
      <c r="V324" s="213"/>
      <c r="W324" s="213"/>
      <c r="X324" s="429"/>
      <c r="Y324" s="45"/>
      <c r="Z324" s="45"/>
      <c r="AA324" s="45"/>
      <c r="AB324" s="429"/>
      <c r="AC324" s="367"/>
      <c r="AD324" s="427"/>
      <c r="AE324" s="427"/>
      <c r="AF324" s="427"/>
      <c r="AG324" s="436"/>
      <c r="AH324" s="445"/>
      <c r="AI324" s="445"/>
      <c r="AJ324" s="456"/>
      <c r="AK324" s="179" t="str">
        <f t="shared" si="15"/>
        <v/>
      </c>
      <c r="AL324" s="427"/>
      <c r="AM324" s="28" t="b">
        <f t="shared" si="17"/>
        <v>1</v>
      </c>
    </row>
    <row r="325" spans="1:39" ht="36" customHeight="1">
      <c r="A325" s="65"/>
      <c r="B325" s="65"/>
      <c r="C325" s="65"/>
      <c r="D325" s="45"/>
      <c r="E325" s="259"/>
      <c r="F325" s="229" t="str">
        <f t="shared" si="16"/>
        <v/>
      </c>
      <c r="G325" s="429"/>
      <c r="H325" s="206"/>
      <c r="I325" s="429"/>
      <c r="J325" s="83"/>
      <c r="K325" s="119"/>
      <c r="L325" s="214"/>
      <c r="M325" s="230"/>
      <c r="N325" s="231"/>
      <c r="O325" s="259"/>
      <c r="P325" s="212"/>
      <c r="Q325" s="214"/>
      <c r="R325" s="214"/>
      <c r="S325" s="232"/>
      <c r="T325" s="179" t="str">
        <f t="shared" ref="T325:T388" si="18">IF(ISBLANK(P325),"",DATEDIF(J325,P325,"d")/365)</f>
        <v/>
      </c>
      <c r="U325" s="427"/>
      <c r="V325" s="213"/>
      <c r="W325" s="213"/>
      <c r="X325" s="429"/>
      <c r="Y325" s="45"/>
      <c r="Z325" s="45"/>
      <c r="AA325" s="45"/>
      <c r="AB325" s="429"/>
      <c r="AC325" s="367"/>
      <c r="AD325" s="427"/>
      <c r="AE325" s="427"/>
      <c r="AF325" s="427"/>
      <c r="AG325" s="436"/>
      <c r="AH325" s="445"/>
      <c r="AI325" s="445"/>
      <c r="AJ325" s="456"/>
      <c r="AK325" s="179" t="str">
        <f t="shared" ref="AK325:AK388" si="19">IF((J325-AC325)/365&gt;0,(J325-AC325)/365,"")</f>
        <v/>
      </c>
      <c r="AL325" s="427"/>
      <c r="AM325" s="28" t="b">
        <f t="shared" si="17"/>
        <v>1</v>
      </c>
    </row>
    <row r="326" spans="1:39" ht="36" customHeight="1">
      <c r="A326" s="65"/>
      <c r="B326" s="65"/>
      <c r="C326" s="65"/>
      <c r="D326" s="45"/>
      <c r="E326" s="259"/>
      <c r="F326" s="229" t="str">
        <f t="shared" si="16"/>
        <v/>
      </c>
      <c r="G326" s="429"/>
      <c r="H326" s="206"/>
      <c r="I326" s="429"/>
      <c r="J326" s="83"/>
      <c r="K326" s="119"/>
      <c r="L326" s="214"/>
      <c r="M326" s="230"/>
      <c r="N326" s="231"/>
      <c r="O326" s="259"/>
      <c r="P326" s="212"/>
      <c r="Q326" s="214"/>
      <c r="R326" s="214"/>
      <c r="S326" s="232"/>
      <c r="T326" s="179" t="str">
        <f t="shared" si="18"/>
        <v/>
      </c>
      <c r="U326" s="427"/>
      <c r="V326" s="213"/>
      <c r="W326" s="213"/>
      <c r="X326" s="429"/>
      <c r="Y326" s="45"/>
      <c r="Z326" s="45"/>
      <c r="AA326" s="45"/>
      <c r="AB326" s="429"/>
      <c r="AC326" s="367"/>
      <c r="AD326" s="427"/>
      <c r="AE326" s="427"/>
      <c r="AF326" s="427"/>
      <c r="AG326" s="436"/>
      <c r="AH326" s="445"/>
      <c r="AI326" s="445"/>
      <c r="AJ326" s="456"/>
      <c r="AK326" s="179" t="str">
        <f t="shared" si="19"/>
        <v/>
      </c>
      <c r="AL326" s="427"/>
      <c r="AM326" s="28" t="b">
        <f t="shared" si="17"/>
        <v>1</v>
      </c>
    </row>
    <row r="327" spans="1:39" ht="36" customHeight="1">
      <c r="A327" s="65"/>
      <c r="B327" s="65"/>
      <c r="C327" s="65"/>
      <c r="D327" s="45"/>
      <c r="E327" s="259"/>
      <c r="F327" s="229" t="str">
        <f t="shared" si="16"/>
        <v/>
      </c>
      <c r="G327" s="429"/>
      <c r="H327" s="206"/>
      <c r="I327" s="429"/>
      <c r="J327" s="83"/>
      <c r="K327" s="119"/>
      <c r="L327" s="214"/>
      <c r="M327" s="230"/>
      <c r="N327" s="231"/>
      <c r="O327" s="259"/>
      <c r="P327" s="212"/>
      <c r="Q327" s="214"/>
      <c r="R327" s="214"/>
      <c r="S327" s="232"/>
      <c r="T327" s="179" t="str">
        <f t="shared" si="18"/>
        <v/>
      </c>
      <c r="U327" s="427"/>
      <c r="V327" s="213"/>
      <c r="W327" s="213"/>
      <c r="X327" s="429"/>
      <c r="Y327" s="45"/>
      <c r="Z327" s="45"/>
      <c r="AA327" s="45"/>
      <c r="AB327" s="429"/>
      <c r="AC327" s="367"/>
      <c r="AD327" s="427"/>
      <c r="AE327" s="427"/>
      <c r="AF327" s="427"/>
      <c r="AG327" s="436"/>
      <c r="AH327" s="445"/>
      <c r="AI327" s="445"/>
      <c r="AJ327" s="456"/>
      <c r="AK327" s="179" t="str">
        <f t="shared" si="19"/>
        <v/>
      </c>
      <c r="AL327" s="427"/>
      <c r="AM327" s="28" t="b">
        <f t="shared" si="17"/>
        <v>1</v>
      </c>
    </row>
    <row r="328" spans="1:39" ht="36" customHeight="1">
      <c r="A328" s="65"/>
      <c r="B328" s="65"/>
      <c r="C328" s="65"/>
      <c r="D328" s="45"/>
      <c r="E328" s="259"/>
      <c r="F328" s="229" t="str">
        <f t="shared" ref="F328:F391" si="20">IF(ISBLANK($E328),"",VLOOKUP($E328,제안사_펀드현황,2,FALSE))</f>
        <v/>
      </c>
      <c r="G328" s="429"/>
      <c r="H328" s="206"/>
      <c r="I328" s="429"/>
      <c r="J328" s="83"/>
      <c r="K328" s="119"/>
      <c r="L328" s="214"/>
      <c r="M328" s="230"/>
      <c r="N328" s="231"/>
      <c r="O328" s="259"/>
      <c r="P328" s="212"/>
      <c r="Q328" s="214"/>
      <c r="R328" s="214"/>
      <c r="S328" s="232"/>
      <c r="T328" s="179" t="str">
        <f t="shared" si="18"/>
        <v/>
      </c>
      <c r="U328" s="427"/>
      <c r="V328" s="213"/>
      <c r="W328" s="213"/>
      <c r="X328" s="429"/>
      <c r="Y328" s="45"/>
      <c r="Z328" s="45"/>
      <c r="AA328" s="45"/>
      <c r="AB328" s="429"/>
      <c r="AC328" s="367"/>
      <c r="AD328" s="427"/>
      <c r="AE328" s="427"/>
      <c r="AF328" s="427"/>
      <c r="AG328" s="436"/>
      <c r="AH328" s="445"/>
      <c r="AI328" s="445"/>
      <c r="AJ328" s="456"/>
      <c r="AK328" s="179" t="str">
        <f t="shared" si="19"/>
        <v/>
      </c>
      <c r="AL328" s="427"/>
      <c r="AM328" s="28" t="b">
        <f t="shared" si="17"/>
        <v>1</v>
      </c>
    </row>
    <row r="329" spans="1:39" ht="36" customHeight="1">
      <c r="A329" s="65"/>
      <c r="B329" s="65"/>
      <c r="C329" s="65"/>
      <c r="D329" s="45"/>
      <c r="E329" s="259"/>
      <c r="F329" s="229" t="str">
        <f t="shared" si="20"/>
        <v/>
      </c>
      <c r="G329" s="429"/>
      <c r="H329" s="206"/>
      <c r="I329" s="429"/>
      <c r="J329" s="83"/>
      <c r="K329" s="119"/>
      <c r="L329" s="214"/>
      <c r="M329" s="230"/>
      <c r="N329" s="231"/>
      <c r="O329" s="259"/>
      <c r="P329" s="212"/>
      <c r="Q329" s="214"/>
      <c r="R329" s="214"/>
      <c r="S329" s="232"/>
      <c r="T329" s="179" t="str">
        <f t="shared" si="18"/>
        <v/>
      </c>
      <c r="U329" s="427"/>
      <c r="V329" s="213"/>
      <c r="W329" s="213"/>
      <c r="X329" s="429"/>
      <c r="Y329" s="45"/>
      <c r="Z329" s="45"/>
      <c r="AA329" s="45"/>
      <c r="AB329" s="429"/>
      <c r="AC329" s="367"/>
      <c r="AD329" s="427"/>
      <c r="AE329" s="427"/>
      <c r="AF329" s="427"/>
      <c r="AG329" s="436"/>
      <c r="AH329" s="445"/>
      <c r="AI329" s="445"/>
      <c r="AJ329" s="456"/>
      <c r="AK329" s="179" t="str">
        <f t="shared" si="19"/>
        <v/>
      </c>
      <c r="AL329" s="427"/>
      <c r="AM329" s="28" t="b">
        <f t="shared" si="17"/>
        <v>1</v>
      </c>
    </row>
    <row r="330" spans="1:39" ht="36" customHeight="1">
      <c r="A330" s="65"/>
      <c r="B330" s="65"/>
      <c r="C330" s="65"/>
      <c r="D330" s="45"/>
      <c r="E330" s="259"/>
      <c r="F330" s="229" t="str">
        <f t="shared" si="20"/>
        <v/>
      </c>
      <c r="G330" s="429"/>
      <c r="H330" s="206"/>
      <c r="I330" s="429"/>
      <c r="J330" s="83"/>
      <c r="K330" s="119"/>
      <c r="L330" s="214"/>
      <c r="M330" s="230"/>
      <c r="N330" s="231"/>
      <c r="O330" s="259"/>
      <c r="P330" s="212"/>
      <c r="Q330" s="214"/>
      <c r="R330" s="214"/>
      <c r="S330" s="232"/>
      <c r="T330" s="179" t="str">
        <f t="shared" si="18"/>
        <v/>
      </c>
      <c r="U330" s="427"/>
      <c r="V330" s="213"/>
      <c r="W330" s="213"/>
      <c r="X330" s="429"/>
      <c r="Y330" s="45"/>
      <c r="Z330" s="45"/>
      <c r="AA330" s="45"/>
      <c r="AB330" s="429"/>
      <c r="AC330" s="367"/>
      <c r="AD330" s="427"/>
      <c r="AE330" s="427"/>
      <c r="AF330" s="427"/>
      <c r="AG330" s="436"/>
      <c r="AH330" s="445"/>
      <c r="AI330" s="445"/>
      <c r="AJ330" s="456"/>
      <c r="AK330" s="179" t="str">
        <f t="shared" si="19"/>
        <v/>
      </c>
      <c r="AL330" s="427"/>
      <c r="AM330" s="28" t="b">
        <f t="shared" si="17"/>
        <v>1</v>
      </c>
    </row>
    <row r="331" spans="1:39" ht="36" customHeight="1">
      <c r="A331" s="65"/>
      <c r="B331" s="65"/>
      <c r="C331" s="65"/>
      <c r="D331" s="45"/>
      <c r="E331" s="259"/>
      <c r="F331" s="229" t="str">
        <f t="shared" si="20"/>
        <v/>
      </c>
      <c r="G331" s="429"/>
      <c r="H331" s="206"/>
      <c r="I331" s="429"/>
      <c r="J331" s="83"/>
      <c r="K331" s="119"/>
      <c r="L331" s="214"/>
      <c r="M331" s="230"/>
      <c r="N331" s="231"/>
      <c r="O331" s="259"/>
      <c r="P331" s="212"/>
      <c r="Q331" s="214"/>
      <c r="R331" s="214"/>
      <c r="S331" s="232"/>
      <c r="T331" s="179" t="str">
        <f t="shared" si="18"/>
        <v/>
      </c>
      <c r="U331" s="427"/>
      <c r="V331" s="213"/>
      <c r="W331" s="213"/>
      <c r="X331" s="429"/>
      <c r="Y331" s="45"/>
      <c r="Z331" s="45"/>
      <c r="AA331" s="45"/>
      <c r="AB331" s="429"/>
      <c r="AC331" s="367"/>
      <c r="AD331" s="427"/>
      <c r="AE331" s="427"/>
      <c r="AF331" s="427"/>
      <c r="AG331" s="436"/>
      <c r="AH331" s="445"/>
      <c r="AI331" s="445"/>
      <c r="AJ331" s="456"/>
      <c r="AK331" s="179" t="str">
        <f t="shared" si="19"/>
        <v/>
      </c>
      <c r="AL331" s="427"/>
      <c r="AM331" s="28" t="b">
        <f t="shared" si="17"/>
        <v>1</v>
      </c>
    </row>
    <row r="332" spans="1:39" ht="36" customHeight="1">
      <c r="A332" s="65"/>
      <c r="B332" s="65"/>
      <c r="C332" s="65"/>
      <c r="D332" s="45"/>
      <c r="E332" s="259"/>
      <c r="F332" s="229" t="str">
        <f t="shared" si="20"/>
        <v/>
      </c>
      <c r="G332" s="429"/>
      <c r="H332" s="206"/>
      <c r="I332" s="429"/>
      <c r="J332" s="83"/>
      <c r="K332" s="119"/>
      <c r="L332" s="214"/>
      <c r="M332" s="230"/>
      <c r="N332" s="231"/>
      <c r="O332" s="259"/>
      <c r="P332" s="212"/>
      <c r="Q332" s="214"/>
      <c r="R332" s="214"/>
      <c r="S332" s="232"/>
      <c r="T332" s="179" t="str">
        <f t="shared" si="18"/>
        <v/>
      </c>
      <c r="U332" s="427"/>
      <c r="V332" s="213"/>
      <c r="W332" s="213"/>
      <c r="X332" s="429"/>
      <c r="Y332" s="45"/>
      <c r="Z332" s="45"/>
      <c r="AA332" s="45"/>
      <c r="AB332" s="429"/>
      <c r="AC332" s="367"/>
      <c r="AD332" s="427"/>
      <c r="AE332" s="427"/>
      <c r="AF332" s="427"/>
      <c r="AG332" s="436"/>
      <c r="AH332" s="445"/>
      <c r="AI332" s="445"/>
      <c r="AJ332" s="456"/>
      <c r="AK332" s="179" t="str">
        <f t="shared" si="19"/>
        <v/>
      </c>
      <c r="AL332" s="427"/>
      <c r="AM332" s="28" t="b">
        <f t="shared" ref="AM332:AM395" si="21">L332=R332+V332+AA332</f>
        <v>1</v>
      </c>
    </row>
    <row r="333" spans="1:39" ht="36" customHeight="1">
      <c r="A333" s="65"/>
      <c r="B333" s="65"/>
      <c r="C333" s="65"/>
      <c r="D333" s="45"/>
      <c r="E333" s="259"/>
      <c r="F333" s="229" t="str">
        <f t="shared" si="20"/>
        <v/>
      </c>
      <c r="G333" s="429"/>
      <c r="H333" s="206"/>
      <c r="I333" s="429"/>
      <c r="J333" s="83"/>
      <c r="K333" s="119"/>
      <c r="L333" s="214"/>
      <c r="M333" s="230"/>
      <c r="N333" s="231"/>
      <c r="O333" s="259"/>
      <c r="P333" s="212"/>
      <c r="Q333" s="214"/>
      <c r="R333" s="214"/>
      <c r="S333" s="232"/>
      <c r="T333" s="179" t="str">
        <f t="shared" si="18"/>
        <v/>
      </c>
      <c r="U333" s="427"/>
      <c r="V333" s="213"/>
      <c r="W333" s="213"/>
      <c r="X333" s="429"/>
      <c r="Y333" s="45"/>
      <c r="Z333" s="45"/>
      <c r="AA333" s="45"/>
      <c r="AB333" s="429"/>
      <c r="AC333" s="367"/>
      <c r="AD333" s="427"/>
      <c r="AE333" s="427"/>
      <c r="AF333" s="427"/>
      <c r="AG333" s="436"/>
      <c r="AH333" s="445"/>
      <c r="AI333" s="445"/>
      <c r="AJ333" s="456"/>
      <c r="AK333" s="179" t="str">
        <f t="shared" si="19"/>
        <v/>
      </c>
      <c r="AL333" s="427"/>
      <c r="AM333" s="28" t="b">
        <f t="shared" si="21"/>
        <v>1</v>
      </c>
    </row>
    <row r="334" spans="1:39" ht="36" customHeight="1">
      <c r="A334" s="65"/>
      <c r="B334" s="65"/>
      <c r="C334" s="65"/>
      <c r="D334" s="45"/>
      <c r="E334" s="259"/>
      <c r="F334" s="229" t="str">
        <f t="shared" si="20"/>
        <v/>
      </c>
      <c r="G334" s="429"/>
      <c r="H334" s="206"/>
      <c r="I334" s="429"/>
      <c r="J334" s="83"/>
      <c r="K334" s="119"/>
      <c r="L334" s="214"/>
      <c r="M334" s="230"/>
      <c r="N334" s="231"/>
      <c r="O334" s="259"/>
      <c r="P334" s="212"/>
      <c r="Q334" s="214"/>
      <c r="R334" s="214"/>
      <c r="S334" s="232"/>
      <c r="T334" s="179" t="str">
        <f t="shared" si="18"/>
        <v/>
      </c>
      <c r="U334" s="427"/>
      <c r="V334" s="213"/>
      <c r="W334" s="213"/>
      <c r="X334" s="429"/>
      <c r="Y334" s="45"/>
      <c r="Z334" s="45"/>
      <c r="AA334" s="45"/>
      <c r="AB334" s="429"/>
      <c r="AC334" s="367"/>
      <c r="AD334" s="427"/>
      <c r="AE334" s="427"/>
      <c r="AF334" s="427"/>
      <c r="AG334" s="436"/>
      <c r="AH334" s="445"/>
      <c r="AI334" s="445"/>
      <c r="AJ334" s="456"/>
      <c r="AK334" s="179" t="str">
        <f t="shared" si="19"/>
        <v/>
      </c>
      <c r="AL334" s="427"/>
      <c r="AM334" s="28" t="b">
        <f t="shared" si="21"/>
        <v>1</v>
      </c>
    </row>
    <row r="335" spans="1:39" ht="36" customHeight="1">
      <c r="A335" s="65"/>
      <c r="B335" s="65"/>
      <c r="C335" s="65"/>
      <c r="D335" s="45"/>
      <c r="E335" s="259"/>
      <c r="F335" s="229" t="str">
        <f t="shared" si="20"/>
        <v/>
      </c>
      <c r="G335" s="429"/>
      <c r="H335" s="206"/>
      <c r="I335" s="429"/>
      <c r="J335" s="83"/>
      <c r="K335" s="119"/>
      <c r="L335" s="214"/>
      <c r="M335" s="230"/>
      <c r="N335" s="231"/>
      <c r="O335" s="259"/>
      <c r="P335" s="212"/>
      <c r="Q335" s="214"/>
      <c r="R335" s="214"/>
      <c r="S335" s="232"/>
      <c r="T335" s="179" t="str">
        <f t="shared" si="18"/>
        <v/>
      </c>
      <c r="U335" s="427"/>
      <c r="V335" s="213"/>
      <c r="W335" s="213"/>
      <c r="X335" s="429"/>
      <c r="Y335" s="45"/>
      <c r="Z335" s="45"/>
      <c r="AA335" s="45"/>
      <c r="AB335" s="429"/>
      <c r="AC335" s="367"/>
      <c r="AD335" s="427"/>
      <c r="AE335" s="427"/>
      <c r="AF335" s="427"/>
      <c r="AG335" s="436"/>
      <c r="AH335" s="445"/>
      <c r="AI335" s="445"/>
      <c r="AJ335" s="456"/>
      <c r="AK335" s="179" t="str">
        <f t="shared" si="19"/>
        <v/>
      </c>
      <c r="AL335" s="427"/>
      <c r="AM335" s="28" t="b">
        <f t="shared" si="21"/>
        <v>1</v>
      </c>
    </row>
    <row r="336" spans="1:39" ht="36" customHeight="1">
      <c r="A336" s="65"/>
      <c r="B336" s="65"/>
      <c r="C336" s="65"/>
      <c r="D336" s="45"/>
      <c r="E336" s="259"/>
      <c r="F336" s="229" t="str">
        <f t="shared" si="20"/>
        <v/>
      </c>
      <c r="G336" s="429"/>
      <c r="H336" s="206"/>
      <c r="I336" s="429"/>
      <c r="J336" s="83"/>
      <c r="K336" s="119"/>
      <c r="L336" s="214"/>
      <c r="M336" s="230"/>
      <c r="N336" s="231"/>
      <c r="O336" s="259"/>
      <c r="P336" s="212"/>
      <c r="Q336" s="214"/>
      <c r="R336" s="214"/>
      <c r="S336" s="232"/>
      <c r="T336" s="179" t="str">
        <f t="shared" si="18"/>
        <v/>
      </c>
      <c r="U336" s="427"/>
      <c r="V336" s="213"/>
      <c r="W336" s="213"/>
      <c r="X336" s="429"/>
      <c r="Y336" s="45"/>
      <c r="Z336" s="45"/>
      <c r="AA336" s="45"/>
      <c r="AB336" s="429"/>
      <c r="AC336" s="367"/>
      <c r="AD336" s="427"/>
      <c r="AE336" s="427"/>
      <c r="AF336" s="427"/>
      <c r="AG336" s="436"/>
      <c r="AH336" s="445"/>
      <c r="AI336" s="445"/>
      <c r="AJ336" s="456"/>
      <c r="AK336" s="179" t="str">
        <f t="shared" si="19"/>
        <v/>
      </c>
      <c r="AL336" s="427"/>
      <c r="AM336" s="28" t="b">
        <f t="shared" si="21"/>
        <v>1</v>
      </c>
    </row>
    <row r="337" spans="1:39" ht="36" customHeight="1">
      <c r="A337" s="65"/>
      <c r="B337" s="65"/>
      <c r="C337" s="65"/>
      <c r="D337" s="45"/>
      <c r="E337" s="259"/>
      <c r="F337" s="229" t="str">
        <f t="shared" si="20"/>
        <v/>
      </c>
      <c r="G337" s="429"/>
      <c r="H337" s="206"/>
      <c r="I337" s="429"/>
      <c r="J337" s="83"/>
      <c r="K337" s="119"/>
      <c r="L337" s="214"/>
      <c r="M337" s="230"/>
      <c r="N337" s="231"/>
      <c r="O337" s="259"/>
      <c r="P337" s="212"/>
      <c r="Q337" s="214"/>
      <c r="R337" s="214"/>
      <c r="S337" s="232"/>
      <c r="T337" s="179" t="str">
        <f t="shared" si="18"/>
        <v/>
      </c>
      <c r="U337" s="427"/>
      <c r="V337" s="213"/>
      <c r="W337" s="213"/>
      <c r="X337" s="429"/>
      <c r="Y337" s="45"/>
      <c r="Z337" s="45"/>
      <c r="AA337" s="45"/>
      <c r="AB337" s="429"/>
      <c r="AC337" s="367"/>
      <c r="AD337" s="427"/>
      <c r="AE337" s="427"/>
      <c r="AF337" s="427"/>
      <c r="AG337" s="436"/>
      <c r="AH337" s="445"/>
      <c r="AI337" s="445"/>
      <c r="AJ337" s="456"/>
      <c r="AK337" s="179" t="str">
        <f t="shared" si="19"/>
        <v/>
      </c>
      <c r="AL337" s="427"/>
      <c r="AM337" s="28" t="b">
        <f t="shared" si="21"/>
        <v>1</v>
      </c>
    </row>
    <row r="338" spans="1:39" ht="36" customHeight="1">
      <c r="A338" s="65"/>
      <c r="B338" s="65"/>
      <c r="C338" s="65"/>
      <c r="D338" s="45"/>
      <c r="E338" s="259"/>
      <c r="F338" s="229" t="str">
        <f t="shared" si="20"/>
        <v/>
      </c>
      <c r="G338" s="429"/>
      <c r="H338" s="206"/>
      <c r="I338" s="429"/>
      <c r="J338" s="83"/>
      <c r="K338" s="119"/>
      <c r="L338" s="214"/>
      <c r="M338" s="230"/>
      <c r="N338" s="231"/>
      <c r="O338" s="259"/>
      <c r="P338" s="212"/>
      <c r="Q338" s="214"/>
      <c r="R338" s="214"/>
      <c r="S338" s="232"/>
      <c r="T338" s="179" t="str">
        <f t="shared" si="18"/>
        <v/>
      </c>
      <c r="U338" s="427"/>
      <c r="V338" s="213"/>
      <c r="W338" s="213"/>
      <c r="X338" s="429"/>
      <c r="Y338" s="45"/>
      <c r="Z338" s="45"/>
      <c r="AA338" s="45"/>
      <c r="AB338" s="429"/>
      <c r="AC338" s="367"/>
      <c r="AD338" s="427"/>
      <c r="AE338" s="427"/>
      <c r="AF338" s="427"/>
      <c r="AG338" s="436"/>
      <c r="AH338" s="445"/>
      <c r="AI338" s="445"/>
      <c r="AJ338" s="456"/>
      <c r="AK338" s="179" t="str">
        <f t="shared" si="19"/>
        <v/>
      </c>
      <c r="AL338" s="427"/>
      <c r="AM338" s="28" t="b">
        <f t="shared" si="21"/>
        <v>1</v>
      </c>
    </row>
    <row r="339" spans="1:39" ht="36" customHeight="1">
      <c r="A339" s="65"/>
      <c r="B339" s="65"/>
      <c r="C339" s="65"/>
      <c r="D339" s="45"/>
      <c r="E339" s="259"/>
      <c r="F339" s="229" t="str">
        <f t="shared" si="20"/>
        <v/>
      </c>
      <c r="G339" s="429"/>
      <c r="H339" s="206"/>
      <c r="I339" s="429"/>
      <c r="J339" s="83"/>
      <c r="K339" s="119"/>
      <c r="L339" s="214"/>
      <c r="M339" s="230"/>
      <c r="N339" s="231"/>
      <c r="O339" s="259"/>
      <c r="P339" s="212"/>
      <c r="Q339" s="214"/>
      <c r="R339" s="214"/>
      <c r="S339" s="232"/>
      <c r="T339" s="179" t="str">
        <f t="shared" si="18"/>
        <v/>
      </c>
      <c r="U339" s="427"/>
      <c r="V339" s="213"/>
      <c r="W339" s="213"/>
      <c r="X339" s="429"/>
      <c r="Y339" s="45"/>
      <c r="Z339" s="45"/>
      <c r="AA339" s="45"/>
      <c r="AB339" s="429"/>
      <c r="AC339" s="367"/>
      <c r="AD339" s="427"/>
      <c r="AE339" s="427"/>
      <c r="AF339" s="427"/>
      <c r="AG339" s="436"/>
      <c r="AH339" s="445"/>
      <c r="AI339" s="445"/>
      <c r="AJ339" s="456"/>
      <c r="AK339" s="179" t="str">
        <f t="shared" si="19"/>
        <v/>
      </c>
      <c r="AL339" s="427"/>
      <c r="AM339" s="28" t="b">
        <f t="shared" si="21"/>
        <v>1</v>
      </c>
    </row>
    <row r="340" spans="1:39" ht="36" customHeight="1">
      <c r="A340" s="65"/>
      <c r="B340" s="65"/>
      <c r="C340" s="65"/>
      <c r="D340" s="45"/>
      <c r="E340" s="259"/>
      <c r="F340" s="229" t="str">
        <f t="shared" si="20"/>
        <v/>
      </c>
      <c r="G340" s="429"/>
      <c r="H340" s="206"/>
      <c r="I340" s="429"/>
      <c r="J340" s="83"/>
      <c r="K340" s="119"/>
      <c r="L340" s="214"/>
      <c r="M340" s="230"/>
      <c r="N340" s="231"/>
      <c r="O340" s="259"/>
      <c r="P340" s="212"/>
      <c r="Q340" s="214"/>
      <c r="R340" s="214"/>
      <c r="S340" s="232"/>
      <c r="T340" s="179" t="str">
        <f t="shared" si="18"/>
        <v/>
      </c>
      <c r="U340" s="427"/>
      <c r="V340" s="213"/>
      <c r="W340" s="213"/>
      <c r="X340" s="429"/>
      <c r="Y340" s="45"/>
      <c r="Z340" s="45"/>
      <c r="AA340" s="45"/>
      <c r="AB340" s="429"/>
      <c r="AC340" s="367"/>
      <c r="AD340" s="427"/>
      <c r="AE340" s="427"/>
      <c r="AF340" s="427"/>
      <c r="AG340" s="436"/>
      <c r="AH340" s="445"/>
      <c r="AI340" s="445"/>
      <c r="AJ340" s="456"/>
      <c r="AK340" s="179" t="str">
        <f t="shared" si="19"/>
        <v/>
      </c>
      <c r="AL340" s="427"/>
      <c r="AM340" s="28" t="b">
        <f t="shared" si="21"/>
        <v>1</v>
      </c>
    </row>
    <row r="341" spans="1:39" ht="36" customHeight="1">
      <c r="A341" s="65"/>
      <c r="B341" s="65"/>
      <c r="C341" s="65"/>
      <c r="D341" s="45"/>
      <c r="E341" s="259"/>
      <c r="F341" s="229" t="str">
        <f t="shared" si="20"/>
        <v/>
      </c>
      <c r="G341" s="429"/>
      <c r="H341" s="206"/>
      <c r="I341" s="429"/>
      <c r="J341" s="83"/>
      <c r="K341" s="119"/>
      <c r="L341" s="214"/>
      <c r="M341" s="230"/>
      <c r="N341" s="231"/>
      <c r="O341" s="259"/>
      <c r="P341" s="212"/>
      <c r="Q341" s="214"/>
      <c r="R341" s="214"/>
      <c r="S341" s="232"/>
      <c r="T341" s="179" t="str">
        <f t="shared" si="18"/>
        <v/>
      </c>
      <c r="U341" s="427"/>
      <c r="V341" s="213"/>
      <c r="W341" s="213"/>
      <c r="X341" s="429"/>
      <c r="Y341" s="45"/>
      <c r="Z341" s="45"/>
      <c r="AA341" s="45"/>
      <c r="AB341" s="429"/>
      <c r="AC341" s="367"/>
      <c r="AD341" s="427"/>
      <c r="AE341" s="427"/>
      <c r="AF341" s="427"/>
      <c r="AG341" s="436"/>
      <c r="AH341" s="445"/>
      <c r="AI341" s="445"/>
      <c r="AJ341" s="456"/>
      <c r="AK341" s="179" t="str">
        <f t="shared" si="19"/>
        <v/>
      </c>
      <c r="AL341" s="427"/>
      <c r="AM341" s="28" t="b">
        <f t="shared" si="21"/>
        <v>1</v>
      </c>
    </row>
    <row r="342" spans="1:39" ht="36" customHeight="1">
      <c r="A342" s="65"/>
      <c r="B342" s="65"/>
      <c r="C342" s="65"/>
      <c r="D342" s="45"/>
      <c r="E342" s="259"/>
      <c r="F342" s="229" t="str">
        <f t="shared" si="20"/>
        <v/>
      </c>
      <c r="G342" s="429"/>
      <c r="H342" s="206"/>
      <c r="I342" s="429"/>
      <c r="J342" s="83"/>
      <c r="K342" s="119"/>
      <c r="L342" s="214"/>
      <c r="M342" s="230"/>
      <c r="N342" s="231"/>
      <c r="O342" s="259"/>
      <c r="P342" s="212"/>
      <c r="Q342" s="214"/>
      <c r="R342" s="214"/>
      <c r="S342" s="232"/>
      <c r="T342" s="179" t="str">
        <f t="shared" si="18"/>
        <v/>
      </c>
      <c r="U342" s="427"/>
      <c r="V342" s="213"/>
      <c r="W342" s="213"/>
      <c r="X342" s="429"/>
      <c r="Y342" s="45"/>
      <c r="Z342" s="45"/>
      <c r="AA342" s="45"/>
      <c r="AB342" s="429"/>
      <c r="AC342" s="367"/>
      <c r="AD342" s="427"/>
      <c r="AE342" s="427"/>
      <c r="AF342" s="427"/>
      <c r="AG342" s="436"/>
      <c r="AH342" s="445"/>
      <c r="AI342" s="445"/>
      <c r="AJ342" s="456"/>
      <c r="AK342" s="179" t="str">
        <f t="shared" si="19"/>
        <v/>
      </c>
      <c r="AL342" s="427"/>
      <c r="AM342" s="28" t="b">
        <f t="shared" si="21"/>
        <v>1</v>
      </c>
    </row>
    <row r="343" spans="1:39" ht="36" customHeight="1">
      <c r="A343" s="65"/>
      <c r="B343" s="65"/>
      <c r="C343" s="65"/>
      <c r="D343" s="45"/>
      <c r="E343" s="259"/>
      <c r="F343" s="229" t="str">
        <f t="shared" si="20"/>
        <v/>
      </c>
      <c r="G343" s="429"/>
      <c r="H343" s="206"/>
      <c r="I343" s="429"/>
      <c r="J343" s="83"/>
      <c r="K343" s="119"/>
      <c r="L343" s="214"/>
      <c r="M343" s="230"/>
      <c r="N343" s="231"/>
      <c r="O343" s="259"/>
      <c r="P343" s="212"/>
      <c r="Q343" s="214"/>
      <c r="R343" s="214"/>
      <c r="S343" s="232"/>
      <c r="T343" s="179" t="str">
        <f t="shared" si="18"/>
        <v/>
      </c>
      <c r="U343" s="427"/>
      <c r="V343" s="213"/>
      <c r="W343" s="213"/>
      <c r="X343" s="429"/>
      <c r="Y343" s="45"/>
      <c r="Z343" s="45"/>
      <c r="AA343" s="45"/>
      <c r="AB343" s="429"/>
      <c r="AC343" s="367"/>
      <c r="AD343" s="427"/>
      <c r="AE343" s="427"/>
      <c r="AF343" s="427"/>
      <c r="AG343" s="436"/>
      <c r="AH343" s="445"/>
      <c r="AI343" s="445"/>
      <c r="AJ343" s="456"/>
      <c r="AK343" s="179" t="str">
        <f t="shared" si="19"/>
        <v/>
      </c>
      <c r="AL343" s="427"/>
      <c r="AM343" s="28" t="b">
        <f t="shared" si="21"/>
        <v>1</v>
      </c>
    </row>
    <row r="344" spans="1:39" ht="36" customHeight="1">
      <c r="A344" s="65"/>
      <c r="B344" s="65"/>
      <c r="C344" s="65"/>
      <c r="D344" s="45"/>
      <c r="E344" s="259"/>
      <c r="F344" s="229" t="str">
        <f t="shared" si="20"/>
        <v/>
      </c>
      <c r="G344" s="429"/>
      <c r="H344" s="206"/>
      <c r="I344" s="429"/>
      <c r="J344" s="83"/>
      <c r="K344" s="119"/>
      <c r="L344" s="214"/>
      <c r="M344" s="230"/>
      <c r="N344" s="231"/>
      <c r="O344" s="259"/>
      <c r="P344" s="212"/>
      <c r="Q344" s="214"/>
      <c r="R344" s="214"/>
      <c r="S344" s="232"/>
      <c r="T344" s="179" t="str">
        <f t="shared" si="18"/>
        <v/>
      </c>
      <c r="U344" s="427"/>
      <c r="V344" s="213"/>
      <c r="W344" s="213"/>
      <c r="X344" s="429"/>
      <c r="Y344" s="45"/>
      <c r="Z344" s="45"/>
      <c r="AA344" s="45"/>
      <c r="AB344" s="429"/>
      <c r="AC344" s="367"/>
      <c r="AD344" s="427"/>
      <c r="AE344" s="427"/>
      <c r="AF344" s="427"/>
      <c r="AG344" s="436"/>
      <c r="AH344" s="445"/>
      <c r="AI344" s="445"/>
      <c r="AJ344" s="456"/>
      <c r="AK344" s="179" t="str">
        <f t="shared" si="19"/>
        <v/>
      </c>
      <c r="AL344" s="427"/>
      <c r="AM344" s="28" t="b">
        <f t="shared" si="21"/>
        <v>1</v>
      </c>
    </row>
    <row r="345" spans="1:39" ht="36" customHeight="1">
      <c r="A345" s="65"/>
      <c r="B345" s="65"/>
      <c r="C345" s="65"/>
      <c r="D345" s="45"/>
      <c r="E345" s="259"/>
      <c r="F345" s="229" t="str">
        <f t="shared" si="20"/>
        <v/>
      </c>
      <c r="G345" s="429"/>
      <c r="H345" s="206"/>
      <c r="I345" s="429"/>
      <c r="J345" s="83"/>
      <c r="K345" s="119"/>
      <c r="L345" s="214"/>
      <c r="M345" s="230"/>
      <c r="N345" s="231"/>
      <c r="O345" s="259"/>
      <c r="P345" s="212"/>
      <c r="Q345" s="214"/>
      <c r="R345" s="214"/>
      <c r="S345" s="232"/>
      <c r="T345" s="179" t="str">
        <f t="shared" si="18"/>
        <v/>
      </c>
      <c r="U345" s="427"/>
      <c r="V345" s="213"/>
      <c r="W345" s="213"/>
      <c r="X345" s="429"/>
      <c r="Y345" s="45"/>
      <c r="Z345" s="45"/>
      <c r="AA345" s="45"/>
      <c r="AB345" s="429"/>
      <c r="AC345" s="367"/>
      <c r="AD345" s="427"/>
      <c r="AE345" s="427"/>
      <c r="AF345" s="427"/>
      <c r="AG345" s="436"/>
      <c r="AH345" s="445"/>
      <c r="AI345" s="445"/>
      <c r="AJ345" s="456"/>
      <c r="AK345" s="179" t="str">
        <f t="shared" si="19"/>
        <v/>
      </c>
      <c r="AL345" s="427"/>
      <c r="AM345" s="28" t="b">
        <f t="shared" si="21"/>
        <v>1</v>
      </c>
    </row>
    <row r="346" spans="1:39" ht="36" customHeight="1">
      <c r="A346" s="65"/>
      <c r="B346" s="65"/>
      <c r="C346" s="65"/>
      <c r="D346" s="45"/>
      <c r="E346" s="259"/>
      <c r="F346" s="229" t="str">
        <f t="shared" si="20"/>
        <v/>
      </c>
      <c r="G346" s="429"/>
      <c r="H346" s="206"/>
      <c r="I346" s="429"/>
      <c r="J346" s="83"/>
      <c r="K346" s="119"/>
      <c r="L346" s="214"/>
      <c r="M346" s="230"/>
      <c r="N346" s="231"/>
      <c r="O346" s="259"/>
      <c r="P346" s="212"/>
      <c r="Q346" s="214"/>
      <c r="R346" s="214"/>
      <c r="S346" s="232"/>
      <c r="T346" s="179" t="str">
        <f t="shared" si="18"/>
        <v/>
      </c>
      <c r="U346" s="427"/>
      <c r="V346" s="213"/>
      <c r="W346" s="213"/>
      <c r="X346" s="429"/>
      <c r="Y346" s="45"/>
      <c r="Z346" s="45"/>
      <c r="AA346" s="45"/>
      <c r="AB346" s="429"/>
      <c r="AC346" s="367"/>
      <c r="AD346" s="427"/>
      <c r="AE346" s="427"/>
      <c r="AF346" s="427"/>
      <c r="AG346" s="436"/>
      <c r="AH346" s="445"/>
      <c r="AI346" s="445"/>
      <c r="AJ346" s="456"/>
      <c r="AK346" s="179" t="str">
        <f t="shared" si="19"/>
        <v/>
      </c>
      <c r="AL346" s="427"/>
      <c r="AM346" s="28" t="b">
        <f t="shared" si="21"/>
        <v>1</v>
      </c>
    </row>
    <row r="347" spans="1:39" ht="36" customHeight="1">
      <c r="A347" s="65"/>
      <c r="B347" s="65"/>
      <c r="C347" s="65"/>
      <c r="D347" s="45"/>
      <c r="E347" s="259"/>
      <c r="F347" s="229" t="str">
        <f t="shared" si="20"/>
        <v/>
      </c>
      <c r="G347" s="429"/>
      <c r="H347" s="206"/>
      <c r="I347" s="429"/>
      <c r="J347" s="83"/>
      <c r="K347" s="119"/>
      <c r="L347" s="214"/>
      <c r="M347" s="230"/>
      <c r="N347" s="231"/>
      <c r="O347" s="259"/>
      <c r="P347" s="212"/>
      <c r="Q347" s="214"/>
      <c r="R347" s="214"/>
      <c r="S347" s="232"/>
      <c r="T347" s="179" t="str">
        <f t="shared" si="18"/>
        <v/>
      </c>
      <c r="U347" s="427"/>
      <c r="V347" s="213"/>
      <c r="W347" s="213"/>
      <c r="X347" s="429"/>
      <c r="Y347" s="45"/>
      <c r="Z347" s="45"/>
      <c r="AA347" s="45"/>
      <c r="AB347" s="429"/>
      <c r="AC347" s="367"/>
      <c r="AD347" s="427"/>
      <c r="AE347" s="427"/>
      <c r="AF347" s="427"/>
      <c r="AG347" s="436"/>
      <c r="AH347" s="445"/>
      <c r="AI347" s="445"/>
      <c r="AJ347" s="456"/>
      <c r="AK347" s="179" t="str">
        <f t="shared" si="19"/>
        <v/>
      </c>
      <c r="AL347" s="427"/>
      <c r="AM347" s="28" t="b">
        <f t="shared" si="21"/>
        <v>1</v>
      </c>
    </row>
    <row r="348" spans="1:39" ht="36" customHeight="1">
      <c r="A348" s="65"/>
      <c r="B348" s="65"/>
      <c r="C348" s="65"/>
      <c r="D348" s="45"/>
      <c r="E348" s="259"/>
      <c r="F348" s="229" t="str">
        <f t="shared" si="20"/>
        <v/>
      </c>
      <c r="G348" s="429"/>
      <c r="H348" s="206"/>
      <c r="I348" s="429"/>
      <c r="J348" s="83"/>
      <c r="K348" s="119"/>
      <c r="L348" s="214"/>
      <c r="M348" s="230"/>
      <c r="N348" s="231"/>
      <c r="O348" s="259"/>
      <c r="P348" s="212"/>
      <c r="Q348" s="214"/>
      <c r="R348" s="214"/>
      <c r="S348" s="232"/>
      <c r="T348" s="179" t="str">
        <f t="shared" si="18"/>
        <v/>
      </c>
      <c r="U348" s="427"/>
      <c r="V348" s="213"/>
      <c r="W348" s="213"/>
      <c r="X348" s="429"/>
      <c r="Y348" s="45"/>
      <c r="Z348" s="45"/>
      <c r="AA348" s="45"/>
      <c r="AB348" s="429"/>
      <c r="AC348" s="367"/>
      <c r="AD348" s="427"/>
      <c r="AE348" s="427"/>
      <c r="AF348" s="427"/>
      <c r="AG348" s="436"/>
      <c r="AH348" s="445"/>
      <c r="AI348" s="445"/>
      <c r="AJ348" s="456"/>
      <c r="AK348" s="179" t="str">
        <f t="shared" si="19"/>
        <v/>
      </c>
      <c r="AL348" s="427"/>
      <c r="AM348" s="28" t="b">
        <f t="shared" si="21"/>
        <v>1</v>
      </c>
    </row>
    <row r="349" spans="1:39" ht="36" customHeight="1">
      <c r="A349" s="65"/>
      <c r="B349" s="65"/>
      <c r="C349" s="65"/>
      <c r="D349" s="45"/>
      <c r="E349" s="259"/>
      <c r="F349" s="229" t="str">
        <f t="shared" si="20"/>
        <v/>
      </c>
      <c r="G349" s="429"/>
      <c r="H349" s="206"/>
      <c r="I349" s="429"/>
      <c r="J349" s="83"/>
      <c r="K349" s="119"/>
      <c r="L349" s="214"/>
      <c r="M349" s="230"/>
      <c r="N349" s="231"/>
      <c r="O349" s="259"/>
      <c r="P349" s="212"/>
      <c r="Q349" s="214"/>
      <c r="R349" s="214"/>
      <c r="S349" s="232"/>
      <c r="T349" s="179" t="str">
        <f t="shared" si="18"/>
        <v/>
      </c>
      <c r="U349" s="427"/>
      <c r="V349" s="213"/>
      <c r="W349" s="213"/>
      <c r="X349" s="429"/>
      <c r="Y349" s="45"/>
      <c r="Z349" s="45"/>
      <c r="AA349" s="45"/>
      <c r="AB349" s="429"/>
      <c r="AC349" s="367"/>
      <c r="AD349" s="427"/>
      <c r="AE349" s="427"/>
      <c r="AF349" s="427"/>
      <c r="AG349" s="436"/>
      <c r="AH349" s="445"/>
      <c r="AI349" s="445"/>
      <c r="AJ349" s="456"/>
      <c r="AK349" s="179" t="str">
        <f t="shared" si="19"/>
        <v/>
      </c>
      <c r="AL349" s="427"/>
      <c r="AM349" s="28" t="b">
        <f t="shared" si="21"/>
        <v>1</v>
      </c>
    </row>
    <row r="350" spans="1:39" ht="36" customHeight="1">
      <c r="A350" s="65"/>
      <c r="B350" s="65"/>
      <c r="C350" s="65"/>
      <c r="D350" s="45"/>
      <c r="E350" s="259"/>
      <c r="F350" s="229" t="str">
        <f t="shared" si="20"/>
        <v/>
      </c>
      <c r="G350" s="429"/>
      <c r="H350" s="206"/>
      <c r="I350" s="429"/>
      <c r="J350" s="83"/>
      <c r="K350" s="119"/>
      <c r="L350" s="214"/>
      <c r="M350" s="230"/>
      <c r="N350" s="231"/>
      <c r="O350" s="259"/>
      <c r="P350" s="212"/>
      <c r="Q350" s="214"/>
      <c r="R350" s="214"/>
      <c r="S350" s="232"/>
      <c r="T350" s="179" t="str">
        <f t="shared" si="18"/>
        <v/>
      </c>
      <c r="U350" s="427"/>
      <c r="V350" s="213"/>
      <c r="W350" s="213"/>
      <c r="X350" s="429"/>
      <c r="Y350" s="45"/>
      <c r="Z350" s="45"/>
      <c r="AA350" s="45"/>
      <c r="AB350" s="429"/>
      <c r="AC350" s="367"/>
      <c r="AD350" s="427"/>
      <c r="AE350" s="427"/>
      <c r="AF350" s="427"/>
      <c r="AG350" s="436"/>
      <c r="AH350" s="445"/>
      <c r="AI350" s="445"/>
      <c r="AJ350" s="456"/>
      <c r="AK350" s="179" t="str">
        <f t="shared" si="19"/>
        <v/>
      </c>
      <c r="AL350" s="427"/>
      <c r="AM350" s="28" t="b">
        <f t="shared" si="21"/>
        <v>1</v>
      </c>
    </row>
    <row r="351" spans="1:39" ht="36" customHeight="1">
      <c r="A351" s="65"/>
      <c r="B351" s="65"/>
      <c r="C351" s="65"/>
      <c r="D351" s="45"/>
      <c r="E351" s="259"/>
      <c r="F351" s="229" t="str">
        <f t="shared" si="20"/>
        <v/>
      </c>
      <c r="G351" s="429"/>
      <c r="H351" s="206"/>
      <c r="I351" s="429"/>
      <c r="J351" s="83"/>
      <c r="K351" s="119"/>
      <c r="L351" s="214"/>
      <c r="M351" s="230"/>
      <c r="N351" s="231"/>
      <c r="O351" s="259"/>
      <c r="P351" s="212"/>
      <c r="Q351" s="214"/>
      <c r="R351" s="214"/>
      <c r="S351" s="232"/>
      <c r="T351" s="179" t="str">
        <f t="shared" si="18"/>
        <v/>
      </c>
      <c r="U351" s="427"/>
      <c r="V351" s="213"/>
      <c r="W351" s="213"/>
      <c r="X351" s="429"/>
      <c r="Y351" s="45"/>
      <c r="Z351" s="45"/>
      <c r="AA351" s="45"/>
      <c r="AB351" s="429"/>
      <c r="AC351" s="367"/>
      <c r="AD351" s="427"/>
      <c r="AE351" s="427"/>
      <c r="AF351" s="427"/>
      <c r="AG351" s="436"/>
      <c r="AH351" s="445"/>
      <c r="AI351" s="445"/>
      <c r="AJ351" s="456"/>
      <c r="AK351" s="179" t="str">
        <f t="shared" si="19"/>
        <v/>
      </c>
      <c r="AL351" s="427"/>
      <c r="AM351" s="28" t="b">
        <f t="shared" si="21"/>
        <v>1</v>
      </c>
    </row>
    <row r="352" spans="1:39" ht="36" customHeight="1">
      <c r="A352" s="65"/>
      <c r="B352" s="65"/>
      <c r="C352" s="65"/>
      <c r="D352" s="45"/>
      <c r="E352" s="259"/>
      <c r="F352" s="229" t="str">
        <f t="shared" si="20"/>
        <v/>
      </c>
      <c r="G352" s="429"/>
      <c r="H352" s="206"/>
      <c r="I352" s="429"/>
      <c r="J352" s="83"/>
      <c r="K352" s="119"/>
      <c r="L352" s="214"/>
      <c r="M352" s="230"/>
      <c r="N352" s="231"/>
      <c r="O352" s="259"/>
      <c r="P352" s="212"/>
      <c r="Q352" s="214"/>
      <c r="R352" s="214"/>
      <c r="S352" s="232"/>
      <c r="T352" s="179" t="str">
        <f t="shared" si="18"/>
        <v/>
      </c>
      <c r="U352" s="427"/>
      <c r="V352" s="213"/>
      <c r="W352" s="213"/>
      <c r="X352" s="429"/>
      <c r="Y352" s="45"/>
      <c r="Z352" s="45"/>
      <c r="AA352" s="45"/>
      <c r="AB352" s="429"/>
      <c r="AC352" s="367"/>
      <c r="AD352" s="427"/>
      <c r="AE352" s="427"/>
      <c r="AF352" s="427"/>
      <c r="AG352" s="436"/>
      <c r="AH352" s="445"/>
      <c r="AI352" s="445"/>
      <c r="AJ352" s="456"/>
      <c r="AK352" s="179" t="str">
        <f t="shared" si="19"/>
        <v/>
      </c>
      <c r="AL352" s="427"/>
      <c r="AM352" s="28" t="b">
        <f t="shared" si="21"/>
        <v>1</v>
      </c>
    </row>
    <row r="353" spans="1:39" ht="36" customHeight="1">
      <c r="A353" s="65"/>
      <c r="B353" s="65"/>
      <c r="C353" s="65"/>
      <c r="D353" s="45"/>
      <c r="E353" s="259"/>
      <c r="F353" s="229" t="str">
        <f t="shared" si="20"/>
        <v/>
      </c>
      <c r="G353" s="429"/>
      <c r="H353" s="206"/>
      <c r="I353" s="429"/>
      <c r="J353" s="83"/>
      <c r="K353" s="119"/>
      <c r="L353" s="214"/>
      <c r="M353" s="230"/>
      <c r="N353" s="231"/>
      <c r="O353" s="259"/>
      <c r="P353" s="212"/>
      <c r="Q353" s="214"/>
      <c r="R353" s="214"/>
      <c r="S353" s="232"/>
      <c r="T353" s="179" t="str">
        <f t="shared" si="18"/>
        <v/>
      </c>
      <c r="U353" s="427"/>
      <c r="V353" s="213"/>
      <c r="W353" s="213"/>
      <c r="X353" s="429"/>
      <c r="Y353" s="45"/>
      <c r="Z353" s="45"/>
      <c r="AA353" s="45"/>
      <c r="AB353" s="429"/>
      <c r="AC353" s="367"/>
      <c r="AD353" s="427"/>
      <c r="AE353" s="427"/>
      <c r="AF353" s="427"/>
      <c r="AG353" s="436"/>
      <c r="AH353" s="445"/>
      <c r="AI353" s="445"/>
      <c r="AJ353" s="456"/>
      <c r="AK353" s="179" t="str">
        <f t="shared" si="19"/>
        <v/>
      </c>
      <c r="AL353" s="427"/>
      <c r="AM353" s="28" t="b">
        <f t="shared" si="21"/>
        <v>1</v>
      </c>
    </row>
    <row r="354" spans="1:39" ht="36" customHeight="1">
      <c r="A354" s="65"/>
      <c r="B354" s="65"/>
      <c r="C354" s="65"/>
      <c r="D354" s="45"/>
      <c r="E354" s="259"/>
      <c r="F354" s="229" t="str">
        <f t="shared" si="20"/>
        <v/>
      </c>
      <c r="G354" s="429"/>
      <c r="H354" s="206"/>
      <c r="I354" s="429"/>
      <c r="J354" s="83"/>
      <c r="K354" s="119"/>
      <c r="L354" s="214"/>
      <c r="M354" s="230"/>
      <c r="N354" s="231"/>
      <c r="O354" s="259"/>
      <c r="P354" s="212"/>
      <c r="Q354" s="214"/>
      <c r="R354" s="214"/>
      <c r="S354" s="232"/>
      <c r="T354" s="179" t="str">
        <f t="shared" si="18"/>
        <v/>
      </c>
      <c r="U354" s="427"/>
      <c r="V354" s="213"/>
      <c r="W354" s="213"/>
      <c r="X354" s="429"/>
      <c r="Y354" s="45"/>
      <c r="Z354" s="45"/>
      <c r="AA354" s="45"/>
      <c r="AB354" s="429"/>
      <c r="AC354" s="367"/>
      <c r="AD354" s="427"/>
      <c r="AE354" s="427"/>
      <c r="AF354" s="427"/>
      <c r="AG354" s="436"/>
      <c r="AH354" s="445"/>
      <c r="AI354" s="445"/>
      <c r="AJ354" s="456"/>
      <c r="AK354" s="179" t="str">
        <f t="shared" si="19"/>
        <v/>
      </c>
      <c r="AL354" s="427"/>
      <c r="AM354" s="28" t="b">
        <f t="shared" si="21"/>
        <v>1</v>
      </c>
    </row>
    <row r="355" spans="1:39" ht="36" customHeight="1">
      <c r="A355" s="65"/>
      <c r="B355" s="65"/>
      <c r="C355" s="65"/>
      <c r="D355" s="45"/>
      <c r="E355" s="259"/>
      <c r="F355" s="229" t="str">
        <f t="shared" si="20"/>
        <v/>
      </c>
      <c r="G355" s="429"/>
      <c r="H355" s="206"/>
      <c r="I355" s="429"/>
      <c r="J355" s="83"/>
      <c r="K355" s="119"/>
      <c r="L355" s="214"/>
      <c r="M355" s="230"/>
      <c r="N355" s="231"/>
      <c r="O355" s="259"/>
      <c r="P355" s="212"/>
      <c r="Q355" s="214"/>
      <c r="R355" s="214"/>
      <c r="S355" s="232"/>
      <c r="T355" s="179" t="str">
        <f t="shared" si="18"/>
        <v/>
      </c>
      <c r="U355" s="427"/>
      <c r="V355" s="213"/>
      <c r="W355" s="213"/>
      <c r="X355" s="429"/>
      <c r="Y355" s="45"/>
      <c r="Z355" s="45"/>
      <c r="AA355" s="45"/>
      <c r="AB355" s="429"/>
      <c r="AC355" s="367"/>
      <c r="AD355" s="427"/>
      <c r="AE355" s="427"/>
      <c r="AF355" s="427"/>
      <c r="AG355" s="436"/>
      <c r="AH355" s="445"/>
      <c r="AI355" s="445"/>
      <c r="AJ355" s="456"/>
      <c r="AK355" s="179" t="str">
        <f t="shared" si="19"/>
        <v/>
      </c>
      <c r="AL355" s="427"/>
      <c r="AM355" s="28" t="b">
        <f t="shared" si="21"/>
        <v>1</v>
      </c>
    </row>
    <row r="356" spans="1:39" ht="36" customHeight="1">
      <c r="A356" s="65"/>
      <c r="B356" s="65"/>
      <c r="C356" s="65"/>
      <c r="D356" s="45"/>
      <c r="E356" s="259"/>
      <c r="F356" s="229" t="str">
        <f t="shared" si="20"/>
        <v/>
      </c>
      <c r="G356" s="429"/>
      <c r="H356" s="206"/>
      <c r="I356" s="429"/>
      <c r="J356" s="83"/>
      <c r="K356" s="119"/>
      <c r="L356" s="214"/>
      <c r="M356" s="230"/>
      <c r="N356" s="231"/>
      <c r="O356" s="259"/>
      <c r="P356" s="212"/>
      <c r="Q356" s="214"/>
      <c r="R356" s="214"/>
      <c r="S356" s="232"/>
      <c r="T356" s="179" t="str">
        <f t="shared" si="18"/>
        <v/>
      </c>
      <c r="U356" s="427"/>
      <c r="V356" s="213"/>
      <c r="W356" s="213"/>
      <c r="X356" s="429"/>
      <c r="Y356" s="45"/>
      <c r="Z356" s="45"/>
      <c r="AA356" s="45"/>
      <c r="AB356" s="429"/>
      <c r="AC356" s="367"/>
      <c r="AD356" s="427"/>
      <c r="AE356" s="427"/>
      <c r="AF356" s="427"/>
      <c r="AG356" s="436"/>
      <c r="AH356" s="445"/>
      <c r="AI356" s="445"/>
      <c r="AJ356" s="456"/>
      <c r="AK356" s="179" t="str">
        <f t="shared" si="19"/>
        <v/>
      </c>
      <c r="AL356" s="427"/>
      <c r="AM356" s="28" t="b">
        <f t="shared" si="21"/>
        <v>1</v>
      </c>
    </row>
    <row r="357" spans="1:39" ht="36" customHeight="1">
      <c r="A357" s="65"/>
      <c r="B357" s="65"/>
      <c r="C357" s="65"/>
      <c r="D357" s="45"/>
      <c r="E357" s="259"/>
      <c r="F357" s="229" t="str">
        <f t="shared" si="20"/>
        <v/>
      </c>
      <c r="G357" s="429"/>
      <c r="H357" s="206"/>
      <c r="I357" s="429"/>
      <c r="J357" s="83"/>
      <c r="K357" s="119"/>
      <c r="L357" s="214"/>
      <c r="M357" s="230"/>
      <c r="N357" s="231"/>
      <c r="O357" s="259"/>
      <c r="P357" s="212"/>
      <c r="Q357" s="214"/>
      <c r="R357" s="214"/>
      <c r="S357" s="232"/>
      <c r="T357" s="179" t="str">
        <f t="shared" si="18"/>
        <v/>
      </c>
      <c r="U357" s="427"/>
      <c r="V357" s="213"/>
      <c r="W357" s="213"/>
      <c r="X357" s="429"/>
      <c r="Y357" s="45"/>
      <c r="Z357" s="45"/>
      <c r="AA357" s="45"/>
      <c r="AB357" s="429"/>
      <c r="AC357" s="367"/>
      <c r="AD357" s="427"/>
      <c r="AE357" s="427"/>
      <c r="AF357" s="427"/>
      <c r="AG357" s="436"/>
      <c r="AH357" s="445"/>
      <c r="AI357" s="445"/>
      <c r="AJ357" s="456"/>
      <c r="AK357" s="179" t="str">
        <f t="shared" si="19"/>
        <v/>
      </c>
      <c r="AL357" s="427"/>
      <c r="AM357" s="28" t="b">
        <f t="shared" si="21"/>
        <v>1</v>
      </c>
    </row>
    <row r="358" spans="1:39" ht="36" customHeight="1">
      <c r="A358" s="65"/>
      <c r="B358" s="65"/>
      <c r="C358" s="65"/>
      <c r="D358" s="45"/>
      <c r="E358" s="259"/>
      <c r="F358" s="229" t="str">
        <f t="shared" si="20"/>
        <v/>
      </c>
      <c r="G358" s="429"/>
      <c r="H358" s="206"/>
      <c r="I358" s="429"/>
      <c r="J358" s="83"/>
      <c r="K358" s="119"/>
      <c r="L358" s="214"/>
      <c r="M358" s="230"/>
      <c r="N358" s="231"/>
      <c r="O358" s="259"/>
      <c r="P358" s="212"/>
      <c r="Q358" s="214"/>
      <c r="R358" s="214"/>
      <c r="S358" s="232"/>
      <c r="T358" s="179" t="str">
        <f t="shared" si="18"/>
        <v/>
      </c>
      <c r="U358" s="427"/>
      <c r="V358" s="213"/>
      <c r="W358" s="213"/>
      <c r="X358" s="429"/>
      <c r="Y358" s="45"/>
      <c r="Z358" s="45"/>
      <c r="AA358" s="45"/>
      <c r="AB358" s="429"/>
      <c r="AC358" s="367"/>
      <c r="AD358" s="427"/>
      <c r="AE358" s="427"/>
      <c r="AF358" s="427"/>
      <c r="AG358" s="436"/>
      <c r="AH358" s="445"/>
      <c r="AI358" s="445"/>
      <c r="AJ358" s="456"/>
      <c r="AK358" s="179" t="str">
        <f t="shared" si="19"/>
        <v/>
      </c>
      <c r="AL358" s="427"/>
      <c r="AM358" s="28" t="b">
        <f t="shared" si="21"/>
        <v>1</v>
      </c>
    </row>
    <row r="359" spans="1:39" ht="36" customHeight="1">
      <c r="A359" s="65"/>
      <c r="B359" s="65"/>
      <c r="C359" s="65"/>
      <c r="D359" s="45"/>
      <c r="E359" s="259"/>
      <c r="F359" s="229" t="str">
        <f t="shared" si="20"/>
        <v/>
      </c>
      <c r="G359" s="429"/>
      <c r="H359" s="206"/>
      <c r="I359" s="429"/>
      <c r="J359" s="83"/>
      <c r="K359" s="119"/>
      <c r="L359" s="214"/>
      <c r="M359" s="230"/>
      <c r="N359" s="231"/>
      <c r="O359" s="259"/>
      <c r="P359" s="212"/>
      <c r="Q359" s="214"/>
      <c r="R359" s="214"/>
      <c r="S359" s="232"/>
      <c r="T359" s="179" t="str">
        <f t="shared" si="18"/>
        <v/>
      </c>
      <c r="U359" s="427"/>
      <c r="V359" s="213"/>
      <c r="W359" s="213"/>
      <c r="X359" s="429"/>
      <c r="Y359" s="45"/>
      <c r="Z359" s="45"/>
      <c r="AA359" s="45"/>
      <c r="AB359" s="429"/>
      <c r="AC359" s="367"/>
      <c r="AD359" s="427"/>
      <c r="AE359" s="427"/>
      <c r="AF359" s="427"/>
      <c r="AG359" s="436"/>
      <c r="AH359" s="445"/>
      <c r="AI359" s="445"/>
      <c r="AJ359" s="456"/>
      <c r="AK359" s="179" t="str">
        <f t="shared" si="19"/>
        <v/>
      </c>
      <c r="AL359" s="427"/>
      <c r="AM359" s="28" t="b">
        <f t="shared" si="21"/>
        <v>1</v>
      </c>
    </row>
    <row r="360" spans="1:39" ht="36" customHeight="1">
      <c r="A360" s="65"/>
      <c r="B360" s="65"/>
      <c r="C360" s="65"/>
      <c r="D360" s="45"/>
      <c r="E360" s="259"/>
      <c r="F360" s="229" t="str">
        <f t="shared" si="20"/>
        <v/>
      </c>
      <c r="G360" s="429"/>
      <c r="H360" s="206"/>
      <c r="I360" s="429"/>
      <c r="J360" s="83"/>
      <c r="K360" s="119"/>
      <c r="L360" s="214"/>
      <c r="M360" s="230"/>
      <c r="N360" s="231"/>
      <c r="O360" s="259"/>
      <c r="P360" s="212"/>
      <c r="Q360" s="214"/>
      <c r="R360" s="214"/>
      <c r="S360" s="232"/>
      <c r="T360" s="179" t="str">
        <f t="shared" si="18"/>
        <v/>
      </c>
      <c r="U360" s="427"/>
      <c r="V360" s="213"/>
      <c r="W360" s="213"/>
      <c r="X360" s="429"/>
      <c r="Y360" s="45"/>
      <c r="Z360" s="45"/>
      <c r="AA360" s="45"/>
      <c r="AB360" s="429"/>
      <c r="AC360" s="367"/>
      <c r="AD360" s="427"/>
      <c r="AE360" s="427"/>
      <c r="AF360" s="427"/>
      <c r="AG360" s="436"/>
      <c r="AH360" s="445"/>
      <c r="AI360" s="445"/>
      <c r="AJ360" s="456"/>
      <c r="AK360" s="179" t="str">
        <f t="shared" si="19"/>
        <v/>
      </c>
      <c r="AL360" s="427"/>
      <c r="AM360" s="28" t="b">
        <f t="shared" si="21"/>
        <v>1</v>
      </c>
    </row>
    <row r="361" spans="1:39" ht="36" customHeight="1">
      <c r="A361" s="65"/>
      <c r="B361" s="65"/>
      <c r="C361" s="65"/>
      <c r="D361" s="45"/>
      <c r="E361" s="259"/>
      <c r="F361" s="229" t="str">
        <f t="shared" si="20"/>
        <v/>
      </c>
      <c r="G361" s="429"/>
      <c r="H361" s="206"/>
      <c r="I361" s="429"/>
      <c r="J361" s="83"/>
      <c r="K361" s="119"/>
      <c r="L361" s="214"/>
      <c r="M361" s="230"/>
      <c r="N361" s="231"/>
      <c r="O361" s="259"/>
      <c r="P361" s="212"/>
      <c r="Q361" s="214"/>
      <c r="R361" s="214"/>
      <c r="S361" s="232"/>
      <c r="T361" s="179" t="str">
        <f t="shared" si="18"/>
        <v/>
      </c>
      <c r="U361" s="427"/>
      <c r="V361" s="213"/>
      <c r="W361" s="213"/>
      <c r="X361" s="429"/>
      <c r="Y361" s="45"/>
      <c r="Z361" s="45"/>
      <c r="AA361" s="45"/>
      <c r="AB361" s="429"/>
      <c r="AC361" s="367"/>
      <c r="AD361" s="427"/>
      <c r="AE361" s="427"/>
      <c r="AF361" s="427"/>
      <c r="AG361" s="436"/>
      <c r="AH361" s="445"/>
      <c r="AI361" s="445"/>
      <c r="AJ361" s="456"/>
      <c r="AK361" s="179" t="str">
        <f t="shared" si="19"/>
        <v/>
      </c>
      <c r="AL361" s="427"/>
      <c r="AM361" s="28" t="b">
        <f t="shared" si="21"/>
        <v>1</v>
      </c>
    </row>
    <row r="362" spans="1:39" ht="36" customHeight="1">
      <c r="A362" s="65"/>
      <c r="B362" s="65"/>
      <c r="C362" s="65"/>
      <c r="D362" s="45"/>
      <c r="E362" s="259"/>
      <c r="F362" s="229" t="str">
        <f t="shared" si="20"/>
        <v/>
      </c>
      <c r="G362" s="429"/>
      <c r="H362" s="206"/>
      <c r="I362" s="429"/>
      <c r="J362" s="83"/>
      <c r="K362" s="119"/>
      <c r="L362" s="214"/>
      <c r="M362" s="230"/>
      <c r="N362" s="231"/>
      <c r="O362" s="259"/>
      <c r="P362" s="212"/>
      <c r="Q362" s="214"/>
      <c r="R362" s="214"/>
      <c r="S362" s="232"/>
      <c r="T362" s="179" t="str">
        <f t="shared" si="18"/>
        <v/>
      </c>
      <c r="U362" s="427"/>
      <c r="V362" s="213"/>
      <c r="W362" s="213"/>
      <c r="X362" s="429"/>
      <c r="Y362" s="45"/>
      <c r="Z362" s="45"/>
      <c r="AA362" s="45"/>
      <c r="AB362" s="429"/>
      <c r="AC362" s="367"/>
      <c r="AD362" s="427"/>
      <c r="AE362" s="427"/>
      <c r="AF362" s="427"/>
      <c r="AG362" s="436"/>
      <c r="AH362" s="445"/>
      <c r="AI362" s="445"/>
      <c r="AJ362" s="456"/>
      <c r="AK362" s="179" t="str">
        <f t="shared" si="19"/>
        <v/>
      </c>
      <c r="AL362" s="427"/>
      <c r="AM362" s="28" t="b">
        <f t="shared" si="21"/>
        <v>1</v>
      </c>
    </row>
    <row r="363" spans="1:39" ht="36" customHeight="1">
      <c r="A363" s="65"/>
      <c r="B363" s="65"/>
      <c r="C363" s="65"/>
      <c r="D363" s="45"/>
      <c r="E363" s="259"/>
      <c r="F363" s="229" t="str">
        <f t="shared" si="20"/>
        <v/>
      </c>
      <c r="G363" s="429"/>
      <c r="H363" s="206"/>
      <c r="I363" s="429"/>
      <c r="J363" s="83"/>
      <c r="K363" s="119"/>
      <c r="L363" s="214"/>
      <c r="M363" s="230"/>
      <c r="N363" s="231"/>
      <c r="O363" s="259"/>
      <c r="P363" s="212"/>
      <c r="Q363" s="214"/>
      <c r="R363" s="214"/>
      <c r="S363" s="232"/>
      <c r="T363" s="179" t="str">
        <f t="shared" si="18"/>
        <v/>
      </c>
      <c r="U363" s="427"/>
      <c r="V363" s="213"/>
      <c r="W363" s="213"/>
      <c r="X363" s="429"/>
      <c r="Y363" s="45"/>
      <c r="Z363" s="45"/>
      <c r="AA363" s="45"/>
      <c r="AB363" s="429"/>
      <c r="AC363" s="367"/>
      <c r="AD363" s="427"/>
      <c r="AE363" s="427"/>
      <c r="AF363" s="427"/>
      <c r="AG363" s="436"/>
      <c r="AH363" s="445"/>
      <c r="AI363" s="445"/>
      <c r="AJ363" s="456"/>
      <c r="AK363" s="179" t="str">
        <f t="shared" si="19"/>
        <v/>
      </c>
      <c r="AL363" s="427"/>
      <c r="AM363" s="28" t="b">
        <f t="shared" si="21"/>
        <v>1</v>
      </c>
    </row>
    <row r="364" spans="1:39" ht="36" customHeight="1">
      <c r="A364" s="65"/>
      <c r="B364" s="65"/>
      <c r="C364" s="65"/>
      <c r="D364" s="45"/>
      <c r="E364" s="259"/>
      <c r="F364" s="229" t="str">
        <f t="shared" si="20"/>
        <v/>
      </c>
      <c r="G364" s="429"/>
      <c r="H364" s="206"/>
      <c r="I364" s="429"/>
      <c r="J364" s="83"/>
      <c r="K364" s="119"/>
      <c r="L364" s="214"/>
      <c r="M364" s="230"/>
      <c r="N364" s="231"/>
      <c r="O364" s="259"/>
      <c r="P364" s="212"/>
      <c r="Q364" s="214"/>
      <c r="R364" s="214"/>
      <c r="S364" s="232"/>
      <c r="T364" s="179" t="str">
        <f t="shared" si="18"/>
        <v/>
      </c>
      <c r="U364" s="427"/>
      <c r="V364" s="213"/>
      <c r="W364" s="213"/>
      <c r="X364" s="429"/>
      <c r="Y364" s="45"/>
      <c r="Z364" s="45"/>
      <c r="AA364" s="45"/>
      <c r="AB364" s="429"/>
      <c r="AC364" s="367"/>
      <c r="AD364" s="427"/>
      <c r="AE364" s="427"/>
      <c r="AF364" s="427"/>
      <c r="AG364" s="436"/>
      <c r="AH364" s="445"/>
      <c r="AI364" s="445"/>
      <c r="AJ364" s="456"/>
      <c r="AK364" s="179" t="str">
        <f t="shared" si="19"/>
        <v/>
      </c>
      <c r="AL364" s="427"/>
      <c r="AM364" s="28" t="b">
        <f t="shared" si="21"/>
        <v>1</v>
      </c>
    </row>
    <row r="365" spans="1:39" ht="36" customHeight="1">
      <c r="A365" s="65"/>
      <c r="B365" s="65"/>
      <c r="C365" s="65"/>
      <c r="D365" s="45"/>
      <c r="E365" s="259"/>
      <c r="F365" s="229" t="str">
        <f t="shared" si="20"/>
        <v/>
      </c>
      <c r="G365" s="429"/>
      <c r="H365" s="206"/>
      <c r="I365" s="429"/>
      <c r="J365" s="83"/>
      <c r="K365" s="119"/>
      <c r="L365" s="214"/>
      <c r="M365" s="230"/>
      <c r="N365" s="231"/>
      <c r="O365" s="259"/>
      <c r="P365" s="212"/>
      <c r="Q365" s="214"/>
      <c r="R365" s="214"/>
      <c r="S365" s="232"/>
      <c r="T365" s="179" t="str">
        <f t="shared" si="18"/>
        <v/>
      </c>
      <c r="U365" s="427"/>
      <c r="V365" s="213"/>
      <c r="W365" s="213"/>
      <c r="X365" s="429"/>
      <c r="Y365" s="45"/>
      <c r="Z365" s="45"/>
      <c r="AA365" s="45"/>
      <c r="AB365" s="429"/>
      <c r="AC365" s="367"/>
      <c r="AD365" s="427"/>
      <c r="AE365" s="427"/>
      <c r="AF365" s="427"/>
      <c r="AG365" s="436"/>
      <c r="AH365" s="445"/>
      <c r="AI365" s="445"/>
      <c r="AJ365" s="456"/>
      <c r="AK365" s="179" t="str">
        <f t="shared" si="19"/>
        <v/>
      </c>
      <c r="AL365" s="427"/>
      <c r="AM365" s="28" t="b">
        <f t="shared" si="21"/>
        <v>1</v>
      </c>
    </row>
    <row r="366" spans="1:39" ht="36" customHeight="1">
      <c r="A366" s="65"/>
      <c r="B366" s="65"/>
      <c r="C366" s="65"/>
      <c r="D366" s="45"/>
      <c r="E366" s="259"/>
      <c r="F366" s="229" t="str">
        <f t="shared" si="20"/>
        <v/>
      </c>
      <c r="G366" s="429"/>
      <c r="H366" s="206"/>
      <c r="I366" s="429"/>
      <c r="J366" s="83"/>
      <c r="K366" s="119"/>
      <c r="L366" s="214"/>
      <c r="M366" s="230"/>
      <c r="N366" s="231"/>
      <c r="O366" s="259"/>
      <c r="P366" s="212"/>
      <c r="Q366" s="214"/>
      <c r="R366" s="214"/>
      <c r="S366" s="232"/>
      <c r="T366" s="179" t="str">
        <f t="shared" si="18"/>
        <v/>
      </c>
      <c r="U366" s="427"/>
      <c r="V366" s="213"/>
      <c r="W366" s="213"/>
      <c r="X366" s="429"/>
      <c r="Y366" s="45"/>
      <c r="Z366" s="45"/>
      <c r="AA366" s="45"/>
      <c r="AB366" s="429"/>
      <c r="AC366" s="367"/>
      <c r="AD366" s="427"/>
      <c r="AE366" s="427"/>
      <c r="AF366" s="427"/>
      <c r="AG366" s="436"/>
      <c r="AH366" s="445"/>
      <c r="AI366" s="445"/>
      <c r="AJ366" s="456"/>
      <c r="AK366" s="179" t="str">
        <f t="shared" si="19"/>
        <v/>
      </c>
      <c r="AL366" s="427"/>
      <c r="AM366" s="28" t="b">
        <f t="shared" si="21"/>
        <v>1</v>
      </c>
    </row>
    <row r="367" spans="1:39" ht="36" customHeight="1">
      <c r="A367" s="65"/>
      <c r="B367" s="65"/>
      <c r="C367" s="65"/>
      <c r="D367" s="45"/>
      <c r="E367" s="259"/>
      <c r="F367" s="229" t="str">
        <f t="shared" si="20"/>
        <v/>
      </c>
      <c r="G367" s="429"/>
      <c r="H367" s="206"/>
      <c r="I367" s="429"/>
      <c r="J367" s="83"/>
      <c r="K367" s="119"/>
      <c r="L367" s="214"/>
      <c r="M367" s="230"/>
      <c r="N367" s="231"/>
      <c r="O367" s="259"/>
      <c r="P367" s="212"/>
      <c r="Q367" s="214"/>
      <c r="R367" s="214"/>
      <c r="S367" s="232"/>
      <c r="T367" s="179" t="str">
        <f t="shared" si="18"/>
        <v/>
      </c>
      <c r="U367" s="427"/>
      <c r="V367" s="213"/>
      <c r="W367" s="213"/>
      <c r="X367" s="429"/>
      <c r="Y367" s="45"/>
      <c r="Z367" s="45"/>
      <c r="AA367" s="45"/>
      <c r="AB367" s="429"/>
      <c r="AC367" s="367"/>
      <c r="AD367" s="427"/>
      <c r="AE367" s="427"/>
      <c r="AF367" s="427"/>
      <c r="AG367" s="436"/>
      <c r="AH367" s="445"/>
      <c r="AI367" s="445"/>
      <c r="AJ367" s="456"/>
      <c r="AK367" s="179" t="str">
        <f t="shared" si="19"/>
        <v/>
      </c>
      <c r="AL367" s="427"/>
      <c r="AM367" s="28" t="b">
        <f t="shared" si="21"/>
        <v>1</v>
      </c>
    </row>
    <row r="368" spans="1:39" ht="36" customHeight="1">
      <c r="A368" s="65"/>
      <c r="B368" s="65"/>
      <c r="C368" s="65"/>
      <c r="D368" s="45"/>
      <c r="E368" s="259"/>
      <c r="F368" s="229" t="str">
        <f t="shared" si="20"/>
        <v/>
      </c>
      <c r="G368" s="429"/>
      <c r="H368" s="206"/>
      <c r="I368" s="429"/>
      <c r="J368" s="83"/>
      <c r="K368" s="119"/>
      <c r="L368" s="214"/>
      <c r="M368" s="230"/>
      <c r="N368" s="231"/>
      <c r="O368" s="259"/>
      <c r="P368" s="212"/>
      <c r="Q368" s="214"/>
      <c r="R368" s="214"/>
      <c r="S368" s="232"/>
      <c r="T368" s="179" t="str">
        <f t="shared" si="18"/>
        <v/>
      </c>
      <c r="U368" s="427"/>
      <c r="V368" s="213"/>
      <c r="W368" s="213"/>
      <c r="X368" s="429"/>
      <c r="Y368" s="45"/>
      <c r="Z368" s="45"/>
      <c r="AA368" s="45"/>
      <c r="AB368" s="429"/>
      <c r="AC368" s="367"/>
      <c r="AD368" s="427"/>
      <c r="AE368" s="427"/>
      <c r="AF368" s="427"/>
      <c r="AG368" s="436"/>
      <c r="AH368" s="445"/>
      <c r="AI368" s="445"/>
      <c r="AJ368" s="456"/>
      <c r="AK368" s="179" t="str">
        <f t="shared" si="19"/>
        <v/>
      </c>
      <c r="AL368" s="427"/>
      <c r="AM368" s="28" t="b">
        <f t="shared" si="21"/>
        <v>1</v>
      </c>
    </row>
    <row r="369" spans="1:39" ht="36" customHeight="1">
      <c r="A369" s="65"/>
      <c r="B369" s="65"/>
      <c r="C369" s="65"/>
      <c r="D369" s="45"/>
      <c r="E369" s="259"/>
      <c r="F369" s="229" t="str">
        <f t="shared" si="20"/>
        <v/>
      </c>
      <c r="G369" s="429"/>
      <c r="H369" s="206"/>
      <c r="I369" s="429"/>
      <c r="J369" s="83"/>
      <c r="K369" s="119"/>
      <c r="L369" s="214"/>
      <c r="M369" s="230"/>
      <c r="N369" s="231"/>
      <c r="O369" s="259"/>
      <c r="P369" s="212"/>
      <c r="Q369" s="214"/>
      <c r="R369" s="214"/>
      <c r="S369" s="232"/>
      <c r="T369" s="179" t="str">
        <f t="shared" si="18"/>
        <v/>
      </c>
      <c r="U369" s="427"/>
      <c r="V369" s="213"/>
      <c r="W369" s="213"/>
      <c r="X369" s="429"/>
      <c r="Y369" s="45"/>
      <c r="Z369" s="45"/>
      <c r="AA369" s="45"/>
      <c r="AB369" s="429"/>
      <c r="AC369" s="367"/>
      <c r="AD369" s="427"/>
      <c r="AE369" s="427"/>
      <c r="AF369" s="427"/>
      <c r="AG369" s="436"/>
      <c r="AH369" s="445"/>
      <c r="AI369" s="445"/>
      <c r="AJ369" s="456"/>
      <c r="AK369" s="179" t="str">
        <f t="shared" si="19"/>
        <v/>
      </c>
      <c r="AL369" s="427"/>
      <c r="AM369" s="28" t="b">
        <f t="shared" si="21"/>
        <v>1</v>
      </c>
    </row>
    <row r="370" spans="1:39" ht="36" customHeight="1">
      <c r="A370" s="65"/>
      <c r="B370" s="65"/>
      <c r="C370" s="65"/>
      <c r="D370" s="45"/>
      <c r="E370" s="259"/>
      <c r="F370" s="229" t="str">
        <f t="shared" si="20"/>
        <v/>
      </c>
      <c r="G370" s="429"/>
      <c r="H370" s="206"/>
      <c r="I370" s="429"/>
      <c r="J370" s="83"/>
      <c r="K370" s="119"/>
      <c r="L370" s="214"/>
      <c r="M370" s="230"/>
      <c r="N370" s="231"/>
      <c r="O370" s="259"/>
      <c r="P370" s="212"/>
      <c r="Q370" s="214"/>
      <c r="R370" s="214"/>
      <c r="S370" s="232"/>
      <c r="T370" s="179" t="str">
        <f t="shared" si="18"/>
        <v/>
      </c>
      <c r="U370" s="427"/>
      <c r="V370" s="213"/>
      <c r="W370" s="213"/>
      <c r="X370" s="429"/>
      <c r="Y370" s="45"/>
      <c r="Z370" s="45"/>
      <c r="AA370" s="45"/>
      <c r="AB370" s="429"/>
      <c r="AC370" s="367"/>
      <c r="AD370" s="427"/>
      <c r="AE370" s="427"/>
      <c r="AF370" s="427"/>
      <c r="AG370" s="436"/>
      <c r="AH370" s="445"/>
      <c r="AI370" s="445"/>
      <c r="AJ370" s="456"/>
      <c r="AK370" s="179" t="str">
        <f t="shared" si="19"/>
        <v/>
      </c>
      <c r="AL370" s="427"/>
      <c r="AM370" s="28" t="b">
        <f t="shared" si="21"/>
        <v>1</v>
      </c>
    </row>
    <row r="371" spans="1:39" ht="36" customHeight="1">
      <c r="A371" s="65"/>
      <c r="B371" s="65"/>
      <c r="C371" s="65"/>
      <c r="D371" s="45"/>
      <c r="E371" s="259"/>
      <c r="F371" s="229" t="str">
        <f t="shared" si="20"/>
        <v/>
      </c>
      <c r="G371" s="429"/>
      <c r="H371" s="206"/>
      <c r="I371" s="429"/>
      <c r="J371" s="83"/>
      <c r="K371" s="119"/>
      <c r="L371" s="214"/>
      <c r="M371" s="230"/>
      <c r="N371" s="231"/>
      <c r="O371" s="259"/>
      <c r="P371" s="212"/>
      <c r="Q371" s="214"/>
      <c r="R371" s="214"/>
      <c r="S371" s="232"/>
      <c r="T371" s="179" t="str">
        <f t="shared" si="18"/>
        <v/>
      </c>
      <c r="U371" s="427"/>
      <c r="V371" s="213"/>
      <c r="W371" s="213"/>
      <c r="X371" s="429"/>
      <c r="Y371" s="45"/>
      <c r="Z371" s="45"/>
      <c r="AA371" s="45"/>
      <c r="AB371" s="429"/>
      <c r="AC371" s="367"/>
      <c r="AD371" s="427"/>
      <c r="AE371" s="427"/>
      <c r="AF371" s="427"/>
      <c r="AG371" s="436"/>
      <c r="AH371" s="445"/>
      <c r="AI371" s="445"/>
      <c r="AJ371" s="456"/>
      <c r="AK371" s="179" t="str">
        <f t="shared" si="19"/>
        <v/>
      </c>
      <c r="AL371" s="427"/>
      <c r="AM371" s="28" t="b">
        <f t="shared" si="21"/>
        <v>1</v>
      </c>
    </row>
    <row r="372" spans="1:39" ht="36" customHeight="1">
      <c r="A372" s="65"/>
      <c r="B372" s="65"/>
      <c r="C372" s="65"/>
      <c r="D372" s="45"/>
      <c r="E372" s="259"/>
      <c r="F372" s="229" t="str">
        <f t="shared" si="20"/>
        <v/>
      </c>
      <c r="G372" s="429"/>
      <c r="H372" s="206"/>
      <c r="I372" s="429"/>
      <c r="J372" s="83"/>
      <c r="K372" s="119"/>
      <c r="L372" s="214"/>
      <c r="M372" s="230"/>
      <c r="N372" s="231"/>
      <c r="O372" s="259"/>
      <c r="P372" s="212"/>
      <c r="Q372" s="214"/>
      <c r="R372" s="214"/>
      <c r="S372" s="232"/>
      <c r="T372" s="179" t="str">
        <f t="shared" si="18"/>
        <v/>
      </c>
      <c r="U372" s="427"/>
      <c r="V372" s="213"/>
      <c r="W372" s="213"/>
      <c r="X372" s="429"/>
      <c r="Y372" s="45"/>
      <c r="Z372" s="45"/>
      <c r="AA372" s="45"/>
      <c r="AB372" s="429"/>
      <c r="AC372" s="367"/>
      <c r="AD372" s="427"/>
      <c r="AE372" s="427"/>
      <c r="AF372" s="427"/>
      <c r="AG372" s="436"/>
      <c r="AH372" s="445"/>
      <c r="AI372" s="445"/>
      <c r="AJ372" s="456"/>
      <c r="AK372" s="179" t="str">
        <f t="shared" si="19"/>
        <v/>
      </c>
      <c r="AL372" s="427"/>
      <c r="AM372" s="28" t="b">
        <f t="shared" si="21"/>
        <v>1</v>
      </c>
    </row>
    <row r="373" spans="1:39" ht="36" customHeight="1">
      <c r="A373" s="65"/>
      <c r="B373" s="65"/>
      <c r="C373" s="65"/>
      <c r="D373" s="45"/>
      <c r="E373" s="259"/>
      <c r="F373" s="229" t="str">
        <f t="shared" si="20"/>
        <v/>
      </c>
      <c r="G373" s="429"/>
      <c r="H373" s="206"/>
      <c r="I373" s="429"/>
      <c r="J373" s="83"/>
      <c r="K373" s="119"/>
      <c r="L373" s="214"/>
      <c r="M373" s="230"/>
      <c r="N373" s="231"/>
      <c r="O373" s="259"/>
      <c r="P373" s="212"/>
      <c r="Q373" s="214"/>
      <c r="R373" s="214"/>
      <c r="S373" s="232"/>
      <c r="T373" s="179" t="str">
        <f t="shared" si="18"/>
        <v/>
      </c>
      <c r="U373" s="427"/>
      <c r="V373" s="213"/>
      <c r="W373" s="213"/>
      <c r="X373" s="429"/>
      <c r="Y373" s="45"/>
      <c r="Z373" s="45"/>
      <c r="AA373" s="45"/>
      <c r="AB373" s="429"/>
      <c r="AC373" s="367"/>
      <c r="AD373" s="427"/>
      <c r="AE373" s="427"/>
      <c r="AF373" s="427"/>
      <c r="AG373" s="436"/>
      <c r="AH373" s="445"/>
      <c r="AI373" s="445"/>
      <c r="AJ373" s="456"/>
      <c r="AK373" s="179" t="str">
        <f t="shared" si="19"/>
        <v/>
      </c>
      <c r="AL373" s="427"/>
      <c r="AM373" s="28" t="b">
        <f t="shared" si="21"/>
        <v>1</v>
      </c>
    </row>
    <row r="374" spans="1:39" ht="36" customHeight="1">
      <c r="A374" s="65"/>
      <c r="B374" s="65"/>
      <c r="C374" s="65"/>
      <c r="D374" s="45"/>
      <c r="E374" s="259"/>
      <c r="F374" s="229" t="str">
        <f t="shared" si="20"/>
        <v/>
      </c>
      <c r="G374" s="429"/>
      <c r="H374" s="206"/>
      <c r="I374" s="429"/>
      <c r="J374" s="83"/>
      <c r="K374" s="119"/>
      <c r="L374" s="214"/>
      <c r="M374" s="230"/>
      <c r="N374" s="231"/>
      <c r="O374" s="259"/>
      <c r="P374" s="212"/>
      <c r="Q374" s="214"/>
      <c r="R374" s="214"/>
      <c r="S374" s="232"/>
      <c r="T374" s="179" t="str">
        <f t="shared" si="18"/>
        <v/>
      </c>
      <c r="U374" s="427"/>
      <c r="V374" s="213"/>
      <c r="W374" s="213"/>
      <c r="X374" s="429"/>
      <c r="Y374" s="45"/>
      <c r="Z374" s="45"/>
      <c r="AA374" s="45"/>
      <c r="AB374" s="429"/>
      <c r="AC374" s="367"/>
      <c r="AD374" s="427"/>
      <c r="AE374" s="427"/>
      <c r="AF374" s="427"/>
      <c r="AG374" s="436"/>
      <c r="AH374" s="445"/>
      <c r="AI374" s="445"/>
      <c r="AJ374" s="456"/>
      <c r="AK374" s="179" t="str">
        <f t="shared" si="19"/>
        <v/>
      </c>
      <c r="AL374" s="427"/>
      <c r="AM374" s="28" t="b">
        <f t="shared" si="21"/>
        <v>1</v>
      </c>
    </row>
    <row r="375" spans="1:39" ht="36" customHeight="1">
      <c r="A375" s="65"/>
      <c r="B375" s="65"/>
      <c r="C375" s="65"/>
      <c r="D375" s="45"/>
      <c r="E375" s="259"/>
      <c r="F375" s="229" t="str">
        <f t="shared" si="20"/>
        <v/>
      </c>
      <c r="G375" s="429"/>
      <c r="H375" s="206"/>
      <c r="I375" s="429"/>
      <c r="J375" s="83"/>
      <c r="K375" s="119"/>
      <c r="L375" s="214"/>
      <c r="M375" s="230"/>
      <c r="N375" s="231"/>
      <c r="O375" s="259"/>
      <c r="P375" s="212"/>
      <c r="Q375" s="214"/>
      <c r="R375" s="214"/>
      <c r="S375" s="232"/>
      <c r="T375" s="179" t="str">
        <f t="shared" si="18"/>
        <v/>
      </c>
      <c r="U375" s="427"/>
      <c r="V375" s="213"/>
      <c r="W375" s="213"/>
      <c r="X375" s="429"/>
      <c r="Y375" s="45"/>
      <c r="Z375" s="45"/>
      <c r="AA375" s="45"/>
      <c r="AB375" s="429"/>
      <c r="AC375" s="367"/>
      <c r="AD375" s="427"/>
      <c r="AE375" s="427"/>
      <c r="AF375" s="427"/>
      <c r="AG375" s="436"/>
      <c r="AH375" s="445"/>
      <c r="AI375" s="445"/>
      <c r="AJ375" s="456"/>
      <c r="AK375" s="179" t="str">
        <f t="shared" si="19"/>
        <v/>
      </c>
      <c r="AL375" s="427"/>
      <c r="AM375" s="28" t="b">
        <f t="shared" si="21"/>
        <v>1</v>
      </c>
    </row>
    <row r="376" spans="1:39" ht="36" customHeight="1">
      <c r="A376" s="65"/>
      <c r="B376" s="65"/>
      <c r="C376" s="65"/>
      <c r="D376" s="45"/>
      <c r="E376" s="259"/>
      <c r="F376" s="229" t="str">
        <f t="shared" si="20"/>
        <v/>
      </c>
      <c r="G376" s="429"/>
      <c r="H376" s="206"/>
      <c r="I376" s="429"/>
      <c r="J376" s="83"/>
      <c r="K376" s="119"/>
      <c r="L376" s="214"/>
      <c r="M376" s="230"/>
      <c r="N376" s="231"/>
      <c r="O376" s="259"/>
      <c r="P376" s="212"/>
      <c r="Q376" s="214"/>
      <c r="R376" s="214"/>
      <c r="S376" s="232"/>
      <c r="T376" s="179" t="str">
        <f t="shared" si="18"/>
        <v/>
      </c>
      <c r="U376" s="427"/>
      <c r="V376" s="213"/>
      <c r="W376" s="213"/>
      <c r="X376" s="429"/>
      <c r="Y376" s="45"/>
      <c r="Z376" s="45"/>
      <c r="AA376" s="45"/>
      <c r="AB376" s="429"/>
      <c r="AC376" s="367"/>
      <c r="AD376" s="427"/>
      <c r="AE376" s="427"/>
      <c r="AF376" s="427"/>
      <c r="AG376" s="436"/>
      <c r="AH376" s="445"/>
      <c r="AI376" s="445"/>
      <c r="AJ376" s="456"/>
      <c r="AK376" s="179" t="str">
        <f t="shared" si="19"/>
        <v/>
      </c>
      <c r="AL376" s="427"/>
      <c r="AM376" s="28" t="b">
        <f t="shared" si="21"/>
        <v>1</v>
      </c>
    </row>
    <row r="377" spans="1:39" ht="36" customHeight="1">
      <c r="A377" s="65"/>
      <c r="B377" s="65"/>
      <c r="C377" s="65"/>
      <c r="D377" s="45"/>
      <c r="E377" s="259"/>
      <c r="F377" s="229" t="str">
        <f t="shared" si="20"/>
        <v/>
      </c>
      <c r="G377" s="429"/>
      <c r="H377" s="206"/>
      <c r="I377" s="429"/>
      <c r="J377" s="83"/>
      <c r="K377" s="119"/>
      <c r="L377" s="214"/>
      <c r="M377" s="230"/>
      <c r="N377" s="231"/>
      <c r="O377" s="259"/>
      <c r="P377" s="212"/>
      <c r="Q377" s="214"/>
      <c r="R377" s="214"/>
      <c r="S377" s="232"/>
      <c r="T377" s="179" t="str">
        <f t="shared" si="18"/>
        <v/>
      </c>
      <c r="U377" s="427"/>
      <c r="V377" s="213"/>
      <c r="W377" s="213"/>
      <c r="X377" s="429"/>
      <c r="Y377" s="45"/>
      <c r="Z377" s="45"/>
      <c r="AA377" s="45"/>
      <c r="AB377" s="429"/>
      <c r="AC377" s="367"/>
      <c r="AD377" s="427"/>
      <c r="AE377" s="427"/>
      <c r="AF377" s="427"/>
      <c r="AG377" s="436"/>
      <c r="AH377" s="445"/>
      <c r="AI377" s="445"/>
      <c r="AJ377" s="456"/>
      <c r="AK377" s="179" t="str">
        <f t="shared" si="19"/>
        <v/>
      </c>
      <c r="AL377" s="427"/>
      <c r="AM377" s="28" t="b">
        <f t="shared" si="21"/>
        <v>1</v>
      </c>
    </row>
    <row r="378" spans="1:39" ht="36" customHeight="1">
      <c r="A378" s="65"/>
      <c r="B378" s="65"/>
      <c r="C378" s="65"/>
      <c r="D378" s="45"/>
      <c r="E378" s="259"/>
      <c r="F378" s="229" t="str">
        <f t="shared" si="20"/>
        <v/>
      </c>
      <c r="G378" s="429"/>
      <c r="H378" s="206"/>
      <c r="I378" s="429"/>
      <c r="J378" s="83"/>
      <c r="K378" s="119"/>
      <c r="L378" s="214"/>
      <c r="M378" s="230"/>
      <c r="N378" s="231"/>
      <c r="O378" s="259"/>
      <c r="P378" s="212"/>
      <c r="Q378" s="214"/>
      <c r="R378" s="214"/>
      <c r="S378" s="232"/>
      <c r="T378" s="179" t="str">
        <f t="shared" si="18"/>
        <v/>
      </c>
      <c r="U378" s="427"/>
      <c r="V378" s="213"/>
      <c r="W378" s="213"/>
      <c r="X378" s="429"/>
      <c r="Y378" s="45"/>
      <c r="Z378" s="45"/>
      <c r="AA378" s="45"/>
      <c r="AB378" s="429"/>
      <c r="AC378" s="367"/>
      <c r="AD378" s="427"/>
      <c r="AE378" s="427"/>
      <c r="AF378" s="427"/>
      <c r="AG378" s="436"/>
      <c r="AH378" s="445"/>
      <c r="AI378" s="445"/>
      <c r="AJ378" s="456"/>
      <c r="AK378" s="179" t="str">
        <f t="shared" si="19"/>
        <v/>
      </c>
      <c r="AL378" s="427"/>
      <c r="AM378" s="28" t="b">
        <f t="shared" si="21"/>
        <v>1</v>
      </c>
    </row>
    <row r="379" spans="1:39" ht="36" customHeight="1">
      <c r="A379" s="65"/>
      <c r="B379" s="65"/>
      <c r="C379" s="65"/>
      <c r="D379" s="45"/>
      <c r="E379" s="259"/>
      <c r="F379" s="229" t="str">
        <f t="shared" si="20"/>
        <v/>
      </c>
      <c r="G379" s="429"/>
      <c r="H379" s="206"/>
      <c r="I379" s="429"/>
      <c r="J379" s="83"/>
      <c r="K379" s="119"/>
      <c r="L379" s="214"/>
      <c r="M379" s="230"/>
      <c r="N379" s="231"/>
      <c r="O379" s="259"/>
      <c r="P379" s="212"/>
      <c r="Q379" s="214"/>
      <c r="R379" s="214"/>
      <c r="S379" s="232"/>
      <c r="T379" s="179" t="str">
        <f t="shared" si="18"/>
        <v/>
      </c>
      <c r="U379" s="427"/>
      <c r="V379" s="213"/>
      <c r="W379" s="213"/>
      <c r="X379" s="429"/>
      <c r="Y379" s="45"/>
      <c r="Z379" s="45"/>
      <c r="AA379" s="45"/>
      <c r="AB379" s="429"/>
      <c r="AC379" s="367"/>
      <c r="AD379" s="427"/>
      <c r="AE379" s="427"/>
      <c r="AF379" s="427"/>
      <c r="AG379" s="436"/>
      <c r="AH379" s="445"/>
      <c r="AI379" s="445"/>
      <c r="AJ379" s="456"/>
      <c r="AK379" s="179" t="str">
        <f t="shared" si="19"/>
        <v/>
      </c>
      <c r="AL379" s="427"/>
      <c r="AM379" s="28" t="b">
        <f t="shared" si="21"/>
        <v>1</v>
      </c>
    </row>
    <row r="380" spans="1:39" ht="36" customHeight="1">
      <c r="A380" s="65"/>
      <c r="B380" s="65"/>
      <c r="C380" s="65"/>
      <c r="D380" s="45"/>
      <c r="E380" s="259"/>
      <c r="F380" s="229" t="str">
        <f t="shared" si="20"/>
        <v/>
      </c>
      <c r="G380" s="429"/>
      <c r="H380" s="206"/>
      <c r="I380" s="429"/>
      <c r="J380" s="83"/>
      <c r="K380" s="119"/>
      <c r="L380" s="214"/>
      <c r="M380" s="230"/>
      <c r="N380" s="231"/>
      <c r="O380" s="259"/>
      <c r="P380" s="212"/>
      <c r="Q380" s="214"/>
      <c r="R380" s="214"/>
      <c r="S380" s="232"/>
      <c r="T380" s="179" t="str">
        <f t="shared" si="18"/>
        <v/>
      </c>
      <c r="U380" s="427"/>
      <c r="V380" s="213"/>
      <c r="W380" s="213"/>
      <c r="X380" s="429"/>
      <c r="Y380" s="45"/>
      <c r="Z380" s="45"/>
      <c r="AA380" s="45"/>
      <c r="AB380" s="429"/>
      <c r="AC380" s="367"/>
      <c r="AD380" s="427"/>
      <c r="AE380" s="427"/>
      <c r="AF380" s="427"/>
      <c r="AG380" s="436"/>
      <c r="AH380" s="445"/>
      <c r="AI380" s="445"/>
      <c r="AJ380" s="456"/>
      <c r="AK380" s="179" t="str">
        <f t="shared" si="19"/>
        <v/>
      </c>
      <c r="AL380" s="427"/>
      <c r="AM380" s="28" t="b">
        <f t="shared" si="21"/>
        <v>1</v>
      </c>
    </row>
    <row r="381" spans="1:39" ht="36" customHeight="1">
      <c r="A381" s="65"/>
      <c r="B381" s="65"/>
      <c r="C381" s="65"/>
      <c r="D381" s="45"/>
      <c r="E381" s="259"/>
      <c r="F381" s="229" t="str">
        <f t="shared" si="20"/>
        <v/>
      </c>
      <c r="G381" s="429"/>
      <c r="H381" s="206"/>
      <c r="I381" s="429"/>
      <c r="J381" s="83"/>
      <c r="K381" s="119"/>
      <c r="L381" s="214"/>
      <c r="M381" s="230"/>
      <c r="N381" s="231"/>
      <c r="O381" s="259"/>
      <c r="P381" s="212"/>
      <c r="Q381" s="214"/>
      <c r="R381" s="214"/>
      <c r="S381" s="232"/>
      <c r="T381" s="179" t="str">
        <f t="shared" si="18"/>
        <v/>
      </c>
      <c r="U381" s="427"/>
      <c r="V381" s="213"/>
      <c r="W381" s="213"/>
      <c r="X381" s="429"/>
      <c r="Y381" s="45"/>
      <c r="Z381" s="45"/>
      <c r="AA381" s="45"/>
      <c r="AB381" s="429"/>
      <c r="AC381" s="367"/>
      <c r="AD381" s="427"/>
      <c r="AE381" s="427"/>
      <c r="AF381" s="427"/>
      <c r="AG381" s="436"/>
      <c r="AH381" s="445"/>
      <c r="AI381" s="445"/>
      <c r="AJ381" s="456"/>
      <c r="AK381" s="179" t="str">
        <f t="shared" si="19"/>
        <v/>
      </c>
      <c r="AL381" s="427"/>
      <c r="AM381" s="28" t="b">
        <f t="shared" si="21"/>
        <v>1</v>
      </c>
    </row>
    <row r="382" spans="1:39" ht="36" customHeight="1">
      <c r="A382" s="65"/>
      <c r="B382" s="65"/>
      <c r="C382" s="65"/>
      <c r="D382" s="45"/>
      <c r="E382" s="259"/>
      <c r="F382" s="229" t="str">
        <f t="shared" si="20"/>
        <v/>
      </c>
      <c r="G382" s="429"/>
      <c r="H382" s="206"/>
      <c r="I382" s="429"/>
      <c r="J382" s="83"/>
      <c r="K382" s="119"/>
      <c r="L382" s="214"/>
      <c r="M382" s="230"/>
      <c r="N382" s="231"/>
      <c r="O382" s="259"/>
      <c r="P382" s="212"/>
      <c r="Q382" s="214"/>
      <c r="R382" s="214"/>
      <c r="S382" s="232"/>
      <c r="T382" s="179" t="str">
        <f t="shared" si="18"/>
        <v/>
      </c>
      <c r="U382" s="427"/>
      <c r="V382" s="213"/>
      <c r="W382" s="213"/>
      <c r="X382" s="429"/>
      <c r="Y382" s="45"/>
      <c r="Z382" s="45"/>
      <c r="AA382" s="45"/>
      <c r="AB382" s="429"/>
      <c r="AC382" s="367"/>
      <c r="AD382" s="427"/>
      <c r="AE382" s="427"/>
      <c r="AF382" s="427"/>
      <c r="AG382" s="436"/>
      <c r="AH382" s="445"/>
      <c r="AI382" s="445"/>
      <c r="AJ382" s="456"/>
      <c r="AK382" s="179" t="str">
        <f t="shared" si="19"/>
        <v/>
      </c>
      <c r="AL382" s="427"/>
      <c r="AM382" s="28" t="b">
        <f t="shared" si="21"/>
        <v>1</v>
      </c>
    </row>
    <row r="383" spans="1:39" ht="36" customHeight="1">
      <c r="A383" s="65"/>
      <c r="B383" s="65"/>
      <c r="C383" s="65"/>
      <c r="D383" s="45"/>
      <c r="E383" s="259"/>
      <c r="F383" s="229" t="str">
        <f t="shared" si="20"/>
        <v/>
      </c>
      <c r="G383" s="429"/>
      <c r="H383" s="206"/>
      <c r="I383" s="429"/>
      <c r="J383" s="83"/>
      <c r="K383" s="119"/>
      <c r="L383" s="214"/>
      <c r="M383" s="230"/>
      <c r="N383" s="231"/>
      <c r="O383" s="259"/>
      <c r="P383" s="212"/>
      <c r="Q383" s="214"/>
      <c r="R383" s="214"/>
      <c r="S383" s="232"/>
      <c r="T383" s="179" t="str">
        <f t="shared" si="18"/>
        <v/>
      </c>
      <c r="U383" s="427"/>
      <c r="V383" s="213"/>
      <c r="W383" s="213"/>
      <c r="X383" s="429"/>
      <c r="Y383" s="45"/>
      <c r="Z383" s="45"/>
      <c r="AA383" s="45"/>
      <c r="AB383" s="429"/>
      <c r="AC383" s="367"/>
      <c r="AD383" s="427"/>
      <c r="AE383" s="427"/>
      <c r="AF383" s="427"/>
      <c r="AG383" s="436"/>
      <c r="AH383" s="445"/>
      <c r="AI383" s="445"/>
      <c r="AJ383" s="456"/>
      <c r="AK383" s="179" t="str">
        <f t="shared" si="19"/>
        <v/>
      </c>
      <c r="AL383" s="427"/>
      <c r="AM383" s="28" t="b">
        <f t="shared" si="21"/>
        <v>1</v>
      </c>
    </row>
    <row r="384" spans="1:39" ht="36" customHeight="1">
      <c r="A384" s="65"/>
      <c r="B384" s="65"/>
      <c r="C384" s="65"/>
      <c r="D384" s="45"/>
      <c r="E384" s="259"/>
      <c r="F384" s="229" t="str">
        <f t="shared" si="20"/>
        <v/>
      </c>
      <c r="G384" s="429"/>
      <c r="H384" s="206"/>
      <c r="I384" s="429"/>
      <c r="J384" s="83"/>
      <c r="K384" s="119"/>
      <c r="L384" s="214"/>
      <c r="M384" s="230"/>
      <c r="N384" s="231"/>
      <c r="O384" s="259"/>
      <c r="P384" s="212"/>
      <c r="Q384" s="214"/>
      <c r="R384" s="214"/>
      <c r="S384" s="232"/>
      <c r="T384" s="179" t="str">
        <f t="shared" si="18"/>
        <v/>
      </c>
      <c r="U384" s="427"/>
      <c r="V384" s="213"/>
      <c r="W384" s="213"/>
      <c r="X384" s="429"/>
      <c r="Y384" s="45"/>
      <c r="Z384" s="45"/>
      <c r="AA384" s="45"/>
      <c r="AB384" s="429"/>
      <c r="AC384" s="367"/>
      <c r="AD384" s="427"/>
      <c r="AE384" s="427"/>
      <c r="AF384" s="427"/>
      <c r="AG384" s="436"/>
      <c r="AH384" s="445"/>
      <c r="AI384" s="445"/>
      <c r="AJ384" s="456"/>
      <c r="AK384" s="179" t="str">
        <f t="shared" si="19"/>
        <v/>
      </c>
      <c r="AL384" s="427"/>
      <c r="AM384" s="28" t="b">
        <f t="shared" si="21"/>
        <v>1</v>
      </c>
    </row>
    <row r="385" spans="1:39" ht="36" customHeight="1">
      <c r="A385" s="65"/>
      <c r="B385" s="65"/>
      <c r="C385" s="65"/>
      <c r="D385" s="45"/>
      <c r="E385" s="259"/>
      <c r="F385" s="229" t="str">
        <f t="shared" si="20"/>
        <v/>
      </c>
      <c r="G385" s="429"/>
      <c r="H385" s="206"/>
      <c r="I385" s="429"/>
      <c r="J385" s="83"/>
      <c r="K385" s="119"/>
      <c r="L385" s="214"/>
      <c r="M385" s="230"/>
      <c r="N385" s="231"/>
      <c r="O385" s="259"/>
      <c r="P385" s="212"/>
      <c r="Q385" s="214"/>
      <c r="R385" s="214"/>
      <c r="S385" s="232"/>
      <c r="T385" s="179" t="str">
        <f t="shared" si="18"/>
        <v/>
      </c>
      <c r="U385" s="427"/>
      <c r="V385" s="213"/>
      <c r="W385" s="213"/>
      <c r="X385" s="429"/>
      <c r="Y385" s="45"/>
      <c r="Z385" s="45"/>
      <c r="AA385" s="45"/>
      <c r="AB385" s="429"/>
      <c r="AC385" s="367"/>
      <c r="AD385" s="427"/>
      <c r="AE385" s="427"/>
      <c r="AF385" s="427"/>
      <c r="AG385" s="436"/>
      <c r="AH385" s="445"/>
      <c r="AI385" s="445"/>
      <c r="AJ385" s="456"/>
      <c r="AK385" s="179" t="str">
        <f t="shared" si="19"/>
        <v/>
      </c>
      <c r="AL385" s="427"/>
      <c r="AM385" s="28" t="b">
        <f t="shared" si="21"/>
        <v>1</v>
      </c>
    </row>
    <row r="386" spans="1:39" ht="36" customHeight="1">
      <c r="A386" s="65"/>
      <c r="B386" s="65"/>
      <c r="C386" s="65"/>
      <c r="D386" s="45"/>
      <c r="E386" s="259"/>
      <c r="F386" s="229" t="str">
        <f t="shared" si="20"/>
        <v/>
      </c>
      <c r="G386" s="429"/>
      <c r="H386" s="206"/>
      <c r="I386" s="429"/>
      <c r="J386" s="83"/>
      <c r="K386" s="119"/>
      <c r="L386" s="214"/>
      <c r="M386" s="230"/>
      <c r="N386" s="231"/>
      <c r="O386" s="259"/>
      <c r="P386" s="212"/>
      <c r="Q386" s="214"/>
      <c r="R386" s="214"/>
      <c r="S386" s="232"/>
      <c r="T386" s="179" t="str">
        <f t="shared" si="18"/>
        <v/>
      </c>
      <c r="U386" s="427"/>
      <c r="V386" s="213"/>
      <c r="W386" s="213"/>
      <c r="X386" s="429"/>
      <c r="Y386" s="45"/>
      <c r="Z386" s="45"/>
      <c r="AA386" s="45"/>
      <c r="AB386" s="429"/>
      <c r="AC386" s="367"/>
      <c r="AD386" s="427"/>
      <c r="AE386" s="427"/>
      <c r="AF386" s="427"/>
      <c r="AG386" s="436"/>
      <c r="AH386" s="445"/>
      <c r="AI386" s="445"/>
      <c r="AJ386" s="456"/>
      <c r="AK386" s="179" t="str">
        <f t="shared" si="19"/>
        <v/>
      </c>
      <c r="AL386" s="427"/>
      <c r="AM386" s="28" t="b">
        <f t="shared" si="21"/>
        <v>1</v>
      </c>
    </row>
    <row r="387" spans="1:39" ht="36" customHeight="1">
      <c r="A387" s="65"/>
      <c r="B387" s="65"/>
      <c r="C387" s="65"/>
      <c r="D387" s="45"/>
      <c r="E387" s="259"/>
      <c r="F387" s="229" t="str">
        <f t="shared" si="20"/>
        <v/>
      </c>
      <c r="G387" s="429"/>
      <c r="H387" s="206"/>
      <c r="I387" s="429"/>
      <c r="J387" s="83"/>
      <c r="K387" s="119"/>
      <c r="L387" s="214"/>
      <c r="M387" s="230"/>
      <c r="N387" s="231"/>
      <c r="O387" s="259"/>
      <c r="P387" s="212"/>
      <c r="Q387" s="214"/>
      <c r="R387" s="214"/>
      <c r="S387" s="232"/>
      <c r="T387" s="179" t="str">
        <f t="shared" si="18"/>
        <v/>
      </c>
      <c r="U387" s="427"/>
      <c r="V387" s="213"/>
      <c r="W387" s="213"/>
      <c r="X387" s="429"/>
      <c r="Y387" s="45"/>
      <c r="Z387" s="45"/>
      <c r="AA387" s="45"/>
      <c r="AB387" s="429"/>
      <c r="AC387" s="367"/>
      <c r="AD387" s="427"/>
      <c r="AE387" s="427"/>
      <c r="AF387" s="427"/>
      <c r="AG387" s="436"/>
      <c r="AH387" s="445"/>
      <c r="AI387" s="445"/>
      <c r="AJ387" s="456"/>
      <c r="AK387" s="179" t="str">
        <f t="shared" si="19"/>
        <v/>
      </c>
      <c r="AL387" s="427"/>
      <c r="AM387" s="28" t="b">
        <f t="shared" si="21"/>
        <v>1</v>
      </c>
    </row>
    <row r="388" spans="1:39" ht="36" customHeight="1">
      <c r="A388" s="65"/>
      <c r="B388" s="65"/>
      <c r="C388" s="65"/>
      <c r="D388" s="45"/>
      <c r="E388" s="259"/>
      <c r="F388" s="229" t="str">
        <f t="shared" si="20"/>
        <v/>
      </c>
      <c r="G388" s="429"/>
      <c r="H388" s="206"/>
      <c r="I388" s="429"/>
      <c r="J388" s="83"/>
      <c r="K388" s="119"/>
      <c r="L388" s="214"/>
      <c r="M388" s="230"/>
      <c r="N388" s="231"/>
      <c r="O388" s="259"/>
      <c r="P388" s="212"/>
      <c r="Q388" s="214"/>
      <c r="R388" s="214"/>
      <c r="S388" s="232"/>
      <c r="T388" s="179" t="str">
        <f t="shared" si="18"/>
        <v/>
      </c>
      <c r="U388" s="427"/>
      <c r="V388" s="213"/>
      <c r="W388" s="213"/>
      <c r="X388" s="429"/>
      <c r="Y388" s="45"/>
      <c r="Z388" s="45"/>
      <c r="AA388" s="45"/>
      <c r="AB388" s="429"/>
      <c r="AC388" s="367"/>
      <c r="AD388" s="427"/>
      <c r="AE388" s="427"/>
      <c r="AF388" s="427"/>
      <c r="AG388" s="436"/>
      <c r="AH388" s="445"/>
      <c r="AI388" s="445"/>
      <c r="AJ388" s="456"/>
      <c r="AK388" s="179" t="str">
        <f t="shared" si="19"/>
        <v/>
      </c>
      <c r="AL388" s="427"/>
      <c r="AM388" s="28" t="b">
        <f t="shared" si="21"/>
        <v>1</v>
      </c>
    </row>
    <row r="389" spans="1:39" ht="36" customHeight="1">
      <c r="A389" s="65"/>
      <c r="B389" s="65"/>
      <c r="C389" s="65"/>
      <c r="D389" s="45"/>
      <c r="E389" s="259"/>
      <c r="F389" s="229" t="str">
        <f t="shared" si="20"/>
        <v/>
      </c>
      <c r="G389" s="429"/>
      <c r="H389" s="206"/>
      <c r="I389" s="429"/>
      <c r="J389" s="83"/>
      <c r="K389" s="119"/>
      <c r="L389" s="214"/>
      <c r="M389" s="230"/>
      <c r="N389" s="231"/>
      <c r="O389" s="259"/>
      <c r="P389" s="212"/>
      <c r="Q389" s="214"/>
      <c r="R389" s="214"/>
      <c r="S389" s="232"/>
      <c r="T389" s="179" t="str">
        <f t="shared" ref="T389:T452" si="22">IF(ISBLANK(P389),"",DATEDIF(J389,P389,"d")/365)</f>
        <v/>
      </c>
      <c r="U389" s="427"/>
      <c r="V389" s="213"/>
      <c r="W389" s="213"/>
      <c r="X389" s="429"/>
      <c r="Y389" s="45"/>
      <c r="Z389" s="45"/>
      <c r="AA389" s="45"/>
      <c r="AB389" s="429"/>
      <c r="AC389" s="367"/>
      <c r="AD389" s="427"/>
      <c r="AE389" s="427"/>
      <c r="AF389" s="427"/>
      <c r="AG389" s="436"/>
      <c r="AH389" s="445"/>
      <c r="AI389" s="445"/>
      <c r="AJ389" s="456"/>
      <c r="AK389" s="179" t="str">
        <f t="shared" ref="AK389:AK452" si="23">IF((J389-AC389)/365&gt;0,(J389-AC389)/365,"")</f>
        <v/>
      </c>
      <c r="AL389" s="427"/>
      <c r="AM389" s="28" t="b">
        <f t="shared" si="21"/>
        <v>1</v>
      </c>
    </row>
    <row r="390" spans="1:39" ht="36" customHeight="1">
      <c r="A390" s="65"/>
      <c r="B390" s="65"/>
      <c r="C390" s="65"/>
      <c r="D390" s="45"/>
      <c r="E390" s="259"/>
      <c r="F390" s="229" t="str">
        <f t="shared" si="20"/>
        <v/>
      </c>
      <c r="G390" s="429"/>
      <c r="H390" s="206"/>
      <c r="I390" s="429"/>
      <c r="J390" s="83"/>
      <c r="K390" s="119"/>
      <c r="L390" s="214"/>
      <c r="M390" s="230"/>
      <c r="N390" s="231"/>
      <c r="O390" s="259"/>
      <c r="P390" s="212"/>
      <c r="Q390" s="214"/>
      <c r="R390" s="214"/>
      <c r="S390" s="232"/>
      <c r="T390" s="179" t="str">
        <f t="shared" si="22"/>
        <v/>
      </c>
      <c r="U390" s="427"/>
      <c r="V390" s="213"/>
      <c r="W390" s="213"/>
      <c r="X390" s="429"/>
      <c r="Y390" s="45"/>
      <c r="Z390" s="45"/>
      <c r="AA390" s="45"/>
      <c r="AB390" s="429"/>
      <c r="AC390" s="367"/>
      <c r="AD390" s="427"/>
      <c r="AE390" s="427"/>
      <c r="AF390" s="427"/>
      <c r="AG390" s="436"/>
      <c r="AH390" s="445"/>
      <c r="AI390" s="445"/>
      <c r="AJ390" s="456"/>
      <c r="AK390" s="179" t="str">
        <f t="shared" si="23"/>
        <v/>
      </c>
      <c r="AL390" s="427"/>
      <c r="AM390" s="28" t="b">
        <f t="shared" si="21"/>
        <v>1</v>
      </c>
    </row>
    <row r="391" spans="1:39" ht="36" customHeight="1">
      <c r="A391" s="65"/>
      <c r="B391" s="65"/>
      <c r="C391" s="65"/>
      <c r="D391" s="45"/>
      <c r="E391" s="259"/>
      <c r="F391" s="229" t="str">
        <f t="shared" si="20"/>
        <v/>
      </c>
      <c r="G391" s="429"/>
      <c r="H391" s="206"/>
      <c r="I391" s="429"/>
      <c r="J391" s="83"/>
      <c r="K391" s="119"/>
      <c r="L391" s="214"/>
      <c r="M391" s="230"/>
      <c r="N391" s="231"/>
      <c r="O391" s="259"/>
      <c r="P391" s="212"/>
      <c r="Q391" s="214"/>
      <c r="R391" s="214"/>
      <c r="S391" s="232"/>
      <c r="T391" s="179" t="str">
        <f t="shared" si="22"/>
        <v/>
      </c>
      <c r="U391" s="427"/>
      <c r="V391" s="213"/>
      <c r="W391" s="213"/>
      <c r="X391" s="429"/>
      <c r="Y391" s="45"/>
      <c r="Z391" s="45"/>
      <c r="AA391" s="45"/>
      <c r="AB391" s="429"/>
      <c r="AC391" s="367"/>
      <c r="AD391" s="427"/>
      <c r="AE391" s="427"/>
      <c r="AF391" s="427"/>
      <c r="AG391" s="436"/>
      <c r="AH391" s="445"/>
      <c r="AI391" s="445"/>
      <c r="AJ391" s="456"/>
      <c r="AK391" s="179" t="str">
        <f t="shared" si="23"/>
        <v/>
      </c>
      <c r="AL391" s="427"/>
      <c r="AM391" s="28" t="b">
        <f t="shared" si="21"/>
        <v>1</v>
      </c>
    </row>
    <row r="392" spans="1:39" ht="36" customHeight="1">
      <c r="A392" s="65"/>
      <c r="B392" s="65"/>
      <c r="C392" s="65"/>
      <c r="D392" s="45"/>
      <c r="E392" s="259"/>
      <c r="F392" s="229" t="str">
        <f t="shared" ref="F392:F455" si="24">IF(ISBLANK($E392),"",VLOOKUP($E392,제안사_펀드현황,2,FALSE))</f>
        <v/>
      </c>
      <c r="G392" s="429"/>
      <c r="H392" s="206"/>
      <c r="I392" s="429"/>
      <c r="J392" s="83"/>
      <c r="K392" s="119"/>
      <c r="L392" s="214"/>
      <c r="M392" s="230"/>
      <c r="N392" s="231"/>
      <c r="O392" s="259"/>
      <c r="P392" s="212"/>
      <c r="Q392" s="214"/>
      <c r="R392" s="214"/>
      <c r="S392" s="232"/>
      <c r="T392" s="179" t="str">
        <f t="shared" si="22"/>
        <v/>
      </c>
      <c r="U392" s="427"/>
      <c r="V392" s="213"/>
      <c r="W392" s="213"/>
      <c r="X392" s="429"/>
      <c r="Y392" s="45"/>
      <c r="Z392" s="45"/>
      <c r="AA392" s="45"/>
      <c r="AB392" s="429"/>
      <c r="AC392" s="367"/>
      <c r="AD392" s="427"/>
      <c r="AE392" s="427"/>
      <c r="AF392" s="427"/>
      <c r="AG392" s="436"/>
      <c r="AH392" s="445"/>
      <c r="AI392" s="445"/>
      <c r="AJ392" s="456"/>
      <c r="AK392" s="179" t="str">
        <f t="shared" si="23"/>
        <v/>
      </c>
      <c r="AL392" s="427"/>
      <c r="AM392" s="28" t="b">
        <f t="shared" si="21"/>
        <v>1</v>
      </c>
    </row>
    <row r="393" spans="1:39" ht="36" customHeight="1">
      <c r="A393" s="65"/>
      <c r="B393" s="65"/>
      <c r="C393" s="65"/>
      <c r="D393" s="45"/>
      <c r="E393" s="259"/>
      <c r="F393" s="229" t="str">
        <f t="shared" si="24"/>
        <v/>
      </c>
      <c r="G393" s="429"/>
      <c r="H393" s="206"/>
      <c r="I393" s="429"/>
      <c r="J393" s="83"/>
      <c r="K393" s="119"/>
      <c r="L393" s="214"/>
      <c r="M393" s="230"/>
      <c r="N393" s="231"/>
      <c r="O393" s="259"/>
      <c r="P393" s="212"/>
      <c r="Q393" s="214"/>
      <c r="R393" s="214"/>
      <c r="S393" s="232"/>
      <c r="T393" s="179" t="str">
        <f t="shared" si="22"/>
        <v/>
      </c>
      <c r="U393" s="427"/>
      <c r="V393" s="213"/>
      <c r="W393" s="213"/>
      <c r="X393" s="429"/>
      <c r="Y393" s="45"/>
      <c r="Z393" s="45"/>
      <c r="AA393" s="45"/>
      <c r="AB393" s="429"/>
      <c r="AC393" s="367"/>
      <c r="AD393" s="427"/>
      <c r="AE393" s="427"/>
      <c r="AF393" s="427"/>
      <c r="AG393" s="436"/>
      <c r="AH393" s="445"/>
      <c r="AI393" s="445"/>
      <c r="AJ393" s="456"/>
      <c r="AK393" s="179" t="str">
        <f t="shared" si="23"/>
        <v/>
      </c>
      <c r="AL393" s="427"/>
      <c r="AM393" s="28" t="b">
        <f t="shared" si="21"/>
        <v>1</v>
      </c>
    </row>
    <row r="394" spans="1:39" ht="36" customHeight="1">
      <c r="A394" s="65"/>
      <c r="B394" s="65"/>
      <c r="C394" s="65"/>
      <c r="D394" s="45"/>
      <c r="E394" s="259"/>
      <c r="F394" s="229" t="str">
        <f t="shared" si="24"/>
        <v/>
      </c>
      <c r="G394" s="429"/>
      <c r="H394" s="206"/>
      <c r="I394" s="429"/>
      <c r="J394" s="83"/>
      <c r="K394" s="119"/>
      <c r="L394" s="214"/>
      <c r="M394" s="230"/>
      <c r="N394" s="231"/>
      <c r="O394" s="259"/>
      <c r="P394" s="212"/>
      <c r="Q394" s="214"/>
      <c r="R394" s="214"/>
      <c r="S394" s="232"/>
      <c r="T394" s="179" t="str">
        <f t="shared" si="22"/>
        <v/>
      </c>
      <c r="U394" s="427"/>
      <c r="V394" s="213"/>
      <c r="W394" s="213"/>
      <c r="X394" s="429"/>
      <c r="Y394" s="45"/>
      <c r="Z394" s="45"/>
      <c r="AA394" s="45"/>
      <c r="AB394" s="429"/>
      <c r="AC394" s="367"/>
      <c r="AD394" s="427"/>
      <c r="AE394" s="427"/>
      <c r="AF394" s="427"/>
      <c r="AG394" s="436"/>
      <c r="AH394" s="445"/>
      <c r="AI394" s="445"/>
      <c r="AJ394" s="456"/>
      <c r="AK394" s="179" t="str">
        <f t="shared" si="23"/>
        <v/>
      </c>
      <c r="AL394" s="427"/>
      <c r="AM394" s="28" t="b">
        <f t="shared" si="21"/>
        <v>1</v>
      </c>
    </row>
    <row r="395" spans="1:39" ht="36" customHeight="1">
      <c r="A395" s="65"/>
      <c r="B395" s="65"/>
      <c r="C395" s="65"/>
      <c r="D395" s="45"/>
      <c r="E395" s="259"/>
      <c r="F395" s="229" t="str">
        <f t="shared" si="24"/>
        <v/>
      </c>
      <c r="G395" s="429"/>
      <c r="H395" s="206"/>
      <c r="I395" s="429"/>
      <c r="J395" s="83"/>
      <c r="K395" s="119"/>
      <c r="L395" s="214"/>
      <c r="M395" s="230"/>
      <c r="N395" s="231"/>
      <c r="O395" s="259"/>
      <c r="P395" s="212"/>
      <c r="Q395" s="214"/>
      <c r="R395" s="214"/>
      <c r="S395" s="232"/>
      <c r="T395" s="179" t="str">
        <f t="shared" si="22"/>
        <v/>
      </c>
      <c r="U395" s="427"/>
      <c r="V395" s="213"/>
      <c r="W395" s="213"/>
      <c r="X395" s="429"/>
      <c r="Y395" s="45"/>
      <c r="Z395" s="45"/>
      <c r="AA395" s="45"/>
      <c r="AB395" s="429"/>
      <c r="AC395" s="367"/>
      <c r="AD395" s="427"/>
      <c r="AE395" s="427"/>
      <c r="AF395" s="427"/>
      <c r="AG395" s="436"/>
      <c r="AH395" s="445"/>
      <c r="AI395" s="445"/>
      <c r="AJ395" s="456"/>
      <c r="AK395" s="179" t="str">
        <f t="shared" si="23"/>
        <v/>
      </c>
      <c r="AL395" s="427"/>
      <c r="AM395" s="28" t="b">
        <f t="shared" si="21"/>
        <v>1</v>
      </c>
    </row>
    <row r="396" spans="1:39" ht="36" customHeight="1">
      <c r="A396" s="65"/>
      <c r="B396" s="65"/>
      <c r="C396" s="65"/>
      <c r="D396" s="45"/>
      <c r="E396" s="259"/>
      <c r="F396" s="229" t="str">
        <f t="shared" si="24"/>
        <v/>
      </c>
      <c r="G396" s="429"/>
      <c r="H396" s="206"/>
      <c r="I396" s="429"/>
      <c r="J396" s="83"/>
      <c r="K396" s="119"/>
      <c r="L396" s="214"/>
      <c r="M396" s="230"/>
      <c r="N396" s="231"/>
      <c r="O396" s="259"/>
      <c r="P396" s="212"/>
      <c r="Q396" s="214"/>
      <c r="R396" s="214"/>
      <c r="S396" s="232"/>
      <c r="T396" s="179" t="str">
        <f t="shared" si="22"/>
        <v/>
      </c>
      <c r="U396" s="427"/>
      <c r="V396" s="213"/>
      <c r="W396" s="213"/>
      <c r="X396" s="429"/>
      <c r="Y396" s="45"/>
      <c r="Z396" s="45"/>
      <c r="AA396" s="45"/>
      <c r="AB396" s="429"/>
      <c r="AC396" s="367"/>
      <c r="AD396" s="427"/>
      <c r="AE396" s="427"/>
      <c r="AF396" s="427"/>
      <c r="AG396" s="436"/>
      <c r="AH396" s="445"/>
      <c r="AI396" s="445"/>
      <c r="AJ396" s="456"/>
      <c r="AK396" s="179" t="str">
        <f t="shared" si="23"/>
        <v/>
      </c>
      <c r="AL396" s="427"/>
      <c r="AM396" s="28" t="b">
        <f t="shared" ref="AM396:AM459" si="25">L396=R396+V396+AA396</f>
        <v>1</v>
      </c>
    </row>
    <row r="397" spans="1:39" ht="36" customHeight="1">
      <c r="A397" s="65"/>
      <c r="B397" s="65"/>
      <c r="C397" s="65"/>
      <c r="D397" s="45"/>
      <c r="E397" s="259"/>
      <c r="F397" s="229" t="str">
        <f t="shared" si="24"/>
        <v/>
      </c>
      <c r="G397" s="429"/>
      <c r="H397" s="206"/>
      <c r="I397" s="429"/>
      <c r="J397" s="83"/>
      <c r="K397" s="119"/>
      <c r="L397" s="214"/>
      <c r="M397" s="230"/>
      <c r="N397" s="231"/>
      <c r="O397" s="259"/>
      <c r="P397" s="212"/>
      <c r="Q397" s="214"/>
      <c r="R397" s="214"/>
      <c r="S397" s="232"/>
      <c r="T397" s="179" t="str">
        <f t="shared" si="22"/>
        <v/>
      </c>
      <c r="U397" s="427"/>
      <c r="V397" s="213"/>
      <c r="W397" s="213"/>
      <c r="X397" s="429"/>
      <c r="Y397" s="45"/>
      <c r="Z397" s="45"/>
      <c r="AA397" s="45"/>
      <c r="AB397" s="429"/>
      <c r="AC397" s="367"/>
      <c r="AD397" s="427"/>
      <c r="AE397" s="427"/>
      <c r="AF397" s="427"/>
      <c r="AG397" s="436"/>
      <c r="AH397" s="445"/>
      <c r="AI397" s="445"/>
      <c r="AJ397" s="456"/>
      <c r="AK397" s="179" t="str">
        <f t="shared" si="23"/>
        <v/>
      </c>
      <c r="AL397" s="427"/>
      <c r="AM397" s="28" t="b">
        <f t="shared" si="25"/>
        <v>1</v>
      </c>
    </row>
    <row r="398" spans="1:39" ht="36" customHeight="1">
      <c r="A398" s="65"/>
      <c r="B398" s="65"/>
      <c r="C398" s="65"/>
      <c r="D398" s="45"/>
      <c r="E398" s="259"/>
      <c r="F398" s="229" t="str">
        <f t="shared" si="24"/>
        <v/>
      </c>
      <c r="G398" s="429"/>
      <c r="H398" s="206"/>
      <c r="I398" s="429"/>
      <c r="J398" s="83"/>
      <c r="K398" s="119"/>
      <c r="L398" s="214"/>
      <c r="M398" s="230"/>
      <c r="N398" s="231"/>
      <c r="O398" s="259"/>
      <c r="P398" s="212"/>
      <c r="Q398" s="214"/>
      <c r="R398" s="214"/>
      <c r="S398" s="232"/>
      <c r="T398" s="179" t="str">
        <f t="shared" si="22"/>
        <v/>
      </c>
      <c r="U398" s="427"/>
      <c r="V398" s="213"/>
      <c r="W398" s="213"/>
      <c r="X398" s="429"/>
      <c r="Y398" s="45"/>
      <c r="Z398" s="45"/>
      <c r="AA398" s="45"/>
      <c r="AB398" s="429"/>
      <c r="AC398" s="367"/>
      <c r="AD398" s="427"/>
      <c r="AE398" s="427"/>
      <c r="AF398" s="427"/>
      <c r="AG398" s="436"/>
      <c r="AH398" s="445"/>
      <c r="AI398" s="445"/>
      <c r="AJ398" s="456"/>
      <c r="AK398" s="179" t="str">
        <f t="shared" si="23"/>
        <v/>
      </c>
      <c r="AL398" s="427"/>
      <c r="AM398" s="28" t="b">
        <f t="shared" si="25"/>
        <v>1</v>
      </c>
    </row>
    <row r="399" spans="1:39" ht="36" customHeight="1">
      <c r="A399" s="65"/>
      <c r="B399" s="65"/>
      <c r="C399" s="65"/>
      <c r="D399" s="45"/>
      <c r="E399" s="259"/>
      <c r="F399" s="229" t="str">
        <f t="shared" si="24"/>
        <v/>
      </c>
      <c r="G399" s="429"/>
      <c r="H399" s="206"/>
      <c r="I399" s="429"/>
      <c r="J399" s="83"/>
      <c r="K399" s="119"/>
      <c r="L399" s="214"/>
      <c r="M399" s="230"/>
      <c r="N399" s="231"/>
      <c r="O399" s="259"/>
      <c r="P399" s="212"/>
      <c r="Q399" s="214"/>
      <c r="R399" s="214"/>
      <c r="S399" s="232"/>
      <c r="T399" s="179" t="str">
        <f t="shared" si="22"/>
        <v/>
      </c>
      <c r="U399" s="427"/>
      <c r="V399" s="213"/>
      <c r="W399" s="213"/>
      <c r="X399" s="429"/>
      <c r="Y399" s="45"/>
      <c r="Z399" s="45"/>
      <c r="AA399" s="45"/>
      <c r="AB399" s="429"/>
      <c r="AC399" s="367"/>
      <c r="AD399" s="427"/>
      <c r="AE399" s="427"/>
      <c r="AF399" s="427"/>
      <c r="AG399" s="436"/>
      <c r="AH399" s="445"/>
      <c r="AI399" s="445"/>
      <c r="AJ399" s="456"/>
      <c r="AK399" s="179" t="str">
        <f t="shared" si="23"/>
        <v/>
      </c>
      <c r="AL399" s="427"/>
      <c r="AM399" s="28" t="b">
        <f t="shared" si="25"/>
        <v>1</v>
      </c>
    </row>
    <row r="400" spans="1:39" ht="36" customHeight="1">
      <c r="A400" s="65"/>
      <c r="B400" s="65"/>
      <c r="C400" s="65"/>
      <c r="D400" s="45"/>
      <c r="E400" s="259"/>
      <c r="F400" s="229" t="str">
        <f t="shared" si="24"/>
        <v/>
      </c>
      <c r="G400" s="429"/>
      <c r="H400" s="206"/>
      <c r="I400" s="429"/>
      <c r="J400" s="83"/>
      <c r="K400" s="119"/>
      <c r="L400" s="214"/>
      <c r="M400" s="230"/>
      <c r="N400" s="231"/>
      <c r="O400" s="259"/>
      <c r="P400" s="212"/>
      <c r="Q400" s="214"/>
      <c r="R400" s="214"/>
      <c r="S400" s="232"/>
      <c r="T400" s="179" t="str">
        <f t="shared" si="22"/>
        <v/>
      </c>
      <c r="U400" s="427"/>
      <c r="V400" s="213"/>
      <c r="W400" s="213"/>
      <c r="X400" s="429"/>
      <c r="Y400" s="45"/>
      <c r="Z400" s="45"/>
      <c r="AA400" s="45"/>
      <c r="AB400" s="429"/>
      <c r="AC400" s="367"/>
      <c r="AD400" s="427"/>
      <c r="AE400" s="427"/>
      <c r="AF400" s="427"/>
      <c r="AG400" s="436"/>
      <c r="AH400" s="445"/>
      <c r="AI400" s="445"/>
      <c r="AJ400" s="456"/>
      <c r="AK400" s="179" t="str">
        <f t="shared" si="23"/>
        <v/>
      </c>
      <c r="AL400" s="427"/>
      <c r="AM400" s="28" t="b">
        <f t="shared" si="25"/>
        <v>1</v>
      </c>
    </row>
    <row r="401" spans="1:39" ht="36" customHeight="1">
      <c r="A401" s="65"/>
      <c r="B401" s="65"/>
      <c r="C401" s="65"/>
      <c r="D401" s="45"/>
      <c r="E401" s="259"/>
      <c r="F401" s="229" t="str">
        <f t="shared" si="24"/>
        <v/>
      </c>
      <c r="G401" s="429"/>
      <c r="H401" s="206"/>
      <c r="I401" s="429"/>
      <c r="J401" s="83"/>
      <c r="K401" s="119"/>
      <c r="L401" s="214"/>
      <c r="M401" s="230"/>
      <c r="N401" s="231"/>
      <c r="O401" s="259"/>
      <c r="P401" s="212"/>
      <c r="Q401" s="214"/>
      <c r="R401" s="214"/>
      <c r="S401" s="232"/>
      <c r="T401" s="179" t="str">
        <f t="shared" si="22"/>
        <v/>
      </c>
      <c r="U401" s="427"/>
      <c r="V401" s="213"/>
      <c r="W401" s="213"/>
      <c r="X401" s="429"/>
      <c r="Y401" s="45"/>
      <c r="Z401" s="45"/>
      <c r="AA401" s="45"/>
      <c r="AB401" s="429"/>
      <c r="AC401" s="367"/>
      <c r="AD401" s="427"/>
      <c r="AE401" s="427"/>
      <c r="AF401" s="427"/>
      <c r="AG401" s="436"/>
      <c r="AH401" s="445"/>
      <c r="AI401" s="445"/>
      <c r="AJ401" s="456"/>
      <c r="AK401" s="179" t="str">
        <f t="shared" si="23"/>
        <v/>
      </c>
      <c r="AL401" s="427"/>
      <c r="AM401" s="28" t="b">
        <f t="shared" si="25"/>
        <v>1</v>
      </c>
    </row>
    <row r="402" spans="1:39" ht="36" customHeight="1">
      <c r="A402" s="65"/>
      <c r="B402" s="65"/>
      <c r="C402" s="65"/>
      <c r="D402" s="45"/>
      <c r="E402" s="259"/>
      <c r="F402" s="229" t="str">
        <f t="shared" si="24"/>
        <v/>
      </c>
      <c r="G402" s="429"/>
      <c r="H402" s="206"/>
      <c r="I402" s="429"/>
      <c r="J402" s="83"/>
      <c r="K402" s="119"/>
      <c r="L402" s="214"/>
      <c r="M402" s="230"/>
      <c r="N402" s="231"/>
      <c r="O402" s="259"/>
      <c r="P402" s="212"/>
      <c r="Q402" s="214"/>
      <c r="R402" s="214"/>
      <c r="S402" s="232"/>
      <c r="T402" s="179" t="str">
        <f t="shared" si="22"/>
        <v/>
      </c>
      <c r="U402" s="427"/>
      <c r="V402" s="213"/>
      <c r="W402" s="213"/>
      <c r="X402" s="429"/>
      <c r="Y402" s="45"/>
      <c r="Z402" s="45"/>
      <c r="AA402" s="45"/>
      <c r="AB402" s="429"/>
      <c r="AC402" s="367"/>
      <c r="AD402" s="427"/>
      <c r="AE402" s="427"/>
      <c r="AF402" s="427"/>
      <c r="AG402" s="436"/>
      <c r="AH402" s="445"/>
      <c r="AI402" s="445"/>
      <c r="AJ402" s="456"/>
      <c r="AK402" s="179" t="str">
        <f t="shared" si="23"/>
        <v/>
      </c>
      <c r="AL402" s="427"/>
      <c r="AM402" s="28" t="b">
        <f t="shared" si="25"/>
        <v>1</v>
      </c>
    </row>
    <row r="403" spans="1:39" ht="36" customHeight="1">
      <c r="A403" s="65"/>
      <c r="B403" s="65"/>
      <c r="C403" s="65"/>
      <c r="D403" s="45"/>
      <c r="E403" s="259"/>
      <c r="F403" s="229" t="str">
        <f t="shared" si="24"/>
        <v/>
      </c>
      <c r="G403" s="429"/>
      <c r="H403" s="206"/>
      <c r="I403" s="429"/>
      <c r="J403" s="83"/>
      <c r="K403" s="119"/>
      <c r="L403" s="214"/>
      <c r="M403" s="230"/>
      <c r="N403" s="231"/>
      <c r="O403" s="259"/>
      <c r="P403" s="212"/>
      <c r="Q403" s="214"/>
      <c r="R403" s="214"/>
      <c r="S403" s="232"/>
      <c r="T403" s="179" t="str">
        <f t="shared" si="22"/>
        <v/>
      </c>
      <c r="U403" s="427"/>
      <c r="V403" s="213"/>
      <c r="W403" s="213"/>
      <c r="X403" s="429"/>
      <c r="Y403" s="45"/>
      <c r="Z403" s="45"/>
      <c r="AA403" s="45"/>
      <c r="AB403" s="429"/>
      <c r="AC403" s="367"/>
      <c r="AD403" s="427"/>
      <c r="AE403" s="427"/>
      <c r="AF403" s="427"/>
      <c r="AG403" s="436"/>
      <c r="AH403" s="445"/>
      <c r="AI403" s="445"/>
      <c r="AJ403" s="456"/>
      <c r="AK403" s="179" t="str">
        <f t="shared" si="23"/>
        <v/>
      </c>
      <c r="AL403" s="427"/>
      <c r="AM403" s="28" t="b">
        <f t="shared" si="25"/>
        <v>1</v>
      </c>
    </row>
    <row r="404" spans="1:39" ht="36" customHeight="1">
      <c r="A404" s="65"/>
      <c r="B404" s="65"/>
      <c r="C404" s="65"/>
      <c r="D404" s="45"/>
      <c r="E404" s="259"/>
      <c r="F404" s="229" t="str">
        <f t="shared" si="24"/>
        <v/>
      </c>
      <c r="G404" s="429"/>
      <c r="H404" s="206"/>
      <c r="I404" s="429"/>
      <c r="J404" s="83"/>
      <c r="K404" s="119"/>
      <c r="L404" s="214"/>
      <c r="M404" s="230"/>
      <c r="N404" s="231"/>
      <c r="O404" s="259"/>
      <c r="P404" s="212"/>
      <c r="Q404" s="214"/>
      <c r="R404" s="214"/>
      <c r="S404" s="232"/>
      <c r="T404" s="179" t="str">
        <f t="shared" si="22"/>
        <v/>
      </c>
      <c r="U404" s="427"/>
      <c r="V404" s="213"/>
      <c r="W404" s="213"/>
      <c r="X404" s="429"/>
      <c r="Y404" s="45"/>
      <c r="Z404" s="45"/>
      <c r="AA404" s="45"/>
      <c r="AB404" s="429"/>
      <c r="AC404" s="367"/>
      <c r="AD404" s="427"/>
      <c r="AE404" s="427"/>
      <c r="AF404" s="427"/>
      <c r="AG404" s="436"/>
      <c r="AH404" s="445"/>
      <c r="AI404" s="445"/>
      <c r="AJ404" s="456"/>
      <c r="AK404" s="179" t="str">
        <f t="shared" si="23"/>
        <v/>
      </c>
      <c r="AL404" s="427"/>
      <c r="AM404" s="28" t="b">
        <f t="shared" si="25"/>
        <v>1</v>
      </c>
    </row>
    <row r="405" spans="1:39" ht="36" customHeight="1">
      <c r="A405" s="65"/>
      <c r="B405" s="65"/>
      <c r="C405" s="65"/>
      <c r="D405" s="45"/>
      <c r="E405" s="259"/>
      <c r="F405" s="229" t="str">
        <f t="shared" si="24"/>
        <v/>
      </c>
      <c r="G405" s="429"/>
      <c r="H405" s="206"/>
      <c r="I405" s="429"/>
      <c r="J405" s="83"/>
      <c r="K405" s="119"/>
      <c r="L405" s="214"/>
      <c r="M405" s="230"/>
      <c r="N405" s="231"/>
      <c r="O405" s="259"/>
      <c r="P405" s="212"/>
      <c r="Q405" s="214"/>
      <c r="R405" s="214"/>
      <c r="S405" s="232"/>
      <c r="T405" s="179" t="str">
        <f t="shared" si="22"/>
        <v/>
      </c>
      <c r="U405" s="427"/>
      <c r="V405" s="213"/>
      <c r="W405" s="213"/>
      <c r="X405" s="429"/>
      <c r="Y405" s="45"/>
      <c r="Z405" s="45"/>
      <c r="AA405" s="45"/>
      <c r="AB405" s="429"/>
      <c r="AC405" s="367"/>
      <c r="AD405" s="427"/>
      <c r="AE405" s="427"/>
      <c r="AF405" s="427"/>
      <c r="AG405" s="436"/>
      <c r="AH405" s="445"/>
      <c r="AI405" s="445"/>
      <c r="AJ405" s="456"/>
      <c r="AK405" s="179" t="str">
        <f t="shared" si="23"/>
        <v/>
      </c>
      <c r="AL405" s="427"/>
      <c r="AM405" s="28" t="b">
        <f t="shared" si="25"/>
        <v>1</v>
      </c>
    </row>
    <row r="406" spans="1:39" ht="36" customHeight="1">
      <c r="A406" s="65"/>
      <c r="B406" s="65"/>
      <c r="C406" s="65"/>
      <c r="D406" s="45"/>
      <c r="E406" s="259"/>
      <c r="F406" s="229" t="str">
        <f t="shared" si="24"/>
        <v/>
      </c>
      <c r="G406" s="429"/>
      <c r="H406" s="206"/>
      <c r="I406" s="429"/>
      <c r="J406" s="83"/>
      <c r="K406" s="119"/>
      <c r="L406" s="214"/>
      <c r="M406" s="230"/>
      <c r="N406" s="231"/>
      <c r="O406" s="259"/>
      <c r="P406" s="212"/>
      <c r="Q406" s="214"/>
      <c r="R406" s="214"/>
      <c r="S406" s="232"/>
      <c r="T406" s="179" t="str">
        <f t="shared" si="22"/>
        <v/>
      </c>
      <c r="U406" s="427"/>
      <c r="V406" s="213"/>
      <c r="W406" s="213"/>
      <c r="X406" s="429"/>
      <c r="Y406" s="45"/>
      <c r="Z406" s="45"/>
      <c r="AA406" s="45"/>
      <c r="AB406" s="429"/>
      <c r="AC406" s="367"/>
      <c r="AD406" s="427"/>
      <c r="AE406" s="427"/>
      <c r="AF406" s="427"/>
      <c r="AG406" s="436"/>
      <c r="AH406" s="445"/>
      <c r="AI406" s="445"/>
      <c r="AJ406" s="456"/>
      <c r="AK406" s="179" t="str">
        <f t="shared" si="23"/>
        <v/>
      </c>
      <c r="AL406" s="427"/>
      <c r="AM406" s="28" t="b">
        <f t="shared" si="25"/>
        <v>1</v>
      </c>
    </row>
    <row r="407" spans="1:39" ht="36" customHeight="1">
      <c r="A407" s="65"/>
      <c r="B407" s="65"/>
      <c r="C407" s="65"/>
      <c r="D407" s="45"/>
      <c r="E407" s="259"/>
      <c r="F407" s="229" t="str">
        <f t="shared" si="24"/>
        <v/>
      </c>
      <c r="G407" s="429"/>
      <c r="H407" s="206"/>
      <c r="I407" s="429"/>
      <c r="J407" s="83"/>
      <c r="K407" s="119"/>
      <c r="L407" s="214"/>
      <c r="M407" s="230"/>
      <c r="N407" s="231"/>
      <c r="O407" s="259"/>
      <c r="P407" s="212"/>
      <c r="Q407" s="214"/>
      <c r="R407" s="214"/>
      <c r="S407" s="232"/>
      <c r="T407" s="179" t="str">
        <f t="shared" si="22"/>
        <v/>
      </c>
      <c r="U407" s="427"/>
      <c r="V407" s="213"/>
      <c r="W407" s="213"/>
      <c r="X407" s="429"/>
      <c r="Y407" s="45"/>
      <c r="Z407" s="45"/>
      <c r="AA407" s="45"/>
      <c r="AB407" s="429"/>
      <c r="AC407" s="367"/>
      <c r="AD407" s="427"/>
      <c r="AE407" s="427"/>
      <c r="AF407" s="427"/>
      <c r="AG407" s="436"/>
      <c r="AH407" s="445"/>
      <c r="AI407" s="445"/>
      <c r="AJ407" s="456"/>
      <c r="AK407" s="179" t="str">
        <f t="shared" si="23"/>
        <v/>
      </c>
      <c r="AL407" s="427"/>
      <c r="AM407" s="28" t="b">
        <f t="shared" si="25"/>
        <v>1</v>
      </c>
    </row>
    <row r="408" spans="1:39" ht="36" customHeight="1">
      <c r="A408" s="65"/>
      <c r="B408" s="65"/>
      <c r="C408" s="65"/>
      <c r="D408" s="45"/>
      <c r="E408" s="259"/>
      <c r="F408" s="229" t="str">
        <f t="shared" si="24"/>
        <v/>
      </c>
      <c r="G408" s="429"/>
      <c r="H408" s="206"/>
      <c r="I408" s="429"/>
      <c r="J408" s="83"/>
      <c r="K408" s="119"/>
      <c r="L408" s="214"/>
      <c r="M408" s="230"/>
      <c r="N408" s="231"/>
      <c r="O408" s="259"/>
      <c r="P408" s="212"/>
      <c r="Q408" s="214"/>
      <c r="R408" s="214"/>
      <c r="S408" s="232"/>
      <c r="T408" s="179" t="str">
        <f t="shared" si="22"/>
        <v/>
      </c>
      <c r="U408" s="427"/>
      <c r="V408" s="213"/>
      <c r="W408" s="213"/>
      <c r="X408" s="429"/>
      <c r="Y408" s="45"/>
      <c r="Z408" s="45"/>
      <c r="AA408" s="45"/>
      <c r="AB408" s="429"/>
      <c r="AC408" s="367"/>
      <c r="AD408" s="427"/>
      <c r="AE408" s="427"/>
      <c r="AF408" s="427"/>
      <c r="AG408" s="436"/>
      <c r="AH408" s="445"/>
      <c r="AI408" s="445"/>
      <c r="AJ408" s="456"/>
      <c r="AK408" s="179" t="str">
        <f t="shared" si="23"/>
        <v/>
      </c>
      <c r="AL408" s="427"/>
      <c r="AM408" s="28" t="b">
        <f t="shared" si="25"/>
        <v>1</v>
      </c>
    </row>
    <row r="409" spans="1:39" ht="36" customHeight="1">
      <c r="A409" s="65"/>
      <c r="B409" s="65"/>
      <c r="C409" s="65"/>
      <c r="D409" s="45"/>
      <c r="E409" s="259"/>
      <c r="F409" s="229" t="str">
        <f t="shared" si="24"/>
        <v/>
      </c>
      <c r="G409" s="429"/>
      <c r="H409" s="206"/>
      <c r="I409" s="429"/>
      <c r="J409" s="83"/>
      <c r="K409" s="119"/>
      <c r="L409" s="214"/>
      <c r="M409" s="230"/>
      <c r="N409" s="231"/>
      <c r="O409" s="259"/>
      <c r="P409" s="212"/>
      <c r="Q409" s="214"/>
      <c r="R409" s="214"/>
      <c r="S409" s="232"/>
      <c r="T409" s="179" t="str">
        <f t="shared" si="22"/>
        <v/>
      </c>
      <c r="U409" s="427"/>
      <c r="V409" s="213"/>
      <c r="W409" s="213"/>
      <c r="X409" s="429"/>
      <c r="Y409" s="45"/>
      <c r="Z409" s="45"/>
      <c r="AA409" s="45"/>
      <c r="AB409" s="429"/>
      <c r="AC409" s="367"/>
      <c r="AD409" s="427"/>
      <c r="AE409" s="427"/>
      <c r="AF409" s="427"/>
      <c r="AG409" s="436"/>
      <c r="AH409" s="445"/>
      <c r="AI409" s="445"/>
      <c r="AJ409" s="456"/>
      <c r="AK409" s="179" t="str">
        <f t="shared" si="23"/>
        <v/>
      </c>
      <c r="AL409" s="427"/>
      <c r="AM409" s="28" t="b">
        <f t="shared" si="25"/>
        <v>1</v>
      </c>
    </row>
    <row r="410" spans="1:39" ht="36" customHeight="1">
      <c r="A410" s="65"/>
      <c r="B410" s="65"/>
      <c r="C410" s="65"/>
      <c r="D410" s="45"/>
      <c r="E410" s="259"/>
      <c r="F410" s="229" t="str">
        <f t="shared" si="24"/>
        <v/>
      </c>
      <c r="G410" s="429"/>
      <c r="H410" s="206"/>
      <c r="I410" s="429"/>
      <c r="J410" s="83"/>
      <c r="K410" s="119"/>
      <c r="L410" s="214"/>
      <c r="M410" s="230"/>
      <c r="N410" s="231"/>
      <c r="O410" s="259"/>
      <c r="P410" s="212"/>
      <c r="Q410" s="214"/>
      <c r="R410" s="214"/>
      <c r="S410" s="232"/>
      <c r="T410" s="179" t="str">
        <f t="shared" si="22"/>
        <v/>
      </c>
      <c r="U410" s="427"/>
      <c r="V410" s="213"/>
      <c r="W410" s="213"/>
      <c r="X410" s="429"/>
      <c r="Y410" s="45"/>
      <c r="Z410" s="45"/>
      <c r="AA410" s="45"/>
      <c r="AB410" s="429"/>
      <c r="AC410" s="367"/>
      <c r="AD410" s="427"/>
      <c r="AE410" s="427"/>
      <c r="AF410" s="427"/>
      <c r="AG410" s="436"/>
      <c r="AH410" s="445"/>
      <c r="AI410" s="445"/>
      <c r="AJ410" s="456"/>
      <c r="AK410" s="179" t="str">
        <f t="shared" si="23"/>
        <v/>
      </c>
      <c r="AL410" s="427"/>
      <c r="AM410" s="28" t="b">
        <f t="shared" si="25"/>
        <v>1</v>
      </c>
    </row>
    <row r="411" spans="1:39" ht="36" customHeight="1">
      <c r="A411" s="65"/>
      <c r="B411" s="65"/>
      <c r="C411" s="65"/>
      <c r="D411" s="45"/>
      <c r="E411" s="259"/>
      <c r="F411" s="229" t="str">
        <f t="shared" si="24"/>
        <v/>
      </c>
      <c r="G411" s="429"/>
      <c r="H411" s="206"/>
      <c r="I411" s="429"/>
      <c r="J411" s="83"/>
      <c r="K411" s="119"/>
      <c r="L411" s="214"/>
      <c r="M411" s="230"/>
      <c r="N411" s="231"/>
      <c r="O411" s="259"/>
      <c r="P411" s="212"/>
      <c r="Q411" s="214"/>
      <c r="R411" s="214"/>
      <c r="S411" s="232"/>
      <c r="T411" s="179" t="str">
        <f t="shared" si="22"/>
        <v/>
      </c>
      <c r="U411" s="427"/>
      <c r="V411" s="213"/>
      <c r="W411" s="213"/>
      <c r="X411" s="429"/>
      <c r="Y411" s="45"/>
      <c r="Z411" s="45"/>
      <c r="AA411" s="45"/>
      <c r="AB411" s="429"/>
      <c r="AC411" s="367"/>
      <c r="AD411" s="427"/>
      <c r="AE411" s="427"/>
      <c r="AF411" s="427"/>
      <c r="AG411" s="436"/>
      <c r="AH411" s="445"/>
      <c r="AI411" s="445"/>
      <c r="AJ411" s="456"/>
      <c r="AK411" s="179" t="str">
        <f t="shared" si="23"/>
        <v/>
      </c>
      <c r="AL411" s="427"/>
      <c r="AM411" s="28" t="b">
        <f t="shared" si="25"/>
        <v>1</v>
      </c>
    </row>
    <row r="412" spans="1:39" ht="36" customHeight="1">
      <c r="A412" s="65"/>
      <c r="B412" s="65"/>
      <c r="C412" s="65"/>
      <c r="D412" s="45"/>
      <c r="E412" s="259"/>
      <c r="F412" s="229" t="str">
        <f t="shared" si="24"/>
        <v/>
      </c>
      <c r="G412" s="429"/>
      <c r="H412" s="206"/>
      <c r="I412" s="429"/>
      <c r="J412" s="83"/>
      <c r="K412" s="119"/>
      <c r="L412" s="214"/>
      <c r="M412" s="230"/>
      <c r="N412" s="231"/>
      <c r="O412" s="259"/>
      <c r="P412" s="212"/>
      <c r="Q412" s="214"/>
      <c r="R412" s="214"/>
      <c r="S412" s="232"/>
      <c r="T412" s="179" t="str">
        <f t="shared" si="22"/>
        <v/>
      </c>
      <c r="U412" s="427"/>
      <c r="V412" s="213"/>
      <c r="W412" s="213"/>
      <c r="X412" s="429"/>
      <c r="Y412" s="45"/>
      <c r="Z412" s="45"/>
      <c r="AA412" s="45"/>
      <c r="AB412" s="429"/>
      <c r="AC412" s="367"/>
      <c r="AD412" s="427"/>
      <c r="AE412" s="427"/>
      <c r="AF412" s="427"/>
      <c r="AG412" s="436"/>
      <c r="AH412" s="445"/>
      <c r="AI412" s="445"/>
      <c r="AJ412" s="456"/>
      <c r="AK412" s="179" t="str">
        <f t="shared" si="23"/>
        <v/>
      </c>
      <c r="AL412" s="427"/>
      <c r="AM412" s="28" t="b">
        <f t="shared" si="25"/>
        <v>1</v>
      </c>
    </row>
    <row r="413" spans="1:39" ht="36" customHeight="1">
      <c r="A413" s="65"/>
      <c r="B413" s="65"/>
      <c r="C413" s="65"/>
      <c r="D413" s="45"/>
      <c r="E413" s="259"/>
      <c r="F413" s="229" t="str">
        <f t="shared" si="24"/>
        <v/>
      </c>
      <c r="G413" s="429"/>
      <c r="H413" s="206"/>
      <c r="I413" s="429"/>
      <c r="J413" s="83"/>
      <c r="K413" s="119"/>
      <c r="L413" s="214"/>
      <c r="M413" s="230"/>
      <c r="N413" s="231"/>
      <c r="O413" s="259"/>
      <c r="P413" s="212"/>
      <c r="Q413" s="214"/>
      <c r="R413" s="214"/>
      <c r="S413" s="232"/>
      <c r="T413" s="179" t="str">
        <f t="shared" si="22"/>
        <v/>
      </c>
      <c r="U413" s="427"/>
      <c r="V413" s="213"/>
      <c r="W413" s="213"/>
      <c r="X413" s="429"/>
      <c r="Y413" s="45"/>
      <c r="Z413" s="45"/>
      <c r="AA413" s="45"/>
      <c r="AB413" s="429"/>
      <c r="AC413" s="367"/>
      <c r="AD413" s="427"/>
      <c r="AE413" s="427"/>
      <c r="AF413" s="427"/>
      <c r="AG413" s="436"/>
      <c r="AH413" s="445"/>
      <c r="AI413" s="445"/>
      <c r="AJ413" s="456"/>
      <c r="AK413" s="179" t="str">
        <f t="shared" si="23"/>
        <v/>
      </c>
      <c r="AL413" s="427"/>
      <c r="AM413" s="28" t="b">
        <f t="shared" si="25"/>
        <v>1</v>
      </c>
    </row>
    <row r="414" spans="1:39" ht="36" customHeight="1">
      <c r="A414" s="65"/>
      <c r="B414" s="65"/>
      <c r="C414" s="65"/>
      <c r="D414" s="45"/>
      <c r="E414" s="259"/>
      <c r="F414" s="229" t="str">
        <f t="shared" si="24"/>
        <v/>
      </c>
      <c r="G414" s="429"/>
      <c r="H414" s="206"/>
      <c r="I414" s="429"/>
      <c r="J414" s="83"/>
      <c r="K414" s="119"/>
      <c r="L414" s="214"/>
      <c r="M414" s="230"/>
      <c r="N414" s="231"/>
      <c r="O414" s="259"/>
      <c r="P414" s="212"/>
      <c r="Q414" s="214"/>
      <c r="R414" s="214"/>
      <c r="S414" s="232"/>
      <c r="T414" s="179" t="str">
        <f t="shared" si="22"/>
        <v/>
      </c>
      <c r="U414" s="427"/>
      <c r="V414" s="213"/>
      <c r="W414" s="213"/>
      <c r="X414" s="429"/>
      <c r="Y414" s="45"/>
      <c r="Z414" s="45"/>
      <c r="AA414" s="45"/>
      <c r="AB414" s="429"/>
      <c r="AC414" s="367"/>
      <c r="AD414" s="427"/>
      <c r="AE414" s="427"/>
      <c r="AF414" s="427"/>
      <c r="AG414" s="436"/>
      <c r="AH414" s="445"/>
      <c r="AI414" s="445"/>
      <c r="AJ414" s="456"/>
      <c r="AK414" s="179" t="str">
        <f t="shared" si="23"/>
        <v/>
      </c>
      <c r="AL414" s="427"/>
      <c r="AM414" s="28" t="b">
        <f t="shared" si="25"/>
        <v>1</v>
      </c>
    </row>
    <row r="415" spans="1:39" ht="36" customHeight="1">
      <c r="A415" s="65"/>
      <c r="B415" s="65"/>
      <c r="C415" s="65"/>
      <c r="D415" s="45"/>
      <c r="E415" s="259"/>
      <c r="F415" s="229" t="str">
        <f t="shared" si="24"/>
        <v/>
      </c>
      <c r="G415" s="429"/>
      <c r="H415" s="206"/>
      <c r="I415" s="429"/>
      <c r="J415" s="83"/>
      <c r="K415" s="119"/>
      <c r="L415" s="214"/>
      <c r="M415" s="230"/>
      <c r="N415" s="231"/>
      <c r="O415" s="259"/>
      <c r="P415" s="212"/>
      <c r="Q415" s="214"/>
      <c r="R415" s="214"/>
      <c r="S415" s="232"/>
      <c r="T415" s="179" t="str">
        <f t="shared" si="22"/>
        <v/>
      </c>
      <c r="U415" s="427"/>
      <c r="V415" s="213"/>
      <c r="W415" s="213"/>
      <c r="X415" s="429"/>
      <c r="Y415" s="45"/>
      <c r="Z415" s="45"/>
      <c r="AA415" s="45"/>
      <c r="AB415" s="429"/>
      <c r="AC415" s="367"/>
      <c r="AD415" s="427"/>
      <c r="AE415" s="427"/>
      <c r="AF415" s="427"/>
      <c r="AG415" s="436"/>
      <c r="AH415" s="445"/>
      <c r="AI415" s="445"/>
      <c r="AJ415" s="456"/>
      <c r="AK415" s="179" t="str">
        <f t="shared" si="23"/>
        <v/>
      </c>
      <c r="AL415" s="427"/>
      <c r="AM415" s="28" t="b">
        <f t="shared" si="25"/>
        <v>1</v>
      </c>
    </row>
    <row r="416" spans="1:39" ht="36" customHeight="1">
      <c r="A416" s="65"/>
      <c r="B416" s="65"/>
      <c r="C416" s="65"/>
      <c r="D416" s="45"/>
      <c r="E416" s="259"/>
      <c r="F416" s="229" t="str">
        <f t="shared" si="24"/>
        <v/>
      </c>
      <c r="G416" s="429"/>
      <c r="H416" s="206"/>
      <c r="I416" s="429"/>
      <c r="J416" s="83"/>
      <c r="K416" s="119"/>
      <c r="L416" s="214"/>
      <c r="M416" s="230"/>
      <c r="N416" s="231"/>
      <c r="O416" s="259"/>
      <c r="P416" s="212"/>
      <c r="Q416" s="214"/>
      <c r="R416" s="214"/>
      <c r="S416" s="232"/>
      <c r="T416" s="179" t="str">
        <f t="shared" si="22"/>
        <v/>
      </c>
      <c r="U416" s="427"/>
      <c r="V416" s="213"/>
      <c r="W416" s="213"/>
      <c r="X416" s="429"/>
      <c r="Y416" s="45"/>
      <c r="Z416" s="45"/>
      <c r="AA416" s="45"/>
      <c r="AB416" s="429"/>
      <c r="AC416" s="367"/>
      <c r="AD416" s="427"/>
      <c r="AE416" s="427"/>
      <c r="AF416" s="427"/>
      <c r="AG416" s="436"/>
      <c r="AH416" s="445"/>
      <c r="AI416" s="445"/>
      <c r="AJ416" s="456"/>
      <c r="AK416" s="179" t="str">
        <f t="shared" si="23"/>
        <v/>
      </c>
      <c r="AL416" s="427"/>
      <c r="AM416" s="28" t="b">
        <f t="shared" si="25"/>
        <v>1</v>
      </c>
    </row>
    <row r="417" spans="1:39" ht="36" customHeight="1">
      <c r="A417" s="65"/>
      <c r="B417" s="65"/>
      <c r="C417" s="65"/>
      <c r="D417" s="45"/>
      <c r="E417" s="259"/>
      <c r="F417" s="229" t="str">
        <f t="shared" si="24"/>
        <v/>
      </c>
      <c r="G417" s="429"/>
      <c r="H417" s="206"/>
      <c r="I417" s="429"/>
      <c r="J417" s="83"/>
      <c r="K417" s="119"/>
      <c r="L417" s="214"/>
      <c r="M417" s="230"/>
      <c r="N417" s="231"/>
      <c r="O417" s="259"/>
      <c r="P417" s="212"/>
      <c r="Q417" s="214"/>
      <c r="R417" s="214"/>
      <c r="S417" s="232"/>
      <c r="T417" s="179" t="str">
        <f t="shared" si="22"/>
        <v/>
      </c>
      <c r="U417" s="427"/>
      <c r="V417" s="213"/>
      <c r="W417" s="213"/>
      <c r="X417" s="429"/>
      <c r="Y417" s="45"/>
      <c r="Z417" s="45"/>
      <c r="AA417" s="45"/>
      <c r="AB417" s="429"/>
      <c r="AC417" s="367"/>
      <c r="AD417" s="427"/>
      <c r="AE417" s="427"/>
      <c r="AF417" s="427"/>
      <c r="AG417" s="436"/>
      <c r="AH417" s="445"/>
      <c r="AI417" s="445"/>
      <c r="AJ417" s="456"/>
      <c r="AK417" s="179" t="str">
        <f t="shared" si="23"/>
        <v/>
      </c>
      <c r="AL417" s="427"/>
      <c r="AM417" s="28" t="b">
        <f t="shared" si="25"/>
        <v>1</v>
      </c>
    </row>
    <row r="418" spans="1:39" ht="36" customHeight="1">
      <c r="A418" s="65"/>
      <c r="B418" s="65"/>
      <c r="C418" s="65"/>
      <c r="D418" s="45"/>
      <c r="E418" s="259"/>
      <c r="F418" s="229" t="str">
        <f t="shared" si="24"/>
        <v/>
      </c>
      <c r="G418" s="429"/>
      <c r="H418" s="206"/>
      <c r="I418" s="429"/>
      <c r="J418" s="83"/>
      <c r="K418" s="119"/>
      <c r="L418" s="214"/>
      <c r="M418" s="230"/>
      <c r="N418" s="231"/>
      <c r="O418" s="259"/>
      <c r="P418" s="212"/>
      <c r="Q418" s="214"/>
      <c r="R418" s="214"/>
      <c r="S418" s="232"/>
      <c r="T418" s="179" t="str">
        <f t="shared" si="22"/>
        <v/>
      </c>
      <c r="U418" s="427"/>
      <c r="V418" s="213"/>
      <c r="W418" s="213"/>
      <c r="X418" s="429"/>
      <c r="Y418" s="45"/>
      <c r="Z418" s="45"/>
      <c r="AA418" s="45"/>
      <c r="AB418" s="429"/>
      <c r="AC418" s="367"/>
      <c r="AD418" s="427"/>
      <c r="AE418" s="427"/>
      <c r="AF418" s="427"/>
      <c r="AG418" s="436"/>
      <c r="AH418" s="445"/>
      <c r="AI418" s="445"/>
      <c r="AJ418" s="456"/>
      <c r="AK418" s="179" t="str">
        <f t="shared" si="23"/>
        <v/>
      </c>
      <c r="AL418" s="427"/>
      <c r="AM418" s="28" t="b">
        <f t="shared" si="25"/>
        <v>1</v>
      </c>
    </row>
    <row r="419" spans="1:39" ht="36" customHeight="1">
      <c r="A419" s="65"/>
      <c r="B419" s="65"/>
      <c r="C419" s="65"/>
      <c r="D419" s="45"/>
      <c r="E419" s="259"/>
      <c r="F419" s="229" t="str">
        <f t="shared" si="24"/>
        <v/>
      </c>
      <c r="G419" s="429"/>
      <c r="H419" s="206"/>
      <c r="I419" s="429"/>
      <c r="J419" s="83"/>
      <c r="K419" s="119"/>
      <c r="L419" s="214"/>
      <c r="M419" s="230"/>
      <c r="N419" s="231"/>
      <c r="O419" s="259"/>
      <c r="P419" s="212"/>
      <c r="Q419" s="214"/>
      <c r="R419" s="214"/>
      <c r="S419" s="232"/>
      <c r="T419" s="179" t="str">
        <f t="shared" si="22"/>
        <v/>
      </c>
      <c r="U419" s="427"/>
      <c r="V419" s="213"/>
      <c r="W419" s="213"/>
      <c r="X419" s="429"/>
      <c r="Y419" s="45"/>
      <c r="Z419" s="45"/>
      <c r="AA419" s="45"/>
      <c r="AB419" s="429"/>
      <c r="AC419" s="367"/>
      <c r="AD419" s="427"/>
      <c r="AE419" s="427"/>
      <c r="AF419" s="427"/>
      <c r="AG419" s="436"/>
      <c r="AH419" s="445"/>
      <c r="AI419" s="445"/>
      <c r="AJ419" s="456"/>
      <c r="AK419" s="179" t="str">
        <f t="shared" si="23"/>
        <v/>
      </c>
      <c r="AL419" s="427"/>
      <c r="AM419" s="28" t="b">
        <f t="shared" si="25"/>
        <v>1</v>
      </c>
    </row>
    <row r="420" spans="1:39" ht="36" customHeight="1">
      <c r="A420" s="65"/>
      <c r="B420" s="65"/>
      <c r="C420" s="65"/>
      <c r="D420" s="45"/>
      <c r="E420" s="259"/>
      <c r="F420" s="229" t="str">
        <f t="shared" si="24"/>
        <v/>
      </c>
      <c r="G420" s="429"/>
      <c r="H420" s="206"/>
      <c r="I420" s="429"/>
      <c r="J420" s="83"/>
      <c r="K420" s="119"/>
      <c r="L420" s="214"/>
      <c r="M420" s="230"/>
      <c r="N420" s="231"/>
      <c r="O420" s="259"/>
      <c r="P420" s="212"/>
      <c r="Q420" s="214"/>
      <c r="R420" s="214"/>
      <c r="S420" s="232"/>
      <c r="T420" s="179" t="str">
        <f t="shared" si="22"/>
        <v/>
      </c>
      <c r="U420" s="427"/>
      <c r="V420" s="213"/>
      <c r="W420" s="213"/>
      <c r="X420" s="429"/>
      <c r="Y420" s="45"/>
      <c r="Z420" s="45"/>
      <c r="AA420" s="45"/>
      <c r="AB420" s="429"/>
      <c r="AC420" s="367"/>
      <c r="AD420" s="427"/>
      <c r="AE420" s="427"/>
      <c r="AF420" s="427"/>
      <c r="AG420" s="436"/>
      <c r="AH420" s="445"/>
      <c r="AI420" s="445"/>
      <c r="AJ420" s="456"/>
      <c r="AK420" s="179" t="str">
        <f t="shared" si="23"/>
        <v/>
      </c>
      <c r="AL420" s="427"/>
      <c r="AM420" s="28" t="b">
        <f t="shared" si="25"/>
        <v>1</v>
      </c>
    </row>
    <row r="421" spans="1:39" ht="36" customHeight="1">
      <c r="A421" s="65"/>
      <c r="B421" s="65"/>
      <c r="C421" s="65"/>
      <c r="D421" s="45"/>
      <c r="E421" s="259"/>
      <c r="F421" s="229" t="str">
        <f t="shared" si="24"/>
        <v/>
      </c>
      <c r="G421" s="429"/>
      <c r="H421" s="206"/>
      <c r="I421" s="429"/>
      <c r="J421" s="83"/>
      <c r="K421" s="119"/>
      <c r="L421" s="214"/>
      <c r="M421" s="230"/>
      <c r="N421" s="231"/>
      <c r="O421" s="259"/>
      <c r="P421" s="212"/>
      <c r="Q421" s="214"/>
      <c r="R421" s="214"/>
      <c r="S421" s="232"/>
      <c r="T421" s="179" t="str">
        <f t="shared" si="22"/>
        <v/>
      </c>
      <c r="U421" s="427"/>
      <c r="V421" s="213"/>
      <c r="W421" s="213"/>
      <c r="X421" s="429"/>
      <c r="Y421" s="45"/>
      <c r="Z421" s="45"/>
      <c r="AA421" s="45"/>
      <c r="AB421" s="429"/>
      <c r="AC421" s="367"/>
      <c r="AD421" s="427"/>
      <c r="AE421" s="427"/>
      <c r="AF421" s="427"/>
      <c r="AG421" s="436"/>
      <c r="AH421" s="445"/>
      <c r="AI421" s="445"/>
      <c r="AJ421" s="456"/>
      <c r="AK421" s="179" t="str">
        <f t="shared" si="23"/>
        <v/>
      </c>
      <c r="AL421" s="427"/>
      <c r="AM421" s="28" t="b">
        <f t="shared" si="25"/>
        <v>1</v>
      </c>
    </row>
    <row r="422" spans="1:39" ht="36" customHeight="1">
      <c r="A422" s="65"/>
      <c r="B422" s="65"/>
      <c r="C422" s="65"/>
      <c r="D422" s="45"/>
      <c r="E422" s="259"/>
      <c r="F422" s="229" t="str">
        <f t="shared" si="24"/>
        <v/>
      </c>
      <c r="G422" s="429"/>
      <c r="H422" s="206"/>
      <c r="I422" s="429"/>
      <c r="J422" s="83"/>
      <c r="K422" s="119"/>
      <c r="L422" s="214"/>
      <c r="M422" s="230"/>
      <c r="N422" s="231"/>
      <c r="O422" s="259"/>
      <c r="P422" s="212"/>
      <c r="Q422" s="214"/>
      <c r="R422" s="214"/>
      <c r="S422" s="232"/>
      <c r="T422" s="179" t="str">
        <f t="shared" si="22"/>
        <v/>
      </c>
      <c r="U422" s="427"/>
      <c r="V422" s="213"/>
      <c r="W422" s="213"/>
      <c r="X422" s="429"/>
      <c r="Y422" s="45"/>
      <c r="Z422" s="45"/>
      <c r="AA422" s="45"/>
      <c r="AB422" s="429"/>
      <c r="AC422" s="367"/>
      <c r="AD422" s="427"/>
      <c r="AE422" s="427"/>
      <c r="AF422" s="427"/>
      <c r="AG422" s="436"/>
      <c r="AH422" s="445"/>
      <c r="AI422" s="445"/>
      <c r="AJ422" s="456"/>
      <c r="AK422" s="179" t="str">
        <f t="shared" si="23"/>
        <v/>
      </c>
      <c r="AL422" s="427"/>
      <c r="AM422" s="28" t="b">
        <f t="shared" si="25"/>
        <v>1</v>
      </c>
    </row>
    <row r="423" spans="1:39" ht="36" customHeight="1">
      <c r="A423" s="65"/>
      <c r="B423" s="65"/>
      <c r="C423" s="65"/>
      <c r="D423" s="45"/>
      <c r="E423" s="259"/>
      <c r="F423" s="229" t="str">
        <f t="shared" si="24"/>
        <v/>
      </c>
      <c r="G423" s="429"/>
      <c r="H423" s="206"/>
      <c r="I423" s="429"/>
      <c r="J423" s="83"/>
      <c r="K423" s="119"/>
      <c r="L423" s="214"/>
      <c r="M423" s="230"/>
      <c r="N423" s="231"/>
      <c r="O423" s="259"/>
      <c r="P423" s="212"/>
      <c r="Q423" s="214"/>
      <c r="R423" s="214"/>
      <c r="S423" s="232"/>
      <c r="T423" s="179" t="str">
        <f t="shared" si="22"/>
        <v/>
      </c>
      <c r="U423" s="427"/>
      <c r="V423" s="213"/>
      <c r="W423" s="213"/>
      <c r="X423" s="429"/>
      <c r="Y423" s="45"/>
      <c r="Z423" s="45"/>
      <c r="AA423" s="45"/>
      <c r="AB423" s="429"/>
      <c r="AC423" s="367"/>
      <c r="AD423" s="427"/>
      <c r="AE423" s="427"/>
      <c r="AF423" s="427"/>
      <c r="AG423" s="436"/>
      <c r="AH423" s="445"/>
      <c r="AI423" s="445"/>
      <c r="AJ423" s="456"/>
      <c r="AK423" s="179" t="str">
        <f t="shared" si="23"/>
        <v/>
      </c>
      <c r="AL423" s="427"/>
      <c r="AM423" s="28" t="b">
        <f t="shared" si="25"/>
        <v>1</v>
      </c>
    </row>
    <row r="424" spans="1:39" ht="36" customHeight="1">
      <c r="A424" s="65"/>
      <c r="B424" s="65"/>
      <c r="C424" s="65"/>
      <c r="D424" s="45"/>
      <c r="E424" s="259"/>
      <c r="F424" s="229" t="str">
        <f t="shared" si="24"/>
        <v/>
      </c>
      <c r="G424" s="429"/>
      <c r="H424" s="206"/>
      <c r="I424" s="429"/>
      <c r="J424" s="83"/>
      <c r="K424" s="119"/>
      <c r="L424" s="214"/>
      <c r="M424" s="230"/>
      <c r="N424" s="231"/>
      <c r="O424" s="259"/>
      <c r="P424" s="212"/>
      <c r="Q424" s="214"/>
      <c r="R424" s="214"/>
      <c r="S424" s="232"/>
      <c r="T424" s="179" t="str">
        <f t="shared" si="22"/>
        <v/>
      </c>
      <c r="U424" s="427"/>
      <c r="V424" s="213"/>
      <c r="W424" s="213"/>
      <c r="X424" s="429"/>
      <c r="Y424" s="45"/>
      <c r="Z424" s="45"/>
      <c r="AA424" s="45"/>
      <c r="AB424" s="429"/>
      <c r="AC424" s="367"/>
      <c r="AD424" s="427"/>
      <c r="AE424" s="427"/>
      <c r="AF424" s="427"/>
      <c r="AG424" s="436"/>
      <c r="AH424" s="445"/>
      <c r="AI424" s="445"/>
      <c r="AJ424" s="456"/>
      <c r="AK424" s="179" t="str">
        <f t="shared" si="23"/>
        <v/>
      </c>
      <c r="AL424" s="427"/>
      <c r="AM424" s="28" t="b">
        <f t="shared" si="25"/>
        <v>1</v>
      </c>
    </row>
    <row r="425" spans="1:39" ht="36" customHeight="1">
      <c r="A425" s="65"/>
      <c r="B425" s="65"/>
      <c r="C425" s="65"/>
      <c r="D425" s="45"/>
      <c r="E425" s="259"/>
      <c r="F425" s="229" t="str">
        <f t="shared" si="24"/>
        <v/>
      </c>
      <c r="G425" s="429"/>
      <c r="H425" s="206"/>
      <c r="I425" s="429"/>
      <c r="J425" s="83"/>
      <c r="K425" s="119"/>
      <c r="L425" s="214"/>
      <c r="M425" s="230"/>
      <c r="N425" s="231"/>
      <c r="O425" s="259"/>
      <c r="P425" s="212"/>
      <c r="Q425" s="214"/>
      <c r="R425" s="214"/>
      <c r="S425" s="232"/>
      <c r="T425" s="179" t="str">
        <f t="shared" si="22"/>
        <v/>
      </c>
      <c r="U425" s="427"/>
      <c r="V425" s="213"/>
      <c r="W425" s="213"/>
      <c r="X425" s="429"/>
      <c r="Y425" s="45"/>
      <c r="Z425" s="45"/>
      <c r="AA425" s="45"/>
      <c r="AB425" s="429"/>
      <c r="AC425" s="367"/>
      <c r="AD425" s="427"/>
      <c r="AE425" s="427"/>
      <c r="AF425" s="427"/>
      <c r="AG425" s="436"/>
      <c r="AH425" s="445"/>
      <c r="AI425" s="445"/>
      <c r="AJ425" s="456"/>
      <c r="AK425" s="179" t="str">
        <f t="shared" si="23"/>
        <v/>
      </c>
      <c r="AL425" s="427"/>
      <c r="AM425" s="28" t="b">
        <f t="shared" si="25"/>
        <v>1</v>
      </c>
    </row>
    <row r="426" spans="1:39" ht="36" customHeight="1">
      <c r="A426" s="65"/>
      <c r="B426" s="65"/>
      <c r="C426" s="65"/>
      <c r="D426" s="45"/>
      <c r="E426" s="259"/>
      <c r="F426" s="229" t="str">
        <f t="shared" si="24"/>
        <v/>
      </c>
      <c r="G426" s="429"/>
      <c r="H426" s="206"/>
      <c r="I426" s="429"/>
      <c r="J426" s="83"/>
      <c r="K426" s="119"/>
      <c r="L426" s="214"/>
      <c r="M426" s="230"/>
      <c r="N426" s="231"/>
      <c r="O426" s="259"/>
      <c r="P426" s="212"/>
      <c r="Q426" s="214"/>
      <c r="R426" s="214"/>
      <c r="S426" s="232"/>
      <c r="T426" s="179" t="str">
        <f t="shared" si="22"/>
        <v/>
      </c>
      <c r="U426" s="427"/>
      <c r="V426" s="213"/>
      <c r="W426" s="213"/>
      <c r="X426" s="429"/>
      <c r="Y426" s="45"/>
      <c r="Z426" s="45"/>
      <c r="AA426" s="45"/>
      <c r="AB426" s="429"/>
      <c r="AC426" s="367"/>
      <c r="AD426" s="427"/>
      <c r="AE426" s="427"/>
      <c r="AF426" s="427"/>
      <c r="AG426" s="436"/>
      <c r="AH426" s="445"/>
      <c r="AI426" s="445"/>
      <c r="AJ426" s="456"/>
      <c r="AK426" s="179" t="str">
        <f t="shared" si="23"/>
        <v/>
      </c>
      <c r="AL426" s="427"/>
      <c r="AM426" s="28" t="b">
        <f t="shared" si="25"/>
        <v>1</v>
      </c>
    </row>
    <row r="427" spans="1:39" ht="36" customHeight="1">
      <c r="A427" s="65"/>
      <c r="B427" s="65"/>
      <c r="C427" s="65"/>
      <c r="D427" s="45"/>
      <c r="E427" s="259"/>
      <c r="F427" s="229" t="str">
        <f t="shared" si="24"/>
        <v/>
      </c>
      <c r="G427" s="429"/>
      <c r="H427" s="206"/>
      <c r="I427" s="429"/>
      <c r="J427" s="83"/>
      <c r="K427" s="119"/>
      <c r="L427" s="214"/>
      <c r="M427" s="230"/>
      <c r="N427" s="231"/>
      <c r="O427" s="259"/>
      <c r="P427" s="212"/>
      <c r="Q427" s="214"/>
      <c r="R427" s="214"/>
      <c r="S427" s="232"/>
      <c r="T427" s="179" t="str">
        <f t="shared" si="22"/>
        <v/>
      </c>
      <c r="U427" s="427"/>
      <c r="V427" s="213"/>
      <c r="W427" s="213"/>
      <c r="X427" s="429"/>
      <c r="Y427" s="45"/>
      <c r="Z427" s="45"/>
      <c r="AA427" s="45"/>
      <c r="AB427" s="429"/>
      <c r="AC427" s="367"/>
      <c r="AD427" s="427"/>
      <c r="AE427" s="427"/>
      <c r="AF427" s="427"/>
      <c r="AG427" s="436"/>
      <c r="AH427" s="445"/>
      <c r="AI427" s="445"/>
      <c r="AJ427" s="456"/>
      <c r="AK427" s="179" t="str">
        <f t="shared" si="23"/>
        <v/>
      </c>
      <c r="AL427" s="427"/>
      <c r="AM427" s="28" t="b">
        <f t="shared" si="25"/>
        <v>1</v>
      </c>
    </row>
    <row r="428" spans="1:39" ht="36" customHeight="1">
      <c r="A428" s="65"/>
      <c r="B428" s="65"/>
      <c r="C428" s="65"/>
      <c r="D428" s="45"/>
      <c r="E428" s="259"/>
      <c r="F428" s="229" t="str">
        <f t="shared" si="24"/>
        <v/>
      </c>
      <c r="G428" s="429"/>
      <c r="H428" s="206"/>
      <c r="I428" s="429"/>
      <c r="J428" s="83"/>
      <c r="K428" s="119"/>
      <c r="L428" s="214"/>
      <c r="M428" s="230"/>
      <c r="N428" s="231"/>
      <c r="O428" s="259"/>
      <c r="P428" s="212"/>
      <c r="Q428" s="214"/>
      <c r="R428" s="214"/>
      <c r="S428" s="232"/>
      <c r="T428" s="179" t="str">
        <f t="shared" si="22"/>
        <v/>
      </c>
      <c r="U428" s="427"/>
      <c r="V428" s="213"/>
      <c r="W428" s="213"/>
      <c r="X428" s="429"/>
      <c r="Y428" s="45"/>
      <c r="Z428" s="45"/>
      <c r="AA428" s="45"/>
      <c r="AB428" s="429"/>
      <c r="AC428" s="367"/>
      <c r="AD428" s="427"/>
      <c r="AE428" s="427"/>
      <c r="AF428" s="427"/>
      <c r="AG428" s="436"/>
      <c r="AH428" s="445"/>
      <c r="AI428" s="445"/>
      <c r="AJ428" s="456"/>
      <c r="AK428" s="179" t="str">
        <f t="shared" si="23"/>
        <v/>
      </c>
      <c r="AL428" s="427"/>
      <c r="AM428" s="28" t="b">
        <f t="shared" si="25"/>
        <v>1</v>
      </c>
    </row>
    <row r="429" spans="1:39" ht="36" customHeight="1">
      <c r="A429" s="65"/>
      <c r="B429" s="65"/>
      <c r="C429" s="65"/>
      <c r="D429" s="45"/>
      <c r="E429" s="259"/>
      <c r="F429" s="229" t="str">
        <f t="shared" si="24"/>
        <v/>
      </c>
      <c r="G429" s="429"/>
      <c r="H429" s="206"/>
      <c r="I429" s="429"/>
      <c r="J429" s="83"/>
      <c r="K429" s="119"/>
      <c r="L429" s="214"/>
      <c r="M429" s="230"/>
      <c r="N429" s="231"/>
      <c r="O429" s="259"/>
      <c r="P429" s="212"/>
      <c r="Q429" s="214"/>
      <c r="R429" s="214"/>
      <c r="S429" s="232"/>
      <c r="T429" s="179" t="str">
        <f t="shared" si="22"/>
        <v/>
      </c>
      <c r="U429" s="427"/>
      <c r="V429" s="213"/>
      <c r="W429" s="213"/>
      <c r="X429" s="429"/>
      <c r="Y429" s="45"/>
      <c r="Z429" s="45"/>
      <c r="AA429" s="45"/>
      <c r="AB429" s="429"/>
      <c r="AC429" s="367"/>
      <c r="AD429" s="427"/>
      <c r="AE429" s="427"/>
      <c r="AF429" s="427"/>
      <c r="AG429" s="436"/>
      <c r="AH429" s="445"/>
      <c r="AI429" s="445"/>
      <c r="AJ429" s="456"/>
      <c r="AK429" s="179" t="str">
        <f t="shared" si="23"/>
        <v/>
      </c>
      <c r="AL429" s="427"/>
      <c r="AM429" s="28" t="b">
        <f t="shared" si="25"/>
        <v>1</v>
      </c>
    </row>
    <row r="430" spans="1:39" ht="36" customHeight="1">
      <c r="A430" s="65"/>
      <c r="B430" s="65"/>
      <c r="C430" s="65"/>
      <c r="D430" s="45"/>
      <c r="E430" s="259"/>
      <c r="F430" s="229" t="str">
        <f t="shared" si="24"/>
        <v/>
      </c>
      <c r="G430" s="429"/>
      <c r="H430" s="206"/>
      <c r="I430" s="429"/>
      <c r="J430" s="83"/>
      <c r="K430" s="119"/>
      <c r="L430" s="214"/>
      <c r="M430" s="230"/>
      <c r="N430" s="231"/>
      <c r="O430" s="259"/>
      <c r="P430" s="212"/>
      <c r="Q430" s="214"/>
      <c r="R430" s="214"/>
      <c r="S430" s="232"/>
      <c r="T430" s="179" t="str">
        <f t="shared" si="22"/>
        <v/>
      </c>
      <c r="U430" s="427"/>
      <c r="V430" s="213"/>
      <c r="W430" s="213"/>
      <c r="X430" s="429"/>
      <c r="Y430" s="45"/>
      <c r="Z430" s="45"/>
      <c r="AA430" s="45"/>
      <c r="AB430" s="429"/>
      <c r="AC430" s="367"/>
      <c r="AD430" s="427"/>
      <c r="AE430" s="427"/>
      <c r="AF430" s="427"/>
      <c r="AG430" s="436"/>
      <c r="AH430" s="445"/>
      <c r="AI430" s="445"/>
      <c r="AJ430" s="456"/>
      <c r="AK430" s="179" t="str">
        <f t="shared" si="23"/>
        <v/>
      </c>
      <c r="AL430" s="427"/>
      <c r="AM430" s="28" t="b">
        <f t="shared" si="25"/>
        <v>1</v>
      </c>
    </row>
    <row r="431" spans="1:39" ht="36" customHeight="1">
      <c r="A431" s="65"/>
      <c r="B431" s="65"/>
      <c r="C431" s="65"/>
      <c r="D431" s="45"/>
      <c r="E431" s="259"/>
      <c r="F431" s="229" t="str">
        <f t="shared" si="24"/>
        <v/>
      </c>
      <c r="G431" s="429"/>
      <c r="H431" s="206"/>
      <c r="I431" s="429"/>
      <c r="J431" s="83"/>
      <c r="K431" s="119"/>
      <c r="L431" s="214"/>
      <c r="M431" s="230"/>
      <c r="N431" s="231"/>
      <c r="O431" s="259"/>
      <c r="P431" s="212"/>
      <c r="Q431" s="214"/>
      <c r="R431" s="214"/>
      <c r="S431" s="232"/>
      <c r="T431" s="179" t="str">
        <f t="shared" si="22"/>
        <v/>
      </c>
      <c r="U431" s="427"/>
      <c r="V431" s="213"/>
      <c r="W431" s="213"/>
      <c r="X431" s="429"/>
      <c r="Y431" s="45"/>
      <c r="Z431" s="45"/>
      <c r="AA431" s="45"/>
      <c r="AB431" s="429"/>
      <c r="AC431" s="367"/>
      <c r="AD431" s="427"/>
      <c r="AE431" s="427"/>
      <c r="AF431" s="427"/>
      <c r="AG431" s="436"/>
      <c r="AH431" s="445"/>
      <c r="AI431" s="445"/>
      <c r="AJ431" s="456"/>
      <c r="AK431" s="179" t="str">
        <f t="shared" si="23"/>
        <v/>
      </c>
      <c r="AL431" s="427"/>
      <c r="AM431" s="28" t="b">
        <f t="shared" si="25"/>
        <v>1</v>
      </c>
    </row>
    <row r="432" spans="1:39" ht="36" customHeight="1">
      <c r="A432" s="65"/>
      <c r="B432" s="65"/>
      <c r="C432" s="65"/>
      <c r="D432" s="45"/>
      <c r="E432" s="259"/>
      <c r="F432" s="229" t="str">
        <f t="shared" si="24"/>
        <v/>
      </c>
      <c r="G432" s="429"/>
      <c r="H432" s="206"/>
      <c r="I432" s="429"/>
      <c r="J432" s="83"/>
      <c r="K432" s="119"/>
      <c r="L432" s="214"/>
      <c r="M432" s="230"/>
      <c r="N432" s="231"/>
      <c r="O432" s="259"/>
      <c r="P432" s="212"/>
      <c r="Q432" s="214"/>
      <c r="R432" s="214"/>
      <c r="S432" s="232"/>
      <c r="T432" s="179" t="str">
        <f t="shared" si="22"/>
        <v/>
      </c>
      <c r="U432" s="427"/>
      <c r="V432" s="213"/>
      <c r="W432" s="213"/>
      <c r="X432" s="429"/>
      <c r="Y432" s="45"/>
      <c r="Z432" s="45"/>
      <c r="AA432" s="45"/>
      <c r="AB432" s="429"/>
      <c r="AC432" s="367"/>
      <c r="AD432" s="427"/>
      <c r="AE432" s="427"/>
      <c r="AF432" s="427"/>
      <c r="AG432" s="436"/>
      <c r="AH432" s="445"/>
      <c r="AI432" s="445"/>
      <c r="AJ432" s="456"/>
      <c r="AK432" s="179" t="str">
        <f t="shared" si="23"/>
        <v/>
      </c>
      <c r="AL432" s="427"/>
      <c r="AM432" s="28" t="b">
        <f t="shared" si="25"/>
        <v>1</v>
      </c>
    </row>
    <row r="433" spans="1:39" ht="36" customHeight="1">
      <c r="A433" s="65"/>
      <c r="B433" s="65"/>
      <c r="C433" s="65"/>
      <c r="D433" s="45"/>
      <c r="E433" s="259"/>
      <c r="F433" s="229" t="str">
        <f t="shared" si="24"/>
        <v/>
      </c>
      <c r="G433" s="429"/>
      <c r="H433" s="206"/>
      <c r="I433" s="429"/>
      <c r="J433" s="83"/>
      <c r="K433" s="119"/>
      <c r="L433" s="214"/>
      <c r="M433" s="230"/>
      <c r="N433" s="231"/>
      <c r="O433" s="259"/>
      <c r="P433" s="212"/>
      <c r="Q433" s="214"/>
      <c r="R433" s="214"/>
      <c r="S433" s="232"/>
      <c r="T433" s="179" t="str">
        <f t="shared" si="22"/>
        <v/>
      </c>
      <c r="U433" s="427"/>
      <c r="V433" s="213"/>
      <c r="W433" s="213"/>
      <c r="X433" s="429"/>
      <c r="Y433" s="45"/>
      <c r="Z433" s="45"/>
      <c r="AA433" s="45"/>
      <c r="AB433" s="429"/>
      <c r="AC433" s="367"/>
      <c r="AD433" s="427"/>
      <c r="AE433" s="427"/>
      <c r="AF433" s="427"/>
      <c r="AG433" s="436"/>
      <c r="AH433" s="445"/>
      <c r="AI433" s="445"/>
      <c r="AJ433" s="456"/>
      <c r="AK433" s="179" t="str">
        <f t="shared" si="23"/>
        <v/>
      </c>
      <c r="AL433" s="427"/>
      <c r="AM433" s="28" t="b">
        <f t="shared" si="25"/>
        <v>1</v>
      </c>
    </row>
    <row r="434" spans="1:39" ht="36" customHeight="1">
      <c r="A434" s="65"/>
      <c r="B434" s="65"/>
      <c r="C434" s="65"/>
      <c r="D434" s="45"/>
      <c r="E434" s="259"/>
      <c r="F434" s="229" t="str">
        <f t="shared" si="24"/>
        <v/>
      </c>
      <c r="G434" s="429"/>
      <c r="H434" s="206"/>
      <c r="I434" s="429"/>
      <c r="J434" s="83"/>
      <c r="K434" s="119"/>
      <c r="L434" s="214"/>
      <c r="M434" s="230"/>
      <c r="N434" s="231"/>
      <c r="O434" s="259"/>
      <c r="P434" s="212"/>
      <c r="Q434" s="214"/>
      <c r="R434" s="214"/>
      <c r="S434" s="232"/>
      <c r="T434" s="179" t="str">
        <f t="shared" si="22"/>
        <v/>
      </c>
      <c r="U434" s="427"/>
      <c r="V434" s="213"/>
      <c r="W434" s="213"/>
      <c r="X434" s="429"/>
      <c r="Y434" s="45"/>
      <c r="Z434" s="45"/>
      <c r="AA434" s="45"/>
      <c r="AB434" s="429"/>
      <c r="AC434" s="367"/>
      <c r="AD434" s="427"/>
      <c r="AE434" s="427"/>
      <c r="AF434" s="427"/>
      <c r="AG434" s="436"/>
      <c r="AH434" s="445"/>
      <c r="AI434" s="445"/>
      <c r="AJ434" s="456"/>
      <c r="AK434" s="179" t="str">
        <f t="shared" si="23"/>
        <v/>
      </c>
      <c r="AL434" s="427"/>
      <c r="AM434" s="28" t="b">
        <f t="shared" si="25"/>
        <v>1</v>
      </c>
    </row>
    <row r="435" spans="1:39" ht="36" customHeight="1">
      <c r="A435" s="65"/>
      <c r="B435" s="65"/>
      <c r="C435" s="65"/>
      <c r="D435" s="45"/>
      <c r="E435" s="259"/>
      <c r="F435" s="229" t="str">
        <f t="shared" si="24"/>
        <v/>
      </c>
      <c r="G435" s="429"/>
      <c r="H435" s="206"/>
      <c r="I435" s="429"/>
      <c r="J435" s="83"/>
      <c r="K435" s="119"/>
      <c r="L435" s="214"/>
      <c r="M435" s="230"/>
      <c r="N435" s="231"/>
      <c r="O435" s="259"/>
      <c r="P435" s="212"/>
      <c r="Q435" s="214"/>
      <c r="R435" s="214"/>
      <c r="S435" s="232"/>
      <c r="T435" s="179" t="str">
        <f t="shared" si="22"/>
        <v/>
      </c>
      <c r="U435" s="427"/>
      <c r="V435" s="213"/>
      <c r="W435" s="213"/>
      <c r="X435" s="429"/>
      <c r="Y435" s="45"/>
      <c r="Z435" s="45"/>
      <c r="AA435" s="45"/>
      <c r="AB435" s="429"/>
      <c r="AC435" s="367"/>
      <c r="AD435" s="427"/>
      <c r="AE435" s="427"/>
      <c r="AF435" s="427"/>
      <c r="AG435" s="436"/>
      <c r="AH435" s="445"/>
      <c r="AI435" s="445"/>
      <c r="AJ435" s="456"/>
      <c r="AK435" s="179" t="str">
        <f t="shared" si="23"/>
        <v/>
      </c>
      <c r="AL435" s="427"/>
      <c r="AM435" s="28" t="b">
        <f t="shared" si="25"/>
        <v>1</v>
      </c>
    </row>
    <row r="436" spans="1:39" ht="36" customHeight="1">
      <c r="A436" s="65"/>
      <c r="B436" s="65"/>
      <c r="C436" s="65"/>
      <c r="D436" s="45"/>
      <c r="E436" s="259"/>
      <c r="F436" s="229" t="str">
        <f t="shared" si="24"/>
        <v/>
      </c>
      <c r="G436" s="429"/>
      <c r="H436" s="206"/>
      <c r="I436" s="429"/>
      <c r="J436" s="83"/>
      <c r="K436" s="119"/>
      <c r="L436" s="214"/>
      <c r="M436" s="230"/>
      <c r="N436" s="231"/>
      <c r="O436" s="259"/>
      <c r="P436" s="212"/>
      <c r="Q436" s="214"/>
      <c r="R436" s="214"/>
      <c r="S436" s="232"/>
      <c r="T436" s="179" t="str">
        <f t="shared" si="22"/>
        <v/>
      </c>
      <c r="U436" s="427"/>
      <c r="V436" s="213"/>
      <c r="W436" s="213"/>
      <c r="X436" s="429"/>
      <c r="Y436" s="45"/>
      <c r="Z436" s="45"/>
      <c r="AA436" s="45"/>
      <c r="AB436" s="429"/>
      <c r="AC436" s="367"/>
      <c r="AD436" s="427"/>
      <c r="AE436" s="427"/>
      <c r="AF436" s="427"/>
      <c r="AG436" s="436"/>
      <c r="AH436" s="445"/>
      <c r="AI436" s="445"/>
      <c r="AJ436" s="456"/>
      <c r="AK436" s="179" t="str">
        <f t="shared" si="23"/>
        <v/>
      </c>
      <c r="AL436" s="427"/>
      <c r="AM436" s="28" t="b">
        <f t="shared" si="25"/>
        <v>1</v>
      </c>
    </row>
    <row r="437" spans="1:39" ht="36" customHeight="1">
      <c r="A437" s="65"/>
      <c r="B437" s="65"/>
      <c r="C437" s="65"/>
      <c r="D437" s="45"/>
      <c r="E437" s="259"/>
      <c r="F437" s="229" t="str">
        <f t="shared" si="24"/>
        <v/>
      </c>
      <c r="G437" s="429"/>
      <c r="H437" s="206"/>
      <c r="I437" s="429"/>
      <c r="J437" s="83"/>
      <c r="K437" s="119"/>
      <c r="L437" s="214"/>
      <c r="M437" s="230"/>
      <c r="N437" s="231"/>
      <c r="O437" s="259"/>
      <c r="P437" s="212"/>
      <c r="Q437" s="214"/>
      <c r="R437" s="214"/>
      <c r="S437" s="232"/>
      <c r="T437" s="179" t="str">
        <f t="shared" si="22"/>
        <v/>
      </c>
      <c r="U437" s="427"/>
      <c r="V437" s="213"/>
      <c r="W437" s="213"/>
      <c r="X437" s="429"/>
      <c r="Y437" s="45"/>
      <c r="Z437" s="45"/>
      <c r="AA437" s="45"/>
      <c r="AB437" s="429"/>
      <c r="AC437" s="367"/>
      <c r="AD437" s="427"/>
      <c r="AE437" s="427"/>
      <c r="AF437" s="427"/>
      <c r="AG437" s="436"/>
      <c r="AH437" s="445"/>
      <c r="AI437" s="445"/>
      <c r="AJ437" s="456"/>
      <c r="AK437" s="179" t="str">
        <f t="shared" si="23"/>
        <v/>
      </c>
      <c r="AL437" s="427"/>
      <c r="AM437" s="28" t="b">
        <f t="shared" si="25"/>
        <v>1</v>
      </c>
    </row>
    <row r="438" spans="1:39" ht="36" customHeight="1">
      <c r="A438" s="65"/>
      <c r="B438" s="65"/>
      <c r="C438" s="65"/>
      <c r="D438" s="45"/>
      <c r="E438" s="259"/>
      <c r="F438" s="229" t="str">
        <f t="shared" si="24"/>
        <v/>
      </c>
      <c r="G438" s="429"/>
      <c r="H438" s="206"/>
      <c r="I438" s="429"/>
      <c r="J438" s="83"/>
      <c r="K438" s="119"/>
      <c r="L438" s="214"/>
      <c r="M438" s="230"/>
      <c r="N438" s="231"/>
      <c r="O438" s="259"/>
      <c r="P438" s="212"/>
      <c r="Q438" s="214"/>
      <c r="R438" s="214"/>
      <c r="S438" s="232"/>
      <c r="T438" s="179" t="str">
        <f t="shared" si="22"/>
        <v/>
      </c>
      <c r="U438" s="427"/>
      <c r="V438" s="213"/>
      <c r="W438" s="213"/>
      <c r="X438" s="429"/>
      <c r="Y438" s="45"/>
      <c r="Z438" s="45"/>
      <c r="AA438" s="45"/>
      <c r="AB438" s="429"/>
      <c r="AC438" s="367"/>
      <c r="AD438" s="427"/>
      <c r="AE438" s="427"/>
      <c r="AF438" s="427"/>
      <c r="AG438" s="436"/>
      <c r="AH438" s="445"/>
      <c r="AI438" s="445"/>
      <c r="AJ438" s="456"/>
      <c r="AK438" s="179" t="str">
        <f t="shared" si="23"/>
        <v/>
      </c>
      <c r="AL438" s="427"/>
      <c r="AM438" s="28" t="b">
        <f t="shared" si="25"/>
        <v>1</v>
      </c>
    </row>
    <row r="439" spans="1:39" ht="36" customHeight="1">
      <c r="A439" s="65"/>
      <c r="B439" s="65"/>
      <c r="C439" s="65"/>
      <c r="D439" s="45"/>
      <c r="E439" s="259"/>
      <c r="F439" s="229" t="str">
        <f t="shared" si="24"/>
        <v/>
      </c>
      <c r="G439" s="429"/>
      <c r="H439" s="206"/>
      <c r="I439" s="429"/>
      <c r="J439" s="83"/>
      <c r="K439" s="119"/>
      <c r="L439" s="214"/>
      <c r="M439" s="230"/>
      <c r="N439" s="231"/>
      <c r="O439" s="259"/>
      <c r="P439" s="212"/>
      <c r="Q439" s="214"/>
      <c r="R439" s="214"/>
      <c r="S439" s="232"/>
      <c r="T439" s="179" t="str">
        <f t="shared" si="22"/>
        <v/>
      </c>
      <c r="U439" s="427"/>
      <c r="V439" s="213"/>
      <c r="W439" s="213"/>
      <c r="X439" s="429"/>
      <c r="Y439" s="45"/>
      <c r="Z439" s="45"/>
      <c r="AA439" s="45"/>
      <c r="AB439" s="429"/>
      <c r="AC439" s="367"/>
      <c r="AD439" s="427"/>
      <c r="AE439" s="427"/>
      <c r="AF439" s="427"/>
      <c r="AG439" s="436"/>
      <c r="AH439" s="445"/>
      <c r="AI439" s="445"/>
      <c r="AJ439" s="456"/>
      <c r="AK439" s="179" t="str">
        <f t="shared" si="23"/>
        <v/>
      </c>
      <c r="AL439" s="427"/>
      <c r="AM439" s="28" t="b">
        <f t="shared" si="25"/>
        <v>1</v>
      </c>
    </row>
    <row r="440" spans="1:39" ht="36" customHeight="1">
      <c r="A440" s="65"/>
      <c r="B440" s="65"/>
      <c r="C440" s="65"/>
      <c r="D440" s="45"/>
      <c r="E440" s="259"/>
      <c r="F440" s="229" t="str">
        <f t="shared" si="24"/>
        <v/>
      </c>
      <c r="G440" s="429"/>
      <c r="H440" s="206"/>
      <c r="I440" s="429"/>
      <c r="J440" s="83"/>
      <c r="K440" s="119"/>
      <c r="L440" s="214"/>
      <c r="M440" s="230"/>
      <c r="N440" s="231"/>
      <c r="O440" s="259"/>
      <c r="P440" s="212"/>
      <c r="Q440" s="214"/>
      <c r="R440" s="214"/>
      <c r="S440" s="232"/>
      <c r="T440" s="179" t="str">
        <f t="shared" si="22"/>
        <v/>
      </c>
      <c r="U440" s="427"/>
      <c r="V440" s="213"/>
      <c r="W440" s="213"/>
      <c r="X440" s="429"/>
      <c r="Y440" s="45"/>
      <c r="Z440" s="45"/>
      <c r="AA440" s="45"/>
      <c r="AB440" s="429"/>
      <c r="AC440" s="367"/>
      <c r="AD440" s="427"/>
      <c r="AE440" s="427"/>
      <c r="AF440" s="427"/>
      <c r="AG440" s="436"/>
      <c r="AH440" s="445"/>
      <c r="AI440" s="445"/>
      <c r="AJ440" s="456"/>
      <c r="AK440" s="179" t="str">
        <f t="shared" si="23"/>
        <v/>
      </c>
      <c r="AL440" s="427"/>
      <c r="AM440" s="28" t="b">
        <f t="shared" si="25"/>
        <v>1</v>
      </c>
    </row>
    <row r="441" spans="1:39" ht="36" customHeight="1">
      <c r="A441" s="65"/>
      <c r="B441" s="65"/>
      <c r="C441" s="65"/>
      <c r="D441" s="45"/>
      <c r="E441" s="259"/>
      <c r="F441" s="229" t="str">
        <f t="shared" si="24"/>
        <v/>
      </c>
      <c r="G441" s="429"/>
      <c r="H441" s="206"/>
      <c r="I441" s="429"/>
      <c r="J441" s="83"/>
      <c r="K441" s="119"/>
      <c r="L441" s="214"/>
      <c r="M441" s="230"/>
      <c r="N441" s="231"/>
      <c r="O441" s="259"/>
      <c r="P441" s="212"/>
      <c r="Q441" s="214"/>
      <c r="R441" s="214"/>
      <c r="S441" s="232"/>
      <c r="T441" s="179" t="str">
        <f t="shared" si="22"/>
        <v/>
      </c>
      <c r="U441" s="427"/>
      <c r="V441" s="213"/>
      <c r="W441" s="213"/>
      <c r="X441" s="429"/>
      <c r="Y441" s="45"/>
      <c r="Z441" s="45"/>
      <c r="AA441" s="45"/>
      <c r="AB441" s="429"/>
      <c r="AC441" s="367"/>
      <c r="AD441" s="427"/>
      <c r="AE441" s="427"/>
      <c r="AF441" s="427"/>
      <c r="AG441" s="436"/>
      <c r="AH441" s="445"/>
      <c r="AI441" s="445"/>
      <c r="AJ441" s="456"/>
      <c r="AK441" s="179" t="str">
        <f t="shared" si="23"/>
        <v/>
      </c>
      <c r="AL441" s="427"/>
      <c r="AM441" s="28" t="b">
        <f t="shared" si="25"/>
        <v>1</v>
      </c>
    </row>
    <row r="442" spans="1:39" ht="36" customHeight="1">
      <c r="A442" s="65"/>
      <c r="B442" s="65"/>
      <c r="C442" s="65"/>
      <c r="D442" s="45"/>
      <c r="E442" s="259"/>
      <c r="F442" s="229" t="str">
        <f t="shared" si="24"/>
        <v/>
      </c>
      <c r="G442" s="429"/>
      <c r="H442" s="206"/>
      <c r="I442" s="429"/>
      <c r="J442" s="83"/>
      <c r="K442" s="119"/>
      <c r="L442" s="214"/>
      <c r="M442" s="230"/>
      <c r="N442" s="231"/>
      <c r="O442" s="259"/>
      <c r="P442" s="212"/>
      <c r="Q442" s="214"/>
      <c r="R442" s="214"/>
      <c r="S442" s="232"/>
      <c r="T442" s="179" t="str">
        <f t="shared" si="22"/>
        <v/>
      </c>
      <c r="U442" s="427"/>
      <c r="V442" s="213"/>
      <c r="W442" s="213"/>
      <c r="X442" s="429"/>
      <c r="Y442" s="45"/>
      <c r="Z442" s="45"/>
      <c r="AA442" s="45"/>
      <c r="AB442" s="429"/>
      <c r="AC442" s="367"/>
      <c r="AD442" s="427"/>
      <c r="AE442" s="427"/>
      <c r="AF442" s="427"/>
      <c r="AG442" s="436"/>
      <c r="AH442" s="445"/>
      <c r="AI442" s="445"/>
      <c r="AJ442" s="456"/>
      <c r="AK442" s="179" t="str">
        <f t="shared" si="23"/>
        <v/>
      </c>
      <c r="AL442" s="427"/>
      <c r="AM442" s="28" t="b">
        <f t="shared" si="25"/>
        <v>1</v>
      </c>
    </row>
    <row r="443" spans="1:39" ht="36" customHeight="1">
      <c r="A443" s="65"/>
      <c r="B443" s="65"/>
      <c r="C443" s="65"/>
      <c r="D443" s="45"/>
      <c r="E443" s="259"/>
      <c r="F443" s="229" t="str">
        <f t="shared" si="24"/>
        <v/>
      </c>
      <c r="G443" s="429"/>
      <c r="H443" s="206"/>
      <c r="I443" s="429"/>
      <c r="J443" s="83"/>
      <c r="K443" s="119"/>
      <c r="L443" s="214"/>
      <c r="M443" s="230"/>
      <c r="N443" s="231"/>
      <c r="O443" s="259"/>
      <c r="P443" s="212"/>
      <c r="Q443" s="214"/>
      <c r="R443" s="214"/>
      <c r="S443" s="232"/>
      <c r="T443" s="179" t="str">
        <f t="shared" si="22"/>
        <v/>
      </c>
      <c r="U443" s="427"/>
      <c r="V443" s="213"/>
      <c r="W443" s="213"/>
      <c r="X443" s="429"/>
      <c r="Y443" s="45"/>
      <c r="Z443" s="45"/>
      <c r="AA443" s="45"/>
      <c r="AB443" s="429"/>
      <c r="AC443" s="367"/>
      <c r="AD443" s="427"/>
      <c r="AE443" s="427"/>
      <c r="AF443" s="427"/>
      <c r="AG443" s="436"/>
      <c r="AH443" s="445"/>
      <c r="AI443" s="445"/>
      <c r="AJ443" s="456"/>
      <c r="AK443" s="179" t="str">
        <f t="shared" si="23"/>
        <v/>
      </c>
      <c r="AL443" s="427"/>
      <c r="AM443" s="28" t="b">
        <f t="shared" si="25"/>
        <v>1</v>
      </c>
    </row>
    <row r="444" spans="1:39" ht="36" customHeight="1">
      <c r="A444" s="65"/>
      <c r="B444" s="65"/>
      <c r="C444" s="65"/>
      <c r="D444" s="45"/>
      <c r="E444" s="259"/>
      <c r="F444" s="229" t="str">
        <f t="shared" si="24"/>
        <v/>
      </c>
      <c r="G444" s="429"/>
      <c r="H444" s="206"/>
      <c r="I444" s="429"/>
      <c r="J444" s="83"/>
      <c r="K444" s="119"/>
      <c r="L444" s="214"/>
      <c r="M444" s="230"/>
      <c r="N444" s="231"/>
      <c r="O444" s="259"/>
      <c r="P444" s="212"/>
      <c r="Q444" s="214"/>
      <c r="R444" s="214"/>
      <c r="S444" s="232"/>
      <c r="T444" s="179" t="str">
        <f t="shared" si="22"/>
        <v/>
      </c>
      <c r="U444" s="427"/>
      <c r="V444" s="213"/>
      <c r="W444" s="213"/>
      <c r="X444" s="429"/>
      <c r="Y444" s="45"/>
      <c r="Z444" s="45"/>
      <c r="AA444" s="45"/>
      <c r="AB444" s="429"/>
      <c r="AC444" s="367"/>
      <c r="AD444" s="427"/>
      <c r="AE444" s="427"/>
      <c r="AF444" s="427"/>
      <c r="AG444" s="436"/>
      <c r="AH444" s="445"/>
      <c r="AI444" s="445"/>
      <c r="AJ444" s="456"/>
      <c r="AK444" s="179" t="str">
        <f t="shared" si="23"/>
        <v/>
      </c>
      <c r="AL444" s="427"/>
      <c r="AM444" s="28" t="b">
        <f t="shared" si="25"/>
        <v>1</v>
      </c>
    </row>
    <row r="445" spans="1:39" ht="36" customHeight="1">
      <c r="A445" s="65"/>
      <c r="B445" s="65"/>
      <c r="C445" s="65"/>
      <c r="D445" s="45"/>
      <c r="E445" s="259"/>
      <c r="F445" s="229" t="str">
        <f t="shared" si="24"/>
        <v/>
      </c>
      <c r="G445" s="429"/>
      <c r="H445" s="206"/>
      <c r="I445" s="429"/>
      <c r="J445" s="83"/>
      <c r="K445" s="119"/>
      <c r="L445" s="214"/>
      <c r="M445" s="230"/>
      <c r="N445" s="231"/>
      <c r="O445" s="259"/>
      <c r="P445" s="212"/>
      <c r="Q445" s="214"/>
      <c r="R445" s="214"/>
      <c r="S445" s="232"/>
      <c r="T445" s="179" t="str">
        <f t="shared" si="22"/>
        <v/>
      </c>
      <c r="U445" s="427"/>
      <c r="V445" s="213"/>
      <c r="W445" s="213"/>
      <c r="X445" s="429"/>
      <c r="Y445" s="45"/>
      <c r="Z445" s="45"/>
      <c r="AA445" s="45"/>
      <c r="AB445" s="429"/>
      <c r="AC445" s="367"/>
      <c r="AD445" s="427"/>
      <c r="AE445" s="427"/>
      <c r="AF445" s="427"/>
      <c r="AG445" s="436"/>
      <c r="AH445" s="445"/>
      <c r="AI445" s="445"/>
      <c r="AJ445" s="456"/>
      <c r="AK445" s="179" t="str">
        <f t="shared" si="23"/>
        <v/>
      </c>
      <c r="AL445" s="427"/>
      <c r="AM445" s="28" t="b">
        <f t="shared" si="25"/>
        <v>1</v>
      </c>
    </row>
    <row r="446" spans="1:39" ht="36" customHeight="1">
      <c r="A446" s="65"/>
      <c r="B446" s="65"/>
      <c r="C446" s="65"/>
      <c r="D446" s="45"/>
      <c r="E446" s="259"/>
      <c r="F446" s="229" t="str">
        <f t="shared" si="24"/>
        <v/>
      </c>
      <c r="G446" s="429"/>
      <c r="H446" s="206"/>
      <c r="I446" s="429"/>
      <c r="J446" s="83"/>
      <c r="K446" s="119"/>
      <c r="L446" s="214"/>
      <c r="M446" s="230"/>
      <c r="N446" s="231"/>
      <c r="O446" s="259"/>
      <c r="P446" s="212"/>
      <c r="Q446" s="214"/>
      <c r="R446" s="214"/>
      <c r="S446" s="232"/>
      <c r="T446" s="179" t="str">
        <f t="shared" si="22"/>
        <v/>
      </c>
      <c r="U446" s="427"/>
      <c r="V446" s="213"/>
      <c r="W446" s="213"/>
      <c r="X446" s="429"/>
      <c r="Y446" s="45"/>
      <c r="Z446" s="45"/>
      <c r="AA446" s="45"/>
      <c r="AB446" s="429"/>
      <c r="AC446" s="367"/>
      <c r="AD446" s="427"/>
      <c r="AE446" s="427"/>
      <c r="AF446" s="427"/>
      <c r="AG446" s="436"/>
      <c r="AH446" s="445"/>
      <c r="AI446" s="445"/>
      <c r="AJ446" s="456"/>
      <c r="AK446" s="179" t="str">
        <f t="shared" si="23"/>
        <v/>
      </c>
      <c r="AL446" s="427"/>
      <c r="AM446" s="28" t="b">
        <f t="shared" si="25"/>
        <v>1</v>
      </c>
    </row>
    <row r="447" spans="1:39" ht="36" customHeight="1">
      <c r="A447" s="65"/>
      <c r="B447" s="65"/>
      <c r="C447" s="65"/>
      <c r="D447" s="45"/>
      <c r="E447" s="259"/>
      <c r="F447" s="229" t="str">
        <f t="shared" si="24"/>
        <v/>
      </c>
      <c r="G447" s="429"/>
      <c r="H447" s="206"/>
      <c r="I447" s="429"/>
      <c r="J447" s="83"/>
      <c r="K447" s="119"/>
      <c r="L447" s="214"/>
      <c r="M447" s="230"/>
      <c r="N447" s="231"/>
      <c r="O447" s="259"/>
      <c r="P447" s="212"/>
      <c r="Q447" s="214"/>
      <c r="R447" s="214"/>
      <c r="S447" s="232"/>
      <c r="T447" s="179" t="str">
        <f t="shared" si="22"/>
        <v/>
      </c>
      <c r="U447" s="427"/>
      <c r="V447" s="213"/>
      <c r="W447" s="213"/>
      <c r="X447" s="429"/>
      <c r="Y447" s="45"/>
      <c r="Z447" s="45"/>
      <c r="AA447" s="45"/>
      <c r="AB447" s="429"/>
      <c r="AC447" s="367"/>
      <c r="AD447" s="427"/>
      <c r="AE447" s="427"/>
      <c r="AF447" s="427"/>
      <c r="AG447" s="436"/>
      <c r="AH447" s="445"/>
      <c r="AI447" s="445"/>
      <c r="AJ447" s="456"/>
      <c r="AK447" s="179" t="str">
        <f t="shared" si="23"/>
        <v/>
      </c>
      <c r="AL447" s="427"/>
      <c r="AM447" s="28" t="b">
        <f t="shared" si="25"/>
        <v>1</v>
      </c>
    </row>
    <row r="448" spans="1:39" ht="36" customHeight="1">
      <c r="A448" s="65"/>
      <c r="B448" s="65"/>
      <c r="C448" s="65"/>
      <c r="D448" s="45"/>
      <c r="E448" s="259"/>
      <c r="F448" s="229" t="str">
        <f t="shared" si="24"/>
        <v/>
      </c>
      <c r="G448" s="429"/>
      <c r="H448" s="206"/>
      <c r="I448" s="429"/>
      <c r="J448" s="83"/>
      <c r="K448" s="119"/>
      <c r="L448" s="214"/>
      <c r="M448" s="230"/>
      <c r="N448" s="231"/>
      <c r="O448" s="259"/>
      <c r="P448" s="212"/>
      <c r="Q448" s="214"/>
      <c r="R448" s="214"/>
      <c r="S448" s="232"/>
      <c r="T448" s="179" t="str">
        <f t="shared" si="22"/>
        <v/>
      </c>
      <c r="U448" s="427"/>
      <c r="V448" s="213"/>
      <c r="W448" s="213"/>
      <c r="X448" s="429"/>
      <c r="Y448" s="45"/>
      <c r="Z448" s="45"/>
      <c r="AA448" s="45"/>
      <c r="AB448" s="429"/>
      <c r="AC448" s="367"/>
      <c r="AD448" s="427"/>
      <c r="AE448" s="427"/>
      <c r="AF448" s="427"/>
      <c r="AG448" s="436"/>
      <c r="AH448" s="445"/>
      <c r="AI448" s="445"/>
      <c r="AJ448" s="456"/>
      <c r="AK448" s="179" t="str">
        <f t="shared" si="23"/>
        <v/>
      </c>
      <c r="AL448" s="427"/>
      <c r="AM448" s="28" t="b">
        <f t="shared" si="25"/>
        <v>1</v>
      </c>
    </row>
    <row r="449" spans="1:39" ht="36" customHeight="1">
      <c r="A449" s="65"/>
      <c r="B449" s="65"/>
      <c r="C449" s="65"/>
      <c r="D449" s="45"/>
      <c r="E449" s="259"/>
      <c r="F449" s="229" t="str">
        <f t="shared" si="24"/>
        <v/>
      </c>
      <c r="G449" s="429"/>
      <c r="H449" s="206"/>
      <c r="I449" s="429"/>
      <c r="J449" s="83"/>
      <c r="K449" s="119"/>
      <c r="L449" s="214"/>
      <c r="M449" s="230"/>
      <c r="N449" s="231"/>
      <c r="O449" s="259"/>
      <c r="P449" s="212"/>
      <c r="Q449" s="214"/>
      <c r="R449" s="214"/>
      <c r="S449" s="232"/>
      <c r="T449" s="179" t="str">
        <f t="shared" si="22"/>
        <v/>
      </c>
      <c r="U449" s="427"/>
      <c r="V449" s="213"/>
      <c r="W449" s="213"/>
      <c r="X449" s="429"/>
      <c r="Y449" s="45"/>
      <c r="Z449" s="45"/>
      <c r="AA449" s="45"/>
      <c r="AB449" s="429"/>
      <c r="AC449" s="367"/>
      <c r="AD449" s="427"/>
      <c r="AE449" s="427"/>
      <c r="AF449" s="427"/>
      <c r="AG449" s="436"/>
      <c r="AH449" s="445"/>
      <c r="AI449" s="445"/>
      <c r="AJ449" s="456"/>
      <c r="AK449" s="179" t="str">
        <f t="shared" si="23"/>
        <v/>
      </c>
      <c r="AL449" s="427"/>
      <c r="AM449" s="28" t="b">
        <f t="shared" si="25"/>
        <v>1</v>
      </c>
    </row>
    <row r="450" spans="1:39" ht="36" customHeight="1">
      <c r="A450" s="65"/>
      <c r="B450" s="65"/>
      <c r="C450" s="65"/>
      <c r="D450" s="45"/>
      <c r="E450" s="259"/>
      <c r="F450" s="229" t="str">
        <f t="shared" si="24"/>
        <v/>
      </c>
      <c r="G450" s="429"/>
      <c r="H450" s="206"/>
      <c r="I450" s="429"/>
      <c r="J450" s="83"/>
      <c r="K450" s="119"/>
      <c r="L450" s="214"/>
      <c r="M450" s="230"/>
      <c r="N450" s="231"/>
      <c r="O450" s="259"/>
      <c r="P450" s="212"/>
      <c r="Q450" s="214"/>
      <c r="R450" s="214"/>
      <c r="S450" s="232"/>
      <c r="T450" s="179" t="str">
        <f t="shared" si="22"/>
        <v/>
      </c>
      <c r="U450" s="427"/>
      <c r="V450" s="213"/>
      <c r="W450" s="213"/>
      <c r="X450" s="429"/>
      <c r="Y450" s="45"/>
      <c r="Z450" s="45"/>
      <c r="AA450" s="45"/>
      <c r="AB450" s="429"/>
      <c r="AC450" s="367"/>
      <c r="AD450" s="427"/>
      <c r="AE450" s="427"/>
      <c r="AF450" s="427"/>
      <c r="AG450" s="436"/>
      <c r="AH450" s="445"/>
      <c r="AI450" s="445"/>
      <c r="AJ450" s="456"/>
      <c r="AK450" s="179" t="str">
        <f t="shared" si="23"/>
        <v/>
      </c>
      <c r="AL450" s="427"/>
      <c r="AM450" s="28" t="b">
        <f t="shared" si="25"/>
        <v>1</v>
      </c>
    </row>
    <row r="451" spans="1:39" ht="36" customHeight="1">
      <c r="A451" s="65"/>
      <c r="B451" s="65"/>
      <c r="C451" s="65"/>
      <c r="D451" s="45"/>
      <c r="E451" s="259"/>
      <c r="F451" s="229" t="str">
        <f t="shared" si="24"/>
        <v/>
      </c>
      <c r="G451" s="429"/>
      <c r="H451" s="206"/>
      <c r="I451" s="429"/>
      <c r="J451" s="83"/>
      <c r="K451" s="119"/>
      <c r="L451" s="214"/>
      <c r="M451" s="230"/>
      <c r="N451" s="231"/>
      <c r="O451" s="259"/>
      <c r="P451" s="212"/>
      <c r="Q451" s="214"/>
      <c r="R451" s="214"/>
      <c r="S451" s="232"/>
      <c r="T451" s="179" t="str">
        <f t="shared" si="22"/>
        <v/>
      </c>
      <c r="U451" s="427"/>
      <c r="V451" s="213"/>
      <c r="W451" s="213"/>
      <c r="X451" s="429"/>
      <c r="Y451" s="45"/>
      <c r="Z451" s="45"/>
      <c r="AA451" s="45"/>
      <c r="AB451" s="429"/>
      <c r="AC451" s="367"/>
      <c r="AD451" s="427"/>
      <c r="AE451" s="427"/>
      <c r="AF451" s="427"/>
      <c r="AG451" s="436"/>
      <c r="AH451" s="445"/>
      <c r="AI451" s="445"/>
      <c r="AJ451" s="456"/>
      <c r="AK451" s="179" t="str">
        <f t="shared" si="23"/>
        <v/>
      </c>
      <c r="AL451" s="427"/>
      <c r="AM451" s="28" t="b">
        <f t="shared" si="25"/>
        <v>1</v>
      </c>
    </row>
    <row r="452" spans="1:39" ht="36" customHeight="1">
      <c r="A452" s="65"/>
      <c r="B452" s="65"/>
      <c r="C452" s="65"/>
      <c r="D452" s="45"/>
      <c r="E452" s="259"/>
      <c r="F452" s="229" t="str">
        <f t="shared" si="24"/>
        <v/>
      </c>
      <c r="G452" s="429"/>
      <c r="H452" s="206"/>
      <c r="I452" s="429"/>
      <c r="J452" s="83"/>
      <c r="K452" s="119"/>
      <c r="L452" s="214"/>
      <c r="M452" s="230"/>
      <c r="N452" s="231"/>
      <c r="O452" s="259"/>
      <c r="P452" s="212"/>
      <c r="Q452" s="214"/>
      <c r="R452" s="214"/>
      <c r="S452" s="232"/>
      <c r="T452" s="179" t="str">
        <f t="shared" si="22"/>
        <v/>
      </c>
      <c r="U452" s="427"/>
      <c r="V452" s="213"/>
      <c r="W452" s="213"/>
      <c r="X452" s="429"/>
      <c r="Y452" s="45"/>
      <c r="Z452" s="45"/>
      <c r="AA452" s="45"/>
      <c r="AB452" s="429"/>
      <c r="AC452" s="367"/>
      <c r="AD452" s="427"/>
      <c r="AE452" s="427"/>
      <c r="AF452" s="427"/>
      <c r="AG452" s="436"/>
      <c r="AH452" s="445"/>
      <c r="AI452" s="445"/>
      <c r="AJ452" s="456"/>
      <c r="AK452" s="179" t="str">
        <f t="shared" si="23"/>
        <v/>
      </c>
      <c r="AL452" s="427"/>
      <c r="AM452" s="28" t="b">
        <f t="shared" si="25"/>
        <v>1</v>
      </c>
    </row>
    <row r="453" spans="1:39" ht="36" customHeight="1">
      <c r="A453" s="65"/>
      <c r="B453" s="65"/>
      <c r="C453" s="65"/>
      <c r="D453" s="45"/>
      <c r="E453" s="259"/>
      <c r="F453" s="229" t="str">
        <f t="shared" si="24"/>
        <v/>
      </c>
      <c r="G453" s="429"/>
      <c r="H453" s="206"/>
      <c r="I453" s="429"/>
      <c r="J453" s="83"/>
      <c r="K453" s="119"/>
      <c r="L453" s="214"/>
      <c r="M453" s="230"/>
      <c r="N453" s="231"/>
      <c r="O453" s="259"/>
      <c r="P453" s="212"/>
      <c r="Q453" s="214"/>
      <c r="R453" s="214"/>
      <c r="S453" s="232"/>
      <c r="T453" s="179" t="str">
        <f t="shared" ref="T453:T516" si="26">IF(ISBLANK(P453),"",DATEDIF(J453,P453,"d")/365)</f>
        <v/>
      </c>
      <c r="U453" s="427"/>
      <c r="V453" s="213"/>
      <c r="W453" s="213"/>
      <c r="X453" s="429"/>
      <c r="Y453" s="45"/>
      <c r="Z453" s="45"/>
      <c r="AA453" s="45"/>
      <c r="AB453" s="429"/>
      <c r="AC453" s="367"/>
      <c r="AD453" s="427"/>
      <c r="AE453" s="427"/>
      <c r="AF453" s="427"/>
      <c r="AG453" s="436"/>
      <c r="AH453" s="445"/>
      <c r="AI453" s="445"/>
      <c r="AJ453" s="456"/>
      <c r="AK453" s="179" t="str">
        <f t="shared" ref="AK453:AK516" si="27">IF((J453-AC453)/365&gt;0,(J453-AC453)/365,"")</f>
        <v/>
      </c>
      <c r="AL453" s="427"/>
      <c r="AM453" s="28" t="b">
        <f t="shared" si="25"/>
        <v>1</v>
      </c>
    </row>
    <row r="454" spans="1:39" ht="36" customHeight="1">
      <c r="A454" s="65"/>
      <c r="B454" s="65"/>
      <c r="C454" s="65"/>
      <c r="D454" s="45"/>
      <c r="E454" s="259"/>
      <c r="F454" s="229" t="str">
        <f t="shared" si="24"/>
        <v/>
      </c>
      <c r="G454" s="429"/>
      <c r="H454" s="206"/>
      <c r="I454" s="429"/>
      <c r="J454" s="83"/>
      <c r="K454" s="119"/>
      <c r="L454" s="214"/>
      <c r="M454" s="230"/>
      <c r="N454" s="231"/>
      <c r="O454" s="259"/>
      <c r="P454" s="212"/>
      <c r="Q454" s="214"/>
      <c r="R454" s="214"/>
      <c r="S454" s="232"/>
      <c r="T454" s="179" t="str">
        <f t="shared" si="26"/>
        <v/>
      </c>
      <c r="U454" s="427"/>
      <c r="V454" s="213"/>
      <c r="W454" s="213"/>
      <c r="X454" s="429"/>
      <c r="Y454" s="45"/>
      <c r="Z454" s="45"/>
      <c r="AA454" s="45"/>
      <c r="AB454" s="429"/>
      <c r="AC454" s="367"/>
      <c r="AD454" s="427"/>
      <c r="AE454" s="427"/>
      <c r="AF454" s="427"/>
      <c r="AG454" s="436"/>
      <c r="AH454" s="445"/>
      <c r="AI454" s="445"/>
      <c r="AJ454" s="456"/>
      <c r="AK454" s="179" t="str">
        <f t="shared" si="27"/>
        <v/>
      </c>
      <c r="AL454" s="427"/>
      <c r="AM454" s="28" t="b">
        <f t="shared" si="25"/>
        <v>1</v>
      </c>
    </row>
    <row r="455" spans="1:39" ht="36" customHeight="1">
      <c r="A455" s="65"/>
      <c r="B455" s="65"/>
      <c r="C455" s="65"/>
      <c r="D455" s="45"/>
      <c r="E455" s="259"/>
      <c r="F455" s="229" t="str">
        <f t="shared" si="24"/>
        <v/>
      </c>
      <c r="G455" s="429"/>
      <c r="H455" s="206"/>
      <c r="I455" s="429"/>
      <c r="J455" s="83"/>
      <c r="K455" s="119"/>
      <c r="L455" s="214"/>
      <c r="M455" s="230"/>
      <c r="N455" s="231"/>
      <c r="O455" s="259"/>
      <c r="P455" s="212"/>
      <c r="Q455" s="214"/>
      <c r="R455" s="214"/>
      <c r="S455" s="232"/>
      <c r="T455" s="179" t="str">
        <f t="shared" si="26"/>
        <v/>
      </c>
      <c r="U455" s="427"/>
      <c r="V455" s="213"/>
      <c r="W455" s="213"/>
      <c r="X455" s="429"/>
      <c r="Y455" s="45"/>
      <c r="Z455" s="45"/>
      <c r="AA455" s="45"/>
      <c r="AB455" s="429"/>
      <c r="AC455" s="367"/>
      <c r="AD455" s="427"/>
      <c r="AE455" s="427"/>
      <c r="AF455" s="427"/>
      <c r="AG455" s="436"/>
      <c r="AH455" s="445"/>
      <c r="AI455" s="445"/>
      <c r="AJ455" s="456"/>
      <c r="AK455" s="179" t="str">
        <f t="shared" si="27"/>
        <v/>
      </c>
      <c r="AL455" s="427"/>
      <c r="AM455" s="28" t="b">
        <f t="shared" si="25"/>
        <v>1</v>
      </c>
    </row>
    <row r="456" spans="1:39" ht="36" customHeight="1">
      <c r="A456" s="65"/>
      <c r="B456" s="65"/>
      <c r="C456" s="65"/>
      <c r="D456" s="45"/>
      <c r="E456" s="259"/>
      <c r="F456" s="229" t="str">
        <f t="shared" ref="F456:F519" si="28">IF(ISBLANK($E456),"",VLOOKUP($E456,제안사_펀드현황,2,FALSE))</f>
        <v/>
      </c>
      <c r="G456" s="429"/>
      <c r="H456" s="206"/>
      <c r="I456" s="429"/>
      <c r="J456" s="83"/>
      <c r="K456" s="119"/>
      <c r="L456" s="214"/>
      <c r="M456" s="230"/>
      <c r="N456" s="231"/>
      <c r="O456" s="259"/>
      <c r="P456" s="212"/>
      <c r="Q456" s="214"/>
      <c r="R456" s="214"/>
      <c r="S456" s="232"/>
      <c r="T456" s="179" t="str">
        <f t="shared" si="26"/>
        <v/>
      </c>
      <c r="U456" s="427"/>
      <c r="V456" s="213"/>
      <c r="W456" s="213"/>
      <c r="X456" s="429"/>
      <c r="Y456" s="45"/>
      <c r="Z456" s="45"/>
      <c r="AA456" s="45"/>
      <c r="AB456" s="429"/>
      <c r="AC456" s="367"/>
      <c r="AD456" s="427"/>
      <c r="AE456" s="427"/>
      <c r="AF456" s="427"/>
      <c r="AG456" s="436"/>
      <c r="AH456" s="445"/>
      <c r="AI456" s="445"/>
      <c r="AJ456" s="456"/>
      <c r="AK456" s="179" t="str">
        <f t="shared" si="27"/>
        <v/>
      </c>
      <c r="AL456" s="427"/>
      <c r="AM456" s="28" t="b">
        <f t="shared" si="25"/>
        <v>1</v>
      </c>
    </row>
    <row r="457" spans="1:39" ht="36" customHeight="1">
      <c r="A457" s="65"/>
      <c r="B457" s="65"/>
      <c r="C457" s="65"/>
      <c r="D457" s="45"/>
      <c r="E457" s="259"/>
      <c r="F457" s="229" t="str">
        <f t="shared" si="28"/>
        <v/>
      </c>
      <c r="G457" s="429"/>
      <c r="H457" s="206"/>
      <c r="I457" s="429"/>
      <c r="J457" s="83"/>
      <c r="K457" s="119"/>
      <c r="L457" s="214"/>
      <c r="M457" s="230"/>
      <c r="N457" s="231"/>
      <c r="O457" s="259"/>
      <c r="P457" s="212"/>
      <c r="Q457" s="214"/>
      <c r="R457" s="214"/>
      <c r="S457" s="232"/>
      <c r="T457" s="179" t="str">
        <f t="shared" si="26"/>
        <v/>
      </c>
      <c r="U457" s="427"/>
      <c r="V457" s="213"/>
      <c r="W457" s="213"/>
      <c r="X457" s="429"/>
      <c r="Y457" s="45"/>
      <c r="Z457" s="45"/>
      <c r="AA457" s="45"/>
      <c r="AB457" s="429"/>
      <c r="AC457" s="367"/>
      <c r="AD457" s="427"/>
      <c r="AE457" s="427"/>
      <c r="AF457" s="427"/>
      <c r="AG457" s="436"/>
      <c r="AH457" s="445"/>
      <c r="AI457" s="445"/>
      <c r="AJ457" s="456"/>
      <c r="AK457" s="179" t="str">
        <f t="shared" si="27"/>
        <v/>
      </c>
      <c r="AL457" s="427"/>
      <c r="AM457" s="28" t="b">
        <f t="shared" si="25"/>
        <v>1</v>
      </c>
    </row>
    <row r="458" spans="1:39" ht="36" customHeight="1">
      <c r="A458" s="65"/>
      <c r="B458" s="65"/>
      <c r="C458" s="65"/>
      <c r="D458" s="45"/>
      <c r="E458" s="259"/>
      <c r="F458" s="229" t="str">
        <f t="shared" si="28"/>
        <v/>
      </c>
      <c r="G458" s="429"/>
      <c r="H458" s="206"/>
      <c r="I458" s="429"/>
      <c r="J458" s="83"/>
      <c r="K458" s="119"/>
      <c r="L458" s="214"/>
      <c r="M458" s="230"/>
      <c r="N458" s="231"/>
      <c r="O458" s="259"/>
      <c r="P458" s="212"/>
      <c r="Q458" s="214"/>
      <c r="R458" s="214"/>
      <c r="S458" s="232"/>
      <c r="T458" s="179" t="str">
        <f t="shared" si="26"/>
        <v/>
      </c>
      <c r="U458" s="427"/>
      <c r="V458" s="213"/>
      <c r="W458" s="213"/>
      <c r="X458" s="429"/>
      <c r="Y458" s="45"/>
      <c r="Z458" s="45"/>
      <c r="AA458" s="45"/>
      <c r="AB458" s="429"/>
      <c r="AC458" s="367"/>
      <c r="AD458" s="427"/>
      <c r="AE458" s="427"/>
      <c r="AF458" s="427"/>
      <c r="AG458" s="436"/>
      <c r="AH458" s="445"/>
      <c r="AI458" s="445"/>
      <c r="AJ458" s="456"/>
      <c r="AK458" s="179" t="str">
        <f t="shared" si="27"/>
        <v/>
      </c>
      <c r="AL458" s="427"/>
      <c r="AM458" s="28" t="b">
        <f t="shared" si="25"/>
        <v>1</v>
      </c>
    </row>
    <row r="459" spans="1:39" ht="36" customHeight="1">
      <c r="A459" s="65"/>
      <c r="B459" s="65"/>
      <c r="C459" s="65"/>
      <c r="D459" s="45"/>
      <c r="E459" s="259"/>
      <c r="F459" s="229" t="str">
        <f t="shared" si="28"/>
        <v/>
      </c>
      <c r="G459" s="429"/>
      <c r="H459" s="206"/>
      <c r="I459" s="429"/>
      <c r="J459" s="83"/>
      <c r="K459" s="119"/>
      <c r="L459" s="214"/>
      <c r="M459" s="230"/>
      <c r="N459" s="231"/>
      <c r="O459" s="259"/>
      <c r="P459" s="212"/>
      <c r="Q459" s="214"/>
      <c r="R459" s="214"/>
      <c r="S459" s="232"/>
      <c r="T459" s="179" t="str">
        <f t="shared" si="26"/>
        <v/>
      </c>
      <c r="U459" s="427"/>
      <c r="V459" s="213"/>
      <c r="W459" s="213"/>
      <c r="X459" s="429"/>
      <c r="Y459" s="45"/>
      <c r="Z459" s="45"/>
      <c r="AA459" s="45"/>
      <c r="AB459" s="429"/>
      <c r="AC459" s="367"/>
      <c r="AD459" s="427"/>
      <c r="AE459" s="427"/>
      <c r="AF459" s="427"/>
      <c r="AG459" s="436"/>
      <c r="AH459" s="445"/>
      <c r="AI459" s="445"/>
      <c r="AJ459" s="456"/>
      <c r="AK459" s="179" t="str">
        <f t="shared" si="27"/>
        <v/>
      </c>
      <c r="AL459" s="427"/>
      <c r="AM459" s="28" t="b">
        <f t="shared" si="25"/>
        <v>1</v>
      </c>
    </row>
    <row r="460" spans="1:39" ht="36" customHeight="1">
      <c r="A460" s="65"/>
      <c r="B460" s="65"/>
      <c r="C460" s="65"/>
      <c r="D460" s="45"/>
      <c r="E460" s="259"/>
      <c r="F460" s="229" t="str">
        <f t="shared" si="28"/>
        <v/>
      </c>
      <c r="G460" s="429"/>
      <c r="H460" s="206"/>
      <c r="I460" s="429"/>
      <c r="J460" s="83"/>
      <c r="K460" s="119"/>
      <c r="L460" s="214"/>
      <c r="M460" s="230"/>
      <c r="N460" s="231"/>
      <c r="O460" s="259"/>
      <c r="P460" s="212"/>
      <c r="Q460" s="214"/>
      <c r="R460" s="214"/>
      <c r="S460" s="232"/>
      <c r="T460" s="179" t="str">
        <f t="shared" si="26"/>
        <v/>
      </c>
      <c r="U460" s="427"/>
      <c r="V460" s="213"/>
      <c r="W460" s="213"/>
      <c r="X460" s="429"/>
      <c r="Y460" s="45"/>
      <c r="Z460" s="45"/>
      <c r="AA460" s="45"/>
      <c r="AB460" s="429"/>
      <c r="AC460" s="367"/>
      <c r="AD460" s="427"/>
      <c r="AE460" s="427"/>
      <c r="AF460" s="427"/>
      <c r="AG460" s="436"/>
      <c r="AH460" s="445"/>
      <c r="AI460" s="445"/>
      <c r="AJ460" s="456"/>
      <c r="AK460" s="179" t="str">
        <f t="shared" si="27"/>
        <v/>
      </c>
      <c r="AL460" s="427"/>
      <c r="AM460" s="28" t="b">
        <f t="shared" ref="AM460:AM523" si="29">L460=R460+V460+AA460</f>
        <v>1</v>
      </c>
    </row>
    <row r="461" spans="1:39" ht="36" customHeight="1">
      <c r="A461" s="65"/>
      <c r="B461" s="65"/>
      <c r="C461" s="65"/>
      <c r="D461" s="45"/>
      <c r="E461" s="259"/>
      <c r="F461" s="229" t="str">
        <f t="shared" si="28"/>
        <v/>
      </c>
      <c r="G461" s="429"/>
      <c r="H461" s="206"/>
      <c r="I461" s="429"/>
      <c r="J461" s="83"/>
      <c r="K461" s="119"/>
      <c r="L461" s="214"/>
      <c r="M461" s="230"/>
      <c r="N461" s="231"/>
      <c r="O461" s="259"/>
      <c r="P461" s="212"/>
      <c r="Q461" s="214"/>
      <c r="R461" s="214"/>
      <c r="S461" s="232"/>
      <c r="T461" s="179" t="str">
        <f t="shared" si="26"/>
        <v/>
      </c>
      <c r="U461" s="427"/>
      <c r="V461" s="213"/>
      <c r="W461" s="213"/>
      <c r="X461" s="429"/>
      <c r="Y461" s="45"/>
      <c r="Z461" s="45"/>
      <c r="AA461" s="45"/>
      <c r="AB461" s="429"/>
      <c r="AC461" s="367"/>
      <c r="AD461" s="427"/>
      <c r="AE461" s="427"/>
      <c r="AF461" s="427"/>
      <c r="AG461" s="436"/>
      <c r="AH461" s="445"/>
      <c r="AI461" s="445"/>
      <c r="AJ461" s="456"/>
      <c r="AK461" s="179" t="str">
        <f t="shared" si="27"/>
        <v/>
      </c>
      <c r="AL461" s="427"/>
      <c r="AM461" s="28" t="b">
        <f t="shared" si="29"/>
        <v>1</v>
      </c>
    </row>
    <row r="462" spans="1:39" ht="36" customHeight="1">
      <c r="A462" s="65"/>
      <c r="B462" s="65"/>
      <c r="C462" s="65"/>
      <c r="D462" s="45"/>
      <c r="E462" s="259"/>
      <c r="F462" s="229" t="str">
        <f t="shared" si="28"/>
        <v/>
      </c>
      <c r="G462" s="429"/>
      <c r="H462" s="206"/>
      <c r="I462" s="429"/>
      <c r="J462" s="83"/>
      <c r="K462" s="119"/>
      <c r="L462" s="214"/>
      <c r="M462" s="230"/>
      <c r="N462" s="231"/>
      <c r="O462" s="259"/>
      <c r="P462" s="212"/>
      <c r="Q462" s="214"/>
      <c r="R462" s="214"/>
      <c r="S462" s="232"/>
      <c r="T462" s="179" t="str">
        <f t="shared" si="26"/>
        <v/>
      </c>
      <c r="U462" s="427"/>
      <c r="V462" s="213"/>
      <c r="W462" s="213"/>
      <c r="X462" s="429"/>
      <c r="Y462" s="45"/>
      <c r="Z462" s="45"/>
      <c r="AA462" s="45"/>
      <c r="AB462" s="429"/>
      <c r="AC462" s="367"/>
      <c r="AD462" s="427"/>
      <c r="AE462" s="427"/>
      <c r="AF462" s="427"/>
      <c r="AG462" s="436"/>
      <c r="AH462" s="445"/>
      <c r="AI462" s="445"/>
      <c r="AJ462" s="456"/>
      <c r="AK462" s="179" t="str">
        <f t="shared" si="27"/>
        <v/>
      </c>
      <c r="AL462" s="427"/>
      <c r="AM462" s="28" t="b">
        <f t="shared" si="29"/>
        <v>1</v>
      </c>
    </row>
    <row r="463" spans="1:39" ht="36" customHeight="1">
      <c r="A463" s="65"/>
      <c r="B463" s="65"/>
      <c r="C463" s="65"/>
      <c r="D463" s="45"/>
      <c r="E463" s="259"/>
      <c r="F463" s="229" t="str">
        <f t="shared" si="28"/>
        <v/>
      </c>
      <c r="G463" s="429"/>
      <c r="H463" s="206"/>
      <c r="I463" s="429"/>
      <c r="J463" s="83"/>
      <c r="K463" s="119"/>
      <c r="L463" s="214"/>
      <c r="M463" s="230"/>
      <c r="N463" s="231"/>
      <c r="O463" s="259"/>
      <c r="P463" s="212"/>
      <c r="Q463" s="214"/>
      <c r="R463" s="214"/>
      <c r="S463" s="232"/>
      <c r="T463" s="179" t="str">
        <f t="shared" si="26"/>
        <v/>
      </c>
      <c r="U463" s="427"/>
      <c r="V463" s="213"/>
      <c r="W463" s="213"/>
      <c r="X463" s="429"/>
      <c r="Y463" s="45"/>
      <c r="Z463" s="45"/>
      <c r="AA463" s="45"/>
      <c r="AB463" s="429"/>
      <c r="AC463" s="367"/>
      <c r="AD463" s="427"/>
      <c r="AE463" s="427"/>
      <c r="AF463" s="427"/>
      <c r="AG463" s="436"/>
      <c r="AH463" s="445"/>
      <c r="AI463" s="445"/>
      <c r="AJ463" s="456"/>
      <c r="AK463" s="179" t="str">
        <f t="shared" si="27"/>
        <v/>
      </c>
      <c r="AL463" s="427"/>
      <c r="AM463" s="28" t="b">
        <f t="shared" si="29"/>
        <v>1</v>
      </c>
    </row>
    <row r="464" spans="1:39" ht="36" customHeight="1">
      <c r="A464" s="65"/>
      <c r="B464" s="65"/>
      <c r="C464" s="65"/>
      <c r="D464" s="45"/>
      <c r="E464" s="259"/>
      <c r="F464" s="229" t="str">
        <f t="shared" si="28"/>
        <v/>
      </c>
      <c r="G464" s="429"/>
      <c r="H464" s="206"/>
      <c r="I464" s="429"/>
      <c r="J464" s="83"/>
      <c r="K464" s="119"/>
      <c r="L464" s="214"/>
      <c r="M464" s="230"/>
      <c r="N464" s="231"/>
      <c r="O464" s="259"/>
      <c r="P464" s="212"/>
      <c r="Q464" s="214"/>
      <c r="R464" s="214"/>
      <c r="S464" s="232"/>
      <c r="T464" s="179" t="str">
        <f t="shared" si="26"/>
        <v/>
      </c>
      <c r="U464" s="427"/>
      <c r="V464" s="213"/>
      <c r="W464" s="213"/>
      <c r="X464" s="429"/>
      <c r="Y464" s="45"/>
      <c r="Z464" s="45"/>
      <c r="AA464" s="45"/>
      <c r="AB464" s="429"/>
      <c r="AC464" s="367"/>
      <c r="AD464" s="427"/>
      <c r="AE464" s="427"/>
      <c r="AF464" s="427"/>
      <c r="AG464" s="436"/>
      <c r="AH464" s="445"/>
      <c r="AI464" s="445"/>
      <c r="AJ464" s="456"/>
      <c r="AK464" s="179" t="str">
        <f t="shared" si="27"/>
        <v/>
      </c>
      <c r="AL464" s="427"/>
      <c r="AM464" s="28" t="b">
        <f t="shared" si="29"/>
        <v>1</v>
      </c>
    </row>
    <row r="465" spans="1:39" ht="36" customHeight="1">
      <c r="A465" s="65"/>
      <c r="B465" s="65"/>
      <c r="C465" s="65"/>
      <c r="D465" s="45"/>
      <c r="E465" s="259"/>
      <c r="F465" s="229" t="str">
        <f t="shared" si="28"/>
        <v/>
      </c>
      <c r="G465" s="429"/>
      <c r="H465" s="206"/>
      <c r="I465" s="429"/>
      <c r="J465" s="83"/>
      <c r="K465" s="119"/>
      <c r="L465" s="214"/>
      <c r="M465" s="230"/>
      <c r="N465" s="231"/>
      <c r="O465" s="259"/>
      <c r="P465" s="212"/>
      <c r="Q465" s="214"/>
      <c r="R465" s="214"/>
      <c r="S465" s="232"/>
      <c r="T465" s="179" t="str">
        <f t="shared" si="26"/>
        <v/>
      </c>
      <c r="U465" s="427"/>
      <c r="V465" s="213"/>
      <c r="W465" s="213"/>
      <c r="X465" s="429"/>
      <c r="Y465" s="45"/>
      <c r="Z465" s="45"/>
      <c r="AA465" s="45"/>
      <c r="AB465" s="429"/>
      <c r="AC465" s="367"/>
      <c r="AD465" s="427"/>
      <c r="AE465" s="427"/>
      <c r="AF465" s="427"/>
      <c r="AG465" s="436"/>
      <c r="AH465" s="445"/>
      <c r="AI465" s="445"/>
      <c r="AJ465" s="456"/>
      <c r="AK465" s="179" t="str">
        <f t="shared" si="27"/>
        <v/>
      </c>
      <c r="AL465" s="427"/>
      <c r="AM465" s="28" t="b">
        <f t="shared" si="29"/>
        <v>1</v>
      </c>
    </row>
    <row r="466" spans="1:39" ht="36" customHeight="1">
      <c r="A466" s="65"/>
      <c r="B466" s="65"/>
      <c r="C466" s="65"/>
      <c r="D466" s="45"/>
      <c r="E466" s="259"/>
      <c r="F466" s="229" t="str">
        <f t="shared" si="28"/>
        <v/>
      </c>
      <c r="G466" s="429"/>
      <c r="H466" s="206"/>
      <c r="I466" s="429"/>
      <c r="J466" s="83"/>
      <c r="K466" s="119"/>
      <c r="L466" s="214"/>
      <c r="M466" s="230"/>
      <c r="N466" s="231"/>
      <c r="O466" s="259"/>
      <c r="P466" s="212"/>
      <c r="Q466" s="214"/>
      <c r="R466" s="214"/>
      <c r="S466" s="232"/>
      <c r="T466" s="179" t="str">
        <f t="shared" si="26"/>
        <v/>
      </c>
      <c r="U466" s="427"/>
      <c r="V466" s="213"/>
      <c r="W466" s="213"/>
      <c r="X466" s="429"/>
      <c r="Y466" s="45"/>
      <c r="Z466" s="45"/>
      <c r="AA466" s="45"/>
      <c r="AB466" s="429"/>
      <c r="AC466" s="367"/>
      <c r="AD466" s="427"/>
      <c r="AE466" s="427"/>
      <c r="AF466" s="427"/>
      <c r="AG466" s="436"/>
      <c r="AH466" s="445"/>
      <c r="AI466" s="445"/>
      <c r="AJ466" s="456"/>
      <c r="AK466" s="179" t="str">
        <f t="shared" si="27"/>
        <v/>
      </c>
      <c r="AL466" s="427"/>
      <c r="AM466" s="28" t="b">
        <f t="shared" si="29"/>
        <v>1</v>
      </c>
    </row>
    <row r="467" spans="1:39" ht="36" customHeight="1">
      <c r="A467" s="65"/>
      <c r="B467" s="65"/>
      <c r="C467" s="65"/>
      <c r="D467" s="45"/>
      <c r="E467" s="259"/>
      <c r="F467" s="229" t="str">
        <f t="shared" si="28"/>
        <v/>
      </c>
      <c r="G467" s="429"/>
      <c r="H467" s="206"/>
      <c r="I467" s="429"/>
      <c r="J467" s="83"/>
      <c r="K467" s="119"/>
      <c r="L467" s="214"/>
      <c r="M467" s="230"/>
      <c r="N467" s="231"/>
      <c r="O467" s="259"/>
      <c r="P467" s="212"/>
      <c r="Q467" s="214"/>
      <c r="R467" s="214"/>
      <c r="S467" s="232"/>
      <c r="T467" s="179" t="str">
        <f t="shared" si="26"/>
        <v/>
      </c>
      <c r="U467" s="427"/>
      <c r="V467" s="213"/>
      <c r="W467" s="213"/>
      <c r="X467" s="429"/>
      <c r="Y467" s="45"/>
      <c r="Z467" s="45"/>
      <c r="AA467" s="45"/>
      <c r="AB467" s="429"/>
      <c r="AC467" s="367"/>
      <c r="AD467" s="427"/>
      <c r="AE467" s="427"/>
      <c r="AF467" s="427"/>
      <c r="AG467" s="436"/>
      <c r="AH467" s="445"/>
      <c r="AI467" s="445"/>
      <c r="AJ467" s="456"/>
      <c r="AK467" s="179" t="str">
        <f t="shared" si="27"/>
        <v/>
      </c>
      <c r="AL467" s="427"/>
      <c r="AM467" s="28" t="b">
        <f t="shared" si="29"/>
        <v>1</v>
      </c>
    </row>
    <row r="468" spans="1:39" ht="36" customHeight="1">
      <c r="A468" s="65"/>
      <c r="B468" s="65"/>
      <c r="C468" s="65"/>
      <c r="D468" s="45"/>
      <c r="E468" s="259"/>
      <c r="F468" s="229" t="str">
        <f t="shared" si="28"/>
        <v/>
      </c>
      <c r="G468" s="429"/>
      <c r="H468" s="206"/>
      <c r="I468" s="429"/>
      <c r="J468" s="83"/>
      <c r="K468" s="119"/>
      <c r="L468" s="214"/>
      <c r="M468" s="230"/>
      <c r="N468" s="231"/>
      <c r="O468" s="259"/>
      <c r="P468" s="212"/>
      <c r="Q468" s="214"/>
      <c r="R468" s="214"/>
      <c r="S468" s="232"/>
      <c r="T468" s="179" t="str">
        <f t="shared" si="26"/>
        <v/>
      </c>
      <c r="U468" s="427"/>
      <c r="V468" s="213"/>
      <c r="W468" s="213"/>
      <c r="X468" s="429"/>
      <c r="Y468" s="45"/>
      <c r="Z468" s="45"/>
      <c r="AA468" s="45"/>
      <c r="AB468" s="429"/>
      <c r="AC468" s="367"/>
      <c r="AD468" s="427"/>
      <c r="AE468" s="427"/>
      <c r="AF468" s="427"/>
      <c r="AG468" s="436"/>
      <c r="AH468" s="445"/>
      <c r="AI468" s="445"/>
      <c r="AJ468" s="456"/>
      <c r="AK468" s="179" t="str">
        <f t="shared" si="27"/>
        <v/>
      </c>
      <c r="AL468" s="427"/>
      <c r="AM468" s="28" t="b">
        <f t="shared" si="29"/>
        <v>1</v>
      </c>
    </row>
    <row r="469" spans="1:39" ht="36" customHeight="1">
      <c r="A469" s="65"/>
      <c r="B469" s="65"/>
      <c r="C469" s="65"/>
      <c r="D469" s="45"/>
      <c r="E469" s="259"/>
      <c r="F469" s="229" t="str">
        <f t="shared" si="28"/>
        <v/>
      </c>
      <c r="G469" s="429"/>
      <c r="H469" s="206"/>
      <c r="I469" s="429"/>
      <c r="J469" s="83"/>
      <c r="K469" s="119"/>
      <c r="L469" s="214"/>
      <c r="M469" s="230"/>
      <c r="N469" s="231"/>
      <c r="O469" s="259"/>
      <c r="P469" s="212"/>
      <c r="Q469" s="214"/>
      <c r="R469" s="214"/>
      <c r="S469" s="232"/>
      <c r="T469" s="179" t="str">
        <f t="shared" si="26"/>
        <v/>
      </c>
      <c r="U469" s="427"/>
      <c r="V469" s="213"/>
      <c r="W469" s="213"/>
      <c r="X469" s="429"/>
      <c r="Y469" s="45"/>
      <c r="Z469" s="45"/>
      <c r="AA469" s="45"/>
      <c r="AB469" s="429"/>
      <c r="AC469" s="367"/>
      <c r="AD469" s="427"/>
      <c r="AE469" s="427"/>
      <c r="AF469" s="427"/>
      <c r="AG469" s="436"/>
      <c r="AH469" s="445"/>
      <c r="AI469" s="445"/>
      <c r="AJ469" s="456"/>
      <c r="AK469" s="179" t="str">
        <f t="shared" si="27"/>
        <v/>
      </c>
      <c r="AL469" s="427"/>
      <c r="AM469" s="28" t="b">
        <f t="shared" si="29"/>
        <v>1</v>
      </c>
    </row>
    <row r="470" spans="1:39" ht="36" customHeight="1">
      <c r="A470" s="65"/>
      <c r="B470" s="65"/>
      <c r="C470" s="65"/>
      <c r="D470" s="45"/>
      <c r="E470" s="259"/>
      <c r="F470" s="229" t="str">
        <f t="shared" si="28"/>
        <v/>
      </c>
      <c r="G470" s="429"/>
      <c r="H470" s="206"/>
      <c r="I470" s="429"/>
      <c r="J470" s="83"/>
      <c r="K470" s="119"/>
      <c r="L470" s="214"/>
      <c r="M470" s="230"/>
      <c r="N470" s="231"/>
      <c r="O470" s="259"/>
      <c r="P470" s="212"/>
      <c r="Q470" s="214"/>
      <c r="R470" s="214"/>
      <c r="S470" s="232"/>
      <c r="T470" s="179" t="str">
        <f t="shared" si="26"/>
        <v/>
      </c>
      <c r="U470" s="427"/>
      <c r="V470" s="213"/>
      <c r="W470" s="213"/>
      <c r="X470" s="429"/>
      <c r="Y470" s="45"/>
      <c r="Z470" s="45"/>
      <c r="AA470" s="45"/>
      <c r="AB470" s="429"/>
      <c r="AC470" s="367"/>
      <c r="AD470" s="427"/>
      <c r="AE470" s="427"/>
      <c r="AF470" s="427"/>
      <c r="AG470" s="436"/>
      <c r="AH470" s="445"/>
      <c r="AI470" s="445"/>
      <c r="AJ470" s="456"/>
      <c r="AK470" s="179" t="str">
        <f t="shared" si="27"/>
        <v/>
      </c>
      <c r="AL470" s="427"/>
      <c r="AM470" s="28" t="b">
        <f t="shared" si="29"/>
        <v>1</v>
      </c>
    </row>
    <row r="471" spans="1:39" ht="36" customHeight="1">
      <c r="A471" s="65"/>
      <c r="B471" s="65"/>
      <c r="C471" s="65"/>
      <c r="D471" s="45"/>
      <c r="E471" s="259"/>
      <c r="F471" s="229" t="str">
        <f t="shared" si="28"/>
        <v/>
      </c>
      <c r="G471" s="429"/>
      <c r="H471" s="206"/>
      <c r="I471" s="429"/>
      <c r="J471" s="83"/>
      <c r="K471" s="119"/>
      <c r="L471" s="214"/>
      <c r="M471" s="230"/>
      <c r="N471" s="231"/>
      <c r="O471" s="259"/>
      <c r="P471" s="212"/>
      <c r="Q471" s="214"/>
      <c r="R471" s="214"/>
      <c r="S471" s="232"/>
      <c r="T471" s="179" t="str">
        <f t="shared" si="26"/>
        <v/>
      </c>
      <c r="U471" s="427"/>
      <c r="V471" s="213"/>
      <c r="W471" s="213"/>
      <c r="X471" s="429"/>
      <c r="Y471" s="45"/>
      <c r="Z471" s="45"/>
      <c r="AA471" s="45"/>
      <c r="AB471" s="429"/>
      <c r="AC471" s="367"/>
      <c r="AD471" s="427"/>
      <c r="AE471" s="427"/>
      <c r="AF471" s="427"/>
      <c r="AG471" s="436"/>
      <c r="AH471" s="445"/>
      <c r="AI471" s="445"/>
      <c r="AJ471" s="456"/>
      <c r="AK471" s="179" t="str">
        <f t="shared" si="27"/>
        <v/>
      </c>
      <c r="AL471" s="427"/>
      <c r="AM471" s="28" t="b">
        <f t="shared" si="29"/>
        <v>1</v>
      </c>
    </row>
    <row r="472" spans="1:39" ht="36" customHeight="1">
      <c r="A472" s="65"/>
      <c r="B472" s="65"/>
      <c r="C472" s="65"/>
      <c r="D472" s="45"/>
      <c r="E472" s="259"/>
      <c r="F472" s="229" t="str">
        <f t="shared" si="28"/>
        <v/>
      </c>
      <c r="G472" s="429"/>
      <c r="H472" s="206"/>
      <c r="I472" s="429"/>
      <c r="J472" s="83"/>
      <c r="K472" s="119"/>
      <c r="L472" s="214"/>
      <c r="M472" s="230"/>
      <c r="N472" s="231"/>
      <c r="O472" s="259"/>
      <c r="P472" s="212"/>
      <c r="Q472" s="214"/>
      <c r="R472" s="214"/>
      <c r="S472" s="232"/>
      <c r="T472" s="179" t="str">
        <f t="shared" si="26"/>
        <v/>
      </c>
      <c r="U472" s="427"/>
      <c r="V472" s="213"/>
      <c r="W472" s="213"/>
      <c r="X472" s="429"/>
      <c r="Y472" s="45"/>
      <c r="Z472" s="45"/>
      <c r="AA472" s="45"/>
      <c r="AB472" s="429"/>
      <c r="AC472" s="367"/>
      <c r="AD472" s="427"/>
      <c r="AE472" s="427"/>
      <c r="AF472" s="427"/>
      <c r="AG472" s="436"/>
      <c r="AH472" s="445"/>
      <c r="AI472" s="445"/>
      <c r="AJ472" s="456"/>
      <c r="AK472" s="179" t="str">
        <f t="shared" si="27"/>
        <v/>
      </c>
      <c r="AL472" s="427"/>
      <c r="AM472" s="28" t="b">
        <f t="shared" si="29"/>
        <v>1</v>
      </c>
    </row>
    <row r="473" spans="1:39" ht="36" customHeight="1">
      <c r="A473" s="65"/>
      <c r="B473" s="65"/>
      <c r="C473" s="65"/>
      <c r="D473" s="45"/>
      <c r="E473" s="259"/>
      <c r="F473" s="229" t="str">
        <f t="shared" si="28"/>
        <v/>
      </c>
      <c r="G473" s="429"/>
      <c r="H473" s="206"/>
      <c r="I473" s="429"/>
      <c r="J473" s="83"/>
      <c r="K473" s="119"/>
      <c r="L473" s="214"/>
      <c r="M473" s="230"/>
      <c r="N473" s="231"/>
      <c r="O473" s="259"/>
      <c r="P473" s="212"/>
      <c r="Q473" s="214"/>
      <c r="R473" s="214"/>
      <c r="S473" s="232"/>
      <c r="T473" s="179" t="str">
        <f t="shared" si="26"/>
        <v/>
      </c>
      <c r="U473" s="427"/>
      <c r="V473" s="213"/>
      <c r="W473" s="213"/>
      <c r="X473" s="429"/>
      <c r="Y473" s="45"/>
      <c r="Z473" s="45"/>
      <c r="AA473" s="45"/>
      <c r="AB473" s="429"/>
      <c r="AC473" s="367"/>
      <c r="AD473" s="427"/>
      <c r="AE473" s="427"/>
      <c r="AF473" s="427"/>
      <c r="AG473" s="436"/>
      <c r="AH473" s="445"/>
      <c r="AI473" s="445"/>
      <c r="AJ473" s="456"/>
      <c r="AK473" s="179" t="str">
        <f t="shared" si="27"/>
        <v/>
      </c>
      <c r="AL473" s="427"/>
      <c r="AM473" s="28" t="b">
        <f t="shared" si="29"/>
        <v>1</v>
      </c>
    </row>
    <row r="474" spans="1:39" ht="36" customHeight="1">
      <c r="A474" s="65"/>
      <c r="B474" s="65"/>
      <c r="C474" s="65"/>
      <c r="D474" s="45"/>
      <c r="E474" s="259"/>
      <c r="F474" s="229" t="str">
        <f t="shared" si="28"/>
        <v/>
      </c>
      <c r="G474" s="429"/>
      <c r="H474" s="206"/>
      <c r="I474" s="429"/>
      <c r="J474" s="83"/>
      <c r="K474" s="119"/>
      <c r="L474" s="214"/>
      <c r="M474" s="230"/>
      <c r="N474" s="231"/>
      <c r="O474" s="259"/>
      <c r="P474" s="212"/>
      <c r="Q474" s="214"/>
      <c r="R474" s="214"/>
      <c r="S474" s="232"/>
      <c r="T474" s="179" t="str">
        <f t="shared" si="26"/>
        <v/>
      </c>
      <c r="U474" s="427"/>
      <c r="V474" s="213"/>
      <c r="W474" s="213"/>
      <c r="X474" s="429"/>
      <c r="Y474" s="45"/>
      <c r="Z474" s="45"/>
      <c r="AA474" s="45"/>
      <c r="AB474" s="429"/>
      <c r="AC474" s="367"/>
      <c r="AD474" s="427"/>
      <c r="AE474" s="427"/>
      <c r="AF474" s="427"/>
      <c r="AG474" s="436"/>
      <c r="AH474" s="445"/>
      <c r="AI474" s="445"/>
      <c r="AJ474" s="456"/>
      <c r="AK474" s="179" t="str">
        <f t="shared" si="27"/>
        <v/>
      </c>
      <c r="AL474" s="427"/>
      <c r="AM474" s="28" t="b">
        <f t="shared" si="29"/>
        <v>1</v>
      </c>
    </row>
    <row r="475" spans="1:39" ht="36" customHeight="1">
      <c r="A475" s="65"/>
      <c r="B475" s="65"/>
      <c r="C475" s="65"/>
      <c r="D475" s="45"/>
      <c r="E475" s="259"/>
      <c r="F475" s="229" t="str">
        <f t="shared" si="28"/>
        <v/>
      </c>
      <c r="G475" s="429"/>
      <c r="H475" s="206"/>
      <c r="I475" s="429"/>
      <c r="J475" s="83"/>
      <c r="K475" s="119"/>
      <c r="L475" s="214"/>
      <c r="M475" s="230"/>
      <c r="N475" s="231"/>
      <c r="O475" s="259"/>
      <c r="P475" s="212"/>
      <c r="Q475" s="214"/>
      <c r="R475" s="214"/>
      <c r="S475" s="232"/>
      <c r="T475" s="179" t="str">
        <f t="shared" si="26"/>
        <v/>
      </c>
      <c r="U475" s="427"/>
      <c r="V475" s="213"/>
      <c r="W475" s="213"/>
      <c r="X475" s="429"/>
      <c r="Y475" s="45"/>
      <c r="Z475" s="45"/>
      <c r="AA475" s="45"/>
      <c r="AB475" s="429"/>
      <c r="AC475" s="367"/>
      <c r="AD475" s="427"/>
      <c r="AE475" s="427"/>
      <c r="AF475" s="427"/>
      <c r="AG475" s="436"/>
      <c r="AH475" s="445"/>
      <c r="AI475" s="445"/>
      <c r="AJ475" s="456"/>
      <c r="AK475" s="179" t="str">
        <f t="shared" si="27"/>
        <v/>
      </c>
      <c r="AL475" s="427"/>
      <c r="AM475" s="28" t="b">
        <f t="shared" si="29"/>
        <v>1</v>
      </c>
    </row>
    <row r="476" spans="1:39" ht="36" customHeight="1">
      <c r="A476" s="65"/>
      <c r="B476" s="65"/>
      <c r="C476" s="65"/>
      <c r="D476" s="45"/>
      <c r="E476" s="259"/>
      <c r="F476" s="229" t="str">
        <f t="shared" si="28"/>
        <v/>
      </c>
      <c r="G476" s="429"/>
      <c r="H476" s="206"/>
      <c r="I476" s="429"/>
      <c r="J476" s="83"/>
      <c r="K476" s="119"/>
      <c r="L476" s="214"/>
      <c r="M476" s="230"/>
      <c r="N476" s="231"/>
      <c r="O476" s="259"/>
      <c r="P476" s="212"/>
      <c r="Q476" s="214"/>
      <c r="R476" s="214"/>
      <c r="S476" s="232"/>
      <c r="T476" s="179" t="str">
        <f t="shared" si="26"/>
        <v/>
      </c>
      <c r="U476" s="427"/>
      <c r="V476" s="213"/>
      <c r="W476" s="213"/>
      <c r="X476" s="429"/>
      <c r="Y476" s="45"/>
      <c r="Z476" s="45"/>
      <c r="AA476" s="45"/>
      <c r="AB476" s="429"/>
      <c r="AC476" s="367"/>
      <c r="AD476" s="427"/>
      <c r="AE476" s="427"/>
      <c r="AF476" s="427"/>
      <c r="AG476" s="436"/>
      <c r="AH476" s="445"/>
      <c r="AI476" s="445"/>
      <c r="AJ476" s="456"/>
      <c r="AK476" s="179" t="str">
        <f t="shared" si="27"/>
        <v/>
      </c>
      <c r="AL476" s="427"/>
      <c r="AM476" s="28" t="b">
        <f t="shared" si="29"/>
        <v>1</v>
      </c>
    </row>
    <row r="477" spans="1:39" ht="36" customHeight="1">
      <c r="A477" s="65"/>
      <c r="B477" s="65"/>
      <c r="C477" s="65"/>
      <c r="D477" s="45"/>
      <c r="E477" s="259"/>
      <c r="F477" s="229" t="str">
        <f t="shared" si="28"/>
        <v/>
      </c>
      <c r="G477" s="429"/>
      <c r="H477" s="206"/>
      <c r="I477" s="429"/>
      <c r="J477" s="83"/>
      <c r="K477" s="119"/>
      <c r="L477" s="214"/>
      <c r="M477" s="230"/>
      <c r="N477" s="231"/>
      <c r="O477" s="259"/>
      <c r="P477" s="212"/>
      <c r="Q477" s="214"/>
      <c r="R477" s="214"/>
      <c r="S477" s="232"/>
      <c r="T477" s="179" t="str">
        <f t="shared" si="26"/>
        <v/>
      </c>
      <c r="U477" s="427"/>
      <c r="V477" s="213"/>
      <c r="W477" s="213"/>
      <c r="X477" s="429"/>
      <c r="Y477" s="45"/>
      <c r="Z477" s="45"/>
      <c r="AA477" s="45"/>
      <c r="AB477" s="429"/>
      <c r="AC477" s="367"/>
      <c r="AD477" s="427"/>
      <c r="AE477" s="427"/>
      <c r="AF477" s="427"/>
      <c r="AG477" s="436"/>
      <c r="AH477" s="445"/>
      <c r="AI477" s="445"/>
      <c r="AJ477" s="456"/>
      <c r="AK477" s="179" t="str">
        <f t="shared" si="27"/>
        <v/>
      </c>
      <c r="AL477" s="427"/>
      <c r="AM477" s="28" t="b">
        <f t="shared" si="29"/>
        <v>1</v>
      </c>
    </row>
    <row r="478" spans="1:39" ht="36" customHeight="1">
      <c r="A478" s="65"/>
      <c r="B478" s="65"/>
      <c r="C478" s="65"/>
      <c r="D478" s="45"/>
      <c r="E478" s="259"/>
      <c r="F478" s="229" t="str">
        <f t="shared" si="28"/>
        <v/>
      </c>
      <c r="G478" s="429"/>
      <c r="H478" s="206"/>
      <c r="I478" s="429"/>
      <c r="J478" s="83"/>
      <c r="K478" s="119"/>
      <c r="L478" s="214"/>
      <c r="M478" s="230"/>
      <c r="N478" s="231"/>
      <c r="O478" s="259"/>
      <c r="P478" s="212"/>
      <c r="Q478" s="214"/>
      <c r="R478" s="214"/>
      <c r="S478" s="232"/>
      <c r="T478" s="179" t="str">
        <f t="shared" si="26"/>
        <v/>
      </c>
      <c r="U478" s="427"/>
      <c r="V478" s="213"/>
      <c r="W478" s="213"/>
      <c r="X478" s="429"/>
      <c r="Y478" s="45"/>
      <c r="Z478" s="45"/>
      <c r="AA478" s="45"/>
      <c r="AB478" s="429"/>
      <c r="AC478" s="367"/>
      <c r="AD478" s="427"/>
      <c r="AE478" s="427"/>
      <c r="AF478" s="427"/>
      <c r="AG478" s="436"/>
      <c r="AH478" s="445"/>
      <c r="AI478" s="445"/>
      <c r="AJ478" s="456"/>
      <c r="AK478" s="179" t="str">
        <f t="shared" si="27"/>
        <v/>
      </c>
      <c r="AL478" s="427"/>
      <c r="AM478" s="28" t="b">
        <f t="shared" si="29"/>
        <v>1</v>
      </c>
    </row>
    <row r="479" spans="1:39" ht="36" customHeight="1">
      <c r="A479" s="65"/>
      <c r="B479" s="65"/>
      <c r="C479" s="65"/>
      <c r="D479" s="45"/>
      <c r="E479" s="259"/>
      <c r="F479" s="229" t="str">
        <f t="shared" si="28"/>
        <v/>
      </c>
      <c r="G479" s="429"/>
      <c r="H479" s="206"/>
      <c r="I479" s="429"/>
      <c r="J479" s="83"/>
      <c r="K479" s="119"/>
      <c r="L479" s="214"/>
      <c r="M479" s="230"/>
      <c r="N479" s="231"/>
      <c r="O479" s="259"/>
      <c r="P479" s="212"/>
      <c r="Q479" s="214"/>
      <c r="R479" s="214"/>
      <c r="S479" s="232"/>
      <c r="T479" s="179" t="str">
        <f t="shared" si="26"/>
        <v/>
      </c>
      <c r="U479" s="427"/>
      <c r="V479" s="213"/>
      <c r="W479" s="213"/>
      <c r="X479" s="429"/>
      <c r="Y479" s="45"/>
      <c r="Z479" s="45"/>
      <c r="AA479" s="45"/>
      <c r="AB479" s="429"/>
      <c r="AC479" s="367"/>
      <c r="AD479" s="427"/>
      <c r="AE479" s="427"/>
      <c r="AF479" s="427"/>
      <c r="AG479" s="436"/>
      <c r="AH479" s="445"/>
      <c r="AI479" s="445"/>
      <c r="AJ479" s="456"/>
      <c r="AK479" s="179" t="str">
        <f t="shared" si="27"/>
        <v/>
      </c>
      <c r="AL479" s="427"/>
      <c r="AM479" s="28" t="b">
        <f t="shared" si="29"/>
        <v>1</v>
      </c>
    </row>
    <row r="480" spans="1:39" ht="36" customHeight="1">
      <c r="A480" s="65"/>
      <c r="B480" s="65"/>
      <c r="C480" s="65"/>
      <c r="D480" s="45"/>
      <c r="E480" s="259"/>
      <c r="F480" s="229" t="str">
        <f t="shared" si="28"/>
        <v/>
      </c>
      <c r="G480" s="429"/>
      <c r="H480" s="206"/>
      <c r="I480" s="429"/>
      <c r="J480" s="83"/>
      <c r="K480" s="119"/>
      <c r="L480" s="214"/>
      <c r="M480" s="230"/>
      <c r="N480" s="231"/>
      <c r="O480" s="259"/>
      <c r="P480" s="212"/>
      <c r="Q480" s="214"/>
      <c r="R480" s="214"/>
      <c r="S480" s="232"/>
      <c r="T480" s="179" t="str">
        <f t="shared" si="26"/>
        <v/>
      </c>
      <c r="U480" s="427"/>
      <c r="V480" s="213"/>
      <c r="W480" s="213"/>
      <c r="X480" s="429"/>
      <c r="Y480" s="45"/>
      <c r="Z480" s="45"/>
      <c r="AA480" s="45"/>
      <c r="AB480" s="429"/>
      <c r="AC480" s="367"/>
      <c r="AD480" s="427"/>
      <c r="AE480" s="427"/>
      <c r="AF480" s="427"/>
      <c r="AG480" s="436"/>
      <c r="AH480" s="445"/>
      <c r="AI480" s="445"/>
      <c r="AJ480" s="456"/>
      <c r="AK480" s="179" t="str">
        <f t="shared" si="27"/>
        <v/>
      </c>
      <c r="AL480" s="427"/>
      <c r="AM480" s="28" t="b">
        <f t="shared" si="29"/>
        <v>1</v>
      </c>
    </row>
    <row r="481" spans="1:39" ht="36" customHeight="1">
      <c r="A481" s="65"/>
      <c r="B481" s="65"/>
      <c r="C481" s="65"/>
      <c r="D481" s="45"/>
      <c r="E481" s="259"/>
      <c r="F481" s="229" t="str">
        <f t="shared" si="28"/>
        <v/>
      </c>
      <c r="G481" s="429"/>
      <c r="H481" s="206"/>
      <c r="I481" s="429"/>
      <c r="J481" s="83"/>
      <c r="K481" s="119"/>
      <c r="L481" s="214"/>
      <c r="M481" s="230"/>
      <c r="N481" s="231"/>
      <c r="O481" s="259"/>
      <c r="P481" s="212"/>
      <c r="Q481" s="214"/>
      <c r="R481" s="214"/>
      <c r="S481" s="232"/>
      <c r="T481" s="179" t="str">
        <f t="shared" si="26"/>
        <v/>
      </c>
      <c r="U481" s="427"/>
      <c r="V481" s="213"/>
      <c r="W481" s="213"/>
      <c r="X481" s="429"/>
      <c r="Y481" s="45"/>
      <c r="Z481" s="45"/>
      <c r="AA481" s="45"/>
      <c r="AB481" s="429"/>
      <c r="AC481" s="367"/>
      <c r="AD481" s="427"/>
      <c r="AE481" s="427"/>
      <c r="AF481" s="427"/>
      <c r="AG481" s="436"/>
      <c r="AH481" s="445"/>
      <c r="AI481" s="445"/>
      <c r="AJ481" s="456"/>
      <c r="AK481" s="179" t="str">
        <f t="shared" si="27"/>
        <v/>
      </c>
      <c r="AL481" s="427"/>
      <c r="AM481" s="28" t="b">
        <f t="shared" si="29"/>
        <v>1</v>
      </c>
    </row>
    <row r="482" spans="1:39" ht="36" customHeight="1">
      <c r="A482" s="65"/>
      <c r="B482" s="65"/>
      <c r="C482" s="65"/>
      <c r="D482" s="45"/>
      <c r="E482" s="259"/>
      <c r="F482" s="229" t="str">
        <f t="shared" si="28"/>
        <v/>
      </c>
      <c r="G482" s="429"/>
      <c r="H482" s="206"/>
      <c r="I482" s="429"/>
      <c r="J482" s="83"/>
      <c r="K482" s="119"/>
      <c r="L482" s="214"/>
      <c r="M482" s="230"/>
      <c r="N482" s="231"/>
      <c r="O482" s="259"/>
      <c r="P482" s="212"/>
      <c r="Q482" s="214"/>
      <c r="R482" s="214"/>
      <c r="S482" s="232"/>
      <c r="T482" s="179" t="str">
        <f t="shared" si="26"/>
        <v/>
      </c>
      <c r="U482" s="427"/>
      <c r="V482" s="213"/>
      <c r="W482" s="213"/>
      <c r="X482" s="429"/>
      <c r="Y482" s="45"/>
      <c r="Z482" s="45"/>
      <c r="AA482" s="45"/>
      <c r="AB482" s="429"/>
      <c r="AC482" s="367"/>
      <c r="AD482" s="427"/>
      <c r="AE482" s="427"/>
      <c r="AF482" s="427"/>
      <c r="AG482" s="436"/>
      <c r="AH482" s="445"/>
      <c r="AI482" s="445"/>
      <c r="AJ482" s="456"/>
      <c r="AK482" s="179" t="str">
        <f t="shared" si="27"/>
        <v/>
      </c>
      <c r="AL482" s="427"/>
      <c r="AM482" s="28" t="b">
        <f t="shared" si="29"/>
        <v>1</v>
      </c>
    </row>
    <row r="483" spans="1:39" ht="36" customHeight="1">
      <c r="A483" s="65"/>
      <c r="B483" s="65"/>
      <c r="C483" s="65"/>
      <c r="D483" s="45"/>
      <c r="E483" s="259"/>
      <c r="F483" s="229" t="str">
        <f t="shared" si="28"/>
        <v/>
      </c>
      <c r="G483" s="429"/>
      <c r="H483" s="206"/>
      <c r="I483" s="429"/>
      <c r="J483" s="83"/>
      <c r="K483" s="119"/>
      <c r="L483" s="214"/>
      <c r="M483" s="230"/>
      <c r="N483" s="231"/>
      <c r="O483" s="259"/>
      <c r="P483" s="212"/>
      <c r="Q483" s="214"/>
      <c r="R483" s="214"/>
      <c r="S483" s="232"/>
      <c r="T483" s="179" t="str">
        <f t="shared" si="26"/>
        <v/>
      </c>
      <c r="U483" s="427"/>
      <c r="V483" s="213"/>
      <c r="W483" s="213"/>
      <c r="X483" s="429"/>
      <c r="Y483" s="45"/>
      <c r="Z483" s="45"/>
      <c r="AA483" s="45"/>
      <c r="AB483" s="429"/>
      <c r="AC483" s="367"/>
      <c r="AD483" s="427"/>
      <c r="AE483" s="427"/>
      <c r="AF483" s="427"/>
      <c r="AG483" s="436"/>
      <c r="AH483" s="445"/>
      <c r="AI483" s="445"/>
      <c r="AJ483" s="456"/>
      <c r="AK483" s="179" t="str">
        <f t="shared" si="27"/>
        <v/>
      </c>
      <c r="AL483" s="427"/>
      <c r="AM483" s="28" t="b">
        <f t="shared" si="29"/>
        <v>1</v>
      </c>
    </row>
    <row r="484" spans="1:39" ht="36" customHeight="1">
      <c r="A484" s="65"/>
      <c r="B484" s="65"/>
      <c r="C484" s="65"/>
      <c r="D484" s="45"/>
      <c r="E484" s="259"/>
      <c r="F484" s="229" t="str">
        <f t="shared" si="28"/>
        <v/>
      </c>
      <c r="G484" s="429"/>
      <c r="H484" s="206"/>
      <c r="I484" s="429"/>
      <c r="J484" s="83"/>
      <c r="K484" s="119"/>
      <c r="L484" s="214"/>
      <c r="M484" s="230"/>
      <c r="N484" s="231"/>
      <c r="O484" s="259"/>
      <c r="P484" s="212"/>
      <c r="Q484" s="214"/>
      <c r="R484" s="214"/>
      <c r="S484" s="232"/>
      <c r="T484" s="179" t="str">
        <f t="shared" si="26"/>
        <v/>
      </c>
      <c r="U484" s="427"/>
      <c r="V484" s="213"/>
      <c r="W484" s="213"/>
      <c r="X484" s="429"/>
      <c r="Y484" s="45"/>
      <c r="Z484" s="45"/>
      <c r="AA484" s="45"/>
      <c r="AB484" s="429"/>
      <c r="AC484" s="367"/>
      <c r="AD484" s="427"/>
      <c r="AE484" s="427"/>
      <c r="AF484" s="427"/>
      <c r="AG484" s="436"/>
      <c r="AH484" s="445"/>
      <c r="AI484" s="445"/>
      <c r="AJ484" s="456"/>
      <c r="AK484" s="179" t="str">
        <f t="shared" si="27"/>
        <v/>
      </c>
      <c r="AL484" s="427"/>
      <c r="AM484" s="28" t="b">
        <f t="shared" si="29"/>
        <v>1</v>
      </c>
    </row>
    <row r="485" spans="1:39" ht="36" customHeight="1">
      <c r="A485" s="65"/>
      <c r="B485" s="65"/>
      <c r="C485" s="65"/>
      <c r="D485" s="45"/>
      <c r="E485" s="259"/>
      <c r="F485" s="229" t="str">
        <f t="shared" si="28"/>
        <v/>
      </c>
      <c r="G485" s="429"/>
      <c r="H485" s="206"/>
      <c r="I485" s="429"/>
      <c r="J485" s="83"/>
      <c r="K485" s="119"/>
      <c r="L485" s="214"/>
      <c r="M485" s="230"/>
      <c r="N485" s="231"/>
      <c r="O485" s="259"/>
      <c r="P485" s="212"/>
      <c r="Q485" s="214"/>
      <c r="R485" s="214"/>
      <c r="S485" s="232"/>
      <c r="T485" s="179" t="str">
        <f t="shared" si="26"/>
        <v/>
      </c>
      <c r="U485" s="427"/>
      <c r="V485" s="213"/>
      <c r="W485" s="213"/>
      <c r="X485" s="429"/>
      <c r="Y485" s="45"/>
      <c r="Z485" s="45"/>
      <c r="AA485" s="45"/>
      <c r="AB485" s="429"/>
      <c r="AC485" s="367"/>
      <c r="AD485" s="427"/>
      <c r="AE485" s="427"/>
      <c r="AF485" s="427"/>
      <c r="AG485" s="436"/>
      <c r="AH485" s="445"/>
      <c r="AI485" s="445"/>
      <c r="AJ485" s="456"/>
      <c r="AK485" s="179" t="str">
        <f t="shared" si="27"/>
        <v/>
      </c>
      <c r="AL485" s="427"/>
      <c r="AM485" s="28" t="b">
        <f t="shared" si="29"/>
        <v>1</v>
      </c>
    </row>
    <row r="486" spans="1:39" ht="36" customHeight="1">
      <c r="A486" s="65"/>
      <c r="B486" s="65"/>
      <c r="C486" s="65"/>
      <c r="D486" s="45"/>
      <c r="E486" s="259"/>
      <c r="F486" s="229" t="str">
        <f t="shared" si="28"/>
        <v/>
      </c>
      <c r="G486" s="429"/>
      <c r="H486" s="206"/>
      <c r="I486" s="429"/>
      <c r="J486" s="83"/>
      <c r="K486" s="119"/>
      <c r="L486" s="214"/>
      <c r="M486" s="230"/>
      <c r="N486" s="231"/>
      <c r="O486" s="259"/>
      <c r="P486" s="212"/>
      <c r="Q486" s="214"/>
      <c r="R486" s="214"/>
      <c r="S486" s="232"/>
      <c r="T486" s="179" t="str">
        <f t="shared" si="26"/>
        <v/>
      </c>
      <c r="U486" s="427"/>
      <c r="V486" s="213"/>
      <c r="W486" s="213"/>
      <c r="X486" s="429"/>
      <c r="Y486" s="45"/>
      <c r="Z486" s="45"/>
      <c r="AA486" s="45"/>
      <c r="AB486" s="429"/>
      <c r="AC486" s="367"/>
      <c r="AD486" s="427"/>
      <c r="AE486" s="427"/>
      <c r="AF486" s="427"/>
      <c r="AG486" s="436"/>
      <c r="AH486" s="445"/>
      <c r="AI486" s="445"/>
      <c r="AJ486" s="456"/>
      <c r="AK486" s="179" t="str">
        <f t="shared" si="27"/>
        <v/>
      </c>
      <c r="AL486" s="427"/>
      <c r="AM486" s="28" t="b">
        <f t="shared" si="29"/>
        <v>1</v>
      </c>
    </row>
    <row r="487" spans="1:39" ht="36" customHeight="1">
      <c r="A487" s="65"/>
      <c r="B487" s="65"/>
      <c r="C487" s="65"/>
      <c r="D487" s="45"/>
      <c r="E487" s="259"/>
      <c r="F487" s="229" t="str">
        <f t="shared" si="28"/>
        <v/>
      </c>
      <c r="G487" s="429"/>
      <c r="H487" s="206"/>
      <c r="I487" s="429"/>
      <c r="J487" s="83"/>
      <c r="K487" s="119"/>
      <c r="L487" s="214"/>
      <c r="M487" s="230"/>
      <c r="N487" s="231"/>
      <c r="O487" s="259"/>
      <c r="P487" s="212"/>
      <c r="Q487" s="214"/>
      <c r="R487" s="214"/>
      <c r="S487" s="232"/>
      <c r="T487" s="179" t="str">
        <f t="shared" si="26"/>
        <v/>
      </c>
      <c r="U487" s="427"/>
      <c r="V487" s="213"/>
      <c r="W487" s="213"/>
      <c r="X487" s="429"/>
      <c r="Y487" s="45"/>
      <c r="Z487" s="45"/>
      <c r="AA487" s="45"/>
      <c r="AB487" s="429"/>
      <c r="AC487" s="367"/>
      <c r="AD487" s="427"/>
      <c r="AE487" s="427"/>
      <c r="AF487" s="427"/>
      <c r="AG487" s="436"/>
      <c r="AH487" s="445"/>
      <c r="AI487" s="445"/>
      <c r="AJ487" s="456"/>
      <c r="AK487" s="179" t="str">
        <f t="shared" si="27"/>
        <v/>
      </c>
      <c r="AL487" s="427"/>
      <c r="AM487" s="28" t="b">
        <f t="shared" si="29"/>
        <v>1</v>
      </c>
    </row>
    <row r="488" spans="1:39" ht="36" customHeight="1">
      <c r="A488" s="65"/>
      <c r="B488" s="65"/>
      <c r="C488" s="65"/>
      <c r="D488" s="45"/>
      <c r="E488" s="259"/>
      <c r="F488" s="229" t="str">
        <f t="shared" si="28"/>
        <v/>
      </c>
      <c r="G488" s="429"/>
      <c r="H488" s="206"/>
      <c r="I488" s="429"/>
      <c r="J488" s="83"/>
      <c r="K488" s="119"/>
      <c r="L488" s="214"/>
      <c r="M488" s="230"/>
      <c r="N488" s="231"/>
      <c r="O488" s="259"/>
      <c r="P488" s="212"/>
      <c r="Q488" s="214"/>
      <c r="R488" s="214"/>
      <c r="S488" s="232"/>
      <c r="T488" s="179" t="str">
        <f t="shared" si="26"/>
        <v/>
      </c>
      <c r="U488" s="427"/>
      <c r="V488" s="213"/>
      <c r="W488" s="213"/>
      <c r="X488" s="429"/>
      <c r="Y488" s="45"/>
      <c r="Z488" s="45"/>
      <c r="AA488" s="45"/>
      <c r="AB488" s="429"/>
      <c r="AC488" s="367"/>
      <c r="AD488" s="427"/>
      <c r="AE488" s="427"/>
      <c r="AF488" s="427"/>
      <c r="AG488" s="436"/>
      <c r="AH488" s="445"/>
      <c r="AI488" s="445"/>
      <c r="AJ488" s="456"/>
      <c r="AK488" s="179" t="str">
        <f t="shared" si="27"/>
        <v/>
      </c>
      <c r="AL488" s="427"/>
      <c r="AM488" s="28" t="b">
        <f t="shared" si="29"/>
        <v>1</v>
      </c>
    </row>
    <row r="489" spans="1:39" ht="36" customHeight="1">
      <c r="A489" s="65"/>
      <c r="B489" s="65"/>
      <c r="C489" s="65"/>
      <c r="D489" s="45"/>
      <c r="E489" s="259"/>
      <c r="F489" s="229" t="str">
        <f t="shared" si="28"/>
        <v/>
      </c>
      <c r="G489" s="429"/>
      <c r="H489" s="206"/>
      <c r="I489" s="429"/>
      <c r="J489" s="83"/>
      <c r="K489" s="119"/>
      <c r="L489" s="214"/>
      <c r="M489" s="230"/>
      <c r="N489" s="231"/>
      <c r="O489" s="259"/>
      <c r="P489" s="212"/>
      <c r="Q489" s="214"/>
      <c r="R489" s="214"/>
      <c r="S489" s="232"/>
      <c r="T489" s="179" t="str">
        <f t="shared" si="26"/>
        <v/>
      </c>
      <c r="U489" s="427"/>
      <c r="V489" s="213"/>
      <c r="W489" s="213"/>
      <c r="X489" s="429"/>
      <c r="Y489" s="45"/>
      <c r="Z489" s="45"/>
      <c r="AA489" s="45"/>
      <c r="AB489" s="429"/>
      <c r="AC489" s="367"/>
      <c r="AD489" s="427"/>
      <c r="AE489" s="427"/>
      <c r="AF489" s="427"/>
      <c r="AG489" s="436"/>
      <c r="AH489" s="445"/>
      <c r="AI489" s="445"/>
      <c r="AJ489" s="456"/>
      <c r="AK489" s="179" t="str">
        <f t="shared" si="27"/>
        <v/>
      </c>
      <c r="AL489" s="427"/>
      <c r="AM489" s="28" t="b">
        <f t="shared" si="29"/>
        <v>1</v>
      </c>
    </row>
    <row r="490" spans="1:39" ht="36" customHeight="1">
      <c r="A490" s="65"/>
      <c r="B490" s="65"/>
      <c r="C490" s="65"/>
      <c r="D490" s="45"/>
      <c r="E490" s="259"/>
      <c r="F490" s="229" t="str">
        <f t="shared" si="28"/>
        <v/>
      </c>
      <c r="G490" s="429"/>
      <c r="H490" s="206"/>
      <c r="I490" s="429"/>
      <c r="J490" s="83"/>
      <c r="K490" s="119"/>
      <c r="L490" s="214"/>
      <c r="M490" s="230"/>
      <c r="N490" s="231"/>
      <c r="O490" s="259"/>
      <c r="P490" s="212"/>
      <c r="Q490" s="214"/>
      <c r="R490" s="214"/>
      <c r="S490" s="232"/>
      <c r="T490" s="179" t="str">
        <f t="shared" si="26"/>
        <v/>
      </c>
      <c r="U490" s="427"/>
      <c r="V490" s="213"/>
      <c r="W490" s="213"/>
      <c r="X490" s="429"/>
      <c r="Y490" s="45"/>
      <c r="Z490" s="45"/>
      <c r="AA490" s="45"/>
      <c r="AB490" s="429"/>
      <c r="AC490" s="367"/>
      <c r="AD490" s="427"/>
      <c r="AE490" s="427"/>
      <c r="AF490" s="427"/>
      <c r="AG490" s="436"/>
      <c r="AH490" s="445"/>
      <c r="AI490" s="445"/>
      <c r="AJ490" s="456"/>
      <c r="AK490" s="179" t="str">
        <f t="shared" si="27"/>
        <v/>
      </c>
      <c r="AL490" s="427"/>
      <c r="AM490" s="28" t="b">
        <f t="shared" si="29"/>
        <v>1</v>
      </c>
    </row>
    <row r="491" spans="1:39" ht="36" customHeight="1">
      <c r="A491" s="65"/>
      <c r="B491" s="65"/>
      <c r="C491" s="65"/>
      <c r="D491" s="45"/>
      <c r="E491" s="259"/>
      <c r="F491" s="229" t="str">
        <f t="shared" si="28"/>
        <v/>
      </c>
      <c r="G491" s="429"/>
      <c r="H491" s="206"/>
      <c r="I491" s="429"/>
      <c r="J491" s="83"/>
      <c r="K491" s="119"/>
      <c r="L491" s="214"/>
      <c r="M491" s="230"/>
      <c r="N491" s="231"/>
      <c r="O491" s="259"/>
      <c r="P491" s="212"/>
      <c r="Q491" s="214"/>
      <c r="R491" s="214"/>
      <c r="S491" s="232"/>
      <c r="T491" s="179" t="str">
        <f t="shared" si="26"/>
        <v/>
      </c>
      <c r="U491" s="427"/>
      <c r="V491" s="213"/>
      <c r="W491" s="213"/>
      <c r="X491" s="429"/>
      <c r="Y491" s="45"/>
      <c r="Z491" s="45"/>
      <c r="AA491" s="45"/>
      <c r="AB491" s="429"/>
      <c r="AC491" s="367"/>
      <c r="AD491" s="427"/>
      <c r="AE491" s="427"/>
      <c r="AF491" s="427"/>
      <c r="AG491" s="436"/>
      <c r="AH491" s="445"/>
      <c r="AI491" s="445"/>
      <c r="AJ491" s="456"/>
      <c r="AK491" s="179" t="str">
        <f t="shared" si="27"/>
        <v/>
      </c>
      <c r="AL491" s="427"/>
      <c r="AM491" s="28" t="b">
        <f t="shared" si="29"/>
        <v>1</v>
      </c>
    </row>
    <row r="492" spans="1:39" ht="36" customHeight="1">
      <c r="A492" s="65"/>
      <c r="B492" s="65"/>
      <c r="C492" s="65"/>
      <c r="D492" s="45"/>
      <c r="E492" s="259"/>
      <c r="F492" s="229" t="str">
        <f t="shared" si="28"/>
        <v/>
      </c>
      <c r="G492" s="429"/>
      <c r="H492" s="206"/>
      <c r="I492" s="429"/>
      <c r="J492" s="83"/>
      <c r="K492" s="119"/>
      <c r="L492" s="214"/>
      <c r="M492" s="230"/>
      <c r="N492" s="231"/>
      <c r="O492" s="259"/>
      <c r="P492" s="212"/>
      <c r="Q492" s="214"/>
      <c r="R492" s="214"/>
      <c r="S492" s="232"/>
      <c r="T492" s="179" t="str">
        <f t="shared" si="26"/>
        <v/>
      </c>
      <c r="U492" s="427"/>
      <c r="V492" s="213"/>
      <c r="W492" s="213"/>
      <c r="X492" s="429"/>
      <c r="Y492" s="45"/>
      <c r="Z492" s="45"/>
      <c r="AA492" s="45"/>
      <c r="AB492" s="429"/>
      <c r="AC492" s="367"/>
      <c r="AD492" s="427"/>
      <c r="AE492" s="427"/>
      <c r="AF492" s="427"/>
      <c r="AG492" s="436"/>
      <c r="AH492" s="445"/>
      <c r="AI492" s="445"/>
      <c r="AJ492" s="456"/>
      <c r="AK492" s="179" t="str">
        <f t="shared" si="27"/>
        <v/>
      </c>
      <c r="AL492" s="427"/>
      <c r="AM492" s="28" t="b">
        <f t="shared" si="29"/>
        <v>1</v>
      </c>
    </row>
    <row r="493" spans="1:39" ht="36" customHeight="1">
      <c r="A493" s="65"/>
      <c r="B493" s="65"/>
      <c r="C493" s="65"/>
      <c r="D493" s="45"/>
      <c r="E493" s="259"/>
      <c r="F493" s="229" t="str">
        <f t="shared" si="28"/>
        <v/>
      </c>
      <c r="G493" s="429"/>
      <c r="H493" s="206"/>
      <c r="I493" s="429"/>
      <c r="J493" s="83"/>
      <c r="K493" s="119"/>
      <c r="L493" s="214"/>
      <c r="M493" s="230"/>
      <c r="N493" s="231"/>
      <c r="O493" s="259"/>
      <c r="P493" s="212"/>
      <c r="Q493" s="214"/>
      <c r="R493" s="214"/>
      <c r="S493" s="232"/>
      <c r="T493" s="179" t="str">
        <f t="shared" si="26"/>
        <v/>
      </c>
      <c r="U493" s="427"/>
      <c r="V493" s="213"/>
      <c r="W493" s="213"/>
      <c r="X493" s="429"/>
      <c r="Y493" s="45"/>
      <c r="Z493" s="45"/>
      <c r="AA493" s="45"/>
      <c r="AB493" s="429"/>
      <c r="AC493" s="367"/>
      <c r="AD493" s="427"/>
      <c r="AE493" s="427"/>
      <c r="AF493" s="427"/>
      <c r="AG493" s="436"/>
      <c r="AH493" s="445"/>
      <c r="AI493" s="445"/>
      <c r="AJ493" s="456"/>
      <c r="AK493" s="179" t="str">
        <f t="shared" si="27"/>
        <v/>
      </c>
      <c r="AL493" s="427"/>
      <c r="AM493" s="28" t="b">
        <f t="shared" si="29"/>
        <v>1</v>
      </c>
    </row>
    <row r="494" spans="1:39" ht="36" customHeight="1">
      <c r="A494" s="65"/>
      <c r="B494" s="65"/>
      <c r="C494" s="65"/>
      <c r="D494" s="45"/>
      <c r="E494" s="259"/>
      <c r="F494" s="229" t="str">
        <f t="shared" si="28"/>
        <v/>
      </c>
      <c r="G494" s="429"/>
      <c r="H494" s="206"/>
      <c r="I494" s="429"/>
      <c r="J494" s="83"/>
      <c r="K494" s="119"/>
      <c r="L494" s="214"/>
      <c r="M494" s="230"/>
      <c r="N494" s="231"/>
      <c r="O494" s="259"/>
      <c r="P494" s="212"/>
      <c r="Q494" s="214"/>
      <c r="R494" s="214"/>
      <c r="S494" s="232"/>
      <c r="T494" s="179" t="str">
        <f t="shared" si="26"/>
        <v/>
      </c>
      <c r="U494" s="427"/>
      <c r="V494" s="213"/>
      <c r="W494" s="213"/>
      <c r="X494" s="429"/>
      <c r="Y494" s="45"/>
      <c r="Z494" s="45"/>
      <c r="AA494" s="45"/>
      <c r="AB494" s="429"/>
      <c r="AC494" s="367"/>
      <c r="AD494" s="427"/>
      <c r="AE494" s="427"/>
      <c r="AF494" s="427"/>
      <c r="AG494" s="436"/>
      <c r="AH494" s="445"/>
      <c r="AI494" s="445"/>
      <c r="AJ494" s="456"/>
      <c r="AK494" s="179" t="str">
        <f t="shared" si="27"/>
        <v/>
      </c>
      <c r="AL494" s="427"/>
      <c r="AM494" s="28" t="b">
        <f t="shared" si="29"/>
        <v>1</v>
      </c>
    </row>
    <row r="495" spans="1:39" ht="36" customHeight="1">
      <c r="A495" s="65"/>
      <c r="B495" s="65"/>
      <c r="C495" s="65"/>
      <c r="D495" s="45"/>
      <c r="E495" s="259"/>
      <c r="F495" s="229" t="str">
        <f t="shared" si="28"/>
        <v/>
      </c>
      <c r="G495" s="429"/>
      <c r="H495" s="206"/>
      <c r="I495" s="429"/>
      <c r="J495" s="83"/>
      <c r="K495" s="119"/>
      <c r="L495" s="214"/>
      <c r="M495" s="230"/>
      <c r="N495" s="231"/>
      <c r="O495" s="259"/>
      <c r="P495" s="212"/>
      <c r="Q495" s="214"/>
      <c r="R495" s="214"/>
      <c r="S495" s="232"/>
      <c r="T495" s="179" t="str">
        <f t="shared" si="26"/>
        <v/>
      </c>
      <c r="U495" s="427"/>
      <c r="V495" s="213"/>
      <c r="W495" s="213"/>
      <c r="X495" s="429"/>
      <c r="Y495" s="45"/>
      <c r="Z495" s="45"/>
      <c r="AA495" s="45"/>
      <c r="AB495" s="429"/>
      <c r="AC495" s="367"/>
      <c r="AD495" s="427"/>
      <c r="AE495" s="427"/>
      <c r="AF495" s="427"/>
      <c r="AG495" s="436"/>
      <c r="AH495" s="445"/>
      <c r="AI495" s="445"/>
      <c r="AJ495" s="456"/>
      <c r="AK495" s="179" t="str">
        <f t="shared" si="27"/>
        <v/>
      </c>
      <c r="AL495" s="427"/>
      <c r="AM495" s="28" t="b">
        <f t="shared" si="29"/>
        <v>1</v>
      </c>
    </row>
    <row r="496" spans="1:39" ht="36" customHeight="1">
      <c r="A496" s="65"/>
      <c r="B496" s="65"/>
      <c r="C496" s="65"/>
      <c r="D496" s="45"/>
      <c r="E496" s="259"/>
      <c r="F496" s="229" t="str">
        <f t="shared" si="28"/>
        <v/>
      </c>
      <c r="G496" s="429"/>
      <c r="H496" s="206"/>
      <c r="I496" s="429"/>
      <c r="J496" s="83"/>
      <c r="K496" s="119"/>
      <c r="L496" s="214"/>
      <c r="M496" s="230"/>
      <c r="N496" s="231"/>
      <c r="O496" s="259"/>
      <c r="P496" s="212"/>
      <c r="Q496" s="214"/>
      <c r="R496" s="214"/>
      <c r="S496" s="232"/>
      <c r="T496" s="179" t="str">
        <f t="shared" si="26"/>
        <v/>
      </c>
      <c r="U496" s="427"/>
      <c r="V496" s="213"/>
      <c r="W496" s="213"/>
      <c r="X496" s="429"/>
      <c r="Y496" s="45"/>
      <c r="Z496" s="45"/>
      <c r="AA496" s="45"/>
      <c r="AB496" s="429"/>
      <c r="AC496" s="367"/>
      <c r="AD496" s="427"/>
      <c r="AE496" s="427"/>
      <c r="AF496" s="427"/>
      <c r="AG496" s="436"/>
      <c r="AH496" s="445"/>
      <c r="AI496" s="445"/>
      <c r="AJ496" s="456"/>
      <c r="AK496" s="179" t="str">
        <f t="shared" si="27"/>
        <v/>
      </c>
      <c r="AL496" s="427"/>
      <c r="AM496" s="28" t="b">
        <f t="shared" si="29"/>
        <v>1</v>
      </c>
    </row>
    <row r="497" spans="1:39" ht="36" customHeight="1">
      <c r="A497" s="65"/>
      <c r="B497" s="65"/>
      <c r="C497" s="65"/>
      <c r="D497" s="45"/>
      <c r="E497" s="259"/>
      <c r="F497" s="229" t="str">
        <f t="shared" si="28"/>
        <v/>
      </c>
      <c r="G497" s="429"/>
      <c r="H497" s="206"/>
      <c r="I497" s="429"/>
      <c r="J497" s="83"/>
      <c r="K497" s="119"/>
      <c r="L497" s="214"/>
      <c r="M497" s="230"/>
      <c r="N497" s="231"/>
      <c r="O497" s="259"/>
      <c r="P497" s="212"/>
      <c r="Q497" s="214"/>
      <c r="R497" s="214"/>
      <c r="S497" s="232"/>
      <c r="T497" s="179" t="str">
        <f t="shared" si="26"/>
        <v/>
      </c>
      <c r="U497" s="427"/>
      <c r="V497" s="213"/>
      <c r="W497" s="213"/>
      <c r="X497" s="429"/>
      <c r="Y497" s="45"/>
      <c r="Z497" s="45"/>
      <c r="AA497" s="45"/>
      <c r="AB497" s="429"/>
      <c r="AC497" s="367"/>
      <c r="AD497" s="427"/>
      <c r="AE497" s="427"/>
      <c r="AF497" s="427"/>
      <c r="AG497" s="436"/>
      <c r="AH497" s="445"/>
      <c r="AI497" s="445"/>
      <c r="AJ497" s="456"/>
      <c r="AK497" s="179" t="str">
        <f t="shared" si="27"/>
        <v/>
      </c>
      <c r="AL497" s="427"/>
      <c r="AM497" s="28" t="b">
        <f t="shared" si="29"/>
        <v>1</v>
      </c>
    </row>
    <row r="498" spans="1:39" ht="36" customHeight="1">
      <c r="A498" s="65"/>
      <c r="B498" s="65"/>
      <c r="C498" s="65"/>
      <c r="D498" s="45"/>
      <c r="E498" s="259"/>
      <c r="F498" s="229" t="str">
        <f t="shared" si="28"/>
        <v/>
      </c>
      <c r="G498" s="429"/>
      <c r="H498" s="206"/>
      <c r="I498" s="429"/>
      <c r="J498" s="83"/>
      <c r="K498" s="119"/>
      <c r="L498" s="214"/>
      <c r="M498" s="230"/>
      <c r="N498" s="231"/>
      <c r="O498" s="259"/>
      <c r="P498" s="212"/>
      <c r="Q498" s="214"/>
      <c r="R498" s="214"/>
      <c r="S498" s="232"/>
      <c r="T498" s="179" t="str">
        <f t="shared" si="26"/>
        <v/>
      </c>
      <c r="U498" s="427"/>
      <c r="V498" s="213"/>
      <c r="W498" s="213"/>
      <c r="X498" s="429"/>
      <c r="Y498" s="45"/>
      <c r="Z498" s="45"/>
      <c r="AA498" s="45"/>
      <c r="AB498" s="429"/>
      <c r="AC498" s="367"/>
      <c r="AD498" s="427"/>
      <c r="AE498" s="427"/>
      <c r="AF498" s="427"/>
      <c r="AG498" s="436"/>
      <c r="AH498" s="445"/>
      <c r="AI498" s="445"/>
      <c r="AJ498" s="456"/>
      <c r="AK498" s="179" t="str">
        <f t="shared" si="27"/>
        <v/>
      </c>
      <c r="AL498" s="427"/>
      <c r="AM498" s="28" t="b">
        <f t="shared" si="29"/>
        <v>1</v>
      </c>
    </row>
    <row r="499" spans="1:39" ht="36" customHeight="1">
      <c r="A499" s="65"/>
      <c r="B499" s="65"/>
      <c r="C499" s="65"/>
      <c r="D499" s="45"/>
      <c r="E499" s="259"/>
      <c r="F499" s="229" t="str">
        <f t="shared" si="28"/>
        <v/>
      </c>
      <c r="G499" s="429"/>
      <c r="H499" s="206"/>
      <c r="I499" s="429"/>
      <c r="J499" s="83"/>
      <c r="K499" s="119"/>
      <c r="L499" s="214"/>
      <c r="M499" s="230"/>
      <c r="N499" s="231"/>
      <c r="O499" s="259"/>
      <c r="P499" s="212"/>
      <c r="Q499" s="214"/>
      <c r="R499" s="214"/>
      <c r="S499" s="232"/>
      <c r="T499" s="179" t="str">
        <f t="shared" si="26"/>
        <v/>
      </c>
      <c r="U499" s="427"/>
      <c r="V499" s="213"/>
      <c r="W499" s="213"/>
      <c r="X499" s="429"/>
      <c r="Y499" s="45"/>
      <c r="Z499" s="45"/>
      <c r="AA499" s="45"/>
      <c r="AB499" s="429"/>
      <c r="AC499" s="367"/>
      <c r="AD499" s="427"/>
      <c r="AE499" s="427"/>
      <c r="AF499" s="427"/>
      <c r="AG499" s="436"/>
      <c r="AH499" s="445"/>
      <c r="AI499" s="445"/>
      <c r="AJ499" s="456"/>
      <c r="AK499" s="179" t="str">
        <f t="shared" si="27"/>
        <v/>
      </c>
      <c r="AL499" s="427"/>
      <c r="AM499" s="28" t="b">
        <f t="shared" si="29"/>
        <v>1</v>
      </c>
    </row>
    <row r="500" spans="1:39" ht="36" customHeight="1">
      <c r="A500" s="65"/>
      <c r="B500" s="65"/>
      <c r="C500" s="65"/>
      <c r="D500" s="45"/>
      <c r="E500" s="259"/>
      <c r="F500" s="229" t="str">
        <f t="shared" si="28"/>
        <v/>
      </c>
      <c r="G500" s="429"/>
      <c r="H500" s="206"/>
      <c r="I500" s="429"/>
      <c r="J500" s="83"/>
      <c r="K500" s="119"/>
      <c r="L500" s="214"/>
      <c r="M500" s="230"/>
      <c r="N500" s="231"/>
      <c r="O500" s="259"/>
      <c r="P500" s="212"/>
      <c r="Q500" s="214"/>
      <c r="R500" s="214"/>
      <c r="S500" s="232"/>
      <c r="T500" s="179" t="str">
        <f t="shared" si="26"/>
        <v/>
      </c>
      <c r="U500" s="427"/>
      <c r="V500" s="213"/>
      <c r="W500" s="213"/>
      <c r="X500" s="429"/>
      <c r="Y500" s="45"/>
      <c r="Z500" s="45"/>
      <c r="AA500" s="45"/>
      <c r="AB500" s="429"/>
      <c r="AC500" s="367"/>
      <c r="AD500" s="427"/>
      <c r="AE500" s="427"/>
      <c r="AF500" s="427"/>
      <c r="AG500" s="436"/>
      <c r="AH500" s="445"/>
      <c r="AI500" s="445"/>
      <c r="AJ500" s="456"/>
      <c r="AK500" s="179" t="str">
        <f t="shared" si="27"/>
        <v/>
      </c>
      <c r="AL500" s="427"/>
      <c r="AM500" s="28" t="b">
        <f t="shared" si="29"/>
        <v>1</v>
      </c>
    </row>
    <row r="501" spans="1:39" ht="36" customHeight="1">
      <c r="A501" s="65"/>
      <c r="B501" s="65"/>
      <c r="C501" s="65"/>
      <c r="D501" s="45"/>
      <c r="E501" s="259"/>
      <c r="F501" s="229" t="str">
        <f t="shared" si="28"/>
        <v/>
      </c>
      <c r="G501" s="429"/>
      <c r="H501" s="206"/>
      <c r="I501" s="429"/>
      <c r="J501" s="83"/>
      <c r="K501" s="119"/>
      <c r="L501" s="214"/>
      <c r="M501" s="230"/>
      <c r="N501" s="231"/>
      <c r="O501" s="259"/>
      <c r="P501" s="212"/>
      <c r="Q501" s="214"/>
      <c r="R501" s="214"/>
      <c r="S501" s="232"/>
      <c r="T501" s="179" t="str">
        <f t="shared" si="26"/>
        <v/>
      </c>
      <c r="U501" s="427"/>
      <c r="V501" s="213"/>
      <c r="W501" s="213"/>
      <c r="X501" s="429"/>
      <c r="Y501" s="45"/>
      <c r="Z501" s="45"/>
      <c r="AA501" s="45"/>
      <c r="AB501" s="429"/>
      <c r="AC501" s="367"/>
      <c r="AD501" s="427"/>
      <c r="AE501" s="427"/>
      <c r="AF501" s="427"/>
      <c r="AG501" s="436"/>
      <c r="AH501" s="445"/>
      <c r="AI501" s="445"/>
      <c r="AJ501" s="456"/>
      <c r="AK501" s="179" t="str">
        <f t="shared" si="27"/>
        <v/>
      </c>
      <c r="AL501" s="427"/>
      <c r="AM501" s="28" t="b">
        <f t="shared" si="29"/>
        <v>1</v>
      </c>
    </row>
    <row r="502" spans="1:39" ht="36" customHeight="1">
      <c r="A502" s="65"/>
      <c r="B502" s="65"/>
      <c r="C502" s="65"/>
      <c r="D502" s="45"/>
      <c r="E502" s="259"/>
      <c r="F502" s="229" t="str">
        <f t="shared" si="28"/>
        <v/>
      </c>
      <c r="G502" s="429"/>
      <c r="H502" s="206"/>
      <c r="I502" s="429"/>
      <c r="J502" s="83"/>
      <c r="K502" s="119"/>
      <c r="L502" s="214"/>
      <c r="M502" s="230"/>
      <c r="N502" s="231"/>
      <c r="O502" s="259"/>
      <c r="P502" s="212"/>
      <c r="Q502" s="214"/>
      <c r="R502" s="214"/>
      <c r="S502" s="232"/>
      <c r="T502" s="179" t="str">
        <f t="shared" si="26"/>
        <v/>
      </c>
      <c r="U502" s="427"/>
      <c r="V502" s="213"/>
      <c r="W502" s="213"/>
      <c r="X502" s="429"/>
      <c r="Y502" s="45"/>
      <c r="Z502" s="45"/>
      <c r="AA502" s="45"/>
      <c r="AB502" s="429"/>
      <c r="AC502" s="367"/>
      <c r="AD502" s="427"/>
      <c r="AE502" s="427"/>
      <c r="AF502" s="427"/>
      <c r="AG502" s="436"/>
      <c r="AH502" s="445"/>
      <c r="AI502" s="445"/>
      <c r="AJ502" s="456"/>
      <c r="AK502" s="179" t="str">
        <f t="shared" si="27"/>
        <v/>
      </c>
      <c r="AL502" s="427"/>
      <c r="AM502" s="28" t="b">
        <f t="shared" si="29"/>
        <v>1</v>
      </c>
    </row>
    <row r="503" spans="1:39" ht="36" customHeight="1">
      <c r="A503" s="65"/>
      <c r="B503" s="65"/>
      <c r="C503" s="65"/>
      <c r="D503" s="45"/>
      <c r="E503" s="259"/>
      <c r="F503" s="229" t="str">
        <f t="shared" si="28"/>
        <v/>
      </c>
      <c r="G503" s="429"/>
      <c r="H503" s="206"/>
      <c r="I503" s="429"/>
      <c r="J503" s="83"/>
      <c r="K503" s="119"/>
      <c r="L503" s="214"/>
      <c r="M503" s="230"/>
      <c r="N503" s="231"/>
      <c r="O503" s="259"/>
      <c r="P503" s="212"/>
      <c r="Q503" s="214"/>
      <c r="R503" s="214"/>
      <c r="S503" s="232"/>
      <c r="T503" s="179" t="str">
        <f t="shared" si="26"/>
        <v/>
      </c>
      <c r="U503" s="427"/>
      <c r="V503" s="213"/>
      <c r="W503" s="213"/>
      <c r="X503" s="429"/>
      <c r="Y503" s="45"/>
      <c r="Z503" s="45"/>
      <c r="AA503" s="45"/>
      <c r="AB503" s="429"/>
      <c r="AC503" s="367"/>
      <c r="AD503" s="427"/>
      <c r="AE503" s="427"/>
      <c r="AF503" s="427"/>
      <c r="AG503" s="436"/>
      <c r="AH503" s="445"/>
      <c r="AI503" s="445"/>
      <c r="AJ503" s="456"/>
      <c r="AK503" s="179" t="str">
        <f t="shared" si="27"/>
        <v/>
      </c>
      <c r="AL503" s="427"/>
      <c r="AM503" s="28" t="b">
        <f t="shared" si="29"/>
        <v>1</v>
      </c>
    </row>
    <row r="504" spans="1:39" ht="36" customHeight="1">
      <c r="A504" s="65"/>
      <c r="B504" s="65"/>
      <c r="C504" s="65"/>
      <c r="D504" s="45"/>
      <c r="E504" s="259"/>
      <c r="F504" s="229" t="str">
        <f t="shared" si="28"/>
        <v/>
      </c>
      <c r="G504" s="429"/>
      <c r="H504" s="206"/>
      <c r="I504" s="429"/>
      <c r="J504" s="83"/>
      <c r="K504" s="119"/>
      <c r="L504" s="214"/>
      <c r="M504" s="230"/>
      <c r="N504" s="231"/>
      <c r="O504" s="259"/>
      <c r="P504" s="212"/>
      <c r="Q504" s="214"/>
      <c r="R504" s="214"/>
      <c r="S504" s="232"/>
      <c r="T504" s="179" t="str">
        <f t="shared" si="26"/>
        <v/>
      </c>
      <c r="U504" s="427"/>
      <c r="V504" s="213"/>
      <c r="W504" s="213"/>
      <c r="X504" s="429"/>
      <c r="Y504" s="45"/>
      <c r="Z504" s="45"/>
      <c r="AA504" s="45"/>
      <c r="AB504" s="429"/>
      <c r="AC504" s="367"/>
      <c r="AD504" s="427"/>
      <c r="AE504" s="427"/>
      <c r="AF504" s="427"/>
      <c r="AG504" s="436"/>
      <c r="AH504" s="445"/>
      <c r="AI504" s="445"/>
      <c r="AJ504" s="456"/>
      <c r="AK504" s="179" t="str">
        <f t="shared" si="27"/>
        <v/>
      </c>
      <c r="AL504" s="427"/>
      <c r="AM504" s="28" t="b">
        <f t="shared" si="29"/>
        <v>1</v>
      </c>
    </row>
    <row r="505" spans="1:39" ht="36" customHeight="1">
      <c r="A505" s="65"/>
      <c r="B505" s="65"/>
      <c r="C505" s="65"/>
      <c r="D505" s="45"/>
      <c r="E505" s="259"/>
      <c r="F505" s="229" t="str">
        <f t="shared" si="28"/>
        <v/>
      </c>
      <c r="G505" s="429"/>
      <c r="H505" s="206"/>
      <c r="I505" s="429"/>
      <c r="J505" s="83"/>
      <c r="K505" s="119"/>
      <c r="L505" s="214"/>
      <c r="M505" s="230"/>
      <c r="N505" s="231"/>
      <c r="O505" s="259"/>
      <c r="P505" s="212"/>
      <c r="Q505" s="214"/>
      <c r="R505" s="214"/>
      <c r="S505" s="232"/>
      <c r="T505" s="179" t="str">
        <f t="shared" si="26"/>
        <v/>
      </c>
      <c r="U505" s="427"/>
      <c r="V505" s="213"/>
      <c r="W505" s="213"/>
      <c r="X505" s="429"/>
      <c r="Y505" s="45"/>
      <c r="Z505" s="45"/>
      <c r="AA505" s="45"/>
      <c r="AB505" s="429"/>
      <c r="AC505" s="367"/>
      <c r="AD505" s="427"/>
      <c r="AE505" s="427"/>
      <c r="AF505" s="427"/>
      <c r="AG505" s="436"/>
      <c r="AH505" s="445"/>
      <c r="AI505" s="445"/>
      <c r="AJ505" s="456"/>
      <c r="AK505" s="179" t="str">
        <f t="shared" si="27"/>
        <v/>
      </c>
      <c r="AL505" s="427"/>
      <c r="AM505" s="28" t="b">
        <f t="shared" si="29"/>
        <v>1</v>
      </c>
    </row>
    <row r="506" spans="1:39" ht="36" customHeight="1">
      <c r="A506" s="65"/>
      <c r="B506" s="65"/>
      <c r="C506" s="65"/>
      <c r="D506" s="45"/>
      <c r="E506" s="259"/>
      <c r="F506" s="229" t="str">
        <f t="shared" si="28"/>
        <v/>
      </c>
      <c r="G506" s="429"/>
      <c r="H506" s="206"/>
      <c r="I506" s="429"/>
      <c r="J506" s="83"/>
      <c r="K506" s="119"/>
      <c r="L506" s="214"/>
      <c r="M506" s="230"/>
      <c r="N506" s="231"/>
      <c r="O506" s="259"/>
      <c r="P506" s="212"/>
      <c r="Q506" s="214"/>
      <c r="R506" s="214"/>
      <c r="S506" s="232"/>
      <c r="T506" s="179" t="str">
        <f t="shared" si="26"/>
        <v/>
      </c>
      <c r="U506" s="427"/>
      <c r="V506" s="213"/>
      <c r="W506" s="213"/>
      <c r="X506" s="429"/>
      <c r="Y506" s="45"/>
      <c r="Z506" s="45"/>
      <c r="AA506" s="45"/>
      <c r="AB506" s="429"/>
      <c r="AC506" s="367"/>
      <c r="AD506" s="427"/>
      <c r="AE506" s="427"/>
      <c r="AF506" s="427"/>
      <c r="AG506" s="436"/>
      <c r="AH506" s="445"/>
      <c r="AI506" s="445"/>
      <c r="AJ506" s="456"/>
      <c r="AK506" s="179" t="str">
        <f t="shared" si="27"/>
        <v/>
      </c>
      <c r="AL506" s="427"/>
      <c r="AM506" s="28" t="b">
        <f t="shared" si="29"/>
        <v>1</v>
      </c>
    </row>
    <row r="507" spans="1:39" ht="36" customHeight="1">
      <c r="A507" s="65"/>
      <c r="B507" s="65"/>
      <c r="C507" s="65"/>
      <c r="D507" s="45"/>
      <c r="E507" s="259"/>
      <c r="F507" s="229" t="str">
        <f t="shared" si="28"/>
        <v/>
      </c>
      <c r="G507" s="429"/>
      <c r="H507" s="206"/>
      <c r="I507" s="429"/>
      <c r="J507" s="83"/>
      <c r="K507" s="119"/>
      <c r="L507" s="214"/>
      <c r="M507" s="230"/>
      <c r="N507" s="231"/>
      <c r="O507" s="259"/>
      <c r="P507" s="212"/>
      <c r="Q507" s="214"/>
      <c r="R507" s="214"/>
      <c r="S507" s="232"/>
      <c r="T507" s="179" t="str">
        <f t="shared" si="26"/>
        <v/>
      </c>
      <c r="U507" s="427"/>
      <c r="V507" s="213"/>
      <c r="W507" s="213"/>
      <c r="X507" s="429"/>
      <c r="Y507" s="45"/>
      <c r="Z507" s="45"/>
      <c r="AA507" s="45"/>
      <c r="AB507" s="429"/>
      <c r="AC507" s="367"/>
      <c r="AD507" s="427"/>
      <c r="AE507" s="427"/>
      <c r="AF507" s="427"/>
      <c r="AG507" s="436"/>
      <c r="AH507" s="445"/>
      <c r="AI507" s="445"/>
      <c r="AJ507" s="456"/>
      <c r="AK507" s="179" t="str">
        <f t="shared" si="27"/>
        <v/>
      </c>
      <c r="AL507" s="427"/>
      <c r="AM507" s="28" t="b">
        <f t="shared" si="29"/>
        <v>1</v>
      </c>
    </row>
    <row r="508" spans="1:39" ht="36" customHeight="1">
      <c r="A508" s="65"/>
      <c r="B508" s="65"/>
      <c r="C508" s="65"/>
      <c r="D508" s="45"/>
      <c r="E508" s="259"/>
      <c r="F508" s="229" t="str">
        <f t="shared" si="28"/>
        <v/>
      </c>
      <c r="G508" s="429"/>
      <c r="H508" s="206"/>
      <c r="I508" s="429"/>
      <c r="J508" s="83"/>
      <c r="K508" s="119"/>
      <c r="L508" s="214"/>
      <c r="M508" s="230"/>
      <c r="N508" s="231"/>
      <c r="O508" s="259"/>
      <c r="P508" s="212"/>
      <c r="Q508" s="214"/>
      <c r="R508" s="214"/>
      <c r="S508" s="232"/>
      <c r="T508" s="179" t="str">
        <f t="shared" si="26"/>
        <v/>
      </c>
      <c r="U508" s="427"/>
      <c r="V508" s="213"/>
      <c r="W508" s="213"/>
      <c r="X508" s="429"/>
      <c r="Y508" s="45"/>
      <c r="Z508" s="45"/>
      <c r="AA508" s="45"/>
      <c r="AB508" s="429"/>
      <c r="AC508" s="367"/>
      <c r="AD508" s="427"/>
      <c r="AE508" s="427"/>
      <c r="AF508" s="427"/>
      <c r="AG508" s="436"/>
      <c r="AH508" s="445"/>
      <c r="AI508" s="445"/>
      <c r="AJ508" s="456"/>
      <c r="AK508" s="179" t="str">
        <f t="shared" si="27"/>
        <v/>
      </c>
      <c r="AL508" s="427"/>
      <c r="AM508" s="28" t="b">
        <f t="shared" si="29"/>
        <v>1</v>
      </c>
    </row>
    <row r="509" spans="1:39" ht="36" customHeight="1">
      <c r="A509" s="65"/>
      <c r="B509" s="65"/>
      <c r="C509" s="65"/>
      <c r="D509" s="45"/>
      <c r="E509" s="259"/>
      <c r="F509" s="229" t="str">
        <f t="shared" si="28"/>
        <v/>
      </c>
      <c r="G509" s="429"/>
      <c r="H509" s="206"/>
      <c r="I509" s="429"/>
      <c r="J509" s="83"/>
      <c r="K509" s="119"/>
      <c r="L509" s="214"/>
      <c r="M509" s="230"/>
      <c r="N509" s="231"/>
      <c r="O509" s="259"/>
      <c r="P509" s="212"/>
      <c r="Q509" s="214"/>
      <c r="R509" s="214"/>
      <c r="S509" s="232"/>
      <c r="T509" s="179" t="str">
        <f t="shared" si="26"/>
        <v/>
      </c>
      <c r="U509" s="427"/>
      <c r="V509" s="213"/>
      <c r="W509" s="213"/>
      <c r="X509" s="429"/>
      <c r="Y509" s="45"/>
      <c r="Z509" s="45"/>
      <c r="AA509" s="45"/>
      <c r="AB509" s="429"/>
      <c r="AC509" s="367"/>
      <c r="AD509" s="427"/>
      <c r="AE509" s="427"/>
      <c r="AF509" s="427"/>
      <c r="AG509" s="436"/>
      <c r="AH509" s="445"/>
      <c r="AI509" s="445"/>
      <c r="AJ509" s="456"/>
      <c r="AK509" s="179" t="str">
        <f t="shared" si="27"/>
        <v/>
      </c>
      <c r="AL509" s="427"/>
      <c r="AM509" s="28" t="b">
        <f t="shared" si="29"/>
        <v>1</v>
      </c>
    </row>
    <row r="510" spans="1:39" ht="36" customHeight="1">
      <c r="A510" s="65"/>
      <c r="B510" s="65"/>
      <c r="C510" s="65"/>
      <c r="D510" s="45"/>
      <c r="E510" s="259"/>
      <c r="F510" s="229" t="str">
        <f t="shared" si="28"/>
        <v/>
      </c>
      <c r="G510" s="429"/>
      <c r="H510" s="206"/>
      <c r="I510" s="429"/>
      <c r="J510" s="83"/>
      <c r="K510" s="119"/>
      <c r="L510" s="214"/>
      <c r="M510" s="230"/>
      <c r="N510" s="231"/>
      <c r="O510" s="259"/>
      <c r="P510" s="212"/>
      <c r="Q510" s="214"/>
      <c r="R510" s="214"/>
      <c r="S510" s="232"/>
      <c r="T510" s="179" t="str">
        <f t="shared" si="26"/>
        <v/>
      </c>
      <c r="U510" s="427"/>
      <c r="V510" s="213"/>
      <c r="W510" s="213"/>
      <c r="X510" s="429"/>
      <c r="Y510" s="45"/>
      <c r="Z510" s="45"/>
      <c r="AA510" s="45"/>
      <c r="AB510" s="429"/>
      <c r="AC510" s="367"/>
      <c r="AD510" s="427"/>
      <c r="AE510" s="427"/>
      <c r="AF510" s="427"/>
      <c r="AG510" s="436"/>
      <c r="AH510" s="445"/>
      <c r="AI510" s="445"/>
      <c r="AJ510" s="456"/>
      <c r="AK510" s="179" t="str">
        <f t="shared" si="27"/>
        <v/>
      </c>
      <c r="AL510" s="427"/>
      <c r="AM510" s="28" t="b">
        <f t="shared" si="29"/>
        <v>1</v>
      </c>
    </row>
    <row r="511" spans="1:39" ht="36" customHeight="1">
      <c r="A511" s="65"/>
      <c r="B511" s="65"/>
      <c r="C511" s="65"/>
      <c r="D511" s="45"/>
      <c r="E511" s="259"/>
      <c r="F511" s="229" t="str">
        <f t="shared" si="28"/>
        <v/>
      </c>
      <c r="G511" s="429"/>
      <c r="H511" s="206"/>
      <c r="I511" s="429"/>
      <c r="J511" s="83"/>
      <c r="K511" s="119"/>
      <c r="L511" s="214"/>
      <c r="M511" s="230"/>
      <c r="N511" s="231"/>
      <c r="O511" s="259"/>
      <c r="P511" s="212"/>
      <c r="Q511" s="214"/>
      <c r="R511" s="214"/>
      <c r="S511" s="232"/>
      <c r="T511" s="179" t="str">
        <f t="shared" si="26"/>
        <v/>
      </c>
      <c r="U511" s="427"/>
      <c r="V511" s="213"/>
      <c r="W511" s="213"/>
      <c r="X511" s="429"/>
      <c r="Y511" s="45"/>
      <c r="Z511" s="45"/>
      <c r="AA511" s="45"/>
      <c r="AB511" s="429"/>
      <c r="AC511" s="367"/>
      <c r="AD511" s="427"/>
      <c r="AE511" s="427"/>
      <c r="AF511" s="427"/>
      <c r="AG511" s="436"/>
      <c r="AH511" s="445"/>
      <c r="AI511" s="445"/>
      <c r="AJ511" s="456"/>
      <c r="AK511" s="179" t="str">
        <f t="shared" si="27"/>
        <v/>
      </c>
      <c r="AL511" s="427"/>
      <c r="AM511" s="28" t="b">
        <f t="shared" si="29"/>
        <v>1</v>
      </c>
    </row>
    <row r="512" spans="1:39" ht="36" customHeight="1">
      <c r="A512" s="65"/>
      <c r="B512" s="65"/>
      <c r="C512" s="65"/>
      <c r="D512" s="45"/>
      <c r="E512" s="259"/>
      <c r="F512" s="229" t="str">
        <f t="shared" si="28"/>
        <v/>
      </c>
      <c r="G512" s="429"/>
      <c r="H512" s="206"/>
      <c r="I512" s="429"/>
      <c r="J512" s="83"/>
      <c r="K512" s="119"/>
      <c r="L512" s="214"/>
      <c r="M512" s="230"/>
      <c r="N512" s="231"/>
      <c r="O512" s="259"/>
      <c r="P512" s="212"/>
      <c r="Q512" s="214"/>
      <c r="R512" s="214"/>
      <c r="S512" s="232"/>
      <c r="T512" s="179" t="str">
        <f t="shared" si="26"/>
        <v/>
      </c>
      <c r="U512" s="427"/>
      <c r="V512" s="213"/>
      <c r="W512" s="213"/>
      <c r="X512" s="429"/>
      <c r="Y512" s="45"/>
      <c r="Z512" s="45"/>
      <c r="AA512" s="45"/>
      <c r="AB512" s="429"/>
      <c r="AC512" s="367"/>
      <c r="AD512" s="427"/>
      <c r="AE512" s="427"/>
      <c r="AF512" s="427"/>
      <c r="AG512" s="436"/>
      <c r="AH512" s="445"/>
      <c r="AI512" s="445"/>
      <c r="AJ512" s="456"/>
      <c r="AK512" s="179" t="str">
        <f t="shared" si="27"/>
        <v/>
      </c>
      <c r="AL512" s="427"/>
      <c r="AM512" s="28" t="b">
        <f t="shared" si="29"/>
        <v>1</v>
      </c>
    </row>
    <row r="513" spans="1:39" ht="36" customHeight="1">
      <c r="A513" s="65"/>
      <c r="B513" s="65"/>
      <c r="C513" s="65"/>
      <c r="D513" s="45"/>
      <c r="E513" s="259"/>
      <c r="F513" s="229" t="str">
        <f t="shared" si="28"/>
        <v/>
      </c>
      <c r="G513" s="429"/>
      <c r="H513" s="206"/>
      <c r="I513" s="429"/>
      <c r="J513" s="83"/>
      <c r="K513" s="119"/>
      <c r="L513" s="214"/>
      <c r="M513" s="230"/>
      <c r="N513" s="231"/>
      <c r="O513" s="259"/>
      <c r="P513" s="212"/>
      <c r="Q513" s="214"/>
      <c r="R513" s="214"/>
      <c r="S513" s="232"/>
      <c r="T513" s="179" t="str">
        <f t="shared" si="26"/>
        <v/>
      </c>
      <c r="U513" s="427"/>
      <c r="V513" s="213"/>
      <c r="W513" s="213"/>
      <c r="X513" s="429"/>
      <c r="Y513" s="45"/>
      <c r="Z513" s="45"/>
      <c r="AA513" s="45"/>
      <c r="AB513" s="429"/>
      <c r="AC513" s="367"/>
      <c r="AD513" s="427"/>
      <c r="AE513" s="427"/>
      <c r="AF513" s="427"/>
      <c r="AG513" s="436"/>
      <c r="AH513" s="445"/>
      <c r="AI513" s="445"/>
      <c r="AJ513" s="456"/>
      <c r="AK513" s="179" t="str">
        <f t="shared" si="27"/>
        <v/>
      </c>
      <c r="AL513" s="427"/>
      <c r="AM513" s="28" t="b">
        <f t="shared" si="29"/>
        <v>1</v>
      </c>
    </row>
    <row r="514" spans="1:39" ht="36" customHeight="1">
      <c r="A514" s="65"/>
      <c r="B514" s="65"/>
      <c r="C514" s="65"/>
      <c r="D514" s="45"/>
      <c r="E514" s="259"/>
      <c r="F514" s="229" t="str">
        <f t="shared" si="28"/>
        <v/>
      </c>
      <c r="G514" s="429"/>
      <c r="H514" s="206"/>
      <c r="I514" s="429"/>
      <c r="J514" s="83"/>
      <c r="K514" s="119"/>
      <c r="L514" s="214"/>
      <c r="M514" s="230"/>
      <c r="N514" s="231"/>
      <c r="O514" s="259"/>
      <c r="P514" s="212"/>
      <c r="Q514" s="214"/>
      <c r="R514" s="214"/>
      <c r="S514" s="232"/>
      <c r="T514" s="179" t="str">
        <f t="shared" si="26"/>
        <v/>
      </c>
      <c r="U514" s="427"/>
      <c r="V514" s="213"/>
      <c r="W514" s="213"/>
      <c r="X514" s="429"/>
      <c r="Y514" s="45"/>
      <c r="Z514" s="45"/>
      <c r="AA514" s="45"/>
      <c r="AB514" s="429"/>
      <c r="AC514" s="367"/>
      <c r="AD514" s="427"/>
      <c r="AE514" s="427"/>
      <c r="AF514" s="427"/>
      <c r="AG514" s="436"/>
      <c r="AH514" s="445"/>
      <c r="AI514" s="445"/>
      <c r="AJ514" s="456"/>
      <c r="AK514" s="179" t="str">
        <f t="shared" si="27"/>
        <v/>
      </c>
      <c r="AL514" s="427"/>
      <c r="AM514" s="28" t="b">
        <f t="shared" si="29"/>
        <v>1</v>
      </c>
    </row>
    <row r="515" spans="1:39" ht="36" customHeight="1">
      <c r="A515" s="65"/>
      <c r="B515" s="65"/>
      <c r="C515" s="65"/>
      <c r="D515" s="45"/>
      <c r="E515" s="259"/>
      <c r="F515" s="229" t="str">
        <f t="shared" si="28"/>
        <v/>
      </c>
      <c r="G515" s="429"/>
      <c r="H515" s="206"/>
      <c r="I515" s="429"/>
      <c r="J515" s="83"/>
      <c r="K515" s="119"/>
      <c r="L515" s="214"/>
      <c r="M515" s="230"/>
      <c r="N515" s="231"/>
      <c r="O515" s="259"/>
      <c r="P515" s="212"/>
      <c r="Q515" s="214"/>
      <c r="R515" s="214"/>
      <c r="S515" s="232"/>
      <c r="T515" s="179" t="str">
        <f t="shared" si="26"/>
        <v/>
      </c>
      <c r="U515" s="427"/>
      <c r="V515" s="213"/>
      <c r="W515" s="213"/>
      <c r="X515" s="429"/>
      <c r="Y515" s="45"/>
      <c r="Z515" s="45"/>
      <c r="AA515" s="45"/>
      <c r="AB515" s="429"/>
      <c r="AC515" s="367"/>
      <c r="AD515" s="427"/>
      <c r="AE515" s="427"/>
      <c r="AF515" s="427"/>
      <c r="AG515" s="436"/>
      <c r="AH515" s="445"/>
      <c r="AI515" s="445"/>
      <c r="AJ515" s="456"/>
      <c r="AK515" s="179" t="str">
        <f t="shared" si="27"/>
        <v/>
      </c>
      <c r="AL515" s="427"/>
      <c r="AM515" s="28" t="b">
        <f t="shared" si="29"/>
        <v>1</v>
      </c>
    </row>
    <row r="516" spans="1:39" ht="36" customHeight="1">
      <c r="A516" s="65"/>
      <c r="B516" s="65"/>
      <c r="C516" s="65"/>
      <c r="D516" s="45"/>
      <c r="E516" s="259"/>
      <c r="F516" s="229" t="str">
        <f t="shared" si="28"/>
        <v/>
      </c>
      <c r="G516" s="429"/>
      <c r="H516" s="206"/>
      <c r="I516" s="429"/>
      <c r="J516" s="83"/>
      <c r="K516" s="119"/>
      <c r="L516" s="214"/>
      <c r="M516" s="230"/>
      <c r="N516" s="231"/>
      <c r="O516" s="259"/>
      <c r="P516" s="212"/>
      <c r="Q516" s="214"/>
      <c r="R516" s="214"/>
      <c r="S516" s="232"/>
      <c r="T516" s="179" t="str">
        <f t="shared" si="26"/>
        <v/>
      </c>
      <c r="U516" s="427"/>
      <c r="V516" s="213"/>
      <c r="W516" s="213"/>
      <c r="X516" s="429"/>
      <c r="Y516" s="45"/>
      <c r="Z516" s="45"/>
      <c r="AA516" s="45"/>
      <c r="AB516" s="429"/>
      <c r="AC516" s="367"/>
      <c r="AD516" s="427"/>
      <c r="AE516" s="427"/>
      <c r="AF516" s="427"/>
      <c r="AG516" s="436"/>
      <c r="AH516" s="445"/>
      <c r="AI516" s="445"/>
      <c r="AJ516" s="456"/>
      <c r="AK516" s="179" t="str">
        <f t="shared" si="27"/>
        <v/>
      </c>
      <c r="AL516" s="427"/>
      <c r="AM516" s="28" t="b">
        <f t="shared" si="29"/>
        <v>1</v>
      </c>
    </row>
    <row r="517" spans="1:39" ht="36" customHeight="1">
      <c r="A517" s="65"/>
      <c r="B517" s="65"/>
      <c r="C517" s="65"/>
      <c r="D517" s="45"/>
      <c r="E517" s="259"/>
      <c r="F517" s="229" t="str">
        <f t="shared" si="28"/>
        <v/>
      </c>
      <c r="G517" s="429"/>
      <c r="H517" s="206"/>
      <c r="I517" s="429"/>
      <c r="J517" s="83"/>
      <c r="K517" s="119"/>
      <c r="L517" s="214"/>
      <c r="M517" s="230"/>
      <c r="N517" s="231"/>
      <c r="O517" s="259"/>
      <c r="P517" s="212"/>
      <c r="Q517" s="214"/>
      <c r="R517" s="214"/>
      <c r="S517" s="232"/>
      <c r="T517" s="179" t="str">
        <f t="shared" ref="T517:T580" si="30">IF(ISBLANK(P517),"",DATEDIF(J517,P517,"d")/365)</f>
        <v/>
      </c>
      <c r="U517" s="427"/>
      <c r="V517" s="213"/>
      <c r="W517" s="213"/>
      <c r="X517" s="429"/>
      <c r="Y517" s="45"/>
      <c r="Z517" s="45"/>
      <c r="AA517" s="45"/>
      <c r="AB517" s="429"/>
      <c r="AC517" s="367"/>
      <c r="AD517" s="427"/>
      <c r="AE517" s="427"/>
      <c r="AF517" s="427"/>
      <c r="AG517" s="436"/>
      <c r="AH517" s="445"/>
      <c r="AI517" s="445"/>
      <c r="AJ517" s="456"/>
      <c r="AK517" s="179" t="str">
        <f t="shared" ref="AK517:AK580" si="31">IF((J517-AC517)/365&gt;0,(J517-AC517)/365,"")</f>
        <v/>
      </c>
      <c r="AL517" s="427"/>
      <c r="AM517" s="28" t="b">
        <f t="shared" si="29"/>
        <v>1</v>
      </c>
    </row>
    <row r="518" spans="1:39" ht="36" customHeight="1">
      <c r="A518" s="65"/>
      <c r="B518" s="65"/>
      <c r="C518" s="65"/>
      <c r="D518" s="45"/>
      <c r="E518" s="259"/>
      <c r="F518" s="229" t="str">
        <f t="shared" si="28"/>
        <v/>
      </c>
      <c r="G518" s="429"/>
      <c r="H518" s="206"/>
      <c r="I518" s="429"/>
      <c r="J518" s="83"/>
      <c r="K518" s="119"/>
      <c r="L518" s="214"/>
      <c r="M518" s="230"/>
      <c r="N518" s="231"/>
      <c r="O518" s="259"/>
      <c r="P518" s="212"/>
      <c r="Q518" s="214"/>
      <c r="R518" s="214"/>
      <c r="S518" s="232"/>
      <c r="T518" s="179" t="str">
        <f t="shared" si="30"/>
        <v/>
      </c>
      <c r="U518" s="427"/>
      <c r="V518" s="213"/>
      <c r="W518" s="213"/>
      <c r="X518" s="429"/>
      <c r="Y518" s="45"/>
      <c r="Z518" s="45"/>
      <c r="AA518" s="45"/>
      <c r="AB518" s="429"/>
      <c r="AC518" s="367"/>
      <c r="AD518" s="427"/>
      <c r="AE518" s="427"/>
      <c r="AF518" s="427"/>
      <c r="AG518" s="436"/>
      <c r="AH518" s="445"/>
      <c r="AI518" s="445"/>
      <c r="AJ518" s="456"/>
      <c r="AK518" s="179" t="str">
        <f t="shared" si="31"/>
        <v/>
      </c>
      <c r="AL518" s="427"/>
      <c r="AM518" s="28" t="b">
        <f t="shared" si="29"/>
        <v>1</v>
      </c>
    </row>
    <row r="519" spans="1:39" ht="36" customHeight="1">
      <c r="A519" s="65"/>
      <c r="B519" s="65"/>
      <c r="C519" s="65"/>
      <c r="D519" s="45"/>
      <c r="E519" s="259"/>
      <c r="F519" s="229" t="str">
        <f t="shared" si="28"/>
        <v/>
      </c>
      <c r="G519" s="429"/>
      <c r="H519" s="206"/>
      <c r="I519" s="429"/>
      <c r="J519" s="83"/>
      <c r="K519" s="119"/>
      <c r="L519" s="214"/>
      <c r="M519" s="230"/>
      <c r="N519" s="231"/>
      <c r="O519" s="259"/>
      <c r="P519" s="212"/>
      <c r="Q519" s="214"/>
      <c r="R519" s="214"/>
      <c r="S519" s="232"/>
      <c r="T519" s="179" t="str">
        <f t="shared" si="30"/>
        <v/>
      </c>
      <c r="U519" s="427"/>
      <c r="V519" s="213"/>
      <c r="W519" s="213"/>
      <c r="X519" s="429"/>
      <c r="Y519" s="45"/>
      <c r="Z519" s="45"/>
      <c r="AA519" s="45"/>
      <c r="AB519" s="429"/>
      <c r="AC519" s="367"/>
      <c r="AD519" s="427"/>
      <c r="AE519" s="427"/>
      <c r="AF519" s="427"/>
      <c r="AG519" s="436"/>
      <c r="AH519" s="445"/>
      <c r="AI519" s="445"/>
      <c r="AJ519" s="456"/>
      <c r="AK519" s="179" t="str">
        <f t="shared" si="31"/>
        <v/>
      </c>
      <c r="AL519" s="427"/>
      <c r="AM519" s="28" t="b">
        <f t="shared" si="29"/>
        <v>1</v>
      </c>
    </row>
    <row r="520" spans="1:39" ht="36" customHeight="1">
      <c r="A520" s="65"/>
      <c r="B520" s="65"/>
      <c r="C520" s="65"/>
      <c r="D520" s="45"/>
      <c r="E520" s="259"/>
      <c r="F520" s="229" t="str">
        <f t="shared" ref="F520:F583" si="32">IF(ISBLANK($E520),"",VLOOKUP($E520,제안사_펀드현황,2,FALSE))</f>
        <v/>
      </c>
      <c r="G520" s="429"/>
      <c r="H520" s="206"/>
      <c r="I520" s="429"/>
      <c r="J520" s="83"/>
      <c r="K520" s="119"/>
      <c r="L520" s="214"/>
      <c r="M520" s="230"/>
      <c r="N520" s="231"/>
      <c r="O520" s="259"/>
      <c r="P520" s="212"/>
      <c r="Q520" s="214"/>
      <c r="R520" s="214"/>
      <c r="S520" s="232"/>
      <c r="T520" s="179" t="str">
        <f t="shared" si="30"/>
        <v/>
      </c>
      <c r="U520" s="427"/>
      <c r="V520" s="213"/>
      <c r="W520" s="213"/>
      <c r="X520" s="429"/>
      <c r="Y520" s="45"/>
      <c r="Z520" s="45"/>
      <c r="AA520" s="45"/>
      <c r="AB520" s="429"/>
      <c r="AC520" s="367"/>
      <c r="AD520" s="427"/>
      <c r="AE520" s="427"/>
      <c r="AF520" s="427"/>
      <c r="AG520" s="436"/>
      <c r="AH520" s="445"/>
      <c r="AI520" s="445"/>
      <c r="AJ520" s="456"/>
      <c r="AK520" s="179" t="str">
        <f t="shared" si="31"/>
        <v/>
      </c>
      <c r="AL520" s="427"/>
      <c r="AM520" s="28" t="b">
        <f t="shared" si="29"/>
        <v>1</v>
      </c>
    </row>
    <row r="521" spans="1:39" ht="36" customHeight="1">
      <c r="A521" s="65"/>
      <c r="B521" s="65"/>
      <c r="C521" s="65"/>
      <c r="D521" s="45"/>
      <c r="E521" s="259"/>
      <c r="F521" s="229" t="str">
        <f t="shared" si="32"/>
        <v/>
      </c>
      <c r="G521" s="429"/>
      <c r="H521" s="206"/>
      <c r="I521" s="429"/>
      <c r="J521" s="83"/>
      <c r="K521" s="119"/>
      <c r="L521" s="214"/>
      <c r="M521" s="230"/>
      <c r="N521" s="231"/>
      <c r="O521" s="259"/>
      <c r="P521" s="212"/>
      <c r="Q521" s="214"/>
      <c r="R521" s="214"/>
      <c r="S521" s="232"/>
      <c r="T521" s="179" t="str">
        <f t="shared" si="30"/>
        <v/>
      </c>
      <c r="U521" s="427"/>
      <c r="V521" s="213"/>
      <c r="W521" s="213"/>
      <c r="X521" s="429"/>
      <c r="Y521" s="45"/>
      <c r="Z521" s="45"/>
      <c r="AA521" s="45"/>
      <c r="AB521" s="429"/>
      <c r="AC521" s="367"/>
      <c r="AD521" s="427"/>
      <c r="AE521" s="427"/>
      <c r="AF521" s="427"/>
      <c r="AG521" s="436"/>
      <c r="AH521" s="445"/>
      <c r="AI521" s="445"/>
      <c r="AJ521" s="456"/>
      <c r="AK521" s="179" t="str">
        <f t="shared" si="31"/>
        <v/>
      </c>
      <c r="AL521" s="427"/>
      <c r="AM521" s="28" t="b">
        <f t="shared" si="29"/>
        <v>1</v>
      </c>
    </row>
    <row r="522" spans="1:39" ht="36" customHeight="1">
      <c r="A522" s="65"/>
      <c r="B522" s="65"/>
      <c r="C522" s="65"/>
      <c r="D522" s="45"/>
      <c r="E522" s="259"/>
      <c r="F522" s="229" t="str">
        <f t="shared" si="32"/>
        <v/>
      </c>
      <c r="G522" s="429"/>
      <c r="H522" s="206"/>
      <c r="I522" s="429"/>
      <c r="J522" s="83"/>
      <c r="K522" s="119"/>
      <c r="L522" s="214"/>
      <c r="M522" s="230"/>
      <c r="N522" s="231"/>
      <c r="O522" s="259"/>
      <c r="P522" s="212"/>
      <c r="Q522" s="214"/>
      <c r="R522" s="214"/>
      <c r="S522" s="232"/>
      <c r="T522" s="179" t="str">
        <f t="shared" si="30"/>
        <v/>
      </c>
      <c r="U522" s="427"/>
      <c r="V522" s="213"/>
      <c r="W522" s="213"/>
      <c r="X522" s="429"/>
      <c r="Y522" s="45"/>
      <c r="Z522" s="45"/>
      <c r="AA522" s="45"/>
      <c r="AB522" s="429"/>
      <c r="AC522" s="367"/>
      <c r="AD522" s="427"/>
      <c r="AE522" s="427"/>
      <c r="AF522" s="427"/>
      <c r="AG522" s="436"/>
      <c r="AH522" s="445"/>
      <c r="AI522" s="445"/>
      <c r="AJ522" s="456"/>
      <c r="AK522" s="179" t="str">
        <f t="shared" si="31"/>
        <v/>
      </c>
      <c r="AL522" s="427"/>
      <c r="AM522" s="28" t="b">
        <f t="shared" si="29"/>
        <v>1</v>
      </c>
    </row>
    <row r="523" spans="1:39" ht="36" customHeight="1">
      <c r="A523" s="65"/>
      <c r="B523" s="65"/>
      <c r="C523" s="65"/>
      <c r="D523" s="45"/>
      <c r="E523" s="259"/>
      <c r="F523" s="229" t="str">
        <f t="shared" si="32"/>
        <v/>
      </c>
      <c r="G523" s="429"/>
      <c r="H523" s="206"/>
      <c r="I523" s="429"/>
      <c r="J523" s="83"/>
      <c r="K523" s="119"/>
      <c r="L523" s="214"/>
      <c r="M523" s="230"/>
      <c r="N523" s="231"/>
      <c r="O523" s="259"/>
      <c r="P523" s="212"/>
      <c r="Q523" s="214"/>
      <c r="R523" s="214"/>
      <c r="S523" s="232"/>
      <c r="T523" s="179" t="str">
        <f t="shared" si="30"/>
        <v/>
      </c>
      <c r="U523" s="427"/>
      <c r="V523" s="213"/>
      <c r="W523" s="213"/>
      <c r="X523" s="429"/>
      <c r="Y523" s="45"/>
      <c r="Z523" s="45"/>
      <c r="AA523" s="45"/>
      <c r="AB523" s="429"/>
      <c r="AC523" s="367"/>
      <c r="AD523" s="427"/>
      <c r="AE523" s="427"/>
      <c r="AF523" s="427"/>
      <c r="AG523" s="436"/>
      <c r="AH523" s="445"/>
      <c r="AI523" s="445"/>
      <c r="AJ523" s="456"/>
      <c r="AK523" s="179" t="str">
        <f t="shared" si="31"/>
        <v/>
      </c>
      <c r="AL523" s="427"/>
      <c r="AM523" s="28" t="b">
        <f t="shared" si="29"/>
        <v>1</v>
      </c>
    </row>
    <row r="524" spans="1:39" ht="36" customHeight="1">
      <c r="A524" s="67"/>
      <c r="B524" s="67"/>
      <c r="C524" s="65"/>
      <c r="D524" s="45"/>
      <c r="E524" s="259"/>
      <c r="F524" s="229" t="str">
        <f t="shared" si="32"/>
        <v/>
      </c>
      <c r="G524" s="429"/>
      <c r="H524" s="206"/>
      <c r="I524" s="429"/>
      <c r="J524" s="83"/>
      <c r="K524" s="119"/>
      <c r="L524" s="214"/>
      <c r="M524" s="230"/>
      <c r="N524" s="231"/>
      <c r="O524" s="259"/>
      <c r="P524" s="212"/>
      <c r="Q524" s="214"/>
      <c r="R524" s="214"/>
      <c r="S524" s="232"/>
      <c r="T524" s="179" t="str">
        <f t="shared" si="30"/>
        <v/>
      </c>
      <c r="U524" s="427"/>
      <c r="V524" s="213"/>
      <c r="W524" s="213"/>
      <c r="X524" s="429"/>
      <c r="Y524" s="45"/>
      <c r="Z524" s="45"/>
      <c r="AA524" s="45"/>
      <c r="AB524" s="429"/>
      <c r="AC524" s="367"/>
      <c r="AD524" s="427"/>
      <c r="AE524" s="427"/>
      <c r="AF524" s="427"/>
      <c r="AG524" s="436"/>
      <c r="AH524" s="445"/>
      <c r="AI524" s="445"/>
      <c r="AJ524" s="456"/>
      <c r="AK524" s="179" t="str">
        <f t="shared" si="31"/>
        <v/>
      </c>
      <c r="AL524" s="427"/>
      <c r="AM524" s="28" t="b">
        <f t="shared" ref="AM524:AM587" si="33">L524=R524+V524+AA524</f>
        <v>1</v>
      </c>
    </row>
    <row r="525" spans="1:39" ht="36" customHeight="1">
      <c r="A525" s="67"/>
      <c r="B525" s="67"/>
      <c r="C525" s="65"/>
      <c r="D525" s="45"/>
      <c r="E525" s="259"/>
      <c r="F525" s="229" t="str">
        <f t="shared" si="32"/>
        <v/>
      </c>
      <c r="G525" s="429"/>
      <c r="H525" s="206"/>
      <c r="I525" s="429"/>
      <c r="J525" s="83"/>
      <c r="K525" s="119"/>
      <c r="L525" s="214"/>
      <c r="M525" s="230"/>
      <c r="N525" s="231"/>
      <c r="O525" s="259"/>
      <c r="P525" s="212"/>
      <c r="Q525" s="214"/>
      <c r="R525" s="214"/>
      <c r="S525" s="232"/>
      <c r="T525" s="179" t="str">
        <f t="shared" si="30"/>
        <v/>
      </c>
      <c r="U525" s="427"/>
      <c r="V525" s="213"/>
      <c r="W525" s="213"/>
      <c r="X525" s="429"/>
      <c r="Y525" s="45"/>
      <c r="Z525" s="45"/>
      <c r="AA525" s="45"/>
      <c r="AB525" s="429"/>
      <c r="AC525" s="367"/>
      <c r="AD525" s="427"/>
      <c r="AE525" s="427"/>
      <c r="AF525" s="427"/>
      <c r="AG525" s="436"/>
      <c r="AH525" s="445"/>
      <c r="AI525" s="445"/>
      <c r="AJ525" s="456"/>
      <c r="AK525" s="179" t="str">
        <f t="shared" si="31"/>
        <v/>
      </c>
      <c r="AL525" s="427"/>
      <c r="AM525" s="28" t="b">
        <f t="shared" si="33"/>
        <v>1</v>
      </c>
    </row>
    <row r="526" spans="1:39" ht="36" customHeight="1">
      <c r="A526" s="67"/>
      <c r="B526" s="67"/>
      <c r="C526" s="65"/>
      <c r="D526" s="45"/>
      <c r="E526" s="259"/>
      <c r="F526" s="229" t="str">
        <f t="shared" si="32"/>
        <v/>
      </c>
      <c r="G526" s="429"/>
      <c r="H526" s="206"/>
      <c r="I526" s="429"/>
      <c r="J526" s="83"/>
      <c r="K526" s="119"/>
      <c r="L526" s="214"/>
      <c r="M526" s="230"/>
      <c r="N526" s="231"/>
      <c r="O526" s="259"/>
      <c r="P526" s="212"/>
      <c r="Q526" s="214"/>
      <c r="R526" s="214"/>
      <c r="S526" s="232"/>
      <c r="T526" s="179" t="str">
        <f t="shared" si="30"/>
        <v/>
      </c>
      <c r="U526" s="427"/>
      <c r="V526" s="213"/>
      <c r="W526" s="213"/>
      <c r="X526" s="429"/>
      <c r="Y526" s="45"/>
      <c r="Z526" s="45"/>
      <c r="AA526" s="45"/>
      <c r="AB526" s="429"/>
      <c r="AC526" s="367"/>
      <c r="AD526" s="427"/>
      <c r="AE526" s="427"/>
      <c r="AF526" s="427"/>
      <c r="AG526" s="436"/>
      <c r="AH526" s="445"/>
      <c r="AI526" s="445"/>
      <c r="AJ526" s="456"/>
      <c r="AK526" s="179" t="str">
        <f t="shared" si="31"/>
        <v/>
      </c>
      <c r="AL526" s="427"/>
      <c r="AM526" s="28" t="b">
        <f t="shared" si="33"/>
        <v>1</v>
      </c>
    </row>
    <row r="527" spans="1:39" ht="36" customHeight="1">
      <c r="A527" s="67"/>
      <c r="B527" s="67"/>
      <c r="C527" s="65"/>
      <c r="D527" s="45"/>
      <c r="E527" s="259"/>
      <c r="F527" s="229" t="str">
        <f t="shared" si="32"/>
        <v/>
      </c>
      <c r="G527" s="429"/>
      <c r="H527" s="206"/>
      <c r="I527" s="429"/>
      <c r="J527" s="83"/>
      <c r="K527" s="119"/>
      <c r="L527" s="214"/>
      <c r="M527" s="230"/>
      <c r="N527" s="231"/>
      <c r="O527" s="259"/>
      <c r="P527" s="212"/>
      <c r="Q527" s="214"/>
      <c r="R527" s="214"/>
      <c r="S527" s="232"/>
      <c r="T527" s="179" t="str">
        <f t="shared" si="30"/>
        <v/>
      </c>
      <c r="U527" s="427"/>
      <c r="V527" s="213"/>
      <c r="W527" s="213"/>
      <c r="X527" s="429"/>
      <c r="Y527" s="45"/>
      <c r="Z527" s="45"/>
      <c r="AA527" s="45"/>
      <c r="AB527" s="429"/>
      <c r="AC527" s="367"/>
      <c r="AD527" s="427"/>
      <c r="AE527" s="427"/>
      <c r="AF527" s="427"/>
      <c r="AG527" s="436"/>
      <c r="AH527" s="445"/>
      <c r="AI527" s="445"/>
      <c r="AJ527" s="456"/>
      <c r="AK527" s="179" t="str">
        <f t="shared" si="31"/>
        <v/>
      </c>
      <c r="AL527" s="427"/>
      <c r="AM527" s="28" t="b">
        <f t="shared" si="33"/>
        <v>1</v>
      </c>
    </row>
    <row r="528" spans="1:39" ht="36" customHeight="1">
      <c r="A528" s="67"/>
      <c r="B528" s="67"/>
      <c r="C528" s="65"/>
      <c r="D528" s="45"/>
      <c r="E528" s="259"/>
      <c r="F528" s="229" t="str">
        <f t="shared" si="32"/>
        <v/>
      </c>
      <c r="G528" s="429"/>
      <c r="H528" s="206"/>
      <c r="I528" s="429"/>
      <c r="J528" s="83"/>
      <c r="K528" s="119"/>
      <c r="L528" s="214"/>
      <c r="M528" s="230"/>
      <c r="N528" s="231"/>
      <c r="O528" s="259"/>
      <c r="P528" s="212"/>
      <c r="Q528" s="214"/>
      <c r="R528" s="214"/>
      <c r="S528" s="232"/>
      <c r="T528" s="179" t="str">
        <f t="shared" si="30"/>
        <v/>
      </c>
      <c r="U528" s="427"/>
      <c r="V528" s="213"/>
      <c r="W528" s="213"/>
      <c r="X528" s="429"/>
      <c r="Y528" s="45"/>
      <c r="Z528" s="45"/>
      <c r="AA528" s="45"/>
      <c r="AB528" s="429"/>
      <c r="AC528" s="367"/>
      <c r="AD528" s="427"/>
      <c r="AE528" s="427"/>
      <c r="AF528" s="427"/>
      <c r="AG528" s="436"/>
      <c r="AH528" s="445"/>
      <c r="AI528" s="445"/>
      <c r="AJ528" s="456"/>
      <c r="AK528" s="179" t="str">
        <f t="shared" si="31"/>
        <v/>
      </c>
      <c r="AL528" s="427"/>
      <c r="AM528" s="28" t="b">
        <f t="shared" si="33"/>
        <v>1</v>
      </c>
    </row>
    <row r="529" spans="1:39" ht="36" customHeight="1">
      <c r="A529" s="67"/>
      <c r="B529" s="67"/>
      <c r="C529" s="65"/>
      <c r="D529" s="45"/>
      <c r="E529" s="259"/>
      <c r="F529" s="229" t="str">
        <f t="shared" si="32"/>
        <v/>
      </c>
      <c r="G529" s="429"/>
      <c r="H529" s="206"/>
      <c r="I529" s="429"/>
      <c r="J529" s="83"/>
      <c r="K529" s="119"/>
      <c r="L529" s="214"/>
      <c r="M529" s="230"/>
      <c r="N529" s="231"/>
      <c r="O529" s="259"/>
      <c r="P529" s="212"/>
      <c r="Q529" s="214"/>
      <c r="R529" s="214"/>
      <c r="S529" s="232"/>
      <c r="T529" s="179" t="str">
        <f t="shared" si="30"/>
        <v/>
      </c>
      <c r="U529" s="427"/>
      <c r="V529" s="213"/>
      <c r="W529" s="213"/>
      <c r="X529" s="429"/>
      <c r="Y529" s="45"/>
      <c r="Z529" s="45"/>
      <c r="AA529" s="45"/>
      <c r="AB529" s="429"/>
      <c r="AC529" s="367"/>
      <c r="AD529" s="427"/>
      <c r="AE529" s="427"/>
      <c r="AF529" s="427"/>
      <c r="AG529" s="436"/>
      <c r="AH529" s="445"/>
      <c r="AI529" s="445"/>
      <c r="AJ529" s="456"/>
      <c r="AK529" s="179" t="str">
        <f t="shared" si="31"/>
        <v/>
      </c>
      <c r="AL529" s="427"/>
      <c r="AM529" s="28" t="b">
        <f t="shared" si="33"/>
        <v>1</v>
      </c>
    </row>
    <row r="530" spans="1:39" ht="36" customHeight="1">
      <c r="A530" s="67"/>
      <c r="B530" s="67"/>
      <c r="C530" s="65"/>
      <c r="D530" s="45"/>
      <c r="E530" s="259"/>
      <c r="F530" s="229" t="str">
        <f t="shared" si="32"/>
        <v/>
      </c>
      <c r="G530" s="429"/>
      <c r="H530" s="206"/>
      <c r="I530" s="429"/>
      <c r="J530" s="83"/>
      <c r="K530" s="119"/>
      <c r="L530" s="214"/>
      <c r="M530" s="230"/>
      <c r="N530" s="231"/>
      <c r="O530" s="259"/>
      <c r="P530" s="212"/>
      <c r="Q530" s="214"/>
      <c r="R530" s="214"/>
      <c r="S530" s="232"/>
      <c r="T530" s="179" t="str">
        <f t="shared" si="30"/>
        <v/>
      </c>
      <c r="U530" s="427"/>
      <c r="V530" s="213"/>
      <c r="W530" s="213"/>
      <c r="X530" s="429"/>
      <c r="Y530" s="45"/>
      <c r="Z530" s="45"/>
      <c r="AA530" s="45"/>
      <c r="AB530" s="429"/>
      <c r="AC530" s="367"/>
      <c r="AD530" s="427"/>
      <c r="AE530" s="427"/>
      <c r="AF530" s="427"/>
      <c r="AG530" s="436"/>
      <c r="AH530" s="445"/>
      <c r="AI530" s="445"/>
      <c r="AJ530" s="456"/>
      <c r="AK530" s="179" t="str">
        <f t="shared" si="31"/>
        <v/>
      </c>
      <c r="AL530" s="427"/>
      <c r="AM530" s="28" t="b">
        <f t="shared" si="33"/>
        <v>1</v>
      </c>
    </row>
    <row r="531" spans="1:39" s="203" customFormat="1" ht="36" customHeight="1">
      <c r="A531" s="67"/>
      <c r="B531" s="67"/>
      <c r="C531" s="65"/>
      <c r="D531" s="119"/>
      <c r="E531" s="260"/>
      <c r="F531" s="229" t="str">
        <f t="shared" si="32"/>
        <v/>
      </c>
      <c r="G531" s="206"/>
      <c r="H531" s="206"/>
      <c r="I531" s="429"/>
      <c r="J531" s="220"/>
      <c r="K531" s="119"/>
      <c r="L531" s="214"/>
      <c r="M531" s="230"/>
      <c r="N531" s="231"/>
      <c r="O531" s="260"/>
      <c r="P531" s="212"/>
      <c r="Q531" s="214"/>
      <c r="R531" s="214"/>
      <c r="S531" s="232"/>
      <c r="T531" s="179" t="str">
        <f t="shared" si="30"/>
        <v/>
      </c>
      <c r="U531" s="222"/>
      <c r="V531" s="214"/>
      <c r="W531" s="214"/>
      <c r="X531" s="206"/>
      <c r="Y531" s="119"/>
      <c r="Z531" s="119"/>
      <c r="AA531" s="119"/>
      <c r="AB531" s="206"/>
      <c r="AC531" s="367"/>
      <c r="AD531" s="427"/>
      <c r="AE531" s="427"/>
      <c r="AF531" s="427"/>
      <c r="AG531" s="436"/>
      <c r="AH531" s="445"/>
      <c r="AI531" s="445"/>
      <c r="AJ531" s="456"/>
      <c r="AK531" s="179" t="str">
        <f t="shared" si="31"/>
        <v/>
      </c>
      <c r="AL531" s="427"/>
      <c r="AM531" s="28" t="b">
        <f t="shared" si="33"/>
        <v>1</v>
      </c>
    </row>
    <row r="532" spans="1:39" ht="36" customHeight="1">
      <c r="A532" s="67"/>
      <c r="B532" s="67"/>
      <c r="C532" s="65"/>
      <c r="D532" s="45"/>
      <c r="E532" s="259"/>
      <c r="F532" s="229" t="str">
        <f t="shared" si="32"/>
        <v/>
      </c>
      <c r="G532" s="429"/>
      <c r="H532" s="206"/>
      <c r="I532" s="429"/>
      <c r="J532" s="83"/>
      <c r="K532" s="119"/>
      <c r="L532" s="214"/>
      <c r="M532" s="230"/>
      <c r="N532" s="231"/>
      <c r="O532" s="259"/>
      <c r="P532" s="212"/>
      <c r="Q532" s="214"/>
      <c r="R532" s="214"/>
      <c r="S532" s="232"/>
      <c r="T532" s="179" t="str">
        <f t="shared" si="30"/>
        <v/>
      </c>
      <c r="U532" s="427"/>
      <c r="V532" s="213"/>
      <c r="W532" s="213"/>
      <c r="X532" s="429"/>
      <c r="Y532" s="45"/>
      <c r="Z532" s="45"/>
      <c r="AA532" s="45"/>
      <c r="AB532" s="429"/>
      <c r="AC532" s="367"/>
      <c r="AD532" s="427"/>
      <c r="AE532" s="427"/>
      <c r="AF532" s="427"/>
      <c r="AG532" s="436"/>
      <c r="AH532" s="445"/>
      <c r="AI532" s="445"/>
      <c r="AJ532" s="456"/>
      <c r="AK532" s="179" t="str">
        <f t="shared" si="31"/>
        <v/>
      </c>
      <c r="AL532" s="427"/>
      <c r="AM532" s="28" t="b">
        <f t="shared" si="33"/>
        <v>1</v>
      </c>
    </row>
    <row r="533" spans="1:39" ht="36" customHeight="1">
      <c r="A533" s="67"/>
      <c r="B533" s="67"/>
      <c r="C533" s="65"/>
      <c r="D533" s="45"/>
      <c r="E533" s="259"/>
      <c r="F533" s="229" t="str">
        <f t="shared" si="32"/>
        <v/>
      </c>
      <c r="G533" s="429"/>
      <c r="H533" s="206"/>
      <c r="I533" s="429"/>
      <c r="J533" s="83"/>
      <c r="K533" s="119"/>
      <c r="L533" s="214"/>
      <c r="M533" s="230"/>
      <c r="N533" s="231"/>
      <c r="O533" s="259"/>
      <c r="P533" s="212"/>
      <c r="Q533" s="214"/>
      <c r="R533" s="214"/>
      <c r="S533" s="232"/>
      <c r="T533" s="179" t="str">
        <f t="shared" si="30"/>
        <v/>
      </c>
      <c r="U533" s="427"/>
      <c r="V533" s="213"/>
      <c r="W533" s="213"/>
      <c r="X533" s="429"/>
      <c r="Y533" s="45"/>
      <c r="Z533" s="45"/>
      <c r="AA533" s="45"/>
      <c r="AB533" s="429"/>
      <c r="AC533" s="367"/>
      <c r="AD533" s="427"/>
      <c r="AE533" s="427"/>
      <c r="AF533" s="427"/>
      <c r="AG533" s="436"/>
      <c r="AH533" s="445"/>
      <c r="AI533" s="445"/>
      <c r="AJ533" s="456"/>
      <c r="AK533" s="179" t="str">
        <f t="shared" si="31"/>
        <v/>
      </c>
      <c r="AL533" s="427"/>
      <c r="AM533" s="28" t="b">
        <f t="shared" si="33"/>
        <v>1</v>
      </c>
    </row>
    <row r="534" spans="1:39" ht="36" customHeight="1">
      <c r="A534" s="67"/>
      <c r="B534" s="67"/>
      <c r="C534" s="65"/>
      <c r="D534" s="45"/>
      <c r="E534" s="259"/>
      <c r="F534" s="229" t="str">
        <f t="shared" si="32"/>
        <v/>
      </c>
      <c r="G534" s="429"/>
      <c r="H534" s="206"/>
      <c r="I534" s="429"/>
      <c r="J534" s="83"/>
      <c r="K534" s="119"/>
      <c r="L534" s="214"/>
      <c r="M534" s="230"/>
      <c r="N534" s="231"/>
      <c r="O534" s="259"/>
      <c r="P534" s="212"/>
      <c r="Q534" s="214"/>
      <c r="R534" s="214"/>
      <c r="S534" s="232"/>
      <c r="T534" s="179" t="str">
        <f t="shared" si="30"/>
        <v/>
      </c>
      <c r="U534" s="427"/>
      <c r="V534" s="213"/>
      <c r="W534" s="213"/>
      <c r="X534" s="429"/>
      <c r="Y534" s="45"/>
      <c r="Z534" s="45"/>
      <c r="AA534" s="45"/>
      <c r="AB534" s="429"/>
      <c r="AC534" s="367"/>
      <c r="AD534" s="427"/>
      <c r="AE534" s="427"/>
      <c r="AF534" s="427"/>
      <c r="AG534" s="436"/>
      <c r="AH534" s="445"/>
      <c r="AI534" s="445"/>
      <c r="AJ534" s="456"/>
      <c r="AK534" s="179" t="str">
        <f t="shared" si="31"/>
        <v/>
      </c>
      <c r="AL534" s="427"/>
      <c r="AM534" s="28" t="b">
        <f t="shared" si="33"/>
        <v>1</v>
      </c>
    </row>
    <row r="535" spans="1:39" ht="36" customHeight="1">
      <c r="A535" s="67"/>
      <c r="B535" s="67"/>
      <c r="C535" s="65"/>
      <c r="D535" s="45"/>
      <c r="E535" s="259"/>
      <c r="F535" s="229" t="str">
        <f t="shared" si="32"/>
        <v/>
      </c>
      <c r="G535" s="429"/>
      <c r="H535" s="206"/>
      <c r="I535" s="429"/>
      <c r="J535" s="83"/>
      <c r="K535" s="119"/>
      <c r="L535" s="214"/>
      <c r="M535" s="230"/>
      <c r="N535" s="231"/>
      <c r="O535" s="259"/>
      <c r="P535" s="212"/>
      <c r="Q535" s="214"/>
      <c r="R535" s="214"/>
      <c r="S535" s="232"/>
      <c r="T535" s="179" t="str">
        <f t="shared" si="30"/>
        <v/>
      </c>
      <c r="U535" s="427"/>
      <c r="V535" s="213"/>
      <c r="W535" s="213"/>
      <c r="X535" s="429"/>
      <c r="Y535" s="45"/>
      <c r="Z535" s="45"/>
      <c r="AA535" s="45"/>
      <c r="AB535" s="429"/>
      <c r="AC535" s="367"/>
      <c r="AD535" s="427"/>
      <c r="AE535" s="427"/>
      <c r="AF535" s="427"/>
      <c r="AG535" s="436"/>
      <c r="AH535" s="445"/>
      <c r="AI535" s="445"/>
      <c r="AJ535" s="456"/>
      <c r="AK535" s="179" t="str">
        <f t="shared" si="31"/>
        <v/>
      </c>
      <c r="AL535" s="427"/>
      <c r="AM535" s="28" t="b">
        <f t="shared" si="33"/>
        <v>1</v>
      </c>
    </row>
    <row r="536" spans="1:39" ht="36" customHeight="1">
      <c r="A536" s="67"/>
      <c r="B536" s="67"/>
      <c r="C536" s="65"/>
      <c r="D536" s="45"/>
      <c r="E536" s="259"/>
      <c r="F536" s="229" t="str">
        <f t="shared" si="32"/>
        <v/>
      </c>
      <c r="G536" s="429"/>
      <c r="H536" s="206"/>
      <c r="I536" s="429"/>
      <c r="J536" s="83"/>
      <c r="K536" s="119"/>
      <c r="L536" s="214"/>
      <c r="M536" s="230"/>
      <c r="N536" s="231"/>
      <c r="O536" s="259"/>
      <c r="P536" s="212"/>
      <c r="Q536" s="214"/>
      <c r="R536" s="214"/>
      <c r="S536" s="232"/>
      <c r="T536" s="179" t="str">
        <f t="shared" si="30"/>
        <v/>
      </c>
      <c r="U536" s="427"/>
      <c r="V536" s="213"/>
      <c r="W536" s="213"/>
      <c r="X536" s="429"/>
      <c r="Y536" s="45"/>
      <c r="Z536" s="45"/>
      <c r="AA536" s="45"/>
      <c r="AB536" s="429"/>
      <c r="AC536" s="367"/>
      <c r="AD536" s="427"/>
      <c r="AE536" s="427"/>
      <c r="AF536" s="427"/>
      <c r="AG536" s="436"/>
      <c r="AH536" s="445"/>
      <c r="AI536" s="445"/>
      <c r="AJ536" s="456"/>
      <c r="AK536" s="179" t="str">
        <f t="shared" si="31"/>
        <v/>
      </c>
      <c r="AL536" s="427"/>
      <c r="AM536" s="28" t="b">
        <f t="shared" si="33"/>
        <v>1</v>
      </c>
    </row>
    <row r="537" spans="1:39" ht="36" customHeight="1">
      <c r="A537" s="67"/>
      <c r="B537" s="67"/>
      <c r="C537" s="65"/>
      <c r="D537" s="45"/>
      <c r="E537" s="259"/>
      <c r="F537" s="229" t="str">
        <f t="shared" si="32"/>
        <v/>
      </c>
      <c r="G537" s="429"/>
      <c r="H537" s="206"/>
      <c r="I537" s="429"/>
      <c r="J537" s="83"/>
      <c r="K537" s="119"/>
      <c r="L537" s="214"/>
      <c r="M537" s="230"/>
      <c r="N537" s="231"/>
      <c r="O537" s="259"/>
      <c r="P537" s="212"/>
      <c r="Q537" s="214"/>
      <c r="R537" s="214"/>
      <c r="S537" s="232"/>
      <c r="T537" s="179" t="str">
        <f t="shared" si="30"/>
        <v/>
      </c>
      <c r="U537" s="427"/>
      <c r="V537" s="213"/>
      <c r="W537" s="213"/>
      <c r="X537" s="429"/>
      <c r="Y537" s="45"/>
      <c r="Z537" s="45"/>
      <c r="AA537" s="45"/>
      <c r="AB537" s="429"/>
      <c r="AC537" s="367"/>
      <c r="AD537" s="427"/>
      <c r="AE537" s="427"/>
      <c r="AF537" s="427"/>
      <c r="AG537" s="436"/>
      <c r="AH537" s="445"/>
      <c r="AI537" s="445"/>
      <c r="AJ537" s="456"/>
      <c r="AK537" s="179" t="str">
        <f t="shared" si="31"/>
        <v/>
      </c>
      <c r="AL537" s="427"/>
      <c r="AM537" s="28" t="b">
        <f t="shared" si="33"/>
        <v>1</v>
      </c>
    </row>
    <row r="538" spans="1:39" ht="36" customHeight="1">
      <c r="A538" s="67"/>
      <c r="B538" s="67"/>
      <c r="C538" s="65"/>
      <c r="D538" s="45"/>
      <c r="E538" s="259"/>
      <c r="F538" s="229" t="str">
        <f t="shared" si="32"/>
        <v/>
      </c>
      <c r="G538" s="429"/>
      <c r="H538" s="206"/>
      <c r="I538" s="429"/>
      <c r="J538" s="83"/>
      <c r="K538" s="119"/>
      <c r="L538" s="214"/>
      <c r="M538" s="230"/>
      <c r="N538" s="231"/>
      <c r="O538" s="259"/>
      <c r="P538" s="212"/>
      <c r="Q538" s="214"/>
      <c r="R538" s="214"/>
      <c r="S538" s="232"/>
      <c r="T538" s="179" t="str">
        <f t="shared" si="30"/>
        <v/>
      </c>
      <c r="U538" s="427"/>
      <c r="V538" s="213"/>
      <c r="W538" s="213"/>
      <c r="X538" s="429"/>
      <c r="Y538" s="45"/>
      <c r="Z538" s="45"/>
      <c r="AA538" s="45"/>
      <c r="AB538" s="429"/>
      <c r="AC538" s="367"/>
      <c r="AD538" s="427"/>
      <c r="AE538" s="427"/>
      <c r="AF538" s="427"/>
      <c r="AG538" s="436"/>
      <c r="AH538" s="445"/>
      <c r="AI538" s="445"/>
      <c r="AJ538" s="456"/>
      <c r="AK538" s="179" t="str">
        <f t="shared" si="31"/>
        <v/>
      </c>
      <c r="AL538" s="427"/>
      <c r="AM538" s="28" t="b">
        <f t="shared" si="33"/>
        <v>1</v>
      </c>
    </row>
    <row r="539" spans="1:39" ht="36" customHeight="1">
      <c r="A539" s="67"/>
      <c r="B539" s="67"/>
      <c r="C539" s="65"/>
      <c r="D539" s="45"/>
      <c r="E539" s="259"/>
      <c r="F539" s="229" t="str">
        <f t="shared" si="32"/>
        <v/>
      </c>
      <c r="G539" s="429"/>
      <c r="H539" s="206"/>
      <c r="I539" s="429"/>
      <c r="J539" s="83"/>
      <c r="K539" s="119"/>
      <c r="L539" s="214"/>
      <c r="M539" s="230"/>
      <c r="N539" s="231"/>
      <c r="O539" s="259"/>
      <c r="P539" s="212"/>
      <c r="Q539" s="214"/>
      <c r="R539" s="214"/>
      <c r="S539" s="232"/>
      <c r="T539" s="179" t="str">
        <f t="shared" si="30"/>
        <v/>
      </c>
      <c r="U539" s="427"/>
      <c r="V539" s="213"/>
      <c r="W539" s="213"/>
      <c r="X539" s="429"/>
      <c r="Y539" s="45"/>
      <c r="Z539" s="45"/>
      <c r="AA539" s="45"/>
      <c r="AB539" s="429"/>
      <c r="AC539" s="367"/>
      <c r="AD539" s="427"/>
      <c r="AE539" s="427"/>
      <c r="AF539" s="427"/>
      <c r="AG539" s="436"/>
      <c r="AH539" s="445"/>
      <c r="AI539" s="445"/>
      <c r="AJ539" s="456"/>
      <c r="AK539" s="179" t="str">
        <f t="shared" si="31"/>
        <v/>
      </c>
      <c r="AL539" s="427"/>
      <c r="AM539" s="28" t="b">
        <f t="shared" si="33"/>
        <v>1</v>
      </c>
    </row>
    <row r="540" spans="1:39" ht="36" customHeight="1">
      <c r="A540" s="67"/>
      <c r="B540" s="67"/>
      <c r="C540" s="65"/>
      <c r="D540" s="45"/>
      <c r="E540" s="259"/>
      <c r="F540" s="229" t="str">
        <f t="shared" si="32"/>
        <v/>
      </c>
      <c r="G540" s="429"/>
      <c r="H540" s="206"/>
      <c r="I540" s="429"/>
      <c r="J540" s="83"/>
      <c r="K540" s="119"/>
      <c r="L540" s="214"/>
      <c r="M540" s="230"/>
      <c r="N540" s="231"/>
      <c r="O540" s="259"/>
      <c r="P540" s="212"/>
      <c r="Q540" s="214"/>
      <c r="R540" s="214"/>
      <c r="S540" s="232"/>
      <c r="T540" s="179" t="str">
        <f t="shared" si="30"/>
        <v/>
      </c>
      <c r="U540" s="427"/>
      <c r="V540" s="213"/>
      <c r="W540" s="213"/>
      <c r="X540" s="429"/>
      <c r="Y540" s="45"/>
      <c r="Z540" s="45"/>
      <c r="AA540" s="45"/>
      <c r="AB540" s="429"/>
      <c r="AC540" s="367"/>
      <c r="AD540" s="427"/>
      <c r="AE540" s="427"/>
      <c r="AF540" s="427"/>
      <c r="AG540" s="436"/>
      <c r="AH540" s="445"/>
      <c r="AI540" s="445"/>
      <c r="AJ540" s="456"/>
      <c r="AK540" s="179" t="str">
        <f t="shared" si="31"/>
        <v/>
      </c>
      <c r="AL540" s="427"/>
      <c r="AM540" s="28" t="b">
        <f t="shared" si="33"/>
        <v>1</v>
      </c>
    </row>
    <row r="541" spans="1:39" ht="36" customHeight="1">
      <c r="A541" s="67"/>
      <c r="B541" s="67"/>
      <c r="C541" s="65"/>
      <c r="D541" s="45"/>
      <c r="E541" s="259"/>
      <c r="F541" s="229" t="str">
        <f t="shared" si="32"/>
        <v/>
      </c>
      <c r="G541" s="429"/>
      <c r="H541" s="206"/>
      <c r="I541" s="429"/>
      <c r="J541" s="83"/>
      <c r="K541" s="119"/>
      <c r="L541" s="214"/>
      <c r="M541" s="230"/>
      <c r="N541" s="231"/>
      <c r="O541" s="259"/>
      <c r="P541" s="212"/>
      <c r="Q541" s="214"/>
      <c r="R541" s="214"/>
      <c r="S541" s="232"/>
      <c r="T541" s="179" t="str">
        <f t="shared" si="30"/>
        <v/>
      </c>
      <c r="U541" s="427"/>
      <c r="V541" s="213"/>
      <c r="W541" s="213"/>
      <c r="X541" s="429"/>
      <c r="Y541" s="45"/>
      <c r="Z541" s="45"/>
      <c r="AA541" s="45"/>
      <c r="AB541" s="429"/>
      <c r="AC541" s="367"/>
      <c r="AD541" s="427"/>
      <c r="AE541" s="427"/>
      <c r="AF541" s="427"/>
      <c r="AG541" s="436"/>
      <c r="AH541" s="445"/>
      <c r="AI541" s="445"/>
      <c r="AJ541" s="456"/>
      <c r="AK541" s="179" t="str">
        <f t="shared" si="31"/>
        <v/>
      </c>
      <c r="AL541" s="427"/>
      <c r="AM541" s="28" t="b">
        <f t="shared" si="33"/>
        <v>1</v>
      </c>
    </row>
    <row r="542" spans="1:39" ht="36" customHeight="1">
      <c r="A542" s="67"/>
      <c r="B542" s="67"/>
      <c r="C542" s="65"/>
      <c r="D542" s="45"/>
      <c r="E542" s="259"/>
      <c r="F542" s="229" t="str">
        <f t="shared" si="32"/>
        <v/>
      </c>
      <c r="G542" s="429"/>
      <c r="H542" s="206"/>
      <c r="I542" s="429"/>
      <c r="J542" s="83"/>
      <c r="K542" s="119"/>
      <c r="L542" s="214"/>
      <c r="M542" s="230"/>
      <c r="N542" s="231"/>
      <c r="O542" s="259"/>
      <c r="P542" s="212"/>
      <c r="Q542" s="214"/>
      <c r="R542" s="214"/>
      <c r="S542" s="232"/>
      <c r="T542" s="179" t="str">
        <f t="shared" si="30"/>
        <v/>
      </c>
      <c r="U542" s="427"/>
      <c r="V542" s="213"/>
      <c r="W542" s="213"/>
      <c r="X542" s="429"/>
      <c r="Y542" s="45"/>
      <c r="Z542" s="45"/>
      <c r="AA542" s="45"/>
      <c r="AB542" s="429"/>
      <c r="AC542" s="367"/>
      <c r="AD542" s="427"/>
      <c r="AE542" s="427"/>
      <c r="AF542" s="427"/>
      <c r="AG542" s="436"/>
      <c r="AH542" s="445"/>
      <c r="AI542" s="445"/>
      <c r="AJ542" s="456"/>
      <c r="AK542" s="179" t="str">
        <f t="shared" si="31"/>
        <v/>
      </c>
      <c r="AL542" s="427"/>
      <c r="AM542" s="28" t="b">
        <f t="shared" si="33"/>
        <v>1</v>
      </c>
    </row>
    <row r="543" spans="1:39" ht="36" customHeight="1">
      <c r="A543" s="67"/>
      <c r="B543" s="67"/>
      <c r="C543" s="65"/>
      <c r="D543" s="45"/>
      <c r="E543" s="259"/>
      <c r="F543" s="229" t="str">
        <f t="shared" si="32"/>
        <v/>
      </c>
      <c r="G543" s="429"/>
      <c r="H543" s="206"/>
      <c r="I543" s="429"/>
      <c r="J543" s="83"/>
      <c r="K543" s="119"/>
      <c r="L543" s="214"/>
      <c r="M543" s="230"/>
      <c r="N543" s="231"/>
      <c r="O543" s="259"/>
      <c r="P543" s="212"/>
      <c r="Q543" s="214"/>
      <c r="R543" s="214"/>
      <c r="S543" s="232"/>
      <c r="T543" s="179" t="str">
        <f t="shared" si="30"/>
        <v/>
      </c>
      <c r="U543" s="427"/>
      <c r="V543" s="213"/>
      <c r="W543" s="213"/>
      <c r="X543" s="429"/>
      <c r="Y543" s="45"/>
      <c r="Z543" s="45"/>
      <c r="AA543" s="45"/>
      <c r="AB543" s="429"/>
      <c r="AC543" s="367"/>
      <c r="AD543" s="427"/>
      <c r="AE543" s="427"/>
      <c r="AF543" s="427"/>
      <c r="AG543" s="436"/>
      <c r="AH543" s="445"/>
      <c r="AI543" s="445"/>
      <c r="AJ543" s="456"/>
      <c r="AK543" s="179" t="str">
        <f t="shared" si="31"/>
        <v/>
      </c>
      <c r="AL543" s="427"/>
      <c r="AM543" s="28" t="b">
        <f t="shared" si="33"/>
        <v>1</v>
      </c>
    </row>
    <row r="544" spans="1:39" ht="36" customHeight="1">
      <c r="A544" s="67"/>
      <c r="B544" s="67"/>
      <c r="C544" s="65"/>
      <c r="D544" s="45"/>
      <c r="E544" s="259"/>
      <c r="F544" s="229" t="str">
        <f t="shared" si="32"/>
        <v/>
      </c>
      <c r="G544" s="429"/>
      <c r="H544" s="206"/>
      <c r="I544" s="429"/>
      <c r="J544" s="83"/>
      <c r="K544" s="119"/>
      <c r="L544" s="214"/>
      <c r="M544" s="230"/>
      <c r="N544" s="231"/>
      <c r="O544" s="259"/>
      <c r="P544" s="212"/>
      <c r="Q544" s="214"/>
      <c r="R544" s="214"/>
      <c r="S544" s="232"/>
      <c r="T544" s="179" t="str">
        <f t="shared" si="30"/>
        <v/>
      </c>
      <c r="U544" s="427"/>
      <c r="V544" s="213"/>
      <c r="W544" s="213"/>
      <c r="X544" s="429"/>
      <c r="Y544" s="45"/>
      <c r="Z544" s="45"/>
      <c r="AA544" s="45"/>
      <c r="AB544" s="429"/>
      <c r="AC544" s="367"/>
      <c r="AD544" s="427"/>
      <c r="AE544" s="427"/>
      <c r="AF544" s="427"/>
      <c r="AG544" s="436"/>
      <c r="AH544" s="445"/>
      <c r="AI544" s="445"/>
      <c r="AJ544" s="456"/>
      <c r="AK544" s="179" t="str">
        <f t="shared" si="31"/>
        <v/>
      </c>
      <c r="AL544" s="427"/>
      <c r="AM544" s="28" t="b">
        <f t="shared" si="33"/>
        <v>1</v>
      </c>
    </row>
    <row r="545" spans="1:39" ht="36" customHeight="1">
      <c r="A545" s="67"/>
      <c r="B545" s="67"/>
      <c r="C545" s="65"/>
      <c r="D545" s="45"/>
      <c r="E545" s="259"/>
      <c r="F545" s="229" t="str">
        <f t="shared" si="32"/>
        <v/>
      </c>
      <c r="G545" s="429"/>
      <c r="H545" s="206"/>
      <c r="I545" s="429"/>
      <c r="J545" s="83"/>
      <c r="K545" s="119"/>
      <c r="L545" s="214"/>
      <c r="M545" s="230"/>
      <c r="N545" s="231"/>
      <c r="O545" s="259"/>
      <c r="P545" s="212"/>
      <c r="Q545" s="214"/>
      <c r="R545" s="214"/>
      <c r="S545" s="232"/>
      <c r="T545" s="179" t="str">
        <f t="shared" si="30"/>
        <v/>
      </c>
      <c r="U545" s="427"/>
      <c r="V545" s="213"/>
      <c r="W545" s="213"/>
      <c r="X545" s="429"/>
      <c r="Y545" s="45"/>
      <c r="Z545" s="45"/>
      <c r="AA545" s="45"/>
      <c r="AB545" s="429"/>
      <c r="AC545" s="367"/>
      <c r="AD545" s="427"/>
      <c r="AE545" s="427"/>
      <c r="AF545" s="427"/>
      <c r="AG545" s="436"/>
      <c r="AH545" s="445"/>
      <c r="AI545" s="445"/>
      <c r="AJ545" s="456"/>
      <c r="AK545" s="179" t="str">
        <f t="shared" si="31"/>
        <v/>
      </c>
      <c r="AL545" s="427"/>
      <c r="AM545" s="28" t="b">
        <f t="shared" si="33"/>
        <v>1</v>
      </c>
    </row>
    <row r="546" spans="1:39" ht="36" customHeight="1">
      <c r="A546" s="67"/>
      <c r="B546" s="67"/>
      <c r="C546" s="65"/>
      <c r="D546" s="45"/>
      <c r="E546" s="259"/>
      <c r="F546" s="229" t="str">
        <f t="shared" si="32"/>
        <v/>
      </c>
      <c r="G546" s="429"/>
      <c r="H546" s="206"/>
      <c r="I546" s="429"/>
      <c r="J546" s="83"/>
      <c r="K546" s="119"/>
      <c r="L546" s="214"/>
      <c r="M546" s="230"/>
      <c r="N546" s="231"/>
      <c r="O546" s="259"/>
      <c r="P546" s="212"/>
      <c r="Q546" s="214"/>
      <c r="R546" s="214"/>
      <c r="S546" s="232"/>
      <c r="T546" s="179" t="str">
        <f t="shared" si="30"/>
        <v/>
      </c>
      <c r="U546" s="427"/>
      <c r="V546" s="213"/>
      <c r="W546" s="213"/>
      <c r="X546" s="429"/>
      <c r="Y546" s="45"/>
      <c r="Z546" s="45"/>
      <c r="AA546" s="45"/>
      <c r="AB546" s="429"/>
      <c r="AC546" s="367"/>
      <c r="AD546" s="427"/>
      <c r="AE546" s="427"/>
      <c r="AF546" s="427"/>
      <c r="AG546" s="436"/>
      <c r="AH546" s="445"/>
      <c r="AI546" s="445"/>
      <c r="AJ546" s="456"/>
      <c r="AK546" s="179" t="str">
        <f t="shared" si="31"/>
        <v/>
      </c>
      <c r="AL546" s="427"/>
      <c r="AM546" s="28" t="b">
        <f t="shared" si="33"/>
        <v>1</v>
      </c>
    </row>
    <row r="547" spans="1:39" ht="36" customHeight="1">
      <c r="A547" s="67"/>
      <c r="B547" s="67"/>
      <c r="C547" s="65"/>
      <c r="D547" s="45"/>
      <c r="E547" s="259"/>
      <c r="F547" s="229" t="str">
        <f t="shared" si="32"/>
        <v/>
      </c>
      <c r="G547" s="429"/>
      <c r="H547" s="206"/>
      <c r="I547" s="429"/>
      <c r="J547" s="83"/>
      <c r="K547" s="119"/>
      <c r="L547" s="214"/>
      <c r="M547" s="230"/>
      <c r="N547" s="231"/>
      <c r="O547" s="259"/>
      <c r="P547" s="212"/>
      <c r="Q547" s="214"/>
      <c r="R547" s="214"/>
      <c r="S547" s="232"/>
      <c r="T547" s="179" t="str">
        <f t="shared" si="30"/>
        <v/>
      </c>
      <c r="U547" s="427"/>
      <c r="V547" s="213"/>
      <c r="W547" s="213"/>
      <c r="X547" s="429"/>
      <c r="Y547" s="45"/>
      <c r="Z547" s="45"/>
      <c r="AA547" s="45"/>
      <c r="AB547" s="429"/>
      <c r="AC547" s="367"/>
      <c r="AD547" s="427"/>
      <c r="AE547" s="427"/>
      <c r="AF547" s="427"/>
      <c r="AG547" s="436"/>
      <c r="AH547" s="445"/>
      <c r="AI547" s="445"/>
      <c r="AJ547" s="456"/>
      <c r="AK547" s="179" t="str">
        <f t="shared" si="31"/>
        <v/>
      </c>
      <c r="AL547" s="427"/>
      <c r="AM547" s="28" t="b">
        <f t="shared" si="33"/>
        <v>1</v>
      </c>
    </row>
    <row r="548" spans="1:39" ht="36" customHeight="1">
      <c r="A548" s="67"/>
      <c r="B548" s="67"/>
      <c r="C548" s="65"/>
      <c r="D548" s="45"/>
      <c r="E548" s="259"/>
      <c r="F548" s="229" t="str">
        <f t="shared" si="32"/>
        <v/>
      </c>
      <c r="G548" s="429"/>
      <c r="H548" s="206"/>
      <c r="I548" s="429"/>
      <c r="J548" s="83"/>
      <c r="K548" s="119"/>
      <c r="L548" s="214"/>
      <c r="M548" s="230"/>
      <c r="N548" s="231"/>
      <c r="O548" s="259"/>
      <c r="P548" s="212"/>
      <c r="Q548" s="214"/>
      <c r="R548" s="214"/>
      <c r="S548" s="232"/>
      <c r="T548" s="179" t="str">
        <f t="shared" si="30"/>
        <v/>
      </c>
      <c r="U548" s="427"/>
      <c r="V548" s="213"/>
      <c r="W548" s="213"/>
      <c r="X548" s="429"/>
      <c r="Y548" s="45"/>
      <c r="Z548" s="45"/>
      <c r="AA548" s="45"/>
      <c r="AB548" s="429"/>
      <c r="AC548" s="367"/>
      <c r="AD548" s="427"/>
      <c r="AE548" s="427"/>
      <c r="AF548" s="427"/>
      <c r="AG548" s="436"/>
      <c r="AH548" s="445"/>
      <c r="AI548" s="445"/>
      <c r="AJ548" s="456"/>
      <c r="AK548" s="179" t="str">
        <f t="shared" si="31"/>
        <v/>
      </c>
      <c r="AL548" s="427"/>
      <c r="AM548" s="28" t="b">
        <f t="shared" si="33"/>
        <v>1</v>
      </c>
    </row>
    <row r="549" spans="1:39" ht="36" customHeight="1">
      <c r="A549" s="67"/>
      <c r="B549" s="67"/>
      <c r="C549" s="65"/>
      <c r="D549" s="45"/>
      <c r="E549" s="259"/>
      <c r="F549" s="229" t="str">
        <f t="shared" si="32"/>
        <v/>
      </c>
      <c r="G549" s="429"/>
      <c r="H549" s="206"/>
      <c r="I549" s="429"/>
      <c r="J549" s="83"/>
      <c r="K549" s="119"/>
      <c r="L549" s="214"/>
      <c r="M549" s="230"/>
      <c r="N549" s="231"/>
      <c r="O549" s="259"/>
      <c r="P549" s="212"/>
      <c r="Q549" s="214"/>
      <c r="R549" s="214"/>
      <c r="S549" s="232"/>
      <c r="T549" s="179" t="str">
        <f t="shared" si="30"/>
        <v/>
      </c>
      <c r="U549" s="427"/>
      <c r="V549" s="213"/>
      <c r="W549" s="213"/>
      <c r="X549" s="429"/>
      <c r="Y549" s="45"/>
      <c r="Z549" s="45"/>
      <c r="AA549" s="45"/>
      <c r="AB549" s="429"/>
      <c r="AC549" s="367"/>
      <c r="AD549" s="427"/>
      <c r="AE549" s="427"/>
      <c r="AF549" s="427"/>
      <c r="AG549" s="436"/>
      <c r="AH549" s="445"/>
      <c r="AI549" s="445"/>
      <c r="AJ549" s="456"/>
      <c r="AK549" s="179" t="str">
        <f t="shared" si="31"/>
        <v/>
      </c>
      <c r="AL549" s="427"/>
      <c r="AM549" s="28" t="b">
        <f t="shared" si="33"/>
        <v>1</v>
      </c>
    </row>
    <row r="550" spans="1:39" ht="36" customHeight="1">
      <c r="A550" s="67"/>
      <c r="B550" s="67"/>
      <c r="C550" s="65"/>
      <c r="D550" s="45"/>
      <c r="E550" s="259"/>
      <c r="F550" s="229" t="str">
        <f t="shared" si="32"/>
        <v/>
      </c>
      <c r="G550" s="429"/>
      <c r="H550" s="206"/>
      <c r="I550" s="429"/>
      <c r="J550" s="83"/>
      <c r="K550" s="119"/>
      <c r="L550" s="214"/>
      <c r="M550" s="230"/>
      <c r="N550" s="231"/>
      <c r="O550" s="259"/>
      <c r="P550" s="212"/>
      <c r="Q550" s="214"/>
      <c r="R550" s="214"/>
      <c r="S550" s="232"/>
      <c r="T550" s="179" t="str">
        <f t="shared" si="30"/>
        <v/>
      </c>
      <c r="U550" s="427"/>
      <c r="V550" s="213"/>
      <c r="W550" s="213"/>
      <c r="X550" s="429"/>
      <c r="Y550" s="45"/>
      <c r="Z550" s="45"/>
      <c r="AA550" s="45"/>
      <c r="AB550" s="429"/>
      <c r="AC550" s="367"/>
      <c r="AD550" s="427"/>
      <c r="AE550" s="427"/>
      <c r="AF550" s="427"/>
      <c r="AG550" s="436"/>
      <c r="AH550" s="445"/>
      <c r="AI550" s="445"/>
      <c r="AJ550" s="456"/>
      <c r="AK550" s="179" t="str">
        <f t="shared" si="31"/>
        <v/>
      </c>
      <c r="AL550" s="427"/>
      <c r="AM550" s="28" t="b">
        <f t="shared" si="33"/>
        <v>1</v>
      </c>
    </row>
    <row r="551" spans="1:39" ht="36" customHeight="1">
      <c r="A551" s="67"/>
      <c r="B551" s="67"/>
      <c r="C551" s="65"/>
      <c r="D551" s="45"/>
      <c r="E551" s="259"/>
      <c r="F551" s="229" t="str">
        <f t="shared" si="32"/>
        <v/>
      </c>
      <c r="G551" s="429"/>
      <c r="H551" s="206"/>
      <c r="I551" s="429"/>
      <c r="J551" s="83"/>
      <c r="K551" s="119"/>
      <c r="L551" s="214"/>
      <c r="M551" s="230"/>
      <c r="N551" s="231"/>
      <c r="O551" s="259"/>
      <c r="P551" s="212"/>
      <c r="Q551" s="214"/>
      <c r="R551" s="214"/>
      <c r="S551" s="232"/>
      <c r="T551" s="179" t="str">
        <f t="shared" si="30"/>
        <v/>
      </c>
      <c r="U551" s="427"/>
      <c r="V551" s="213"/>
      <c r="W551" s="213"/>
      <c r="X551" s="429"/>
      <c r="Y551" s="45"/>
      <c r="Z551" s="45"/>
      <c r="AA551" s="45"/>
      <c r="AB551" s="429"/>
      <c r="AC551" s="367"/>
      <c r="AD551" s="427"/>
      <c r="AE551" s="427"/>
      <c r="AF551" s="427"/>
      <c r="AG551" s="436"/>
      <c r="AH551" s="445"/>
      <c r="AI551" s="445"/>
      <c r="AJ551" s="456"/>
      <c r="AK551" s="179" t="str">
        <f t="shared" si="31"/>
        <v/>
      </c>
      <c r="AL551" s="427"/>
      <c r="AM551" s="28" t="b">
        <f t="shared" si="33"/>
        <v>1</v>
      </c>
    </row>
    <row r="552" spans="1:39" ht="36" customHeight="1">
      <c r="A552" s="67"/>
      <c r="B552" s="67"/>
      <c r="C552" s="65"/>
      <c r="D552" s="45"/>
      <c r="E552" s="259"/>
      <c r="F552" s="229" t="str">
        <f t="shared" si="32"/>
        <v/>
      </c>
      <c r="G552" s="429"/>
      <c r="H552" s="206"/>
      <c r="I552" s="429"/>
      <c r="J552" s="83"/>
      <c r="K552" s="119"/>
      <c r="L552" s="214"/>
      <c r="M552" s="230"/>
      <c r="N552" s="231"/>
      <c r="O552" s="259"/>
      <c r="P552" s="212"/>
      <c r="Q552" s="214"/>
      <c r="R552" s="214"/>
      <c r="S552" s="232"/>
      <c r="T552" s="179" t="str">
        <f t="shared" si="30"/>
        <v/>
      </c>
      <c r="U552" s="427"/>
      <c r="V552" s="213"/>
      <c r="W552" s="213"/>
      <c r="X552" s="429"/>
      <c r="Y552" s="45"/>
      <c r="Z552" s="45"/>
      <c r="AA552" s="45"/>
      <c r="AB552" s="429"/>
      <c r="AC552" s="367"/>
      <c r="AD552" s="427"/>
      <c r="AE552" s="427"/>
      <c r="AF552" s="427"/>
      <c r="AG552" s="436"/>
      <c r="AH552" s="445"/>
      <c r="AI552" s="445"/>
      <c r="AJ552" s="456"/>
      <c r="AK552" s="179" t="str">
        <f t="shared" si="31"/>
        <v/>
      </c>
      <c r="AL552" s="427"/>
      <c r="AM552" s="28" t="b">
        <f t="shared" si="33"/>
        <v>1</v>
      </c>
    </row>
    <row r="553" spans="1:39" ht="36" customHeight="1">
      <c r="A553" s="67"/>
      <c r="B553" s="67"/>
      <c r="C553" s="65"/>
      <c r="D553" s="45"/>
      <c r="E553" s="259"/>
      <c r="F553" s="229" t="str">
        <f t="shared" si="32"/>
        <v/>
      </c>
      <c r="G553" s="429"/>
      <c r="H553" s="206"/>
      <c r="I553" s="429"/>
      <c r="J553" s="83"/>
      <c r="K553" s="119"/>
      <c r="L553" s="214"/>
      <c r="M553" s="230"/>
      <c r="N553" s="231"/>
      <c r="O553" s="259"/>
      <c r="P553" s="212"/>
      <c r="Q553" s="214"/>
      <c r="R553" s="214"/>
      <c r="S553" s="232"/>
      <c r="T553" s="179" t="str">
        <f t="shared" si="30"/>
        <v/>
      </c>
      <c r="U553" s="427"/>
      <c r="V553" s="213"/>
      <c r="W553" s="213"/>
      <c r="X553" s="429"/>
      <c r="Y553" s="45"/>
      <c r="Z553" s="45"/>
      <c r="AA553" s="45"/>
      <c r="AB553" s="429"/>
      <c r="AC553" s="367"/>
      <c r="AD553" s="427"/>
      <c r="AE553" s="427"/>
      <c r="AF553" s="427"/>
      <c r="AG553" s="436"/>
      <c r="AH553" s="445"/>
      <c r="AI553" s="445"/>
      <c r="AJ553" s="456"/>
      <c r="AK553" s="179" t="str">
        <f t="shared" si="31"/>
        <v/>
      </c>
      <c r="AL553" s="427"/>
      <c r="AM553" s="28" t="b">
        <f t="shared" si="33"/>
        <v>1</v>
      </c>
    </row>
    <row r="554" spans="1:39" ht="36" customHeight="1">
      <c r="A554" s="67"/>
      <c r="B554" s="67"/>
      <c r="C554" s="65"/>
      <c r="D554" s="45"/>
      <c r="E554" s="259"/>
      <c r="F554" s="229" t="str">
        <f t="shared" si="32"/>
        <v/>
      </c>
      <c r="G554" s="429"/>
      <c r="H554" s="206"/>
      <c r="I554" s="429"/>
      <c r="J554" s="83"/>
      <c r="K554" s="119"/>
      <c r="L554" s="214"/>
      <c r="M554" s="230"/>
      <c r="N554" s="231"/>
      <c r="O554" s="259"/>
      <c r="P554" s="212"/>
      <c r="Q554" s="214"/>
      <c r="R554" s="214"/>
      <c r="S554" s="232"/>
      <c r="T554" s="179" t="str">
        <f t="shared" si="30"/>
        <v/>
      </c>
      <c r="U554" s="427"/>
      <c r="V554" s="213"/>
      <c r="W554" s="213"/>
      <c r="X554" s="429"/>
      <c r="Y554" s="45"/>
      <c r="Z554" s="45"/>
      <c r="AA554" s="45"/>
      <c r="AB554" s="429"/>
      <c r="AC554" s="367"/>
      <c r="AD554" s="427"/>
      <c r="AE554" s="427"/>
      <c r="AF554" s="427"/>
      <c r="AG554" s="436"/>
      <c r="AH554" s="445"/>
      <c r="AI554" s="445"/>
      <c r="AJ554" s="456"/>
      <c r="AK554" s="179" t="str">
        <f t="shared" si="31"/>
        <v/>
      </c>
      <c r="AL554" s="427"/>
      <c r="AM554" s="28" t="b">
        <f t="shared" si="33"/>
        <v>1</v>
      </c>
    </row>
    <row r="555" spans="1:39" ht="36" customHeight="1">
      <c r="A555" s="67"/>
      <c r="B555" s="67"/>
      <c r="C555" s="65"/>
      <c r="D555" s="45"/>
      <c r="E555" s="259"/>
      <c r="F555" s="229" t="str">
        <f t="shared" si="32"/>
        <v/>
      </c>
      <c r="G555" s="429"/>
      <c r="H555" s="206"/>
      <c r="I555" s="429"/>
      <c r="J555" s="83"/>
      <c r="K555" s="119"/>
      <c r="L555" s="214"/>
      <c r="M555" s="230"/>
      <c r="N555" s="231"/>
      <c r="O555" s="259"/>
      <c r="P555" s="212"/>
      <c r="Q555" s="214"/>
      <c r="R555" s="214"/>
      <c r="S555" s="232"/>
      <c r="T555" s="179" t="str">
        <f t="shared" si="30"/>
        <v/>
      </c>
      <c r="U555" s="427"/>
      <c r="V555" s="213"/>
      <c r="W555" s="213"/>
      <c r="X555" s="429"/>
      <c r="Y555" s="45"/>
      <c r="Z555" s="45"/>
      <c r="AA555" s="45"/>
      <c r="AB555" s="429"/>
      <c r="AC555" s="367"/>
      <c r="AD555" s="427"/>
      <c r="AE555" s="427"/>
      <c r="AF555" s="427"/>
      <c r="AG555" s="436"/>
      <c r="AH555" s="445"/>
      <c r="AI555" s="445"/>
      <c r="AJ555" s="456"/>
      <c r="AK555" s="179" t="str">
        <f t="shared" si="31"/>
        <v/>
      </c>
      <c r="AL555" s="427"/>
      <c r="AM555" s="28" t="b">
        <f t="shared" si="33"/>
        <v>1</v>
      </c>
    </row>
    <row r="556" spans="1:39" ht="36" customHeight="1">
      <c r="A556" s="67"/>
      <c r="B556" s="67"/>
      <c r="C556" s="65"/>
      <c r="D556" s="45"/>
      <c r="E556" s="259"/>
      <c r="F556" s="229" t="str">
        <f t="shared" si="32"/>
        <v/>
      </c>
      <c r="G556" s="429"/>
      <c r="H556" s="206"/>
      <c r="I556" s="429"/>
      <c r="J556" s="83"/>
      <c r="K556" s="119"/>
      <c r="L556" s="214"/>
      <c r="M556" s="230"/>
      <c r="N556" s="231"/>
      <c r="O556" s="259"/>
      <c r="P556" s="212"/>
      <c r="Q556" s="214"/>
      <c r="R556" s="214"/>
      <c r="S556" s="232"/>
      <c r="T556" s="179" t="str">
        <f t="shared" si="30"/>
        <v/>
      </c>
      <c r="U556" s="427"/>
      <c r="V556" s="213"/>
      <c r="W556" s="213"/>
      <c r="X556" s="429"/>
      <c r="Y556" s="45"/>
      <c r="Z556" s="45"/>
      <c r="AA556" s="45"/>
      <c r="AB556" s="429"/>
      <c r="AC556" s="367"/>
      <c r="AD556" s="427"/>
      <c r="AE556" s="427"/>
      <c r="AF556" s="427"/>
      <c r="AG556" s="436"/>
      <c r="AH556" s="445"/>
      <c r="AI556" s="445"/>
      <c r="AJ556" s="456"/>
      <c r="AK556" s="179" t="str">
        <f t="shared" si="31"/>
        <v/>
      </c>
      <c r="AL556" s="427"/>
      <c r="AM556" s="28" t="b">
        <f t="shared" si="33"/>
        <v>1</v>
      </c>
    </row>
    <row r="557" spans="1:39" ht="36" customHeight="1">
      <c r="A557" s="67"/>
      <c r="B557" s="67"/>
      <c r="C557" s="65"/>
      <c r="D557" s="45"/>
      <c r="E557" s="259"/>
      <c r="F557" s="229" t="str">
        <f t="shared" si="32"/>
        <v/>
      </c>
      <c r="G557" s="429"/>
      <c r="H557" s="206"/>
      <c r="I557" s="429"/>
      <c r="J557" s="83"/>
      <c r="K557" s="119"/>
      <c r="L557" s="214"/>
      <c r="M557" s="230"/>
      <c r="N557" s="231"/>
      <c r="O557" s="259"/>
      <c r="P557" s="212"/>
      <c r="Q557" s="214"/>
      <c r="R557" s="214"/>
      <c r="S557" s="232"/>
      <c r="T557" s="179" t="str">
        <f t="shared" si="30"/>
        <v/>
      </c>
      <c r="U557" s="427"/>
      <c r="V557" s="213"/>
      <c r="W557" s="213"/>
      <c r="X557" s="429"/>
      <c r="Y557" s="45"/>
      <c r="Z557" s="45"/>
      <c r="AA557" s="45"/>
      <c r="AB557" s="429"/>
      <c r="AC557" s="367"/>
      <c r="AD557" s="427"/>
      <c r="AE557" s="427"/>
      <c r="AF557" s="427"/>
      <c r="AG557" s="436"/>
      <c r="AH557" s="445"/>
      <c r="AI557" s="445"/>
      <c r="AJ557" s="456"/>
      <c r="AK557" s="179" t="str">
        <f t="shared" si="31"/>
        <v/>
      </c>
      <c r="AL557" s="427"/>
      <c r="AM557" s="28" t="b">
        <f t="shared" si="33"/>
        <v>1</v>
      </c>
    </row>
    <row r="558" spans="1:39" ht="36" customHeight="1">
      <c r="A558" s="67"/>
      <c r="B558" s="67"/>
      <c r="C558" s="65"/>
      <c r="D558" s="45"/>
      <c r="E558" s="259"/>
      <c r="F558" s="229" t="str">
        <f t="shared" si="32"/>
        <v/>
      </c>
      <c r="G558" s="429"/>
      <c r="H558" s="206"/>
      <c r="I558" s="429"/>
      <c r="J558" s="83"/>
      <c r="K558" s="119"/>
      <c r="L558" s="214"/>
      <c r="M558" s="230"/>
      <c r="N558" s="231"/>
      <c r="O558" s="259"/>
      <c r="P558" s="212"/>
      <c r="Q558" s="214"/>
      <c r="R558" s="214"/>
      <c r="S558" s="232"/>
      <c r="T558" s="179" t="str">
        <f t="shared" si="30"/>
        <v/>
      </c>
      <c r="U558" s="427"/>
      <c r="V558" s="213"/>
      <c r="W558" s="213"/>
      <c r="X558" s="429"/>
      <c r="Y558" s="45"/>
      <c r="Z558" s="45"/>
      <c r="AA558" s="45"/>
      <c r="AB558" s="429"/>
      <c r="AC558" s="367"/>
      <c r="AD558" s="427"/>
      <c r="AE558" s="427"/>
      <c r="AF558" s="427"/>
      <c r="AG558" s="436"/>
      <c r="AH558" s="445"/>
      <c r="AI558" s="445"/>
      <c r="AJ558" s="456"/>
      <c r="AK558" s="179" t="str">
        <f t="shared" si="31"/>
        <v/>
      </c>
      <c r="AL558" s="427"/>
      <c r="AM558" s="28" t="b">
        <f t="shared" si="33"/>
        <v>1</v>
      </c>
    </row>
    <row r="559" spans="1:39" ht="36" customHeight="1">
      <c r="A559" s="67"/>
      <c r="B559" s="67"/>
      <c r="C559" s="65"/>
      <c r="D559" s="45"/>
      <c r="E559" s="259"/>
      <c r="F559" s="229" t="str">
        <f t="shared" si="32"/>
        <v/>
      </c>
      <c r="G559" s="429"/>
      <c r="H559" s="206"/>
      <c r="I559" s="429"/>
      <c r="J559" s="83"/>
      <c r="K559" s="119"/>
      <c r="L559" s="214"/>
      <c r="M559" s="230"/>
      <c r="N559" s="231"/>
      <c r="O559" s="259"/>
      <c r="P559" s="212"/>
      <c r="Q559" s="214"/>
      <c r="R559" s="214"/>
      <c r="S559" s="232"/>
      <c r="T559" s="179" t="str">
        <f t="shared" si="30"/>
        <v/>
      </c>
      <c r="U559" s="427"/>
      <c r="V559" s="213"/>
      <c r="W559" s="214"/>
      <c r="X559" s="429"/>
      <c r="Y559" s="45"/>
      <c r="Z559" s="45"/>
      <c r="AA559" s="45"/>
      <c r="AB559" s="429"/>
      <c r="AC559" s="367"/>
      <c r="AD559" s="427"/>
      <c r="AE559" s="427"/>
      <c r="AF559" s="427"/>
      <c r="AG559" s="436"/>
      <c r="AH559" s="445"/>
      <c r="AI559" s="445"/>
      <c r="AJ559" s="456"/>
      <c r="AK559" s="179" t="str">
        <f t="shared" si="31"/>
        <v/>
      </c>
      <c r="AL559" s="427"/>
      <c r="AM559" s="28" t="b">
        <f t="shared" si="33"/>
        <v>1</v>
      </c>
    </row>
    <row r="560" spans="1:39" ht="36" customHeight="1">
      <c r="A560" s="67"/>
      <c r="B560" s="67"/>
      <c r="C560" s="65"/>
      <c r="D560" s="45"/>
      <c r="E560" s="259"/>
      <c r="F560" s="229" t="str">
        <f t="shared" si="32"/>
        <v/>
      </c>
      <c r="G560" s="429"/>
      <c r="H560" s="206"/>
      <c r="I560" s="429"/>
      <c r="J560" s="83"/>
      <c r="K560" s="119"/>
      <c r="L560" s="214"/>
      <c r="M560" s="230"/>
      <c r="N560" s="231"/>
      <c r="O560" s="259"/>
      <c r="P560" s="212"/>
      <c r="Q560" s="214"/>
      <c r="R560" s="214"/>
      <c r="S560" s="232"/>
      <c r="T560" s="179" t="str">
        <f t="shared" si="30"/>
        <v/>
      </c>
      <c r="U560" s="427"/>
      <c r="V560" s="213"/>
      <c r="W560" s="213"/>
      <c r="X560" s="429"/>
      <c r="Y560" s="45"/>
      <c r="Z560" s="45"/>
      <c r="AA560" s="45"/>
      <c r="AB560" s="429"/>
      <c r="AC560" s="367"/>
      <c r="AD560" s="427"/>
      <c r="AE560" s="427"/>
      <c r="AF560" s="427"/>
      <c r="AG560" s="436"/>
      <c r="AH560" s="445"/>
      <c r="AI560" s="445"/>
      <c r="AJ560" s="456"/>
      <c r="AK560" s="179" t="str">
        <f t="shared" si="31"/>
        <v/>
      </c>
      <c r="AL560" s="427"/>
      <c r="AM560" s="28" t="b">
        <f t="shared" si="33"/>
        <v>1</v>
      </c>
    </row>
    <row r="561" spans="1:39" ht="36" customHeight="1">
      <c r="A561" s="67"/>
      <c r="B561" s="67"/>
      <c r="C561" s="65"/>
      <c r="D561" s="45"/>
      <c r="E561" s="259"/>
      <c r="F561" s="229" t="str">
        <f t="shared" si="32"/>
        <v/>
      </c>
      <c r="G561" s="429"/>
      <c r="H561" s="206"/>
      <c r="I561" s="429"/>
      <c r="J561" s="83"/>
      <c r="K561" s="119"/>
      <c r="L561" s="214"/>
      <c r="M561" s="230"/>
      <c r="N561" s="231"/>
      <c r="O561" s="259"/>
      <c r="P561" s="212"/>
      <c r="Q561" s="214"/>
      <c r="R561" s="214"/>
      <c r="S561" s="232"/>
      <c r="T561" s="179" t="str">
        <f t="shared" si="30"/>
        <v/>
      </c>
      <c r="U561" s="427"/>
      <c r="V561" s="213"/>
      <c r="W561" s="213"/>
      <c r="X561" s="429"/>
      <c r="Y561" s="45"/>
      <c r="Z561" s="45"/>
      <c r="AA561" s="45"/>
      <c r="AB561" s="429"/>
      <c r="AC561" s="367"/>
      <c r="AD561" s="427"/>
      <c r="AE561" s="427"/>
      <c r="AF561" s="427"/>
      <c r="AG561" s="436"/>
      <c r="AH561" s="445"/>
      <c r="AI561" s="445"/>
      <c r="AJ561" s="456"/>
      <c r="AK561" s="179" t="str">
        <f t="shared" si="31"/>
        <v/>
      </c>
      <c r="AL561" s="427"/>
      <c r="AM561" s="28" t="b">
        <f t="shared" si="33"/>
        <v>1</v>
      </c>
    </row>
    <row r="562" spans="1:39" ht="36" customHeight="1">
      <c r="A562" s="67"/>
      <c r="B562" s="67"/>
      <c r="C562" s="65"/>
      <c r="D562" s="45"/>
      <c r="E562" s="259"/>
      <c r="F562" s="229" t="str">
        <f t="shared" si="32"/>
        <v/>
      </c>
      <c r="G562" s="429"/>
      <c r="H562" s="206"/>
      <c r="I562" s="429"/>
      <c r="J562" s="83"/>
      <c r="K562" s="119"/>
      <c r="L562" s="214"/>
      <c r="M562" s="230"/>
      <c r="N562" s="231"/>
      <c r="O562" s="259"/>
      <c r="P562" s="212"/>
      <c r="Q562" s="214"/>
      <c r="R562" s="214"/>
      <c r="S562" s="232"/>
      <c r="T562" s="179" t="str">
        <f t="shared" si="30"/>
        <v/>
      </c>
      <c r="U562" s="427"/>
      <c r="V562" s="213"/>
      <c r="W562" s="213"/>
      <c r="X562" s="429"/>
      <c r="Y562" s="45"/>
      <c r="Z562" s="45"/>
      <c r="AA562" s="45"/>
      <c r="AB562" s="429"/>
      <c r="AC562" s="367"/>
      <c r="AD562" s="427"/>
      <c r="AE562" s="427"/>
      <c r="AF562" s="427"/>
      <c r="AG562" s="436"/>
      <c r="AH562" s="445"/>
      <c r="AI562" s="445"/>
      <c r="AJ562" s="456"/>
      <c r="AK562" s="179" t="str">
        <f t="shared" si="31"/>
        <v/>
      </c>
      <c r="AL562" s="427"/>
      <c r="AM562" s="28" t="b">
        <f t="shared" si="33"/>
        <v>1</v>
      </c>
    </row>
    <row r="563" spans="1:39" ht="36" customHeight="1">
      <c r="A563" s="67"/>
      <c r="B563" s="67"/>
      <c r="C563" s="65"/>
      <c r="D563" s="45"/>
      <c r="E563" s="259"/>
      <c r="F563" s="229" t="str">
        <f t="shared" si="32"/>
        <v/>
      </c>
      <c r="G563" s="429"/>
      <c r="H563" s="206"/>
      <c r="I563" s="429"/>
      <c r="J563" s="83"/>
      <c r="K563" s="119"/>
      <c r="L563" s="214"/>
      <c r="M563" s="230"/>
      <c r="N563" s="231"/>
      <c r="O563" s="259"/>
      <c r="P563" s="212"/>
      <c r="Q563" s="214"/>
      <c r="R563" s="214"/>
      <c r="S563" s="232"/>
      <c r="T563" s="179" t="str">
        <f t="shared" si="30"/>
        <v/>
      </c>
      <c r="U563" s="427"/>
      <c r="V563" s="213"/>
      <c r="W563" s="213"/>
      <c r="X563" s="429"/>
      <c r="Y563" s="45"/>
      <c r="Z563" s="45"/>
      <c r="AA563" s="45"/>
      <c r="AB563" s="429"/>
      <c r="AC563" s="367"/>
      <c r="AD563" s="427"/>
      <c r="AE563" s="427"/>
      <c r="AF563" s="427"/>
      <c r="AG563" s="436"/>
      <c r="AH563" s="445"/>
      <c r="AI563" s="445"/>
      <c r="AJ563" s="456"/>
      <c r="AK563" s="179" t="str">
        <f t="shared" si="31"/>
        <v/>
      </c>
      <c r="AL563" s="427"/>
      <c r="AM563" s="28" t="b">
        <f t="shared" si="33"/>
        <v>1</v>
      </c>
    </row>
    <row r="564" spans="1:39" ht="36" customHeight="1">
      <c r="A564" s="67"/>
      <c r="B564" s="67"/>
      <c r="C564" s="65"/>
      <c r="D564" s="45"/>
      <c r="E564" s="259"/>
      <c r="F564" s="229" t="str">
        <f t="shared" si="32"/>
        <v/>
      </c>
      <c r="G564" s="429"/>
      <c r="H564" s="206"/>
      <c r="I564" s="429"/>
      <c r="J564" s="83"/>
      <c r="K564" s="119"/>
      <c r="L564" s="214"/>
      <c r="M564" s="230"/>
      <c r="N564" s="231"/>
      <c r="O564" s="259"/>
      <c r="P564" s="212"/>
      <c r="Q564" s="214"/>
      <c r="R564" s="214"/>
      <c r="S564" s="232"/>
      <c r="T564" s="179" t="str">
        <f t="shared" si="30"/>
        <v/>
      </c>
      <c r="U564" s="427"/>
      <c r="V564" s="213"/>
      <c r="W564" s="213"/>
      <c r="X564" s="429"/>
      <c r="Y564" s="45"/>
      <c r="Z564" s="45"/>
      <c r="AA564" s="45"/>
      <c r="AB564" s="429"/>
      <c r="AC564" s="367"/>
      <c r="AD564" s="427"/>
      <c r="AE564" s="427"/>
      <c r="AF564" s="427"/>
      <c r="AG564" s="436"/>
      <c r="AH564" s="445"/>
      <c r="AI564" s="445"/>
      <c r="AJ564" s="456"/>
      <c r="AK564" s="179" t="str">
        <f t="shared" si="31"/>
        <v/>
      </c>
      <c r="AL564" s="427"/>
      <c r="AM564" s="28" t="b">
        <f t="shared" si="33"/>
        <v>1</v>
      </c>
    </row>
    <row r="565" spans="1:39" ht="36" customHeight="1">
      <c r="A565" s="67"/>
      <c r="B565" s="67"/>
      <c r="C565" s="65"/>
      <c r="D565" s="45"/>
      <c r="E565" s="259"/>
      <c r="F565" s="229" t="str">
        <f t="shared" si="32"/>
        <v/>
      </c>
      <c r="G565" s="429"/>
      <c r="H565" s="206"/>
      <c r="I565" s="429"/>
      <c r="J565" s="83"/>
      <c r="K565" s="119"/>
      <c r="L565" s="214"/>
      <c r="M565" s="230"/>
      <c r="N565" s="231"/>
      <c r="O565" s="259"/>
      <c r="P565" s="212"/>
      <c r="Q565" s="214"/>
      <c r="R565" s="214"/>
      <c r="S565" s="232"/>
      <c r="T565" s="179" t="str">
        <f t="shared" si="30"/>
        <v/>
      </c>
      <c r="U565" s="427"/>
      <c r="V565" s="213"/>
      <c r="W565" s="213"/>
      <c r="X565" s="429"/>
      <c r="Y565" s="45"/>
      <c r="Z565" s="45"/>
      <c r="AA565" s="45"/>
      <c r="AB565" s="429"/>
      <c r="AC565" s="367"/>
      <c r="AD565" s="427"/>
      <c r="AE565" s="427"/>
      <c r="AF565" s="427"/>
      <c r="AG565" s="436"/>
      <c r="AH565" s="445"/>
      <c r="AI565" s="445"/>
      <c r="AJ565" s="456"/>
      <c r="AK565" s="179" t="str">
        <f t="shared" si="31"/>
        <v/>
      </c>
      <c r="AL565" s="427"/>
      <c r="AM565" s="28" t="b">
        <f t="shared" si="33"/>
        <v>1</v>
      </c>
    </row>
    <row r="566" spans="1:39" ht="36" customHeight="1">
      <c r="A566" s="67"/>
      <c r="B566" s="67"/>
      <c r="C566" s="65"/>
      <c r="D566" s="45"/>
      <c r="E566" s="259"/>
      <c r="F566" s="229" t="str">
        <f t="shared" si="32"/>
        <v/>
      </c>
      <c r="G566" s="429"/>
      <c r="H566" s="206"/>
      <c r="I566" s="429"/>
      <c r="J566" s="83"/>
      <c r="K566" s="119"/>
      <c r="L566" s="214"/>
      <c r="M566" s="230"/>
      <c r="N566" s="231"/>
      <c r="O566" s="259"/>
      <c r="P566" s="212"/>
      <c r="Q566" s="214"/>
      <c r="R566" s="214"/>
      <c r="S566" s="232"/>
      <c r="T566" s="179" t="str">
        <f t="shared" si="30"/>
        <v/>
      </c>
      <c r="U566" s="427"/>
      <c r="V566" s="213"/>
      <c r="W566" s="213"/>
      <c r="X566" s="429"/>
      <c r="Y566" s="45"/>
      <c r="Z566" s="45"/>
      <c r="AA566" s="45"/>
      <c r="AB566" s="429"/>
      <c r="AC566" s="367"/>
      <c r="AD566" s="427"/>
      <c r="AE566" s="427"/>
      <c r="AF566" s="427"/>
      <c r="AG566" s="436"/>
      <c r="AH566" s="445"/>
      <c r="AI566" s="445"/>
      <c r="AJ566" s="456"/>
      <c r="AK566" s="179" t="str">
        <f t="shared" si="31"/>
        <v/>
      </c>
      <c r="AL566" s="427"/>
      <c r="AM566" s="28" t="b">
        <f t="shared" si="33"/>
        <v>1</v>
      </c>
    </row>
    <row r="567" spans="1:39" ht="36" customHeight="1">
      <c r="A567" s="67"/>
      <c r="B567" s="67"/>
      <c r="C567" s="65"/>
      <c r="D567" s="45"/>
      <c r="E567" s="259"/>
      <c r="F567" s="229" t="str">
        <f t="shared" si="32"/>
        <v/>
      </c>
      <c r="G567" s="429"/>
      <c r="H567" s="206"/>
      <c r="I567" s="429"/>
      <c r="J567" s="83"/>
      <c r="K567" s="119"/>
      <c r="L567" s="214"/>
      <c r="M567" s="230"/>
      <c r="N567" s="231"/>
      <c r="O567" s="259"/>
      <c r="P567" s="212"/>
      <c r="Q567" s="214"/>
      <c r="R567" s="214"/>
      <c r="S567" s="232"/>
      <c r="T567" s="179" t="str">
        <f t="shared" si="30"/>
        <v/>
      </c>
      <c r="U567" s="427"/>
      <c r="V567" s="213"/>
      <c r="W567" s="213"/>
      <c r="X567" s="429"/>
      <c r="Y567" s="45"/>
      <c r="Z567" s="45"/>
      <c r="AA567" s="45"/>
      <c r="AB567" s="429"/>
      <c r="AC567" s="367"/>
      <c r="AD567" s="427"/>
      <c r="AE567" s="427"/>
      <c r="AF567" s="427"/>
      <c r="AG567" s="436"/>
      <c r="AH567" s="445"/>
      <c r="AI567" s="445"/>
      <c r="AJ567" s="456"/>
      <c r="AK567" s="179" t="str">
        <f t="shared" si="31"/>
        <v/>
      </c>
      <c r="AL567" s="427"/>
      <c r="AM567" s="28" t="b">
        <f t="shared" si="33"/>
        <v>1</v>
      </c>
    </row>
    <row r="568" spans="1:39" ht="36" customHeight="1">
      <c r="A568" s="67"/>
      <c r="B568" s="67"/>
      <c r="C568" s="65"/>
      <c r="D568" s="45"/>
      <c r="E568" s="259"/>
      <c r="F568" s="229" t="str">
        <f t="shared" si="32"/>
        <v/>
      </c>
      <c r="G568" s="429"/>
      <c r="H568" s="206"/>
      <c r="I568" s="429"/>
      <c r="J568" s="83"/>
      <c r="K568" s="119"/>
      <c r="L568" s="214"/>
      <c r="M568" s="230"/>
      <c r="N568" s="231"/>
      <c r="O568" s="259"/>
      <c r="P568" s="212"/>
      <c r="Q568" s="214"/>
      <c r="R568" s="214"/>
      <c r="S568" s="232"/>
      <c r="T568" s="179" t="str">
        <f t="shared" si="30"/>
        <v/>
      </c>
      <c r="U568" s="427"/>
      <c r="V568" s="213"/>
      <c r="W568" s="213"/>
      <c r="X568" s="429"/>
      <c r="Y568" s="45"/>
      <c r="Z568" s="45"/>
      <c r="AA568" s="45"/>
      <c r="AB568" s="429"/>
      <c r="AC568" s="367"/>
      <c r="AD568" s="427"/>
      <c r="AE568" s="427"/>
      <c r="AF568" s="427"/>
      <c r="AG568" s="436"/>
      <c r="AH568" s="445"/>
      <c r="AI568" s="445"/>
      <c r="AJ568" s="456"/>
      <c r="AK568" s="179" t="str">
        <f t="shared" si="31"/>
        <v/>
      </c>
      <c r="AL568" s="427"/>
      <c r="AM568" s="28" t="b">
        <f t="shared" si="33"/>
        <v>1</v>
      </c>
    </row>
    <row r="569" spans="1:39" ht="36" customHeight="1">
      <c r="A569" s="67"/>
      <c r="B569" s="67"/>
      <c r="C569" s="65"/>
      <c r="D569" s="45"/>
      <c r="E569" s="259"/>
      <c r="F569" s="229" t="str">
        <f t="shared" si="32"/>
        <v/>
      </c>
      <c r="G569" s="429"/>
      <c r="H569" s="206"/>
      <c r="I569" s="429"/>
      <c r="J569" s="83"/>
      <c r="K569" s="119"/>
      <c r="L569" s="214"/>
      <c r="M569" s="230"/>
      <c r="N569" s="231"/>
      <c r="O569" s="259"/>
      <c r="P569" s="212"/>
      <c r="Q569" s="214"/>
      <c r="R569" s="214"/>
      <c r="S569" s="232"/>
      <c r="T569" s="179" t="str">
        <f t="shared" si="30"/>
        <v/>
      </c>
      <c r="U569" s="427"/>
      <c r="V569" s="213"/>
      <c r="W569" s="213"/>
      <c r="X569" s="429"/>
      <c r="Y569" s="45"/>
      <c r="Z569" s="45"/>
      <c r="AA569" s="45"/>
      <c r="AB569" s="429"/>
      <c r="AC569" s="367"/>
      <c r="AD569" s="427"/>
      <c r="AE569" s="427"/>
      <c r="AF569" s="427"/>
      <c r="AG569" s="436"/>
      <c r="AH569" s="445"/>
      <c r="AI569" s="445"/>
      <c r="AJ569" s="456"/>
      <c r="AK569" s="179" t="str">
        <f t="shared" si="31"/>
        <v/>
      </c>
      <c r="AL569" s="427"/>
      <c r="AM569" s="28" t="b">
        <f t="shared" si="33"/>
        <v>1</v>
      </c>
    </row>
    <row r="570" spans="1:39" ht="36" customHeight="1">
      <c r="A570" s="67"/>
      <c r="B570" s="67"/>
      <c r="C570" s="65"/>
      <c r="D570" s="45"/>
      <c r="E570" s="259"/>
      <c r="F570" s="229" t="str">
        <f t="shared" si="32"/>
        <v/>
      </c>
      <c r="G570" s="429"/>
      <c r="H570" s="206"/>
      <c r="I570" s="429"/>
      <c r="J570" s="83"/>
      <c r="K570" s="119"/>
      <c r="L570" s="214"/>
      <c r="M570" s="230"/>
      <c r="N570" s="231"/>
      <c r="O570" s="259"/>
      <c r="P570" s="212"/>
      <c r="Q570" s="214"/>
      <c r="R570" s="214"/>
      <c r="S570" s="232"/>
      <c r="T570" s="179" t="str">
        <f t="shared" si="30"/>
        <v/>
      </c>
      <c r="U570" s="427"/>
      <c r="V570" s="213"/>
      <c r="W570" s="213"/>
      <c r="X570" s="429"/>
      <c r="Y570" s="45"/>
      <c r="Z570" s="45"/>
      <c r="AA570" s="45"/>
      <c r="AB570" s="429"/>
      <c r="AC570" s="367"/>
      <c r="AD570" s="427"/>
      <c r="AE570" s="427"/>
      <c r="AF570" s="427"/>
      <c r="AG570" s="436"/>
      <c r="AH570" s="445"/>
      <c r="AI570" s="445"/>
      <c r="AJ570" s="456"/>
      <c r="AK570" s="179" t="str">
        <f t="shared" si="31"/>
        <v/>
      </c>
      <c r="AL570" s="427"/>
      <c r="AM570" s="28" t="b">
        <f t="shared" si="33"/>
        <v>1</v>
      </c>
    </row>
    <row r="571" spans="1:39" ht="36" customHeight="1">
      <c r="A571" s="67"/>
      <c r="B571" s="67"/>
      <c r="C571" s="65"/>
      <c r="D571" s="45"/>
      <c r="E571" s="259"/>
      <c r="F571" s="229" t="str">
        <f t="shared" si="32"/>
        <v/>
      </c>
      <c r="G571" s="429"/>
      <c r="H571" s="206"/>
      <c r="I571" s="429"/>
      <c r="J571" s="83"/>
      <c r="K571" s="119"/>
      <c r="L571" s="214"/>
      <c r="M571" s="230"/>
      <c r="N571" s="231"/>
      <c r="O571" s="259"/>
      <c r="P571" s="212"/>
      <c r="Q571" s="214"/>
      <c r="R571" s="214"/>
      <c r="S571" s="232"/>
      <c r="T571" s="179" t="str">
        <f t="shared" si="30"/>
        <v/>
      </c>
      <c r="U571" s="427"/>
      <c r="V571" s="213"/>
      <c r="W571" s="213"/>
      <c r="X571" s="429"/>
      <c r="Y571" s="45"/>
      <c r="Z571" s="45"/>
      <c r="AA571" s="45"/>
      <c r="AB571" s="429"/>
      <c r="AC571" s="367"/>
      <c r="AD571" s="427"/>
      <c r="AE571" s="427"/>
      <c r="AF571" s="427"/>
      <c r="AG571" s="436"/>
      <c r="AH571" s="445"/>
      <c r="AI571" s="445"/>
      <c r="AJ571" s="456"/>
      <c r="AK571" s="179" t="str">
        <f t="shared" si="31"/>
        <v/>
      </c>
      <c r="AL571" s="427"/>
      <c r="AM571" s="28" t="b">
        <f t="shared" si="33"/>
        <v>1</v>
      </c>
    </row>
    <row r="572" spans="1:39" ht="36" customHeight="1">
      <c r="A572" s="67"/>
      <c r="B572" s="67"/>
      <c r="C572" s="65"/>
      <c r="D572" s="45"/>
      <c r="E572" s="259"/>
      <c r="F572" s="229" t="str">
        <f t="shared" si="32"/>
        <v/>
      </c>
      <c r="G572" s="429"/>
      <c r="H572" s="206"/>
      <c r="I572" s="429"/>
      <c r="J572" s="83"/>
      <c r="K572" s="119"/>
      <c r="L572" s="214"/>
      <c r="M572" s="230"/>
      <c r="N572" s="231"/>
      <c r="O572" s="259"/>
      <c r="P572" s="212"/>
      <c r="Q572" s="214"/>
      <c r="R572" s="214"/>
      <c r="S572" s="232"/>
      <c r="T572" s="179" t="str">
        <f t="shared" si="30"/>
        <v/>
      </c>
      <c r="U572" s="427"/>
      <c r="V572" s="213"/>
      <c r="W572" s="213"/>
      <c r="X572" s="429"/>
      <c r="Y572" s="45"/>
      <c r="Z572" s="45"/>
      <c r="AA572" s="45"/>
      <c r="AB572" s="429"/>
      <c r="AC572" s="367"/>
      <c r="AD572" s="427"/>
      <c r="AE572" s="427"/>
      <c r="AF572" s="427"/>
      <c r="AG572" s="436"/>
      <c r="AH572" s="445"/>
      <c r="AI572" s="445"/>
      <c r="AJ572" s="456"/>
      <c r="AK572" s="179" t="str">
        <f t="shared" si="31"/>
        <v/>
      </c>
      <c r="AL572" s="427"/>
      <c r="AM572" s="28" t="b">
        <f t="shared" si="33"/>
        <v>1</v>
      </c>
    </row>
    <row r="573" spans="1:39" ht="36" customHeight="1">
      <c r="A573" s="67"/>
      <c r="B573" s="67"/>
      <c r="C573" s="65"/>
      <c r="D573" s="45"/>
      <c r="E573" s="259"/>
      <c r="F573" s="229" t="str">
        <f t="shared" si="32"/>
        <v/>
      </c>
      <c r="G573" s="429"/>
      <c r="H573" s="206"/>
      <c r="I573" s="429"/>
      <c r="J573" s="83"/>
      <c r="K573" s="119"/>
      <c r="L573" s="214"/>
      <c r="M573" s="230"/>
      <c r="N573" s="231"/>
      <c r="O573" s="259"/>
      <c r="P573" s="212"/>
      <c r="Q573" s="214"/>
      <c r="R573" s="214"/>
      <c r="S573" s="232"/>
      <c r="T573" s="179" t="str">
        <f t="shared" si="30"/>
        <v/>
      </c>
      <c r="U573" s="427"/>
      <c r="V573" s="213"/>
      <c r="W573" s="213"/>
      <c r="X573" s="429"/>
      <c r="Y573" s="45"/>
      <c r="Z573" s="45"/>
      <c r="AA573" s="45"/>
      <c r="AB573" s="429"/>
      <c r="AC573" s="367"/>
      <c r="AD573" s="427"/>
      <c r="AE573" s="427"/>
      <c r="AF573" s="427"/>
      <c r="AG573" s="436"/>
      <c r="AH573" s="445"/>
      <c r="AI573" s="445"/>
      <c r="AJ573" s="456"/>
      <c r="AK573" s="179" t="str">
        <f t="shared" si="31"/>
        <v/>
      </c>
      <c r="AL573" s="427"/>
      <c r="AM573" s="28" t="b">
        <f t="shared" si="33"/>
        <v>1</v>
      </c>
    </row>
    <row r="574" spans="1:39" ht="36" customHeight="1">
      <c r="A574" s="67"/>
      <c r="B574" s="67"/>
      <c r="C574" s="65"/>
      <c r="D574" s="45"/>
      <c r="E574" s="259"/>
      <c r="F574" s="229" t="str">
        <f t="shared" si="32"/>
        <v/>
      </c>
      <c r="G574" s="429"/>
      <c r="H574" s="206"/>
      <c r="I574" s="429"/>
      <c r="J574" s="83"/>
      <c r="K574" s="119"/>
      <c r="L574" s="214"/>
      <c r="M574" s="230"/>
      <c r="N574" s="231"/>
      <c r="O574" s="259"/>
      <c r="P574" s="212"/>
      <c r="Q574" s="214"/>
      <c r="R574" s="214"/>
      <c r="S574" s="232"/>
      <c r="T574" s="179" t="str">
        <f t="shared" si="30"/>
        <v/>
      </c>
      <c r="U574" s="427"/>
      <c r="V574" s="213"/>
      <c r="W574" s="213"/>
      <c r="X574" s="429"/>
      <c r="Y574" s="45"/>
      <c r="Z574" s="45"/>
      <c r="AA574" s="45"/>
      <c r="AB574" s="429"/>
      <c r="AC574" s="367"/>
      <c r="AD574" s="427"/>
      <c r="AE574" s="427"/>
      <c r="AF574" s="427"/>
      <c r="AG574" s="436"/>
      <c r="AH574" s="445"/>
      <c r="AI574" s="445"/>
      <c r="AJ574" s="456"/>
      <c r="AK574" s="179" t="str">
        <f t="shared" si="31"/>
        <v/>
      </c>
      <c r="AL574" s="427"/>
      <c r="AM574" s="28" t="b">
        <f t="shared" si="33"/>
        <v>1</v>
      </c>
    </row>
    <row r="575" spans="1:39" ht="36" customHeight="1">
      <c r="A575" s="67"/>
      <c r="B575" s="67"/>
      <c r="C575" s="65"/>
      <c r="D575" s="45"/>
      <c r="E575" s="259"/>
      <c r="F575" s="229" t="str">
        <f t="shared" si="32"/>
        <v/>
      </c>
      <c r="G575" s="429"/>
      <c r="H575" s="206"/>
      <c r="I575" s="429"/>
      <c r="J575" s="83"/>
      <c r="K575" s="119"/>
      <c r="L575" s="214"/>
      <c r="M575" s="230"/>
      <c r="N575" s="231"/>
      <c r="O575" s="259"/>
      <c r="P575" s="212"/>
      <c r="Q575" s="214"/>
      <c r="R575" s="214"/>
      <c r="S575" s="232"/>
      <c r="T575" s="179" t="str">
        <f t="shared" si="30"/>
        <v/>
      </c>
      <c r="U575" s="427"/>
      <c r="V575" s="213"/>
      <c r="W575" s="213"/>
      <c r="X575" s="429"/>
      <c r="Y575" s="45"/>
      <c r="Z575" s="45"/>
      <c r="AA575" s="45"/>
      <c r="AB575" s="429"/>
      <c r="AC575" s="367"/>
      <c r="AD575" s="427"/>
      <c r="AE575" s="427"/>
      <c r="AF575" s="427"/>
      <c r="AG575" s="436"/>
      <c r="AH575" s="445"/>
      <c r="AI575" s="445"/>
      <c r="AJ575" s="456"/>
      <c r="AK575" s="179" t="str">
        <f t="shared" si="31"/>
        <v/>
      </c>
      <c r="AL575" s="427"/>
      <c r="AM575" s="28" t="b">
        <f t="shared" si="33"/>
        <v>1</v>
      </c>
    </row>
    <row r="576" spans="1:39" ht="36" customHeight="1">
      <c r="A576" s="67"/>
      <c r="B576" s="67"/>
      <c r="C576" s="65"/>
      <c r="D576" s="45"/>
      <c r="E576" s="259"/>
      <c r="F576" s="229" t="str">
        <f t="shared" si="32"/>
        <v/>
      </c>
      <c r="G576" s="429"/>
      <c r="H576" s="206"/>
      <c r="I576" s="429"/>
      <c r="J576" s="83"/>
      <c r="K576" s="119"/>
      <c r="L576" s="214"/>
      <c r="M576" s="230"/>
      <c r="N576" s="231"/>
      <c r="O576" s="259"/>
      <c r="P576" s="212"/>
      <c r="Q576" s="214"/>
      <c r="R576" s="214"/>
      <c r="S576" s="232"/>
      <c r="T576" s="179" t="str">
        <f t="shared" si="30"/>
        <v/>
      </c>
      <c r="U576" s="427"/>
      <c r="V576" s="213"/>
      <c r="W576" s="213"/>
      <c r="X576" s="429"/>
      <c r="Y576" s="45"/>
      <c r="Z576" s="45"/>
      <c r="AA576" s="45"/>
      <c r="AB576" s="429"/>
      <c r="AC576" s="367"/>
      <c r="AD576" s="427"/>
      <c r="AE576" s="427"/>
      <c r="AF576" s="427"/>
      <c r="AG576" s="436"/>
      <c r="AH576" s="445"/>
      <c r="AI576" s="445"/>
      <c r="AJ576" s="456"/>
      <c r="AK576" s="179" t="str">
        <f t="shared" si="31"/>
        <v/>
      </c>
      <c r="AL576" s="427"/>
      <c r="AM576" s="28" t="b">
        <f t="shared" si="33"/>
        <v>1</v>
      </c>
    </row>
    <row r="577" spans="1:39" ht="36" customHeight="1">
      <c r="A577" s="67"/>
      <c r="B577" s="67"/>
      <c r="C577" s="65"/>
      <c r="D577" s="45"/>
      <c r="E577" s="259"/>
      <c r="F577" s="229" t="str">
        <f t="shared" si="32"/>
        <v/>
      </c>
      <c r="G577" s="429"/>
      <c r="H577" s="206"/>
      <c r="I577" s="429"/>
      <c r="J577" s="83"/>
      <c r="K577" s="119"/>
      <c r="L577" s="214"/>
      <c r="M577" s="230"/>
      <c r="N577" s="231"/>
      <c r="O577" s="259"/>
      <c r="P577" s="212"/>
      <c r="Q577" s="214"/>
      <c r="R577" s="214"/>
      <c r="S577" s="232"/>
      <c r="T577" s="179" t="str">
        <f t="shared" si="30"/>
        <v/>
      </c>
      <c r="U577" s="427"/>
      <c r="V577" s="213"/>
      <c r="W577" s="213"/>
      <c r="X577" s="429"/>
      <c r="Y577" s="45"/>
      <c r="Z577" s="45"/>
      <c r="AA577" s="45"/>
      <c r="AB577" s="429"/>
      <c r="AC577" s="367"/>
      <c r="AD577" s="427"/>
      <c r="AE577" s="427"/>
      <c r="AF577" s="427"/>
      <c r="AG577" s="436"/>
      <c r="AH577" s="445"/>
      <c r="AI577" s="445"/>
      <c r="AJ577" s="456"/>
      <c r="AK577" s="179" t="str">
        <f t="shared" si="31"/>
        <v/>
      </c>
      <c r="AL577" s="427"/>
      <c r="AM577" s="28" t="b">
        <f t="shared" si="33"/>
        <v>1</v>
      </c>
    </row>
    <row r="578" spans="1:39" ht="36" customHeight="1">
      <c r="A578" s="67"/>
      <c r="B578" s="67"/>
      <c r="C578" s="65"/>
      <c r="D578" s="45"/>
      <c r="E578" s="259"/>
      <c r="F578" s="229" t="str">
        <f t="shared" si="32"/>
        <v/>
      </c>
      <c r="G578" s="429"/>
      <c r="H578" s="206"/>
      <c r="I578" s="429"/>
      <c r="J578" s="83"/>
      <c r="K578" s="119"/>
      <c r="L578" s="214"/>
      <c r="M578" s="230"/>
      <c r="N578" s="231"/>
      <c r="O578" s="259"/>
      <c r="P578" s="212"/>
      <c r="Q578" s="214"/>
      <c r="R578" s="214"/>
      <c r="S578" s="232"/>
      <c r="T578" s="179" t="str">
        <f t="shared" si="30"/>
        <v/>
      </c>
      <c r="U578" s="427"/>
      <c r="V578" s="213"/>
      <c r="W578" s="213"/>
      <c r="X578" s="429"/>
      <c r="Y578" s="45"/>
      <c r="Z578" s="45"/>
      <c r="AA578" s="45"/>
      <c r="AB578" s="429"/>
      <c r="AC578" s="367"/>
      <c r="AD578" s="427"/>
      <c r="AE578" s="427"/>
      <c r="AF578" s="427"/>
      <c r="AG578" s="436"/>
      <c r="AH578" s="445"/>
      <c r="AI578" s="445"/>
      <c r="AJ578" s="456"/>
      <c r="AK578" s="179" t="str">
        <f t="shared" si="31"/>
        <v/>
      </c>
      <c r="AL578" s="427"/>
      <c r="AM578" s="28" t="b">
        <f t="shared" si="33"/>
        <v>1</v>
      </c>
    </row>
    <row r="579" spans="1:39" ht="36" customHeight="1">
      <c r="A579" s="67"/>
      <c r="B579" s="67"/>
      <c r="C579" s="65"/>
      <c r="D579" s="45"/>
      <c r="E579" s="259"/>
      <c r="F579" s="229" t="str">
        <f t="shared" si="32"/>
        <v/>
      </c>
      <c r="G579" s="429"/>
      <c r="H579" s="206"/>
      <c r="I579" s="429"/>
      <c r="J579" s="83"/>
      <c r="K579" s="119"/>
      <c r="L579" s="214"/>
      <c r="M579" s="230"/>
      <c r="N579" s="231"/>
      <c r="O579" s="259"/>
      <c r="P579" s="212"/>
      <c r="Q579" s="214"/>
      <c r="R579" s="214"/>
      <c r="S579" s="232"/>
      <c r="T579" s="179" t="str">
        <f t="shared" si="30"/>
        <v/>
      </c>
      <c r="U579" s="427"/>
      <c r="V579" s="213"/>
      <c r="W579" s="213"/>
      <c r="X579" s="429"/>
      <c r="Y579" s="45"/>
      <c r="Z579" s="45"/>
      <c r="AA579" s="45"/>
      <c r="AB579" s="429"/>
      <c r="AC579" s="367"/>
      <c r="AD579" s="427"/>
      <c r="AE579" s="427"/>
      <c r="AF579" s="427"/>
      <c r="AG579" s="436"/>
      <c r="AH579" s="445"/>
      <c r="AI579" s="445"/>
      <c r="AJ579" s="456"/>
      <c r="AK579" s="179" t="str">
        <f t="shared" si="31"/>
        <v/>
      </c>
      <c r="AL579" s="427"/>
      <c r="AM579" s="28" t="b">
        <f t="shared" si="33"/>
        <v>1</v>
      </c>
    </row>
    <row r="580" spans="1:39" ht="36" customHeight="1">
      <c r="A580" s="67"/>
      <c r="B580" s="67"/>
      <c r="C580" s="65"/>
      <c r="D580" s="45"/>
      <c r="E580" s="259"/>
      <c r="F580" s="229" t="str">
        <f t="shared" si="32"/>
        <v/>
      </c>
      <c r="G580" s="429"/>
      <c r="H580" s="206"/>
      <c r="I580" s="429"/>
      <c r="J580" s="83"/>
      <c r="K580" s="119"/>
      <c r="L580" s="214"/>
      <c r="M580" s="230"/>
      <c r="N580" s="231"/>
      <c r="O580" s="259"/>
      <c r="P580" s="212"/>
      <c r="Q580" s="214"/>
      <c r="R580" s="214"/>
      <c r="S580" s="232"/>
      <c r="T580" s="179" t="str">
        <f t="shared" si="30"/>
        <v/>
      </c>
      <c r="U580" s="427"/>
      <c r="V580" s="213"/>
      <c r="W580" s="213"/>
      <c r="X580" s="429"/>
      <c r="Y580" s="45"/>
      <c r="Z580" s="45"/>
      <c r="AA580" s="45"/>
      <c r="AB580" s="429"/>
      <c r="AC580" s="367"/>
      <c r="AD580" s="427"/>
      <c r="AE580" s="427"/>
      <c r="AF580" s="427"/>
      <c r="AG580" s="436"/>
      <c r="AH580" s="445"/>
      <c r="AI580" s="445"/>
      <c r="AJ580" s="456"/>
      <c r="AK580" s="179" t="str">
        <f t="shared" si="31"/>
        <v/>
      </c>
      <c r="AL580" s="427"/>
      <c r="AM580" s="28" t="b">
        <f t="shared" si="33"/>
        <v>1</v>
      </c>
    </row>
    <row r="581" spans="1:39" ht="36" customHeight="1">
      <c r="A581" s="67"/>
      <c r="B581" s="67"/>
      <c r="C581" s="65"/>
      <c r="D581" s="45"/>
      <c r="E581" s="259"/>
      <c r="F581" s="229" t="str">
        <f t="shared" si="32"/>
        <v/>
      </c>
      <c r="G581" s="429"/>
      <c r="H581" s="206"/>
      <c r="I581" s="429"/>
      <c r="J581" s="83"/>
      <c r="K581" s="119"/>
      <c r="L581" s="214"/>
      <c r="M581" s="230"/>
      <c r="N581" s="231"/>
      <c r="O581" s="259"/>
      <c r="P581" s="212"/>
      <c r="Q581" s="214"/>
      <c r="R581" s="214"/>
      <c r="S581" s="232"/>
      <c r="T581" s="179" t="str">
        <f t="shared" ref="T581:T644" si="34">IF(ISBLANK(P581),"",DATEDIF(J581,P581,"d")/365)</f>
        <v/>
      </c>
      <c r="U581" s="427"/>
      <c r="V581" s="213"/>
      <c r="W581" s="213"/>
      <c r="X581" s="429"/>
      <c r="Y581" s="45"/>
      <c r="Z581" s="45"/>
      <c r="AA581" s="45"/>
      <c r="AB581" s="429"/>
      <c r="AC581" s="367"/>
      <c r="AD581" s="427"/>
      <c r="AE581" s="427"/>
      <c r="AF581" s="427"/>
      <c r="AG581" s="436"/>
      <c r="AH581" s="445"/>
      <c r="AI581" s="445"/>
      <c r="AJ581" s="456"/>
      <c r="AK581" s="179" t="str">
        <f t="shared" ref="AK581:AK644" si="35">IF((J581-AC581)/365&gt;0,(J581-AC581)/365,"")</f>
        <v/>
      </c>
      <c r="AL581" s="427"/>
      <c r="AM581" s="28" t="b">
        <f t="shared" si="33"/>
        <v>1</v>
      </c>
    </row>
    <row r="582" spans="1:39" ht="36" customHeight="1">
      <c r="A582" s="67"/>
      <c r="B582" s="67"/>
      <c r="C582" s="65"/>
      <c r="D582" s="45"/>
      <c r="E582" s="259"/>
      <c r="F582" s="229" t="str">
        <f t="shared" si="32"/>
        <v/>
      </c>
      <c r="G582" s="429"/>
      <c r="H582" s="206"/>
      <c r="I582" s="429"/>
      <c r="J582" s="83"/>
      <c r="K582" s="119"/>
      <c r="L582" s="214"/>
      <c r="M582" s="230"/>
      <c r="N582" s="231"/>
      <c r="O582" s="259"/>
      <c r="P582" s="212"/>
      <c r="Q582" s="214"/>
      <c r="R582" s="214"/>
      <c r="S582" s="232"/>
      <c r="T582" s="179" t="str">
        <f t="shared" si="34"/>
        <v/>
      </c>
      <c r="U582" s="427"/>
      <c r="V582" s="213"/>
      <c r="W582" s="213"/>
      <c r="X582" s="429"/>
      <c r="Y582" s="45"/>
      <c r="Z582" s="45"/>
      <c r="AA582" s="45"/>
      <c r="AB582" s="429"/>
      <c r="AC582" s="367"/>
      <c r="AD582" s="427"/>
      <c r="AE582" s="427"/>
      <c r="AF582" s="427"/>
      <c r="AG582" s="436"/>
      <c r="AH582" s="445"/>
      <c r="AI582" s="445"/>
      <c r="AJ582" s="456"/>
      <c r="AK582" s="179" t="str">
        <f t="shared" si="35"/>
        <v/>
      </c>
      <c r="AL582" s="427"/>
      <c r="AM582" s="28" t="b">
        <f t="shared" si="33"/>
        <v>1</v>
      </c>
    </row>
    <row r="583" spans="1:39" ht="36" customHeight="1">
      <c r="A583" s="67"/>
      <c r="B583" s="67"/>
      <c r="C583" s="65"/>
      <c r="D583" s="45"/>
      <c r="E583" s="259"/>
      <c r="F583" s="229" t="str">
        <f t="shared" si="32"/>
        <v/>
      </c>
      <c r="G583" s="429"/>
      <c r="H583" s="206"/>
      <c r="I583" s="429"/>
      <c r="J583" s="83"/>
      <c r="K583" s="119"/>
      <c r="L583" s="214"/>
      <c r="M583" s="230"/>
      <c r="N583" s="231"/>
      <c r="O583" s="259"/>
      <c r="P583" s="212"/>
      <c r="Q583" s="214"/>
      <c r="R583" s="214"/>
      <c r="S583" s="232"/>
      <c r="T583" s="179" t="str">
        <f t="shared" si="34"/>
        <v/>
      </c>
      <c r="U583" s="427"/>
      <c r="V583" s="213"/>
      <c r="W583" s="213"/>
      <c r="X583" s="429"/>
      <c r="Y583" s="45"/>
      <c r="Z583" s="45"/>
      <c r="AA583" s="45"/>
      <c r="AB583" s="429"/>
      <c r="AC583" s="367"/>
      <c r="AD583" s="427"/>
      <c r="AE583" s="427"/>
      <c r="AF583" s="427"/>
      <c r="AG583" s="436"/>
      <c r="AH583" s="445"/>
      <c r="AI583" s="445"/>
      <c r="AJ583" s="456"/>
      <c r="AK583" s="179" t="str">
        <f t="shared" si="35"/>
        <v/>
      </c>
      <c r="AL583" s="427"/>
      <c r="AM583" s="28" t="b">
        <f t="shared" si="33"/>
        <v>1</v>
      </c>
    </row>
    <row r="584" spans="1:39" ht="36" customHeight="1">
      <c r="A584" s="67"/>
      <c r="B584" s="67"/>
      <c r="C584" s="65"/>
      <c r="D584" s="45"/>
      <c r="E584" s="259"/>
      <c r="F584" s="229" t="str">
        <f t="shared" ref="F584:F647" si="36">IF(ISBLANK($E584),"",VLOOKUP($E584,제안사_펀드현황,2,FALSE))</f>
        <v/>
      </c>
      <c r="G584" s="429"/>
      <c r="H584" s="206"/>
      <c r="I584" s="429"/>
      <c r="J584" s="83"/>
      <c r="K584" s="119"/>
      <c r="L584" s="214"/>
      <c r="M584" s="230"/>
      <c r="N584" s="231"/>
      <c r="O584" s="259"/>
      <c r="P584" s="212"/>
      <c r="Q584" s="214"/>
      <c r="R584" s="214"/>
      <c r="S584" s="232"/>
      <c r="T584" s="179" t="str">
        <f t="shared" si="34"/>
        <v/>
      </c>
      <c r="U584" s="427"/>
      <c r="V584" s="213"/>
      <c r="W584" s="213"/>
      <c r="X584" s="429"/>
      <c r="Y584" s="45"/>
      <c r="Z584" s="45"/>
      <c r="AA584" s="45"/>
      <c r="AB584" s="429"/>
      <c r="AC584" s="367"/>
      <c r="AD584" s="427"/>
      <c r="AE584" s="427"/>
      <c r="AF584" s="427"/>
      <c r="AG584" s="436"/>
      <c r="AH584" s="445"/>
      <c r="AI584" s="445"/>
      <c r="AJ584" s="456"/>
      <c r="AK584" s="179" t="str">
        <f t="shared" si="35"/>
        <v/>
      </c>
      <c r="AL584" s="427"/>
      <c r="AM584" s="28" t="b">
        <f t="shared" si="33"/>
        <v>1</v>
      </c>
    </row>
    <row r="585" spans="1:39" ht="36" customHeight="1">
      <c r="A585" s="67"/>
      <c r="B585" s="67"/>
      <c r="C585" s="65"/>
      <c r="D585" s="45"/>
      <c r="E585" s="259"/>
      <c r="F585" s="229" t="str">
        <f t="shared" si="36"/>
        <v/>
      </c>
      <c r="G585" s="429"/>
      <c r="H585" s="206"/>
      <c r="I585" s="429"/>
      <c r="J585" s="83"/>
      <c r="K585" s="119"/>
      <c r="L585" s="214"/>
      <c r="M585" s="230"/>
      <c r="N585" s="231"/>
      <c r="O585" s="259"/>
      <c r="P585" s="212"/>
      <c r="Q585" s="214"/>
      <c r="R585" s="214"/>
      <c r="S585" s="232"/>
      <c r="T585" s="179" t="str">
        <f t="shared" si="34"/>
        <v/>
      </c>
      <c r="U585" s="427"/>
      <c r="V585" s="213"/>
      <c r="W585" s="213"/>
      <c r="X585" s="429"/>
      <c r="Y585" s="45"/>
      <c r="Z585" s="45"/>
      <c r="AA585" s="45"/>
      <c r="AB585" s="429"/>
      <c r="AC585" s="367"/>
      <c r="AD585" s="427"/>
      <c r="AE585" s="427"/>
      <c r="AF585" s="427"/>
      <c r="AG585" s="436"/>
      <c r="AH585" s="445"/>
      <c r="AI585" s="445"/>
      <c r="AJ585" s="456"/>
      <c r="AK585" s="179" t="str">
        <f t="shared" si="35"/>
        <v/>
      </c>
      <c r="AL585" s="427"/>
      <c r="AM585" s="28" t="b">
        <f t="shared" si="33"/>
        <v>1</v>
      </c>
    </row>
    <row r="586" spans="1:39" ht="36" customHeight="1">
      <c r="A586" s="67"/>
      <c r="B586" s="67"/>
      <c r="C586" s="65"/>
      <c r="D586" s="45"/>
      <c r="E586" s="259"/>
      <c r="F586" s="229" t="str">
        <f t="shared" si="36"/>
        <v/>
      </c>
      <c r="G586" s="429"/>
      <c r="H586" s="206"/>
      <c r="I586" s="429"/>
      <c r="J586" s="83"/>
      <c r="K586" s="119"/>
      <c r="L586" s="214"/>
      <c r="M586" s="230"/>
      <c r="N586" s="231"/>
      <c r="O586" s="259"/>
      <c r="P586" s="212"/>
      <c r="Q586" s="214"/>
      <c r="R586" s="214"/>
      <c r="S586" s="232"/>
      <c r="T586" s="179" t="str">
        <f t="shared" si="34"/>
        <v/>
      </c>
      <c r="U586" s="427"/>
      <c r="V586" s="213"/>
      <c r="W586" s="213"/>
      <c r="X586" s="429"/>
      <c r="Y586" s="45"/>
      <c r="Z586" s="45"/>
      <c r="AA586" s="45"/>
      <c r="AB586" s="429"/>
      <c r="AC586" s="367"/>
      <c r="AD586" s="427"/>
      <c r="AE586" s="427"/>
      <c r="AF586" s="427"/>
      <c r="AG586" s="436"/>
      <c r="AH586" s="445"/>
      <c r="AI586" s="445"/>
      <c r="AJ586" s="456"/>
      <c r="AK586" s="179" t="str">
        <f t="shared" si="35"/>
        <v/>
      </c>
      <c r="AL586" s="427"/>
      <c r="AM586" s="28" t="b">
        <f t="shared" si="33"/>
        <v>1</v>
      </c>
    </row>
    <row r="587" spans="1:39" ht="36" customHeight="1">
      <c r="A587" s="67"/>
      <c r="B587" s="67"/>
      <c r="C587" s="65"/>
      <c r="D587" s="45"/>
      <c r="E587" s="259"/>
      <c r="F587" s="229" t="str">
        <f t="shared" si="36"/>
        <v/>
      </c>
      <c r="G587" s="429"/>
      <c r="H587" s="206"/>
      <c r="I587" s="429"/>
      <c r="J587" s="83"/>
      <c r="K587" s="119"/>
      <c r="L587" s="214"/>
      <c r="M587" s="230"/>
      <c r="N587" s="231"/>
      <c r="O587" s="259"/>
      <c r="P587" s="212"/>
      <c r="Q587" s="214"/>
      <c r="R587" s="214"/>
      <c r="S587" s="232"/>
      <c r="T587" s="179" t="str">
        <f t="shared" si="34"/>
        <v/>
      </c>
      <c r="U587" s="427"/>
      <c r="V587" s="213"/>
      <c r="W587" s="213"/>
      <c r="X587" s="429"/>
      <c r="Y587" s="45"/>
      <c r="Z587" s="45"/>
      <c r="AA587" s="45"/>
      <c r="AB587" s="429"/>
      <c r="AC587" s="367"/>
      <c r="AD587" s="427"/>
      <c r="AE587" s="427"/>
      <c r="AF587" s="427"/>
      <c r="AG587" s="436"/>
      <c r="AH587" s="445"/>
      <c r="AI587" s="445"/>
      <c r="AJ587" s="456"/>
      <c r="AK587" s="179" t="str">
        <f t="shared" si="35"/>
        <v/>
      </c>
      <c r="AL587" s="427"/>
      <c r="AM587" s="28" t="b">
        <f t="shared" si="33"/>
        <v>1</v>
      </c>
    </row>
    <row r="588" spans="1:39" ht="36" customHeight="1">
      <c r="A588" s="67"/>
      <c r="B588" s="67"/>
      <c r="C588" s="65"/>
      <c r="D588" s="45"/>
      <c r="E588" s="259"/>
      <c r="F588" s="229" t="str">
        <f t="shared" si="36"/>
        <v/>
      </c>
      <c r="G588" s="429"/>
      <c r="H588" s="206"/>
      <c r="I588" s="429"/>
      <c r="J588" s="83"/>
      <c r="K588" s="119"/>
      <c r="L588" s="214"/>
      <c r="M588" s="230"/>
      <c r="N588" s="231"/>
      <c r="O588" s="259"/>
      <c r="P588" s="212"/>
      <c r="Q588" s="214"/>
      <c r="R588" s="214"/>
      <c r="S588" s="232"/>
      <c r="T588" s="179" t="str">
        <f t="shared" si="34"/>
        <v/>
      </c>
      <c r="U588" s="427"/>
      <c r="V588" s="213"/>
      <c r="W588" s="213"/>
      <c r="X588" s="429"/>
      <c r="Y588" s="45"/>
      <c r="Z588" s="45"/>
      <c r="AA588" s="45"/>
      <c r="AB588" s="429"/>
      <c r="AC588" s="367"/>
      <c r="AD588" s="427"/>
      <c r="AE588" s="427"/>
      <c r="AF588" s="427"/>
      <c r="AG588" s="436"/>
      <c r="AH588" s="445"/>
      <c r="AI588" s="445"/>
      <c r="AJ588" s="456"/>
      <c r="AK588" s="179" t="str">
        <f t="shared" si="35"/>
        <v/>
      </c>
      <c r="AL588" s="427"/>
      <c r="AM588" s="28" t="b">
        <f t="shared" ref="AM588:AM651" si="37">L588=R588+V588+AA588</f>
        <v>1</v>
      </c>
    </row>
    <row r="589" spans="1:39" ht="36" customHeight="1">
      <c r="A589" s="67"/>
      <c r="B589" s="67"/>
      <c r="C589" s="65"/>
      <c r="D589" s="45"/>
      <c r="E589" s="259"/>
      <c r="F589" s="229" t="str">
        <f t="shared" si="36"/>
        <v/>
      </c>
      <c r="G589" s="429"/>
      <c r="H589" s="206"/>
      <c r="I589" s="429"/>
      <c r="J589" s="83"/>
      <c r="K589" s="119"/>
      <c r="L589" s="214"/>
      <c r="M589" s="230"/>
      <c r="N589" s="231"/>
      <c r="O589" s="259"/>
      <c r="P589" s="212"/>
      <c r="Q589" s="214"/>
      <c r="R589" s="214"/>
      <c r="S589" s="232"/>
      <c r="T589" s="179" t="str">
        <f t="shared" si="34"/>
        <v/>
      </c>
      <c r="U589" s="427"/>
      <c r="V589" s="213"/>
      <c r="W589" s="213"/>
      <c r="X589" s="429"/>
      <c r="Y589" s="45"/>
      <c r="Z589" s="45"/>
      <c r="AA589" s="45"/>
      <c r="AB589" s="429"/>
      <c r="AC589" s="367"/>
      <c r="AD589" s="427"/>
      <c r="AE589" s="427"/>
      <c r="AF589" s="427"/>
      <c r="AG589" s="436"/>
      <c r="AH589" s="445"/>
      <c r="AI589" s="445"/>
      <c r="AJ589" s="456"/>
      <c r="AK589" s="179" t="str">
        <f t="shared" si="35"/>
        <v/>
      </c>
      <c r="AL589" s="427"/>
      <c r="AM589" s="28" t="b">
        <f t="shared" si="37"/>
        <v>1</v>
      </c>
    </row>
    <row r="590" spans="1:39" ht="36" customHeight="1">
      <c r="A590" s="67"/>
      <c r="B590" s="67"/>
      <c r="C590" s="65"/>
      <c r="D590" s="45"/>
      <c r="E590" s="259"/>
      <c r="F590" s="229" t="str">
        <f t="shared" si="36"/>
        <v/>
      </c>
      <c r="G590" s="429"/>
      <c r="H590" s="206"/>
      <c r="I590" s="429"/>
      <c r="J590" s="83"/>
      <c r="K590" s="119"/>
      <c r="L590" s="214"/>
      <c r="M590" s="230"/>
      <c r="N590" s="231"/>
      <c r="O590" s="259"/>
      <c r="P590" s="212"/>
      <c r="Q590" s="214"/>
      <c r="R590" s="214"/>
      <c r="S590" s="232"/>
      <c r="T590" s="179" t="str">
        <f t="shared" si="34"/>
        <v/>
      </c>
      <c r="U590" s="427"/>
      <c r="V590" s="213"/>
      <c r="W590" s="213"/>
      <c r="X590" s="429"/>
      <c r="Y590" s="45"/>
      <c r="Z590" s="45"/>
      <c r="AA590" s="45"/>
      <c r="AB590" s="429"/>
      <c r="AC590" s="367"/>
      <c r="AD590" s="427"/>
      <c r="AE590" s="427"/>
      <c r="AF590" s="427"/>
      <c r="AG590" s="436"/>
      <c r="AH590" s="445"/>
      <c r="AI590" s="445"/>
      <c r="AJ590" s="456"/>
      <c r="AK590" s="179" t="str">
        <f t="shared" si="35"/>
        <v/>
      </c>
      <c r="AL590" s="427"/>
      <c r="AM590" s="28" t="b">
        <f t="shared" si="37"/>
        <v>1</v>
      </c>
    </row>
    <row r="591" spans="1:39" ht="36" customHeight="1">
      <c r="A591" s="67"/>
      <c r="B591" s="67"/>
      <c r="C591" s="65"/>
      <c r="D591" s="45"/>
      <c r="E591" s="259"/>
      <c r="F591" s="229" t="str">
        <f t="shared" si="36"/>
        <v/>
      </c>
      <c r="G591" s="429"/>
      <c r="H591" s="206"/>
      <c r="I591" s="429"/>
      <c r="J591" s="83"/>
      <c r="K591" s="119"/>
      <c r="L591" s="214"/>
      <c r="M591" s="230"/>
      <c r="N591" s="231"/>
      <c r="O591" s="259"/>
      <c r="P591" s="212"/>
      <c r="Q591" s="214"/>
      <c r="R591" s="214"/>
      <c r="S591" s="232"/>
      <c r="T591" s="179" t="str">
        <f t="shared" si="34"/>
        <v/>
      </c>
      <c r="U591" s="427"/>
      <c r="V591" s="213"/>
      <c r="W591" s="213"/>
      <c r="X591" s="429"/>
      <c r="Y591" s="45"/>
      <c r="Z591" s="45"/>
      <c r="AA591" s="45"/>
      <c r="AB591" s="429"/>
      <c r="AC591" s="367"/>
      <c r="AD591" s="427"/>
      <c r="AE591" s="427"/>
      <c r="AF591" s="427"/>
      <c r="AG591" s="436"/>
      <c r="AH591" s="445"/>
      <c r="AI591" s="445"/>
      <c r="AJ591" s="456"/>
      <c r="AK591" s="179" t="str">
        <f t="shared" si="35"/>
        <v/>
      </c>
      <c r="AL591" s="427"/>
      <c r="AM591" s="28" t="b">
        <f t="shared" si="37"/>
        <v>1</v>
      </c>
    </row>
    <row r="592" spans="1:39" ht="36" customHeight="1">
      <c r="A592" s="67"/>
      <c r="B592" s="67"/>
      <c r="C592" s="65"/>
      <c r="D592" s="45"/>
      <c r="E592" s="259"/>
      <c r="F592" s="229" t="str">
        <f t="shared" si="36"/>
        <v/>
      </c>
      <c r="G592" s="429"/>
      <c r="H592" s="206"/>
      <c r="I592" s="429"/>
      <c r="J592" s="83"/>
      <c r="K592" s="119"/>
      <c r="L592" s="214"/>
      <c r="M592" s="230"/>
      <c r="N592" s="231"/>
      <c r="O592" s="259"/>
      <c r="P592" s="212"/>
      <c r="Q592" s="214"/>
      <c r="R592" s="214"/>
      <c r="S592" s="232"/>
      <c r="T592" s="179" t="str">
        <f t="shared" si="34"/>
        <v/>
      </c>
      <c r="U592" s="427"/>
      <c r="V592" s="213"/>
      <c r="W592" s="213"/>
      <c r="X592" s="429"/>
      <c r="Y592" s="45"/>
      <c r="Z592" s="45"/>
      <c r="AA592" s="45"/>
      <c r="AB592" s="429"/>
      <c r="AC592" s="367"/>
      <c r="AD592" s="427"/>
      <c r="AE592" s="427"/>
      <c r="AF592" s="427"/>
      <c r="AG592" s="436"/>
      <c r="AH592" s="445"/>
      <c r="AI592" s="445"/>
      <c r="AJ592" s="456"/>
      <c r="AK592" s="179" t="str">
        <f t="shared" si="35"/>
        <v/>
      </c>
      <c r="AL592" s="427"/>
      <c r="AM592" s="28" t="b">
        <f t="shared" si="37"/>
        <v>1</v>
      </c>
    </row>
    <row r="593" spans="1:39" ht="36" customHeight="1">
      <c r="A593" s="67"/>
      <c r="B593" s="67"/>
      <c r="C593" s="65"/>
      <c r="D593" s="45"/>
      <c r="E593" s="259"/>
      <c r="F593" s="229" t="str">
        <f t="shared" si="36"/>
        <v/>
      </c>
      <c r="G593" s="429"/>
      <c r="H593" s="206"/>
      <c r="I593" s="429"/>
      <c r="J593" s="83"/>
      <c r="K593" s="119"/>
      <c r="L593" s="214"/>
      <c r="M593" s="230"/>
      <c r="N593" s="231"/>
      <c r="O593" s="259"/>
      <c r="P593" s="212"/>
      <c r="Q593" s="214"/>
      <c r="R593" s="214"/>
      <c r="S593" s="232"/>
      <c r="T593" s="179" t="str">
        <f t="shared" si="34"/>
        <v/>
      </c>
      <c r="U593" s="427"/>
      <c r="V593" s="213"/>
      <c r="W593" s="213"/>
      <c r="X593" s="429"/>
      <c r="Y593" s="45"/>
      <c r="Z593" s="45"/>
      <c r="AA593" s="45"/>
      <c r="AB593" s="429"/>
      <c r="AC593" s="367"/>
      <c r="AD593" s="427"/>
      <c r="AE593" s="427"/>
      <c r="AF593" s="427"/>
      <c r="AG593" s="436"/>
      <c r="AH593" s="445"/>
      <c r="AI593" s="445"/>
      <c r="AJ593" s="456"/>
      <c r="AK593" s="179" t="str">
        <f t="shared" si="35"/>
        <v/>
      </c>
      <c r="AL593" s="427"/>
      <c r="AM593" s="28" t="b">
        <f t="shared" si="37"/>
        <v>1</v>
      </c>
    </row>
    <row r="594" spans="1:39" ht="36" customHeight="1">
      <c r="A594" s="67"/>
      <c r="B594" s="67"/>
      <c r="C594" s="65"/>
      <c r="D594" s="45"/>
      <c r="E594" s="259"/>
      <c r="F594" s="229" t="str">
        <f t="shared" si="36"/>
        <v/>
      </c>
      <c r="G594" s="429"/>
      <c r="H594" s="206"/>
      <c r="I594" s="429"/>
      <c r="J594" s="83"/>
      <c r="K594" s="119"/>
      <c r="L594" s="214"/>
      <c r="M594" s="230"/>
      <c r="N594" s="231"/>
      <c r="O594" s="259"/>
      <c r="P594" s="212"/>
      <c r="Q594" s="214"/>
      <c r="R594" s="214"/>
      <c r="S594" s="232"/>
      <c r="T594" s="179" t="str">
        <f t="shared" si="34"/>
        <v/>
      </c>
      <c r="U594" s="427"/>
      <c r="V594" s="213"/>
      <c r="W594" s="213"/>
      <c r="X594" s="429"/>
      <c r="Y594" s="45"/>
      <c r="Z594" s="45"/>
      <c r="AA594" s="45"/>
      <c r="AB594" s="429"/>
      <c r="AC594" s="367"/>
      <c r="AD594" s="427"/>
      <c r="AE594" s="427"/>
      <c r="AF594" s="427"/>
      <c r="AG594" s="436"/>
      <c r="AH594" s="445"/>
      <c r="AI594" s="445"/>
      <c r="AJ594" s="456"/>
      <c r="AK594" s="179" t="str">
        <f t="shared" si="35"/>
        <v/>
      </c>
      <c r="AL594" s="427"/>
      <c r="AM594" s="28" t="b">
        <f t="shared" si="37"/>
        <v>1</v>
      </c>
    </row>
    <row r="595" spans="1:39" ht="36" customHeight="1">
      <c r="A595" s="67"/>
      <c r="B595" s="67"/>
      <c r="C595" s="65"/>
      <c r="D595" s="45"/>
      <c r="E595" s="259"/>
      <c r="F595" s="229" t="str">
        <f t="shared" si="36"/>
        <v/>
      </c>
      <c r="G595" s="429"/>
      <c r="H595" s="206"/>
      <c r="I595" s="429"/>
      <c r="J595" s="83"/>
      <c r="K595" s="119"/>
      <c r="L595" s="214"/>
      <c r="M595" s="230"/>
      <c r="N595" s="231"/>
      <c r="O595" s="259"/>
      <c r="P595" s="212"/>
      <c r="Q595" s="214"/>
      <c r="R595" s="214"/>
      <c r="S595" s="232"/>
      <c r="T595" s="179" t="str">
        <f t="shared" si="34"/>
        <v/>
      </c>
      <c r="U595" s="427"/>
      <c r="V595" s="213"/>
      <c r="W595" s="213"/>
      <c r="X595" s="429"/>
      <c r="Y595" s="45"/>
      <c r="Z595" s="45"/>
      <c r="AA595" s="45"/>
      <c r="AB595" s="429"/>
      <c r="AC595" s="367"/>
      <c r="AD595" s="427"/>
      <c r="AE595" s="427"/>
      <c r="AF595" s="427"/>
      <c r="AG595" s="436"/>
      <c r="AH595" s="445"/>
      <c r="AI595" s="445"/>
      <c r="AJ595" s="456"/>
      <c r="AK595" s="179" t="str">
        <f t="shared" si="35"/>
        <v/>
      </c>
      <c r="AL595" s="427"/>
      <c r="AM595" s="28" t="b">
        <f t="shared" si="37"/>
        <v>1</v>
      </c>
    </row>
    <row r="596" spans="1:39" ht="36" customHeight="1">
      <c r="A596" s="67"/>
      <c r="B596" s="67"/>
      <c r="C596" s="65"/>
      <c r="D596" s="45"/>
      <c r="E596" s="259"/>
      <c r="F596" s="229" t="str">
        <f t="shared" si="36"/>
        <v/>
      </c>
      <c r="G596" s="429"/>
      <c r="H596" s="206"/>
      <c r="I596" s="429"/>
      <c r="J596" s="83"/>
      <c r="K596" s="119"/>
      <c r="L596" s="214"/>
      <c r="M596" s="230"/>
      <c r="N596" s="231"/>
      <c r="O596" s="259"/>
      <c r="P596" s="212"/>
      <c r="Q596" s="214"/>
      <c r="R596" s="214"/>
      <c r="S596" s="232"/>
      <c r="T596" s="179" t="str">
        <f t="shared" si="34"/>
        <v/>
      </c>
      <c r="U596" s="427"/>
      <c r="V596" s="213"/>
      <c r="W596" s="213"/>
      <c r="X596" s="429"/>
      <c r="Y596" s="45"/>
      <c r="Z596" s="45"/>
      <c r="AA596" s="45"/>
      <c r="AB596" s="429"/>
      <c r="AC596" s="367"/>
      <c r="AD596" s="427"/>
      <c r="AE596" s="427"/>
      <c r="AF596" s="427"/>
      <c r="AG596" s="436"/>
      <c r="AH596" s="445"/>
      <c r="AI596" s="445"/>
      <c r="AJ596" s="456"/>
      <c r="AK596" s="179" t="str">
        <f t="shared" si="35"/>
        <v/>
      </c>
      <c r="AL596" s="427"/>
      <c r="AM596" s="28" t="b">
        <f t="shared" si="37"/>
        <v>1</v>
      </c>
    </row>
    <row r="597" spans="1:39" ht="36" customHeight="1">
      <c r="A597" s="67"/>
      <c r="B597" s="67"/>
      <c r="C597" s="65"/>
      <c r="D597" s="45"/>
      <c r="E597" s="259"/>
      <c r="F597" s="229" t="str">
        <f t="shared" si="36"/>
        <v/>
      </c>
      <c r="G597" s="429"/>
      <c r="H597" s="206"/>
      <c r="I597" s="429"/>
      <c r="J597" s="83"/>
      <c r="K597" s="119"/>
      <c r="L597" s="214"/>
      <c r="M597" s="230"/>
      <c r="N597" s="231"/>
      <c r="O597" s="259"/>
      <c r="P597" s="212"/>
      <c r="Q597" s="214"/>
      <c r="R597" s="214"/>
      <c r="S597" s="232"/>
      <c r="T597" s="179" t="str">
        <f t="shared" si="34"/>
        <v/>
      </c>
      <c r="U597" s="427"/>
      <c r="V597" s="213"/>
      <c r="W597" s="213"/>
      <c r="X597" s="429"/>
      <c r="Y597" s="45"/>
      <c r="Z597" s="45"/>
      <c r="AA597" s="45"/>
      <c r="AB597" s="429"/>
      <c r="AC597" s="367"/>
      <c r="AD597" s="427"/>
      <c r="AE597" s="427"/>
      <c r="AF597" s="427"/>
      <c r="AG597" s="436"/>
      <c r="AH597" s="445"/>
      <c r="AI597" s="445"/>
      <c r="AJ597" s="456"/>
      <c r="AK597" s="179" t="str">
        <f t="shared" si="35"/>
        <v/>
      </c>
      <c r="AL597" s="427"/>
      <c r="AM597" s="28" t="b">
        <f t="shared" si="37"/>
        <v>1</v>
      </c>
    </row>
    <row r="598" spans="1:39" ht="36" customHeight="1">
      <c r="A598" s="67"/>
      <c r="B598" s="67"/>
      <c r="C598" s="65"/>
      <c r="D598" s="45"/>
      <c r="E598" s="259"/>
      <c r="F598" s="229" t="str">
        <f t="shared" si="36"/>
        <v/>
      </c>
      <c r="G598" s="429"/>
      <c r="H598" s="206"/>
      <c r="I598" s="429"/>
      <c r="J598" s="83"/>
      <c r="K598" s="119"/>
      <c r="L598" s="214"/>
      <c r="M598" s="230"/>
      <c r="N598" s="231"/>
      <c r="O598" s="259"/>
      <c r="P598" s="212"/>
      <c r="Q598" s="214"/>
      <c r="R598" s="214"/>
      <c r="S598" s="232"/>
      <c r="T598" s="179" t="str">
        <f t="shared" si="34"/>
        <v/>
      </c>
      <c r="U598" s="427"/>
      <c r="V598" s="213"/>
      <c r="W598" s="213"/>
      <c r="X598" s="429"/>
      <c r="Y598" s="45"/>
      <c r="Z598" s="45"/>
      <c r="AA598" s="45"/>
      <c r="AB598" s="429"/>
      <c r="AC598" s="367"/>
      <c r="AD598" s="427"/>
      <c r="AE598" s="427"/>
      <c r="AF598" s="427"/>
      <c r="AG598" s="436"/>
      <c r="AH598" s="445"/>
      <c r="AI598" s="445"/>
      <c r="AJ598" s="456"/>
      <c r="AK598" s="179" t="str">
        <f t="shared" si="35"/>
        <v/>
      </c>
      <c r="AL598" s="427"/>
      <c r="AM598" s="28" t="b">
        <f t="shared" si="37"/>
        <v>1</v>
      </c>
    </row>
    <row r="599" spans="1:39" ht="36" customHeight="1">
      <c r="A599" s="67"/>
      <c r="B599" s="67"/>
      <c r="C599" s="65"/>
      <c r="D599" s="45"/>
      <c r="E599" s="259"/>
      <c r="F599" s="229" t="str">
        <f t="shared" si="36"/>
        <v/>
      </c>
      <c r="G599" s="429"/>
      <c r="H599" s="206"/>
      <c r="I599" s="429"/>
      <c r="J599" s="83"/>
      <c r="K599" s="119"/>
      <c r="L599" s="214"/>
      <c r="M599" s="230"/>
      <c r="N599" s="231"/>
      <c r="O599" s="259"/>
      <c r="P599" s="212"/>
      <c r="Q599" s="214"/>
      <c r="R599" s="214"/>
      <c r="S599" s="232"/>
      <c r="T599" s="179" t="str">
        <f t="shared" si="34"/>
        <v/>
      </c>
      <c r="U599" s="427"/>
      <c r="V599" s="213"/>
      <c r="W599" s="213"/>
      <c r="X599" s="429"/>
      <c r="Y599" s="45"/>
      <c r="Z599" s="45"/>
      <c r="AA599" s="45"/>
      <c r="AB599" s="429"/>
      <c r="AC599" s="367"/>
      <c r="AD599" s="427"/>
      <c r="AE599" s="427"/>
      <c r="AF599" s="427"/>
      <c r="AG599" s="436"/>
      <c r="AH599" s="445"/>
      <c r="AI599" s="445"/>
      <c r="AJ599" s="456"/>
      <c r="AK599" s="179" t="str">
        <f t="shared" si="35"/>
        <v/>
      </c>
      <c r="AL599" s="427"/>
      <c r="AM599" s="28" t="b">
        <f t="shared" si="37"/>
        <v>1</v>
      </c>
    </row>
    <row r="600" spans="1:39" ht="36" customHeight="1">
      <c r="A600" s="67"/>
      <c r="B600" s="67"/>
      <c r="C600" s="65"/>
      <c r="D600" s="45"/>
      <c r="E600" s="259"/>
      <c r="F600" s="229" t="str">
        <f t="shared" si="36"/>
        <v/>
      </c>
      <c r="G600" s="429"/>
      <c r="H600" s="206"/>
      <c r="I600" s="429"/>
      <c r="J600" s="83"/>
      <c r="K600" s="119"/>
      <c r="L600" s="214"/>
      <c r="M600" s="230"/>
      <c r="N600" s="231"/>
      <c r="O600" s="259"/>
      <c r="P600" s="212"/>
      <c r="Q600" s="214"/>
      <c r="R600" s="214"/>
      <c r="S600" s="232"/>
      <c r="T600" s="179" t="str">
        <f t="shared" si="34"/>
        <v/>
      </c>
      <c r="U600" s="427"/>
      <c r="V600" s="213"/>
      <c r="W600" s="213"/>
      <c r="X600" s="429"/>
      <c r="Y600" s="45"/>
      <c r="Z600" s="45"/>
      <c r="AA600" s="45"/>
      <c r="AB600" s="429"/>
      <c r="AC600" s="367"/>
      <c r="AD600" s="427"/>
      <c r="AE600" s="427"/>
      <c r="AF600" s="427"/>
      <c r="AG600" s="436"/>
      <c r="AH600" s="445"/>
      <c r="AI600" s="445"/>
      <c r="AJ600" s="456"/>
      <c r="AK600" s="179" t="str">
        <f t="shared" si="35"/>
        <v/>
      </c>
      <c r="AL600" s="427"/>
      <c r="AM600" s="28" t="b">
        <f t="shared" si="37"/>
        <v>1</v>
      </c>
    </row>
    <row r="601" spans="1:39" ht="36" customHeight="1">
      <c r="A601" s="67"/>
      <c r="B601" s="67"/>
      <c r="C601" s="65"/>
      <c r="D601" s="45"/>
      <c r="E601" s="259"/>
      <c r="F601" s="229" t="str">
        <f t="shared" si="36"/>
        <v/>
      </c>
      <c r="G601" s="429"/>
      <c r="H601" s="206"/>
      <c r="I601" s="429"/>
      <c r="J601" s="83"/>
      <c r="K601" s="119"/>
      <c r="L601" s="214"/>
      <c r="M601" s="230"/>
      <c r="N601" s="231"/>
      <c r="O601" s="259"/>
      <c r="P601" s="212"/>
      <c r="Q601" s="214"/>
      <c r="R601" s="214"/>
      <c r="S601" s="232"/>
      <c r="T601" s="179" t="str">
        <f t="shared" si="34"/>
        <v/>
      </c>
      <c r="U601" s="427"/>
      <c r="V601" s="213"/>
      <c r="W601" s="213"/>
      <c r="X601" s="429"/>
      <c r="Y601" s="45"/>
      <c r="Z601" s="45"/>
      <c r="AA601" s="45"/>
      <c r="AB601" s="429"/>
      <c r="AC601" s="367"/>
      <c r="AD601" s="427"/>
      <c r="AE601" s="427"/>
      <c r="AF601" s="427"/>
      <c r="AG601" s="436"/>
      <c r="AH601" s="445"/>
      <c r="AI601" s="445"/>
      <c r="AJ601" s="456"/>
      <c r="AK601" s="179" t="str">
        <f t="shared" si="35"/>
        <v/>
      </c>
      <c r="AL601" s="427"/>
      <c r="AM601" s="28" t="b">
        <f t="shared" si="37"/>
        <v>1</v>
      </c>
    </row>
    <row r="602" spans="1:39" ht="36" customHeight="1">
      <c r="A602" s="67"/>
      <c r="B602" s="67"/>
      <c r="C602" s="65"/>
      <c r="D602" s="45"/>
      <c r="E602" s="259"/>
      <c r="F602" s="229" t="str">
        <f t="shared" si="36"/>
        <v/>
      </c>
      <c r="G602" s="429"/>
      <c r="H602" s="206"/>
      <c r="I602" s="429"/>
      <c r="J602" s="83"/>
      <c r="K602" s="119"/>
      <c r="L602" s="214"/>
      <c r="M602" s="230"/>
      <c r="N602" s="231"/>
      <c r="O602" s="259"/>
      <c r="P602" s="212"/>
      <c r="Q602" s="214"/>
      <c r="R602" s="214"/>
      <c r="S602" s="232"/>
      <c r="T602" s="179" t="str">
        <f t="shared" si="34"/>
        <v/>
      </c>
      <c r="U602" s="427"/>
      <c r="V602" s="213"/>
      <c r="W602" s="213"/>
      <c r="X602" s="429"/>
      <c r="Y602" s="45"/>
      <c r="Z602" s="45"/>
      <c r="AA602" s="45"/>
      <c r="AB602" s="429"/>
      <c r="AC602" s="367"/>
      <c r="AD602" s="427"/>
      <c r="AE602" s="427"/>
      <c r="AF602" s="427"/>
      <c r="AG602" s="436"/>
      <c r="AH602" s="445"/>
      <c r="AI602" s="445"/>
      <c r="AJ602" s="456"/>
      <c r="AK602" s="179" t="str">
        <f t="shared" si="35"/>
        <v/>
      </c>
      <c r="AL602" s="427"/>
      <c r="AM602" s="28" t="b">
        <f t="shared" si="37"/>
        <v>1</v>
      </c>
    </row>
    <row r="603" spans="1:39" ht="36" customHeight="1">
      <c r="A603" s="67"/>
      <c r="B603" s="67"/>
      <c r="C603" s="65"/>
      <c r="D603" s="45"/>
      <c r="E603" s="259"/>
      <c r="F603" s="229" t="str">
        <f t="shared" si="36"/>
        <v/>
      </c>
      <c r="G603" s="429"/>
      <c r="H603" s="206"/>
      <c r="I603" s="429"/>
      <c r="J603" s="83"/>
      <c r="K603" s="119"/>
      <c r="L603" s="214"/>
      <c r="M603" s="230"/>
      <c r="N603" s="231"/>
      <c r="O603" s="259"/>
      <c r="P603" s="212"/>
      <c r="Q603" s="214"/>
      <c r="R603" s="214"/>
      <c r="S603" s="232"/>
      <c r="T603" s="179" t="str">
        <f t="shared" si="34"/>
        <v/>
      </c>
      <c r="U603" s="427"/>
      <c r="V603" s="213"/>
      <c r="W603" s="213"/>
      <c r="X603" s="429"/>
      <c r="Y603" s="45"/>
      <c r="Z603" s="45"/>
      <c r="AA603" s="45"/>
      <c r="AB603" s="429"/>
      <c r="AC603" s="367"/>
      <c r="AD603" s="427"/>
      <c r="AE603" s="427"/>
      <c r="AF603" s="427"/>
      <c r="AG603" s="436"/>
      <c r="AH603" s="445"/>
      <c r="AI603" s="445"/>
      <c r="AJ603" s="456"/>
      <c r="AK603" s="179" t="str">
        <f t="shared" si="35"/>
        <v/>
      </c>
      <c r="AL603" s="427"/>
      <c r="AM603" s="28" t="b">
        <f t="shared" si="37"/>
        <v>1</v>
      </c>
    </row>
    <row r="604" spans="1:39" ht="36" customHeight="1">
      <c r="A604" s="67"/>
      <c r="B604" s="67"/>
      <c r="C604" s="65"/>
      <c r="D604" s="45"/>
      <c r="E604" s="259"/>
      <c r="F604" s="229" t="str">
        <f t="shared" si="36"/>
        <v/>
      </c>
      <c r="G604" s="429"/>
      <c r="H604" s="206"/>
      <c r="I604" s="429"/>
      <c r="J604" s="83"/>
      <c r="K604" s="119"/>
      <c r="L604" s="214"/>
      <c r="M604" s="230"/>
      <c r="N604" s="231"/>
      <c r="O604" s="259"/>
      <c r="P604" s="212"/>
      <c r="Q604" s="214"/>
      <c r="R604" s="214"/>
      <c r="S604" s="232"/>
      <c r="T604" s="179" t="str">
        <f t="shared" si="34"/>
        <v/>
      </c>
      <c r="U604" s="427"/>
      <c r="V604" s="213"/>
      <c r="W604" s="213"/>
      <c r="X604" s="429"/>
      <c r="Y604" s="45"/>
      <c r="Z604" s="45"/>
      <c r="AA604" s="45"/>
      <c r="AB604" s="429"/>
      <c r="AC604" s="367"/>
      <c r="AD604" s="427"/>
      <c r="AE604" s="427"/>
      <c r="AF604" s="427"/>
      <c r="AG604" s="436"/>
      <c r="AH604" s="445"/>
      <c r="AI604" s="445"/>
      <c r="AJ604" s="456"/>
      <c r="AK604" s="179" t="str">
        <f t="shared" si="35"/>
        <v/>
      </c>
      <c r="AL604" s="427"/>
      <c r="AM604" s="28" t="b">
        <f t="shared" si="37"/>
        <v>1</v>
      </c>
    </row>
    <row r="605" spans="1:39" ht="36" customHeight="1">
      <c r="A605" s="67"/>
      <c r="B605" s="67"/>
      <c r="C605" s="65"/>
      <c r="D605" s="45"/>
      <c r="E605" s="259"/>
      <c r="F605" s="229" t="str">
        <f t="shared" si="36"/>
        <v/>
      </c>
      <c r="G605" s="429"/>
      <c r="H605" s="206"/>
      <c r="I605" s="429"/>
      <c r="J605" s="83"/>
      <c r="K605" s="119"/>
      <c r="L605" s="214"/>
      <c r="M605" s="230"/>
      <c r="N605" s="231"/>
      <c r="O605" s="259"/>
      <c r="P605" s="212"/>
      <c r="Q605" s="214"/>
      <c r="R605" s="214"/>
      <c r="S605" s="232"/>
      <c r="T605" s="179" t="str">
        <f t="shared" si="34"/>
        <v/>
      </c>
      <c r="U605" s="427"/>
      <c r="V605" s="213"/>
      <c r="W605" s="213"/>
      <c r="X605" s="429"/>
      <c r="Y605" s="45"/>
      <c r="Z605" s="45"/>
      <c r="AA605" s="45"/>
      <c r="AB605" s="429"/>
      <c r="AC605" s="367"/>
      <c r="AD605" s="427"/>
      <c r="AE605" s="427"/>
      <c r="AF605" s="427"/>
      <c r="AG605" s="436"/>
      <c r="AH605" s="445"/>
      <c r="AI605" s="445"/>
      <c r="AJ605" s="456"/>
      <c r="AK605" s="179" t="str">
        <f t="shared" si="35"/>
        <v/>
      </c>
      <c r="AL605" s="427"/>
      <c r="AM605" s="28" t="b">
        <f t="shared" si="37"/>
        <v>1</v>
      </c>
    </row>
    <row r="606" spans="1:39" ht="36" customHeight="1">
      <c r="A606" s="67"/>
      <c r="B606" s="67"/>
      <c r="C606" s="65"/>
      <c r="D606" s="45"/>
      <c r="E606" s="259"/>
      <c r="F606" s="229" t="str">
        <f t="shared" si="36"/>
        <v/>
      </c>
      <c r="G606" s="429"/>
      <c r="H606" s="206"/>
      <c r="I606" s="429"/>
      <c r="J606" s="83"/>
      <c r="K606" s="119"/>
      <c r="L606" s="214"/>
      <c r="M606" s="230"/>
      <c r="N606" s="231"/>
      <c r="O606" s="259"/>
      <c r="P606" s="212"/>
      <c r="Q606" s="214"/>
      <c r="R606" s="214"/>
      <c r="S606" s="232"/>
      <c r="T606" s="179" t="str">
        <f t="shared" si="34"/>
        <v/>
      </c>
      <c r="U606" s="427"/>
      <c r="V606" s="213"/>
      <c r="W606" s="213"/>
      <c r="X606" s="429"/>
      <c r="Y606" s="45"/>
      <c r="Z606" s="45"/>
      <c r="AA606" s="45"/>
      <c r="AB606" s="429"/>
      <c r="AC606" s="367"/>
      <c r="AD606" s="427"/>
      <c r="AE606" s="427"/>
      <c r="AF606" s="427"/>
      <c r="AG606" s="436"/>
      <c r="AH606" s="445"/>
      <c r="AI606" s="445"/>
      <c r="AJ606" s="456"/>
      <c r="AK606" s="179" t="str">
        <f t="shared" si="35"/>
        <v/>
      </c>
      <c r="AL606" s="427"/>
      <c r="AM606" s="28" t="b">
        <f t="shared" si="37"/>
        <v>1</v>
      </c>
    </row>
    <row r="607" spans="1:39" ht="36" customHeight="1">
      <c r="A607" s="67"/>
      <c r="B607" s="67"/>
      <c r="C607" s="65"/>
      <c r="D607" s="45"/>
      <c r="E607" s="259"/>
      <c r="F607" s="229" t="str">
        <f t="shared" si="36"/>
        <v/>
      </c>
      <c r="G607" s="429"/>
      <c r="H607" s="206"/>
      <c r="I607" s="429"/>
      <c r="J607" s="83"/>
      <c r="K607" s="119"/>
      <c r="L607" s="214"/>
      <c r="M607" s="230"/>
      <c r="N607" s="231"/>
      <c r="O607" s="259"/>
      <c r="P607" s="212"/>
      <c r="Q607" s="214"/>
      <c r="R607" s="214"/>
      <c r="S607" s="232"/>
      <c r="T607" s="179" t="str">
        <f t="shared" si="34"/>
        <v/>
      </c>
      <c r="U607" s="427"/>
      <c r="V607" s="213"/>
      <c r="W607" s="213"/>
      <c r="X607" s="429"/>
      <c r="Y607" s="45"/>
      <c r="Z607" s="45"/>
      <c r="AA607" s="45"/>
      <c r="AB607" s="429"/>
      <c r="AC607" s="367"/>
      <c r="AD607" s="427"/>
      <c r="AE607" s="427"/>
      <c r="AF607" s="427"/>
      <c r="AG607" s="436"/>
      <c r="AH607" s="445"/>
      <c r="AI607" s="445"/>
      <c r="AJ607" s="456"/>
      <c r="AK607" s="179" t="str">
        <f t="shared" si="35"/>
        <v/>
      </c>
      <c r="AL607" s="427"/>
      <c r="AM607" s="28" t="b">
        <f t="shared" si="37"/>
        <v>1</v>
      </c>
    </row>
    <row r="608" spans="1:39" ht="36" customHeight="1">
      <c r="A608" s="67"/>
      <c r="B608" s="67"/>
      <c r="C608" s="65"/>
      <c r="D608" s="45"/>
      <c r="E608" s="259"/>
      <c r="F608" s="229" t="str">
        <f t="shared" si="36"/>
        <v/>
      </c>
      <c r="G608" s="429"/>
      <c r="H608" s="206"/>
      <c r="I608" s="429"/>
      <c r="J608" s="83"/>
      <c r="K608" s="119"/>
      <c r="L608" s="214"/>
      <c r="M608" s="230"/>
      <c r="N608" s="231"/>
      <c r="O608" s="259"/>
      <c r="P608" s="212"/>
      <c r="Q608" s="214"/>
      <c r="R608" s="214"/>
      <c r="S608" s="232"/>
      <c r="T608" s="179" t="str">
        <f t="shared" si="34"/>
        <v/>
      </c>
      <c r="U608" s="427"/>
      <c r="V608" s="213"/>
      <c r="W608" s="213"/>
      <c r="X608" s="429"/>
      <c r="Y608" s="45"/>
      <c r="Z608" s="45"/>
      <c r="AA608" s="45"/>
      <c r="AB608" s="429"/>
      <c r="AC608" s="367"/>
      <c r="AD608" s="427"/>
      <c r="AE608" s="427"/>
      <c r="AF608" s="427"/>
      <c r="AG608" s="436"/>
      <c r="AH608" s="445"/>
      <c r="AI608" s="445"/>
      <c r="AJ608" s="456"/>
      <c r="AK608" s="179" t="str">
        <f t="shared" si="35"/>
        <v/>
      </c>
      <c r="AL608" s="427"/>
      <c r="AM608" s="28" t="b">
        <f t="shared" si="37"/>
        <v>1</v>
      </c>
    </row>
    <row r="609" spans="1:39" ht="36" customHeight="1">
      <c r="A609" s="67"/>
      <c r="B609" s="67"/>
      <c r="C609" s="65"/>
      <c r="D609" s="45"/>
      <c r="E609" s="259"/>
      <c r="F609" s="229" t="str">
        <f t="shared" si="36"/>
        <v/>
      </c>
      <c r="G609" s="429"/>
      <c r="H609" s="206"/>
      <c r="I609" s="429"/>
      <c r="J609" s="83"/>
      <c r="K609" s="119"/>
      <c r="L609" s="214"/>
      <c r="M609" s="230"/>
      <c r="N609" s="231"/>
      <c r="O609" s="259"/>
      <c r="P609" s="212"/>
      <c r="Q609" s="214"/>
      <c r="R609" s="214"/>
      <c r="S609" s="232"/>
      <c r="T609" s="179" t="str">
        <f t="shared" si="34"/>
        <v/>
      </c>
      <c r="U609" s="427"/>
      <c r="V609" s="213"/>
      <c r="W609" s="213"/>
      <c r="X609" s="429"/>
      <c r="Y609" s="45"/>
      <c r="Z609" s="45"/>
      <c r="AA609" s="45"/>
      <c r="AB609" s="429"/>
      <c r="AC609" s="367"/>
      <c r="AD609" s="427"/>
      <c r="AE609" s="427"/>
      <c r="AF609" s="427"/>
      <c r="AG609" s="436"/>
      <c r="AH609" s="445"/>
      <c r="AI609" s="445"/>
      <c r="AJ609" s="456"/>
      <c r="AK609" s="179" t="str">
        <f t="shared" si="35"/>
        <v/>
      </c>
      <c r="AL609" s="427"/>
      <c r="AM609" s="28" t="b">
        <f t="shared" si="37"/>
        <v>1</v>
      </c>
    </row>
    <row r="610" spans="1:39" ht="36" customHeight="1">
      <c r="A610" s="67"/>
      <c r="B610" s="67"/>
      <c r="C610" s="65"/>
      <c r="D610" s="45"/>
      <c r="E610" s="259"/>
      <c r="F610" s="229" t="str">
        <f t="shared" si="36"/>
        <v/>
      </c>
      <c r="G610" s="429"/>
      <c r="H610" s="206"/>
      <c r="I610" s="429"/>
      <c r="J610" s="83"/>
      <c r="K610" s="119"/>
      <c r="L610" s="214"/>
      <c r="M610" s="230"/>
      <c r="N610" s="231"/>
      <c r="O610" s="259"/>
      <c r="P610" s="212"/>
      <c r="Q610" s="214"/>
      <c r="R610" s="214"/>
      <c r="S610" s="232"/>
      <c r="T610" s="179" t="str">
        <f t="shared" si="34"/>
        <v/>
      </c>
      <c r="U610" s="427"/>
      <c r="V610" s="213"/>
      <c r="W610" s="213"/>
      <c r="X610" s="429"/>
      <c r="Y610" s="45"/>
      <c r="Z610" s="45"/>
      <c r="AA610" s="45"/>
      <c r="AB610" s="429"/>
      <c r="AC610" s="367"/>
      <c r="AD610" s="427"/>
      <c r="AE610" s="427"/>
      <c r="AF610" s="427"/>
      <c r="AG610" s="436"/>
      <c r="AH610" s="445"/>
      <c r="AI610" s="445"/>
      <c r="AJ610" s="456"/>
      <c r="AK610" s="179" t="str">
        <f t="shared" si="35"/>
        <v/>
      </c>
      <c r="AL610" s="427"/>
      <c r="AM610" s="28" t="b">
        <f t="shared" si="37"/>
        <v>1</v>
      </c>
    </row>
    <row r="611" spans="1:39" ht="36" customHeight="1">
      <c r="A611" s="67"/>
      <c r="B611" s="67"/>
      <c r="C611" s="65"/>
      <c r="D611" s="45"/>
      <c r="E611" s="259"/>
      <c r="F611" s="229" t="str">
        <f t="shared" si="36"/>
        <v/>
      </c>
      <c r="G611" s="429"/>
      <c r="H611" s="206"/>
      <c r="I611" s="429"/>
      <c r="J611" s="83"/>
      <c r="K611" s="119"/>
      <c r="L611" s="214"/>
      <c r="M611" s="230"/>
      <c r="N611" s="231"/>
      <c r="O611" s="259"/>
      <c r="P611" s="212"/>
      <c r="Q611" s="214"/>
      <c r="R611" s="214"/>
      <c r="S611" s="232"/>
      <c r="T611" s="179" t="str">
        <f t="shared" si="34"/>
        <v/>
      </c>
      <c r="U611" s="427"/>
      <c r="V611" s="213"/>
      <c r="W611" s="213"/>
      <c r="X611" s="429"/>
      <c r="Y611" s="45"/>
      <c r="Z611" s="45"/>
      <c r="AA611" s="45"/>
      <c r="AB611" s="429"/>
      <c r="AC611" s="367"/>
      <c r="AD611" s="427"/>
      <c r="AE611" s="427"/>
      <c r="AF611" s="427"/>
      <c r="AG611" s="436"/>
      <c r="AH611" s="445"/>
      <c r="AI611" s="445"/>
      <c r="AJ611" s="456"/>
      <c r="AK611" s="179" t="str">
        <f t="shared" si="35"/>
        <v/>
      </c>
      <c r="AL611" s="427"/>
      <c r="AM611" s="28" t="b">
        <f t="shared" si="37"/>
        <v>1</v>
      </c>
    </row>
    <row r="612" spans="1:39" ht="36" customHeight="1">
      <c r="A612" s="67"/>
      <c r="B612" s="67"/>
      <c r="C612" s="65"/>
      <c r="D612" s="45"/>
      <c r="E612" s="259"/>
      <c r="F612" s="229" t="str">
        <f t="shared" si="36"/>
        <v/>
      </c>
      <c r="G612" s="429"/>
      <c r="H612" s="206"/>
      <c r="I612" s="429"/>
      <c r="J612" s="83"/>
      <c r="K612" s="119"/>
      <c r="L612" s="214"/>
      <c r="M612" s="230"/>
      <c r="N612" s="231"/>
      <c r="O612" s="259"/>
      <c r="P612" s="212"/>
      <c r="Q612" s="214"/>
      <c r="R612" s="214"/>
      <c r="S612" s="232"/>
      <c r="T612" s="179" t="str">
        <f t="shared" si="34"/>
        <v/>
      </c>
      <c r="U612" s="427"/>
      <c r="V612" s="213"/>
      <c r="W612" s="213"/>
      <c r="X612" s="429"/>
      <c r="Y612" s="45"/>
      <c r="Z612" s="45"/>
      <c r="AA612" s="45"/>
      <c r="AB612" s="429"/>
      <c r="AC612" s="367"/>
      <c r="AD612" s="427"/>
      <c r="AE612" s="427"/>
      <c r="AF612" s="427"/>
      <c r="AG612" s="436"/>
      <c r="AH612" s="445"/>
      <c r="AI612" s="445"/>
      <c r="AJ612" s="456"/>
      <c r="AK612" s="179" t="str">
        <f t="shared" si="35"/>
        <v/>
      </c>
      <c r="AL612" s="427"/>
      <c r="AM612" s="28" t="b">
        <f t="shared" si="37"/>
        <v>1</v>
      </c>
    </row>
    <row r="613" spans="1:39" ht="36" customHeight="1">
      <c r="A613" s="67"/>
      <c r="B613" s="67"/>
      <c r="C613" s="65"/>
      <c r="D613" s="45"/>
      <c r="E613" s="259"/>
      <c r="F613" s="229" t="str">
        <f t="shared" si="36"/>
        <v/>
      </c>
      <c r="G613" s="429"/>
      <c r="H613" s="206"/>
      <c r="I613" s="429"/>
      <c r="J613" s="83"/>
      <c r="K613" s="119"/>
      <c r="L613" s="214"/>
      <c r="M613" s="230"/>
      <c r="N613" s="231"/>
      <c r="O613" s="259"/>
      <c r="P613" s="212"/>
      <c r="Q613" s="214"/>
      <c r="R613" s="214"/>
      <c r="S613" s="232"/>
      <c r="T613" s="179" t="str">
        <f t="shared" si="34"/>
        <v/>
      </c>
      <c r="U613" s="427"/>
      <c r="V613" s="213"/>
      <c r="W613" s="213"/>
      <c r="X613" s="429"/>
      <c r="Y613" s="45"/>
      <c r="Z613" s="45"/>
      <c r="AA613" s="45"/>
      <c r="AB613" s="429"/>
      <c r="AC613" s="367"/>
      <c r="AD613" s="427"/>
      <c r="AE613" s="427"/>
      <c r="AF613" s="427"/>
      <c r="AG613" s="436"/>
      <c r="AH613" s="445"/>
      <c r="AI613" s="445"/>
      <c r="AJ613" s="456"/>
      <c r="AK613" s="179" t="str">
        <f t="shared" si="35"/>
        <v/>
      </c>
      <c r="AL613" s="427"/>
      <c r="AM613" s="28" t="b">
        <f t="shared" si="37"/>
        <v>1</v>
      </c>
    </row>
    <row r="614" spans="1:39" ht="36" customHeight="1">
      <c r="A614" s="67"/>
      <c r="B614" s="67"/>
      <c r="C614" s="65"/>
      <c r="D614" s="45"/>
      <c r="E614" s="259"/>
      <c r="F614" s="229" t="str">
        <f t="shared" si="36"/>
        <v/>
      </c>
      <c r="G614" s="429"/>
      <c r="H614" s="206"/>
      <c r="I614" s="429"/>
      <c r="J614" s="83"/>
      <c r="K614" s="119"/>
      <c r="L614" s="214"/>
      <c r="M614" s="230"/>
      <c r="N614" s="231"/>
      <c r="O614" s="259"/>
      <c r="P614" s="212"/>
      <c r="Q614" s="214"/>
      <c r="R614" s="214"/>
      <c r="S614" s="232"/>
      <c r="T614" s="179" t="str">
        <f t="shared" si="34"/>
        <v/>
      </c>
      <c r="U614" s="427"/>
      <c r="V614" s="213"/>
      <c r="W614" s="213"/>
      <c r="X614" s="429"/>
      <c r="Y614" s="45"/>
      <c r="Z614" s="45"/>
      <c r="AA614" s="45"/>
      <c r="AB614" s="429"/>
      <c r="AC614" s="367"/>
      <c r="AD614" s="427"/>
      <c r="AE614" s="427"/>
      <c r="AF614" s="427"/>
      <c r="AG614" s="436"/>
      <c r="AH614" s="445"/>
      <c r="AI614" s="445"/>
      <c r="AJ614" s="456"/>
      <c r="AK614" s="179" t="str">
        <f t="shared" si="35"/>
        <v/>
      </c>
      <c r="AL614" s="427"/>
      <c r="AM614" s="28" t="b">
        <f t="shared" si="37"/>
        <v>1</v>
      </c>
    </row>
    <row r="615" spans="1:39" ht="36" customHeight="1">
      <c r="A615" s="67"/>
      <c r="B615" s="67"/>
      <c r="C615" s="65"/>
      <c r="D615" s="45"/>
      <c r="E615" s="259"/>
      <c r="F615" s="229" t="str">
        <f t="shared" si="36"/>
        <v/>
      </c>
      <c r="G615" s="429"/>
      <c r="H615" s="206"/>
      <c r="I615" s="429"/>
      <c r="J615" s="83"/>
      <c r="K615" s="119"/>
      <c r="L615" s="214"/>
      <c r="M615" s="230"/>
      <c r="N615" s="231"/>
      <c r="O615" s="259"/>
      <c r="P615" s="212"/>
      <c r="Q615" s="214"/>
      <c r="R615" s="214"/>
      <c r="S615" s="232"/>
      <c r="T615" s="179" t="str">
        <f t="shared" si="34"/>
        <v/>
      </c>
      <c r="U615" s="427"/>
      <c r="V615" s="213"/>
      <c r="W615" s="213"/>
      <c r="X615" s="429"/>
      <c r="Y615" s="45"/>
      <c r="Z615" s="45"/>
      <c r="AA615" s="45"/>
      <c r="AB615" s="429"/>
      <c r="AC615" s="367"/>
      <c r="AD615" s="427"/>
      <c r="AE615" s="427"/>
      <c r="AF615" s="427"/>
      <c r="AG615" s="436"/>
      <c r="AH615" s="445"/>
      <c r="AI615" s="445"/>
      <c r="AJ615" s="456"/>
      <c r="AK615" s="179" t="str">
        <f t="shared" si="35"/>
        <v/>
      </c>
      <c r="AL615" s="427"/>
      <c r="AM615" s="28" t="b">
        <f t="shared" si="37"/>
        <v>1</v>
      </c>
    </row>
    <row r="616" spans="1:39" ht="36" customHeight="1">
      <c r="A616" s="67"/>
      <c r="B616" s="67"/>
      <c r="C616" s="65"/>
      <c r="D616" s="45"/>
      <c r="E616" s="259"/>
      <c r="F616" s="229" t="str">
        <f t="shared" si="36"/>
        <v/>
      </c>
      <c r="G616" s="429"/>
      <c r="H616" s="206"/>
      <c r="I616" s="429"/>
      <c r="J616" s="83"/>
      <c r="K616" s="119"/>
      <c r="L616" s="214"/>
      <c r="M616" s="230"/>
      <c r="N616" s="231"/>
      <c r="O616" s="259"/>
      <c r="P616" s="212"/>
      <c r="Q616" s="214"/>
      <c r="R616" s="214"/>
      <c r="S616" s="232"/>
      <c r="T616" s="179" t="str">
        <f t="shared" si="34"/>
        <v/>
      </c>
      <c r="U616" s="427"/>
      <c r="V616" s="213"/>
      <c r="W616" s="213"/>
      <c r="X616" s="429"/>
      <c r="Y616" s="45"/>
      <c r="Z616" s="45"/>
      <c r="AA616" s="45"/>
      <c r="AB616" s="429"/>
      <c r="AC616" s="367"/>
      <c r="AD616" s="427"/>
      <c r="AE616" s="427"/>
      <c r="AF616" s="427"/>
      <c r="AG616" s="436"/>
      <c r="AH616" s="445"/>
      <c r="AI616" s="445"/>
      <c r="AJ616" s="456"/>
      <c r="AK616" s="179" t="str">
        <f t="shared" si="35"/>
        <v/>
      </c>
      <c r="AL616" s="427"/>
      <c r="AM616" s="28" t="b">
        <f t="shared" si="37"/>
        <v>1</v>
      </c>
    </row>
    <row r="617" spans="1:39" ht="36" customHeight="1">
      <c r="A617" s="67"/>
      <c r="B617" s="67"/>
      <c r="C617" s="65"/>
      <c r="D617" s="45"/>
      <c r="E617" s="259"/>
      <c r="F617" s="229" t="str">
        <f t="shared" si="36"/>
        <v/>
      </c>
      <c r="G617" s="429"/>
      <c r="H617" s="206"/>
      <c r="I617" s="429"/>
      <c r="J617" s="83"/>
      <c r="K617" s="119"/>
      <c r="L617" s="214"/>
      <c r="M617" s="230"/>
      <c r="N617" s="231"/>
      <c r="O617" s="259"/>
      <c r="P617" s="212"/>
      <c r="Q617" s="214"/>
      <c r="R617" s="214"/>
      <c r="S617" s="232"/>
      <c r="T617" s="179" t="str">
        <f t="shared" si="34"/>
        <v/>
      </c>
      <c r="U617" s="427"/>
      <c r="V617" s="213"/>
      <c r="W617" s="213"/>
      <c r="X617" s="429"/>
      <c r="Y617" s="45"/>
      <c r="Z617" s="45"/>
      <c r="AA617" s="45"/>
      <c r="AB617" s="429"/>
      <c r="AC617" s="367"/>
      <c r="AD617" s="427"/>
      <c r="AE617" s="427"/>
      <c r="AF617" s="427"/>
      <c r="AG617" s="436"/>
      <c r="AH617" s="445"/>
      <c r="AI617" s="445"/>
      <c r="AJ617" s="456"/>
      <c r="AK617" s="179" t="str">
        <f t="shared" si="35"/>
        <v/>
      </c>
      <c r="AL617" s="427"/>
      <c r="AM617" s="28" t="b">
        <f t="shared" si="37"/>
        <v>1</v>
      </c>
    </row>
    <row r="618" spans="1:39" ht="36" customHeight="1">
      <c r="A618" s="65"/>
      <c r="B618" s="65"/>
      <c r="C618" s="65"/>
      <c r="D618" s="45"/>
      <c r="E618" s="259"/>
      <c r="F618" s="229" t="str">
        <f t="shared" si="36"/>
        <v/>
      </c>
      <c r="G618" s="429"/>
      <c r="H618" s="206"/>
      <c r="I618" s="429"/>
      <c r="J618" s="83"/>
      <c r="K618" s="119"/>
      <c r="L618" s="214"/>
      <c r="M618" s="230"/>
      <c r="N618" s="231"/>
      <c r="O618" s="259"/>
      <c r="P618" s="212"/>
      <c r="Q618" s="214"/>
      <c r="R618" s="214"/>
      <c r="S618" s="232"/>
      <c r="T618" s="179" t="str">
        <f t="shared" si="34"/>
        <v/>
      </c>
      <c r="U618" s="427"/>
      <c r="V618" s="213"/>
      <c r="W618" s="213"/>
      <c r="X618" s="429"/>
      <c r="Y618" s="45"/>
      <c r="Z618" s="45"/>
      <c r="AA618" s="45"/>
      <c r="AB618" s="429"/>
      <c r="AC618" s="367"/>
      <c r="AD618" s="427"/>
      <c r="AE618" s="427"/>
      <c r="AF618" s="427"/>
      <c r="AG618" s="436"/>
      <c r="AH618" s="445"/>
      <c r="AI618" s="445"/>
      <c r="AJ618" s="456"/>
      <c r="AK618" s="179" t="str">
        <f t="shared" si="35"/>
        <v/>
      </c>
      <c r="AL618" s="427"/>
      <c r="AM618" s="28" t="b">
        <f t="shared" si="37"/>
        <v>1</v>
      </c>
    </row>
    <row r="619" spans="1:39" ht="36" customHeight="1">
      <c r="A619" s="65"/>
      <c r="B619" s="65"/>
      <c r="C619" s="65"/>
      <c r="D619" s="45"/>
      <c r="E619" s="259"/>
      <c r="F619" s="229" t="str">
        <f t="shared" si="36"/>
        <v/>
      </c>
      <c r="G619" s="429"/>
      <c r="H619" s="206"/>
      <c r="I619" s="429"/>
      <c r="J619" s="83"/>
      <c r="K619" s="119"/>
      <c r="L619" s="214"/>
      <c r="M619" s="230"/>
      <c r="N619" s="231"/>
      <c r="O619" s="259"/>
      <c r="P619" s="212"/>
      <c r="Q619" s="214"/>
      <c r="R619" s="214"/>
      <c r="S619" s="232"/>
      <c r="T619" s="179" t="str">
        <f t="shared" si="34"/>
        <v/>
      </c>
      <c r="U619" s="427"/>
      <c r="V619" s="213"/>
      <c r="W619" s="213"/>
      <c r="X619" s="429"/>
      <c r="Y619" s="45"/>
      <c r="Z619" s="45"/>
      <c r="AA619" s="45"/>
      <c r="AB619" s="429"/>
      <c r="AC619" s="367"/>
      <c r="AD619" s="427"/>
      <c r="AE619" s="427"/>
      <c r="AF619" s="427"/>
      <c r="AG619" s="436"/>
      <c r="AH619" s="445"/>
      <c r="AI619" s="445"/>
      <c r="AJ619" s="456"/>
      <c r="AK619" s="179" t="str">
        <f t="shared" si="35"/>
        <v/>
      </c>
      <c r="AL619" s="427"/>
      <c r="AM619" s="28" t="b">
        <f t="shared" si="37"/>
        <v>1</v>
      </c>
    </row>
    <row r="620" spans="1:39" ht="36" customHeight="1">
      <c r="A620" s="65"/>
      <c r="B620" s="65"/>
      <c r="C620" s="65"/>
      <c r="D620" s="45"/>
      <c r="E620" s="259"/>
      <c r="F620" s="229" t="str">
        <f t="shared" si="36"/>
        <v/>
      </c>
      <c r="G620" s="429"/>
      <c r="H620" s="206"/>
      <c r="I620" s="429"/>
      <c r="J620" s="83"/>
      <c r="K620" s="119"/>
      <c r="L620" s="214"/>
      <c r="M620" s="230"/>
      <c r="N620" s="231"/>
      <c r="O620" s="259"/>
      <c r="P620" s="212"/>
      <c r="Q620" s="214"/>
      <c r="R620" s="214"/>
      <c r="S620" s="232"/>
      <c r="T620" s="179" t="str">
        <f t="shared" si="34"/>
        <v/>
      </c>
      <c r="U620" s="427"/>
      <c r="V620" s="213"/>
      <c r="W620" s="213"/>
      <c r="X620" s="429"/>
      <c r="Y620" s="45"/>
      <c r="Z620" s="45"/>
      <c r="AA620" s="45"/>
      <c r="AB620" s="429"/>
      <c r="AC620" s="367"/>
      <c r="AD620" s="427"/>
      <c r="AE620" s="427"/>
      <c r="AF620" s="427"/>
      <c r="AG620" s="436"/>
      <c r="AH620" s="445"/>
      <c r="AI620" s="445"/>
      <c r="AJ620" s="456"/>
      <c r="AK620" s="179" t="str">
        <f t="shared" si="35"/>
        <v/>
      </c>
      <c r="AL620" s="427"/>
      <c r="AM620" s="28" t="b">
        <f t="shared" si="37"/>
        <v>1</v>
      </c>
    </row>
    <row r="621" spans="1:39" ht="36" customHeight="1">
      <c r="A621" s="65"/>
      <c r="B621" s="65"/>
      <c r="C621" s="65"/>
      <c r="D621" s="45"/>
      <c r="E621" s="259"/>
      <c r="F621" s="229" t="str">
        <f t="shared" si="36"/>
        <v/>
      </c>
      <c r="G621" s="429"/>
      <c r="H621" s="206"/>
      <c r="I621" s="429"/>
      <c r="J621" s="83"/>
      <c r="K621" s="119"/>
      <c r="L621" s="214"/>
      <c r="M621" s="230"/>
      <c r="N621" s="231"/>
      <c r="O621" s="259"/>
      <c r="P621" s="212"/>
      <c r="Q621" s="214"/>
      <c r="R621" s="214"/>
      <c r="S621" s="232"/>
      <c r="T621" s="179" t="str">
        <f t="shared" si="34"/>
        <v/>
      </c>
      <c r="U621" s="427"/>
      <c r="V621" s="213"/>
      <c r="W621" s="213"/>
      <c r="X621" s="429"/>
      <c r="Y621" s="45"/>
      <c r="Z621" s="45"/>
      <c r="AA621" s="45"/>
      <c r="AB621" s="429"/>
      <c r="AC621" s="367"/>
      <c r="AD621" s="427"/>
      <c r="AE621" s="427"/>
      <c r="AF621" s="427"/>
      <c r="AG621" s="436"/>
      <c r="AH621" s="445"/>
      <c r="AI621" s="445"/>
      <c r="AJ621" s="456"/>
      <c r="AK621" s="179" t="str">
        <f t="shared" si="35"/>
        <v/>
      </c>
      <c r="AL621" s="427"/>
      <c r="AM621" s="28" t="b">
        <f t="shared" si="37"/>
        <v>1</v>
      </c>
    </row>
    <row r="622" spans="1:39" ht="36" customHeight="1">
      <c r="A622" s="65"/>
      <c r="B622" s="65"/>
      <c r="C622" s="65"/>
      <c r="D622" s="45"/>
      <c r="E622" s="259"/>
      <c r="F622" s="229" t="str">
        <f t="shared" si="36"/>
        <v/>
      </c>
      <c r="G622" s="429"/>
      <c r="H622" s="206"/>
      <c r="I622" s="429"/>
      <c r="J622" s="83"/>
      <c r="K622" s="119"/>
      <c r="L622" s="214"/>
      <c r="M622" s="230"/>
      <c r="N622" s="231"/>
      <c r="O622" s="259"/>
      <c r="P622" s="212"/>
      <c r="Q622" s="214"/>
      <c r="R622" s="214"/>
      <c r="S622" s="232"/>
      <c r="T622" s="179" t="str">
        <f t="shared" si="34"/>
        <v/>
      </c>
      <c r="U622" s="427"/>
      <c r="V622" s="213"/>
      <c r="W622" s="213"/>
      <c r="X622" s="429"/>
      <c r="Y622" s="45"/>
      <c r="Z622" s="45"/>
      <c r="AA622" s="45"/>
      <c r="AB622" s="429"/>
      <c r="AC622" s="367"/>
      <c r="AD622" s="427"/>
      <c r="AE622" s="427"/>
      <c r="AF622" s="427"/>
      <c r="AG622" s="436"/>
      <c r="AH622" s="445"/>
      <c r="AI622" s="445"/>
      <c r="AJ622" s="456"/>
      <c r="AK622" s="179" t="str">
        <f t="shared" si="35"/>
        <v/>
      </c>
      <c r="AL622" s="427"/>
      <c r="AM622" s="28" t="b">
        <f t="shared" si="37"/>
        <v>1</v>
      </c>
    </row>
    <row r="623" spans="1:39" ht="36" customHeight="1">
      <c r="A623" s="65"/>
      <c r="B623" s="65"/>
      <c r="C623" s="65"/>
      <c r="D623" s="45"/>
      <c r="E623" s="259"/>
      <c r="F623" s="229" t="str">
        <f t="shared" si="36"/>
        <v/>
      </c>
      <c r="G623" s="429"/>
      <c r="H623" s="206"/>
      <c r="I623" s="429"/>
      <c r="J623" s="83"/>
      <c r="K623" s="119"/>
      <c r="L623" s="214"/>
      <c r="M623" s="230"/>
      <c r="N623" s="231"/>
      <c r="O623" s="259"/>
      <c r="P623" s="212"/>
      <c r="Q623" s="214"/>
      <c r="R623" s="214"/>
      <c r="S623" s="232"/>
      <c r="T623" s="179" t="str">
        <f t="shared" si="34"/>
        <v/>
      </c>
      <c r="U623" s="427"/>
      <c r="V623" s="213"/>
      <c r="W623" s="213"/>
      <c r="X623" s="429"/>
      <c r="Y623" s="45"/>
      <c r="Z623" s="45"/>
      <c r="AA623" s="45"/>
      <c r="AB623" s="429"/>
      <c r="AC623" s="367"/>
      <c r="AD623" s="427"/>
      <c r="AE623" s="427"/>
      <c r="AF623" s="427"/>
      <c r="AG623" s="436"/>
      <c r="AH623" s="445"/>
      <c r="AI623" s="445"/>
      <c r="AJ623" s="456"/>
      <c r="AK623" s="179" t="str">
        <f t="shared" si="35"/>
        <v/>
      </c>
      <c r="AL623" s="427"/>
      <c r="AM623" s="28" t="b">
        <f t="shared" si="37"/>
        <v>1</v>
      </c>
    </row>
    <row r="624" spans="1:39" ht="36" customHeight="1">
      <c r="A624" s="65"/>
      <c r="B624" s="65"/>
      <c r="C624" s="65"/>
      <c r="D624" s="45"/>
      <c r="E624" s="259"/>
      <c r="F624" s="229" t="str">
        <f t="shared" si="36"/>
        <v/>
      </c>
      <c r="G624" s="429"/>
      <c r="H624" s="206"/>
      <c r="I624" s="429"/>
      <c r="J624" s="83"/>
      <c r="K624" s="119"/>
      <c r="L624" s="214"/>
      <c r="M624" s="230"/>
      <c r="N624" s="231"/>
      <c r="O624" s="259"/>
      <c r="P624" s="212"/>
      <c r="Q624" s="214"/>
      <c r="R624" s="214"/>
      <c r="S624" s="232"/>
      <c r="T624" s="179" t="str">
        <f t="shared" si="34"/>
        <v/>
      </c>
      <c r="U624" s="427"/>
      <c r="V624" s="213"/>
      <c r="W624" s="213"/>
      <c r="X624" s="429"/>
      <c r="Y624" s="45"/>
      <c r="Z624" s="45"/>
      <c r="AA624" s="45"/>
      <c r="AB624" s="429"/>
      <c r="AC624" s="367"/>
      <c r="AD624" s="427"/>
      <c r="AE624" s="427"/>
      <c r="AF624" s="427"/>
      <c r="AG624" s="436"/>
      <c r="AH624" s="445"/>
      <c r="AI624" s="445"/>
      <c r="AJ624" s="456"/>
      <c r="AK624" s="179" t="str">
        <f t="shared" si="35"/>
        <v/>
      </c>
      <c r="AL624" s="427"/>
      <c r="AM624" s="28" t="b">
        <f t="shared" si="37"/>
        <v>1</v>
      </c>
    </row>
    <row r="625" spans="1:39" ht="36" customHeight="1">
      <c r="A625" s="65"/>
      <c r="B625" s="65"/>
      <c r="C625" s="65"/>
      <c r="D625" s="45"/>
      <c r="E625" s="259"/>
      <c r="F625" s="229" t="str">
        <f t="shared" si="36"/>
        <v/>
      </c>
      <c r="G625" s="429"/>
      <c r="H625" s="206"/>
      <c r="I625" s="429"/>
      <c r="J625" s="83"/>
      <c r="K625" s="119"/>
      <c r="L625" s="214"/>
      <c r="M625" s="230"/>
      <c r="N625" s="231"/>
      <c r="O625" s="259"/>
      <c r="P625" s="212"/>
      <c r="Q625" s="214"/>
      <c r="R625" s="214"/>
      <c r="S625" s="232"/>
      <c r="T625" s="179" t="str">
        <f t="shared" si="34"/>
        <v/>
      </c>
      <c r="U625" s="427"/>
      <c r="V625" s="213"/>
      <c r="W625" s="213"/>
      <c r="X625" s="429"/>
      <c r="Y625" s="45"/>
      <c r="Z625" s="45"/>
      <c r="AA625" s="45"/>
      <c r="AB625" s="429"/>
      <c r="AC625" s="367"/>
      <c r="AD625" s="427"/>
      <c r="AE625" s="427"/>
      <c r="AF625" s="427"/>
      <c r="AG625" s="436"/>
      <c r="AH625" s="445"/>
      <c r="AI625" s="445"/>
      <c r="AJ625" s="456"/>
      <c r="AK625" s="179" t="str">
        <f t="shared" si="35"/>
        <v/>
      </c>
      <c r="AL625" s="427"/>
      <c r="AM625" s="28" t="b">
        <f t="shared" si="37"/>
        <v>1</v>
      </c>
    </row>
    <row r="626" spans="1:39" ht="36" customHeight="1">
      <c r="A626" s="65"/>
      <c r="B626" s="65"/>
      <c r="C626" s="65"/>
      <c r="D626" s="45"/>
      <c r="E626" s="259"/>
      <c r="F626" s="229" t="str">
        <f t="shared" si="36"/>
        <v/>
      </c>
      <c r="G626" s="429"/>
      <c r="H626" s="206"/>
      <c r="I626" s="429"/>
      <c r="J626" s="83"/>
      <c r="K626" s="119"/>
      <c r="L626" s="214"/>
      <c r="M626" s="230"/>
      <c r="N626" s="231"/>
      <c r="O626" s="259"/>
      <c r="P626" s="212"/>
      <c r="Q626" s="214"/>
      <c r="R626" s="214"/>
      <c r="S626" s="232"/>
      <c r="T626" s="179" t="str">
        <f t="shared" si="34"/>
        <v/>
      </c>
      <c r="U626" s="427"/>
      <c r="V626" s="213"/>
      <c r="W626" s="213"/>
      <c r="X626" s="429"/>
      <c r="Y626" s="45"/>
      <c r="Z626" s="45"/>
      <c r="AA626" s="45"/>
      <c r="AB626" s="429"/>
      <c r="AC626" s="367"/>
      <c r="AD626" s="427"/>
      <c r="AE626" s="427"/>
      <c r="AF626" s="427"/>
      <c r="AG626" s="436"/>
      <c r="AH626" s="445"/>
      <c r="AI626" s="445"/>
      <c r="AJ626" s="456"/>
      <c r="AK626" s="179" t="str">
        <f t="shared" si="35"/>
        <v/>
      </c>
      <c r="AL626" s="427"/>
      <c r="AM626" s="28" t="b">
        <f t="shared" si="37"/>
        <v>1</v>
      </c>
    </row>
    <row r="627" spans="1:39" ht="36" customHeight="1">
      <c r="A627" s="65"/>
      <c r="B627" s="65"/>
      <c r="C627" s="65"/>
      <c r="D627" s="45"/>
      <c r="E627" s="259"/>
      <c r="F627" s="229" t="str">
        <f t="shared" si="36"/>
        <v/>
      </c>
      <c r="G627" s="429"/>
      <c r="H627" s="206"/>
      <c r="I627" s="429"/>
      <c r="J627" s="83"/>
      <c r="K627" s="119"/>
      <c r="L627" s="214"/>
      <c r="M627" s="230"/>
      <c r="N627" s="231"/>
      <c r="O627" s="259"/>
      <c r="P627" s="212"/>
      <c r="Q627" s="214"/>
      <c r="R627" s="214"/>
      <c r="S627" s="232"/>
      <c r="T627" s="179" t="str">
        <f t="shared" si="34"/>
        <v/>
      </c>
      <c r="U627" s="427"/>
      <c r="V627" s="213"/>
      <c r="W627" s="213"/>
      <c r="X627" s="429"/>
      <c r="Y627" s="45"/>
      <c r="Z627" s="45"/>
      <c r="AA627" s="45"/>
      <c r="AB627" s="429"/>
      <c r="AC627" s="367"/>
      <c r="AD627" s="427"/>
      <c r="AE627" s="427"/>
      <c r="AF627" s="427"/>
      <c r="AG627" s="436"/>
      <c r="AH627" s="445"/>
      <c r="AI627" s="445"/>
      <c r="AJ627" s="456"/>
      <c r="AK627" s="179" t="str">
        <f t="shared" si="35"/>
        <v/>
      </c>
      <c r="AL627" s="427"/>
      <c r="AM627" s="28" t="b">
        <f t="shared" si="37"/>
        <v>1</v>
      </c>
    </row>
    <row r="628" spans="1:39" ht="36" customHeight="1">
      <c r="A628" s="65"/>
      <c r="B628" s="65"/>
      <c r="C628" s="65"/>
      <c r="D628" s="45"/>
      <c r="E628" s="259"/>
      <c r="F628" s="229" t="str">
        <f t="shared" si="36"/>
        <v/>
      </c>
      <c r="G628" s="429"/>
      <c r="H628" s="206"/>
      <c r="I628" s="429"/>
      <c r="J628" s="83"/>
      <c r="K628" s="119"/>
      <c r="L628" s="214"/>
      <c r="M628" s="230"/>
      <c r="N628" s="231"/>
      <c r="O628" s="259"/>
      <c r="P628" s="212"/>
      <c r="Q628" s="214"/>
      <c r="R628" s="214"/>
      <c r="S628" s="232"/>
      <c r="T628" s="179" t="str">
        <f t="shared" si="34"/>
        <v/>
      </c>
      <c r="U628" s="427"/>
      <c r="V628" s="213"/>
      <c r="W628" s="213"/>
      <c r="X628" s="429"/>
      <c r="Y628" s="45"/>
      <c r="Z628" s="45"/>
      <c r="AA628" s="45"/>
      <c r="AB628" s="429"/>
      <c r="AC628" s="367"/>
      <c r="AD628" s="427"/>
      <c r="AE628" s="427"/>
      <c r="AF628" s="427"/>
      <c r="AG628" s="436"/>
      <c r="AH628" s="445"/>
      <c r="AI628" s="445"/>
      <c r="AJ628" s="456"/>
      <c r="AK628" s="179" t="str">
        <f t="shared" si="35"/>
        <v/>
      </c>
      <c r="AL628" s="427"/>
      <c r="AM628" s="28" t="b">
        <f t="shared" si="37"/>
        <v>1</v>
      </c>
    </row>
    <row r="629" spans="1:39" ht="36" customHeight="1">
      <c r="A629" s="65"/>
      <c r="B629" s="65"/>
      <c r="C629" s="65"/>
      <c r="D629" s="45"/>
      <c r="E629" s="259"/>
      <c r="F629" s="229" t="str">
        <f t="shared" si="36"/>
        <v/>
      </c>
      <c r="G629" s="429"/>
      <c r="H629" s="206"/>
      <c r="I629" s="429"/>
      <c r="J629" s="83"/>
      <c r="K629" s="119"/>
      <c r="L629" s="214"/>
      <c r="M629" s="230"/>
      <c r="N629" s="231"/>
      <c r="O629" s="259"/>
      <c r="P629" s="212"/>
      <c r="Q629" s="214"/>
      <c r="R629" s="214"/>
      <c r="S629" s="232"/>
      <c r="T629" s="179" t="str">
        <f t="shared" si="34"/>
        <v/>
      </c>
      <c r="U629" s="427"/>
      <c r="V629" s="213"/>
      <c r="W629" s="213"/>
      <c r="X629" s="429"/>
      <c r="Y629" s="45"/>
      <c r="Z629" s="45"/>
      <c r="AA629" s="45"/>
      <c r="AB629" s="429"/>
      <c r="AC629" s="367"/>
      <c r="AD629" s="427"/>
      <c r="AE629" s="427"/>
      <c r="AF629" s="427"/>
      <c r="AG629" s="436"/>
      <c r="AH629" s="445"/>
      <c r="AI629" s="445"/>
      <c r="AJ629" s="456"/>
      <c r="AK629" s="179" t="str">
        <f t="shared" si="35"/>
        <v/>
      </c>
      <c r="AL629" s="427"/>
      <c r="AM629" s="28" t="b">
        <f t="shared" si="37"/>
        <v>1</v>
      </c>
    </row>
    <row r="630" spans="1:39" ht="36" customHeight="1">
      <c r="A630" s="65"/>
      <c r="B630" s="65"/>
      <c r="C630" s="65"/>
      <c r="D630" s="45"/>
      <c r="E630" s="259"/>
      <c r="F630" s="229" t="str">
        <f t="shared" si="36"/>
        <v/>
      </c>
      <c r="G630" s="429"/>
      <c r="H630" s="206"/>
      <c r="I630" s="429"/>
      <c r="J630" s="83"/>
      <c r="K630" s="119"/>
      <c r="L630" s="214"/>
      <c r="M630" s="230"/>
      <c r="N630" s="231"/>
      <c r="O630" s="259"/>
      <c r="P630" s="212"/>
      <c r="Q630" s="214"/>
      <c r="R630" s="214"/>
      <c r="S630" s="232"/>
      <c r="T630" s="179" t="str">
        <f t="shared" si="34"/>
        <v/>
      </c>
      <c r="U630" s="427"/>
      <c r="V630" s="213"/>
      <c r="W630" s="213"/>
      <c r="X630" s="429"/>
      <c r="Y630" s="45"/>
      <c r="Z630" s="45"/>
      <c r="AA630" s="45"/>
      <c r="AB630" s="429"/>
      <c r="AC630" s="367"/>
      <c r="AD630" s="427"/>
      <c r="AE630" s="427"/>
      <c r="AF630" s="427"/>
      <c r="AG630" s="436"/>
      <c r="AH630" s="445"/>
      <c r="AI630" s="445"/>
      <c r="AJ630" s="456"/>
      <c r="AK630" s="179" t="str">
        <f t="shared" si="35"/>
        <v/>
      </c>
      <c r="AL630" s="427"/>
      <c r="AM630" s="28" t="b">
        <f t="shared" si="37"/>
        <v>1</v>
      </c>
    </row>
    <row r="631" spans="1:39" ht="36" customHeight="1">
      <c r="A631" s="65"/>
      <c r="B631" s="65"/>
      <c r="C631" s="65"/>
      <c r="D631" s="45"/>
      <c r="E631" s="259"/>
      <c r="F631" s="229" t="str">
        <f t="shared" si="36"/>
        <v/>
      </c>
      <c r="G631" s="429"/>
      <c r="H631" s="206"/>
      <c r="I631" s="429"/>
      <c r="J631" s="83"/>
      <c r="K631" s="119"/>
      <c r="L631" s="214"/>
      <c r="M631" s="230"/>
      <c r="N631" s="231"/>
      <c r="O631" s="259"/>
      <c r="P631" s="212"/>
      <c r="Q631" s="214"/>
      <c r="R631" s="214"/>
      <c r="S631" s="232"/>
      <c r="T631" s="179" t="str">
        <f t="shared" si="34"/>
        <v/>
      </c>
      <c r="U631" s="427"/>
      <c r="V631" s="213"/>
      <c r="W631" s="213"/>
      <c r="X631" s="429"/>
      <c r="Y631" s="45"/>
      <c r="Z631" s="45"/>
      <c r="AA631" s="45"/>
      <c r="AB631" s="429"/>
      <c r="AC631" s="367"/>
      <c r="AD631" s="427"/>
      <c r="AE631" s="427"/>
      <c r="AF631" s="427"/>
      <c r="AG631" s="436"/>
      <c r="AH631" s="445"/>
      <c r="AI631" s="445"/>
      <c r="AJ631" s="456"/>
      <c r="AK631" s="179" t="str">
        <f t="shared" si="35"/>
        <v/>
      </c>
      <c r="AL631" s="427"/>
      <c r="AM631" s="28" t="b">
        <f t="shared" si="37"/>
        <v>1</v>
      </c>
    </row>
    <row r="632" spans="1:39" ht="36" customHeight="1">
      <c r="A632" s="65"/>
      <c r="B632" s="65"/>
      <c r="C632" s="65"/>
      <c r="D632" s="45"/>
      <c r="E632" s="259"/>
      <c r="F632" s="229" t="str">
        <f t="shared" si="36"/>
        <v/>
      </c>
      <c r="G632" s="429"/>
      <c r="H632" s="206"/>
      <c r="I632" s="429"/>
      <c r="J632" s="83"/>
      <c r="K632" s="119"/>
      <c r="L632" s="214"/>
      <c r="M632" s="230"/>
      <c r="N632" s="231"/>
      <c r="O632" s="259"/>
      <c r="P632" s="212"/>
      <c r="Q632" s="214"/>
      <c r="R632" s="214"/>
      <c r="S632" s="232"/>
      <c r="T632" s="179" t="str">
        <f t="shared" si="34"/>
        <v/>
      </c>
      <c r="U632" s="427"/>
      <c r="V632" s="213"/>
      <c r="W632" s="213"/>
      <c r="X632" s="429"/>
      <c r="Y632" s="45"/>
      <c r="Z632" s="45"/>
      <c r="AA632" s="45"/>
      <c r="AB632" s="429"/>
      <c r="AC632" s="367"/>
      <c r="AD632" s="427"/>
      <c r="AE632" s="427"/>
      <c r="AF632" s="427"/>
      <c r="AG632" s="436"/>
      <c r="AH632" s="445"/>
      <c r="AI632" s="445"/>
      <c r="AJ632" s="456"/>
      <c r="AK632" s="179" t="str">
        <f t="shared" si="35"/>
        <v/>
      </c>
      <c r="AL632" s="427"/>
      <c r="AM632" s="28" t="b">
        <f t="shared" si="37"/>
        <v>1</v>
      </c>
    </row>
    <row r="633" spans="1:39" ht="36" customHeight="1">
      <c r="A633" s="65"/>
      <c r="B633" s="65"/>
      <c r="C633" s="65"/>
      <c r="D633" s="45"/>
      <c r="E633" s="259"/>
      <c r="F633" s="229" t="str">
        <f t="shared" si="36"/>
        <v/>
      </c>
      <c r="G633" s="429"/>
      <c r="H633" s="206"/>
      <c r="I633" s="429"/>
      <c r="J633" s="83"/>
      <c r="K633" s="119"/>
      <c r="L633" s="214"/>
      <c r="M633" s="230"/>
      <c r="N633" s="231"/>
      <c r="O633" s="259"/>
      <c r="P633" s="212"/>
      <c r="Q633" s="214"/>
      <c r="R633" s="214"/>
      <c r="S633" s="232"/>
      <c r="T633" s="179" t="str">
        <f t="shared" si="34"/>
        <v/>
      </c>
      <c r="U633" s="427"/>
      <c r="V633" s="213"/>
      <c r="W633" s="213"/>
      <c r="X633" s="429"/>
      <c r="Y633" s="45"/>
      <c r="Z633" s="45"/>
      <c r="AA633" s="45"/>
      <c r="AB633" s="429"/>
      <c r="AC633" s="367"/>
      <c r="AD633" s="427"/>
      <c r="AE633" s="427"/>
      <c r="AF633" s="427"/>
      <c r="AG633" s="436"/>
      <c r="AH633" s="445"/>
      <c r="AI633" s="445"/>
      <c r="AJ633" s="456"/>
      <c r="AK633" s="179" t="str">
        <f t="shared" si="35"/>
        <v/>
      </c>
      <c r="AL633" s="427"/>
      <c r="AM633" s="28" t="b">
        <f t="shared" si="37"/>
        <v>1</v>
      </c>
    </row>
    <row r="634" spans="1:39" ht="36" customHeight="1">
      <c r="A634" s="65"/>
      <c r="B634" s="65"/>
      <c r="C634" s="65"/>
      <c r="D634" s="45"/>
      <c r="E634" s="259"/>
      <c r="F634" s="229" t="str">
        <f t="shared" si="36"/>
        <v/>
      </c>
      <c r="G634" s="429"/>
      <c r="H634" s="206"/>
      <c r="I634" s="429"/>
      <c r="J634" s="83"/>
      <c r="K634" s="119"/>
      <c r="L634" s="214"/>
      <c r="M634" s="230"/>
      <c r="N634" s="231"/>
      <c r="O634" s="259"/>
      <c r="P634" s="212"/>
      <c r="Q634" s="214"/>
      <c r="R634" s="214"/>
      <c r="S634" s="232"/>
      <c r="T634" s="179" t="str">
        <f t="shared" si="34"/>
        <v/>
      </c>
      <c r="U634" s="427"/>
      <c r="V634" s="213"/>
      <c r="W634" s="213"/>
      <c r="X634" s="429"/>
      <c r="Y634" s="45"/>
      <c r="Z634" s="45"/>
      <c r="AA634" s="45"/>
      <c r="AB634" s="429"/>
      <c r="AC634" s="367"/>
      <c r="AD634" s="427"/>
      <c r="AE634" s="427"/>
      <c r="AF634" s="427"/>
      <c r="AG634" s="436"/>
      <c r="AH634" s="445"/>
      <c r="AI634" s="445"/>
      <c r="AJ634" s="456"/>
      <c r="AK634" s="179" t="str">
        <f t="shared" si="35"/>
        <v/>
      </c>
      <c r="AL634" s="427"/>
      <c r="AM634" s="28" t="b">
        <f t="shared" si="37"/>
        <v>1</v>
      </c>
    </row>
    <row r="635" spans="1:39" ht="36" customHeight="1">
      <c r="A635" s="65"/>
      <c r="B635" s="65"/>
      <c r="C635" s="65"/>
      <c r="D635" s="45"/>
      <c r="E635" s="259"/>
      <c r="F635" s="229" t="str">
        <f t="shared" si="36"/>
        <v/>
      </c>
      <c r="G635" s="429"/>
      <c r="H635" s="206"/>
      <c r="I635" s="429"/>
      <c r="J635" s="83"/>
      <c r="K635" s="119"/>
      <c r="L635" s="214"/>
      <c r="M635" s="230"/>
      <c r="N635" s="231"/>
      <c r="O635" s="259"/>
      <c r="P635" s="212"/>
      <c r="Q635" s="214"/>
      <c r="R635" s="214"/>
      <c r="S635" s="232"/>
      <c r="T635" s="179" t="str">
        <f t="shared" si="34"/>
        <v/>
      </c>
      <c r="U635" s="427"/>
      <c r="V635" s="213"/>
      <c r="W635" s="213"/>
      <c r="X635" s="429"/>
      <c r="Y635" s="45"/>
      <c r="Z635" s="45"/>
      <c r="AA635" s="45"/>
      <c r="AB635" s="429"/>
      <c r="AC635" s="367"/>
      <c r="AD635" s="427"/>
      <c r="AE635" s="427"/>
      <c r="AF635" s="427"/>
      <c r="AG635" s="436"/>
      <c r="AH635" s="445"/>
      <c r="AI635" s="445"/>
      <c r="AJ635" s="456"/>
      <c r="AK635" s="179" t="str">
        <f t="shared" si="35"/>
        <v/>
      </c>
      <c r="AL635" s="427"/>
      <c r="AM635" s="28" t="b">
        <f t="shared" si="37"/>
        <v>1</v>
      </c>
    </row>
    <row r="636" spans="1:39" ht="36" customHeight="1">
      <c r="A636" s="65"/>
      <c r="B636" s="65"/>
      <c r="C636" s="65"/>
      <c r="D636" s="45"/>
      <c r="E636" s="259"/>
      <c r="F636" s="229" t="str">
        <f t="shared" si="36"/>
        <v/>
      </c>
      <c r="G636" s="429"/>
      <c r="H636" s="206"/>
      <c r="I636" s="429"/>
      <c r="J636" s="83"/>
      <c r="K636" s="119"/>
      <c r="L636" s="214"/>
      <c r="M636" s="230"/>
      <c r="N636" s="231"/>
      <c r="O636" s="259"/>
      <c r="P636" s="212"/>
      <c r="Q636" s="214"/>
      <c r="R636" s="214"/>
      <c r="S636" s="232"/>
      <c r="T636" s="179" t="str">
        <f t="shared" si="34"/>
        <v/>
      </c>
      <c r="U636" s="427"/>
      <c r="V636" s="213"/>
      <c r="W636" s="213"/>
      <c r="X636" s="429"/>
      <c r="Y636" s="45"/>
      <c r="Z636" s="45"/>
      <c r="AA636" s="45"/>
      <c r="AB636" s="429"/>
      <c r="AC636" s="367"/>
      <c r="AD636" s="427"/>
      <c r="AE636" s="427"/>
      <c r="AF636" s="427"/>
      <c r="AG636" s="436"/>
      <c r="AH636" s="445"/>
      <c r="AI636" s="445"/>
      <c r="AJ636" s="456"/>
      <c r="AK636" s="179" t="str">
        <f t="shared" si="35"/>
        <v/>
      </c>
      <c r="AL636" s="427"/>
      <c r="AM636" s="28" t="b">
        <f t="shared" si="37"/>
        <v>1</v>
      </c>
    </row>
    <row r="637" spans="1:39" ht="36" customHeight="1">
      <c r="A637" s="65"/>
      <c r="B637" s="65"/>
      <c r="C637" s="65"/>
      <c r="D637" s="45"/>
      <c r="E637" s="259"/>
      <c r="F637" s="229" t="str">
        <f t="shared" si="36"/>
        <v/>
      </c>
      <c r="G637" s="429"/>
      <c r="H637" s="206"/>
      <c r="I637" s="429"/>
      <c r="J637" s="83"/>
      <c r="K637" s="119"/>
      <c r="L637" s="214"/>
      <c r="M637" s="230"/>
      <c r="N637" s="231"/>
      <c r="O637" s="259"/>
      <c r="P637" s="212"/>
      <c r="Q637" s="214"/>
      <c r="R637" s="214"/>
      <c r="S637" s="232"/>
      <c r="T637" s="179" t="str">
        <f t="shared" si="34"/>
        <v/>
      </c>
      <c r="U637" s="427"/>
      <c r="V637" s="213"/>
      <c r="W637" s="213"/>
      <c r="X637" s="429"/>
      <c r="Y637" s="45"/>
      <c r="Z637" s="45"/>
      <c r="AA637" s="45"/>
      <c r="AB637" s="429"/>
      <c r="AC637" s="367"/>
      <c r="AD637" s="427"/>
      <c r="AE637" s="427"/>
      <c r="AF637" s="427"/>
      <c r="AG637" s="436"/>
      <c r="AH637" s="445"/>
      <c r="AI637" s="445"/>
      <c r="AJ637" s="456"/>
      <c r="AK637" s="179" t="str">
        <f t="shared" si="35"/>
        <v/>
      </c>
      <c r="AL637" s="427"/>
      <c r="AM637" s="28" t="b">
        <f t="shared" si="37"/>
        <v>1</v>
      </c>
    </row>
    <row r="638" spans="1:39" ht="36" customHeight="1">
      <c r="A638" s="65"/>
      <c r="B638" s="65"/>
      <c r="C638" s="65"/>
      <c r="D638" s="45"/>
      <c r="E638" s="259"/>
      <c r="F638" s="229" t="str">
        <f t="shared" si="36"/>
        <v/>
      </c>
      <c r="G638" s="429"/>
      <c r="H638" s="206"/>
      <c r="I638" s="429"/>
      <c r="J638" s="83"/>
      <c r="K638" s="119"/>
      <c r="L638" s="214"/>
      <c r="M638" s="230"/>
      <c r="N638" s="231"/>
      <c r="O638" s="259"/>
      <c r="P638" s="212"/>
      <c r="Q638" s="214"/>
      <c r="R638" s="214"/>
      <c r="S638" s="232"/>
      <c r="T638" s="179" t="str">
        <f t="shared" si="34"/>
        <v/>
      </c>
      <c r="U638" s="427"/>
      <c r="V638" s="213"/>
      <c r="W638" s="213"/>
      <c r="X638" s="429"/>
      <c r="Y638" s="45"/>
      <c r="Z638" s="45"/>
      <c r="AA638" s="45"/>
      <c r="AB638" s="429"/>
      <c r="AC638" s="367"/>
      <c r="AD638" s="427"/>
      <c r="AE638" s="427"/>
      <c r="AF638" s="427"/>
      <c r="AG638" s="436"/>
      <c r="AH638" s="445"/>
      <c r="AI638" s="445"/>
      <c r="AJ638" s="456"/>
      <c r="AK638" s="179" t="str">
        <f t="shared" si="35"/>
        <v/>
      </c>
      <c r="AL638" s="427"/>
      <c r="AM638" s="28" t="b">
        <f t="shared" si="37"/>
        <v>1</v>
      </c>
    </row>
    <row r="639" spans="1:39" ht="36" customHeight="1">
      <c r="A639" s="65"/>
      <c r="B639" s="65"/>
      <c r="C639" s="65"/>
      <c r="D639" s="45"/>
      <c r="E639" s="259"/>
      <c r="F639" s="229" t="str">
        <f t="shared" si="36"/>
        <v/>
      </c>
      <c r="G639" s="429"/>
      <c r="H639" s="206"/>
      <c r="I639" s="429"/>
      <c r="J639" s="83"/>
      <c r="K639" s="119"/>
      <c r="L639" s="214"/>
      <c r="M639" s="230"/>
      <c r="N639" s="231"/>
      <c r="O639" s="259"/>
      <c r="P639" s="212"/>
      <c r="Q639" s="214"/>
      <c r="R639" s="214"/>
      <c r="S639" s="232"/>
      <c r="T639" s="179" t="str">
        <f t="shared" si="34"/>
        <v/>
      </c>
      <c r="U639" s="427"/>
      <c r="V639" s="213"/>
      <c r="W639" s="213"/>
      <c r="X639" s="429"/>
      <c r="Y639" s="45"/>
      <c r="Z639" s="45"/>
      <c r="AA639" s="45"/>
      <c r="AB639" s="429"/>
      <c r="AC639" s="367"/>
      <c r="AD639" s="427"/>
      <c r="AE639" s="427"/>
      <c r="AF639" s="427"/>
      <c r="AG639" s="436"/>
      <c r="AH639" s="445"/>
      <c r="AI639" s="445"/>
      <c r="AJ639" s="456"/>
      <c r="AK639" s="179" t="str">
        <f t="shared" si="35"/>
        <v/>
      </c>
      <c r="AL639" s="427"/>
      <c r="AM639" s="28" t="b">
        <f t="shared" si="37"/>
        <v>1</v>
      </c>
    </row>
    <row r="640" spans="1:39" ht="36" customHeight="1">
      <c r="A640" s="65"/>
      <c r="B640" s="65"/>
      <c r="C640" s="65"/>
      <c r="D640" s="45"/>
      <c r="E640" s="259"/>
      <c r="F640" s="229" t="str">
        <f t="shared" si="36"/>
        <v/>
      </c>
      <c r="G640" s="429"/>
      <c r="H640" s="206"/>
      <c r="I640" s="429"/>
      <c r="J640" s="83"/>
      <c r="K640" s="119"/>
      <c r="L640" s="214"/>
      <c r="M640" s="230"/>
      <c r="N640" s="231"/>
      <c r="O640" s="259"/>
      <c r="P640" s="212"/>
      <c r="Q640" s="214"/>
      <c r="R640" s="214"/>
      <c r="S640" s="232"/>
      <c r="T640" s="179" t="str">
        <f t="shared" si="34"/>
        <v/>
      </c>
      <c r="U640" s="427"/>
      <c r="V640" s="213"/>
      <c r="W640" s="213"/>
      <c r="X640" s="429"/>
      <c r="Y640" s="45"/>
      <c r="Z640" s="45"/>
      <c r="AA640" s="45"/>
      <c r="AB640" s="429"/>
      <c r="AC640" s="367"/>
      <c r="AD640" s="427"/>
      <c r="AE640" s="427"/>
      <c r="AF640" s="427"/>
      <c r="AG640" s="436"/>
      <c r="AH640" s="445"/>
      <c r="AI640" s="445"/>
      <c r="AJ640" s="456"/>
      <c r="AK640" s="179" t="str">
        <f t="shared" si="35"/>
        <v/>
      </c>
      <c r="AL640" s="427"/>
      <c r="AM640" s="28" t="b">
        <f t="shared" si="37"/>
        <v>1</v>
      </c>
    </row>
    <row r="641" spans="1:39" ht="36" customHeight="1">
      <c r="A641" s="65"/>
      <c r="B641" s="65"/>
      <c r="C641" s="65"/>
      <c r="D641" s="45"/>
      <c r="E641" s="259"/>
      <c r="F641" s="229" t="str">
        <f t="shared" si="36"/>
        <v/>
      </c>
      <c r="G641" s="429"/>
      <c r="H641" s="206"/>
      <c r="I641" s="429"/>
      <c r="J641" s="83"/>
      <c r="K641" s="119"/>
      <c r="L641" s="214"/>
      <c r="M641" s="230"/>
      <c r="N641" s="231"/>
      <c r="O641" s="259"/>
      <c r="P641" s="212"/>
      <c r="Q641" s="214"/>
      <c r="R641" s="214"/>
      <c r="S641" s="232"/>
      <c r="T641" s="179" t="str">
        <f t="shared" si="34"/>
        <v/>
      </c>
      <c r="U641" s="427"/>
      <c r="V641" s="213"/>
      <c r="W641" s="213"/>
      <c r="X641" s="429"/>
      <c r="Y641" s="45"/>
      <c r="Z641" s="45"/>
      <c r="AA641" s="45"/>
      <c r="AB641" s="429"/>
      <c r="AC641" s="367"/>
      <c r="AD641" s="427"/>
      <c r="AE641" s="427"/>
      <c r="AF641" s="427"/>
      <c r="AG641" s="436"/>
      <c r="AH641" s="445"/>
      <c r="AI641" s="445"/>
      <c r="AJ641" s="456"/>
      <c r="AK641" s="179" t="str">
        <f t="shared" si="35"/>
        <v/>
      </c>
      <c r="AL641" s="427"/>
      <c r="AM641" s="28" t="b">
        <f t="shared" si="37"/>
        <v>1</v>
      </c>
    </row>
    <row r="642" spans="1:39" ht="36" customHeight="1">
      <c r="A642" s="65"/>
      <c r="B642" s="65"/>
      <c r="C642" s="65"/>
      <c r="D642" s="45"/>
      <c r="E642" s="259"/>
      <c r="F642" s="229" t="str">
        <f t="shared" si="36"/>
        <v/>
      </c>
      <c r="G642" s="429"/>
      <c r="H642" s="206"/>
      <c r="I642" s="429"/>
      <c r="J642" s="83"/>
      <c r="K642" s="119"/>
      <c r="L642" s="214"/>
      <c r="M642" s="230"/>
      <c r="N642" s="231"/>
      <c r="O642" s="259"/>
      <c r="P642" s="212"/>
      <c r="Q642" s="214"/>
      <c r="R642" s="214"/>
      <c r="S642" s="232"/>
      <c r="T642" s="179" t="str">
        <f t="shared" si="34"/>
        <v/>
      </c>
      <c r="U642" s="427"/>
      <c r="V642" s="213"/>
      <c r="W642" s="213"/>
      <c r="X642" s="429"/>
      <c r="Y642" s="45"/>
      <c r="Z642" s="45"/>
      <c r="AA642" s="45"/>
      <c r="AB642" s="429"/>
      <c r="AC642" s="367"/>
      <c r="AD642" s="427"/>
      <c r="AE642" s="427"/>
      <c r="AF642" s="427"/>
      <c r="AG642" s="436"/>
      <c r="AH642" s="445"/>
      <c r="AI642" s="445"/>
      <c r="AJ642" s="456"/>
      <c r="AK642" s="179" t="str">
        <f t="shared" si="35"/>
        <v/>
      </c>
      <c r="AL642" s="427"/>
      <c r="AM642" s="28" t="b">
        <f t="shared" si="37"/>
        <v>1</v>
      </c>
    </row>
    <row r="643" spans="1:39" ht="36" customHeight="1">
      <c r="A643" s="65"/>
      <c r="B643" s="65"/>
      <c r="C643" s="65"/>
      <c r="D643" s="45"/>
      <c r="E643" s="259"/>
      <c r="F643" s="229" t="str">
        <f t="shared" si="36"/>
        <v/>
      </c>
      <c r="G643" s="429"/>
      <c r="H643" s="206"/>
      <c r="I643" s="429"/>
      <c r="J643" s="83"/>
      <c r="K643" s="119"/>
      <c r="L643" s="214"/>
      <c r="M643" s="230"/>
      <c r="N643" s="231"/>
      <c r="O643" s="259"/>
      <c r="P643" s="212"/>
      <c r="Q643" s="214"/>
      <c r="R643" s="214"/>
      <c r="S643" s="232"/>
      <c r="T643" s="179" t="str">
        <f t="shared" si="34"/>
        <v/>
      </c>
      <c r="U643" s="427"/>
      <c r="V643" s="213"/>
      <c r="W643" s="213"/>
      <c r="X643" s="429"/>
      <c r="Y643" s="45"/>
      <c r="Z643" s="45"/>
      <c r="AA643" s="45"/>
      <c r="AB643" s="429"/>
      <c r="AC643" s="367"/>
      <c r="AD643" s="427"/>
      <c r="AE643" s="427"/>
      <c r="AF643" s="427"/>
      <c r="AG643" s="436"/>
      <c r="AH643" s="445"/>
      <c r="AI643" s="445"/>
      <c r="AJ643" s="456"/>
      <c r="AK643" s="179" t="str">
        <f t="shared" si="35"/>
        <v/>
      </c>
      <c r="AL643" s="427"/>
      <c r="AM643" s="28" t="b">
        <f t="shared" si="37"/>
        <v>1</v>
      </c>
    </row>
    <row r="644" spans="1:39" ht="36" customHeight="1">
      <c r="A644" s="65"/>
      <c r="B644" s="65"/>
      <c r="C644" s="65"/>
      <c r="D644" s="45"/>
      <c r="E644" s="259"/>
      <c r="F644" s="229" t="str">
        <f t="shared" si="36"/>
        <v/>
      </c>
      <c r="G644" s="429"/>
      <c r="H644" s="206"/>
      <c r="I644" s="429"/>
      <c r="J644" s="83"/>
      <c r="K644" s="119"/>
      <c r="L644" s="214"/>
      <c r="M644" s="230"/>
      <c r="N644" s="231"/>
      <c r="O644" s="259"/>
      <c r="P644" s="212"/>
      <c r="Q644" s="214"/>
      <c r="R644" s="214"/>
      <c r="S644" s="232"/>
      <c r="T644" s="179" t="str">
        <f t="shared" si="34"/>
        <v/>
      </c>
      <c r="U644" s="427"/>
      <c r="V644" s="213"/>
      <c r="W644" s="213"/>
      <c r="X644" s="429"/>
      <c r="Y644" s="45"/>
      <c r="Z644" s="45"/>
      <c r="AA644" s="45"/>
      <c r="AB644" s="429"/>
      <c r="AC644" s="367"/>
      <c r="AD644" s="427"/>
      <c r="AE644" s="427"/>
      <c r="AF644" s="427"/>
      <c r="AG644" s="436"/>
      <c r="AH644" s="445"/>
      <c r="AI644" s="445"/>
      <c r="AJ644" s="456"/>
      <c r="AK644" s="179" t="str">
        <f t="shared" si="35"/>
        <v/>
      </c>
      <c r="AL644" s="427"/>
      <c r="AM644" s="28" t="b">
        <f t="shared" si="37"/>
        <v>1</v>
      </c>
    </row>
    <row r="645" spans="1:39" ht="36" customHeight="1">
      <c r="A645" s="65"/>
      <c r="B645" s="65"/>
      <c r="C645" s="65"/>
      <c r="D645" s="45"/>
      <c r="E645" s="259"/>
      <c r="F645" s="229" t="str">
        <f t="shared" si="36"/>
        <v/>
      </c>
      <c r="G645" s="429"/>
      <c r="H645" s="206"/>
      <c r="I645" s="429"/>
      <c r="J645" s="83"/>
      <c r="K645" s="119"/>
      <c r="L645" s="214"/>
      <c r="M645" s="230"/>
      <c r="N645" s="231"/>
      <c r="O645" s="259"/>
      <c r="P645" s="212"/>
      <c r="Q645" s="214"/>
      <c r="R645" s="214"/>
      <c r="S645" s="232"/>
      <c r="T645" s="179" t="str">
        <f t="shared" ref="T645:T708" si="38">IF(ISBLANK(P645),"",DATEDIF(J645,P645,"d")/365)</f>
        <v/>
      </c>
      <c r="U645" s="427"/>
      <c r="V645" s="213"/>
      <c r="W645" s="213"/>
      <c r="X645" s="429"/>
      <c r="Y645" s="45"/>
      <c r="Z645" s="45"/>
      <c r="AA645" s="45"/>
      <c r="AB645" s="429"/>
      <c r="AC645" s="367"/>
      <c r="AD645" s="427"/>
      <c r="AE645" s="427"/>
      <c r="AF645" s="427"/>
      <c r="AG645" s="436"/>
      <c r="AH645" s="445"/>
      <c r="AI645" s="445"/>
      <c r="AJ645" s="456"/>
      <c r="AK645" s="179" t="str">
        <f t="shared" ref="AK645:AK708" si="39">IF((J645-AC645)/365&gt;0,(J645-AC645)/365,"")</f>
        <v/>
      </c>
      <c r="AL645" s="427"/>
      <c r="AM645" s="28" t="b">
        <f t="shared" si="37"/>
        <v>1</v>
      </c>
    </row>
    <row r="646" spans="1:39" ht="36" customHeight="1">
      <c r="A646" s="65"/>
      <c r="B646" s="65"/>
      <c r="C646" s="65"/>
      <c r="D646" s="45"/>
      <c r="E646" s="259"/>
      <c r="F646" s="229" t="str">
        <f t="shared" si="36"/>
        <v/>
      </c>
      <c r="G646" s="429"/>
      <c r="H646" s="206"/>
      <c r="I646" s="429"/>
      <c r="J646" s="83"/>
      <c r="K646" s="119"/>
      <c r="L646" s="214"/>
      <c r="M646" s="230"/>
      <c r="N646" s="231"/>
      <c r="O646" s="259"/>
      <c r="P646" s="212"/>
      <c r="Q646" s="214"/>
      <c r="R646" s="214"/>
      <c r="S646" s="232"/>
      <c r="T646" s="179" t="str">
        <f t="shared" si="38"/>
        <v/>
      </c>
      <c r="U646" s="427"/>
      <c r="V646" s="213"/>
      <c r="W646" s="213"/>
      <c r="X646" s="429"/>
      <c r="Y646" s="45"/>
      <c r="Z646" s="45"/>
      <c r="AA646" s="45"/>
      <c r="AB646" s="429"/>
      <c r="AC646" s="367"/>
      <c r="AD646" s="427"/>
      <c r="AE646" s="427"/>
      <c r="AF646" s="427"/>
      <c r="AG646" s="436"/>
      <c r="AH646" s="445"/>
      <c r="AI646" s="445"/>
      <c r="AJ646" s="456"/>
      <c r="AK646" s="179" t="str">
        <f t="shared" si="39"/>
        <v/>
      </c>
      <c r="AL646" s="427"/>
      <c r="AM646" s="28" t="b">
        <f t="shared" si="37"/>
        <v>1</v>
      </c>
    </row>
    <row r="647" spans="1:39" ht="36" customHeight="1">
      <c r="A647" s="65"/>
      <c r="B647" s="65"/>
      <c r="C647" s="65"/>
      <c r="D647" s="45"/>
      <c r="E647" s="259"/>
      <c r="F647" s="229" t="str">
        <f t="shared" si="36"/>
        <v/>
      </c>
      <c r="G647" s="429"/>
      <c r="H647" s="206"/>
      <c r="I647" s="429"/>
      <c r="J647" s="83"/>
      <c r="K647" s="119"/>
      <c r="L647" s="214"/>
      <c r="M647" s="230"/>
      <c r="N647" s="231"/>
      <c r="O647" s="259"/>
      <c r="P647" s="212"/>
      <c r="Q647" s="214"/>
      <c r="R647" s="214"/>
      <c r="S647" s="232"/>
      <c r="T647" s="179" t="str">
        <f t="shared" si="38"/>
        <v/>
      </c>
      <c r="U647" s="427"/>
      <c r="V647" s="213"/>
      <c r="W647" s="213"/>
      <c r="X647" s="429"/>
      <c r="Y647" s="45"/>
      <c r="Z647" s="45"/>
      <c r="AA647" s="45"/>
      <c r="AB647" s="429"/>
      <c r="AC647" s="367"/>
      <c r="AD647" s="427"/>
      <c r="AE647" s="427"/>
      <c r="AF647" s="427"/>
      <c r="AG647" s="436"/>
      <c r="AH647" s="445"/>
      <c r="AI647" s="445"/>
      <c r="AJ647" s="456"/>
      <c r="AK647" s="179" t="str">
        <f t="shared" si="39"/>
        <v/>
      </c>
      <c r="AL647" s="427"/>
      <c r="AM647" s="28" t="b">
        <f t="shared" si="37"/>
        <v>1</v>
      </c>
    </row>
    <row r="648" spans="1:39" ht="36" customHeight="1">
      <c r="A648" s="65"/>
      <c r="B648" s="65"/>
      <c r="C648" s="65"/>
      <c r="D648" s="45"/>
      <c r="E648" s="259"/>
      <c r="F648" s="229" t="str">
        <f t="shared" ref="F648:F711" si="40">IF(ISBLANK($E648),"",VLOOKUP($E648,제안사_펀드현황,2,FALSE))</f>
        <v/>
      </c>
      <c r="G648" s="429"/>
      <c r="H648" s="206"/>
      <c r="I648" s="429"/>
      <c r="J648" s="83"/>
      <c r="K648" s="119"/>
      <c r="L648" s="214"/>
      <c r="M648" s="230"/>
      <c r="N648" s="231"/>
      <c r="O648" s="259"/>
      <c r="P648" s="212"/>
      <c r="Q648" s="214"/>
      <c r="R648" s="214"/>
      <c r="S648" s="232"/>
      <c r="T648" s="179" t="str">
        <f t="shared" si="38"/>
        <v/>
      </c>
      <c r="U648" s="427"/>
      <c r="V648" s="213"/>
      <c r="W648" s="213"/>
      <c r="X648" s="429"/>
      <c r="Y648" s="45"/>
      <c r="Z648" s="45"/>
      <c r="AA648" s="45"/>
      <c r="AB648" s="429"/>
      <c r="AC648" s="367"/>
      <c r="AD648" s="427"/>
      <c r="AE648" s="427"/>
      <c r="AF648" s="427"/>
      <c r="AG648" s="436"/>
      <c r="AH648" s="445"/>
      <c r="AI648" s="445"/>
      <c r="AJ648" s="456"/>
      <c r="AK648" s="179" t="str">
        <f t="shared" si="39"/>
        <v/>
      </c>
      <c r="AL648" s="427"/>
      <c r="AM648" s="28" t="b">
        <f t="shared" si="37"/>
        <v>1</v>
      </c>
    </row>
    <row r="649" spans="1:39" ht="36" customHeight="1">
      <c r="A649" s="65"/>
      <c r="B649" s="65"/>
      <c r="C649" s="65"/>
      <c r="D649" s="45"/>
      <c r="E649" s="259"/>
      <c r="F649" s="229" t="str">
        <f t="shared" si="40"/>
        <v/>
      </c>
      <c r="G649" s="429"/>
      <c r="H649" s="206"/>
      <c r="I649" s="429"/>
      <c r="J649" s="83"/>
      <c r="K649" s="119"/>
      <c r="L649" s="214"/>
      <c r="M649" s="230"/>
      <c r="N649" s="231"/>
      <c r="O649" s="259"/>
      <c r="P649" s="212"/>
      <c r="Q649" s="214"/>
      <c r="R649" s="214"/>
      <c r="S649" s="232"/>
      <c r="T649" s="179" t="str">
        <f t="shared" si="38"/>
        <v/>
      </c>
      <c r="U649" s="427"/>
      <c r="V649" s="213"/>
      <c r="W649" s="213"/>
      <c r="X649" s="429"/>
      <c r="Y649" s="45"/>
      <c r="Z649" s="45"/>
      <c r="AA649" s="45"/>
      <c r="AB649" s="429"/>
      <c r="AC649" s="367"/>
      <c r="AD649" s="427"/>
      <c r="AE649" s="427"/>
      <c r="AF649" s="427"/>
      <c r="AG649" s="436"/>
      <c r="AH649" s="445"/>
      <c r="AI649" s="445"/>
      <c r="AJ649" s="456"/>
      <c r="AK649" s="179" t="str">
        <f t="shared" si="39"/>
        <v/>
      </c>
      <c r="AL649" s="427"/>
      <c r="AM649" s="28" t="b">
        <f t="shared" si="37"/>
        <v>1</v>
      </c>
    </row>
    <row r="650" spans="1:39" ht="36" customHeight="1">
      <c r="A650" s="65"/>
      <c r="B650" s="65"/>
      <c r="C650" s="65"/>
      <c r="D650" s="45"/>
      <c r="E650" s="259"/>
      <c r="F650" s="229" t="str">
        <f t="shared" si="40"/>
        <v/>
      </c>
      <c r="G650" s="429"/>
      <c r="H650" s="206"/>
      <c r="I650" s="429"/>
      <c r="J650" s="83"/>
      <c r="K650" s="119"/>
      <c r="L650" s="214"/>
      <c r="M650" s="230"/>
      <c r="N650" s="231"/>
      <c r="O650" s="259"/>
      <c r="P650" s="212"/>
      <c r="Q650" s="214"/>
      <c r="R650" s="214"/>
      <c r="S650" s="232"/>
      <c r="T650" s="179" t="str">
        <f t="shared" si="38"/>
        <v/>
      </c>
      <c r="U650" s="427"/>
      <c r="V650" s="213"/>
      <c r="W650" s="213"/>
      <c r="X650" s="429"/>
      <c r="Y650" s="45"/>
      <c r="Z650" s="45"/>
      <c r="AA650" s="45"/>
      <c r="AB650" s="429"/>
      <c r="AC650" s="367"/>
      <c r="AD650" s="427"/>
      <c r="AE650" s="427"/>
      <c r="AF650" s="427"/>
      <c r="AG650" s="436"/>
      <c r="AH650" s="445"/>
      <c r="AI650" s="445"/>
      <c r="AJ650" s="456"/>
      <c r="AK650" s="179" t="str">
        <f t="shared" si="39"/>
        <v/>
      </c>
      <c r="AL650" s="427"/>
      <c r="AM650" s="28" t="b">
        <f t="shared" si="37"/>
        <v>1</v>
      </c>
    </row>
    <row r="651" spans="1:39" ht="36" customHeight="1">
      <c r="A651" s="65"/>
      <c r="B651" s="65"/>
      <c r="C651" s="65"/>
      <c r="D651" s="45"/>
      <c r="E651" s="259"/>
      <c r="F651" s="229" t="str">
        <f t="shared" si="40"/>
        <v/>
      </c>
      <c r="G651" s="429"/>
      <c r="H651" s="206"/>
      <c r="I651" s="429"/>
      <c r="J651" s="83"/>
      <c r="K651" s="119"/>
      <c r="L651" s="214"/>
      <c r="M651" s="230"/>
      <c r="N651" s="231"/>
      <c r="O651" s="259"/>
      <c r="P651" s="212"/>
      <c r="Q651" s="214"/>
      <c r="R651" s="214"/>
      <c r="S651" s="232"/>
      <c r="T651" s="179" t="str">
        <f t="shared" si="38"/>
        <v/>
      </c>
      <c r="U651" s="427"/>
      <c r="V651" s="213"/>
      <c r="W651" s="213"/>
      <c r="X651" s="429"/>
      <c r="Y651" s="45"/>
      <c r="Z651" s="45"/>
      <c r="AA651" s="45"/>
      <c r="AB651" s="429"/>
      <c r="AC651" s="367"/>
      <c r="AD651" s="427"/>
      <c r="AE651" s="427"/>
      <c r="AF651" s="427"/>
      <c r="AG651" s="436"/>
      <c r="AH651" s="445"/>
      <c r="AI651" s="445"/>
      <c r="AJ651" s="456"/>
      <c r="AK651" s="179" t="str">
        <f t="shared" si="39"/>
        <v/>
      </c>
      <c r="AL651" s="427"/>
      <c r="AM651" s="28" t="b">
        <f t="shared" si="37"/>
        <v>1</v>
      </c>
    </row>
    <row r="652" spans="1:39" ht="36" customHeight="1">
      <c r="A652" s="65"/>
      <c r="B652" s="65"/>
      <c r="C652" s="65"/>
      <c r="D652" s="45"/>
      <c r="E652" s="259"/>
      <c r="F652" s="229" t="str">
        <f t="shared" si="40"/>
        <v/>
      </c>
      <c r="G652" s="429"/>
      <c r="H652" s="206"/>
      <c r="I652" s="429"/>
      <c r="J652" s="83"/>
      <c r="K652" s="119"/>
      <c r="L652" s="214"/>
      <c r="M652" s="230"/>
      <c r="N652" s="231"/>
      <c r="O652" s="259"/>
      <c r="P652" s="212"/>
      <c r="Q652" s="214"/>
      <c r="R652" s="214"/>
      <c r="S652" s="232"/>
      <c r="T652" s="179" t="str">
        <f t="shared" si="38"/>
        <v/>
      </c>
      <c r="U652" s="427"/>
      <c r="V652" s="213"/>
      <c r="W652" s="213"/>
      <c r="X652" s="429"/>
      <c r="Y652" s="45"/>
      <c r="Z652" s="45"/>
      <c r="AA652" s="45"/>
      <c r="AB652" s="429"/>
      <c r="AC652" s="367"/>
      <c r="AD652" s="427"/>
      <c r="AE652" s="427"/>
      <c r="AF652" s="427"/>
      <c r="AG652" s="436"/>
      <c r="AH652" s="445"/>
      <c r="AI652" s="445"/>
      <c r="AJ652" s="456"/>
      <c r="AK652" s="179" t="str">
        <f t="shared" si="39"/>
        <v/>
      </c>
      <c r="AL652" s="427"/>
      <c r="AM652" s="28" t="b">
        <f t="shared" ref="AM652:AM715" si="41">L652=R652+V652+AA652</f>
        <v>1</v>
      </c>
    </row>
    <row r="653" spans="1:39" ht="36" customHeight="1">
      <c r="A653" s="65"/>
      <c r="B653" s="65"/>
      <c r="C653" s="65"/>
      <c r="D653" s="45"/>
      <c r="E653" s="259"/>
      <c r="F653" s="229" t="str">
        <f t="shared" si="40"/>
        <v/>
      </c>
      <c r="G653" s="429"/>
      <c r="H653" s="206"/>
      <c r="I653" s="429"/>
      <c r="J653" s="83"/>
      <c r="K653" s="119"/>
      <c r="L653" s="214"/>
      <c r="M653" s="230"/>
      <c r="N653" s="231"/>
      <c r="O653" s="259"/>
      <c r="P653" s="212"/>
      <c r="Q653" s="214"/>
      <c r="R653" s="214"/>
      <c r="S653" s="232"/>
      <c r="T653" s="179" t="str">
        <f t="shared" si="38"/>
        <v/>
      </c>
      <c r="U653" s="427"/>
      <c r="V653" s="213"/>
      <c r="W653" s="213"/>
      <c r="X653" s="429"/>
      <c r="Y653" s="45"/>
      <c r="Z653" s="45"/>
      <c r="AA653" s="45"/>
      <c r="AB653" s="429"/>
      <c r="AC653" s="367"/>
      <c r="AD653" s="427"/>
      <c r="AE653" s="427"/>
      <c r="AF653" s="427"/>
      <c r="AG653" s="436"/>
      <c r="AH653" s="445"/>
      <c r="AI653" s="445"/>
      <c r="AJ653" s="456"/>
      <c r="AK653" s="179" t="str">
        <f t="shared" si="39"/>
        <v/>
      </c>
      <c r="AL653" s="427"/>
      <c r="AM653" s="28" t="b">
        <f t="shared" si="41"/>
        <v>1</v>
      </c>
    </row>
    <row r="654" spans="1:39" ht="36" customHeight="1">
      <c r="A654" s="65"/>
      <c r="B654" s="65"/>
      <c r="C654" s="65"/>
      <c r="D654" s="45"/>
      <c r="E654" s="259"/>
      <c r="F654" s="229" t="str">
        <f t="shared" si="40"/>
        <v/>
      </c>
      <c r="G654" s="429"/>
      <c r="H654" s="206"/>
      <c r="I654" s="429"/>
      <c r="J654" s="83"/>
      <c r="K654" s="119"/>
      <c r="L654" s="214"/>
      <c r="M654" s="230"/>
      <c r="N654" s="231"/>
      <c r="O654" s="259"/>
      <c r="P654" s="212"/>
      <c r="Q654" s="214"/>
      <c r="R654" s="214"/>
      <c r="S654" s="232"/>
      <c r="T654" s="179" t="str">
        <f t="shared" si="38"/>
        <v/>
      </c>
      <c r="U654" s="427"/>
      <c r="V654" s="213"/>
      <c r="W654" s="213"/>
      <c r="X654" s="429"/>
      <c r="Y654" s="45"/>
      <c r="Z654" s="45"/>
      <c r="AA654" s="45"/>
      <c r="AB654" s="429"/>
      <c r="AC654" s="367"/>
      <c r="AD654" s="427"/>
      <c r="AE654" s="427"/>
      <c r="AF654" s="427"/>
      <c r="AG654" s="436"/>
      <c r="AH654" s="445"/>
      <c r="AI654" s="445"/>
      <c r="AJ654" s="456"/>
      <c r="AK654" s="179" t="str">
        <f t="shared" si="39"/>
        <v/>
      </c>
      <c r="AL654" s="427"/>
      <c r="AM654" s="28" t="b">
        <f t="shared" si="41"/>
        <v>1</v>
      </c>
    </row>
    <row r="655" spans="1:39" ht="36" customHeight="1">
      <c r="A655" s="65"/>
      <c r="B655" s="65"/>
      <c r="C655" s="65"/>
      <c r="D655" s="45"/>
      <c r="E655" s="259"/>
      <c r="F655" s="229" t="str">
        <f t="shared" si="40"/>
        <v/>
      </c>
      <c r="G655" s="429"/>
      <c r="H655" s="206"/>
      <c r="I655" s="429"/>
      <c r="J655" s="83"/>
      <c r="K655" s="119"/>
      <c r="L655" s="214"/>
      <c r="M655" s="230"/>
      <c r="N655" s="231"/>
      <c r="O655" s="259"/>
      <c r="P655" s="212"/>
      <c r="Q655" s="214"/>
      <c r="R655" s="214"/>
      <c r="S655" s="232"/>
      <c r="T655" s="179" t="str">
        <f t="shared" si="38"/>
        <v/>
      </c>
      <c r="U655" s="427"/>
      <c r="V655" s="213"/>
      <c r="W655" s="213"/>
      <c r="X655" s="429"/>
      <c r="Y655" s="45"/>
      <c r="Z655" s="45"/>
      <c r="AA655" s="45"/>
      <c r="AB655" s="429"/>
      <c r="AC655" s="367"/>
      <c r="AD655" s="427"/>
      <c r="AE655" s="427"/>
      <c r="AF655" s="427"/>
      <c r="AG655" s="436"/>
      <c r="AH655" s="445"/>
      <c r="AI655" s="445"/>
      <c r="AJ655" s="456"/>
      <c r="AK655" s="179" t="str">
        <f t="shared" si="39"/>
        <v/>
      </c>
      <c r="AL655" s="427"/>
      <c r="AM655" s="28" t="b">
        <f t="shared" si="41"/>
        <v>1</v>
      </c>
    </row>
    <row r="656" spans="1:39" ht="36" customHeight="1">
      <c r="A656" s="65"/>
      <c r="B656" s="65"/>
      <c r="C656" s="65"/>
      <c r="D656" s="45"/>
      <c r="E656" s="259"/>
      <c r="F656" s="229" t="str">
        <f t="shared" si="40"/>
        <v/>
      </c>
      <c r="G656" s="429"/>
      <c r="H656" s="206"/>
      <c r="I656" s="429"/>
      <c r="J656" s="83"/>
      <c r="K656" s="119"/>
      <c r="L656" s="214"/>
      <c r="M656" s="230"/>
      <c r="N656" s="231"/>
      <c r="O656" s="259"/>
      <c r="P656" s="212"/>
      <c r="Q656" s="214"/>
      <c r="R656" s="214"/>
      <c r="S656" s="232"/>
      <c r="T656" s="179" t="str">
        <f t="shared" si="38"/>
        <v/>
      </c>
      <c r="U656" s="427"/>
      <c r="V656" s="213"/>
      <c r="W656" s="213"/>
      <c r="X656" s="429"/>
      <c r="Y656" s="45"/>
      <c r="Z656" s="45"/>
      <c r="AA656" s="45"/>
      <c r="AB656" s="429"/>
      <c r="AC656" s="367"/>
      <c r="AD656" s="427"/>
      <c r="AE656" s="427"/>
      <c r="AF656" s="427"/>
      <c r="AG656" s="436"/>
      <c r="AH656" s="445"/>
      <c r="AI656" s="445"/>
      <c r="AJ656" s="456"/>
      <c r="AK656" s="179" t="str">
        <f t="shared" si="39"/>
        <v/>
      </c>
      <c r="AL656" s="427"/>
      <c r="AM656" s="28" t="b">
        <f t="shared" si="41"/>
        <v>1</v>
      </c>
    </row>
    <row r="657" spans="1:39" ht="36" customHeight="1">
      <c r="A657" s="65"/>
      <c r="B657" s="65"/>
      <c r="C657" s="65"/>
      <c r="D657" s="45"/>
      <c r="E657" s="259"/>
      <c r="F657" s="229" t="str">
        <f t="shared" si="40"/>
        <v/>
      </c>
      <c r="G657" s="429"/>
      <c r="H657" s="206"/>
      <c r="I657" s="429"/>
      <c r="J657" s="83"/>
      <c r="K657" s="119"/>
      <c r="L657" s="214"/>
      <c r="M657" s="230"/>
      <c r="N657" s="231"/>
      <c r="O657" s="259"/>
      <c r="P657" s="212"/>
      <c r="Q657" s="214"/>
      <c r="R657" s="214"/>
      <c r="S657" s="232"/>
      <c r="T657" s="179" t="str">
        <f t="shared" si="38"/>
        <v/>
      </c>
      <c r="U657" s="427"/>
      <c r="V657" s="213"/>
      <c r="W657" s="213"/>
      <c r="X657" s="429"/>
      <c r="Y657" s="45"/>
      <c r="Z657" s="45"/>
      <c r="AA657" s="45"/>
      <c r="AB657" s="429"/>
      <c r="AC657" s="367"/>
      <c r="AD657" s="427"/>
      <c r="AE657" s="427"/>
      <c r="AF657" s="427"/>
      <c r="AG657" s="436"/>
      <c r="AH657" s="445"/>
      <c r="AI657" s="445"/>
      <c r="AJ657" s="456"/>
      <c r="AK657" s="179" t="str">
        <f t="shared" si="39"/>
        <v/>
      </c>
      <c r="AL657" s="427"/>
      <c r="AM657" s="28" t="b">
        <f t="shared" si="41"/>
        <v>1</v>
      </c>
    </row>
    <row r="658" spans="1:39" ht="36" customHeight="1">
      <c r="A658" s="65"/>
      <c r="B658" s="65"/>
      <c r="C658" s="65"/>
      <c r="D658" s="45"/>
      <c r="E658" s="259"/>
      <c r="F658" s="229" t="str">
        <f t="shared" si="40"/>
        <v/>
      </c>
      <c r="G658" s="429"/>
      <c r="H658" s="206"/>
      <c r="I658" s="429"/>
      <c r="J658" s="83"/>
      <c r="K658" s="119"/>
      <c r="L658" s="214"/>
      <c r="M658" s="230"/>
      <c r="N658" s="231"/>
      <c r="O658" s="259"/>
      <c r="P658" s="212"/>
      <c r="Q658" s="214"/>
      <c r="R658" s="214"/>
      <c r="S658" s="232"/>
      <c r="T658" s="179" t="str">
        <f t="shared" si="38"/>
        <v/>
      </c>
      <c r="U658" s="427"/>
      <c r="V658" s="213"/>
      <c r="W658" s="213"/>
      <c r="X658" s="429"/>
      <c r="Y658" s="45"/>
      <c r="Z658" s="45"/>
      <c r="AA658" s="45"/>
      <c r="AB658" s="429"/>
      <c r="AC658" s="367"/>
      <c r="AD658" s="427"/>
      <c r="AE658" s="427"/>
      <c r="AF658" s="427"/>
      <c r="AG658" s="436"/>
      <c r="AH658" s="445"/>
      <c r="AI658" s="445"/>
      <c r="AJ658" s="456"/>
      <c r="AK658" s="179" t="str">
        <f t="shared" si="39"/>
        <v/>
      </c>
      <c r="AL658" s="427"/>
      <c r="AM658" s="28" t="b">
        <f t="shared" si="41"/>
        <v>1</v>
      </c>
    </row>
    <row r="659" spans="1:39" ht="36" customHeight="1">
      <c r="A659" s="65"/>
      <c r="B659" s="65"/>
      <c r="C659" s="65"/>
      <c r="D659" s="45"/>
      <c r="E659" s="259"/>
      <c r="F659" s="229" t="str">
        <f t="shared" si="40"/>
        <v/>
      </c>
      <c r="G659" s="429"/>
      <c r="H659" s="206"/>
      <c r="I659" s="429"/>
      <c r="J659" s="83"/>
      <c r="K659" s="119"/>
      <c r="L659" s="214"/>
      <c r="M659" s="230"/>
      <c r="N659" s="231"/>
      <c r="O659" s="259"/>
      <c r="P659" s="212"/>
      <c r="Q659" s="214"/>
      <c r="R659" s="214"/>
      <c r="S659" s="232"/>
      <c r="T659" s="179" t="str">
        <f t="shared" si="38"/>
        <v/>
      </c>
      <c r="U659" s="427"/>
      <c r="V659" s="213"/>
      <c r="W659" s="213"/>
      <c r="X659" s="429"/>
      <c r="Y659" s="45"/>
      <c r="Z659" s="45"/>
      <c r="AA659" s="45"/>
      <c r="AB659" s="429"/>
      <c r="AC659" s="367"/>
      <c r="AD659" s="427"/>
      <c r="AE659" s="427"/>
      <c r="AF659" s="427"/>
      <c r="AG659" s="436"/>
      <c r="AH659" s="445"/>
      <c r="AI659" s="445"/>
      <c r="AJ659" s="456"/>
      <c r="AK659" s="179" t="str">
        <f t="shared" si="39"/>
        <v/>
      </c>
      <c r="AL659" s="427"/>
      <c r="AM659" s="28" t="b">
        <f t="shared" si="41"/>
        <v>1</v>
      </c>
    </row>
    <row r="660" spans="1:39" ht="36" customHeight="1">
      <c r="A660" s="65"/>
      <c r="B660" s="65"/>
      <c r="C660" s="65"/>
      <c r="D660" s="45"/>
      <c r="E660" s="259"/>
      <c r="F660" s="229" t="str">
        <f t="shared" si="40"/>
        <v/>
      </c>
      <c r="G660" s="429"/>
      <c r="H660" s="206"/>
      <c r="I660" s="429"/>
      <c r="J660" s="83"/>
      <c r="K660" s="119"/>
      <c r="L660" s="214"/>
      <c r="M660" s="230"/>
      <c r="N660" s="231"/>
      <c r="O660" s="259"/>
      <c r="P660" s="212"/>
      <c r="Q660" s="214"/>
      <c r="R660" s="214"/>
      <c r="S660" s="232"/>
      <c r="T660" s="179" t="str">
        <f t="shared" si="38"/>
        <v/>
      </c>
      <c r="U660" s="427"/>
      <c r="V660" s="213"/>
      <c r="W660" s="213"/>
      <c r="X660" s="429"/>
      <c r="Y660" s="45"/>
      <c r="Z660" s="45"/>
      <c r="AA660" s="45"/>
      <c r="AB660" s="429"/>
      <c r="AC660" s="367"/>
      <c r="AD660" s="427"/>
      <c r="AE660" s="427"/>
      <c r="AF660" s="427"/>
      <c r="AG660" s="436"/>
      <c r="AH660" s="445"/>
      <c r="AI660" s="445"/>
      <c r="AJ660" s="456"/>
      <c r="AK660" s="179" t="str">
        <f t="shared" si="39"/>
        <v/>
      </c>
      <c r="AL660" s="427"/>
      <c r="AM660" s="28" t="b">
        <f t="shared" si="41"/>
        <v>1</v>
      </c>
    </row>
    <row r="661" spans="1:39" ht="36" customHeight="1">
      <c r="A661" s="65"/>
      <c r="B661" s="65"/>
      <c r="C661" s="65"/>
      <c r="D661" s="45"/>
      <c r="E661" s="259"/>
      <c r="F661" s="229" t="str">
        <f t="shared" si="40"/>
        <v/>
      </c>
      <c r="G661" s="429"/>
      <c r="H661" s="206"/>
      <c r="I661" s="429"/>
      <c r="J661" s="83"/>
      <c r="K661" s="119"/>
      <c r="L661" s="214"/>
      <c r="M661" s="230"/>
      <c r="N661" s="231"/>
      <c r="O661" s="259"/>
      <c r="P661" s="212"/>
      <c r="Q661" s="214"/>
      <c r="R661" s="214"/>
      <c r="S661" s="232"/>
      <c r="T661" s="179" t="str">
        <f t="shared" si="38"/>
        <v/>
      </c>
      <c r="U661" s="427"/>
      <c r="V661" s="213"/>
      <c r="W661" s="213"/>
      <c r="X661" s="429"/>
      <c r="Y661" s="45"/>
      <c r="Z661" s="45"/>
      <c r="AA661" s="45"/>
      <c r="AB661" s="429"/>
      <c r="AC661" s="367"/>
      <c r="AD661" s="427"/>
      <c r="AE661" s="427"/>
      <c r="AF661" s="427"/>
      <c r="AG661" s="436"/>
      <c r="AH661" s="445"/>
      <c r="AI661" s="445"/>
      <c r="AJ661" s="456"/>
      <c r="AK661" s="179" t="str">
        <f t="shared" si="39"/>
        <v/>
      </c>
      <c r="AL661" s="427"/>
      <c r="AM661" s="28" t="b">
        <f t="shared" si="41"/>
        <v>1</v>
      </c>
    </row>
    <row r="662" spans="1:39" ht="36" customHeight="1">
      <c r="A662" s="65"/>
      <c r="B662" s="65"/>
      <c r="C662" s="65"/>
      <c r="D662" s="45"/>
      <c r="E662" s="259"/>
      <c r="F662" s="229" t="str">
        <f t="shared" si="40"/>
        <v/>
      </c>
      <c r="G662" s="429"/>
      <c r="H662" s="206"/>
      <c r="I662" s="429"/>
      <c r="J662" s="83"/>
      <c r="K662" s="119"/>
      <c r="L662" s="214"/>
      <c r="M662" s="230"/>
      <c r="N662" s="231"/>
      <c r="O662" s="259"/>
      <c r="P662" s="212"/>
      <c r="Q662" s="214"/>
      <c r="R662" s="214"/>
      <c r="S662" s="232"/>
      <c r="T662" s="179" t="str">
        <f t="shared" si="38"/>
        <v/>
      </c>
      <c r="U662" s="427"/>
      <c r="V662" s="213"/>
      <c r="W662" s="213"/>
      <c r="X662" s="429"/>
      <c r="Y662" s="45"/>
      <c r="Z662" s="45"/>
      <c r="AA662" s="45"/>
      <c r="AB662" s="429"/>
      <c r="AC662" s="367"/>
      <c r="AD662" s="427"/>
      <c r="AE662" s="427"/>
      <c r="AF662" s="427"/>
      <c r="AG662" s="436"/>
      <c r="AH662" s="445"/>
      <c r="AI662" s="445"/>
      <c r="AJ662" s="456"/>
      <c r="AK662" s="179" t="str">
        <f t="shared" si="39"/>
        <v/>
      </c>
      <c r="AL662" s="427"/>
      <c r="AM662" s="28" t="b">
        <f t="shared" si="41"/>
        <v>1</v>
      </c>
    </row>
    <row r="663" spans="1:39" ht="36" customHeight="1">
      <c r="A663" s="65"/>
      <c r="B663" s="65"/>
      <c r="C663" s="65"/>
      <c r="D663" s="45"/>
      <c r="E663" s="259"/>
      <c r="F663" s="229" t="str">
        <f t="shared" si="40"/>
        <v/>
      </c>
      <c r="G663" s="429"/>
      <c r="H663" s="206"/>
      <c r="I663" s="429"/>
      <c r="J663" s="83"/>
      <c r="K663" s="119"/>
      <c r="L663" s="214"/>
      <c r="M663" s="230"/>
      <c r="N663" s="231"/>
      <c r="O663" s="259"/>
      <c r="P663" s="212"/>
      <c r="Q663" s="214"/>
      <c r="R663" s="214"/>
      <c r="S663" s="232"/>
      <c r="T663" s="179" t="str">
        <f t="shared" si="38"/>
        <v/>
      </c>
      <c r="U663" s="427"/>
      <c r="V663" s="213"/>
      <c r="W663" s="213"/>
      <c r="X663" s="429"/>
      <c r="Y663" s="45"/>
      <c r="Z663" s="45"/>
      <c r="AA663" s="45"/>
      <c r="AB663" s="429"/>
      <c r="AC663" s="367"/>
      <c r="AD663" s="427"/>
      <c r="AE663" s="427"/>
      <c r="AF663" s="427"/>
      <c r="AG663" s="436"/>
      <c r="AH663" s="445"/>
      <c r="AI663" s="445"/>
      <c r="AJ663" s="456"/>
      <c r="AK663" s="179" t="str">
        <f t="shared" si="39"/>
        <v/>
      </c>
      <c r="AL663" s="427"/>
      <c r="AM663" s="28" t="b">
        <f t="shared" si="41"/>
        <v>1</v>
      </c>
    </row>
    <row r="664" spans="1:39" ht="36" customHeight="1">
      <c r="A664" s="65"/>
      <c r="B664" s="65"/>
      <c r="C664" s="65"/>
      <c r="D664" s="45"/>
      <c r="E664" s="259"/>
      <c r="F664" s="229" t="str">
        <f t="shared" si="40"/>
        <v/>
      </c>
      <c r="G664" s="429"/>
      <c r="H664" s="206"/>
      <c r="I664" s="429"/>
      <c r="J664" s="83"/>
      <c r="K664" s="119"/>
      <c r="L664" s="214"/>
      <c r="M664" s="230"/>
      <c r="N664" s="231"/>
      <c r="O664" s="259"/>
      <c r="P664" s="212"/>
      <c r="Q664" s="214"/>
      <c r="R664" s="214"/>
      <c r="S664" s="232"/>
      <c r="T664" s="179" t="str">
        <f t="shared" si="38"/>
        <v/>
      </c>
      <c r="U664" s="427"/>
      <c r="V664" s="213"/>
      <c r="W664" s="213"/>
      <c r="X664" s="429"/>
      <c r="Y664" s="45"/>
      <c r="Z664" s="45"/>
      <c r="AA664" s="45"/>
      <c r="AB664" s="429"/>
      <c r="AC664" s="367"/>
      <c r="AD664" s="427"/>
      <c r="AE664" s="427"/>
      <c r="AF664" s="427"/>
      <c r="AG664" s="436"/>
      <c r="AH664" s="445"/>
      <c r="AI664" s="445"/>
      <c r="AJ664" s="456"/>
      <c r="AK664" s="179" t="str">
        <f t="shared" si="39"/>
        <v/>
      </c>
      <c r="AL664" s="427"/>
      <c r="AM664" s="28" t="b">
        <f t="shared" si="41"/>
        <v>1</v>
      </c>
    </row>
    <row r="665" spans="1:39" ht="36" customHeight="1">
      <c r="A665" s="65"/>
      <c r="B665" s="65"/>
      <c r="C665" s="65"/>
      <c r="D665" s="45"/>
      <c r="E665" s="259"/>
      <c r="F665" s="229" t="str">
        <f t="shared" si="40"/>
        <v/>
      </c>
      <c r="G665" s="429"/>
      <c r="H665" s="206"/>
      <c r="I665" s="429"/>
      <c r="J665" s="83"/>
      <c r="K665" s="119"/>
      <c r="L665" s="214"/>
      <c r="M665" s="230"/>
      <c r="N665" s="231"/>
      <c r="O665" s="259"/>
      <c r="P665" s="212"/>
      <c r="Q665" s="214"/>
      <c r="R665" s="214"/>
      <c r="S665" s="232"/>
      <c r="T665" s="179" t="str">
        <f t="shared" si="38"/>
        <v/>
      </c>
      <c r="U665" s="427"/>
      <c r="V665" s="213"/>
      <c r="W665" s="213"/>
      <c r="X665" s="429"/>
      <c r="Y665" s="45"/>
      <c r="Z665" s="45"/>
      <c r="AA665" s="45"/>
      <c r="AB665" s="429"/>
      <c r="AC665" s="367"/>
      <c r="AD665" s="427"/>
      <c r="AE665" s="427"/>
      <c r="AF665" s="427"/>
      <c r="AG665" s="436"/>
      <c r="AH665" s="445"/>
      <c r="AI665" s="445"/>
      <c r="AJ665" s="456"/>
      <c r="AK665" s="179" t="str">
        <f t="shared" si="39"/>
        <v/>
      </c>
      <c r="AL665" s="427"/>
      <c r="AM665" s="28" t="b">
        <f t="shared" si="41"/>
        <v>1</v>
      </c>
    </row>
    <row r="666" spans="1:39" ht="36" customHeight="1">
      <c r="A666" s="65"/>
      <c r="B666" s="65"/>
      <c r="C666" s="65"/>
      <c r="D666" s="45"/>
      <c r="E666" s="259"/>
      <c r="F666" s="229" t="str">
        <f t="shared" si="40"/>
        <v/>
      </c>
      <c r="G666" s="429"/>
      <c r="H666" s="206"/>
      <c r="I666" s="429"/>
      <c r="J666" s="83"/>
      <c r="K666" s="119"/>
      <c r="L666" s="214"/>
      <c r="M666" s="230"/>
      <c r="N666" s="231"/>
      <c r="O666" s="259"/>
      <c r="P666" s="212"/>
      <c r="Q666" s="214"/>
      <c r="R666" s="214"/>
      <c r="S666" s="232"/>
      <c r="T666" s="179" t="str">
        <f t="shared" si="38"/>
        <v/>
      </c>
      <c r="U666" s="427"/>
      <c r="V666" s="213"/>
      <c r="W666" s="213"/>
      <c r="X666" s="429"/>
      <c r="Y666" s="45"/>
      <c r="Z666" s="45"/>
      <c r="AA666" s="45"/>
      <c r="AB666" s="429"/>
      <c r="AC666" s="367"/>
      <c r="AD666" s="427"/>
      <c r="AE666" s="427"/>
      <c r="AF666" s="427"/>
      <c r="AG666" s="436"/>
      <c r="AH666" s="445"/>
      <c r="AI666" s="445"/>
      <c r="AJ666" s="456"/>
      <c r="AK666" s="179" t="str">
        <f t="shared" si="39"/>
        <v/>
      </c>
      <c r="AL666" s="427"/>
      <c r="AM666" s="28" t="b">
        <f t="shared" si="41"/>
        <v>1</v>
      </c>
    </row>
    <row r="667" spans="1:39" ht="36" customHeight="1">
      <c r="A667" s="65"/>
      <c r="B667" s="65"/>
      <c r="C667" s="65"/>
      <c r="D667" s="45"/>
      <c r="E667" s="259"/>
      <c r="F667" s="229" t="str">
        <f t="shared" si="40"/>
        <v/>
      </c>
      <c r="G667" s="429"/>
      <c r="H667" s="206"/>
      <c r="I667" s="429"/>
      <c r="J667" s="83"/>
      <c r="K667" s="119"/>
      <c r="L667" s="214"/>
      <c r="M667" s="230"/>
      <c r="N667" s="231"/>
      <c r="O667" s="259"/>
      <c r="P667" s="212"/>
      <c r="Q667" s="214"/>
      <c r="R667" s="214"/>
      <c r="S667" s="232"/>
      <c r="T667" s="179" t="str">
        <f t="shared" si="38"/>
        <v/>
      </c>
      <c r="U667" s="427"/>
      <c r="V667" s="213"/>
      <c r="W667" s="213"/>
      <c r="X667" s="429"/>
      <c r="Y667" s="45"/>
      <c r="Z667" s="45"/>
      <c r="AA667" s="45"/>
      <c r="AB667" s="429"/>
      <c r="AC667" s="367"/>
      <c r="AD667" s="427"/>
      <c r="AE667" s="427"/>
      <c r="AF667" s="427"/>
      <c r="AG667" s="436"/>
      <c r="AH667" s="445"/>
      <c r="AI667" s="445"/>
      <c r="AJ667" s="456"/>
      <c r="AK667" s="179" t="str">
        <f t="shared" si="39"/>
        <v/>
      </c>
      <c r="AL667" s="427"/>
      <c r="AM667" s="28" t="b">
        <f t="shared" si="41"/>
        <v>1</v>
      </c>
    </row>
    <row r="668" spans="1:39" ht="36" customHeight="1">
      <c r="A668" s="65"/>
      <c r="B668" s="65"/>
      <c r="C668" s="65"/>
      <c r="D668" s="45"/>
      <c r="E668" s="259"/>
      <c r="F668" s="229" t="str">
        <f t="shared" si="40"/>
        <v/>
      </c>
      <c r="G668" s="429"/>
      <c r="H668" s="206"/>
      <c r="I668" s="429"/>
      <c r="J668" s="83"/>
      <c r="K668" s="119"/>
      <c r="L668" s="214"/>
      <c r="M668" s="230"/>
      <c r="N668" s="231"/>
      <c r="O668" s="259"/>
      <c r="P668" s="212"/>
      <c r="Q668" s="214"/>
      <c r="R668" s="214"/>
      <c r="S668" s="232"/>
      <c r="T668" s="179" t="str">
        <f t="shared" si="38"/>
        <v/>
      </c>
      <c r="U668" s="427"/>
      <c r="V668" s="213"/>
      <c r="W668" s="213"/>
      <c r="X668" s="429"/>
      <c r="Y668" s="45"/>
      <c r="Z668" s="45"/>
      <c r="AA668" s="45"/>
      <c r="AB668" s="429"/>
      <c r="AC668" s="367"/>
      <c r="AD668" s="427"/>
      <c r="AE668" s="427"/>
      <c r="AF668" s="427"/>
      <c r="AG668" s="436"/>
      <c r="AH668" s="445"/>
      <c r="AI668" s="445"/>
      <c r="AJ668" s="456"/>
      <c r="AK668" s="179" t="str">
        <f t="shared" si="39"/>
        <v/>
      </c>
      <c r="AL668" s="427"/>
      <c r="AM668" s="28" t="b">
        <f t="shared" si="41"/>
        <v>1</v>
      </c>
    </row>
    <row r="669" spans="1:39" ht="36" customHeight="1">
      <c r="A669" s="65"/>
      <c r="B669" s="65"/>
      <c r="C669" s="65"/>
      <c r="D669" s="45"/>
      <c r="E669" s="259"/>
      <c r="F669" s="229" t="str">
        <f t="shared" si="40"/>
        <v/>
      </c>
      <c r="G669" s="429"/>
      <c r="H669" s="206"/>
      <c r="I669" s="429"/>
      <c r="J669" s="83"/>
      <c r="K669" s="119"/>
      <c r="L669" s="214"/>
      <c r="M669" s="230"/>
      <c r="N669" s="231"/>
      <c r="O669" s="259"/>
      <c r="P669" s="212"/>
      <c r="Q669" s="214"/>
      <c r="R669" s="214"/>
      <c r="S669" s="232"/>
      <c r="T669" s="179" t="str">
        <f t="shared" si="38"/>
        <v/>
      </c>
      <c r="U669" s="427"/>
      <c r="V669" s="213"/>
      <c r="W669" s="213"/>
      <c r="X669" s="429"/>
      <c r="Y669" s="45"/>
      <c r="Z669" s="45"/>
      <c r="AA669" s="45"/>
      <c r="AB669" s="429"/>
      <c r="AC669" s="367"/>
      <c r="AD669" s="427"/>
      <c r="AE669" s="427"/>
      <c r="AF669" s="427"/>
      <c r="AG669" s="436"/>
      <c r="AH669" s="445"/>
      <c r="AI669" s="445"/>
      <c r="AJ669" s="456"/>
      <c r="AK669" s="179" t="str">
        <f t="shared" si="39"/>
        <v/>
      </c>
      <c r="AL669" s="427"/>
      <c r="AM669" s="28" t="b">
        <f t="shared" si="41"/>
        <v>1</v>
      </c>
    </row>
    <row r="670" spans="1:39" ht="36" customHeight="1">
      <c r="A670" s="65"/>
      <c r="B670" s="65"/>
      <c r="C670" s="65"/>
      <c r="D670" s="45"/>
      <c r="E670" s="259"/>
      <c r="F670" s="229" t="str">
        <f t="shared" si="40"/>
        <v/>
      </c>
      <c r="G670" s="429"/>
      <c r="H670" s="206"/>
      <c r="I670" s="429"/>
      <c r="J670" s="83"/>
      <c r="K670" s="119"/>
      <c r="L670" s="214"/>
      <c r="M670" s="230"/>
      <c r="N670" s="231"/>
      <c r="O670" s="259"/>
      <c r="P670" s="212"/>
      <c r="Q670" s="214"/>
      <c r="R670" s="214"/>
      <c r="S670" s="232"/>
      <c r="T670" s="179" t="str">
        <f t="shared" si="38"/>
        <v/>
      </c>
      <c r="U670" s="427"/>
      <c r="V670" s="213"/>
      <c r="W670" s="213"/>
      <c r="X670" s="429"/>
      <c r="Y670" s="45"/>
      <c r="Z670" s="45"/>
      <c r="AA670" s="45"/>
      <c r="AB670" s="429"/>
      <c r="AC670" s="367"/>
      <c r="AD670" s="427"/>
      <c r="AE670" s="427"/>
      <c r="AF670" s="427"/>
      <c r="AG670" s="436"/>
      <c r="AH670" s="445"/>
      <c r="AI670" s="445"/>
      <c r="AJ670" s="456"/>
      <c r="AK670" s="179" t="str">
        <f t="shared" si="39"/>
        <v/>
      </c>
      <c r="AL670" s="427"/>
      <c r="AM670" s="28" t="b">
        <f t="shared" si="41"/>
        <v>1</v>
      </c>
    </row>
    <row r="671" spans="1:39" ht="36" customHeight="1">
      <c r="A671" s="65"/>
      <c r="B671" s="65"/>
      <c r="C671" s="65"/>
      <c r="D671" s="45"/>
      <c r="E671" s="259"/>
      <c r="F671" s="229" t="str">
        <f t="shared" si="40"/>
        <v/>
      </c>
      <c r="G671" s="429"/>
      <c r="H671" s="206"/>
      <c r="I671" s="429"/>
      <c r="J671" s="83"/>
      <c r="K671" s="119"/>
      <c r="L671" s="214"/>
      <c r="M671" s="230"/>
      <c r="N671" s="231"/>
      <c r="O671" s="259"/>
      <c r="P671" s="212"/>
      <c r="Q671" s="214"/>
      <c r="R671" s="214"/>
      <c r="S671" s="232"/>
      <c r="T671" s="179" t="str">
        <f t="shared" si="38"/>
        <v/>
      </c>
      <c r="U671" s="427"/>
      <c r="V671" s="213"/>
      <c r="W671" s="213"/>
      <c r="X671" s="429"/>
      <c r="Y671" s="45"/>
      <c r="Z671" s="45"/>
      <c r="AA671" s="45"/>
      <c r="AB671" s="429"/>
      <c r="AC671" s="367"/>
      <c r="AD671" s="427"/>
      <c r="AE671" s="427"/>
      <c r="AF671" s="427"/>
      <c r="AG671" s="436"/>
      <c r="AH671" s="445"/>
      <c r="AI671" s="445"/>
      <c r="AJ671" s="456"/>
      <c r="AK671" s="179" t="str">
        <f t="shared" si="39"/>
        <v/>
      </c>
      <c r="AL671" s="427"/>
      <c r="AM671" s="28" t="b">
        <f t="shared" si="41"/>
        <v>1</v>
      </c>
    </row>
    <row r="672" spans="1:39" ht="36" customHeight="1">
      <c r="A672" s="65"/>
      <c r="B672" s="65"/>
      <c r="C672" s="65"/>
      <c r="D672" s="45"/>
      <c r="E672" s="259"/>
      <c r="F672" s="229" t="str">
        <f t="shared" si="40"/>
        <v/>
      </c>
      <c r="G672" s="429"/>
      <c r="H672" s="206"/>
      <c r="I672" s="429"/>
      <c r="J672" s="83"/>
      <c r="K672" s="119"/>
      <c r="L672" s="214"/>
      <c r="M672" s="230"/>
      <c r="N672" s="231"/>
      <c r="O672" s="259"/>
      <c r="P672" s="212"/>
      <c r="Q672" s="214"/>
      <c r="R672" s="214"/>
      <c r="S672" s="232"/>
      <c r="T672" s="179" t="str">
        <f t="shared" si="38"/>
        <v/>
      </c>
      <c r="U672" s="427"/>
      <c r="V672" s="213"/>
      <c r="W672" s="213"/>
      <c r="X672" s="429"/>
      <c r="Y672" s="45"/>
      <c r="Z672" s="45"/>
      <c r="AA672" s="45"/>
      <c r="AB672" s="429"/>
      <c r="AC672" s="367"/>
      <c r="AD672" s="427"/>
      <c r="AE672" s="427"/>
      <c r="AF672" s="427"/>
      <c r="AG672" s="436"/>
      <c r="AH672" s="445"/>
      <c r="AI672" s="445"/>
      <c r="AJ672" s="456"/>
      <c r="AK672" s="179" t="str">
        <f t="shared" si="39"/>
        <v/>
      </c>
      <c r="AL672" s="427"/>
      <c r="AM672" s="28" t="b">
        <f t="shared" si="41"/>
        <v>1</v>
      </c>
    </row>
    <row r="673" spans="1:39" ht="36" customHeight="1">
      <c r="A673" s="65"/>
      <c r="B673" s="65"/>
      <c r="C673" s="65"/>
      <c r="D673" s="45"/>
      <c r="E673" s="259"/>
      <c r="F673" s="229" t="str">
        <f t="shared" si="40"/>
        <v/>
      </c>
      <c r="G673" s="429"/>
      <c r="H673" s="206"/>
      <c r="I673" s="429"/>
      <c r="J673" s="83"/>
      <c r="K673" s="119"/>
      <c r="L673" s="214"/>
      <c r="M673" s="230"/>
      <c r="N673" s="231"/>
      <c r="O673" s="259"/>
      <c r="P673" s="212"/>
      <c r="Q673" s="214"/>
      <c r="R673" s="214"/>
      <c r="S673" s="232"/>
      <c r="T673" s="179" t="str">
        <f t="shared" si="38"/>
        <v/>
      </c>
      <c r="U673" s="427"/>
      <c r="V673" s="213"/>
      <c r="W673" s="213"/>
      <c r="X673" s="429"/>
      <c r="Y673" s="45"/>
      <c r="Z673" s="45"/>
      <c r="AA673" s="45"/>
      <c r="AB673" s="429"/>
      <c r="AC673" s="367"/>
      <c r="AD673" s="427"/>
      <c r="AE673" s="427"/>
      <c r="AF673" s="427"/>
      <c r="AG673" s="436"/>
      <c r="AH673" s="445"/>
      <c r="AI673" s="445"/>
      <c r="AJ673" s="456"/>
      <c r="AK673" s="179" t="str">
        <f t="shared" si="39"/>
        <v/>
      </c>
      <c r="AL673" s="427"/>
      <c r="AM673" s="28" t="b">
        <f t="shared" si="41"/>
        <v>1</v>
      </c>
    </row>
    <row r="674" spans="1:39" ht="36" customHeight="1">
      <c r="A674" s="65"/>
      <c r="B674" s="65"/>
      <c r="C674" s="65"/>
      <c r="D674" s="45"/>
      <c r="E674" s="259"/>
      <c r="F674" s="229" t="str">
        <f t="shared" si="40"/>
        <v/>
      </c>
      <c r="G674" s="429"/>
      <c r="H674" s="206"/>
      <c r="I674" s="429"/>
      <c r="J674" s="83"/>
      <c r="K674" s="119"/>
      <c r="L674" s="214"/>
      <c r="M674" s="230"/>
      <c r="N674" s="231"/>
      <c r="O674" s="259"/>
      <c r="P674" s="212"/>
      <c r="Q674" s="214"/>
      <c r="R674" s="214"/>
      <c r="S674" s="232"/>
      <c r="T674" s="179" t="str">
        <f t="shared" si="38"/>
        <v/>
      </c>
      <c r="U674" s="427"/>
      <c r="V674" s="213"/>
      <c r="W674" s="213"/>
      <c r="X674" s="429"/>
      <c r="Y674" s="45"/>
      <c r="Z674" s="45"/>
      <c r="AA674" s="45"/>
      <c r="AB674" s="429"/>
      <c r="AC674" s="367"/>
      <c r="AD674" s="427"/>
      <c r="AE674" s="427"/>
      <c r="AF674" s="427"/>
      <c r="AG674" s="436"/>
      <c r="AH674" s="445"/>
      <c r="AI674" s="445"/>
      <c r="AJ674" s="456"/>
      <c r="AK674" s="179" t="str">
        <f t="shared" si="39"/>
        <v/>
      </c>
      <c r="AL674" s="427"/>
      <c r="AM674" s="28" t="b">
        <f t="shared" si="41"/>
        <v>1</v>
      </c>
    </row>
    <row r="675" spans="1:39" ht="36" customHeight="1">
      <c r="A675" s="65"/>
      <c r="B675" s="65"/>
      <c r="C675" s="65"/>
      <c r="D675" s="45"/>
      <c r="E675" s="259"/>
      <c r="F675" s="229" t="str">
        <f t="shared" si="40"/>
        <v/>
      </c>
      <c r="G675" s="429"/>
      <c r="H675" s="206"/>
      <c r="I675" s="429"/>
      <c r="J675" s="83"/>
      <c r="K675" s="119"/>
      <c r="L675" s="214"/>
      <c r="M675" s="230"/>
      <c r="N675" s="231"/>
      <c r="O675" s="259"/>
      <c r="P675" s="212"/>
      <c r="Q675" s="214"/>
      <c r="R675" s="214"/>
      <c r="S675" s="232"/>
      <c r="T675" s="179" t="str">
        <f t="shared" si="38"/>
        <v/>
      </c>
      <c r="U675" s="427"/>
      <c r="V675" s="213"/>
      <c r="W675" s="213"/>
      <c r="X675" s="429"/>
      <c r="Y675" s="45"/>
      <c r="Z675" s="45"/>
      <c r="AA675" s="45"/>
      <c r="AB675" s="429"/>
      <c r="AC675" s="367"/>
      <c r="AD675" s="427"/>
      <c r="AE675" s="427"/>
      <c r="AF675" s="427"/>
      <c r="AG675" s="436"/>
      <c r="AH675" s="445"/>
      <c r="AI675" s="445"/>
      <c r="AJ675" s="456"/>
      <c r="AK675" s="179" t="str">
        <f t="shared" si="39"/>
        <v/>
      </c>
      <c r="AL675" s="427"/>
      <c r="AM675" s="28" t="b">
        <f t="shared" si="41"/>
        <v>1</v>
      </c>
    </row>
    <row r="676" spans="1:39" ht="36" customHeight="1">
      <c r="A676" s="65"/>
      <c r="B676" s="65"/>
      <c r="C676" s="65"/>
      <c r="D676" s="45"/>
      <c r="E676" s="259"/>
      <c r="F676" s="229" t="str">
        <f t="shared" si="40"/>
        <v/>
      </c>
      <c r="G676" s="429"/>
      <c r="H676" s="206"/>
      <c r="I676" s="429"/>
      <c r="J676" s="83"/>
      <c r="K676" s="119"/>
      <c r="L676" s="214"/>
      <c r="M676" s="230"/>
      <c r="N676" s="231"/>
      <c r="O676" s="259"/>
      <c r="P676" s="212"/>
      <c r="Q676" s="214"/>
      <c r="R676" s="214"/>
      <c r="S676" s="232"/>
      <c r="T676" s="179" t="str">
        <f t="shared" si="38"/>
        <v/>
      </c>
      <c r="U676" s="427"/>
      <c r="V676" s="213"/>
      <c r="W676" s="213"/>
      <c r="X676" s="429"/>
      <c r="Y676" s="45"/>
      <c r="Z676" s="45"/>
      <c r="AA676" s="45"/>
      <c r="AB676" s="429"/>
      <c r="AC676" s="367"/>
      <c r="AD676" s="427"/>
      <c r="AE676" s="427"/>
      <c r="AF676" s="427"/>
      <c r="AG676" s="436"/>
      <c r="AH676" s="445"/>
      <c r="AI676" s="445"/>
      <c r="AJ676" s="456"/>
      <c r="AK676" s="179" t="str">
        <f t="shared" si="39"/>
        <v/>
      </c>
      <c r="AL676" s="427"/>
      <c r="AM676" s="28" t="b">
        <f t="shared" si="41"/>
        <v>1</v>
      </c>
    </row>
    <row r="677" spans="1:39" ht="36" customHeight="1">
      <c r="A677" s="65"/>
      <c r="B677" s="65"/>
      <c r="C677" s="65"/>
      <c r="D677" s="45"/>
      <c r="E677" s="259"/>
      <c r="F677" s="229" t="str">
        <f t="shared" si="40"/>
        <v/>
      </c>
      <c r="G677" s="429"/>
      <c r="H677" s="206"/>
      <c r="I677" s="429"/>
      <c r="J677" s="83"/>
      <c r="K677" s="119"/>
      <c r="L677" s="214"/>
      <c r="M677" s="230"/>
      <c r="N677" s="231"/>
      <c r="O677" s="259"/>
      <c r="P677" s="212"/>
      <c r="Q677" s="214"/>
      <c r="R677" s="214"/>
      <c r="S677" s="232"/>
      <c r="T677" s="179" t="str">
        <f t="shared" si="38"/>
        <v/>
      </c>
      <c r="U677" s="427"/>
      <c r="V677" s="213"/>
      <c r="W677" s="213"/>
      <c r="X677" s="429"/>
      <c r="Y677" s="45"/>
      <c r="Z677" s="45"/>
      <c r="AA677" s="45"/>
      <c r="AB677" s="429"/>
      <c r="AC677" s="367"/>
      <c r="AD677" s="427"/>
      <c r="AE677" s="427"/>
      <c r="AF677" s="427"/>
      <c r="AG677" s="436"/>
      <c r="AH677" s="445"/>
      <c r="AI677" s="445"/>
      <c r="AJ677" s="456"/>
      <c r="AK677" s="179" t="str">
        <f t="shared" si="39"/>
        <v/>
      </c>
      <c r="AL677" s="427"/>
      <c r="AM677" s="28" t="b">
        <f t="shared" si="41"/>
        <v>1</v>
      </c>
    </row>
    <row r="678" spans="1:39" ht="36" customHeight="1">
      <c r="A678" s="65"/>
      <c r="B678" s="65"/>
      <c r="C678" s="65"/>
      <c r="D678" s="45"/>
      <c r="E678" s="259"/>
      <c r="F678" s="229" t="str">
        <f t="shared" si="40"/>
        <v/>
      </c>
      <c r="G678" s="429"/>
      <c r="H678" s="206"/>
      <c r="I678" s="429"/>
      <c r="J678" s="83"/>
      <c r="K678" s="119"/>
      <c r="L678" s="214"/>
      <c r="M678" s="230"/>
      <c r="N678" s="231"/>
      <c r="O678" s="259"/>
      <c r="P678" s="212"/>
      <c r="Q678" s="214"/>
      <c r="R678" s="214"/>
      <c r="S678" s="232"/>
      <c r="T678" s="179" t="str">
        <f t="shared" si="38"/>
        <v/>
      </c>
      <c r="U678" s="427"/>
      <c r="V678" s="213"/>
      <c r="W678" s="213"/>
      <c r="X678" s="429"/>
      <c r="Y678" s="45"/>
      <c r="Z678" s="45"/>
      <c r="AA678" s="45"/>
      <c r="AB678" s="429"/>
      <c r="AC678" s="367"/>
      <c r="AD678" s="427"/>
      <c r="AE678" s="427"/>
      <c r="AF678" s="427"/>
      <c r="AG678" s="436"/>
      <c r="AH678" s="445"/>
      <c r="AI678" s="445"/>
      <c r="AJ678" s="456"/>
      <c r="AK678" s="179" t="str">
        <f t="shared" si="39"/>
        <v/>
      </c>
      <c r="AL678" s="427"/>
      <c r="AM678" s="28" t="b">
        <f t="shared" si="41"/>
        <v>1</v>
      </c>
    </row>
    <row r="679" spans="1:39" ht="36" customHeight="1">
      <c r="A679" s="65"/>
      <c r="B679" s="65"/>
      <c r="C679" s="65"/>
      <c r="D679" s="45"/>
      <c r="E679" s="259"/>
      <c r="F679" s="229" t="str">
        <f t="shared" si="40"/>
        <v/>
      </c>
      <c r="G679" s="429"/>
      <c r="H679" s="206"/>
      <c r="I679" s="429"/>
      <c r="J679" s="83"/>
      <c r="K679" s="119"/>
      <c r="L679" s="214"/>
      <c r="M679" s="230"/>
      <c r="N679" s="231"/>
      <c r="O679" s="259"/>
      <c r="P679" s="212"/>
      <c r="Q679" s="214"/>
      <c r="R679" s="214"/>
      <c r="S679" s="232"/>
      <c r="T679" s="179" t="str">
        <f t="shared" si="38"/>
        <v/>
      </c>
      <c r="U679" s="427"/>
      <c r="V679" s="213"/>
      <c r="W679" s="213"/>
      <c r="X679" s="429"/>
      <c r="Y679" s="45"/>
      <c r="Z679" s="45"/>
      <c r="AA679" s="45"/>
      <c r="AB679" s="429"/>
      <c r="AC679" s="367"/>
      <c r="AD679" s="427"/>
      <c r="AE679" s="427"/>
      <c r="AF679" s="427"/>
      <c r="AG679" s="436"/>
      <c r="AH679" s="445"/>
      <c r="AI679" s="445"/>
      <c r="AJ679" s="456"/>
      <c r="AK679" s="179" t="str">
        <f t="shared" si="39"/>
        <v/>
      </c>
      <c r="AL679" s="427"/>
      <c r="AM679" s="28" t="b">
        <f t="shared" si="41"/>
        <v>1</v>
      </c>
    </row>
    <row r="680" spans="1:39" ht="36" customHeight="1">
      <c r="A680" s="65"/>
      <c r="B680" s="65"/>
      <c r="C680" s="65"/>
      <c r="D680" s="45"/>
      <c r="E680" s="259"/>
      <c r="F680" s="229" t="str">
        <f t="shared" si="40"/>
        <v/>
      </c>
      <c r="G680" s="429"/>
      <c r="H680" s="206"/>
      <c r="I680" s="429"/>
      <c r="J680" s="83"/>
      <c r="K680" s="119"/>
      <c r="L680" s="214"/>
      <c r="M680" s="230"/>
      <c r="N680" s="231"/>
      <c r="O680" s="259"/>
      <c r="P680" s="212"/>
      <c r="Q680" s="214"/>
      <c r="R680" s="214"/>
      <c r="S680" s="232"/>
      <c r="T680" s="179" t="str">
        <f t="shared" si="38"/>
        <v/>
      </c>
      <c r="U680" s="427"/>
      <c r="V680" s="213"/>
      <c r="W680" s="213"/>
      <c r="X680" s="429"/>
      <c r="Y680" s="45"/>
      <c r="Z680" s="45"/>
      <c r="AA680" s="45"/>
      <c r="AB680" s="429"/>
      <c r="AC680" s="367"/>
      <c r="AD680" s="427"/>
      <c r="AE680" s="427"/>
      <c r="AF680" s="427"/>
      <c r="AG680" s="436"/>
      <c r="AH680" s="445"/>
      <c r="AI680" s="445"/>
      <c r="AJ680" s="456"/>
      <c r="AK680" s="179" t="str">
        <f t="shared" si="39"/>
        <v/>
      </c>
      <c r="AL680" s="427"/>
      <c r="AM680" s="28" t="b">
        <f t="shared" si="41"/>
        <v>1</v>
      </c>
    </row>
    <row r="681" spans="1:39" ht="36" customHeight="1">
      <c r="A681" s="65"/>
      <c r="B681" s="65"/>
      <c r="C681" s="65"/>
      <c r="D681" s="45"/>
      <c r="E681" s="259"/>
      <c r="F681" s="229" t="str">
        <f t="shared" si="40"/>
        <v/>
      </c>
      <c r="G681" s="429"/>
      <c r="H681" s="206"/>
      <c r="I681" s="429"/>
      <c r="J681" s="83"/>
      <c r="K681" s="119"/>
      <c r="L681" s="214"/>
      <c r="M681" s="230"/>
      <c r="N681" s="231"/>
      <c r="O681" s="259"/>
      <c r="P681" s="212"/>
      <c r="Q681" s="214"/>
      <c r="R681" s="214"/>
      <c r="S681" s="232"/>
      <c r="T681" s="179" t="str">
        <f t="shared" si="38"/>
        <v/>
      </c>
      <c r="U681" s="427"/>
      <c r="V681" s="213"/>
      <c r="W681" s="213"/>
      <c r="X681" s="429"/>
      <c r="Y681" s="45"/>
      <c r="Z681" s="45"/>
      <c r="AA681" s="45"/>
      <c r="AB681" s="429"/>
      <c r="AC681" s="367"/>
      <c r="AD681" s="427"/>
      <c r="AE681" s="427"/>
      <c r="AF681" s="427"/>
      <c r="AG681" s="436"/>
      <c r="AH681" s="445"/>
      <c r="AI681" s="445"/>
      <c r="AJ681" s="456"/>
      <c r="AK681" s="179" t="str">
        <f t="shared" si="39"/>
        <v/>
      </c>
      <c r="AL681" s="427"/>
      <c r="AM681" s="28" t="b">
        <f t="shared" si="41"/>
        <v>1</v>
      </c>
    </row>
    <row r="682" spans="1:39" ht="36" customHeight="1">
      <c r="A682" s="65"/>
      <c r="B682" s="65"/>
      <c r="C682" s="65"/>
      <c r="D682" s="45"/>
      <c r="E682" s="259"/>
      <c r="F682" s="229" t="str">
        <f t="shared" si="40"/>
        <v/>
      </c>
      <c r="G682" s="429"/>
      <c r="H682" s="206"/>
      <c r="I682" s="429"/>
      <c r="J682" s="83"/>
      <c r="K682" s="119"/>
      <c r="L682" s="214"/>
      <c r="M682" s="230"/>
      <c r="N682" s="231"/>
      <c r="O682" s="259"/>
      <c r="P682" s="212"/>
      <c r="Q682" s="214"/>
      <c r="R682" s="214"/>
      <c r="S682" s="232"/>
      <c r="T682" s="179" t="str">
        <f t="shared" si="38"/>
        <v/>
      </c>
      <c r="U682" s="427"/>
      <c r="V682" s="213"/>
      <c r="W682" s="213"/>
      <c r="X682" s="429"/>
      <c r="Y682" s="45"/>
      <c r="Z682" s="45"/>
      <c r="AA682" s="45"/>
      <c r="AB682" s="429"/>
      <c r="AC682" s="367"/>
      <c r="AD682" s="427"/>
      <c r="AE682" s="427"/>
      <c r="AF682" s="427"/>
      <c r="AG682" s="436"/>
      <c r="AH682" s="445"/>
      <c r="AI682" s="445"/>
      <c r="AJ682" s="456"/>
      <c r="AK682" s="179" t="str">
        <f t="shared" si="39"/>
        <v/>
      </c>
      <c r="AL682" s="427"/>
      <c r="AM682" s="28" t="b">
        <f t="shared" si="41"/>
        <v>1</v>
      </c>
    </row>
    <row r="683" spans="1:39" ht="36" customHeight="1">
      <c r="A683" s="65"/>
      <c r="B683" s="65"/>
      <c r="C683" s="65"/>
      <c r="D683" s="45"/>
      <c r="E683" s="259"/>
      <c r="F683" s="229" t="str">
        <f t="shared" si="40"/>
        <v/>
      </c>
      <c r="G683" s="429"/>
      <c r="H683" s="206"/>
      <c r="I683" s="429"/>
      <c r="J683" s="83"/>
      <c r="K683" s="119"/>
      <c r="L683" s="214"/>
      <c r="M683" s="230"/>
      <c r="N683" s="231"/>
      <c r="O683" s="259"/>
      <c r="P683" s="212"/>
      <c r="Q683" s="214"/>
      <c r="R683" s="214"/>
      <c r="S683" s="232"/>
      <c r="T683" s="179" t="str">
        <f t="shared" si="38"/>
        <v/>
      </c>
      <c r="U683" s="427"/>
      <c r="V683" s="213"/>
      <c r="W683" s="213"/>
      <c r="X683" s="429"/>
      <c r="Y683" s="45"/>
      <c r="Z683" s="45"/>
      <c r="AA683" s="45"/>
      <c r="AB683" s="429"/>
      <c r="AC683" s="367"/>
      <c r="AD683" s="427"/>
      <c r="AE683" s="427"/>
      <c r="AF683" s="427"/>
      <c r="AG683" s="436"/>
      <c r="AH683" s="445"/>
      <c r="AI683" s="445"/>
      <c r="AJ683" s="456"/>
      <c r="AK683" s="179" t="str">
        <f t="shared" si="39"/>
        <v/>
      </c>
      <c r="AL683" s="427"/>
      <c r="AM683" s="28" t="b">
        <f t="shared" si="41"/>
        <v>1</v>
      </c>
    </row>
    <row r="684" spans="1:39" ht="36" customHeight="1">
      <c r="A684" s="65"/>
      <c r="B684" s="65"/>
      <c r="C684" s="65"/>
      <c r="D684" s="45"/>
      <c r="E684" s="259"/>
      <c r="F684" s="229" t="str">
        <f t="shared" si="40"/>
        <v/>
      </c>
      <c r="G684" s="429"/>
      <c r="H684" s="206"/>
      <c r="I684" s="429"/>
      <c r="J684" s="83"/>
      <c r="K684" s="119"/>
      <c r="L684" s="214"/>
      <c r="M684" s="230"/>
      <c r="N684" s="231"/>
      <c r="O684" s="259"/>
      <c r="P684" s="212"/>
      <c r="Q684" s="214"/>
      <c r="R684" s="214"/>
      <c r="S684" s="232"/>
      <c r="T684" s="179" t="str">
        <f t="shared" si="38"/>
        <v/>
      </c>
      <c r="U684" s="427"/>
      <c r="V684" s="213"/>
      <c r="W684" s="213"/>
      <c r="X684" s="429"/>
      <c r="Y684" s="45"/>
      <c r="Z684" s="45"/>
      <c r="AA684" s="45"/>
      <c r="AB684" s="429"/>
      <c r="AC684" s="367"/>
      <c r="AD684" s="427"/>
      <c r="AE684" s="427"/>
      <c r="AF684" s="427"/>
      <c r="AG684" s="436"/>
      <c r="AH684" s="445"/>
      <c r="AI684" s="445"/>
      <c r="AJ684" s="456"/>
      <c r="AK684" s="179" t="str">
        <f t="shared" si="39"/>
        <v/>
      </c>
      <c r="AL684" s="427"/>
      <c r="AM684" s="28" t="b">
        <f t="shared" si="41"/>
        <v>1</v>
      </c>
    </row>
    <row r="685" spans="1:39" ht="36" customHeight="1">
      <c r="A685" s="65"/>
      <c r="B685" s="65"/>
      <c r="C685" s="65"/>
      <c r="D685" s="45"/>
      <c r="E685" s="259"/>
      <c r="F685" s="229" t="str">
        <f t="shared" si="40"/>
        <v/>
      </c>
      <c r="G685" s="429"/>
      <c r="H685" s="206"/>
      <c r="I685" s="429"/>
      <c r="J685" s="83"/>
      <c r="K685" s="119"/>
      <c r="L685" s="214"/>
      <c r="M685" s="230"/>
      <c r="N685" s="231"/>
      <c r="O685" s="259"/>
      <c r="P685" s="212"/>
      <c r="Q685" s="214"/>
      <c r="R685" s="214"/>
      <c r="S685" s="232"/>
      <c r="T685" s="179" t="str">
        <f t="shared" si="38"/>
        <v/>
      </c>
      <c r="U685" s="427"/>
      <c r="V685" s="213"/>
      <c r="W685" s="213"/>
      <c r="X685" s="429"/>
      <c r="Y685" s="45"/>
      <c r="Z685" s="45"/>
      <c r="AA685" s="45"/>
      <c r="AB685" s="429"/>
      <c r="AC685" s="367"/>
      <c r="AD685" s="427"/>
      <c r="AE685" s="427"/>
      <c r="AF685" s="427"/>
      <c r="AG685" s="436"/>
      <c r="AH685" s="445"/>
      <c r="AI685" s="445"/>
      <c r="AJ685" s="456"/>
      <c r="AK685" s="179" t="str">
        <f t="shared" si="39"/>
        <v/>
      </c>
      <c r="AL685" s="427"/>
      <c r="AM685" s="28" t="b">
        <f t="shared" si="41"/>
        <v>1</v>
      </c>
    </row>
    <row r="686" spans="1:39" ht="36" customHeight="1">
      <c r="A686" s="65"/>
      <c r="B686" s="65"/>
      <c r="C686" s="65"/>
      <c r="D686" s="45"/>
      <c r="E686" s="259"/>
      <c r="F686" s="229" t="str">
        <f t="shared" si="40"/>
        <v/>
      </c>
      <c r="G686" s="429"/>
      <c r="H686" s="206"/>
      <c r="I686" s="429"/>
      <c r="J686" s="83"/>
      <c r="K686" s="119"/>
      <c r="L686" s="214"/>
      <c r="M686" s="230"/>
      <c r="N686" s="231"/>
      <c r="O686" s="259"/>
      <c r="P686" s="212"/>
      <c r="Q686" s="214"/>
      <c r="R686" s="214"/>
      <c r="S686" s="232"/>
      <c r="T686" s="179" t="str">
        <f t="shared" si="38"/>
        <v/>
      </c>
      <c r="U686" s="427"/>
      <c r="V686" s="213"/>
      <c r="W686" s="213"/>
      <c r="X686" s="429"/>
      <c r="Y686" s="45"/>
      <c r="Z686" s="45"/>
      <c r="AA686" s="45"/>
      <c r="AB686" s="429"/>
      <c r="AC686" s="367"/>
      <c r="AD686" s="427"/>
      <c r="AE686" s="427"/>
      <c r="AF686" s="427"/>
      <c r="AG686" s="436"/>
      <c r="AH686" s="445"/>
      <c r="AI686" s="445"/>
      <c r="AJ686" s="456"/>
      <c r="AK686" s="179" t="str">
        <f t="shared" si="39"/>
        <v/>
      </c>
      <c r="AL686" s="427"/>
      <c r="AM686" s="28" t="b">
        <f t="shared" si="41"/>
        <v>1</v>
      </c>
    </row>
    <row r="687" spans="1:39" ht="36" customHeight="1">
      <c r="A687" s="65"/>
      <c r="B687" s="65"/>
      <c r="C687" s="65"/>
      <c r="D687" s="45"/>
      <c r="E687" s="259"/>
      <c r="F687" s="229" t="str">
        <f t="shared" si="40"/>
        <v/>
      </c>
      <c r="G687" s="429"/>
      <c r="H687" s="206"/>
      <c r="I687" s="429"/>
      <c r="J687" s="83"/>
      <c r="K687" s="119"/>
      <c r="L687" s="214"/>
      <c r="M687" s="230"/>
      <c r="N687" s="231"/>
      <c r="O687" s="259"/>
      <c r="P687" s="212"/>
      <c r="Q687" s="214"/>
      <c r="R687" s="214"/>
      <c r="S687" s="232"/>
      <c r="T687" s="179" t="str">
        <f t="shared" si="38"/>
        <v/>
      </c>
      <c r="U687" s="427"/>
      <c r="V687" s="213"/>
      <c r="W687" s="213"/>
      <c r="X687" s="429"/>
      <c r="Y687" s="45"/>
      <c r="Z687" s="45"/>
      <c r="AA687" s="45"/>
      <c r="AB687" s="429"/>
      <c r="AC687" s="367"/>
      <c r="AD687" s="427"/>
      <c r="AE687" s="427"/>
      <c r="AF687" s="427"/>
      <c r="AG687" s="436"/>
      <c r="AH687" s="445"/>
      <c r="AI687" s="445"/>
      <c r="AJ687" s="456"/>
      <c r="AK687" s="179" t="str">
        <f t="shared" si="39"/>
        <v/>
      </c>
      <c r="AL687" s="427"/>
      <c r="AM687" s="28" t="b">
        <f t="shared" si="41"/>
        <v>1</v>
      </c>
    </row>
    <row r="688" spans="1:39" ht="36" customHeight="1">
      <c r="A688" s="65"/>
      <c r="B688" s="65"/>
      <c r="C688" s="65"/>
      <c r="D688" s="45"/>
      <c r="E688" s="259"/>
      <c r="F688" s="229" t="str">
        <f t="shared" si="40"/>
        <v/>
      </c>
      <c r="G688" s="429"/>
      <c r="H688" s="206"/>
      <c r="I688" s="429"/>
      <c r="J688" s="83"/>
      <c r="K688" s="119"/>
      <c r="L688" s="214"/>
      <c r="M688" s="230"/>
      <c r="N688" s="231"/>
      <c r="O688" s="259"/>
      <c r="P688" s="212"/>
      <c r="Q688" s="214"/>
      <c r="R688" s="214"/>
      <c r="S688" s="232"/>
      <c r="T688" s="179" t="str">
        <f t="shared" si="38"/>
        <v/>
      </c>
      <c r="U688" s="427"/>
      <c r="V688" s="213"/>
      <c r="W688" s="213"/>
      <c r="X688" s="429"/>
      <c r="Y688" s="45"/>
      <c r="Z688" s="45"/>
      <c r="AA688" s="45"/>
      <c r="AB688" s="429"/>
      <c r="AC688" s="367"/>
      <c r="AD688" s="427"/>
      <c r="AE688" s="427"/>
      <c r="AF688" s="427"/>
      <c r="AG688" s="436"/>
      <c r="AH688" s="445"/>
      <c r="AI688" s="445"/>
      <c r="AJ688" s="456"/>
      <c r="AK688" s="179" t="str">
        <f t="shared" si="39"/>
        <v/>
      </c>
      <c r="AL688" s="427"/>
      <c r="AM688" s="28" t="b">
        <f t="shared" si="41"/>
        <v>1</v>
      </c>
    </row>
    <row r="689" spans="1:39" ht="36" customHeight="1">
      <c r="A689" s="65"/>
      <c r="B689" s="65"/>
      <c r="C689" s="65"/>
      <c r="D689" s="45"/>
      <c r="E689" s="259"/>
      <c r="F689" s="229" t="str">
        <f t="shared" si="40"/>
        <v/>
      </c>
      <c r="G689" s="429"/>
      <c r="H689" s="206"/>
      <c r="I689" s="429"/>
      <c r="J689" s="83"/>
      <c r="K689" s="119"/>
      <c r="L689" s="214"/>
      <c r="M689" s="230"/>
      <c r="N689" s="231"/>
      <c r="O689" s="259"/>
      <c r="P689" s="212"/>
      <c r="Q689" s="214"/>
      <c r="R689" s="214"/>
      <c r="S689" s="232"/>
      <c r="T689" s="179" t="str">
        <f t="shared" si="38"/>
        <v/>
      </c>
      <c r="U689" s="427"/>
      <c r="V689" s="213"/>
      <c r="W689" s="213"/>
      <c r="X689" s="429"/>
      <c r="Y689" s="45"/>
      <c r="Z689" s="45"/>
      <c r="AA689" s="45"/>
      <c r="AB689" s="429"/>
      <c r="AC689" s="367"/>
      <c r="AD689" s="427"/>
      <c r="AE689" s="427"/>
      <c r="AF689" s="427"/>
      <c r="AG689" s="436"/>
      <c r="AH689" s="445"/>
      <c r="AI689" s="445"/>
      <c r="AJ689" s="456"/>
      <c r="AK689" s="179" t="str">
        <f t="shared" si="39"/>
        <v/>
      </c>
      <c r="AL689" s="427"/>
      <c r="AM689" s="28" t="b">
        <f t="shared" si="41"/>
        <v>1</v>
      </c>
    </row>
    <row r="690" spans="1:39" ht="36" customHeight="1">
      <c r="A690" s="65"/>
      <c r="B690" s="65"/>
      <c r="C690" s="65"/>
      <c r="D690" s="45"/>
      <c r="E690" s="259"/>
      <c r="F690" s="229" t="str">
        <f t="shared" si="40"/>
        <v/>
      </c>
      <c r="G690" s="429"/>
      <c r="H690" s="206"/>
      <c r="I690" s="429"/>
      <c r="J690" s="83"/>
      <c r="K690" s="119"/>
      <c r="L690" s="214"/>
      <c r="M690" s="230"/>
      <c r="N690" s="231"/>
      <c r="O690" s="259"/>
      <c r="P690" s="212"/>
      <c r="Q690" s="214"/>
      <c r="R690" s="214"/>
      <c r="S690" s="232"/>
      <c r="T690" s="179" t="str">
        <f t="shared" si="38"/>
        <v/>
      </c>
      <c r="U690" s="427"/>
      <c r="V690" s="213"/>
      <c r="W690" s="213"/>
      <c r="X690" s="429"/>
      <c r="Y690" s="45"/>
      <c r="Z690" s="45"/>
      <c r="AA690" s="45"/>
      <c r="AB690" s="429"/>
      <c r="AC690" s="367"/>
      <c r="AD690" s="427"/>
      <c r="AE690" s="427"/>
      <c r="AF690" s="427"/>
      <c r="AG690" s="436"/>
      <c r="AH690" s="445"/>
      <c r="AI690" s="445"/>
      <c r="AJ690" s="456"/>
      <c r="AK690" s="179" t="str">
        <f t="shared" si="39"/>
        <v/>
      </c>
      <c r="AL690" s="427"/>
      <c r="AM690" s="28" t="b">
        <f t="shared" si="41"/>
        <v>1</v>
      </c>
    </row>
    <row r="691" spans="1:39" ht="36" customHeight="1">
      <c r="A691" s="65"/>
      <c r="B691" s="65"/>
      <c r="C691" s="65"/>
      <c r="D691" s="45"/>
      <c r="E691" s="259"/>
      <c r="F691" s="229" t="str">
        <f t="shared" si="40"/>
        <v/>
      </c>
      <c r="G691" s="429"/>
      <c r="H691" s="206"/>
      <c r="I691" s="429"/>
      <c r="J691" s="83"/>
      <c r="K691" s="119"/>
      <c r="L691" s="214"/>
      <c r="M691" s="230"/>
      <c r="N691" s="231"/>
      <c r="O691" s="259"/>
      <c r="P691" s="212"/>
      <c r="Q691" s="214"/>
      <c r="R691" s="214"/>
      <c r="S691" s="232"/>
      <c r="T691" s="179" t="str">
        <f t="shared" si="38"/>
        <v/>
      </c>
      <c r="U691" s="427"/>
      <c r="V691" s="213"/>
      <c r="W691" s="213"/>
      <c r="X691" s="429"/>
      <c r="Y691" s="45"/>
      <c r="Z691" s="45"/>
      <c r="AA691" s="45"/>
      <c r="AB691" s="429"/>
      <c r="AC691" s="367"/>
      <c r="AD691" s="427"/>
      <c r="AE691" s="427"/>
      <c r="AF691" s="427"/>
      <c r="AG691" s="436"/>
      <c r="AH691" s="445"/>
      <c r="AI691" s="445"/>
      <c r="AJ691" s="456"/>
      <c r="AK691" s="179" t="str">
        <f t="shared" si="39"/>
        <v/>
      </c>
      <c r="AL691" s="427"/>
      <c r="AM691" s="28" t="b">
        <f t="shared" si="41"/>
        <v>1</v>
      </c>
    </row>
    <row r="692" spans="1:39" ht="36" customHeight="1">
      <c r="A692" s="65"/>
      <c r="B692" s="65"/>
      <c r="C692" s="65"/>
      <c r="D692" s="45"/>
      <c r="E692" s="259"/>
      <c r="F692" s="229" t="str">
        <f t="shared" si="40"/>
        <v/>
      </c>
      <c r="G692" s="429"/>
      <c r="H692" s="206"/>
      <c r="I692" s="429"/>
      <c r="J692" s="83"/>
      <c r="K692" s="119"/>
      <c r="L692" s="214"/>
      <c r="M692" s="230"/>
      <c r="N692" s="231"/>
      <c r="O692" s="259"/>
      <c r="P692" s="212"/>
      <c r="Q692" s="214"/>
      <c r="R692" s="214"/>
      <c r="S692" s="232"/>
      <c r="T692" s="179" t="str">
        <f t="shared" si="38"/>
        <v/>
      </c>
      <c r="U692" s="427"/>
      <c r="V692" s="213"/>
      <c r="W692" s="213"/>
      <c r="X692" s="429"/>
      <c r="Y692" s="45"/>
      <c r="Z692" s="45"/>
      <c r="AA692" s="45"/>
      <c r="AB692" s="429"/>
      <c r="AC692" s="367"/>
      <c r="AD692" s="427"/>
      <c r="AE692" s="427"/>
      <c r="AF692" s="427"/>
      <c r="AG692" s="436"/>
      <c r="AH692" s="445"/>
      <c r="AI692" s="445"/>
      <c r="AJ692" s="456"/>
      <c r="AK692" s="179" t="str">
        <f t="shared" si="39"/>
        <v/>
      </c>
      <c r="AL692" s="427"/>
      <c r="AM692" s="28" t="b">
        <f t="shared" si="41"/>
        <v>1</v>
      </c>
    </row>
    <row r="693" spans="1:39" ht="36" customHeight="1">
      <c r="A693" s="65"/>
      <c r="B693" s="65"/>
      <c r="C693" s="65"/>
      <c r="D693" s="45"/>
      <c r="E693" s="259"/>
      <c r="F693" s="229" t="str">
        <f t="shared" si="40"/>
        <v/>
      </c>
      <c r="G693" s="429"/>
      <c r="H693" s="206"/>
      <c r="I693" s="429"/>
      <c r="J693" s="83"/>
      <c r="K693" s="119"/>
      <c r="L693" s="214"/>
      <c r="M693" s="230"/>
      <c r="N693" s="231"/>
      <c r="O693" s="259"/>
      <c r="P693" s="212"/>
      <c r="Q693" s="214"/>
      <c r="R693" s="214"/>
      <c r="S693" s="232"/>
      <c r="T693" s="179" t="str">
        <f t="shared" si="38"/>
        <v/>
      </c>
      <c r="U693" s="427"/>
      <c r="V693" s="213"/>
      <c r="W693" s="213"/>
      <c r="X693" s="429"/>
      <c r="Y693" s="45"/>
      <c r="Z693" s="45"/>
      <c r="AA693" s="45"/>
      <c r="AB693" s="429"/>
      <c r="AC693" s="367"/>
      <c r="AD693" s="427"/>
      <c r="AE693" s="427"/>
      <c r="AF693" s="427"/>
      <c r="AG693" s="436"/>
      <c r="AH693" s="445"/>
      <c r="AI693" s="445"/>
      <c r="AJ693" s="456"/>
      <c r="AK693" s="179" t="str">
        <f t="shared" si="39"/>
        <v/>
      </c>
      <c r="AL693" s="427"/>
      <c r="AM693" s="28" t="b">
        <f t="shared" si="41"/>
        <v>1</v>
      </c>
    </row>
    <row r="694" spans="1:39" ht="36" customHeight="1">
      <c r="A694" s="65"/>
      <c r="B694" s="65"/>
      <c r="C694" s="65"/>
      <c r="D694" s="45"/>
      <c r="E694" s="259"/>
      <c r="F694" s="229" t="str">
        <f t="shared" si="40"/>
        <v/>
      </c>
      <c r="G694" s="429"/>
      <c r="H694" s="206"/>
      <c r="I694" s="429"/>
      <c r="J694" s="83"/>
      <c r="K694" s="119"/>
      <c r="L694" s="214"/>
      <c r="M694" s="230"/>
      <c r="N694" s="231"/>
      <c r="O694" s="259"/>
      <c r="P694" s="212"/>
      <c r="Q694" s="214"/>
      <c r="R694" s="214"/>
      <c r="S694" s="232"/>
      <c r="T694" s="179" t="str">
        <f t="shared" si="38"/>
        <v/>
      </c>
      <c r="U694" s="427"/>
      <c r="V694" s="213"/>
      <c r="W694" s="213"/>
      <c r="X694" s="429"/>
      <c r="Y694" s="45"/>
      <c r="Z694" s="45"/>
      <c r="AA694" s="45"/>
      <c r="AB694" s="429"/>
      <c r="AC694" s="367"/>
      <c r="AD694" s="427"/>
      <c r="AE694" s="427"/>
      <c r="AF694" s="427"/>
      <c r="AG694" s="436"/>
      <c r="AH694" s="445"/>
      <c r="AI694" s="445"/>
      <c r="AJ694" s="456"/>
      <c r="AK694" s="179" t="str">
        <f t="shared" si="39"/>
        <v/>
      </c>
      <c r="AL694" s="427"/>
      <c r="AM694" s="28" t="b">
        <f t="shared" si="41"/>
        <v>1</v>
      </c>
    </row>
    <row r="695" spans="1:39" ht="36" customHeight="1">
      <c r="A695" s="65"/>
      <c r="B695" s="65"/>
      <c r="C695" s="65"/>
      <c r="D695" s="45"/>
      <c r="E695" s="259"/>
      <c r="F695" s="229" t="str">
        <f t="shared" si="40"/>
        <v/>
      </c>
      <c r="G695" s="429"/>
      <c r="H695" s="206"/>
      <c r="I695" s="429"/>
      <c r="J695" s="83"/>
      <c r="K695" s="119"/>
      <c r="L695" s="214"/>
      <c r="M695" s="230"/>
      <c r="N695" s="231"/>
      <c r="O695" s="259"/>
      <c r="P695" s="212"/>
      <c r="Q695" s="214"/>
      <c r="R695" s="214"/>
      <c r="S695" s="232"/>
      <c r="T695" s="179" t="str">
        <f t="shared" si="38"/>
        <v/>
      </c>
      <c r="U695" s="427"/>
      <c r="V695" s="213"/>
      <c r="W695" s="213"/>
      <c r="X695" s="429"/>
      <c r="Y695" s="45"/>
      <c r="Z695" s="45"/>
      <c r="AA695" s="45"/>
      <c r="AB695" s="429"/>
      <c r="AC695" s="367"/>
      <c r="AD695" s="427"/>
      <c r="AE695" s="427"/>
      <c r="AF695" s="427"/>
      <c r="AG695" s="436"/>
      <c r="AH695" s="445"/>
      <c r="AI695" s="445"/>
      <c r="AJ695" s="456"/>
      <c r="AK695" s="179" t="str">
        <f t="shared" si="39"/>
        <v/>
      </c>
      <c r="AL695" s="427"/>
      <c r="AM695" s="28" t="b">
        <f t="shared" si="41"/>
        <v>1</v>
      </c>
    </row>
    <row r="696" spans="1:39" ht="36" customHeight="1">
      <c r="A696" s="65"/>
      <c r="B696" s="65"/>
      <c r="C696" s="65"/>
      <c r="D696" s="45"/>
      <c r="E696" s="259"/>
      <c r="F696" s="229" t="str">
        <f t="shared" si="40"/>
        <v/>
      </c>
      <c r="G696" s="429"/>
      <c r="H696" s="206"/>
      <c r="I696" s="429"/>
      <c r="J696" s="83"/>
      <c r="K696" s="119"/>
      <c r="L696" s="214"/>
      <c r="M696" s="230"/>
      <c r="N696" s="231"/>
      <c r="O696" s="259"/>
      <c r="P696" s="212"/>
      <c r="Q696" s="214"/>
      <c r="R696" s="214"/>
      <c r="S696" s="232"/>
      <c r="T696" s="179" t="str">
        <f t="shared" si="38"/>
        <v/>
      </c>
      <c r="U696" s="427"/>
      <c r="V696" s="213"/>
      <c r="W696" s="213"/>
      <c r="X696" s="429"/>
      <c r="Y696" s="45"/>
      <c r="Z696" s="45"/>
      <c r="AA696" s="45"/>
      <c r="AB696" s="429"/>
      <c r="AC696" s="367"/>
      <c r="AD696" s="427"/>
      <c r="AE696" s="427"/>
      <c r="AF696" s="427"/>
      <c r="AG696" s="436"/>
      <c r="AH696" s="445"/>
      <c r="AI696" s="445"/>
      <c r="AJ696" s="456"/>
      <c r="AK696" s="179" t="str">
        <f t="shared" si="39"/>
        <v/>
      </c>
      <c r="AL696" s="427"/>
      <c r="AM696" s="28" t="b">
        <f t="shared" si="41"/>
        <v>1</v>
      </c>
    </row>
    <row r="697" spans="1:39" ht="36" customHeight="1">
      <c r="A697" s="65"/>
      <c r="B697" s="65"/>
      <c r="C697" s="65"/>
      <c r="D697" s="45"/>
      <c r="E697" s="259"/>
      <c r="F697" s="229" t="str">
        <f t="shared" si="40"/>
        <v/>
      </c>
      <c r="G697" s="429"/>
      <c r="H697" s="206"/>
      <c r="I697" s="429"/>
      <c r="J697" s="83"/>
      <c r="K697" s="119"/>
      <c r="L697" s="214"/>
      <c r="M697" s="230"/>
      <c r="N697" s="231"/>
      <c r="O697" s="259"/>
      <c r="P697" s="212"/>
      <c r="Q697" s="214"/>
      <c r="R697" s="214"/>
      <c r="S697" s="232"/>
      <c r="T697" s="179" t="str">
        <f t="shared" si="38"/>
        <v/>
      </c>
      <c r="U697" s="427"/>
      <c r="V697" s="213"/>
      <c r="W697" s="213"/>
      <c r="X697" s="429"/>
      <c r="Y697" s="45"/>
      <c r="Z697" s="45"/>
      <c r="AA697" s="45"/>
      <c r="AB697" s="429"/>
      <c r="AC697" s="367"/>
      <c r="AD697" s="427"/>
      <c r="AE697" s="427"/>
      <c r="AF697" s="427"/>
      <c r="AG697" s="436"/>
      <c r="AH697" s="445"/>
      <c r="AI697" s="445"/>
      <c r="AJ697" s="456"/>
      <c r="AK697" s="179" t="str">
        <f t="shared" si="39"/>
        <v/>
      </c>
      <c r="AL697" s="427"/>
      <c r="AM697" s="28" t="b">
        <f t="shared" si="41"/>
        <v>1</v>
      </c>
    </row>
    <row r="698" spans="1:39" ht="36" customHeight="1">
      <c r="A698" s="65"/>
      <c r="B698" s="65"/>
      <c r="C698" s="65"/>
      <c r="D698" s="45"/>
      <c r="E698" s="259"/>
      <c r="F698" s="229" t="str">
        <f t="shared" si="40"/>
        <v/>
      </c>
      <c r="G698" s="429"/>
      <c r="H698" s="206"/>
      <c r="I698" s="429"/>
      <c r="J698" s="83"/>
      <c r="K698" s="119"/>
      <c r="L698" s="214"/>
      <c r="M698" s="230"/>
      <c r="N698" s="231"/>
      <c r="O698" s="259"/>
      <c r="P698" s="212"/>
      <c r="Q698" s="214"/>
      <c r="R698" s="214"/>
      <c r="S698" s="232"/>
      <c r="T698" s="179" t="str">
        <f t="shared" si="38"/>
        <v/>
      </c>
      <c r="U698" s="427"/>
      <c r="V698" s="213"/>
      <c r="W698" s="213"/>
      <c r="X698" s="429"/>
      <c r="Y698" s="45"/>
      <c r="Z698" s="45"/>
      <c r="AA698" s="45"/>
      <c r="AB698" s="429"/>
      <c r="AC698" s="367"/>
      <c r="AD698" s="427"/>
      <c r="AE698" s="427"/>
      <c r="AF698" s="427"/>
      <c r="AG698" s="436"/>
      <c r="AH698" s="445"/>
      <c r="AI698" s="445"/>
      <c r="AJ698" s="456"/>
      <c r="AK698" s="179" t="str">
        <f t="shared" si="39"/>
        <v/>
      </c>
      <c r="AL698" s="427"/>
      <c r="AM698" s="28" t="b">
        <f t="shared" si="41"/>
        <v>1</v>
      </c>
    </row>
    <row r="699" spans="1:39" ht="36" customHeight="1">
      <c r="A699" s="65"/>
      <c r="B699" s="65"/>
      <c r="C699" s="65"/>
      <c r="D699" s="45"/>
      <c r="E699" s="259"/>
      <c r="F699" s="229" t="str">
        <f t="shared" si="40"/>
        <v/>
      </c>
      <c r="G699" s="429"/>
      <c r="H699" s="206"/>
      <c r="I699" s="429"/>
      <c r="J699" s="83"/>
      <c r="K699" s="119"/>
      <c r="L699" s="214"/>
      <c r="M699" s="230"/>
      <c r="N699" s="231"/>
      <c r="O699" s="259"/>
      <c r="P699" s="212"/>
      <c r="Q699" s="214"/>
      <c r="R699" s="214"/>
      <c r="S699" s="232"/>
      <c r="T699" s="179" t="str">
        <f t="shared" si="38"/>
        <v/>
      </c>
      <c r="U699" s="427"/>
      <c r="V699" s="213"/>
      <c r="W699" s="213"/>
      <c r="X699" s="429"/>
      <c r="Y699" s="45"/>
      <c r="Z699" s="45"/>
      <c r="AA699" s="45"/>
      <c r="AB699" s="429"/>
      <c r="AC699" s="367"/>
      <c r="AD699" s="427"/>
      <c r="AE699" s="427"/>
      <c r="AF699" s="427"/>
      <c r="AG699" s="436"/>
      <c r="AH699" s="445"/>
      <c r="AI699" s="445"/>
      <c r="AJ699" s="456"/>
      <c r="AK699" s="179" t="str">
        <f t="shared" si="39"/>
        <v/>
      </c>
      <c r="AL699" s="427"/>
      <c r="AM699" s="28" t="b">
        <f t="shared" si="41"/>
        <v>1</v>
      </c>
    </row>
    <row r="700" spans="1:39" ht="36" customHeight="1">
      <c r="A700" s="65"/>
      <c r="B700" s="65"/>
      <c r="C700" s="65"/>
      <c r="D700" s="45"/>
      <c r="E700" s="259"/>
      <c r="F700" s="229" t="str">
        <f t="shared" si="40"/>
        <v/>
      </c>
      <c r="G700" s="429"/>
      <c r="H700" s="206"/>
      <c r="I700" s="429"/>
      <c r="J700" s="83"/>
      <c r="K700" s="119"/>
      <c r="L700" s="214"/>
      <c r="M700" s="230"/>
      <c r="N700" s="231"/>
      <c r="O700" s="259"/>
      <c r="P700" s="212"/>
      <c r="Q700" s="214"/>
      <c r="R700" s="214"/>
      <c r="S700" s="232"/>
      <c r="T700" s="179" t="str">
        <f t="shared" si="38"/>
        <v/>
      </c>
      <c r="U700" s="427"/>
      <c r="V700" s="213"/>
      <c r="W700" s="213"/>
      <c r="X700" s="429"/>
      <c r="Y700" s="45"/>
      <c r="Z700" s="45"/>
      <c r="AA700" s="45"/>
      <c r="AB700" s="429"/>
      <c r="AC700" s="367"/>
      <c r="AD700" s="427"/>
      <c r="AE700" s="427"/>
      <c r="AF700" s="427"/>
      <c r="AG700" s="436"/>
      <c r="AH700" s="445"/>
      <c r="AI700" s="445"/>
      <c r="AJ700" s="456"/>
      <c r="AK700" s="179" t="str">
        <f t="shared" si="39"/>
        <v/>
      </c>
      <c r="AL700" s="427"/>
      <c r="AM700" s="28" t="b">
        <f t="shared" si="41"/>
        <v>1</v>
      </c>
    </row>
    <row r="701" spans="1:39" ht="36" customHeight="1">
      <c r="A701" s="65"/>
      <c r="B701" s="65"/>
      <c r="C701" s="65"/>
      <c r="D701" s="45"/>
      <c r="E701" s="259"/>
      <c r="F701" s="229" t="str">
        <f t="shared" si="40"/>
        <v/>
      </c>
      <c r="G701" s="429"/>
      <c r="H701" s="206"/>
      <c r="I701" s="429"/>
      <c r="J701" s="83"/>
      <c r="K701" s="119"/>
      <c r="L701" s="214"/>
      <c r="M701" s="230"/>
      <c r="N701" s="231"/>
      <c r="O701" s="259"/>
      <c r="P701" s="212"/>
      <c r="Q701" s="214"/>
      <c r="R701" s="214"/>
      <c r="S701" s="232"/>
      <c r="T701" s="179" t="str">
        <f t="shared" si="38"/>
        <v/>
      </c>
      <c r="U701" s="427"/>
      <c r="V701" s="213"/>
      <c r="W701" s="213"/>
      <c r="X701" s="429"/>
      <c r="Y701" s="45"/>
      <c r="Z701" s="45"/>
      <c r="AA701" s="45"/>
      <c r="AB701" s="429"/>
      <c r="AC701" s="367"/>
      <c r="AD701" s="427"/>
      <c r="AE701" s="427"/>
      <c r="AF701" s="427"/>
      <c r="AG701" s="436"/>
      <c r="AH701" s="445"/>
      <c r="AI701" s="445"/>
      <c r="AJ701" s="456"/>
      <c r="AK701" s="179" t="str">
        <f t="shared" si="39"/>
        <v/>
      </c>
      <c r="AL701" s="427"/>
      <c r="AM701" s="28" t="b">
        <f t="shared" si="41"/>
        <v>1</v>
      </c>
    </row>
    <row r="702" spans="1:39" ht="36" customHeight="1">
      <c r="A702" s="65"/>
      <c r="B702" s="65"/>
      <c r="C702" s="65"/>
      <c r="D702" s="45"/>
      <c r="E702" s="259"/>
      <c r="F702" s="229" t="str">
        <f t="shared" si="40"/>
        <v/>
      </c>
      <c r="G702" s="429"/>
      <c r="H702" s="206"/>
      <c r="I702" s="429"/>
      <c r="J702" s="83"/>
      <c r="K702" s="119"/>
      <c r="L702" s="214"/>
      <c r="M702" s="230"/>
      <c r="N702" s="231"/>
      <c r="O702" s="259"/>
      <c r="P702" s="212"/>
      <c r="Q702" s="214"/>
      <c r="R702" s="214"/>
      <c r="S702" s="232"/>
      <c r="T702" s="179" t="str">
        <f t="shared" si="38"/>
        <v/>
      </c>
      <c r="U702" s="427"/>
      <c r="V702" s="213"/>
      <c r="W702" s="213"/>
      <c r="X702" s="429"/>
      <c r="Y702" s="45"/>
      <c r="Z702" s="45"/>
      <c r="AA702" s="45"/>
      <c r="AB702" s="429"/>
      <c r="AC702" s="367"/>
      <c r="AD702" s="427"/>
      <c r="AE702" s="427"/>
      <c r="AF702" s="427"/>
      <c r="AG702" s="436"/>
      <c r="AH702" s="445"/>
      <c r="AI702" s="445"/>
      <c r="AJ702" s="456"/>
      <c r="AK702" s="179" t="str">
        <f t="shared" si="39"/>
        <v/>
      </c>
      <c r="AL702" s="427"/>
      <c r="AM702" s="28" t="b">
        <f t="shared" si="41"/>
        <v>1</v>
      </c>
    </row>
    <row r="703" spans="1:39" ht="36" customHeight="1">
      <c r="A703" s="65"/>
      <c r="B703" s="65"/>
      <c r="C703" s="65"/>
      <c r="D703" s="45"/>
      <c r="E703" s="259"/>
      <c r="F703" s="229" t="str">
        <f t="shared" si="40"/>
        <v/>
      </c>
      <c r="G703" s="429"/>
      <c r="H703" s="206"/>
      <c r="I703" s="429"/>
      <c r="J703" s="83"/>
      <c r="K703" s="119"/>
      <c r="L703" s="214"/>
      <c r="M703" s="230"/>
      <c r="N703" s="231"/>
      <c r="O703" s="259"/>
      <c r="P703" s="212"/>
      <c r="Q703" s="214"/>
      <c r="R703" s="214"/>
      <c r="S703" s="232"/>
      <c r="T703" s="179" t="str">
        <f t="shared" si="38"/>
        <v/>
      </c>
      <c r="U703" s="427"/>
      <c r="V703" s="213"/>
      <c r="W703" s="213"/>
      <c r="X703" s="429"/>
      <c r="Y703" s="45"/>
      <c r="Z703" s="45"/>
      <c r="AA703" s="45"/>
      <c r="AB703" s="429"/>
      <c r="AC703" s="367"/>
      <c r="AD703" s="427"/>
      <c r="AE703" s="427"/>
      <c r="AF703" s="427"/>
      <c r="AG703" s="436"/>
      <c r="AH703" s="445"/>
      <c r="AI703" s="445"/>
      <c r="AJ703" s="456"/>
      <c r="AK703" s="179" t="str">
        <f t="shared" si="39"/>
        <v/>
      </c>
      <c r="AL703" s="427"/>
      <c r="AM703" s="28" t="b">
        <f t="shared" si="41"/>
        <v>1</v>
      </c>
    </row>
    <row r="704" spans="1:39" ht="36" customHeight="1">
      <c r="A704" s="65"/>
      <c r="B704" s="65"/>
      <c r="C704" s="65"/>
      <c r="D704" s="45"/>
      <c r="E704" s="259"/>
      <c r="F704" s="229" t="str">
        <f t="shared" si="40"/>
        <v/>
      </c>
      <c r="G704" s="429"/>
      <c r="H704" s="206"/>
      <c r="I704" s="429"/>
      <c r="J704" s="83"/>
      <c r="K704" s="119"/>
      <c r="L704" s="214"/>
      <c r="M704" s="230"/>
      <c r="N704" s="231"/>
      <c r="O704" s="259"/>
      <c r="P704" s="212"/>
      <c r="Q704" s="214"/>
      <c r="R704" s="214"/>
      <c r="S704" s="232"/>
      <c r="T704" s="179" t="str">
        <f t="shared" si="38"/>
        <v/>
      </c>
      <c r="U704" s="427"/>
      <c r="V704" s="213"/>
      <c r="W704" s="213"/>
      <c r="X704" s="429"/>
      <c r="Y704" s="45"/>
      <c r="Z704" s="45"/>
      <c r="AA704" s="45"/>
      <c r="AB704" s="429"/>
      <c r="AC704" s="367"/>
      <c r="AD704" s="427"/>
      <c r="AE704" s="427"/>
      <c r="AF704" s="427"/>
      <c r="AG704" s="436"/>
      <c r="AH704" s="445"/>
      <c r="AI704" s="445"/>
      <c r="AJ704" s="456"/>
      <c r="AK704" s="179" t="str">
        <f t="shared" si="39"/>
        <v/>
      </c>
      <c r="AL704" s="427"/>
      <c r="AM704" s="28" t="b">
        <f t="shared" si="41"/>
        <v>1</v>
      </c>
    </row>
    <row r="705" spans="1:39" ht="36" customHeight="1">
      <c r="A705" s="65"/>
      <c r="B705" s="65"/>
      <c r="C705" s="65"/>
      <c r="D705" s="45"/>
      <c r="E705" s="259"/>
      <c r="F705" s="229" t="str">
        <f t="shared" si="40"/>
        <v/>
      </c>
      <c r="G705" s="429"/>
      <c r="H705" s="206"/>
      <c r="I705" s="429"/>
      <c r="J705" s="83"/>
      <c r="K705" s="119"/>
      <c r="L705" s="214"/>
      <c r="M705" s="230"/>
      <c r="N705" s="231"/>
      <c r="O705" s="259"/>
      <c r="P705" s="212"/>
      <c r="Q705" s="214"/>
      <c r="R705" s="214"/>
      <c r="S705" s="232"/>
      <c r="T705" s="179" t="str">
        <f t="shared" si="38"/>
        <v/>
      </c>
      <c r="U705" s="427"/>
      <c r="V705" s="213"/>
      <c r="W705" s="213"/>
      <c r="X705" s="429"/>
      <c r="Y705" s="45"/>
      <c r="Z705" s="45"/>
      <c r="AA705" s="45"/>
      <c r="AB705" s="429"/>
      <c r="AC705" s="367"/>
      <c r="AD705" s="427"/>
      <c r="AE705" s="427"/>
      <c r="AF705" s="427"/>
      <c r="AG705" s="436"/>
      <c r="AH705" s="445"/>
      <c r="AI705" s="445"/>
      <c r="AJ705" s="456"/>
      <c r="AK705" s="179" t="str">
        <f t="shared" si="39"/>
        <v/>
      </c>
      <c r="AL705" s="427"/>
      <c r="AM705" s="28" t="b">
        <f t="shared" si="41"/>
        <v>1</v>
      </c>
    </row>
    <row r="706" spans="1:39" ht="36" customHeight="1">
      <c r="A706" s="65"/>
      <c r="B706" s="65"/>
      <c r="C706" s="65"/>
      <c r="D706" s="45"/>
      <c r="E706" s="259"/>
      <c r="F706" s="229" t="str">
        <f t="shared" si="40"/>
        <v/>
      </c>
      <c r="G706" s="429"/>
      <c r="H706" s="206"/>
      <c r="I706" s="429"/>
      <c r="J706" s="83"/>
      <c r="K706" s="119"/>
      <c r="L706" s="214"/>
      <c r="M706" s="230"/>
      <c r="N706" s="231"/>
      <c r="O706" s="259"/>
      <c r="P706" s="212"/>
      <c r="Q706" s="214"/>
      <c r="R706" s="214"/>
      <c r="S706" s="232"/>
      <c r="T706" s="179" t="str">
        <f t="shared" si="38"/>
        <v/>
      </c>
      <c r="U706" s="427"/>
      <c r="V706" s="213"/>
      <c r="W706" s="213"/>
      <c r="X706" s="429"/>
      <c r="Y706" s="45"/>
      <c r="Z706" s="45"/>
      <c r="AA706" s="45"/>
      <c r="AB706" s="429"/>
      <c r="AC706" s="367"/>
      <c r="AD706" s="427"/>
      <c r="AE706" s="427"/>
      <c r="AF706" s="427"/>
      <c r="AG706" s="436"/>
      <c r="AH706" s="445"/>
      <c r="AI706" s="445"/>
      <c r="AJ706" s="456"/>
      <c r="AK706" s="179" t="str">
        <f t="shared" si="39"/>
        <v/>
      </c>
      <c r="AL706" s="427"/>
      <c r="AM706" s="28" t="b">
        <f t="shared" si="41"/>
        <v>1</v>
      </c>
    </row>
    <row r="707" spans="1:39" ht="36" customHeight="1">
      <c r="A707" s="65"/>
      <c r="B707" s="65"/>
      <c r="C707" s="65"/>
      <c r="D707" s="45"/>
      <c r="E707" s="259"/>
      <c r="F707" s="229" t="str">
        <f t="shared" si="40"/>
        <v/>
      </c>
      <c r="G707" s="429"/>
      <c r="H707" s="206"/>
      <c r="I707" s="429"/>
      <c r="J707" s="83"/>
      <c r="K707" s="119"/>
      <c r="L707" s="214"/>
      <c r="M707" s="230"/>
      <c r="N707" s="231"/>
      <c r="O707" s="259"/>
      <c r="P707" s="212"/>
      <c r="Q707" s="214"/>
      <c r="R707" s="214"/>
      <c r="S707" s="232"/>
      <c r="T707" s="179" t="str">
        <f t="shared" si="38"/>
        <v/>
      </c>
      <c r="U707" s="427"/>
      <c r="V707" s="213"/>
      <c r="W707" s="213"/>
      <c r="X707" s="429"/>
      <c r="Y707" s="45"/>
      <c r="Z707" s="45"/>
      <c r="AA707" s="45"/>
      <c r="AB707" s="429"/>
      <c r="AC707" s="367"/>
      <c r="AD707" s="427"/>
      <c r="AE707" s="427"/>
      <c r="AF707" s="427"/>
      <c r="AG707" s="436"/>
      <c r="AH707" s="445"/>
      <c r="AI707" s="445"/>
      <c r="AJ707" s="456"/>
      <c r="AK707" s="179" t="str">
        <f t="shared" si="39"/>
        <v/>
      </c>
      <c r="AL707" s="427"/>
      <c r="AM707" s="28" t="b">
        <f t="shared" si="41"/>
        <v>1</v>
      </c>
    </row>
    <row r="708" spans="1:39" ht="36" customHeight="1">
      <c r="A708" s="65"/>
      <c r="B708" s="65"/>
      <c r="C708" s="65"/>
      <c r="D708" s="45"/>
      <c r="E708" s="259"/>
      <c r="F708" s="229" t="str">
        <f t="shared" si="40"/>
        <v/>
      </c>
      <c r="G708" s="429"/>
      <c r="H708" s="206"/>
      <c r="I708" s="429"/>
      <c r="J708" s="83"/>
      <c r="K708" s="119"/>
      <c r="L708" s="214"/>
      <c r="M708" s="230"/>
      <c r="N708" s="231"/>
      <c r="O708" s="259"/>
      <c r="P708" s="212"/>
      <c r="Q708" s="214"/>
      <c r="R708" s="214"/>
      <c r="S708" s="232"/>
      <c r="T708" s="179" t="str">
        <f t="shared" si="38"/>
        <v/>
      </c>
      <c r="U708" s="427"/>
      <c r="V708" s="213"/>
      <c r="W708" s="213"/>
      <c r="X708" s="429"/>
      <c r="Y708" s="45"/>
      <c r="Z708" s="45"/>
      <c r="AA708" s="45"/>
      <c r="AB708" s="429"/>
      <c r="AC708" s="367"/>
      <c r="AD708" s="427"/>
      <c r="AE708" s="427"/>
      <c r="AF708" s="427"/>
      <c r="AG708" s="436"/>
      <c r="AH708" s="445"/>
      <c r="AI708" s="445"/>
      <c r="AJ708" s="456"/>
      <c r="AK708" s="179" t="str">
        <f t="shared" si="39"/>
        <v/>
      </c>
      <c r="AL708" s="427"/>
      <c r="AM708" s="28" t="b">
        <f t="shared" si="41"/>
        <v>1</v>
      </c>
    </row>
    <row r="709" spans="1:39" ht="36" customHeight="1">
      <c r="A709" s="65"/>
      <c r="B709" s="65"/>
      <c r="C709" s="65"/>
      <c r="D709" s="45"/>
      <c r="E709" s="259"/>
      <c r="F709" s="229" t="str">
        <f t="shared" si="40"/>
        <v/>
      </c>
      <c r="G709" s="429"/>
      <c r="H709" s="206"/>
      <c r="I709" s="429"/>
      <c r="J709" s="83"/>
      <c r="K709" s="119"/>
      <c r="L709" s="214"/>
      <c r="M709" s="230"/>
      <c r="N709" s="231"/>
      <c r="O709" s="259"/>
      <c r="P709" s="212"/>
      <c r="Q709" s="214"/>
      <c r="R709" s="214"/>
      <c r="S709" s="232"/>
      <c r="T709" s="179" t="str">
        <f t="shared" ref="T709:T772" si="42">IF(ISBLANK(P709),"",DATEDIF(J709,P709,"d")/365)</f>
        <v/>
      </c>
      <c r="U709" s="427"/>
      <c r="V709" s="213"/>
      <c r="W709" s="213"/>
      <c r="X709" s="429"/>
      <c r="Y709" s="45"/>
      <c r="Z709" s="45"/>
      <c r="AA709" s="45"/>
      <c r="AB709" s="429"/>
      <c r="AC709" s="367"/>
      <c r="AD709" s="427"/>
      <c r="AE709" s="427"/>
      <c r="AF709" s="427"/>
      <c r="AG709" s="436"/>
      <c r="AH709" s="445"/>
      <c r="AI709" s="445"/>
      <c r="AJ709" s="456"/>
      <c r="AK709" s="179" t="str">
        <f t="shared" ref="AK709:AK772" si="43">IF((J709-AC709)/365&gt;0,(J709-AC709)/365,"")</f>
        <v/>
      </c>
      <c r="AL709" s="427"/>
      <c r="AM709" s="28" t="b">
        <f t="shared" si="41"/>
        <v>1</v>
      </c>
    </row>
    <row r="710" spans="1:39" ht="36" customHeight="1">
      <c r="A710" s="65"/>
      <c r="B710" s="65"/>
      <c r="C710" s="65"/>
      <c r="D710" s="45"/>
      <c r="E710" s="259"/>
      <c r="F710" s="229" t="str">
        <f t="shared" si="40"/>
        <v/>
      </c>
      <c r="G710" s="429"/>
      <c r="H710" s="206"/>
      <c r="I710" s="429"/>
      <c r="J710" s="83"/>
      <c r="K710" s="119"/>
      <c r="L710" s="214"/>
      <c r="M710" s="230"/>
      <c r="N710" s="231"/>
      <c r="O710" s="259"/>
      <c r="P710" s="212"/>
      <c r="Q710" s="214"/>
      <c r="R710" s="214"/>
      <c r="S710" s="232"/>
      <c r="T710" s="179" t="str">
        <f t="shared" si="42"/>
        <v/>
      </c>
      <c r="U710" s="427"/>
      <c r="V710" s="213"/>
      <c r="W710" s="213"/>
      <c r="X710" s="429"/>
      <c r="Y710" s="45"/>
      <c r="Z710" s="45"/>
      <c r="AA710" s="45"/>
      <c r="AB710" s="429"/>
      <c r="AC710" s="367"/>
      <c r="AD710" s="427"/>
      <c r="AE710" s="427"/>
      <c r="AF710" s="427"/>
      <c r="AG710" s="436"/>
      <c r="AH710" s="445"/>
      <c r="AI710" s="445"/>
      <c r="AJ710" s="456"/>
      <c r="AK710" s="179" t="str">
        <f t="shared" si="43"/>
        <v/>
      </c>
      <c r="AL710" s="427"/>
      <c r="AM710" s="28" t="b">
        <f t="shared" si="41"/>
        <v>1</v>
      </c>
    </row>
    <row r="711" spans="1:39" ht="36" customHeight="1">
      <c r="A711" s="65"/>
      <c r="B711" s="65"/>
      <c r="C711" s="65"/>
      <c r="D711" s="45"/>
      <c r="E711" s="259"/>
      <c r="F711" s="229" t="str">
        <f t="shared" si="40"/>
        <v/>
      </c>
      <c r="G711" s="429"/>
      <c r="H711" s="206"/>
      <c r="I711" s="429"/>
      <c r="J711" s="83"/>
      <c r="K711" s="119"/>
      <c r="L711" s="214"/>
      <c r="M711" s="230"/>
      <c r="N711" s="231"/>
      <c r="O711" s="259"/>
      <c r="P711" s="212"/>
      <c r="Q711" s="214"/>
      <c r="R711" s="214"/>
      <c r="S711" s="232"/>
      <c r="T711" s="179" t="str">
        <f t="shared" si="42"/>
        <v/>
      </c>
      <c r="U711" s="427"/>
      <c r="V711" s="213"/>
      <c r="W711" s="213"/>
      <c r="X711" s="429"/>
      <c r="Y711" s="45"/>
      <c r="Z711" s="45"/>
      <c r="AA711" s="45"/>
      <c r="AB711" s="429"/>
      <c r="AC711" s="367"/>
      <c r="AD711" s="427"/>
      <c r="AE711" s="427"/>
      <c r="AF711" s="427"/>
      <c r="AG711" s="436"/>
      <c r="AH711" s="445"/>
      <c r="AI711" s="445"/>
      <c r="AJ711" s="456"/>
      <c r="AK711" s="179" t="str">
        <f t="shared" si="43"/>
        <v/>
      </c>
      <c r="AL711" s="427"/>
      <c r="AM711" s="28" t="b">
        <f t="shared" si="41"/>
        <v>1</v>
      </c>
    </row>
    <row r="712" spans="1:39" ht="36" customHeight="1">
      <c r="A712" s="65"/>
      <c r="B712" s="65"/>
      <c r="C712" s="65"/>
      <c r="D712" s="45"/>
      <c r="E712" s="259"/>
      <c r="F712" s="229" t="str">
        <f t="shared" ref="F712:F775" si="44">IF(ISBLANK($E712),"",VLOOKUP($E712,제안사_펀드현황,2,FALSE))</f>
        <v/>
      </c>
      <c r="G712" s="429"/>
      <c r="H712" s="206"/>
      <c r="I712" s="429"/>
      <c r="J712" s="83"/>
      <c r="K712" s="119"/>
      <c r="L712" s="214"/>
      <c r="M712" s="230"/>
      <c r="N712" s="231"/>
      <c r="O712" s="259"/>
      <c r="P712" s="212"/>
      <c r="Q712" s="214"/>
      <c r="R712" s="214"/>
      <c r="S712" s="232"/>
      <c r="T712" s="179" t="str">
        <f t="shared" si="42"/>
        <v/>
      </c>
      <c r="U712" s="427"/>
      <c r="V712" s="213"/>
      <c r="W712" s="213"/>
      <c r="X712" s="429"/>
      <c r="Y712" s="45"/>
      <c r="Z712" s="45"/>
      <c r="AA712" s="45"/>
      <c r="AB712" s="429"/>
      <c r="AC712" s="367"/>
      <c r="AD712" s="427"/>
      <c r="AE712" s="427"/>
      <c r="AF712" s="427"/>
      <c r="AG712" s="436"/>
      <c r="AH712" s="445"/>
      <c r="AI712" s="445"/>
      <c r="AJ712" s="456"/>
      <c r="AK712" s="179" t="str">
        <f t="shared" si="43"/>
        <v/>
      </c>
      <c r="AL712" s="427"/>
      <c r="AM712" s="28" t="b">
        <f t="shared" si="41"/>
        <v>1</v>
      </c>
    </row>
    <row r="713" spans="1:39" ht="36" customHeight="1">
      <c r="A713" s="65"/>
      <c r="B713" s="65"/>
      <c r="C713" s="65"/>
      <c r="D713" s="45"/>
      <c r="E713" s="259"/>
      <c r="F713" s="229" t="str">
        <f t="shared" si="44"/>
        <v/>
      </c>
      <c r="G713" s="429"/>
      <c r="H713" s="206"/>
      <c r="I713" s="429"/>
      <c r="J713" s="83"/>
      <c r="K713" s="119"/>
      <c r="L713" s="214"/>
      <c r="M713" s="230"/>
      <c r="N713" s="231"/>
      <c r="O713" s="259"/>
      <c r="P713" s="212"/>
      <c r="Q713" s="214"/>
      <c r="R713" s="214"/>
      <c r="S713" s="232"/>
      <c r="T713" s="179" t="str">
        <f t="shared" si="42"/>
        <v/>
      </c>
      <c r="U713" s="427"/>
      <c r="V713" s="213"/>
      <c r="W713" s="213"/>
      <c r="X713" s="429"/>
      <c r="Y713" s="45"/>
      <c r="Z713" s="45"/>
      <c r="AA713" s="45"/>
      <c r="AB713" s="429"/>
      <c r="AC713" s="367"/>
      <c r="AD713" s="427"/>
      <c r="AE713" s="427"/>
      <c r="AF713" s="427"/>
      <c r="AG713" s="436"/>
      <c r="AH713" s="445"/>
      <c r="AI713" s="445"/>
      <c r="AJ713" s="456"/>
      <c r="AK713" s="179" t="str">
        <f t="shared" si="43"/>
        <v/>
      </c>
      <c r="AL713" s="427"/>
      <c r="AM713" s="28" t="b">
        <f t="shared" si="41"/>
        <v>1</v>
      </c>
    </row>
    <row r="714" spans="1:39" ht="36" customHeight="1">
      <c r="A714" s="65"/>
      <c r="B714" s="65"/>
      <c r="C714" s="65"/>
      <c r="D714" s="45"/>
      <c r="E714" s="259"/>
      <c r="F714" s="229" t="str">
        <f t="shared" si="44"/>
        <v/>
      </c>
      <c r="G714" s="429"/>
      <c r="H714" s="206"/>
      <c r="I714" s="429"/>
      <c r="J714" s="83"/>
      <c r="K714" s="119"/>
      <c r="L714" s="214"/>
      <c r="M714" s="230"/>
      <c r="N714" s="231"/>
      <c r="O714" s="259"/>
      <c r="P714" s="212"/>
      <c r="Q714" s="214"/>
      <c r="R714" s="214"/>
      <c r="S714" s="232"/>
      <c r="T714" s="179" t="str">
        <f t="shared" si="42"/>
        <v/>
      </c>
      <c r="U714" s="427"/>
      <c r="V714" s="213"/>
      <c r="W714" s="213"/>
      <c r="X714" s="429"/>
      <c r="Y714" s="45"/>
      <c r="Z714" s="45"/>
      <c r="AA714" s="45"/>
      <c r="AB714" s="429"/>
      <c r="AC714" s="367"/>
      <c r="AD714" s="427"/>
      <c r="AE714" s="427"/>
      <c r="AF714" s="427"/>
      <c r="AG714" s="436"/>
      <c r="AH714" s="445"/>
      <c r="AI714" s="445"/>
      <c r="AJ714" s="456"/>
      <c r="AK714" s="179" t="str">
        <f t="shared" si="43"/>
        <v/>
      </c>
      <c r="AL714" s="427"/>
      <c r="AM714" s="28" t="b">
        <f t="shared" si="41"/>
        <v>1</v>
      </c>
    </row>
    <row r="715" spans="1:39" ht="36" customHeight="1">
      <c r="A715" s="65"/>
      <c r="B715" s="65"/>
      <c r="C715" s="65"/>
      <c r="D715" s="45"/>
      <c r="E715" s="259"/>
      <c r="F715" s="229" t="str">
        <f t="shared" si="44"/>
        <v/>
      </c>
      <c r="G715" s="429"/>
      <c r="H715" s="206"/>
      <c r="I715" s="429"/>
      <c r="J715" s="83"/>
      <c r="K715" s="119"/>
      <c r="L715" s="214"/>
      <c r="M715" s="230"/>
      <c r="N715" s="231"/>
      <c r="O715" s="259"/>
      <c r="P715" s="212"/>
      <c r="Q715" s="214"/>
      <c r="R715" s="214"/>
      <c r="S715" s="232"/>
      <c r="T715" s="179" t="str">
        <f t="shared" si="42"/>
        <v/>
      </c>
      <c r="U715" s="427"/>
      <c r="V715" s="213"/>
      <c r="W715" s="213"/>
      <c r="X715" s="429"/>
      <c r="Y715" s="45"/>
      <c r="Z715" s="45"/>
      <c r="AA715" s="45"/>
      <c r="AB715" s="429"/>
      <c r="AC715" s="367"/>
      <c r="AD715" s="427"/>
      <c r="AE715" s="427"/>
      <c r="AF715" s="427"/>
      <c r="AG715" s="436"/>
      <c r="AH715" s="445"/>
      <c r="AI715" s="445"/>
      <c r="AJ715" s="456"/>
      <c r="AK715" s="179" t="str">
        <f t="shared" si="43"/>
        <v/>
      </c>
      <c r="AL715" s="427"/>
      <c r="AM715" s="28" t="b">
        <f t="shared" si="41"/>
        <v>1</v>
      </c>
    </row>
    <row r="716" spans="1:39" ht="36" customHeight="1">
      <c r="A716" s="65"/>
      <c r="B716" s="65"/>
      <c r="C716" s="65"/>
      <c r="D716" s="45"/>
      <c r="E716" s="259"/>
      <c r="F716" s="229" t="str">
        <f t="shared" si="44"/>
        <v/>
      </c>
      <c r="G716" s="429"/>
      <c r="H716" s="206"/>
      <c r="I716" s="429"/>
      <c r="J716" s="83"/>
      <c r="K716" s="119"/>
      <c r="L716" s="214"/>
      <c r="M716" s="230"/>
      <c r="N716" s="231"/>
      <c r="O716" s="259"/>
      <c r="P716" s="212"/>
      <c r="Q716" s="214"/>
      <c r="R716" s="214"/>
      <c r="S716" s="232"/>
      <c r="T716" s="179" t="str">
        <f t="shared" si="42"/>
        <v/>
      </c>
      <c r="U716" s="427"/>
      <c r="V716" s="213"/>
      <c r="W716" s="213"/>
      <c r="X716" s="429"/>
      <c r="Y716" s="45"/>
      <c r="Z716" s="45"/>
      <c r="AA716" s="45"/>
      <c r="AB716" s="429"/>
      <c r="AC716" s="367"/>
      <c r="AD716" s="427"/>
      <c r="AE716" s="427"/>
      <c r="AF716" s="427"/>
      <c r="AG716" s="436"/>
      <c r="AH716" s="445"/>
      <c r="AI716" s="445"/>
      <c r="AJ716" s="456"/>
      <c r="AK716" s="179" t="str">
        <f t="shared" si="43"/>
        <v/>
      </c>
      <c r="AL716" s="427"/>
      <c r="AM716" s="28" t="b">
        <f t="shared" ref="AM716:AM779" si="45">L716=R716+V716+AA716</f>
        <v>1</v>
      </c>
    </row>
    <row r="717" spans="1:39" ht="36" customHeight="1">
      <c r="A717" s="65"/>
      <c r="B717" s="65"/>
      <c r="C717" s="65"/>
      <c r="D717" s="45"/>
      <c r="E717" s="259"/>
      <c r="F717" s="229" t="str">
        <f t="shared" si="44"/>
        <v/>
      </c>
      <c r="G717" s="429"/>
      <c r="H717" s="206"/>
      <c r="I717" s="429"/>
      <c r="J717" s="83"/>
      <c r="K717" s="119"/>
      <c r="L717" s="214"/>
      <c r="M717" s="230"/>
      <c r="N717" s="231"/>
      <c r="O717" s="259"/>
      <c r="P717" s="212"/>
      <c r="Q717" s="214"/>
      <c r="R717" s="214"/>
      <c r="S717" s="232"/>
      <c r="T717" s="179" t="str">
        <f t="shared" si="42"/>
        <v/>
      </c>
      <c r="U717" s="427"/>
      <c r="V717" s="213"/>
      <c r="W717" s="213"/>
      <c r="X717" s="429"/>
      <c r="Y717" s="45"/>
      <c r="Z717" s="45"/>
      <c r="AA717" s="45"/>
      <c r="AB717" s="429"/>
      <c r="AC717" s="367"/>
      <c r="AD717" s="427"/>
      <c r="AE717" s="427"/>
      <c r="AF717" s="427"/>
      <c r="AG717" s="436"/>
      <c r="AH717" s="445"/>
      <c r="AI717" s="445"/>
      <c r="AJ717" s="456"/>
      <c r="AK717" s="179" t="str">
        <f t="shared" si="43"/>
        <v/>
      </c>
      <c r="AL717" s="427"/>
      <c r="AM717" s="28" t="b">
        <f t="shared" si="45"/>
        <v>1</v>
      </c>
    </row>
    <row r="718" spans="1:39" ht="36" customHeight="1">
      <c r="A718" s="65"/>
      <c r="B718" s="65"/>
      <c r="C718" s="65"/>
      <c r="D718" s="45"/>
      <c r="E718" s="259"/>
      <c r="F718" s="229" t="str">
        <f t="shared" si="44"/>
        <v/>
      </c>
      <c r="G718" s="429"/>
      <c r="H718" s="206"/>
      <c r="I718" s="429"/>
      <c r="J718" s="83"/>
      <c r="K718" s="119"/>
      <c r="L718" s="214"/>
      <c r="M718" s="230"/>
      <c r="N718" s="231"/>
      <c r="O718" s="259"/>
      <c r="P718" s="212"/>
      <c r="Q718" s="214"/>
      <c r="R718" s="214"/>
      <c r="S718" s="232"/>
      <c r="T718" s="179" t="str">
        <f t="shared" si="42"/>
        <v/>
      </c>
      <c r="U718" s="427"/>
      <c r="V718" s="213"/>
      <c r="W718" s="213"/>
      <c r="X718" s="429"/>
      <c r="Y718" s="45"/>
      <c r="Z718" s="45"/>
      <c r="AA718" s="45"/>
      <c r="AB718" s="429"/>
      <c r="AC718" s="367"/>
      <c r="AD718" s="427"/>
      <c r="AE718" s="427"/>
      <c r="AF718" s="427"/>
      <c r="AG718" s="436"/>
      <c r="AH718" s="445"/>
      <c r="AI718" s="445"/>
      <c r="AJ718" s="456"/>
      <c r="AK718" s="179" t="str">
        <f t="shared" si="43"/>
        <v/>
      </c>
      <c r="AL718" s="427"/>
      <c r="AM718" s="28" t="b">
        <f t="shared" si="45"/>
        <v>1</v>
      </c>
    </row>
    <row r="719" spans="1:39" ht="36" customHeight="1">
      <c r="A719" s="65"/>
      <c r="B719" s="65"/>
      <c r="C719" s="65"/>
      <c r="D719" s="45"/>
      <c r="E719" s="259"/>
      <c r="F719" s="229" t="str">
        <f t="shared" si="44"/>
        <v/>
      </c>
      <c r="G719" s="429"/>
      <c r="H719" s="206"/>
      <c r="I719" s="429"/>
      <c r="J719" s="83"/>
      <c r="K719" s="119"/>
      <c r="L719" s="214"/>
      <c r="M719" s="230"/>
      <c r="N719" s="231"/>
      <c r="O719" s="259"/>
      <c r="P719" s="212"/>
      <c r="Q719" s="214"/>
      <c r="R719" s="214"/>
      <c r="S719" s="232"/>
      <c r="T719" s="179" t="str">
        <f t="shared" si="42"/>
        <v/>
      </c>
      <c r="U719" s="427"/>
      <c r="V719" s="213"/>
      <c r="W719" s="213"/>
      <c r="X719" s="429"/>
      <c r="Y719" s="45"/>
      <c r="Z719" s="45"/>
      <c r="AA719" s="45"/>
      <c r="AB719" s="429"/>
      <c r="AC719" s="367"/>
      <c r="AD719" s="427"/>
      <c r="AE719" s="427"/>
      <c r="AF719" s="427"/>
      <c r="AG719" s="436"/>
      <c r="AH719" s="445"/>
      <c r="AI719" s="445"/>
      <c r="AJ719" s="456"/>
      <c r="AK719" s="179" t="str">
        <f t="shared" si="43"/>
        <v/>
      </c>
      <c r="AL719" s="427"/>
      <c r="AM719" s="28" t="b">
        <f t="shared" si="45"/>
        <v>1</v>
      </c>
    </row>
    <row r="720" spans="1:39" ht="36" customHeight="1">
      <c r="A720" s="65"/>
      <c r="B720" s="65"/>
      <c r="C720" s="65"/>
      <c r="D720" s="45"/>
      <c r="E720" s="259"/>
      <c r="F720" s="229" t="str">
        <f t="shared" si="44"/>
        <v/>
      </c>
      <c r="G720" s="429"/>
      <c r="H720" s="206"/>
      <c r="I720" s="429"/>
      <c r="J720" s="83"/>
      <c r="K720" s="119"/>
      <c r="L720" s="214"/>
      <c r="M720" s="230"/>
      <c r="N720" s="231"/>
      <c r="O720" s="259"/>
      <c r="P720" s="212"/>
      <c r="Q720" s="214"/>
      <c r="R720" s="214"/>
      <c r="S720" s="232"/>
      <c r="T720" s="179" t="str">
        <f t="shared" si="42"/>
        <v/>
      </c>
      <c r="U720" s="427"/>
      <c r="V720" s="213"/>
      <c r="W720" s="213"/>
      <c r="X720" s="429"/>
      <c r="Y720" s="45"/>
      <c r="Z720" s="45"/>
      <c r="AA720" s="45"/>
      <c r="AB720" s="429"/>
      <c r="AC720" s="367"/>
      <c r="AD720" s="427"/>
      <c r="AE720" s="427"/>
      <c r="AF720" s="427"/>
      <c r="AG720" s="436"/>
      <c r="AH720" s="445"/>
      <c r="AI720" s="445"/>
      <c r="AJ720" s="456"/>
      <c r="AK720" s="179" t="str">
        <f t="shared" si="43"/>
        <v/>
      </c>
      <c r="AL720" s="427"/>
      <c r="AM720" s="28" t="b">
        <f t="shared" si="45"/>
        <v>1</v>
      </c>
    </row>
    <row r="721" spans="1:39" ht="36" customHeight="1">
      <c r="A721" s="65"/>
      <c r="B721" s="65"/>
      <c r="C721" s="65"/>
      <c r="D721" s="45"/>
      <c r="E721" s="259"/>
      <c r="F721" s="229" t="str">
        <f t="shared" si="44"/>
        <v/>
      </c>
      <c r="G721" s="429"/>
      <c r="H721" s="206"/>
      <c r="I721" s="429"/>
      <c r="J721" s="83"/>
      <c r="K721" s="119"/>
      <c r="L721" s="214"/>
      <c r="M721" s="230"/>
      <c r="N721" s="231"/>
      <c r="O721" s="259"/>
      <c r="P721" s="212"/>
      <c r="Q721" s="214"/>
      <c r="R721" s="214"/>
      <c r="S721" s="232"/>
      <c r="T721" s="179" t="str">
        <f t="shared" si="42"/>
        <v/>
      </c>
      <c r="U721" s="427"/>
      <c r="V721" s="213"/>
      <c r="W721" s="213"/>
      <c r="X721" s="429"/>
      <c r="Y721" s="45"/>
      <c r="Z721" s="45"/>
      <c r="AA721" s="45"/>
      <c r="AB721" s="429"/>
      <c r="AC721" s="367"/>
      <c r="AD721" s="427"/>
      <c r="AE721" s="427"/>
      <c r="AF721" s="427"/>
      <c r="AG721" s="436"/>
      <c r="AH721" s="445"/>
      <c r="AI721" s="445"/>
      <c r="AJ721" s="456"/>
      <c r="AK721" s="179" t="str">
        <f t="shared" si="43"/>
        <v/>
      </c>
      <c r="AL721" s="427"/>
      <c r="AM721" s="28" t="b">
        <f t="shared" si="45"/>
        <v>1</v>
      </c>
    </row>
    <row r="722" spans="1:39" ht="36" customHeight="1">
      <c r="A722" s="65"/>
      <c r="B722" s="65"/>
      <c r="C722" s="65"/>
      <c r="D722" s="45"/>
      <c r="E722" s="259"/>
      <c r="F722" s="229" t="str">
        <f t="shared" si="44"/>
        <v/>
      </c>
      <c r="G722" s="429"/>
      <c r="H722" s="206"/>
      <c r="I722" s="429"/>
      <c r="J722" s="83"/>
      <c r="K722" s="119"/>
      <c r="L722" s="214"/>
      <c r="M722" s="230"/>
      <c r="N722" s="231"/>
      <c r="O722" s="259"/>
      <c r="P722" s="212"/>
      <c r="Q722" s="214"/>
      <c r="R722" s="214"/>
      <c r="S722" s="232"/>
      <c r="T722" s="179" t="str">
        <f t="shared" si="42"/>
        <v/>
      </c>
      <c r="U722" s="427"/>
      <c r="V722" s="213"/>
      <c r="W722" s="213"/>
      <c r="X722" s="429"/>
      <c r="Y722" s="45"/>
      <c r="Z722" s="45"/>
      <c r="AA722" s="45"/>
      <c r="AB722" s="429"/>
      <c r="AC722" s="367"/>
      <c r="AD722" s="427"/>
      <c r="AE722" s="427"/>
      <c r="AF722" s="427"/>
      <c r="AG722" s="436"/>
      <c r="AH722" s="445"/>
      <c r="AI722" s="445"/>
      <c r="AJ722" s="456"/>
      <c r="AK722" s="179" t="str">
        <f t="shared" si="43"/>
        <v/>
      </c>
      <c r="AL722" s="427"/>
      <c r="AM722" s="28" t="b">
        <f t="shared" si="45"/>
        <v>1</v>
      </c>
    </row>
    <row r="723" spans="1:39" ht="36" customHeight="1">
      <c r="A723" s="65"/>
      <c r="B723" s="65"/>
      <c r="C723" s="65"/>
      <c r="D723" s="45"/>
      <c r="E723" s="259"/>
      <c r="F723" s="229" t="str">
        <f t="shared" si="44"/>
        <v/>
      </c>
      <c r="G723" s="429"/>
      <c r="H723" s="206"/>
      <c r="I723" s="429"/>
      <c r="J723" s="83"/>
      <c r="K723" s="119"/>
      <c r="L723" s="214"/>
      <c r="M723" s="230"/>
      <c r="N723" s="231"/>
      <c r="O723" s="259"/>
      <c r="P723" s="212"/>
      <c r="Q723" s="214"/>
      <c r="R723" s="214"/>
      <c r="S723" s="232"/>
      <c r="T723" s="179" t="str">
        <f t="shared" si="42"/>
        <v/>
      </c>
      <c r="U723" s="427"/>
      <c r="V723" s="213"/>
      <c r="W723" s="213"/>
      <c r="X723" s="429"/>
      <c r="Y723" s="45"/>
      <c r="Z723" s="45"/>
      <c r="AA723" s="45"/>
      <c r="AB723" s="429"/>
      <c r="AC723" s="367"/>
      <c r="AD723" s="427"/>
      <c r="AE723" s="427"/>
      <c r="AF723" s="427"/>
      <c r="AG723" s="436"/>
      <c r="AH723" s="445"/>
      <c r="AI723" s="445"/>
      <c r="AJ723" s="456"/>
      <c r="AK723" s="179" t="str">
        <f t="shared" si="43"/>
        <v/>
      </c>
      <c r="AL723" s="427"/>
      <c r="AM723" s="28" t="b">
        <f t="shared" si="45"/>
        <v>1</v>
      </c>
    </row>
    <row r="724" spans="1:39" ht="36" customHeight="1">
      <c r="A724" s="65"/>
      <c r="B724" s="65"/>
      <c r="C724" s="65"/>
      <c r="D724" s="45"/>
      <c r="E724" s="259"/>
      <c r="F724" s="229" t="str">
        <f t="shared" si="44"/>
        <v/>
      </c>
      <c r="G724" s="429"/>
      <c r="H724" s="206"/>
      <c r="I724" s="429"/>
      <c r="J724" s="83"/>
      <c r="K724" s="119"/>
      <c r="L724" s="214"/>
      <c r="M724" s="230"/>
      <c r="N724" s="231"/>
      <c r="O724" s="259"/>
      <c r="P724" s="212"/>
      <c r="Q724" s="214"/>
      <c r="R724" s="214"/>
      <c r="S724" s="232"/>
      <c r="T724" s="179" t="str">
        <f t="shared" si="42"/>
        <v/>
      </c>
      <c r="U724" s="427"/>
      <c r="V724" s="213"/>
      <c r="W724" s="213"/>
      <c r="X724" s="429"/>
      <c r="Y724" s="45"/>
      <c r="Z724" s="45"/>
      <c r="AA724" s="45"/>
      <c r="AB724" s="429"/>
      <c r="AC724" s="367"/>
      <c r="AD724" s="427"/>
      <c r="AE724" s="427"/>
      <c r="AF724" s="427"/>
      <c r="AG724" s="436"/>
      <c r="AH724" s="445"/>
      <c r="AI724" s="445"/>
      <c r="AJ724" s="456"/>
      <c r="AK724" s="179" t="str">
        <f t="shared" si="43"/>
        <v/>
      </c>
      <c r="AL724" s="427"/>
      <c r="AM724" s="28" t="b">
        <f t="shared" si="45"/>
        <v>1</v>
      </c>
    </row>
    <row r="725" spans="1:39" ht="36" customHeight="1">
      <c r="A725" s="65"/>
      <c r="B725" s="65"/>
      <c r="C725" s="65"/>
      <c r="D725" s="45"/>
      <c r="E725" s="259"/>
      <c r="F725" s="229" t="str">
        <f t="shared" si="44"/>
        <v/>
      </c>
      <c r="G725" s="429"/>
      <c r="H725" s="206"/>
      <c r="I725" s="429"/>
      <c r="J725" s="83"/>
      <c r="K725" s="119"/>
      <c r="L725" s="214"/>
      <c r="M725" s="230"/>
      <c r="N725" s="231"/>
      <c r="O725" s="259"/>
      <c r="P725" s="212"/>
      <c r="Q725" s="214"/>
      <c r="R725" s="214"/>
      <c r="S725" s="232"/>
      <c r="T725" s="179" t="str">
        <f t="shared" si="42"/>
        <v/>
      </c>
      <c r="U725" s="427"/>
      <c r="V725" s="213"/>
      <c r="W725" s="213"/>
      <c r="X725" s="429"/>
      <c r="Y725" s="45"/>
      <c r="Z725" s="45"/>
      <c r="AA725" s="45"/>
      <c r="AB725" s="429"/>
      <c r="AC725" s="367"/>
      <c r="AD725" s="427"/>
      <c r="AE725" s="427"/>
      <c r="AF725" s="427"/>
      <c r="AG725" s="436"/>
      <c r="AH725" s="445"/>
      <c r="AI725" s="445"/>
      <c r="AJ725" s="456"/>
      <c r="AK725" s="179" t="str">
        <f t="shared" si="43"/>
        <v/>
      </c>
      <c r="AL725" s="427"/>
      <c r="AM725" s="28" t="b">
        <f t="shared" si="45"/>
        <v>1</v>
      </c>
    </row>
    <row r="726" spans="1:39" ht="36" customHeight="1">
      <c r="A726" s="65"/>
      <c r="B726" s="65"/>
      <c r="C726" s="65"/>
      <c r="D726" s="45"/>
      <c r="E726" s="259"/>
      <c r="F726" s="229" t="str">
        <f t="shared" si="44"/>
        <v/>
      </c>
      <c r="G726" s="429"/>
      <c r="H726" s="206"/>
      <c r="I726" s="429"/>
      <c r="J726" s="83"/>
      <c r="K726" s="119"/>
      <c r="L726" s="214"/>
      <c r="M726" s="230"/>
      <c r="N726" s="231"/>
      <c r="O726" s="259"/>
      <c r="P726" s="212"/>
      <c r="Q726" s="214"/>
      <c r="R726" s="214"/>
      <c r="S726" s="232"/>
      <c r="T726" s="179" t="str">
        <f t="shared" si="42"/>
        <v/>
      </c>
      <c r="U726" s="427"/>
      <c r="V726" s="213"/>
      <c r="W726" s="213"/>
      <c r="X726" s="429"/>
      <c r="Y726" s="45"/>
      <c r="Z726" s="45"/>
      <c r="AA726" s="45"/>
      <c r="AB726" s="429"/>
      <c r="AC726" s="367"/>
      <c r="AD726" s="427"/>
      <c r="AE726" s="427"/>
      <c r="AF726" s="427"/>
      <c r="AG726" s="436"/>
      <c r="AH726" s="445"/>
      <c r="AI726" s="445"/>
      <c r="AJ726" s="456"/>
      <c r="AK726" s="179" t="str">
        <f t="shared" si="43"/>
        <v/>
      </c>
      <c r="AL726" s="427"/>
      <c r="AM726" s="28" t="b">
        <f t="shared" si="45"/>
        <v>1</v>
      </c>
    </row>
    <row r="727" spans="1:39" ht="36" customHeight="1">
      <c r="A727" s="65"/>
      <c r="B727" s="65"/>
      <c r="C727" s="65"/>
      <c r="D727" s="45"/>
      <c r="E727" s="259"/>
      <c r="F727" s="229" t="str">
        <f t="shared" si="44"/>
        <v/>
      </c>
      <c r="G727" s="429"/>
      <c r="H727" s="206"/>
      <c r="I727" s="429"/>
      <c r="J727" s="83"/>
      <c r="K727" s="119"/>
      <c r="L727" s="214"/>
      <c r="M727" s="230"/>
      <c r="N727" s="231"/>
      <c r="O727" s="259"/>
      <c r="P727" s="212"/>
      <c r="Q727" s="214"/>
      <c r="R727" s="214"/>
      <c r="S727" s="232"/>
      <c r="T727" s="179" t="str">
        <f t="shared" si="42"/>
        <v/>
      </c>
      <c r="U727" s="427"/>
      <c r="V727" s="213"/>
      <c r="W727" s="213"/>
      <c r="X727" s="429"/>
      <c r="Y727" s="45"/>
      <c r="Z727" s="45"/>
      <c r="AA727" s="45"/>
      <c r="AB727" s="429"/>
      <c r="AC727" s="367"/>
      <c r="AD727" s="427"/>
      <c r="AE727" s="427"/>
      <c r="AF727" s="427"/>
      <c r="AG727" s="436"/>
      <c r="AH727" s="445"/>
      <c r="AI727" s="445"/>
      <c r="AJ727" s="456"/>
      <c r="AK727" s="179" t="str">
        <f t="shared" si="43"/>
        <v/>
      </c>
      <c r="AL727" s="427"/>
      <c r="AM727" s="28" t="b">
        <f t="shared" si="45"/>
        <v>1</v>
      </c>
    </row>
    <row r="728" spans="1:39" ht="36" customHeight="1">
      <c r="A728" s="65"/>
      <c r="B728" s="65"/>
      <c r="C728" s="65"/>
      <c r="D728" s="45"/>
      <c r="E728" s="259"/>
      <c r="F728" s="229" t="str">
        <f t="shared" si="44"/>
        <v/>
      </c>
      <c r="G728" s="429"/>
      <c r="H728" s="206"/>
      <c r="I728" s="429"/>
      <c r="J728" s="83"/>
      <c r="K728" s="119"/>
      <c r="L728" s="214"/>
      <c r="M728" s="230"/>
      <c r="N728" s="231"/>
      <c r="O728" s="259"/>
      <c r="P728" s="212"/>
      <c r="Q728" s="214"/>
      <c r="R728" s="214"/>
      <c r="S728" s="232"/>
      <c r="T728" s="179" t="str">
        <f t="shared" si="42"/>
        <v/>
      </c>
      <c r="U728" s="427"/>
      <c r="V728" s="213"/>
      <c r="W728" s="213"/>
      <c r="X728" s="429"/>
      <c r="Y728" s="45"/>
      <c r="Z728" s="45"/>
      <c r="AA728" s="45"/>
      <c r="AB728" s="429"/>
      <c r="AC728" s="367"/>
      <c r="AD728" s="427"/>
      <c r="AE728" s="427"/>
      <c r="AF728" s="427"/>
      <c r="AG728" s="436"/>
      <c r="AH728" s="445"/>
      <c r="AI728" s="445"/>
      <c r="AJ728" s="456"/>
      <c r="AK728" s="179" t="str">
        <f t="shared" si="43"/>
        <v/>
      </c>
      <c r="AL728" s="427"/>
      <c r="AM728" s="28" t="b">
        <f t="shared" si="45"/>
        <v>1</v>
      </c>
    </row>
    <row r="729" spans="1:39" ht="36" customHeight="1">
      <c r="A729" s="65"/>
      <c r="B729" s="65"/>
      <c r="C729" s="65"/>
      <c r="D729" s="45"/>
      <c r="E729" s="259"/>
      <c r="F729" s="229" t="str">
        <f t="shared" si="44"/>
        <v/>
      </c>
      <c r="G729" s="429"/>
      <c r="H729" s="206"/>
      <c r="I729" s="429"/>
      <c r="J729" s="83"/>
      <c r="K729" s="119"/>
      <c r="L729" s="214"/>
      <c r="M729" s="230"/>
      <c r="N729" s="231"/>
      <c r="O729" s="259"/>
      <c r="P729" s="212"/>
      <c r="Q729" s="214"/>
      <c r="R729" s="214"/>
      <c r="S729" s="232"/>
      <c r="T729" s="179" t="str">
        <f t="shared" si="42"/>
        <v/>
      </c>
      <c r="U729" s="427"/>
      <c r="V729" s="213"/>
      <c r="W729" s="213"/>
      <c r="X729" s="429"/>
      <c r="Y729" s="45"/>
      <c r="Z729" s="45"/>
      <c r="AA729" s="45"/>
      <c r="AB729" s="429"/>
      <c r="AC729" s="367"/>
      <c r="AD729" s="427"/>
      <c r="AE729" s="427"/>
      <c r="AF729" s="427"/>
      <c r="AG729" s="436"/>
      <c r="AH729" s="445"/>
      <c r="AI729" s="445"/>
      <c r="AJ729" s="456"/>
      <c r="AK729" s="179" t="str">
        <f t="shared" si="43"/>
        <v/>
      </c>
      <c r="AL729" s="427"/>
      <c r="AM729" s="28" t="b">
        <f t="shared" si="45"/>
        <v>1</v>
      </c>
    </row>
    <row r="730" spans="1:39" ht="36" customHeight="1">
      <c r="A730" s="65"/>
      <c r="B730" s="65"/>
      <c r="C730" s="65"/>
      <c r="D730" s="45"/>
      <c r="E730" s="259"/>
      <c r="F730" s="229" t="str">
        <f t="shared" si="44"/>
        <v/>
      </c>
      <c r="G730" s="429"/>
      <c r="H730" s="206"/>
      <c r="I730" s="429"/>
      <c r="J730" s="83"/>
      <c r="K730" s="119"/>
      <c r="L730" s="214"/>
      <c r="M730" s="230"/>
      <c r="N730" s="231"/>
      <c r="O730" s="259"/>
      <c r="P730" s="212"/>
      <c r="Q730" s="214"/>
      <c r="R730" s="214"/>
      <c r="S730" s="232"/>
      <c r="T730" s="179" t="str">
        <f t="shared" si="42"/>
        <v/>
      </c>
      <c r="U730" s="427"/>
      <c r="V730" s="213"/>
      <c r="W730" s="213"/>
      <c r="X730" s="429"/>
      <c r="Y730" s="45"/>
      <c r="Z730" s="45"/>
      <c r="AA730" s="45"/>
      <c r="AB730" s="429"/>
      <c r="AC730" s="367"/>
      <c r="AD730" s="427"/>
      <c r="AE730" s="427"/>
      <c r="AF730" s="427"/>
      <c r="AG730" s="436"/>
      <c r="AH730" s="445"/>
      <c r="AI730" s="445"/>
      <c r="AJ730" s="456"/>
      <c r="AK730" s="179" t="str">
        <f t="shared" si="43"/>
        <v/>
      </c>
      <c r="AL730" s="427"/>
      <c r="AM730" s="28" t="b">
        <f t="shared" si="45"/>
        <v>1</v>
      </c>
    </row>
    <row r="731" spans="1:39" ht="36" customHeight="1">
      <c r="A731" s="65"/>
      <c r="B731" s="65"/>
      <c r="C731" s="65"/>
      <c r="D731" s="45"/>
      <c r="E731" s="259"/>
      <c r="F731" s="229" t="str">
        <f t="shared" si="44"/>
        <v/>
      </c>
      <c r="G731" s="429"/>
      <c r="H731" s="206"/>
      <c r="I731" s="429"/>
      <c r="J731" s="83"/>
      <c r="K731" s="119"/>
      <c r="L731" s="214"/>
      <c r="M731" s="230"/>
      <c r="N731" s="231"/>
      <c r="O731" s="259"/>
      <c r="P731" s="212"/>
      <c r="Q731" s="214"/>
      <c r="R731" s="214"/>
      <c r="S731" s="232"/>
      <c r="T731" s="179" t="str">
        <f t="shared" si="42"/>
        <v/>
      </c>
      <c r="U731" s="427"/>
      <c r="V731" s="213"/>
      <c r="W731" s="213"/>
      <c r="X731" s="429"/>
      <c r="Y731" s="45"/>
      <c r="Z731" s="45"/>
      <c r="AA731" s="45"/>
      <c r="AB731" s="429"/>
      <c r="AC731" s="367"/>
      <c r="AD731" s="427"/>
      <c r="AE731" s="427"/>
      <c r="AF731" s="427"/>
      <c r="AG731" s="436"/>
      <c r="AH731" s="445"/>
      <c r="AI731" s="445"/>
      <c r="AJ731" s="456"/>
      <c r="AK731" s="179" t="str">
        <f t="shared" si="43"/>
        <v/>
      </c>
      <c r="AL731" s="427"/>
      <c r="AM731" s="28" t="b">
        <f t="shared" si="45"/>
        <v>1</v>
      </c>
    </row>
    <row r="732" spans="1:39" ht="36" customHeight="1">
      <c r="A732" s="65"/>
      <c r="B732" s="65"/>
      <c r="C732" s="65"/>
      <c r="D732" s="45"/>
      <c r="E732" s="259"/>
      <c r="F732" s="229" t="str">
        <f t="shared" si="44"/>
        <v/>
      </c>
      <c r="G732" s="429"/>
      <c r="H732" s="206"/>
      <c r="I732" s="429"/>
      <c r="J732" s="83"/>
      <c r="K732" s="119"/>
      <c r="L732" s="214"/>
      <c r="M732" s="230"/>
      <c r="N732" s="231"/>
      <c r="O732" s="259"/>
      <c r="P732" s="212"/>
      <c r="Q732" s="214"/>
      <c r="R732" s="214"/>
      <c r="S732" s="232"/>
      <c r="T732" s="179" t="str">
        <f t="shared" si="42"/>
        <v/>
      </c>
      <c r="U732" s="427"/>
      <c r="V732" s="213"/>
      <c r="W732" s="213"/>
      <c r="X732" s="429"/>
      <c r="Y732" s="45"/>
      <c r="Z732" s="45"/>
      <c r="AA732" s="45"/>
      <c r="AB732" s="429"/>
      <c r="AC732" s="367"/>
      <c r="AD732" s="427"/>
      <c r="AE732" s="427"/>
      <c r="AF732" s="427"/>
      <c r="AG732" s="436"/>
      <c r="AH732" s="445"/>
      <c r="AI732" s="445"/>
      <c r="AJ732" s="456"/>
      <c r="AK732" s="179" t="str">
        <f t="shared" si="43"/>
        <v/>
      </c>
      <c r="AL732" s="427"/>
      <c r="AM732" s="28" t="b">
        <f t="shared" si="45"/>
        <v>1</v>
      </c>
    </row>
    <row r="733" spans="1:39" ht="36" customHeight="1">
      <c r="A733" s="65"/>
      <c r="B733" s="65"/>
      <c r="C733" s="65"/>
      <c r="D733" s="45"/>
      <c r="E733" s="259"/>
      <c r="F733" s="229" t="str">
        <f t="shared" si="44"/>
        <v/>
      </c>
      <c r="G733" s="429"/>
      <c r="H733" s="206"/>
      <c r="I733" s="429"/>
      <c r="J733" s="83"/>
      <c r="K733" s="119"/>
      <c r="L733" s="214"/>
      <c r="M733" s="230"/>
      <c r="N733" s="231"/>
      <c r="O733" s="259"/>
      <c r="P733" s="212"/>
      <c r="Q733" s="214"/>
      <c r="R733" s="214"/>
      <c r="S733" s="232"/>
      <c r="T733" s="179" t="str">
        <f t="shared" si="42"/>
        <v/>
      </c>
      <c r="U733" s="427"/>
      <c r="V733" s="213"/>
      <c r="W733" s="213"/>
      <c r="X733" s="429"/>
      <c r="Y733" s="45"/>
      <c r="Z733" s="45"/>
      <c r="AA733" s="45"/>
      <c r="AB733" s="429"/>
      <c r="AC733" s="367"/>
      <c r="AD733" s="427"/>
      <c r="AE733" s="427"/>
      <c r="AF733" s="427"/>
      <c r="AG733" s="436"/>
      <c r="AH733" s="445"/>
      <c r="AI733" s="445"/>
      <c r="AJ733" s="456"/>
      <c r="AK733" s="179" t="str">
        <f t="shared" si="43"/>
        <v/>
      </c>
      <c r="AL733" s="427"/>
      <c r="AM733" s="28" t="b">
        <f t="shared" si="45"/>
        <v>1</v>
      </c>
    </row>
    <row r="734" spans="1:39" ht="36" customHeight="1">
      <c r="A734" s="65"/>
      <c r="B734" s="65"/>
      <c r="C734" s="65"/>
      <c r="D734" s="45"/>
      <c r="E734" s="259"/>
      <c r="F734" s="229" t="str">
        <f t="shared" si="44"/>
        <v/>
      </c>
      <c r="G734" s="429"/>
      <c r="H734" s="206"/>
      <c r="I734" s="429"/>
      <c r="J734" s="83"/>
      <c r="K734" s="119"/>
      <c r="L734" s="214"/>
      <c r="M734" s="230"/>
      <c r="N734" s="231"/>
      <c r="O734" s="259"/>
      <c r="P734" s="212"/>
      <c r="Q734" s="214"/>
      <c r="R734" s="214"/>
      <c r="S734" s="232"/>
      <c r="T734" s="179" t="str">
        <f t="shared" si="42"/>
        <v/>
      </c>
      <c r="U734" s="427"/>
      <c r="V734" s="213"/>
      <c r="W734" s="213"/>
      <c r="X734" s="429"/>
      <c r="Y734" s="45"/>
      <c r="Z734" s="45"/>
      <c r="AA734" s="45"/>
      <c r="AB734" s="429"/>
      <c r="AC734" s="367"/>
      <c r="AD734" s="427"/>
      <c r="AE734" s="427"/>
      <c r="AF734" s="427"/>
      <c r="AG734" s="436"/>
      <c r="AH734" s="445"/>
      <c r="AI734" s="445"/>
      <c r="AJ734" s="456"/>
      <c r="AK734" s="179" t="str">
        <f t="shared" si="43"/>
        <v/>
      </c>
      <c r="AL734" s="427"/>
      <c r="AM734" s="28" t="b">
        <f t="shared" si="45"/>
        <v>1</v>
      </c>
    </row>
    <row r="735" spans="1:39" ht="36" customHeight="1">
      <c r="A735" s="65"/>
      <c r="B735" s="65"/>
      <c r="C735" s="65"/>
      <c r="D735" s="45"/>
      <c r="E735" s="259"/>
      <c r="F735" s="229" t="str">
        <f t="shared" si="44"/>
        <v/>
      </c>
      <c r="G735" s="429"/>
      <c r="H735" s="206"/>
      <c r="I735" s="429"/>
      <c r="J735" s="83"/>
      <c r="K735" s="119"/>
      <c r="L735" s="214"/>
      <c r="M735" s="230"/>
      <c r="N735" s="231"/>
      <c r="O735" s="259"/>
      <c r="P735" s="212"/>
      <c r="Q735" s="214"/>
      <c r="R735" s="214"/>
      <c r="S735" s="232"/>
      <c r="T735" s="179" t="str">
        <f t="shared" si="42"/>
        <v/>
      </c>
      <c r="U735" s="427"/>
      <c r="V735" s="213"/>
      <c r="W735" s="213"/>
      <c r="X735" s="429"/>
      <c r="Y735" s="45"/>
      <c r="Z735" s="45"/>
      <c r="AA735" s="45"/>
      <c r="AB735" s="429"/>
      <c r="AC735" s="367"/>
      <c r="AD735" s="427"/>
      <c r="AE735" s="427"/>
      <c r="AF735" s="427"/>
      <c r="AG735" s="436"/>
      <c r="AH735" s="445"/>
      <c r="AI735" s="445"/>
      <c r="AJ735" s="456"/>
      <c r="AK735" s="179" t="str">
        <f t="shared" si="43"/>
        <v/>
      </c>
      <c r="AL735" s="427"/>
      <c r="AM735" s="28" t="b">
        <f t="shared" si="45"/>
        <v>1</v>
      </c>
    </row>
    <row r="736" spans="1:39" ht="36" customHeight="1">
      <c r="A736" s="65"/>
      <c r="B736" s="65"/>
      <c r="C736" s="65"/>
      <c r="D736" s="45"/>
      <c r="E736" s="259"/>
      <c r="F736" s="229" t="str">
        <f t="shared" si="44"/>
        <v/>
      </c>
      <c r="G736" s="429"/>
      <c r="H736" s="206"/>
      <c r="I736" s="429"/>
      <c r="J736" s="83"/>
      <c r="K736" s="119"/>
      <c r="L736" s="214"/>
      <c r="M736" s="230"/>
      <c r="N736" s="231"/>
      <c r="O736" s="259"/>
      <c r="P736" s="212"/>
      <c r="Q736" s="214"/>
      <c r="R736" s="214"/>
      <c r="S736" s="232"/>
      <c r="T736" s="179" t="str">
        <f t="shared" si="42"/>
        <v/>
      </c>
      <c r="U736" s="427"/>
      <c r="V736" s="213"/>
      <c r="W736" s="213"/>
      <c r="X736" s="429"/>
      <c r="Y736" s="45"/>
      <c r="Z736" s="45"/>
      <c r="AA736" s="45"/>
      <c r="AB736" s="429"/>
      <c r="AC736" s="367"/>
      <c r="AD736" s="427"/>
      <c r="AE736" s="427"/>
      <c r="AF736" s="427"/>
      <c r="AG736" s="436"/>
      <c r="AH736" s="445"/>
      <c r="AI736" s="445"/>
      <c r="AJ736" s="456"/>
      <c r="AK736" s="179" t="str">
        <f t="shared" si="43"/>
        <v/>
      </c>
      <c r="AL736" s="427"/>
      <c r="AM736" s="28" t="b">
        <f t="shared" si="45"/>
        <v>1</v>
      </c>
    </row>
    <row r="737" spans="1:39" ht="36" customHeight="1">
      <c r="A737" s="65"/>
      <c r="B737" s="65"/>
      <c r="C737" s="65"/>
      <c r="D737" s="45"/>
      <c r="E737" s="259"/>
      <c r="F737" s="229" t="str">
        <f t="shared" si="44"/>
        <v/>
      </c>
      <c r="G737" s="429"/>
      <c r="H737" s="206"/>
      <c r="I737" s="429"/>
      <c r="J737" s="83"/>
      <c r="K737" s="119"/>
      <c r="L737" s="214"/>
      <c r="M737" s="230"/>
      <c r="N737" s="231"/>
      <c r="O737" s="259"/>
      <c r="P737" s="212"/>
      <c r="Q737" s="214"/>
      <c r="R737" s="214"/>
      <c r="S737" s="232"/>
      <c r="T737" s="179" t="str">
        <f t="shared" si="42"/>
        <v/>
      </c>
      <c r="U737" s="427"/>
      <c r="V737" s="213"/>
      <c r="W737" s="213"/>
      <c r="X737" s="429"/>
      <c r="Y737" s="45"/>
      <c r="Z737" s="45"/>
      <c r="AA737" s="45"/>
      <c r="AB737" s="429"/>
      <c r="AC737" s="367"/>
      <c r="AD737" s="427"/>
      <c r="AE737" s="427"/>
      <c r="AF737" s="427"/>
      <c r="AG737" s="436"/>
      <c r="AH737" s="445"/>
      <c r="AI737" s="445"/>
      <c r="AJ737" s="456"/>
      <c r="AK737" s="179" t="str">
        <f t="shared" si="43"/>
        <v/>
      </c>
      <c r="AL737" s="427"/>
      <c r="AM737" s="28" t="b">
        <f t="shared" si="45"/>
        <v>1</v>
      </c>
    </row>
    <row r="738" spans="1:39" ht="36" customHeight="1">
      <c r="A738" s="65"/>
      <c r="B738" s="65"/>
      <c r="C738" s="65"/>
      <c r="D738" s="45"/>
      <c r="E738" s="259"/>
      <c r="F738" s="229" t="str">
        <f t="shared" si="44"/>
        <v/>
      </c>
      <c r="G738" s="429"/>
      <c r="H738" s="206"/>
      <c r="I738" s="429"/>
      <c r="J738" s="83"/>
      <c r="K738" s="119"/>
      <c r="L738" s="214"/>
      <c r="M738" s="230"/>
      <c r="N738" s="231"/>
      <c r="O738" s="259"/>
      <c r="P738" s="212"/>
      <c r="Q738" s="214"/>
      <c r="R738" s="214"/>
      <c r="S738" s="232"/>
      <c r="T738" s="179" t="str">
        <f t="shared" si="42"/>
        <v/>
      </c>
      <c r="U738" s="427"/>
      <c r="V738" s="213"/>
      <c r="W738" s="213"/>
      <c r="X738" s="429"/>
      <c r="Y738" s="45"/>
      <c r="Z738" s="45"/>
      <c r="AA738" s="45"/>
      <c r="AB738" s="429"/>
      <c r="AC738" s="367"/>
      <c r="AD738" s="427"/>
      <c r="AE738" s="427"/>
      <c r="AF738" s="427"/>
      <c r="AG738" s="436"/>
      <c r="AH738" s="445"/>
      <c r="AI738" s="445"/>
      <c r="AJ738" s="456"/>
      <c r="AK738" s="179" t="str">
        <f t="shared" si="43"/>
        <v/>
      </c>
      <c r="AL738" s="427"/>
      <c r="AM738" s="28" t="b">
        <f t="shared" si="45"/>
        <v>1</v>
      </c>
    </row>
    <row r="739" spans="1:39" ht="36" customHeight="1">
      <c r="A739" s="65"/>
      <c r="B739" s="65"/>
      <c r="C739" s="65"/>
      <c r="D739" s="45"/>
      <c r="E739" s="259"/>
      <c r="F739" s="229" t="str">
        <f t="shared" si="44"/>
        <v/>
      </c>
      <c r="G739" s="429"/>
      <c r="H739" s="206"/>
      <c r="I739" s="429"/>
      <c r="J739" s="83"/>
      <c r="K739" s="119"/>
      <c r="L739" s="214"/>
      <c r="M739" s="230"/>
      <c r="N739" s="231"/>
      <c r="O739" s="259"/>
      <c r="P739" s="212"/>
      <c r="Q739" s="214"/>
      <c r="R739" s="214"/>
      <c r="S739" s="232"/>
      <c r="T739" s="179" t="str">
        <f t="shared" si="42"/>
        <v/>
      </c>
      <c r="U739" s="427"/>
      <c r="V739" s="213"/>
      <c r="W739" s="213"/>
      <c r="X739" s="429"/>
      <c r="Y739" s="45"/>
      <c r="Z739" s="45"/>
      <c r="AA739" s="45"/>
      <c r="AB739" s="429"/>
      <c r="AC739" s="367"/>
      <c r="AD739" s="427"/>
      <c r="AE739" s="427"/>
      <c r="AF739" s="427"/>
      <c r="AG739" s="436"/>
      <c r="AH739" s="445"/>
      <c r="AI739" s="445"/>
      <c r="AJ739" s="456"/>
      <c r="AK739" s="179" t="str">
        <f t="shared" si="43"/>
        <v/>
      </c>
      <c r="AL739" s="427"/>
      <c r="AM739" s="28" t="b">
        <f t="shared" si="45"/>
        <v>1</v>
      </c>
    </row>
    <row r="740" spans="1:39" ht="36" customHeight="1">
      <c r="A740" s="65"/>
      <c r="B740" s="65"/>
      <c r="C740" s="65"/>
      <c r="D740" s="45"/>
      <c r="E740" s="259"/>
      <c r="F740" s="229" t="str">
        <f t="shared" si="44"/>
        <v/>
      </c>
      <c r="G740" s="429"/>
      <c r="H740" s="206"/>
      <c r="I740" s="429"/>
      <c r="J740" s="83"/>
      <c r="K740" s="119"/>
      <c r="L740" s="214"/>
      <c r="M740" s="230"/>
      <c r="N740" s="231"/>
      <c r="O740" s="259"/>
      <c r="P740" s="212"/>
      <c r="Q740" s="214"/>
      <c r="R740" s="214"/>
      <c r="S740" s="232"/>
      <c r="T740" s="179" t="str">
        <f t="shared" si="42"/>
        <v/>
      </c>
      <c r="U740" s="427"/>
      <c r="V740" s="213"/>
      <c r="W740" s="213"/>
      <c r="X740" s="429"/>
      <c r="Y740" s="45"/>
      <c r="Z740" s="45"/>
      <c r="AA740" s="45"/>
      <c r="AB740" s="429"/>
      <c r="AC740" s="367"/>
      <c r="AD740" s="427"/>
      <c r="AE740" s="427"/>
      <c r="AF740" s="427"/>
      <c r="AG740" s="436"/>
      <c r="AH740" s="445"/>
      <c r="AI740" s="445"/>
      <c r="AJ740" s="456"/>
      <c r="AK740" s="179" t="str">
        <f t="shared" si="43"/>
        <v/>
      </c>
      <c r="AL740" s="427"/>
      <c r="AM740" s="28" t="b">
        <f t="shared" si="45"/>
        <v>1</v>
      </c>
    </row>
    <row r="741" spans="1:39" ht="36" customHeight="1">
      <c r="A741" s="65"/>
      <c r="B741" s="65"/>
      <c r="C741" s="65"/>
      <c r="D741" s="45"/>
      <c r="E741" s="259"/>
      <c r="F741" s="229" t="str">
        <f t="shared" si="44"/>
        <v/>
      </c>
      <c r="G741" s="429"/>
      <c r="H741" s="206"/>
      <c r="I741" s="429"/>
      <c r="J741" s="83"/>
      <c r="K741" s="119"/>
      <c r="L741" s="214"/>
      <c r="M741" s="230"/>
      <c r="N741" s="231"/>
      <c r="O741" s="259"/>
      <c r="P741" s="212"/>
      <c r="Q741" s="214"/>
      <c r="R741" s="214"/>
      <c r="S741" s="232"/>
      <c r="T741" s="179" t="str">
        <f t="shared" si="42"/>
        <v/>
      </c>
      <c r="U741" s="427"/>
      <c r="V741" s="213"/>
      <c r="W741" s="213"/>
      <c r="X741" s="429"/>
      <c r="Y741" s="45"/>
      <c r="Z741" s="45"/>
      <c r="AA741" s="45"/>
      <c r="AB741" s="429"/>
      <c r="AC741" s="367"/>
      <c r="AD741" s="427"/>
      <c r="AE741" s="427"/>
      <c r="AF741" s="427"/>
      <c r="AG741" s="436"/>
      <c r="AH741" s="445"/>
      <c r="AI741" s="445"/>
      <c r="AJ741" s="456"/>
      <c r="AK741" s="179" t="str">
        <f t="shared" si="43"/>
        <v/>
      </c>
      <c r="AL741" s="427"/>
      <c r="AM741" s="28" t="b">
        <f t="shared" si="45"/>
        <v>1</v>
      </c>
    </row>
    <row r="742" spans="1:39" ht="36" customHeight="1">
      <c r="A742" s="65"/>
      <c r="B742" s="65"/>
      <c r="C742" s="65"/>
      <c r="D742" s="45"/>
      <c r="E742" s="259"/>
      <c r="F742" s="229" t="str">
        <f t="shared" si="44"/>
        <v/>
      </c>
      <c r="G742" s="429"/>
      <c r="H742" s="206"/>
      <c r="I742" s="429"/>
      <c r="J742" s="83"/>
      <c r="K742" s="119"/>
      <c r="L742" s="214"/>
      <c r="M742" s="230"/>
      <c r="N742" s="231"/>
      <c r="O742" s="259"/>
      <c r="P742" s="212"/>
      <c r="Q742" s="214"/>
      <c r="R742" s="214"/>
      <c r="S742" s="232"/>
      <c r="T742" s="179" t="str">
        <f t="shared" si="42"/>
        <v/>
      </c>
      <c r="U742" s="427"/>
      <c r="V742" s="213"/>
      <c r="W742" s="213"/>
      <c r="X742" s="429"/>
      <c r="Y742" s="45"/>
      <c r="Z742" s="45"/>
      <c r="AA742" s="45"/>
      <c r="AB742" s="429"/>
      <c r="AC742" s="367"/>
      <c r="AD742" s="427"/>
      <c r="AE742" s="427"/>
      <c r="AF742" s="427"/>
      <c r="AG742" s="436"/>
      <c r="AH742" s="445"/>
      <c r="AI742" s="445"/>
      <c r="AJ742" s="456"/>
      <c r="AK742" s="179" t="str">
        <f t="shared" si="43"/>
        <v/>
      </c>
      <c r="AL742" s="427"/>
      <c r="AM742" s="28" t="b">
        <f t="shared" si="45"/>
        <v>1</v>
      </c>
    </row>
    <row r="743" spans="1:39" ht="36" customHeight="1">
      <c r="A743" s="65"/>
      <c r="B743" s="65"/>
      <c r="C743" s="65"/>
      <c r="D743" s="45"/>
      <c r="E743" s="259"/>
      <c r="F743" s="229" t="str">
        <f t="shared" si="44"/>
        <v/>
      </c>
      <c r="G743" s="429"/>
      <c r="H743" s="206"/>
      <c r="I743" s="429"/>
      <c r="J743" s="83"/>
      <c r="K743" s="119"/>
      <c r="L743" s="214"/>
      <c r="M743" s="230"/>
      <c r="N743" s="231"/>
      <c r="O743" s="259"/>
      <c r="P743" s="212"/>
      <c r="Q743" s="214"/>
      <c r="R743" s="214"/>
      <c r="S743" s="232"/>
      <c r="T743" s="179" t="str">
        <f t="shared" si="42"/>
        <v/>
      </c>
      <c r="U743" s="427"/>
      <c r="V743" s="213"/>
      <c r="W743" s="213"/>
      <c r="X743" s="429"/>
      <c r="Y743" s="45"/>
      <c r="Z743" s="45"/>
      <c r="AA743" s="45"/>
      <c r="AB743" s="429"/>
      <c r="AC743" s="367"/>
      <c r="AD743" s="427"/>
      <c r="AE743" s="427"/>
      <c r="AF743" s="427"/>
      <c r="AG743" s="436"/>
      <c r="AH743" s="445"/>
      <c r="AI743" s="445"/>
      <c r="AJ743" s="456"/>
      <c r="AK743" s="179" t="str">
        <f t="shared" si="43"/>
        <v/>
      </c>
      <c r="AL743" s="427"/>
      <c r="AM743" s="28" t="b">
        <f t="shared" si="45"/>
        <v>1</v>
      </c>
    </row>
    <row r="744" spans="1:39" ht="36" customHeight="1">
      <c r="A744" s="65"/>
      <c r="B744" s="65"/>
      <c r="C744" s="65"/>
      <c r="D744" s="45"/>
      <c r="E744" s="259"/>
      <c r="F744" s="229" t="str">
        <f t="shared" si="44"/>
        <v/>
      </c>
      <c r="G744" s="429"/>
      <c r="H744" s="206"/>
      <c r="I744" s="429"/>
      <c r="J744" s="83"/>
      <c r="K744" s="119"/>
      <c r="L744" s="214"/>
      <c r="M744" s="230"/>
      <c r="N744" s="231"/>
      <c r="O744" s="259"/>
      <c r="P744" s="212"/>
      <c r="Q744" s="214"/>
      <c r="R744" s="214"/>
      <c r="S744" s="232"/>
      <c r="T744" s="179" t="str">
        <f t="shared" si="42"/>
        <v/>
      </c>
      <c r="U744" s="427"/>
      <c r="V744" s="213"/>
      <c r="W744" s="213"/>
      <c r="X744" s="429"/>
      <c r="Y744" s="45"/>
      <c r="Z744" s="45"/>
      <c r="AA744" s="45"/>
      <c r="AB744" s="429"/>
      <c r="AC744" s="367"/>
      <c r="AD744" s="427"/>
      <c r="AE744" s="427"/>
      <c r="AF744" s="427"/>
      <c r="AG744" s="436"/>
      <c r="AH744" s="445"/>
      <c r="AI744" s="445"/>
      <c r="AJ744" s="456"/>
      <c r="AK744" s="179" t="str">
        <f t="shared" si="43"/>
        <v/>
      </c>
      <c r="AL744" s="427"/>
      <c r="AM744" s="28" t="b">
        <f t="shared" si="45"/>
        <v>1</v>
      </c>
    </row>
    <row r="745" spans="1:39" ht="36" customHeight="1">
      <c r="A745" s="65"/>
      <c r="B745" s="65"/>
      <c r="C745" s="65"/>
      <c r="D745" s="45"/>
      <c r="E745" s="259"/>
      <c r="F745" s="229" t="str">
        <f t="shared" si="44"/>
        <v/>
      </c>
      <c r="G745" s="429"/>
      <c r="H745" s="206"/>
      <c r="I745" s="429"/>
      <c r="J745" s="83"/>
      <c r="K745" s="119"/>
      <c r="L745" s="214"/>
      <c r="M745" s="230"/>
      <c r="N745" s="231"/>
      <c r="O745" s="259"/>
      <c r="P745" s="212"/>
      <c r="Q745" s="214"/>
      <c r="R745" s="214"/>
      <c r="S745" s="232"/>
      <c r="T745" s="179" t="str">
        <f t="shared" si="42"/>
        <v/>
      </c>
      <c r="U745" s="427"/>
      <c r="V745" s="213"/>
      <c r="W745" s="213"/>
      <c r="X745" s="429"/>
      <c r="Y745" s="45"/>
      <c r="Z745" s="45"/>
      <c r="AA745" s="45"/>
      <c r="AB745" s="429"/>
      <c r="AC745" s="367"/>
      <c r="AD745" s="427"/>
      <c r="AE745" s="427"/>
      <c r="AF745" s="427"/>
      <c r="AG745" s="436"/>
      <c r="AH745" s="445"/>
      <c r="AI745" s="445"/>
      <c r="AJ745" s="456"/>
      <c r="AK745" s="179" t="str">
        <f t="shared" si="43"/>
        <v/>
      </c>
      <c r="AL745" s="427"/>
      <c r="AM745" s="28" t="b">
        <f t="shared" si="45"/>
        <v>1</v>
      </c>
    </row>
    <row r="746" spans="1:39" ht="36" customHeight="1">
      <c r="A746" s="65"/>
      <c r="B746" s="65"/>
      <c r="C746" s="65"/>
      <c r="D746" s="45"/>
      <c r="E746" s="259"/>
      <c r="F746" s="229" t="str">
        <f t="shared" si="44"/>
        <v/>
      </c>
      <c r="G746" s="429"/>
      <c r="H746" s="206"/>
      <c r="I746" s="429"/>
      <c r="J746" s="83"/>
      <c r="K746" s="119"/>
      <c r="L746" s="214"/>
      <c r="M746" s="230"/>
      <c r="N746" s="231"/>
      <c r="O746" s="259"/>
      <c r="P746" s="212"/>
      <c r="Q746" s="214"/>
      <c r="R746" s="214"/>
      <c r="S746" s="232"/>
      <c r="T746" s="179" t="str">
        <f t="shared" si="42"/>
        <v/>
      </c>
      <c r="U746" s="427"/>
      <c r="V746" s="213"/>
      <c r="W746" s="213"/>
      <c r="X746" s="429"/>
      <c r="Y746" s="45"/>
      <c r="Z746" s="45"/>
      <c r="AA746" s="45"/>
      <c r="AB746" s="429"/>
      <c r="AC746" s="367"/>
      <c r="AD746" s="427"/>
      <c r="AE746" s="427"/>
      <c r="AF746" s="427"/>
      <c r="AG746" s="436"/>
      <c r="AH746" s="445"/>
      <c r="AI746" s="445"/>
      <c r="AJ746" s="456"/>
      <c r="AK746" s="179" t="str">
        <f t="shared" si="43"/>
        <v/>
      </c>
      <c r="AL746" s="427"/>
      <c r="AM746" s="28" t="b">
        <f t="shared" si="45"/>
        <v>1</v>
      </c>
    </row>
    <row r="747" spans="1:39" ht="36" customHeight="1">
      <c r="A747" s="65"/>
      <c r="B747" s="65"/>
      <c r="C747" s="65"/>
      <c r="D747" s="45"/>
      <c r="E747" s="259"/>
      <c r="F747" s="229" t="str">
        <f t="shared" si="44"/>
        <v/>
      </c>
      <c r="G747" s="429"/>
      <c r="H747" s="206"/>
      <c r="I747" s="429"/>
      <c r="J747" s="83"/>
      <c r="K747" s="119"/>
      <c r="L747" s="214"/>
      <c r="M747" s="230"/>
      <c r="N747" s="231"/>
      <c r="O747" s="259"/>
      <c r="P747" s="212"/>
      <c r="Q747" s="214"/>
      <c r="R747" s="214"/>
      <c r="S747" s="232"/>
      <c r="T747" s="179" t="str">
        <f t="shared" si="42"/>
        <v/>
      </c>
      <c r="U747" s="427"/>
      <c r="V747" s="213"/>
      <c r="W747" s="213"/>
      <c r="X747" s="429"/>
      <c r="Y747" s="45"/>
      <c r="Z747" s="45"/>
      <c r="AA747" s="45"/>
      <c r="AB747" s="429"/>
      <c r="AC747" s="367"/>
      <c r="AD747" s="427"/>
      <c r="AE747" s="427"/>
      <c r="AF747" s="427"/>
      <c r="AG747" s="436"/>
      <c r="AH747" s="445"/>
      <c r="AI747" s="445"/>
      <c r="AJ747" s="456"/>
      <c r="AK747" s="179" t="str">
        <f t="shared" si="43"/>
        <v/>
      </c>
      <c r="AL747" s="427"/>
      <c r="AM747" s="28" t="b">
        <f t="shared" si="45"/>
        <v>1</v>
      </c>
    </row>
    <row r="748" spans="1:39" ht="36" customHeight="1">
      <c r="A748" s="65"/>
      <c r="B748" s="65"/>
      <c r="C748" s="65"/>
      <c r="D748" s="45"/>
      <c r="E748" s="259"/>
      <c r="F748" s="229" t="str">
        <f t="shared" si="44"/>
        <v/>
      </c>
      <c r="G748" s="429"/>
      <c r="H748" s="206"/>
      <c r="I748" s="429"/>
      <c r="J748" s="83"/>
      <c r="K748" s="119"/>
      <c r="L748" s="214"/>
      <c r="M748" s="230"/>
      <c r="N748" s="231"/>
      <c r="O748" s="259"/>
      <c r="P748" s="212"/>
      <c r="Q748" s="214"/>
      <c r="R748" s="214"/>
      <c r="S748" s="232"/>
      <c r="T748" s="179" t="str">
        <f t="shared" si="42"/>
        <v/>
      </c>
      <c r="U748" s="427"/>
      <c r="V748" s="213"/>
      <c r="W748" s="213"/>
      <c r="X748" s="429"/>
      <c r="Y748" s="45"/>
      <c r="Z748" s="45"/>
      <c r="AA748" s="45"/>
      <c r="AB748" s="429"/>
      <c r="AC748" s="367"/>
      <c r="AD748" s="427"/>
      <c r="AE748" s="427"/>
      <c r="AF748" s="427"/>
      <c r="AG748" s="436"/>
      <c r="AH748" s="445"/>
      <c r="AI748" s="445"/>
      <c r="AJ748" s="456"/>
      <c r="AK748" s="179" t="str">
        <f t="shared" si="43"/>
        <v/>
      </c>
      <c r="AL748" s="427"/>
      <c r="AM748" s="28" t="b">
        <f t="shared" si="45"/>
        <v>1</v>
      </c>
    </row>
    <row r="749" spans="1:39" ht="36" customHeight="1">
      <c r="A749" s="65"/>
      <c r="B749" s="65"/>
      <c r="C749" s="65"/>
      <c r="D749" s="45"/>
      <c r="E749" s="259"/>
      <c r="F749" s="229" t="str">
        <f t="shared" si="44"/>
        <v/>
      </c>
      <c r="G749" s="429"/>
      <c r="H749" s="206"/>
      <c r="I749" s="429"/>
      <c r="J749" s="83"/>
      <c r="K749" s="119"/>
      <c r="L749" s="214"/>
      <c r="M749" s="230"/>
      <c r="N749" s="231"/>
      <c r="O749" s="259"/>
      <c r="P749" s="212"/>
      <c r="Q749" s="214"/>
      <c r="R749" s="214"/>
      <c r="S749" s="232"/>
      <c r="T749" s="179" t="str">
        <f t="shared" si="42"/>
        <v/>
      </c>
      <c r="U749" s="427"/>
      <c r="V749" s="213"/>
      <c r="W749" s="213"/>
      <c r="X749" s="429"/>
      <c r="Y749" s="45"/>
      <c r="Z749" s="45"/>
      <c r="AA749" s="45"/>
      <c r="AB749" s="429"/>
      <c r="AC749" s="367"/>
      <c r="AD749" s="427"/>
      <c r="AE749" s="427"/>
      <c r="AF749" s="427"/>
      <c r="AG749" s="436"/>
      <c r="AH749" s="445"/>
      <c r="AI749" s="445"/>
      <c r="AJ749" s="456"/>
      <c r="AK749" s="179" t="str">
        <f t="shared" si="43"/>
        <v/>
      </c>
      <c r="AL749" s="427"/>
      <c r="AM749" s="28" t="b">
        <f t="shared" si="45"/>
        <v>1</v>
      </c>
    </row>
    <row r="750" spans="1:39" ht="36" customHeight="1">
      <c r="A750" s="65"/>
      <c r="B750" s="65"/>
      <c r="C750" s="65"/>
      <c r="D750" s="45"/>
      <c r="E750" s="259"/>
      <c r="F750" s="229" t="str">
        <f t="shared" si="44"/>
        <v/>
      </c>
      <c r="G750" s="429"/>
      <c r="H750" s="206"/>
      <c r="I750" s="429"/>
      <c r="J750" s="83"/>
      <c r="K750" s="119"/>
      <c r="L750" s="214"/>
      <c r="M750" s="230"/>
      <c r="N750" s="231"/>
      <c r="O750" s="259"/>
      <c r="P750" s="212"/>
      <c r="Q750" s="214"/>
      <c r="R750" s="214"/>
      <c r="S750" s="232"/>
      <c r="T750" s="179" t="str">
        <f t="shared" si="42"/>
        <v/>
      </c>
      <c r="U750" s="427"/>
      <c r="V750" s="213"/>
      <c r="W750" s="213"/>
      <c r="X750" s="429"/>
      <c r="Y750" s="45"/>
      <c r="Z750" s="45"/>
      <c r="AA750" s="45"/>
      <c r="AB750" s="429"/>
      <c r="AC750" s="367"/>
      <c r="AD750" s="427"/>
      <c r="AE750" s="427"/>
      <c r="AF750" s="427"/>
      <c r="AG750" s="436"/>
      <c r="AH750" s="445"/>
      <c r="AI750" s="445"/>
      <c r="AJ750" s="456"/>
      <c r="AK750" s="179" t="str">
        <f t="shared" si="43"/>
        <v/>
      </c>
      <c r="AL750" s="427"/>
      <c r="AM750" s="28" t="b">
        <f t="shared" si="45"/>
        <v>1</v>
      </c>
    </row>
    <row r="751" spans="1:39" ht="36" customHeight="1">
      <c r="A751" s="65"/>
      <c r="B751" s="65"/>
      <c r="C751" s="65"/>
      <c r="D751" s="45"/>
      <c r="E751" s="259"/>
      <c r="F751" s="229" t="str">
        <f t="shared" si="44"/>
        <v/>
      </c>
      <c r="G751" s="429"/>
      <c r="H751" s="206"/>
      <c r="I751" s="429"/>
      <c r="J751" s="83"/>
      <c r="K751" s="119"/>
      <c r="L751" s="214"/>
      <c r="M751" s="230"/>
      <c r="N751" s="231"/>
      <c r="O751" s="259"/>
      <c r="P751" s="212"/>
      <c r="Q751" s="214"/>
      <c r="R751" s="214"/>
      <c r="S751" s="232"/>
      <c r="T751" s="179" t="str">
        <f t="shared" si="42"/>
        <v/>
      </c>
      <c r="U751" s="427"/>
      <c r="V751" s="213"/>
      <c r="W751" s="213"/>
      <c r="X751" s="429"/>
      <c r="Y751" s="45"/>
      <c r="Z751" s="45"/>
      <c r="AA751" s="45"/>
      <c r="AB751" s="429"/>
      <c r="AC751" s="367"/>
      <c r="AD751" s="427"/>
      <c r="AE751" s="427"/>
      <c r="AF751" s="427"/>
      <c r="AG751" s="436"/>
      <c r="AH751" s="445"/>
      <c r="AI751" s="445"/>
      <c r="AJ751" s="456"/>
      <c r="AK751" s="179" t="str">
        <f t="shared" si="43"/>
        <v/>
      </c>
      <c r="AL751" s="427"/>
      <c r="AM751" s="28" t="b">
        <f t="shared" si="45"/>
        <v>1</v>
      </c>
    </row>
    <row r="752" spans="1:39" ht="36" customHeight="1">
      <c r="A752" s="65"/>
      <c r="B752" s="65"/>
      <c r="C752" s="65"/>
      <c r="D752" s="45"/>
      <c r="E752" s="259"/>
      <c r="F752" s="229" t="str">
        <f t="shared" si="44"/>
        <v/>
      </c>
      <c r="G752" s="429"/>
      <c r="H752" s="206"/>
      <c r="I752" s="429"/>
      <c r="J752" s="83"/>
      <c r="K752" s="119"/>
      <c r="L752" s="214"/>
      <c r="M752" s="230"/>
      <c r="N752" s="231"/>
      <c r="O752" s="259"/>
      <c r="P752" s="212"/>
      <c r="Q752" s="214"/>
      <c r="R752" s="214"/>
      <c r="S752" s="232"/>
      <c r="T752" s="179" t="str">
        <f t="shared" si="42"/>
        <v/>
      </c>
      <c r="U752" s="427"/>
      <c r="V752" s="213"/>
      <c r="W752" s="213"/>
      <c r="X752" s="429"/>
      <c r="Y752" s="45"/>
      <c r="Z752" s="45"/>
      <c r="AA752" s="45"/>
      <c r="AB752" s="429"/>
      <c r="AC752" s="367"/>
      <c r="AD752" s="427"/>
      <c r="AE752" s="427"/>
      <c r="AF752" s="427"/>
      <c r="AG752" s="436"/>
      <c r="AH752" s="445"/>
      <c r="AI752" s="445"/>
      <c r="AJ752" s="456"/>
      <c r="AK752" s="179" t="str">
        <f t="shared" si="43"/>
        <v/>
      </c>
      <c r="AL752" s="427"/>
      <c r="AM752" s="28" t="b">
        <f t="shared" si="45"/>
        <v>1</v>
      </c>
    </row>
    <row r="753" spans="1:39" ht="36" customHeight="1">
      <c r="A753" s="65"/>
      <c r="B753" s="65"/>
      <c r="C753" s="65"/>
      <c r="D753" s="45"/>
      <c r="E753" s="259"/>
      <c r="F753" s="229" t="str">
        <f t="shared" si="44"/>
        <v/>
      </c>
      <c r="G753" s="429"/>
      <c r="H753" s="206"/>
      <c r="I753" s="429"/>
      <c r="J753" s="83"/>
      <c r="K753" s="119"/>
      <c r="L753" s="214"/>
      <c r="M753" s="230"/>
      <c r="N753" s="231"/>
      <c r="O753" s="259"/>
      <c r="P753" s="212"/>
      <c r="Q753" s="214"/>
      <c r="R753" s="214"/>
      <c r="S753" s="232"/>
      <c r="T753" s="179" t="str">
        <f t="shared" si="42"/>
        <v/>
      </c>
      <c r="U753" s="427"/>
      <c r="V753" s="213"/>
      <c r="W753" s="213"/>
      <c r="X753" s="429"/>
      <c r="Y753" s="45"/>
      <c r="Z753" s="45"/>
      <c r="AA753" s="45"/>
      <c r="AB753" s="429"/>
      <c r="AC753" s="367"/>
      <c r="AD753" s="427"/>
      <c r="AE753" s="427"/>
      <c r="AF753" s="427"/>
      <c r="AG753" s="436"/>
      <c r="AH753" s="445"/>
      <c r="AI753" s="445"/>
      <c r="AJ753" s="456"/>
      <c r="AK753" s="179" t="str">
        <f t="shared" si="43"/>
        <v/>
      </c>
      <c r="AL753" s="427"/>
      <c r="AM753" s="28" t="b">
        <f t="shared" si="45"/>
        <v>1</v>
      </c>
    </row>
    <row r="754" spans="1:39" ht="36" customHeight="1">
      <c r="A754" s="65"/>
      <c r="B754" s="65"/>
      <c r="C754" s="65"/>
      <c r="D754" s="45"/>
      <c r="E754" s="259"/>
      <c r="F754" s="229" t="str">
        <f t="shared" si="44"/>
        <v/>
      </c>
      <c r="G754" s="429"/>
      <c r="H754" s="206"/>
      <c r="I754" s="429"/>
      <c r="J754" s="83"/>
      <c r="K754" s="119"/>
      <c r="L754" s="214"/>
      <c r="M754" s="230"/>
      <c r="N754" s="231"/>
      <c r="O754" s="259"/>
      <c r="P754" s="212"/>
      <c r="Q754" s="214"/>
      <c r="R754" s="214"/>
      <c r="S754" s="232"/>
      <c r="T754" s="179" t="str">
        <f t="shared" si="42"/>
        <v/>
      </c>
      <c r="U754" s="427"/>
      <c r="V754" s="213"/>
      <c r="W754" s="213"/>
      <c r="X754" s="429"/>
      <c r="Y754" s="45"/>
      <c r="Z754" s="45"/>
      <c r="AA754" s="45"/>
      <c r="AB754" s="429"/>
      <c r="AC754" s="367"/>
      <c r="AD754" s="427"/>
      <c r="AE754" s="427"/>
      <c r="AF754" s="427"/>
      <c r="AG754" s="436"/>
      <c r="AH754" s="445"/>
      <c r="AI754" s="445"/>
      <c r="AJ754" s="456"/>
      <c r="AK754" s="179" t="str">
        <f t="shared" si="43"/>
        <v/>
      </c>
      <c r="AL754" s="427"/>
      <c r="AM754" s="28" t="b">
        <f t="shared" si="45"/>
        <v>1</v>
      </c>
    </row>
    <row r="755" spans="1:39" ht="36" customHeight="1">
      <c r="A755" s="65"/>
      <c r="B755" s="65"/>
      <c r="C755" s="65"/>
      <c r="D755" s="45"/>
      <c r="E755" s="259"/>
      <c r="F755" s="229" t="str">
        <f t="shared" si="44"/>
        <v/>
      </c>
      <c r="G755" s="429"/>
      <c r="H755" s="206"/>
      <c r="I755" s="429"/>
      <c r="J755" s="83"/>
      <c r="K755" s="119"/>
      <c r="L755" s="214"/>
      <c r="M755" s="230"/>
      <c r="N755" s="231"/>
      <c r="O755" s="259"/>
      <c r="P755" s="212"/>
      <c r="Q755" s="214"/>
      <c r="R755" s="214"/>
      <c r="S755" s="232"/>
      <c r="T755" s="179" t="str">
        <f t="shared" si="42"/>
        <v/>
      </c>
      <c r="U755" s="427"/>
      <c r="V755" s="213"/>
      <c r="W755" s="213"/>
      <c r="X755" s="429"/>
      <c r="Y755" s="45"/>
      <c r="Z755" s="45"/>
      <c r="AA755" s="45"/>
      <c r="AB755" s="429"/>
      <c r="AC755" s="367"/>
      <c r="AD755" s="427"/>
      <c r="AE755" s="427"/>
      <c r="AF755" s="427"/>
      <c r="AG755" s="436"/>
      <c r="AH755" s="445"/>
      <c r="AI755" s="445"/>
      <c r="AJ755" s="456"/>
      <c r="AK755" s="179" t="str">
        <f t="shared" si="43"/>
        <v/>
      </c>
      <c r="AL755" s="427"/>
      <c r="AM755" s="28" t="b">
        <f t="shared" si="45"/>
        <v>1</v>
      </c>
    </row>
    <row r="756" spans="1:39" ht="36" customHeight="1">
      <c r="A756" s="65"/>
      <c r="B756" s="65"/>
      <c r="C756" s="65"/>
      <c r="D756" s="45"/>
      <c r="E756" s="259"/>
      <c r="F756" s="229" t="str">
        <f t="shared" si="44"/>
        <v/>
      </c>
      <c r="G756" s="429"/>
      <c r="H756" s="206"/>
      <c r="I756" s="429"/>
      <c r="J756" s="83"/>
      <c r="K756" s="119"/>
      <c r="L756" s="214"/>
      <c r="M756" s="230"/>
      <c r="N756" s="231"/>
      <c r="O756" s="259"/>
      <c r="P756" s="212"/>
      <c r="Q756" s="214"/>
      <c r="R756" s="214"/>
      <c r="S756" s="232"/>
      <c r="T756" s="179" t="str">
        <f t="shared" si="42"/>
        <v/>
      </c>
      <c r="U756" s="427"/>
      <c r="V756" s="213"/>
      <c r="W756" s="213"/>
      <c r="X756" s="429"/>
      <c r="Y756" s="45"/>
      <c r="Z756" s="45"/>
      <c r="AA756" s="45"/>
      <c r="AB756" s="429"/>
      <c r="AC756" s="367"/>
      <c r="AD756" s="427"/>
      <c r="AE756" s="427"/>
      <c r="AF756" s="427"/>
      <c r="AG756" s="436"/>
      <c r="AH756" s="445"/>
      <c r="AI756" s="445"/>
      <c r="AJ756" s="456"/>
      <c r="AK756" s="179" t="str">
        <f t="shared" si="43"/>
        <v/>
      </c>
      <c r="AL756" s="427"/>
      <c r="AM756" s="28" t="b">
        <f t="shared" si="45"/>
        <v>1</v>
      </c>
    </row>
    <row r="757" spans="1:39" ht="36" customHeight="1">
      <c r="A757" s="65"/>
      <c r="B757" s="65"/>
      <c r="C757" s="65"/>
      <c r="D757" s="45"/>
      <c r="E757" s="259"/>
      <c r="F757" s="229" t="str">
        <f t="shared" si="44"/>
        <v/>
      </c>
      <c r="G757" s="429"/>
      <c r="H757" s="206"/>
      <c r="I757" s="429"/>
      <c r="J757" s="83"/>
      <c r="K757" s="119"/>
      <c r="L757" s="214"/>
      <c r="M757" s="230"/>
      <c r="N757" s="231"/>
      <c r="O757" s="259"/>
      <c r="P757" s="212"/>
      <c r="Q757" s="214"/>
      <c r="R757" s="214"/>
      <c r="S757" s="232"/>
      <c r="T757" s="179" t="str">
        <f t="shared" si="42"/>
        <v/>
      </c>
      <c r="U757" s="427"/>
      <c r="V757" s="213"/>
      <c r="W757" s="213"/>
      <c r="X757" s="429"/>
      <c r="Y757" s="45"/>
      <c r="Z757" s="45"/>
      <c r="AA757" s="45"/>
      <c r="AB757" s="429"/>
      <c r="AC757" s="367"/>
      <c r="AD757" s="427"/>
      <c r="AE757" s="427"/>
      <c r="AF757" s="427"/>
      <c r="AG757" s="436"/>
      <c r="AH757" s="445"/>
      <c r="AI757" s="445"/>
      <c r="AJ757" s="456"/>
      <c r="AK757" s="179" t="str">
        <f t="shared" si="43"/>
        <v/>
      </c>
      <c r="AL757" s="427"/>
      <c r="AM757" s="28" t="b">
        <f t="shared" si="45"/>
        <v>1</v>
      </c>
    </row>
    <row r="758" spans="1:39" ht="36" customHeight="1">
      <c r="A758" s="65"/>
      <c r="B758" s="65"/>
      <c r="C758" s="65"/>
      <c r="D758" s="45"/>
      <c r="E758" s="259"/>
      <c r="F758" s="229" t="str">
        <f t="shared" si="44"/>
        <v/>
      </c>
      <c r="G758" s="429"/>
      <c r="H758" s="206"/>
      <c r="I758" s="429"/>
      <c r="J758" s="83"/>
      <c r="K758" s="119"/>
      <c r="L758" s="214"/>
      <c r="M758" s="230"/>
      <c r="N758" s="231"/>
      <c r="O758" s="259"/>
      <c r="P758" s="212"/>
      <c r="Q758" s="214"/>
      <c r="R758" s="214"/>
      <c r="S758" s="232"/>
      <c r="T758" s="179" t="str">
        <f t="shared" si="42"/>
        <v/>
      </c>
      <c r="U758" s="427"/>
      <c r="V758" s="213"/>
      <c r="W758" s="213"/>
      <c r="X758" s="429"/>
      <c r="Y758" s="45"/>
      <c r="Z758" s="45"/>
      <c r="AA758" s="45"/>
      <c r="AB758" s="429"/>
      <c r="AC758" s="367"/>
      <c r="AD758" s="427"/>
      <c r="AE758" s="427"/>
      <c r="AF758" s="427"/>
      <c r="AG758" s="436"/>
      <c r="AH758" s="445"/>
      <c r="AI758" s="445"/>
      <c r="AJ758" s="456"/>
      <c r="AK758" s="179" t="str">
        <f t="shared" si="43"/>
        <v/>
      </c>
      <c r="AL758" s="427"/>
      <c r="AM758" s="28" t="b">
        <f t="shared" si="45"/>
        <v>1</v>
      </c>
    </row>
    <row r="759" spans="1:39" ht="36" customHeight="1">
      <c r="A759" s="65"/>
      <c r="B759" s="65"/>
      <c r="C759" s="65"/>
      <c r="D759" s="45"/>
      <c r="E759" s="259"/>
      <c r="F759" s="229" t="str">
        <f t="shared" si="44"/>
        <v/>
      </c>
      <c r="G759" s="429"/>
      <c r="H759" s="206"/>
      <c r="I759" s="429"/>
      <c r="J759" s="83"/>
      <c r="K759" s="119"/>
      <c r="L759" s="214"/>
      <c r="M759" s="230"/>
      <c r="N759" s="231"/>
      <c r="O759" s="259"/>
      <c r="P759" s="212"/>
      <c r="Q759" s="214"/>
      <c r="R759" s="214"/>
      <c r="S759" s="232"/>
      <c r="T759" s="179" t="str">
        <f t="shared" si="42"/>
        <v/>
      </c>
      <c r="U759" s="427"/>
      <c r="V759" s="213"/>
      <c r="W759" s="213"/>
      <c r="X759" s="429"/>
      <c r="Y759" s="45"/>
      <c r="Z759" s="45"/>
      <c r="AA759" s="45"/>
      <c r="AB759" s="429"/>
      <c r="AC759" s="367"/>
      <c r="AD759" s="427"/>
      <c r="AE759" s="427"/>
      <c r="AF759" s="427"/>
      <c r="AG759" s="436"/>
      <c r="AH759" s="445"/>
      <c r="AI759" s="445"/>
      <c r="AJ759" s="456"/>
      <c r="AK759" s="179" t="str">
        <f t="shared" si="43"/>
        <v/>
      </c>
      <c r="AL759" s="427"/>
      <c r="AM759" s="28" t="b">
        <f t="shared" si="45"/>
        <v>1</v>
      </c>
    </row>
    <row r="760" spans="1:39" ht="36" customHeight="1">
      <c r="A760" s="65"/>
      <c r="B760" s="65"/>
      <c r="C760" s="65"/>
      <c r="D760" s="45"/>
      <c r="E760" s="259"/>
      <c r="F760" s="229" t="str">
        <f t="shared" si="44"/>
        <v/>
      </c>
      <c r="G760" s="429"/>
      <c r="H760" s="206"/>
      <c r="I760" s="429"/>
      <c r="J760" s="83"/>
      <c r="K760" s="119"/>
      <c r="L760" s="214"/>
      <c r="M760" s="230"/>
      <c r="N760" s="231"/>
      <c r="O760" s="259"/>
      <c r="P760" s="212"/>
      <c r="Q760" s="214"/>
      <c r="R760" s="214"/>
      <c r="S760" s="232"/>
      <c r="T760" s="179" t="str">
        <f t="shared" si="42"/>
        <v/>
      </c>
      <c r="U760" s="427"/>
      <c r="V760" s="213"/>
      <c r="W760" s="213"/>
      <c r="X760" s="429"/>
      <c r="Y760" s="45"/>
      <c r="Z760" s="45"/>
      <c r="AA760" s="45"/>
      <c r="AB760" s="429"/>
      <c r="AC760" s="367"/>
      <c r="AD760" s="427"/>
      <c r="AE760" s="427"/>
      <c r="AF760" s="427"/>
      <c r="AG760" s="436"/>
      <c r="AH760" s="445"/>
      <c r="AI760" s="445"/>
      <c r="AJ760" s="456"/>
      <c r="AK760" s="179" t="str">
        <f t="shared" si="43"/>
        <v/>
      </c>
      <c r="AL760" s="427"/>
      <c r="AM760" s="28" t="b">
        <f t="shared" si="45"/>
        <v>1</v>
      </c>
    </row>
    <row r="761" spans="1:39" ht="36" customHeight="1">
      <c r="A761" s="65"/>
      <c r="B761" s="65"/>
      <c r="C761" s="65"/>
      <c r="D761" s="45"/>
      <c r="E761" s="259"/>
      <c r="F761" s="229" t="str">
        <f t="shared" si="44"/>
        <v/>
      </c>
      <c r="G761" s="429"/>
      <c r="H761" s="206"/>
      <c r="I761" s="429"/>
      <c r="J761" s="83"/>
      <c r="K761" s="119"/>
      <c r="L761" s="214"/>
      <c r="M761" s="230"/>
      <c r="N761" s="231"/>
      <c r="O761" s="259"/>
      <c r="P761" s="212"/>
      <c r="Q761" s="214"/>
      <c r="R761" s="214"/>
      <c r="S761" s="232"/>
      <c r="T761" s="179" t="str">
        <f t="shared" si="42"/>
        <v/>
      </c>
      <c r="U761" s="427"/>
      <c r="V761" s="213"/>
      <c r="W761" s="213"/>
      <c r="X761" s="429"/>
      <c r="Y761" s="45"/>
      <c r="Z761" s="45"/>
      <c r="AA761" s="45"/>
      <c r="AB761" s="429"/>
      <c r="AC761" s="367"/>
      <c r="AD761" s="427"/>
      <c r="AE761" s="427"/>
      <c r="AF761" s="427"/>
      <c r="AG761" s="436"/>
      <c r="AH761" s="445"/>
      <c r="AI761" s="445"/>
      <c r="AJ761" s="456"/>
      <c r="AK761" s="179" t="str">
        <f t="shared" si="43"/>
        <v/>
      </c>
      <c r="AL761" s="427"/>
      <c r="AM761" s="28" t="b">
        <f t="shared" si="45"/>
        <v>1</v>
      </c>
    </row>
    <row r="762" spans="1:39" ht="36" customHeight="1">
      <c r="A762" s="65"/>
      <c r="B762" s="65"/>
      <c r="C762" s="65"/>
      <c r="D762" s="45"/>
      <c r="E762" s="259"/>
      <c r="F762" s="229" t="str">
        <f t="shared" si="44"/>
        <v/>
      </c>
      <c r="G762" s="429"/>
      <c r="H762" s="206"/>
      <c r="I762" s="429"/>
      <c r="J762" s="83"/>
      <c r="K762" s="119"/>
      <c r="L762" s="214"/>
      <c r="M762" s="230"/>
      <c r="N762" s="231"/>
      <c r="O762" s="259"/>
      <c r="P762" s="212"/>
      <c r="Q762" s="214"/>
      <c r="R762" s="214"/>
      <c r="S762" s="232"/>
      <c r="T762" s="179" t="str">
        <f t="shared" si="42"/>
        <v/>
      </c>
      <c r="U762" s="427"/>
      <c r="V762" s="213"/>
      <c r="W762" s="213"/>
      <c r="X762" s="429"/>
      <c r="Y762" s="45"/>
      <c r="Z762" s="45"/>
      <c r="AA762" s="45"/>
      <c r="AB762" s="429"/>
      <c r="AC762" s="367"/>
      <c r="AD762" s="427"/>
      <c r="AE762" s="427"/>
      <c r="AF762" s="427"/>
      <c r="AG762" s="436"/>
      <c r="AH762" s="445"/>
      <c r="AI762" s="445"/>
      <c r="AJ762" s="456"/>
      <c r="AK762" s="179" t="str">
        <f t="shared" si="43"/>
        <v/>
      </c>
      <c r="AL762" s="427"/>
      <c r="AM762" s="28" t="b">
        <f t="shared" si="45"/>
        <v>1</v>
      </c>
    </row>
    <row r="763" spans="1:39" ht="36" customHeight="1">
      <c r="A763" s="65"/>
      <c r="B763" s="65"/>
      <c r="C763" s="65"/>
      <c r="D763" s="45"/>
      <c r="E763" s="259"/>
      <c r="F763" s="229" t="str">
        <f t="shared" si="44"/>
        <v/>
      </c>
      <c r="G763" s="429"/>
      <c r="H763" s="206"/>
      <c r="I763" s="429"/>
      <c r="J763" s="83"/>
      <c r="K763" s="119"/>
      <c r="L763" s="214"/>
      <c r="M763" s="230"/>
      <c r="N763" s="231"/>
      <c r="O763" s="259"/>
      <c r="P763" s="212"/>
      <c r="Q763" s="214"/>
      <c r="R763" s="214"/>
      <c r="S763" s="232"/>
      <c r="T763" s="179" t="str">
        <f t="shared" si="42"/>
        <v/>
      </c>
      <c r="U763" s="427"/>
      <c r="V763" s="213"/>
      <c r="W763" s="213"/>
      <c r="X763" s="429"/>
      <c r="Y763" s="45"/>
      <c r="Z763" s="45"/>
      <c r="AA763" s="45"/>
      <c r="AB763" s="429"/>
      <c r="AC763" s="367"/>
      <c r="AD763" s="427"/>
      <c r="AE763" s="427"/>
      <c r="AF763" s="427"/>
      <c r="AG763" s="436"/>
      <c r="AH763" s="445"/>
      <c r="AI763" s="445"/>
      <c r="AJ763" s="456"/>
      <c r="AK763" s="179" t="str">
        <f t="shared" si="43"/>
        <v/>
      </c>
      <c r="AL763" s="427"/>
      <c r="AM763" s="28" t="b">
        <f t="shared" si="45"/>
        <v>1</v>
      </c>
    </row>
    <row r="764" spans="1:39" ht="36" customHeight="1">
      <c r="A764" s="65"/>
      <c r="B764" s="65"/>
      <c r="C764" s="65"/>
      <c r="D764" s="45"/>
      <c r="E764" s="259"/>
      <c r="F764" s="229" t="str">
        <f t="shared" si="44"/>
        <v/>
      </c>
      <c r="G764" s="429"/>
      <c r="H764" s="206"/>
      <c r="I764" s="429"/>
      <c r="J764" s="83"/>
      <c r="K764" s="119"/>
      <c r="L764" s="214"/>
      <c r="M764" s="230"/>
      <c r="N764" s="231"/>
      <c r="O764" s="259"/>
      <c r="P764" s="212"/>
      <c r="Q764" s="214"/>
      <c r="R764" s="214"/>
      <c r="S764" s="232"/>
      <c r="T764" s="179" t="str">
        <f t="shared" si="42"/>
        <v/>
      </c>
      <c r="U764" s="427"/>
      <c r="V764" s="213"/>
      <c r="W764" s="213"/>
      <c r="X764" s="429"/>
      <c r="Y764" s="45"/>
      <c r="Z764" s="45"/>
      <c r="AA764" s="45"/>
      <c r="AB764" s="429"/>
      <c r="AC764" s="367"/>
      <c r="AD764" s="427"/>
      <c r="AE764" s="427"/>
      <c r="AF764" s="427"/>
      <c r="AG764" s="436"/>
      <c r="AH764" s="445"/>
      <c r="AI764" s="445"/>
      <c r="AJ764" s="456"/>
      <c r="AK764" s="179" t="str">
        <f t="shared" si="43"/>
        <v/>
      </c>
      <c r="AL764" s="427"/>
      <c r="AM764" s="28" t="b">
        <f t="shared" si="45"/>
        <v>1</v>
      </c>
    </row>
    <row r="765" spans="1:39" ht="36" customHeight="1">
      <c r="A765" s="65"/>
      <c r="B765" s="65"/>
      <c r="C765" s="65"/>
      <c r="D765" s="45"/>
      <c r="E765" s="259"/>
      <c r="F765" s="229" t="str">
        <f t="shared" si="44"/>
        <v/>
      </c>
      <c r="G765" s="429"/>
      <c r="H765" s="206"/>
      <c r="I765" s="429"/>
      <c r="J765" s="83"/>
      <c r="K765" s="119"/>
      <c r="L765" s="214"/>
      <c r="M765" s="230"/>
      <c r="N765" s="231"/>
      <c r="O765" s="259"/>
      <c r="P765" s="212"/>
      <c r="Q765" s="214"/>
      <c r="R765" s="214"/>
      <c r="S765" s="232"/>
      <c r="T765" s="179" t="str">
        <f t="shared" si="42"/>
        <v/>
      </c>
      <c r="U765" s="427"/>
      <c r="V765" s="213"/>
      <c r="W765" s="213"/>
      <c r="X765" s="429"/>
      <c r="Y765" s="45"/>
      <c r="Z765" s="45"/>
      <c r="AA765" s="45"/>
      <c r="AB765" s="429"/>
      <c r="AC765" s="367"/>
      <c r="AD765" s="427"/>
      <c r="AE765" s="427"/>
      <c r="AF765" s="427"/>
      <c r="AG765" s="436"/>
      <c r="AH765" s="445"/>
      <c r="AI765" s="445"/>
      <c r="AJ765" s="456"/>
      <c r="AK765" s="179" t="str">
        <f t="shared" si="43"/>
        <v/>
      </c>
      <c r="AL765" s="427"/>
      <c r="AM765" s="28" t="b">
        <f t="shared" si="45"/>
        <v>1</v>
      </c>
    </row>
    <row r="766" spans="1:39" ht="36" customHeight="1">
      <c r="A766" s="65"/>
      <c r="B766" s="65"/>
      <c r="C766" s="65"/>
      <c r="D766" s="45"/>
      <c r="E766" s="259"/>
      <c r="F766" s="229" t="str">
        <f t="shared" si="44"/>
        <v/>
      </c>
      <c r="G766" s="429"/>
      <c r="H766" s="206"/>
      <c r="I766" s="429"/>
      <c r="J766" s="83"/>
      <c r="K766" s="119"/>
      <c r="L766" s="214"/>
      <c r="M766" s="230"/>
      <c r="N766" s="231"/>
      <c r="O766" s="259"/>
      <c r="P766" s="212"/>
      <c r="Q766" s="214"/>
      <c r="R766" s="214"/>
      <c r="S766" s="232"/>
      <c r="T766" s="179" t="str">
        <f t="shared" si="42"/>
        <v/>
      </c>
      <c r="U766" s="427"/>
      <c r="V766" s="213"/>
      <c r="W766" s="213"/>
      <c r="X766" s="429"/>
      <c r="Y766" s="45"/>
      <c r="Z766" s="45"/>
      <c r="AA766" s="45"/>
      <c r="AB766" s="429"/>
      <c r="AC766" s="367"/>
      <c r="AD766" s="427"/>
      <c r="AE766" s="427"/>
      <c r="AF766" s="427"/>
      <c r="AG766" s="436"/>
      <c r="AH766" s="445"/>
      <c r="AI766" s="445"/>
      <c r="AJ766" s="456"/>
      <c r="AK766" s="179" t="str">
        <f t="shared" si="43"/>
        <v/>
      </c>
      <c r="AL766" s="427"/>
      <c r="AM766" s="28" t="b">
        <f t="shared" si="45"/>
        <v>1</v>
      </c>
    </row>
    <row r="767" spans="1:39" ht="36" customHeight="1">
      <c r="A767" s="65"/>
      <c r="B767" s="65"/>
      <c r="C767" s="65"/>
      <c r="D767" s="45"/>
      <c r="E767" s="259"/>
      <c r="F767" s="229" t="str">
        <f t="shared" si="44"/>
        <v/>
      </c>
      <c r="G767" s="429"/>
      <c r="H767" s="206"/>
      <c r="I767" s="429"/>
      <c r="J767" s="83"/>
      <c r="K767" s="119"/>
      <c r="L767" s="214"/>
      <c r="M767" s="230"/>
      <c r="N767" s="231"/>
      <c r="O767" s="259"/>
      <c r="P767" s="212"/>
      <c r="Q767" s="214"/>
      <c r="R767" s="214"/>
      <c r="S767" s="232"/>
      <c r="T767" s="179" t="str">
        <f t="shared" si="42"/>
        <v/>
      </c>
      <c r="U767" s="427"/>
      <c r="V767" s="213"/>
      <c r="W767" s="213"/>
      <c r="X767" s="429"/>
      <c r="Y767" s="45"/>
      <c r="Z767" s="45"/>
      <c r="AA767" s="45"/>
      <c r="AB767" s="429"/>
      <c r="AC767" s="367"/>
      <c r="AD767" s="427"/>
      <c r="AE767" s="427"/>
      <c r="AF767" s="427"/>
      <c r="AG767" s="436"/>
      <c r="AH767" s="445"/>
      <c r="AI767" s="445"/>
      <c r="AJ767" s="456"/>
      <c r="AK767" s="179" t="str">
        <f t="shared" si="43"/>
        <v/>
      </c>
      <c r="AL767" s="427"/>
      <c r="AM767" s="28" t="b">
        <f t="shared" si="45"/>
        <v>1</v>
      </c>
    </row>
    <row r="768" spans="1:39" ht="36" customHeight="1">
      <c r="A768" s="65"/>
      <c r="B768" s="65"/>
      <c r="C768" s="65"/>
      <c r="D768" s="45"/>
      <c r="E768" s="259"/>
      <c r="F768" s="229" t="str">
        <f t="shared" si="44"/>
        <v/>
      </c>
      <c r="G768" s="429"/>
      <c r="H768" s="206"/>
      <c r="I768" s="429"/>
      <c r="J768" s="83"/>
      <c r="K768" s="119"/>
      <c r="L768" s="214"/>
      <c r="M768" s="230"/>
      <c r="N768" s="231"/>
      <c r="O768" s="259"/>
      <c r="P768" s="212"/>
      <c r="Q768" s="214"/>
      <c r="R768" s="214"/>
      <c r="S768" s="232"/>
      <c r="T768" s="179" t="str">
        <f t="shared" si="42"/>
        <v/>
      </c>
      <c r="U768" s="427"/>
      <c r="V768" s="213"/>
      <c r="W768" s="213"/>
      <c r="X768" s="429"/>
      <c r="Y768" s="45"/>
      <c r="Z768" s="45"/>
      <c r="AA768" s="45"/>
      <c r="AB768" s="429"/>
      <c r="AC768" s="367"/>
      <c r="AD768" s="427"/>
      <c r="AE768" s="427"/>
      <c r="AF768" s="427"/>
      <c r="AG768" s="436"/>
      <c r="AH768" s="445"/>
      <c r="AI768" s="445"/>
      <c r="AJ768" s="456"/>
      <c r="AK768" s="179" t="str">
        <f t="shared" si="43"/>
        <v/>
      </c>
      <c r="AL768" s="427"/>
      <c r="AM768" s="28" t="b">
        <f t="shared" si="45"/>
        <v>1</v>
      </c>
    </row>
    <row r="769" spans="1:39" ht="36" customHeight="1">
      <c r="A769" s="67"/>
      <c r="B769" s="67"/>
      <c r="C769" s="65"/>
      <c r="D769" s="45"/>
      <c r="E769" s="259"/>
      <c r="F769" s="229" t="str">
        <f t="shared" si="44"/>
        <v/>
      </c>
      <c r="G769" s="429"/>
      <c r="H769" s="206"/>
      <c r="I769" s="429"/>
      <c r="J769" s="83"/>
      <c r="K769" s="119"/>
      <c r="L769" s="213"/>
      <c r="M769" s="84"/>
      <c r="N769" s="231"/>
      <c r="O769" s="259"/>
      <c r="P769" s="212"/>
      <c r="Q769" s="214"/>
      <c r="R769" s="214"/>
      <c r="S769" s="232"/>
      <c r="T769" s="179" t="str">
        <f t="shared" si="42"/>
        <v/>
      </c>
      <c r="U769" s="427"/>
      <c r="V769" s="213"/>
      <c r="W769" s="213"/>
      <c r="X769" s="429"/>
      <c r="Y769" s="45"/>
      <c r="Z769" s="45"/>
      <c r="AA769" s="45"/>
      <c r="AB769" s="429"/>
      <c r="AC769" s="367"/>
      <c r="AD769" s="427"/>
      <c r="AE769" s="427"/>
      <c r="AF769" s="427"/>
      <c r="AG769" s="436"/>
      <c r="AH769" s="445"/>
      <c r="AI769" s="445"/>
      <c r="AJ769" s="456"/>
      <c r="AK769" s="179" t="str">
        <f t="shared" si="43"/>
        <v/>
      </c>
      <c r="AL769" s="427"/>
      <c r="AM769" s="28" t="b">
        <f t="shared" si="45"/>
        <v>1</v>
      </c>
    </row>
    <row r="770" spans="1:39" ht="36" customHeight="1">
      <c r="A770" s="67"/>
      <c r="B770" s="67"/>
      <c r="C770" s="65"/>
      <c r="D770" s="45"/>
      <c r="E770" s="259"/>
      <c r="F770" s="229" t="str">
        <f t="shared" si="44"/>
        <v/>
      </c>
      <c r="G770" s="429"/>
      <c r="H770" s="206"/>
      <c r="I770" s="429"/>
      <c r="J770" s="83"/>
      <c r="K770" s="119"/>
      <c r="L770" s="213"/>
      <c r="M770" s="84"/>
      <c r="N770" s="231"/>
      <c r="O770" s="259"/>
      <c r="P770" s="212"/>
      <c r="Q770" s="214"/>
      <c r="R770" s="214"/>
      <c r="S770" s="232"/>
      <c r="T770" s="179" t="str">
        <f t="shared" si="42"/>
        <v/>
      </c>
      <c r="U770" s="427"/>
      <c r="V770" s="213"/>
      <c r="W770" s="213"/>
      <c r="X770" s="429"/>
      <c r="Y770" s="45"/>
      <c r="Z770" s="45"/>
      <c r="AA770" s="45"/>
      <c r="AB770" s="429"/>
      <c r="AC770" s="367"/>
      <c r="AD770" s="427"/>
      <c r="AE770" s="427"/>
      <c r="AF770" s="427"/>
      <c r="AG770" s="436"/>
      <c r="AH770" s="445"/>
      <c r="AI770" s="445"/>
      <c r="AJ770" s="456"/>
      <c r="AK770" s="179" t="str">
        <f t="shared" si="43"/>
        <v/>
      </c>
      <c r="AL770" s="427"/>
      <c r="AM770" s="28" t="b">
        <f t="shared" si="45"/>
        <v>1</v>
      </c>
    </row>
    <row r="771" spans="1:39" ht="36" customHeight="1">
      <c r="A771" s="67"/>
      <c r="B771" s="67"/>
      <c r="C771" s="65"/>
      <c r="D771" s="45"/>
      <c r="E771" s="259"/>
      <c r="F771" s="229" t="str">
        <f t="shared" si="44"/>
        <v/>
      </c>
      <c r="G771" s="429"/>
      <c r="H771" s="206"/>
      <c r="I771" s="429"/>
      <c r="J771" s="83"/>
      <c r="K771" s="119"/>
      <c r="L771" s="213"/>
      <c r="M771" s="84"/>
      <c r="N771" s="231"/>
      <c r="O771" s="259"/>
      <c r="P771" s="212"/>
      <c r="Q771" s="214"/>
      <c r="R771" s="214"/>
      <c r="S771" s="232"/>
      <c r="T771" s="179" t="str">
        <f t="shared" si="42"/>
        <v/>
      </c>
      <c r="U771" s="427"/>
      <c r="V771" s="213"/>
      <c r="W771" s="213"/>
      <c r="X771" s="429"/>
      <c r="Y771" s="45"/>
      <c r="Z771" s="45"/>
      <c r="AA771" s="45"/>
      <c r="AB771" s="429"/>
      <c r="AC771" s="367"/>
      <c r="AD771" s="427"/>
      <c r="AE771" s="427"/>
      <c r="AF771" s="427"/>
      <c r="AG771" s="436"/>
      <c r="AH771" s="445"/>
      <c r="AI771" s="445"/>
      <c r="AJ771" s="456"/>
      <c r="AK771" s="179" t="str">
        <f t="shared" si="43"/>
        <v/>
      </c>
      <c r="AL771" s="427"/>
      <c r="AM771" s="28" t="b">
        <f t="shared" si="45"/>
        <v>1</v>
      </c>
    </row>
    <row r="772" spans="1:39" ht="36" customHeight="1">
      <c r="A772" s="65"/>
      <c r="B772" s="65"/>
      <c r="C772" s="65"/>
      <c r="D772" s="45"/>
      <c r="E772" s="259"/>
      <c r="F772" s="229" t="str">
        <f t="shared" si="44"/>
        <v/>
      </c>
      <c r="G772" s="429"/>
      <c r="H772" s="206"/>
      <c r="I772" s="429"/>
      <c r="J772" s="83"/>
      <c r="K772" s="119"/>
      <c r="L772" s="213"/>
      <c r="M772" s="84"/>
      <c r="N772" s="231"/>
      <c r="O772" s="259"/>
      <c r="P772" s="212"/>
      <c r="Q772" s="214"/>
      <c r="R772" s="214"/>
      <c r="S772" s="232"/>
      <c r="T772" s="179" t="str">
        <f t="shared" si="42"/>
        <v/>
      </c>
      <c r="U772" s="427"/>
      <c r="V772" s="213"/>
      <c r="W772" s="213"/>
      <c r="X772" s="429"/>
      <c r="Y772" s="45"/>
      <c r="Z772" s="45"/>
      <c r="AA772" s="45"/>
      <c r="AB772" s="429"/>
      <c r="AC772" s="367"/>
      <c r="AD772" s="427"/>
      <c r="AE772" s="427"/>
      <c r="AF772" s="427"/>
      <c r="AG772" s="436"/>
      <c r="AH772" s="445"/>
      <c r="AI772" s="445"/>
      <c r="AJ772" s="456"/>
      <c r="AK772" s="179" t="str">
        <f t="shared" si="43"/>
        <v/>
      </c>
      <c r="AL772" s="427"/>
      <c r="AM772" s="28" t="b">
        <f t="shared" si="45"/>
        <v>1</v>
      </c>
    </row>
    <row r="773" spans="1:39" ht="36" customHeight="1">
      <c r="A773" s="65"/>
      <c r="B773" s="65"/>
      <c r="C773" s="65"/>
      <c r="D773" s="45"/>
      <c r="E773" s="259"/>
      <c r="F773" s="229" t="str">
        <f t="shared" si="44"/>
        <v/>
      </c>
      <c r="G773" s="429"/>
      <c r="H773" s="206"/>
      <c r="I773" s="429"/>
      <c r="J773" s="83"/>
      <c r="K773" s="119"/>
      <c r="L773" s="213"/>
      <c r="M773" s="84"/>
      <c r="N773" s="231"/>
      <c r="O773" s="259"/>
      <c r="P773" s="212"/>
      <c r="Q773" s="214"/>
      <c r="R773" s="214"/>
      <c r="S773" s="232"/>
      <c r="T773" s="179" t="str">
        <f t="shared" ref="T773:T836" si="46">IF(ISBLANK(P773),"",DATEDIF(J773,P773,"d")/365)</f>
        <v/>
      </c>
      <c r="U773" s="427"/>
      <c r="V773" s="213"/>
      <c r="W773" s="213"/>
      <c r="X773" s="429"/>
      <c r="Y773" s="45"/>
      <c r="Z773" s="45"/>
      <c r="AA773" s="45"/>
      <c r="AB773" s="429"/>
      <c r="AC773" s="367"/>
      <c r="AD773" s="427"/>
      <c r="AE773" s="427"/>
      <c r="AF773" s="427"/>
      <c r="AG773" s="436"/>
      <c r="AH773" s="445"/>
      <c r="AI773" s="445"/>
      <c r="AJ773" s="456"/>
      <c r="AK773" s="179" t="str">
        <f t="shared" ref="AK773:AK836" si="47">IF((J773-AC773)/365&gt;0,(J773-AC773)/365,"")</f>
        <v/>
      </c>
      <c r="AL773" s="427"/>
      <c r="AM773" s="28" t="b">
        <f t="shared" si="45"/>
        <v>1</v>
      </c>
    </row>
    <row r="774" spans="1:39" ht="36" customHeight="1">
      <c r="A774" s="67"/>
      <c r="B774" s="67"/>
      <c r="C774" s="65"/>
      <c r="D774" s="45"/>
      <c r="E774" s="259"/>
      <c r="F774" s="229" t="str">
        <f t="shared" si="44"/>
        <v/>
      </c>
      <c r="G774" s="429"/>
      <c r="H774" s="206"/>
      <c r="I774" s="429"/>
      <c r="J774" s="83"/>
      <c r="K774" s="119"/>
      <c r="L774" s="213"/>
      <c r="M774" s="84"/>
      <c r="N774" s="231"/>
      <c r="O774" s="259"/>
      <c r="P774" s="212"/>
      <c r="Q774" s="214"/>
      <c r="R774" s="214"/>
      <c r="S774" s="232"/>
      <c r="T774" s="179" t="str">
        <f t="shared" si="46"/>
        <v/>
      </c>
      <c r="U774" s="427"/>
      <c r="V774" s="213"/>
      <c r="W774" s="213"/>
      <c r="X774" s="429"/>
      <c r="Y774" s="45"/>
      <c r="Z774" s="45"/>
      <c r="AA774" s="45"/>
      <c r="AB774" s="429"/>
      <c r="AC774" s="367"/>
      <c r="AD774" s="427"/>
      <c r="AE774" s="427"/>
      <c r="AF774" s="427"/>
      <c r="AG774" s="436"/>
      <c r="AH774" s="445"/>
      <c r="AI774" s="445"/>
      <c r="AJ774" s="456"/>
      <c r="AK774" s="179" t="str">
        <f t="shared" si="47"/>
        <v/>
      </c>
      <c r="AL774" s="427"/>
      <c r="AM774" s="28" t="b">
        <f t="shared" si="45"/>
        <v>1</v>
      </c>
    </row>
    <row r="775" spans="1:39" ht="36" customHeight="1">
      <c r="A775" s="67"/>
      <c r="B775" s="67"/>
      <c r="C775" s="65"/>
      <c r="D775" s="45"/>
      <c r="E775" s="259"/>
      <c r="F775" s="229" t="str">
        <f t="shared" si="44"/>
        <v/>
      </c>
      <c r="G775" s="429"/>
      <c r="H775" s="206"/>
      <c r="I775" s="429"/>
      <c r="J775" s="83"/>
      <c r="K775" s="119"/>
      <c r="L775" s="213"/>
      <c r="M775" s="84"/>
      <c r="N775" s="231"/>
      <c r="O775" s="259"/>
      <c r="P775" s="88"/>
      <c r="Q775" s="213"/>
      <c r="R775" s="213"/>
      <c r="S775" s="428"/>
      <c r="T775" s="179" t="str">
        <f t="shared" si="46"/>
        <v/>
      </c>
      <c r="U775" s="427"/>
      <c r="V775" s="213"/>
      <c r="W775" s="213"/>
      <c r="X775" s="429"/>
      <c r="Y775" s="45"/>
      <c r="Z775" s="45"/>
      <c r="AA775" s="45"/>
      <c r="AB775" s="429"/>
      <c r="AC775" s="367"/>
      <c r="AD775" s="427"/>
      <c r="AE775" s="427"/>
      <c r="AF775" s="427"/>
      <c r="AG775" s="436"/>
      <c r="AH775" s="445"/>
      <c r="AI775" s="445"/>
      <c r="AJ775" s="456"/>
      <c r="AK775" s="179" t="str">
        <f t="shared" si="47"/>
        <v/>
      </c>
      <c r="AL775" s="427"/>
      <c r="AM775" s="28" t="b">
        <f t="shared" si="45"/>
        <v>1</v>
      </c>
    </row>
    <row r="776" spans="1:39" ht="36" customHeight="1">
      <c r="A776" s="67"/>
      <c r="B776" s="67"/>
      <c r="C776" s="65"/>
      <c r="D776" s="45"/>
      <c r="E776" s="259"/>
      <c r="F776" s="229" t="str">
        <f t="shared" ref="F776:F839" si="48">IF(ISBLANK($E776),"",VLOOKUP($E776,제안사_펀드현황,2,FALSE))</f>
        <v/>
      </c>
      <c r="G776" s="429"/>
      <c r="H776" s="206"/>
      <c r="I776" s="429"/>
      <c r="J776" s="83"/>
      <c r="K776" s="119"/>
      <c r="L776" s="213"/>
      <c r="M776" s="84"/>
      <c r="N776" s="231"/>
      <c r="O776" s="259"/>
      <c r="P776" s="88"/>
      <c r="Q776" s="213"/>
      <c r="R776" s="213"/>
      <c r="S776" s="428"/>
      <c r="T776" s="179" t="str">
        <f t="shared" si="46"/>
        <v/>
      </c>
      <c r="U776" s="427"/>
      <c r="V776" s="213"/>
      <c r="W776" s="213"/>
      <c r="X776" s="429"/>
      <c r="Y776" s="45"/>
      <c r="Z776" s="45"/>
      <c r="AA776" s="45"/>
      <c r="AB776" s="429"/>
      <c r="AC776" s="367"/>
      <c r="AD776" s="427"/>
      <c r="AE776" s="427"/>
      <c r="AF776" s="427"/>
      <c r="AG776" s="436"/>
      <c r="AH776" s="445"/>
      <c r="AI776" s="445"/>
      <c r="AJ776" s="456"/>
      <c r="AK776" s="179" t="str">
        <f t="shared" si="47"/>
        <v/>
      </c>
      <c r="AL776" s="427"/>
      <c r="AM776" s="28" t="b">
        <f t="shared" si="45"/>
        <v>1</v>
      </c>
    </row>
    <row r="777" spans="1:39" ht="36" customHeight="1">
      <c r="A777" s="67"/>
      <c r="B777" s="67"/>
      <c r="C777" s="65"/>
      <c r="D777" s="45"/>
      <c r="E777" s="259"/>
      <c r="F777" s="229" t="str">
        <f t="shared" si="48"/>
        <v/>
      </c>
      <c r="G777" s="429"/>
      <c r="H777" s="206"/>
      <c r="I777" s="429"/>
      <c r="J777" s="83"/>
      <c r="K777" s="119"/>
      <c r="L777" s="213"/>
      <c r="M777" s="84"/>
      <c r="N777" s="231"/>
      <c r="O777" s="259"/>
      <c r="P777" s="88"/>
      <c r="Q777" s="213"/>
      <c r="R777" s="213"/>
      <c r="S777" s="428"/>
      <c r="T777" s="179" t="str">
        <f t="shared" si="46"/>
        <v/>
      </c>
      <c r="U777" s="427"/>
      <c r="V777" s="213"/>
      <c r="W777" s="213"/>
      <c r="X777" s="429"/>
      <c r="Y777" s="45"/>
      <c r="Z777" s="45"/>
      <c r="AA777" s="45"/>
      <c r="AB777" s="429"/>
      <c r="AC777" s="367"/>
      <c r="AD777" s="427"/>
      <c r="AE777" s="427"/>
      <c r="AF777" s="427"/>
      <c r="AG777" s="436"/>
      <c r="AH777" s="445"/>
      <c r="AI777" s="445"/>
      <c r="AJ777" s="456"/>
      <c r="AK777" s="179" t="str">
        <f t="shared" si="47"/>
        <v/>
      </c>
      <c r="AL777" s="427"/>
      <c r="AM777" s="28" t="b">
        <f t="shared" si="45"/>
        <v>1</v>
      </c>
    </row>
    <row r="778" spans="1:39" ht="36" customHeight="1">
      <c r="A778" s="67"/>
      <c r="B778" s="67"/>
      <c r="C778" s="65"/>
      <c r="D778" s="45"/>
      <c r="E778" s="259"/>
      <c r="F778" s="229" t="str">
        <f t="shared" si="48"/>
        <v/>
      </c>
      <c r="G778" s="429"/>
      <c r="H778" s="206"/>
      <c r="I778" s="429"/>
      <c r="J778" s="83"/>
      <c r="K778" s="119"/>
      <c r="L778" s="213"/>
      <c r="M778" s="84"/>
      <c r="N778" s="231"/>
      <c r="O778" s="259"/>
      <c r="P778" s="88"/>
      <c r="Q778" s="213"/>
      <c r="R778" s="213"/>
      <c r="S778" s="428"/>
      <c r="T778" s="179" t="str">
        <f t="shared" si="46"/>
        <v/>
      </c>
      <c r="U778" s="427"/>
      <c r="V778" s="213"/>
      <c r="W778" s="213"/>
      <c r="X778" s="429"/>
      <c r="Y778" s="45"/>
      <c r="Z778" s="45"/>
      <c r="AA778" s="45"/>
      <c r="AB778" s="429"/>
      <c r="AC778" s="367"/>
      <c r="AD778" s="427"/>
      <c r="AE778" s="427"/>
      <c r="AF778" s="427"/>
      <c r="AG778" s="436"/>
      <c r="AH778" s="445"/>
      <c r="AI778" s="445"/>
      <c r="AJ778" s="456"/>
      <c r="AK778" s="179" t="str">
        <f t="shared" si="47"/>
        <v/>
      </c>
      <c r="AL778" s="427"/>
      <c r="AM778" s="28" t="b">
        <f t="shared" si="45"/>
        <v>1</v>
      </c>
    </row>
    <row r="779" spans="1:39" ht="36" customHeight="1">
      <c r="A779" s="67"/>
      <c r="B779" s="67"/>
      <c r="C779" s="65"/>
      <c r="D779" s="45"/>
      <c r="E779" s="259"/>
      <c r="F779" s="229" t="str">
        <f t="shared" si="48"/>
        <v/>
      </c>
      <c r="G779" s="429"/>
      <c r="H779" s="206"/>
      <c r="I779" s="429"/>
      <c r="J779" s="83"/>
      <c r="K779" s="119"/>
      <c r="L779" s="213"/>
      <c r="M779" s="84"/>
      <c r="N779" s="231"/>
      <c r="O779" s="259"/>
      <c r="P779" s="88"/>
      <c r="Q779" s="213"/>
      <c r="R779" s="213"/>
      <c r="S779" s="428"/>
      <c r="T779" s="179" t="str">
        <f t="shared" si="46"/>
        <v/>
      </c>
      <c r="U779" s="427"/>
      <c r="V779" s="213"/>
      <c r="W779" s="213"/>
      <c r="X779" s="429"/>
      <c r="Y779" s="45"/>
      <c r="Z779" s="45"/>
      <c r="AA779" s="45"/>
      <c r="AB779" s="429"/>
      <c r="AC779" s="367"/>
      <c r="AD779" s="427"/>
      <c r="AE779" s="427"/>
      <c r="AF779" s="427"/>
      <c r="AG779" s="436"/>
      <c r="AH779" s="445"/>
      <c r="AI779" s="445"/>
      <c r="AJ779" s="456"/>
      <c r="AK779" s="179" t="str">
        <f t="shared" si="47"/>
        <v/>
      </c>
      <c r="AL779" s="427"/>
      <c r="AM779" s="28" t="b">
        <f t="shared" si="45"/>
        <v>1</v>
      </c>
    </row>
    <row r="780" spans="1:39" ht="36" customHeight="1">
      <c r="A780" s="67"/>
      <c r="B780" s="67"/>
      <c r="C780" s="65"/>
      <c r="D780" s="45"/>
      <c r="E780" s="259"/>
      <c r="F780" s="229" t="str">
        <f t="shared" si="48"/>
        <v/>
      </c>
      <c r="G780" s="429"/>
      <c r="H780" s="206"/>
      <c r="I780" s="429"/>
      <c r="J780" s="83"/>
      <c r="K780" s="119"/>
      <c r="L780" s="213"/>
      <c r="M780" s="84"/>
      <c r="N780" s="231"/>
      <c r="O780" s="259"/>
      <c r="P780" s="88"/>
      <c r="Q780" s="213"/>
      <c r="R780" s="213"/>
      <c r="S780" s="428"/>
      <c r="T780" s="179" t="str">
        <f t="shared" si="46"/>
        <v/>
      </c>
      <c r="U780" s="427"/>
      <c r="V780" s="213"/>
      <c r="W780" s="213"/>
      <c r="X780" s="429"/>
      <c r="Y780" s="45"/>
      <c r="Z780" s="45"/>
      <c r="AA780" s="45"/>
      <c r="AB780" s="429"/>
      <c r="AC780" s="367"/>
      <c r="AD780" s="427"/>
      <c r="AE780" s="427"/>
      <c r="AF780" s="427"/>
      <c r="AG780" s="436"/>
      <c r="AH780" s="445"/>
      <c r="AI780" s="445"/>
      <c r="AJ780" s="456"/>
      <c r="AK780" s="179" t="str">
        <f t="shared" si="47"/>
        <v/>
      </c>
      <c r="AL780" s="427"/>
      <c r="AM780" s="28" t="b">
        <f t="shared" ref="AM780:AM843" si="49">L780=R780+V780+AA780</f>
        <v>1</v>
      </c>
    </row>
    <row r="781" spans="1:39" ht="36" customHeight="1">
      <c r="A781" s="67"/>
      <c r="B781" s="67"/>
      <c r="C781" s="65"/>
      <c r="D781" s="45"/>
      <c r="E781" s="259"/>
      <c r="F781" s="229" t="str">
        <f t="shared" si="48"/>
        <v/>
      </c>
      <c r="G781" s="429"/>
      <c r="H781" s="206"/>
      <c r="I781" s="429"/>
      <c r="J781" s="83"/>
      <c r="K781" s="119"/>
      <c r="L781" s="213"/>
      <c r="M781" s="84"/>
      <c r="N781" s="231"/>
      <c r="O781" s="259"/>
      <c r="P781" s="88"/>
      <c r="Q781" s="213"/>
      <c r="R781" s="213"/>
      <c r="S781" s="428"/>
      <c r="T781" s="179" t="str">
        <f t="shared" si="46"/>
        <v/>
      </c>
      <c r="U781" s="427"/>
      <c r="V781" s="213"/>
      <c r="W781" s="213"/>
      <c r="X781" s="429"/>
      <c r="Y781" s="45"/>
      <c r="Z781" s="45"/>
      <c r="AA781" s="45"/>
      <c r="AB781" s="429"/>
      <c r="AC781" s="367"/>
      <c r="AD781" s="427"/>
      <c r="AE781" s="427"/>
      <c r="AF781" s="427"/>
      <c r="AG781" s="436"/>
      <c r="AH781" s="445"/>
      <c r="AI781" s="445"/>
      <c r="AJ781" s="456"/>
      <c r="AK781" s="179" t="str">
        <f t="shared" si="47"/>
        <v/>
      </c>
      <c r="AL781" s="427"/>
      <c r="AM781" s="28" t="b">
        <f t="shared" si="49"/>
        <v>1</v>
      </c>
    </row>
    <row r="782" spans="1:39" ht="36" customHeight="1">
      <c r="A782" s="67"/>
      <c r="B782" s="67"/>
      <c r="C782" s="65"/>
      <c r="D782" s="45"/>
      <c r="E782" s="259"/>
      <c r="F782" s="229" t="str">
        <f t="shared" si="48"/>
        <v/>
      </c>
      <c r="G782" s="429"/>
      <c r="H782" s="206"/>
      <c r="I782" s="429"/>
      <c r="J782" s="83"/>
      <c r="K782" s="119"/>
      <c r="L782" s="213"/>
      <c r="M782" s="84"/>
      <c r="N782" s="231"/>
      <c r="O782" s="259"/>
      <c r="P782" s="88"/>
      <c r="Q782" s="213"/>
      <c r="R782" s="213"/>
      <c r="S782" s="428"/>
      <c r="T782" s="179" t="str">
        <f t="shared" si="46"/>
        <v/>
      </c>
      <c r="U782" s="427"/>
      <c r="V782" s="213"/>
      <c r="W782" s="213"/>
      <c r="X782" s="429"/>
      <c r="Y782" s="45"/>
      <c r="Z782" s="45"/>
      <c r="AA782" s="45"/>
      <c r="AB782" s="429"/>
      <c r="AC782" s="367"/>
      <c r="AD782" s="427"/>
      <c r="AE782" s="427"/>
      <c r="AF782" s="427"/>
      <c r="AG782" s="436"/>
      <c r="AH782" s="445"/>
      <c r="AI782" s="445"/>
      <c r="AJ782" s="456"/>
      <c r="AK782" s="179" t="str">
        <f t="shared" si="47"/>
        <v/>
      </c>
      <c r="AL782" s="427"/>
      <c r="AM782" s="28" t="b">
        <f t="shared" si="49"/>
        <v>1</v>
      </c>
    </row>
    <row r="783" spans="1:39" ht="36" customHeight="1">
      <c r="A783" s="67"/>
      <c r="B783" s="67"/>
      <c r="C783" s="65"/>
      <c r="D783" s="45"/>
      <c r="E783" s="259"/>
      <c r="F783" s="229" t="str">
        <f t="shared" si="48"/>
        <v/>
      </c>
      <c r="G783" s="429"/>
      <c r="H783" s="206"/>
      <c r="I783" s="429"/>
      <c r="J783" s="83"/>
      <c r="K783" s="119"/>
      <c r="L783" s="213"/>
      <c r="M783" s="84"/>
      <c r="N783" s="231"/>
      <c r="O783" s="259"/>
      <c r="P783" s="212"/>
      <c r="Q783" s="214"/>
      <c r="R783" s="214"/>
      <c r="S783" s="428"/>
      <c r="T783" s="179" t="str">
        <f t="shared" si="46"/>
        <v/>
      </c>
      <c r="U783" s="427"/>
      <c r="V783" s="213"/>
      <c r="W783" s="213"/>
      <c r="X783" s="429"/>
      <c r="Y783" s="45"/>
      <c r="Z783" s="45"/>
      <c r="AA783" s="45"/>
      <c r="AB783" s="429"/>
      <c r="AC783" s="367"/>
      <c r="AD783" s="427"/>
      <c r="AE783" s="427"/>
      <c r="AF783" s="427"/>
      <c r="AG783" s="436"/>
      <c r="AH783" s="445"/>
      <c r="AI783" s="445"/>
      <c r="AJ783" s="456"/>
      <c r="AK783" s="179" t="str">
        <f t="shared" si="47"/>
        <v/>
      </c>
      <c r="AL783" s="427"/>
      <c r="AM783" s="28" t="b">
        <f t="shared" si="49"/>
        <v>1</v>
      </c>
    </row>
    <row r="784" spans="1:39" ht="36" customHeight="1">
      <c r="A784" s="67"/>
      <c r="B784" s="67"/>
      <c r="C784" s="65"/>
      <c r="D784" s="45"/>
      <c r="E784" s="259"/>
      <c r="F784" s="229" t="str">
        <f t="shared" si="48"/>
        <v/>
      </c>
      <c r="G784" s="429"/>
      <c r="H784" s="206"/>
      <c r="I784" s="429"/>
      <c r="J784" s="83"/>
      <c r="K784" s="119"/>
      <c r="L784" s="213"/>
      <c r="M784" s="84"/>
      <c r="N784" s="231"/>
      <c r="O784" s="259"/>
      <c r="P784" s="88"/>
      <c r="Q784" s="213"/>
      <c r="R784" s="213"/>
      <c r="S784" s="428"/>
      <c r="T784" s="179" t="str">
        <f t="shared" si="46"/>
        <v/>
      </c>
      <c r="U784" s="427"/>
      <c r="V784" s="213"/>
      <c r="W784" s="213"/>
      <c r="X784" s="429"/>
      <c r="Y784" s="45"/>
      <c r="Z784" s="45"/>
      <c r="AA784" s="45"/>
      <c r="AB784" s="429"/>
      <c r="AC784" s="367"/>
      <c r="AD784" s="427"/>
      <c r="AE784" s="427"/>
      <c r="AF784" s="427"/>
      <c r="AG784" s="436"/>
      <c r="AH784" s="445"/>
      <c r="AI784" s="445"/>
      <c r="AJ784" s="456"/>
      <c r="AK784" s="179" t="str">
        <f t="shared" si="47"/>
        <v/>
      </c>
      <c r="AL784" s="427"/>
      <c r="AM784" s="28" t="b">
        <f t="shared" si="49"/>
        <v>1</v>
      </c>
    </row>
    <row r="785" spans="1:39" ht="36" customHeight="1">
      <c r="A785" s="67"/>
      <c r="B785" s="67"/>
      <c r="C785" s="65"/>
      <c r="D785" s="45"/>
      <c r="E785" s="259"/>
      <c r="F785" s="229" t="str">
        <f t="shared" si="48"/>
        <v/>
      </c>
      <c r="G785" s="429"/>
      <c r="H785" s="206"/>
      <c r="I785" s="429"/>
      <c r="J785" s="83"/>
      <c r="K785" s="119"/>
      <c r="L785" s="213"/>
      <c r="M785" s="84"/>
      <c r="N785" s="231"/>
      <c r="O785" s="259"/>
      <c r="P785" s="88"/>
      <c r="Q785" s="213"/>
      <c r="R785" s="213"/>
      <c r="S785" s="428"/>
      <c r="T785" s="179" t="str">
        <f t="shared" si="46"/>
        <v/>
      </c>
      <c r="U785" s="427"/>
      <c r="V785" s="213"/>
      <c r="W785" s="213"/>
      <c r="X785" s="429"/>
      <c r="Y785" s="45"/>
      <c r="Z785" s="45"/>
      <c r="AA785" s="45"/>
      <c r="AB785" s="429"/>
      <c r="AC785" s="367"/>
      <c r="AD785" s="427"/>
      <c r="AE785" s="427"/>
      <c r="AF785" s="427"/>
      <c r="AG785" s="436"/>
      <c r="AH785" s="445"/>
      <c r="AI785" s="445"/>
      <c r="AJ785" s="456"/>
      <c r="AK785" s="179" t="str">
        <f t="shared" si="47"/>
        <v/>
      </c>
      <c r="AL785" s="427"/>
      <c r="AM785" s="28" t="b">
        <f t="shared" si="49"/>
        <v>1</v>
      </c>
    </row>
    <row r="786" spans="1:39" ht="36" customHeight="1">
      <c r="A786" s="67"/>
      <c r="B786" s="67"/>
      <c r="C786" s="65"/>
      <c r="D786" s="45"/>
      <c r="E786" s="259"/>
      <c r="F786" s="229" t="str">
        <f t="shared" si="48"/>
        <v/>
      </c>
      <c r="G786" s="429"/>
      <c r="H786" s="206"/>
      <c r="I786" s="429"/>
      <c r="J786" s="83"/>
      <c r="K786" s="119"/>
      <c r="L786" s="213"/>
      <c r="M786" s="84"/>
      <c r="N786" s="231"/>
      <c r="O786" s="259"/>
      <c r="P786" s="88"/>
      <c r="Q786" s="213"/>
      <c r="R786" s="213"/>
      <c r="S786" s="428"/>
      <c r="T786" s="179" t="str">
        <f t="shared" si="46"/>
        <v/>
      </c>
      <c r="U786" s="427"/>
      <c r="V786" s="213"/>
      <c r="W786" s="213"/>
      <c r="X786" s="429"/>
      <c r="Y786" s="45"/>
      <c r="Z786" s="45"/>
      <c r="AA786" s="45"/>
      <c r="AB786" s="429"/>
      <c r="AC786" s="367"/>
      <c r="AD786" s="427"/>
      <c r="AE786" s="427"/>
      <c r="AF786" s="427"/>
      <c r="AG786" s="436"/>
      <c r="AH786" s="445"/>
      <c r="AI786" s="445"/>
      <c r="AJ786" s="456"/>
      <c r="AK786" s="179" t="str">
        <f t="shared" si="47"/>
        <v/>
      </c>
      <c r="AL786" s="427"/>
      <c r="AM786" s="28" t="b">
        <f t="shared" si="49"/>
        <v>1</v>
      </c>
    </row>
    <row r="787" spans="1:39" ht="36" customHeight="1">
      <c r="A787" s="67"/>
      <c r="B787" s="67"/>
      <c r="C787" s="65"/>
      <c r="D787" s="45"/>
      <c r="E787" s="259"/>
      <c r="F787" s="229" t="str">
        <f t="shared" si="48"/>
        <v/>
      </c>
      <c r="G787" s="429"/>
      <c r="H787" s="206"/>
      <c r="I787" s="429"/>
      <c r="J787" s="83"/>
      <c r="K787" s="119"/>
      <c r="L787" s="213"/>
      <c r="M787" s="84"/>
      <c r="N787" s="231"/>
      <c r="O787" s="259"/>
      <c r="P787" s="88"/>
      <c r="Q787" s="213"/>
      <c r="R787" s="213"/>
      <c r="S787" s="428"/>
      <c r="T787" s="179" t="str">
        <f t="shared" si="46"/>
        <v/>
      </c>
      <c r="U787" s="427"/>
      <c r="V787" s="213"/>
      <c r="W787" s="213"/>
      <c r="X787" s="429"/>
      <c r="Y787" s="45"/>
      <c r="Z787" s="45"/>
      <c r="AA787" s="45"/>
      <c r="AB787" s="429"/>
      <c r="AC787" s="367"/>
      <c r="AD787" s="427"/>
      <c r="AE787" s="427"/>
      <c r="AF787" s="427"/>
      <c r="AG787" s="436"/>
      <c r="AH787" s="445"/>
      <c r="AI787" s="445"/>
      <c r="AJ787" s="456"/>
      <c r="AK787" s="179" t="str">
        <f t="shared" si="47"/>
        <v/>
      </c>
      <c r="AL787" s="427"/>
      <c r="AM787" s="28" t="b">
        <f t="shared" si="49"/>
        <v>1</v>
      </c>
    </row>
    <row r="788" spans="1:39" ht="36" customHeight="1">
      <c r="A788" s="67"/>
      <c r="B788" s="67"/>
      <c r="C788" s="65"/>
      <c r="D788" s="45"/>
      <c r="E788" s="259"/>
      <c r="F788" s="229" t="str">
        <f t="shared" si="48"/>
        <v/>
      </c>
      <c r="G788" s="429"/>
      <c r="H788" s="206"/>
      <c r="I788" s="429"/>
      <c r="J788" s="83"/>
      <c r="K788" s="119"/>
      <c r="L788" s="213"/>
      <c r="M788" s="84"/>
      <c r="N788" s="231"/>
      <c r="O788" s="259"/>
      <c r="P788" s="88"/>
      <c r="Q788" s="213"/>
      <c r="R788" s="213"/>
      <c r="S788" s="428"/>
      <c r="T788" s="179" t="str">
        <f t="shared" si="46"/>
        <v/>
      </c>
      <c r="U788" s="427"/>
      <c r="V788" s="213"/>
      <c r="W788" s="213"/>
      <c r="X788" s="429"/>
      <c r="Y788" s="45"/>
      <c r="Z788" s="45"/>
      <c r="AA788" s="45"/>
      <c r="AB788" s="429"/>
      <c r="AC788" s="367"/>
      <c r="AD788" s="427"/>
      <c r="AE788" s="427"/>
      <c r="AF788" s="427"/>
      <c r="AG788" s="436"/>
      <c r="AH788" s="445"/>
      <c r="AI788" s="445"/>
      <c r="AJ788" s="456"/>
      <c r="AK788" s="179" t="str">
        <f t="shared" si="47"/>
        <v/>
      </c>
      <c r="AL788" s="427"/>
      <c r="AM788" s="28" t="b">
        <f t="shared" si="49"/>
        <v>1</v>
      </c>
    </row>
    <row r="789" spans="1:39" ht="36" customHeight="1">
      <c r="A789" s="67"/>
      <c r="B789" s="67"/>
      <c r="C789" s="65"/>
      <c r="D789" s="45"/>
      <c r="E789" s="259"/>
      <c r="F789" s="229" t="str">
        <f t="shared" si="48"/>
        <v/>
      </c>
      <c r="G789" s="429"/>
      <c r="H789" s="206"/>
      <c r="I789" s="429"/>
      <c r="J789" s="83"/>
      <c r="K789" s="119"/>
      <c r="L789" s="213"/>
      <c r="M789" s="84"/>
      <c r="N789" s="231"/>
      <c r="O789" s="259"/>
      <c r="P789" s="88"/>
      <c r="Q789" s="213"/>
      <c r="R789" s="213"/>
      <c r="S789" s="428"/>
      <c r="T789" s="179" t="str">
        <f t="shared" si="46"/>
        <v/>
      </c>
      <c r="U789" s="427"/>
      <c r="V789" s="213"/>
      <c r="W789" s="213"/>
      <c r="X789" s="429"/>
      <c r="Y789" s="45"/>
      <c r="Z789" s="45"/>
      <c r="AA789" s="45"/>
      <c r="AB789" s="429"/>
      <c r="AC789" s="367"/>
      <c r="AD789" s="427"/>
      <c r="AE789" s="427"/>
      <c r="AF789" s="427"/>
      <c r="AG789" s="436"/>
      <c r="AH789" s="445"/>
      <c r="AI789" s="445"/>
      <c r="AJ789" s="456"/>
      <c r="AK789" s="179" t="str">
        <f t="shared" si="47"/>
        <v/>
      </c>
      <c r="AL789" s="427"/>
      <c r="AM789" s="28" t="b">
        <f t="shared" si="49"/>
        <v>1</v>
      </c>
    </row>
    <row r="790" spans="1:39" ht="36" customHeight="1">
      <c r="A790" s="67"/>
      <c r="B790" s="67"/>
      <c r="C790" s="65"/>
      <c r="D790" s="45"/>
      <c r="E790" s="259"/>
      <c r="F790" s="229" t="str">
        <f t="shared" si="48"/>
        <v/>
      </c>
      <c r="G790" s="429"/>
      <c r="H790" s="206"/>
      <c r="I790" s="429"/>
      <c r="J790" s="83"/>
      <c r="K790" s="119"/>
      <c r="L790" s="213"/>
      <c r="M790" s="84"/>
      <c r="N790" s="231"/>
      <c r="O790" s="259"/>
      <c r="P790" s="88"/>
      <c r="Q790" s="213"/>
      <c r="R790" s="213"/>
      <c r="S790" s="428"/>
      <c r="T790" s="179" t="str">
        <f t="shared" si="46"/>
        <v/>
      </c>
      <c r="U790" s="427"/>
      <c r="V790" s="213"/>
      <c r="W790" s="213"/>
      <c r="X790" s="429"/>
      <c r="Y790" s="45"/>
      <c r="Z790" s="45"/>
      <c r="AA790" s="45"/>
      <c r="AB790" s="429"/>
      <c r="AC790" s="367"/>
      <c r="AD790" s="427"/>
      <c r="AE790" s="427"/>
      <c r="AF790" s="427"/>
      <c r="AG790" s="436"/>
      <c r="AH790" s="445"/>
      <c r="AI790" s="445"/>
      <c r="AJ790" s="456"/>
      <c r="AK790" s="179" t="str">
        <f t="shared" si="47"/>
        <v/>
      </c>
      <c r="AL790" s="427"/>
      <c r="AM790" s="28" t="b">
        <f t="shared" si="49"/>
        <v>1</v>
      </c>
    </row>
    <row r="791" spans="1:39" ht="36" customHeight="1">
      <c r="A791" s="67"/>
      <c r="B791" s="67"/>
      <c r="C791" s="65"/>
      <c r="D791" s="45"/>
      <c r="E791" s="259"/>
      <c r="F791" s="229" t="str">
        <f t="shared" si="48"/>
        <v/>
      </c>
      <c r="G791" s="429"/>
      <c r="H791" s="206"/>
      <c r="I791" s="429"/>
      <c r="J791" s="83"/>
      <c r="K791" s="119"/>
      <c r="L791" s="213"/>
      <c r="M791" s="84"/>
      <c r="N791" s="231"/>
      <c r="O791" s="259"/>
      <c r="P791" s="88"/>
      <c r="Q791" s="213"/>
      <c r="R791" s="213"/>
      <c r="S791" s="428"/>
      <c r="T791" s="179" t="str">
        <f t="shared" si="46"/>
        <v/>
      </c>
      <c r="U791" s="427"/>
      <c r="V791" s="213"/>
      <c r="W791" s="213"/>
      <c r="X791" s="429"/>
      <c r="Y791" s="45"/>
      <c r="Z791" s="45"/>
      <c r="AA791" s="45"/>
      <c r="AB791" s="429"/>
      <c r="AC791" s="367"/>
      <c r="AD791" s="427"/>
      <c r="AE791" s="427"/>
      <c r="AF791" s="427"/>
      <c r="AG791" s="436"/>
      <c r="AH791" s="445"/>
      <c r="AI791" s="445"/>
      <c r="AJ791" s="456"/>
      <c r="AK791" s="179" t="str">
        <f t="shared" si="47"/>
        <v/>
      </c>
      <c r="AL791" s="427"/>
      <c r="AM791" s="28" t="b">
        <f t="shared" si="49"/>
        <v>1</v>
      </c>
    </row>
    <row r="792" spans="1:39" ht="36" customHeight="1">
      <c r="A792" s="67"/>
      <c r="B792" s="67"/>
      <c r="C792" s="65"/>
      <c r="D792" s="45"/>
      <c r="E792" s="259"/>
      <c r="F792" s="229" t="str">
        <f t="shared" si="48"/>
        <v/>
      </c>
      <c r="G792" s="429"/>
      <c r="H792" s="206"/>
      <c r="I792" s="429"/>
      <c r="J792" s="83"/>
      <c r="K792" s="119"/>
      <c r="L792" s="213"/>
      <c r="M792" s="84"/>
      <c r="N792" s="231"/>
      <c r="O792" s="259"/>
      <c r="P792" s="88"/>
      <c r="Q792" s="213"/>
      <c r="R792" s="213"/>
      <c r="S792" s="428"/>
      <c r="T792" s="179" t="str">
        <f t="shared" si="46"/>
        <v/>
      </c>
      <c r="U792" s="427"/>
      <c r="V792" s="213"/>
      <c r="W792" s="213"/>
      <c r="X792" s="429"/>
      <c r="Y792" s="45"/>
      <c r="Z792" s="45"/>
      <c r="AA792" s="45"/>
      <c r="AB792" s="429"/>
      <c r="AC792" s="367"/>
      <c r="AD792" s="427"/>
      <c r="AE792" s="427"/>
      <c r="AF792" s="427"/>
      <c r="AG792" s="436"/>
      <c r="AH792" s="445"/>
      <c r="AI792" s="445"/>
      <c r="AJ792" s="456"/>
      <c r="AK792" s="179" t="str">
        <f t="shared" si="47"/>
        <v/>
      </c>
      <c r="AL792" s="427"/>
      <c r="AM792" s="28" t="b">
        <f t="shared" si="49"/>
        <v>1</v>
      </c>
    </row>
    <row r="793" spans="1:39" ht="36" customHeight="1">
      <c r="A793" s="67"/>
      <c r="B793" s="67"/>
      <c r="C793" s="65"/>
      <c r="D793" s="45"/>
      <c r="E793" s="259"/>
      <c r="F793" s="229" t="str">
        <f t="shared" si="48"/>
        <v/>
      </c>
      <c r="G793" s="429"/>
      <c r="H793" s="206"/>
      <c r="I793" s="429"/>
      <c r="J793" s="83"/>
      <c r="K793" s="119"/>
      <c r="L793" s="213"/>
      <c r="M793" s="84"/>
      <c r="N793" s="231"/>
      <c r="O793" s="259"/>
      <c r="P793" s="88"/>
      <c r="Q793" s="213"/>
      <c r="R793" s="213"/>
      <c r="S793" s="428"/>
      <c r="T793" s="179" t="str">
        <f t="shared" si="46"/>
        <v/>
      </c>
      <c r="U793" s="427"/>
      <c r="V793" s="213"/>
      <c r="W793" s="213"/>
      <c r="X793" s="429"/>
      <c r="Y793" s="45"/>
      <c r="Z793" s="45"/>
      <c r="AA793" s="45"/>
      <c r="AB793" s="429"/>
      <c r="AC793" s="367"/>
      <c r="AD793" s="427"/>
      <c r="AE793" s="427"/>
      <c r="AF793" s="427"/>
      <c r="AG793" s="436"/>
      <c r="AH793" s="445"/>
      <c r="AI793" s="445"/>
      <c r="AJ793" s="456"/>
      <c r="AK793" s="179" t="str">
        <f t="shared" si="47"/>
        <v/>
      </c>
      <c r="AL793" s="427"/>
      <c r="AM793" s="28" t="b">
        <f t="shared" si="49"/>
        <v>1</v>
      </c>
    </row>
    <row r="794" spans="1:39" ht="36" customHeight="1">
      <c r="A794" s="67"/>
      <c r="B794" s="67"/>
      <c r="C794" s="65"/>
      <c r="D794" s="45"/>
      <c r="E794" s="259"/>
      <c r="F794" s="229" t="str">
        <f t="shared" si="48"/>
        <v/>
      </c>
      <c r="G794" s="429"/>
      <c r="H794" s="206"/>
      <c r="I794" s="429"/>
      <c r="J794" s="83"/>
      <c r="K794" s="119"/>
      <c r="L794" s="213"/>
      <c r="M794" s="84"/>
      <c r="N794" s="231"/>
      <c r="O794" s="259"/>
      <c r="P794" s="88"/>
      <c r="Q794" s="213"/>
      <c r="R794" s="213"/>
      <c r="S794" s="428"/>
      <c r="T794" s="179" t="str">
        <f t="shared" si="46"/>
        <v/>
      </c>
      <c r="U794" s="427"/>
      <c r="V794" s="213"/>
      <c r="W794" s="213"/>
      <c r="X794" s="429"/>
      <c r="Y794" s="45"/>
      <c r="Z794" s="45"/>
      <c r="AA794" s="45"/>
      <c r="AB794" s="429"/>
      <c r="AC794" s="367"/>
      <c r="AD794" s="427"/>
      <c r="AE794" s="427"/>
      <c r="AF794" s="427"/>
      <c r="AG794" s="436"/>
      <c r="AH794" s="445"/>
      <c r="AI794" s="445"/>
      <c r="AJ794" s="456"/>
      <c r="AK794" s="179" t="str">
        <f t="shared" si="47"/>
        <v/>
      </c>
      <c r="AL794" s="427"/>
      <c r="AM794" s="28" t="b">
        <f t="shared" si="49"/>
        <v>1</v>
      </c>
    </row>
    <row r="795" spans="1:39" ht="36" customHeight="1">
      <c r="A795" s="67"/>
      <c r="B795" s="67"/>
      <c r="C795" s="65"/>
      <c r="D795" s="45"/>
      <c r="E795" s="259"/>
      <c r="F795" s="229" t="str">
        <f t="shared" si="48"/>
        <v/>
      </c>
      <c r="G795" s="429"/>
      <c r="H795" s="206"/>
      <c r="I795" s="429"/>
      <c r="J795" s="83"/>
      <c r="K795" s="119"/>
      <c r="L795" s="213"/>
      <c r="M795" s="84"/>
      <c r="N795" s="231"/>
      <c r="O795" s="259"/>
      <c r="P795" s="88"/>
      <c r="Q795" s="213"/>
      <c r="R795" s="213"/>
      <c r="S795" s="428"/>
      <c r="T795" s="179" t="str">
        <f t="shared" si="46"/>
        <v/>
      </c>
      <c r="U795" s="427"/>
      <c r="V795" s="213"/>
      <c r="W795" s="213"/>
      <c r="X795" s="429"/>
      <c r="Y795" s="45"/>
      <c r="Z795" s="45"/>
      <c r="AA795" s="45"/>
      <c r="AB795" s="429"/>
      <c r="AC795" s="367"/>
      <c r="AD795" s="427"/>
      <c r="AE795" s="427"/>
      <c r="AF795" s="427"/>
      <c r="AG795" s="436"/>
      <c r="AH795" s="445"/>
      <c r="AI795" s="445"/>
      <c r="AJ795" s="456"/>
      <c r="AK795" s="179" t="str">
        <f t="shared" si="47"/>
        <v/>
      </c>
      <c r="AL795" s="427"/>
      <c r="AM795" s="28" t="b">
        <f t="shared" si="49"/>
        <v>1</v>
      </c>
    </row>
    <row r="796" spans="1:39" ht="36" customHeight="1">
      <c r="A796" s="67"/>
      <c r="B796" s="67"/>
      <c r="C796" s="65"/>
      <c r="D796" s="45"/>
      <c r="E796" s="259"/>
      <c r="F796" s="229" t="str">
        <f t="shared" si="48"/>
        <v/>
      </c>
      <c r="G796" s="429"/>
      <c r="H796" s="206"/>
      <c r="I796" s="429"/>
      <c r="J796" s="83"/>
      <c r="K796" s="119"/>
      <c r="L796" s="213"/>
      <c r="M796" s="84"/>
      <c r="N796" s="231"/>
      <c r="O796" s="259"/>
      <c r="P796" s="88"/>
      <c r="Q796" s="213"/>
      <c r="R796" s="213"/>
      <c r="S796" s="428"/>
      <c r="T796" s="179" t="str">
        <f t="shared" si="46"/>
        <v/>
      </c>
      <c r="U796" s="427"/>
      <c r="V796" s="213"/>
      <c r="W796" s="213"/>
      <c r="X796" s="429"/>
      <c r="Y796" s="45"/>
      <c r="Z796" s="45"/>
      <c r="AA796" s="45"/>
      <c r="AB796" s="429"/>
      <c r="AC796" s="367"/>
      <c r="AD796" s="427"/>
      <c r="AE796" s="427"/>
      <c r="AF796" s="427"/>
      <c r="AG796" s="436"/>
      <c r="AH796" s="445"/>
      <c r="AI796" s="445"/>
      <c r="AJ796" s="456"/>
      <c r="AK796" s="179" t="str">
        <f t="shared" si="47"/>
        <v/>
      </c>
      <c r="AL796" s="427"/>
      <c r="AM796" s="28" t="b">
        <f t="shared" si="49"/>
        <v>1</v>
      </c>
    </row>
    <row r="797" spans="1:39" s="203" customFormat="1" ht="36" customHeight="1">
      <c r="A797" s="67"/>
      <c r="B797" s="67"/>
      <c r="C797" s="65"/>
      <c r="D797" s="119"/>
      <c r="E797" s="260"/>
      <c r="F797" s="229" t="str">
        <f t="shared" si="48"/>
        <v/>
      </c>
      <c r="G797" s="206"/>
      <c r="H797" s="206"/>
      <c r="I797" s="429"/>
      <c r="J797" s="220"/>
      <c r="K797" s="119"/>
      <c r="L797" s="214"/>
      <c r="M797" s="230"/>
      <c r="N797" s="231"/>
      <c r="O797" s="260"/>
      <c r="P797" s="212"/>
      <c r="Q797" s="214"/>
      <c r="R797" s="214"/>
      <c r="S797" s="232"/>
      <c r="T797" s="179" t="str">
        <f t="shared" si="46"/>
        <v/>
      </c>
      <c r="U797" s="222"/>
      <c r="V797" s="214"/>
      <c r="W797" s="214"/>
      <c r="X797" s="206"/>
      <c r="Y797" s="119"/>
      <c r="Z797" s="119"/>
      <c r="AA797" s="119"/>
      <c r="AB797" s="206"/>
      <c r="AC797" s="367"/>
      <c r="AD797" s="427"/>
      <c r="AE797" s="427"/>
      <c r="AF797" s="427"/>
      <c r="AG797" s="436"/>
      <c r="AH797" s="445"/>
      <c r="AI797" s="445"/>
      <c r="AJ797" s="456"/>
      <c r="AK797" s="179" t="str">
        <f t="shared" si="47"/>
        <v/>
      </c>
      <c r="AL797" s="427"/>
      <c r="AM797" s="28" t="b">
        <f t="shared" si="49"/>
        <v>1</v>
      </c>
    </row>
    <row r="798" spans="1:39" ht="36" customHeight="1">
      <c r="A798" s="67"/>
      <c r="B798" s="67"/>
      <c r="C798" s="65"/>
      <c r="D798" s="45"/>
      <c r="E798" s="259"/>
      <c r="F798" s="229" t="str">
        <f t="shared" si="48"/>
        <v/>
      </c>
      <c r="G798" s="429"/>
      <c r="H798" s="206"/>
      <c r="I798" s="429"/>
      <c r="J798" s="83"/>
      <c r="K798" s="119"/>
      <c r="L798" s="213"/>
      <c r="M798" s="84"/>
      <c r="N798" s="231"/>
      <c r="O798" s="259"/>
      <c r="P798" s="88"/>
      <c r="Q798" s="213"/>
      <c r="R798" s="213"/>
      <c r="S798" s="428"/>
      <c r="T798" s="179" t="str">
        <f t="shared" si="46"/>
        <v/>
      </c>
      <c r="U798" s="427"/>
      <c r="V798" s="213"/>
      <c r="W798" s="213"/>
      <c r="X798" s="429"/>
      <c r="Y798" s="45"/>
      <c r="Z798" s="45"/>
      <c r="AA798" s="45"/>
      <c r="AB798" s="429"/>
      <c r="AC798" s="367"/>
      <c r="AD798" s="427"/>
      <c r="AE798" s="427"/>
      <c r="AF798" s="427"/>
      <c r="AG798" s="436"/>
      <c r="AH798" s="445"/>
      <c r="AI798" s="445"/>
      <c r="AJ798" s="456"/>
      <c r="AK798" s="179" t="str">
        <f t="shared" si="47"/>
        <v/>
      </c>
      <c r="AL798" s="427"/>
      <c r="AM798" s="28" t="b">
        <f t="shared" si="49"/>
        <v>1</v>
      </c>
    </row>
    <row r="799" spans="1:39" ht="36" customHeight="1">
      <c r="A799" s="67"/>
      <c r="B799" s="67"/>
      <c r="C799" s="65"/>
      <c r="D799" s="45"/>
      <c r="E799" s="259"/>
      <c r="F799" s="229" t="str">
        <f t="shared" si="48"/>
        <v/>
      </c>
      <c r="G799" s="429"/>
      <c r="H799" s="206"/>
      <c r="I799" s="429"/>
      <c r="J799" s="83"/>
      <c r="K799" s="119"/>
      <c r="L799" s="213"/>
      <c r="M799" s="84"/>
      <c r="N799" s="231"/>
      <c r="O799" s="259"/>
      <c r="P799" s="88"/>
      <c r="Q799" s="213"/>
      <c r="R799" s="213"/>
      <c r="S799" s="428"/>
      <c r="T799" s="179" t="str">
        <f t="shared" si="46"/>
        <v/>
      </c>
      <c r="U799" s="427"/>
      <c r="V799" s="213"/>
      <c r="W799" s="213"/>
      <c r="X799" s="429"/>
      <c r="Y799" s="45"/>
      <c r="Z799" s="45"/>
      <c r="AA799" s="45"/>
      <c r="AB799" s="429"/>
      <c r="AC799" s="367"/>
      <c r="AD799" s="427"/>
      <c r="AE799" s="427"/>
      <c r="AF799" s="427"/>
      <c r="AG799" s="436"/>
      <c r="AH799" s="445"/>
      <c r="AI799" s="445"/>
      <c r="AJ799" s="456"/>
      <c r="AK799" s="179" t="str">
        <f t="shared" si="47"/>
        <v/>
      </c>
      <c r="AL799" s="427"/>
      <c r="AM799" s="28" t="b">
        <f t="shared" si="49"/>
        <v>1</v>
      </c>
    </row>
    <row r="800" spans="1:39" ht="36" customHeight="1">
      <c r="A800" s="67"/>
      <c r="B800" s="67"/>
      <c r="C800" s="65"/>
      <c r="D800" s="45"/>
      <c r="E800" s="259"/>
      <c r="F800" s="229" t="str">
        <f t="shared" si="48"/>
        <v/>
      </c>
      <c r="G800" s="429"/>
      <c r="H800" s="206"/>
      <c r="I800" s="429"/>
      <c r="J800" s="83"/>
      <c r="K800" s="119"/>
      <c r="L800" s="213"/>
      <c r="M800" s="84"/>
      <c r="N800" s="231"/>
      <c r="O800" s="259"/>
      <c r="P800" s="88"/>
      <c r="Q800" s="213"/>
      <c r="R800" s="213"/>
      <c r="S800" s="428"/>
      <c r="T800" s="179" t="str">
        <f t="shared" si="46"/>
        <v/>
      </c>
      <c r="U800" s="427"/>
      <c r="V800" s="213"/>
      <c r="W800" s="213"/>
      <c r="X800" s="429"/>
      <c r="Y800" s="45"/>
      <c r="Z800" s="45"/>
      <c r="AA800" s="45"/>
      <c r="AB800" s="429"/>
      <c r="AC800" s="367"/>
      <c r="AD800" s="427"/>
      <c r="AE800" s="427"/>
      <c r="AF800" s="427"/>
      <c r="AG800" s="436"/>
      <c r="AH800" s="445"/>
      <c r="AI800" s="445"/>
      <c r="AJ800" s="456"/>
      <c r="AK800" s="179" t="str">
        <f t="shared" si="47"/>
        <v/>
      </c>
      <c r="AL800" s="427"/>
      <c r="AM800" s="28" t="b">
        <f t="shared" si="49"/>
        <v>1</v>
      </c>
    </row>
    <row r="801" spans="1:39" ht="36" customHeight="1">
      <c r="A801" s="67"/>
      <c r="B801" s="67"/>
      <c r="C801" s="65"/>
      <c r="D801" s="45"/>
      <c r="E801" s="259"/>
      <c r="F801" s="229" t="str">
        <f t="shared" si="48"/>
        <v/>
      </c>
      <c r="G801" s="429"/>
      <c r="H801" s="206"/>
      <c r="I801" s="429"/>
      <c r="J801" s="83"/>
      <c r="K801" s="119"/>
      <c r="L801" s="213"/>
      <c r="M801" s="84"/>
      <c r="N801" s="231"/>
      <c r="O801" s="259"/>
      <c r="P801" s="88"/>
      <c r="Q801" s="213"/>
      <c r="R801" s="213"/>
      <c r="S801" s="428"/>
      <c r="T801" s="179" t="str">
        <f t="shared" si="46"/>
        <v/>
      </c>
      <c r="U801" s="427"/>
      <c r="V801" s="213"/>
      <c r="W801" s="213"/>
      <c r="X801" s="429"/>
      <c r="Y801" s="45"/>
      <c r="Z801" s="45"/>
      <c r="AA801" s="45"/>
      <c r="AB801" s="429"/>
      <c r="AC801" s="367"/>
      <c r="AD801" s="427"/>
      <c r="AE801" s="427"/>
      <c r="AF801" s="427"/>
      <c r="AG801" s="436"/>
      <c r="AH801" s="445"/>
      <c r="AI801" s="445"/>
      <c r="AJ801" s="456"/>
      <c r="AK801" s="179" t="str">
        <f t="shared" si="47"/>
        <v/>
      </c>
      <c r="AL801" s="427"/>
      <c r="AM801" s="28" t="b">
        <f t="shared" si="49"/>
        <v>1</v>
      </c>
    </row>
    <row r="802" spans="1:39" ht="36" customHeight="1">
      <c r="A802" s="67"/>
      <c r="B802" s="67"/>
      <c r="C802" s="65"/>
      <c r="D802" s="45"/>
      <c r="E802" s="259"/>
      <c r="F802" s="229" t="str">
        <f t="shared" si="48"/>
        <v/>
      </c>
      <c r="G802" s="429"/>
      <c r="H802" s="206"/>
      <c r="I802" s="429"/>
      <c r="J802" s="83"/>
      <c r="K802" s="119"/>
      <c r="L802" s="213"/>
      <c r="M802" s="84"/>
      <c r="N802" s="231"/>
      <c r="O802" s="259"/>
      <c r="P802" s="88"/>
      <c r="Q802" s="213"/>
      <c r="R802" s="213"/>
      <c r="S802" s="428"/>
      <c r="T802" s="179" t="str">
        <f t="shared" si="46"/>
        <v/>
      </c>
      <c r="U802" s="427"/>
      <c r="V802" s="213"/>
      <c r="W802" s="213"/>
      <c r="X802" s="429"/>
      <c r="Y802" s="45"/>
      <c r="Z802" s="45"/>
      <c r="AA802" s="45"/>
      <c r="AB802" s="429"/>
      <c r="AC802" s="367"/>
      <c r="AD802" s="427"/>
      <c r="AE802" s="427"/>
      <c r="AF802" s="427"/>
      <c r="AG802" s="436"/>
      <c r="AH802" s="445"/>
      <c r="AI802" s="445"/>
      <c r="AJ802" s="456"/>
      <c r="AK802" s="179" t="str">
        <f t="shared" si="47"/>
        <v/>
      </c>
      <c r="AL802" s="427"/>
      <c r="AM802" s="28" t="b">
        <f t="shared" si="49"/>
        <v>1</v>
      </c>
    </row>
    <row r="803" spans="1:39" ht="36" customHeight="1">
      <c r="A803" s="67"/>
      <c r="B803" s="67"/>
      <c r="C803" s="65"/>
      <c r="D803" s="45"/>
      <c r="E803" s="259"/>
      <c r="F803" s="229" t="str">
        <f t="shared" si="48"/>
        <v/>
      </c>
      <c r="G803" s="429"/>
      <c r="H803" s="206"/>
      <c r="I803" s="429"/>
      <c r="J803" s="83"/>
      <c r="K803" s="119"/>
      <c r="L803" s="213"/>
      <c r="M803" s="84"/>
      <c r="N803" s="231"/>
      <c r="O803" s="259"/>
      <c r="P803" s="88"/>
      <c r="Q803" s="213"/>
      <c r="R803" s="213"/>
      <c r="S803" s="428"/>
      <c r="T803" s="179" t="str">
        <f t="shared" si="46"/>
        <v/>
      </c>
      <c r="U803" s="427"/>
      <c r="V803" s="213"/>
      <c r="W803" s="213"/>
      <c r="X803" s="429"/>
      <c r="Y803" s="45"/>
      <c r="Z803" s="45"/>
      <c r="AA803" s="45"/>
      <c r="AB803" s="429"/>
      <c r="AC803" s="367"/>
      <c r="AD803" s="427"/>
      <c r="AE803" s="427"/>
      <c r="AF803" s="427"/>
      <c r="AG803" s="436"/>
      <c r="AH803" s="445"/>
      <c r="AI803" s="445"/>
      <c r="AJ803" s="456"/>
      <c r="AK803" s="179" t="str">
        <f t="shared" si="47"/>
        <v/>
      </c>
      <c r="AL803" s="427"/>
      <c r="AM803" s="28" t="b">
        <f t="shared" si="49"/>
        <v>1</v>
      </c>
    </row>
    <row r="804" spans="1:39" ht="36" customHeight="1">
      <c r="A804" s="67"/>
      <c r="B804" s="67"/>
      <c r="C804" s="65"/>
      <c r="D804" s="45"/>
      <c r="E804" s="259"/>
      <c r="F804" s="229" t="str">
        <f t="shared" si="48"/>
        <v/>
      </c>
      <c r="G804" s="429"/>
      <c r="H804" s="206"/>
      <c r="I804" s="429"/>
      <c r="J804" s="83"/>
      <c r="K804" s="119"/>
      <c r="L804" s="213"/>
      <c r="M804" s="84"/>
      <c r="N804" s="231"/>
      <c r="O804" s="259"/>
      <c r="P804" s="88"/>
      <c r="Q804" s="213"/>
      <c r="R804" s="213"/>
      <c r="S804" s="428"/>
      <c r="T804" s="179" t="str">
        <f t="shared" si="46"/>
        <v/>
      </c>
      <c r="U804" s="427"/>
      <c r="V804" s="213"/>
      <c r="W804" s="213"/>
      <c r="X804" s="429"/>
      <c r="Y804" s="45"/>
      <c r="Z804" s="45"/>
      <c r="AA804" s="45"/>
      <c r="AB804" s="429"/>
      <c r="AC804" s="367"/>
      <c r="AD804" s="427"/>
      <c r="AE804" s="427"/>
      <c r="AF804" s="427"/>
      <c r="AG804" s="436"/>
      <c r="AH804" s="445"/>
      <c r="AI804" s="445"/>
      <c r="AJ804" s="456"/>
      <c r="AK804" s="179" t="str">
        <f t="shared" si="47"/>
        <v/>
      </c>
      <c r="AL804" s="427"/>
      <c r="AM804" s="28" t="b">
        <f t="shared" si="49"/>
        <v>1</v>
      </c>
    </row>
    <row r="805" spans="1:39" ht="36" customHeight="1">
      <c r="A805" s="67"/>
      <c r="B805" s="67"/>
      <c r="C805" s="65"/>
      <c r="D805" s="45"/>
      <c r="E805" s="259"/>
      <c r="F805" s="229" t="str">
        <f t="shared" si="48"/>
        <v/>
      </c>
      <c r="G805" s="429"/>
      <c r="H805" s="206"/>
      <c r="I805" s="429"/>
      <c r="J805" s="83"/>
      <c r="K805" s="119"/>
      <c r="L805" s="213"/>
      <c r="M805" s="84"/>
      <c r="N805" s="231"/>
      <c r="O805" s="259"/>
      <c r="P805" s="88"/>
      <c r="Q805" s="213"/>
      <c r="R805" s="213"/>
      <c r="S805" s="428"/>
      <c r="T805" s="179" t="str">
        <f t="shared" si="46"/>
        <v/>
      </c>
      <c r="U805" s="427"/>
      <c r="V805" s="213"/>
      <c r="W805" s="213"/>
      <c r="X805" s="429"/>
      <c r="Y805" s="45"/>
      <c r="Z805" s="45"/>
      <c r="AA805" s="45"/>
      <c r="AB805" s="429"/>
      <c r="AC805" s="367"/>
      <c r="AD805" s="427"/>
      <c r="AE805" s="427"/>
      <c r="AF805" s="427"/>
      <c r="AG805" s="436"/>
      <c r="AH805" s="445"/>
      <c r="AI805" s="445"/>
      <c r="AJ805" s="456"/>
      <c r="AK805" s="179" t="str">
        <f t="shared" si="47"/>
        <v/>
      </c>
      <c r="AL805" s="427"/>
      <c r="AM805" s="28" t="b">
        <f t="shared" si="49"/>
        <v>1</v>
      </c>
    </row>
    <row r="806" spans="1:39" ht="36" customHeight="1">
      <c r="A806" s="67"/>
      <c r="B806" s="67"/>
      <c r="C806" s="65"/>
      <c r="D806" s="45"/>
      <c r="E806" s="259"/>
      <c r="F806" s="229" t="str">
        <f t="shared" si="48"/>
        <v/>
      </c>
      <c r="G806" s="429"/>
      <c r="H806" s="206"/>
      <c r="I806" s="429"/>
      <c r="J806" s="83"/>
      <c r="K806" s="119"/>
      <c r="L806" s="213"/>
      <c r="M806" s="84"/>
      <c r="N806" s="231"/>
      <c r="O806" s="259"/>
      <c r="P806" s="88"/>
      <c r="Q806" s="213"/>
      <c r="R806" s="213"/>
      <c r="S806" s="428"/>
      <c r="T806" s="179" t="str">
        <f t="shared" si="46"/>
        <v/>
      </c>
      <c r="U806" s="427"/>
      <c r="V806" s="213"/>
      <c r="W806" s="213"/>
      <c r="X806" s="429"/>
      <c r="Y806" s="45"/>
      <c r="Z806" s="45"/>
      <c r="AA806" s="45"/>
      <c r="AB806" s="429"/>
      <c r="AC806" s="367"/>
      <c r="AD806" s="427"/>
      <c r="AE806" s="427"/>
      <c r="AF806" s="427"/>
      <c r="AG806" s="436"/>
      <c r="AH806" s="445"/>
      <c r="AI806" s="445"/>
      <c r="AJ806" s="456"/>
      <c r="AK806" s="179" t="str">
        <f t="shared" si="47"/>
        <v/>
      </c>
      <c r="AL806" s="427"/>
      <c r="AM806" s="28" t="b">
        <f t="shared" si="49"/>
        <v>1</v>
      </c>
    </row>
    <row r="807" spans="1:39" ht="36" customHeight="1">
      <c r="A807" s="67"/>
      <c r="B807" s="67"/>
      <c r="C807" s="65"/>
      <c r="D807" s="45"/>
      <c r="E807" s="259"/>
      <c r="F807" s="229" t="str">
        <f t="shared" si="48"/>
        <v/>
      </c>
      <c r="G807" s="429"/>
      <c r="H807" s="206"/>
      <c r="I807" s="429"/>
      <c r="J807" s="83"/>
      <c r="K807" s="119"/>
      <c r="L807" s="213"/>
      <c r="M807" s="84"/>
      <c r="N807" s="231"/>
      <c r="O807" s="259"/>
      <c r="P807" s="212"/>
      <c r="Q807" s="213"/>
      <c r="R807" s="213"/>
      <c r="S807" s="428"/>
      <c r="T807" s="179" t="str">
        <f t="shared" si="46"/>
        <v/>
      </c>
      <c r="U807" s="427"/>
      <c r="V807" s="213"/>
      <c r="W807" s="213"/>
      <c r="X807" s="429"/>
      <c r="Y807" s="45"/>
      <c r="Z807" s="45"/>
      <c r="AA807" s="45"/>
      <c r="AB807" s="429"/>
      <c r="AC807" s="367"/>
      <c r="AD807" s="427"/>
      <c r="AE807" s="427"/>
      <c r="AF807" s="427"/>
      <c r="AG807" s="436"/>
      <c r="AH807" s="445"/>
      <c r="AI807" s="445"/>
      <c r="AJ807" s="456"/>
      <c r="AK807" s="179" t="str">
        <f t="shared" si="47"/>
        <v/>
      </c>
      <c r="AL807" s="427"/>
      <c r="AM807" s="28" t="b">
        <f t="shared" si="49"/>
        <v>1</v>
      </c>
    </row>
    <row r="808" spans="1:39" ht="36" customHeight="1">
      <c r="A808" s="67"/>
      <c r="B808" s="67"/>
      <c r="C808" s="65"/>
      <c r="D808" s="45"/>
      <c r="E808" s="259"/>
      <c r="F808" s="229" t="str">
        <f t="shared" si="48"/>
        <v/>
      </c>
      <c r="G808" s="429"/>
      <c r="H808" s="206"/>
      <c r="I808" s="429"/>
      <c r="J808" s="83"/>
      <c r="K808" s="119"/>
      <c r="L808" s="213"/>
      <c r="M808" s="84"/>
      <c r="N808" s="231"/>
      <c r="O808" s="259"/>
      <c r="P808" s="88"/>
      <c r="Q808" s="213"/>
      <c r="R808" s="213"/>
      <c r="S808" s="428"/>
      <c r="T808" s="179" t="str">
        <f t="shared" si="46"/>
        <v/>
      </c>
      <c r="U808" s="427"/>
      <c r="V808" s="213"/>
      <c r="W808" s="213"/>
      <c r="X808" s="429"/>
      <c r="Y808" s="45"/>
      <c r="Z808" s="45"/>
      <c r="AA808" s="45"/>
      <c r="AB808" s="429"/>
      <c r="AC808" s="367"/>
      <c r="AD808" s="427"/>
      <c r="AE808" s="427"/>
      <c r="AF808" s="427"/>
      <c r="AG808" s="436"/>
      <c r="AH808" s="445"/>
      <c r="AI808" s="445"/>
      <c r="AJ808" s="456"/>
      <c r="AK808" s="179" t="str">
        <f t="shared" si="47"/>
        <v/>
      </c>
      <c r="AL808" s="427"/>
      <c r="AM808" s="28" t="b">
        <f t="shared" si="49"/>
        <v>1</v>
      </c>
    </row>
    <row r="809" spans="1:39" ht="36" customHeight="1">
      <c r="A809" s="67"/>
      <c r="B809" s="67"/>
      <c r="C809" s="65"/>
      <c r="D809" s="45"/>
      <c r="E809" s="259"/>
      <c r="F809" s="229" t="str">
        <f t="shared" si="48"/>
        <v/>
      </c>
      <c r="G809" s="429"/>
      <c r="H809" s="206"/>
      <c r="I809" s="429"/>
      <c r="J809" s="83"/>
      <c r="K809" s="119"/>
      <c r="L809" s="213"/>
      <c r="M809" s="84"/>
      <c r="N809" s="231"/>
      <c r="O809" s="259"/>
      <c r="P809" s="88"/>
      <c r="Q809" s="213"/>
      <c r="R809" s="213"/>
      <c r="S809" s="428"/>
      <c r="T809" s="179" t="str">
        <f t="shared" si="46"/>
        <v/>
      </c>
      <c r="U809" s="427"/>
      <c r="V809" s="213"/>
      <c r="W809" s="213"/>
      <c r="X809" s="429"/>
      <c r="Y809" s="45"/>
      <c r="Z809" s="45"/>
      <c r="AA809" s="45"/>
      <c r="AB809" s="429"/>
      <c r="AC809" s="367"/>
      <c r="AD809" s="427"/>
      <c r="AE809" s="427"/>
      <c r="AF809" s="427"/>
      <c r="AG809" s="436"/>
      <c r="AH809" s="445"/>
      <c r="AI809" s="445"/>
      <c r="AJ809" s="456"/>
      <c r="AK809" s="179" t="str">
        <f t="shared" si="47"/>
        <v/>
      </c>
      <c r="AL809" s="427"/>
      <c r="AM809" s="28" t="b">
        <f t="shared" si="49"/>
        <v>1</v>
      </c>
    </row>
    <row r="810" spans="1:39" ht="36" customHeight="1">
      <c r="A810" s="67"/>
      <c r="B810" s="67"/>
      <c r="C810" s="65"/>
      <c r="D810" s="45"/>
      <c r="E810" s="259"/>
      <c r="F810" s="229" t="str">
        <f t="shared" si="48"/>
        <v/>
      </c>
      <c r="G810" s="429"/>
      <c r="H810" s="206"/>
      <c r="I810" s="429"/>
      <c r="J810" s="83"/>
      <c r="K810" s="119"/>
      <c r="L810" s="213"/>
      <c r="M810" s="84"/>
      <c r="N810" s="231"/>
      <c r="O810" s="259"/>
      <c r="P810" s="88"/>
      <c r="Q810" s="213"/>
      <c r="R810" s="213"/>
      <c r="S810" s="428"/>
      <c r="T810" s="179" t="str">
        <f t="shared" si="46"/>
        <v/>
      </c>
      <c r="U810" s="427"/>
      <c r="V810" s="213"/>
      <c r="W810" s="213"/>
      <c r="X810" s="429"/>
      <c r="Y810" s="45"/>
      <c r="Z810" s="45"/>
      <c r="AA810" s="45"/>
      <c r="AB810" s="429"/>
      <c r="AC810" s="367"/>
      <c r="AD810" s="427"/>
      <c r="AE810" s="427"/>
      <c r="AF810" s="427"/>
      <c r="AG810" s="436"/>
      <c r="AH810" s="445"/>
      <c r="AI810" s="445"/>
      <c r="AJ810" s="456"/>
      <c r="AK810" s="179" t="str">
        <f t="shared" si="47"/>
        <v/>
      </c>
      <c r="AL810" s="427"/>
      <c r="AM810" s="28" t="b">
        <f t="shared" si="49"/>
        <v>1</v>
      </c>
    </row>
    <row r="811" spans="1:39" ht="36" customHeight="1">
      <c r="A811" s="67"/>
      <c r="B811" s="67"/>
      <c r="C811" s="65"/>
      <c r="D811" s="45"/>
      <c r="E811" s="259"/>
      <c r="F811" s="229" t="str">
        <f t="shared" si="48"/>
        <v/>
      </c>
      <c r="G811" s="429"/>
      <c r="H811" s="206"/>
      <c r="I811" s="429"/>
      <c r="J811" s="83"/>
      <c r="K811" s="119"/>
      <c r="L811" s="213"/>
      <c r="M811" s="84"/>
      <c r="N811" s="231"/>
      <c r="O811" s="259"/>
      <c r="P811" s="212"/>
      <c r="Q811" s="213"/>
      <c r="R811" s="213"/>
      <c r="S811" s="428"/>
      <c r="T811" s="179" t="str">
        <f t="shared" si="46"/>
        <v/>
      </c>
      <c r="U811" s="427"/>
      <c r="V811" s="213"/>
      <c r="W811" s="213"/>
      <c r="X811" s="429"/>
      <c r="Y811" s="45"/>
      <c r="Z811" s="45"/>
      <c r="AA811" s="45"/>
      <c r="AB811" s="429"/>
      <c r="AC811" s="367"/>
      <c r="AD811" s="427"/>
      <c r="AE811" s="427"/>
      <c r="AF811" s="427"/>
      <c r="AG811" s="436"/>
      <c r="AH811" s="445"/>
      <c r="AI811" s="445"/>
      <c r="AJ811" s="456"/>
      <c r="AK811" s="179" t="str">
        <f t="shared" si="47"/>
        <v/>
      </c>
      <c r="AL811" s="427"/>
      <c r="AM811" s="28" t="b">
        <f t="shared" si="49"/>
        <v>1</v>
      </c>
    </row>
    <row r="812" spans="1:39" ht="36" customHeight="1">
      <c r="A812" s="67"/>
      <c r="B812" s="67"/>
      <c r="C812" s="65"/>
      <c r="D812" s="45"/>
      <c r="E812" s="259"/>
      <c r="F812" s="229" t="str">
        <f t="shared" si="48"/>
        <v/>
      </c>
      <c r="G812" s="429"/>
      <c r="H812" s="206"/>
      <c r="I812" s="429"/>
      <c r="J812" s="83"/>
      <c r="K812" s="119"/>
      <c r="L812" s="213"/>
      <c r="M812" s="84"/>
      <c r="N812" s="231"/>
      <c r="O812" s="259"/>
      <c r="P812" s="212"/>
      <c r="Q812" s="213"/>
      <c r="R812" s="213"/>
      <c r="S812" s="428"/>
      <c r="T812" s="179" t="str">
        <f t="shared" si="46"/>
        <v/>
      </c>
      <c r="U812" s="427"/>
      <c r="V812" s="213"/>
      <c r="W812" s="213"/>
      <c r="X812" s="429"/>
      <c r="Y812" s="45"/>
      <c r="Z812" s="45"/>
      <c r="AA812" s="45"/>
      <c r="AB812" s="429"/>
      <c r="AC812" s="367"/>
      <c r="AD812" s="427"/>
      <c r="AE812" s="427"/>
      <c r="AF812" s="427"/>
      <c r="AG812" s="436"/>
      <c r="AH812" s="445"/>
      <c r="AI812" s="445"/>
      <c r="AJ812" s="456"/>
      <c r="AK812" s="179" t="str">
        <f t="shared" si="47"/>
        <v/>
      </c>
      <c r="AL812" s="427"/>
      <c r="AM812" s="28" t="b">
        <f t="shared" si="49"/>
        <v>1</v>
      </c>
    </row>
    <row r="813" spans="1:39" ht="36" customHeight="1">
      <c r="A813" s="67"/>
      <c r="B813" s="67"/>
      <c r="C813" s="65"/>
      <c r="D813" s="45"/>
      <c r="E813" s="259"/>
      <c r="F813" s="229" t="str">
        <f t="shared" si="48"/>
        <v/>
      </c>
      <c r="G813" s="429"/>
      <c r="H813" s="206"/>
      <c r="I813" s="429"/>
      <c r="J813" s="83"/>
      <c r="K813" s="119"/>
      <c r="L813" s="213"/>
      <c r="M813" s="84"/>
      <c r="N813" s="231"/>
      <c r="O813" s="259"/>
      <c r="P813" s="212"/>
      <c r="Q813" s="213"/>
      <c r="R813" s="213"/>
      <c r="S813" s="428"/>
      <c r="T813" s="179" t="str">
        <f t="shared" si="46"/>
        <v/>
      </c>
      <c r="U813" s="427"/>
      <c r="V813" s="213"/>
      <c r="W813" s="213"/>
      <c r="X813" s="429"/>
      <c r="Y813" s="45"/>
      <c r="Z813" s="45"/>
      <c r="AA813" s="45"/>
      <c r="AB813" s="429"/>
      <c r="AC813" s="367"/>
      <c r="AD813" s="427"/>
      <c r="AE813" s="427"/>
      <c r="AF813" s="427"/>
      <c r="AG813" s="436"/>
      <c r="AH813" s="445"/>
      <c r="AI813" s="445"/>
      <c r="AJ813" s="456"/>
      <c r="AK813" s="179" t="str">
        <f t="shared" si="47"/>
        <v/>
      </c>
      <c r="AL813" s="427"/>
      <c r="AM813" s="28" t="b">
        <f t="shared" si="49"/>
        <v>1</v>
      </c>
    </row>
    <row r="814" spans="1:39" ht="36" customHeight="1">
      <c r="A814" s="67"/>
      <c r="B814" s="67"/>
      <c r="C814" s="65"/>
      <c r="D814" s="45"/>
      <c r="E814" s="259"/>
      <c r="F814" s="229" t="str">
        <f t="shared" si="48"/>
        <v/>
      </c>
      <c r="G814" s="429"/>
      <c r="H814" s="206"/>
      <c r="I814" s="429"/>
      <c r="J814" s="83"/>
      <c r="K814" s="119"/>
      <c r="L814" s="213"/>
      <c r="M814" s="84"/>
      <c r="N814" s="231"/>
      <c r="O814" s="259"/>
      <c r="P814" s="88"/>
      <c r="Q814" s="213"/>
      <c r="R814" s="213"/>
      <c r="S814" s="428"/>
      <c r="T814" s="179" t="str">
        <f t="shared" si="46"/>
        <v/>
      </c>
      <c r="U814" s="427"/>
      <c r="V814" s="213"/>
      <c r="W814" s="213"/>
      <c r="X814" s="429"/>
      <c r="Y814" s="45"/>
      <c r="Z814" s="45"/>
      <c r="AA814" s="45"/>
      <c r="AB814" s="429"/>
      <c r="AC814" s="367"/>
      <c r="AD814" s="427"/>
      <c r="AE814" s="427"/>
      <c r="AF814" s="427"/>
      <c r="AG814" s="436"/>
      <c r="AH814" s="445"/>
      <c r="AI814" s="445"/>
      <c r="AJ814" s="456"/>
      <c r="AK814" s="179" t="str">
        <f t="shared" si="47"/>
        <v/>
      </c>
      <c r="AL814" s="427"/>
      <c r="AM814" s="28" t="b">
        <f t="shared" si="49"/>
        <v>1</v>
      </c>
    </row>
    <row r="815" spans="1:39" ht="36" customHeight="1">
      <c r="A815" s="67"/>
      <c r="B815" s="67"/>
      <c r="C815" s="65"/>
      <c r="D815" s="45"/>
      <c r="E815" s="259"/>
      <c r="F815" s="229" t="str">
        <f t="shared" si="48"/>
        <v/>
      </c>
      <c r="G815" s="429"/>
      <c r="H815" s="206"/>
      <c r="I815" s="429"/>
      <c r="J815" s="83"/>
      <c r="K815" s="119"/>
      <c r="L815" s="213"/>
      <c r="M815" s="84"/>
      <c r="N815" s="231"/>
      <c r="O815" s="259"/>
      <c r="P815" s="88"/>
      <c r="Q815" s="213"/>
      <c r="R815" s="213"/>
      <c r="S815" s="428"/>
      <c r="T815" s="179" t="str">
        <f t="shared" si="46"/>
        <v/>
      </c>
      <c r="U815" s="427"/>
      <c r="V815" s="213"/>
      <c r="W815" s="213"/>
      <c r="X815" s="429"/>
      <c r="Y815" s="45"/>
      <c r="Z815" s="45"/>
      <c r="AA815" s="45"/>
      <c r="AB815" s="429"/>
      <c r="AC815" s="367"/>
      <c r="AD815" s="427"/>
      <c r="AE815" s="427"/>
      <c r="AF815" s="427"/>
      <c r="AG815" s="436"/>
      <c r="AH815" s="445"/>
      <c r="AI815" s="445"/>
      <c r="AJ815" s="456"/>
      <c r="AK815" s="179" t="str">
        <f t="shared" si="47"/>
        <v/>
      </c>
      <c r="AL815" s="427"/>
      <c r="AM815" s="28" t="b">
        <f t="shared" si="49"/>
        <v>1</v>
      </c>
    </row>
    <row r="816" spans="1:39" ht="36" customHeight="1">
      <c r="A816" s="67"/>
      <c r="B816" s="67"/>
      <c r="C816" s="65"/>
      <c r="D816" s="45"/>
      <c r="E816" s="259"/>
      <c r="F816" s="229" t="str">
        <f t="shared" si="48"/>
        <v/>
      </c>
      <c r="G816" s="429"/>
      <c r="H816" s="206"/>
      <c r="I816" s="429"/>
      <c r="J816" s="83"/>
      <c r="K816" s="119"/>
      <c r="L816" s="213"/>
      <c r="M816" s="84"/>
      <c r="N816" s="231"/>
      <c r="O816" s="259"/>
      <c r="P816" s="88"/>
      <c r="Q816" s="213"/>
      <c r="R816" s="213"/>
      <c r="S816" s="428"/>
      <c r="T816" s="179" t="str">
        <f t="shared" si="46"/>
        <v/>
      </c>
      <c r="U816" s="427"/>
      <c r="V816" s="213"/>
      <c r="W816" s="213"/>
      <c r="X816" s="429"/>
      <c r="Y816" s="45"/>
      <c r="Z816" s="45"/>
      <c r="AA816" s="45"/>
      <c r="AB816" s="429"/>
      <c r="AC816" s="367"/>
      <c r="AD816" s="427"/>
      <c r="AE816" s="427"/>
      <c r="AF816" s="427"/>
      <c r="AG816" s="436"/>
      <c r="AH816" s="445"/>
      <c r="AI816" s="445"/>
      <c r="AJ816" s="456"/>
      <c r="AK816" s="179" t="str">
        <f t="shared" si="47"/>
        <v/>
      </c>
      <c r="AL816" s="427"/>
      <c r="AM816" s="28" t="b">
        <f t="shared" si="49"/>
        <v>1</v>
      </c>
    </row>
    <row r="817" spans="1:39" ht="36" customHeight="1">
      <c r="A817" s="67"/>
      <c r="B817" s="67"/>
      <c r="C817" s="65"/>
      <c r="D817" s="45"/>
      <c r="E817" s="259"/>
      <c r="F817" s="229" t="str">
        <f t="shared" si="48"/>
        <v/>
      </c>
      <c r="G817" s="429"/>
      <c r="H817" s="206"/>
      <c r="I817" s="429"/>
      <c r="J817" s="83"/>
      <c r="K817" s="119"/>
      <c r="L817" s="213"/>
      <c r="M817" s="84"/>
      <c r="N817" s="242"/>
      <c r="O817" s="259"/>
      <c r="P817" s="88"/>
      <c r="Q817" s="213"/>
      <c r="R817" s="213"/>
      <c r="S817" s="428"/>
      <c r="T817" s="179" t="str">
        <f t="shared" si="46"/>
        <v/>
      </c>
      <c r="U817" s="427"/>
      <c r="V817" s="213"/>
      <c r="W817" s="213"/>
      <c r="X817" s="429"/>
      <c r="Y817" s="45"/>
      <c r="Z817" s="45"/>
      <c r="AA817" s="45"/>
      <c r="AB817" s="429"/>
      <c r="AC817" s="367"/>
      <c r="AD817" s="427"/>
      <c r="AE817" s="427"/>
      <c r="AF817" s="427"/>
      <c r="AG817" s="436"/>
      <c r="AH817" s="445"/>
      <c r="AI817" s="445"/>
      <c r="AJ817" s="456"/>
      <c r="AK817" s="179" t="str">
        <f t="shared" si="47"/>
        <v/>
      </c>
      <c r="AL817" s="427"/>
      <c r="AM817" s="28" t="b">
        <f t="shared" si="49"/>
        <v>1</v>
      </c>
    </row>
    <row r="818" spans="1:39" ht="36" customHeight="1">
      <c r="A818" s="67"/>
      <c r="B818" s="67"/>
      <c r="C818" s="65"/>
      <c r="D818" s="45"/>
      <c r="E818" s="259"/>
      <c r="F818" s="229" t="str">
        <f t="shared" si="48"/>
        <v/>
      </c>
      <c r="G818" s="429"/>
      <c r="H818" s="206"/>
      <c r="I818" s="429"/>
      <c r="J818" s="83"/>
      <c r="K818" s="119"/>
      <c r="L818" s="213"/>
      <c r="M818" s="84"/>
      <c r="N818" s="231"/>
      <c r="O818" s="259"/>
      <c r="P818" s="88"/>
      <c r="Q818" s="213"/>
      <c r="R818" s="213"/>
      <c r="S818" s="428"/>
      <c r="T818" s="179" t="str">
        <f t="shared" si="46"/>
        <v/>
      </c>
      <c r="U818" s="427"/>
      <c r="V818" s="213"/>
      <c r="W818" s="213"/>
      <c r="X818" s="429"/>
      <c r="Y818" s="45"/>
      <c r="Z818" s="45"/>
      <c r="AA818" s="45"/>
      <c r="AB818" s="429"/>
      <c r="AC818" s="367"/>
      <c r="AD818" s="427"/>
      <c r="AE818" s="427"/>
      <c r="AF818" s="427"/>
      <c r="AG818" s="436"/>
      <c r="AH818" s="445"/>
      <c r="AI818" s="445"/>
      <c r="AJ818" s="456"/>
      <c r="AK818" s="179" t="str">
        <f t="shared" si="47"/>
        <v/>
      </c>
      <c r="AL818" s="427"/>
      <c r="AM818" s="28" t="b">
        <f t="shared" si="49"/>
        <v>1</v>
      </c>
    </row>
    <row r="819" spans="1:39" ht="36" customHeight="1">
      <c r="A819" s="67"/>
      <c r="B819" s="67"/>
      <c r="C819" s="65"/>
      <c r="D819" s="45"/>
      <c r="E819" s="259"/>
      <c r="F819" s="229" t="str">
        <f t="shared" si="48"/>
        <v/>
      </c>
      <c r="G819" s="429"/>
      <c r="H819" s="206"/>
      <c r="I819" s="429"/>
      <c r="J819" s="83"/>
      <c r="K819" s="119"/>
      <c r="L819" s="213"/>
      <c r="M819" s="84"/>
      <c r="N819" s="231"/>
      <c r="O819" s="259"/>
      <c r="P819" s="88"/>
      <c r="Q819" s="213"/>
      <c r="R819" s="213"/>
      <c r="S819" s="428"/>
      <c r="T819" s="179" t="str">
        <f t="shared" si="46"/>
        <v/>
      </c>
      <c r="U819" s="427"/>
      <c r="V819" s="213"/>
      <c r="W819" s="213"/>
      <c r="X819" s="429"/>
      <c r="Y819" s="45"/>
      <c r="Z819" s="45"/>
      <c r="AA819" s="45"/>
      <c r="AB819" s="429"/>
      <c r="AC819" s="367"/>
      <c r="AD819" s="427"/>
      <c r="AE819" s="427"/>
      <c r="AF819" s="427"/>
      <c r="AG819" s="436"/>
      <c r="AH819" s="445"/>
      <c r="AI819" s="445"/>
      <c r="AJ819" s="456"/>
      <c r="AK819" s="179" t="str">
        <f t="shared" si="47"/>
        <v/>
      </c>
      <c r="AL819" s="427"/>
      <c r="AM819" s="28" t="b">
        <f t="shared" si="49"/>
        <v>1</v>
      </c>
    </row>
    <row r="820" spans="1:39" ht="36" customHeight="1">
      <c r="A820" s="67"/>
      <c r="B820" s="67"/>
      <c r="C820" s="65"/>
      <c r="D820" s="45"/>
      <c r="E820" s="259"/>
      <c r="F820" s="229" t="str">
        <f t="shared" si="48"/>
        <v/>
      </c>
      <c r="G820" s="429"/>
      <c r="H820" s="206"/>
      <c r="I820" s="429"/>
      <c r="J820" s="83"/>
      <c r="K820" s="119"/>
      <c r="L820" s="213"/>
      <c r="M820" s="84"/>
      <c r="N820" s="231"/>
      <c r="O820" s="259"/>
      <c r="P820" s="88"/>
      <c r="Q820" s="213"/>
      <c r="R820" s="213"/>
      <c r="S820" s="428"/>
      <c r="T820" s="179" t="str">
        <f t="shared" si="46"/>
        <v/>
      </c>
      <c r="U820" s="427"/>
      <c r="V820" s="213"/>
      <c r="W820" s="213"/>
      <c r="X820" s="429"/>
      <c r="Y820" s="45"/>
      <c r="Z820" s="45"/>
      <c r="AA820" s="45"/>
      <c r="AB820" s="429"/>
      <c r="AC820" s="367"/>
      <c r="AD820" s="427"/>
      <c r="AE820" s="427"/>
      <c r="AF820" s="427"/>
      <c r="AG820" s="436"/>
      <c r="AH820" s="445"/>
      <c r="AI820" s="445"/>
      <c r="AJ820" s="456"/>
      <c r="AK820" s="179" t="str">
        <f t="shared" si="47"/>
        <v/>
      </c>
      <c r="AL820" s="427"/>
      <c r="AM820" s="28" t="b">
        <f t="shared" si="49"/>
        <v>1</v>
      </c>
    </row>
    <row r="821" spans="1:39" s="203" customFormat="1" ht="36" customHeight="1">
      <c r="A821" s="67"/>
      <c r="B821" s="67"/>
      <c r="C821" s="65"/>
      <c r="D821" s="119"/>
      <c r="E821" s="260"/>
      <c r="F821" s="229" t="str">
        <f t="shared" si="48"/>
        <v/>
      </c>
      <c r="G821" s="244"/>
      <c r="H821" s="206"/>
      <c r="I821" s="429"/>
      <c r="J821" s="220"/>
      <c r="K821" s="119"/>
      <c r="L821" s="214"/>
      <c r="M821" s="230"/>
      <c r="N821" s="242"/>
      <c r="O821" s="260"/>
      <c r="P821" s="212"/>
      <c r="Q821" s="214"/>
      <c r="R821" s="214"/>
      <c r="S821" s="232"/>
      <c r="T821" s="179" t="str">
        <f t="shared" si="46"/>
        <v/>
      </c>
      <c r="U821" s="222"/>
      <c r="V821" s="214"/>
      <c r="W821" s="214"/>
      <c r="X821" s="206"/>
      <c r="Y821" s="119"/>
      <c r="Z821" s="119"/>
      <c r="AA821" s="119"/>
      <c r="AB821" s="206"/>
      <c r="AC821" s="367"/>
      <c r="AD821" s="427"/>
      <c r="AE821" s="427"/>
      <c r="AF821" s="427"/>
      <c r="AG821" s="436"/>
      <c r="AH821" s="445"/>
      <c r="AI821" s="445"/>
      <c r="AJ821" s="456"/>
      <c r="AK821" s="179" t="str">
        <f t="shared" si="47"/>
        <v/>
      </c>
      <c r="AL821" s="427"/>
      <c r="AM821" s="28" t="b">
        <f t="shared" si="49"/>
        <v>1</v>
      </c>
    </row>
    <row r="822" spans="1:39" ht="36" customHeight="1">
      <c r="A822" s="67"/>
      <c r="B822" s="67"/>
      <c r="C822" s="65"/>
      <c r="D822" s="45"/>
      <c r="E822" s="259"/>
      <c r="F822" s="229" t="str">
        <f t="shared" si="48"/>
        <v/>
      </c>
      <c r="G822" s="429"/>
      <c r="H822" s="206"/>
      <c r="I822" s="429"/>
      <c r="J822" s="83"/>
      <c r="K822" s="119"/>
      <c r="L822" s="213"/>
      <c r="M822" s="84"/>
      <c r="N822" s="231"/>
      <c r="O822" s="259"/>
      <c r="P822" s="88"/>
      <c r="Q822" s="213"/>
      <c r="R822" s="213"/>
      <c r="S822" s="428"/>
      <c r="T822" s="179" t="str">
        <f t="shared" si="46"/>
        <v/>
      </c>
      <c r="U822" s="427"/>
      <c r="V822" s="213"/>
      <c r="W822" s="213"/>
      <c r="X822" s="429"/>
      <c r="Y822" s="45"/>
      <c r="Z822" s="45"/>
      <c r="AA822" s="45"/>
      <c r="AB822" s="429"/>
      <c r="AC822" s="367"/>
      <c r="AD822" s="427"/>
      <c r="AE822" s="427"/>
      <c r="AF822" s="427"/>
      <c r="AG822" s="436"/>
      <c r="AH822" s="445"/>
      <c r="AI822" s="445"/>
      <c r="AJ822" s="456"/>
      <c r="AK822" s="179" t="str">
        <f t="shared" si="47"/>
        <v/>
      </c>
      <c r="AL822" s="427"/>
      <c r="AM822" s="28" t="b">
        <f t="shared" si="49"/>
        <v>1</v>
      </c>
    </row>
    <row r="823" spans="1:39" ht="36" customHeight="1">
      <c r="A823" s="67"/>
      <c r="B823" s="67"/>
      <c r="C823" s="65"/>
      <c r="D823" s="45"/>
      <c r="E823" s="259"/>
      <c r="F823" s="229" t="str">
        <f t="shared" si="48"/>
        <v/>
      </c>
      <c r="G823" s="429"/>
      <c r="H823" s="206"/>
      <c r="I823" s="429"/>
      <c r="J823" s="83"/>
      <c r="K823" s="119"/>
      <c r="L823" s="213"/>
      <c r="M823" s="84"/>
      <c r="N823" s="231"/>
      <c r="O823" s="259"/>
      <c r="P823" s="88"/>
      <c r="Q823" s="213"/>
      <c r="R823" s="213"/>
      <c r="S823" s="428"/>
      <c r="T823" s="179" t="str">
        <f t="shared" si="46"/>
        <v/>
      </c>
      <c r="U823" s="427"/>
      <c r="V823" s="213"/>
      <c r="W823" s="213"/>
      <c r="X823" s="429"/>
      <c r="Y823" s="45"/>
      <c r="Z823" s="45"/>
      <c r="AA823" s="45"/>
      <c r="AB823" s="429"/>
      <c r="AC823" s="367"/>
      <c r="AD823" s="427"/>
      <c r="AE823" s="427"/>
      <c r="AF823" s="427"/>
      <c r="AG823" s="436"/>
      <c r="AH823" s="445"/>
      <c r="AI823" s="445"/>
      <c r="AJ823" s="456"/>
      <c r="AK823" s="179" t="str">
        <f t="shared" si="47"/>
        <v/>
      </c>
      <c r="AL823" s="427"/>
      <c r="AM823" s="28" t="b">
        <f t="shared" si="49"/>
        <v>1</v>
      </c>
    </row>
    <row r="824" spans="1:39" ht="36" customHeight="1">
      <c r="A824" s="67"/>
      <c r="B824" s="67"/>
      <c r="C824" s="65"/>
      <c r="D824" s="45"/>
      <c r="E824" s="259"/>
      <c r="F824" s="229" t="str">
        <f t="shared" si="48"/>
        <v/>
      </c>
      <c r="G824" s="429"/>
      <c r="H824" s="206"/>
      <c r="I824" s="429"/>
      <c r="J824" s="83"/>
      <c r="K824" s="119"/>
      <c r="L824" s="213"/>
      <c r="M824" s="84"/>
      <c r="N824" s="231"/>
      <c r="O824" s="259"/>
      <c r="P824" s="88"/>
      <c r="Q824" s="213"/>
      <c r="R824" s="213"/>
      <c r="S824" s="428"/>
      <c r="T824" s="179" t="str">
        <f t="shared" si="46"/>
        <v/>
      </c>
      <c r="U824" s="427"/>
      <c r="V824" s="213"/>
      <c r="W824" s="213"/>
      <c r="X824" s="429"/>
      <c r="Y824" s="45"/>
      <c r="Z824" s="45"/>
      <c r="AA824" s="45"/>
      <c r="AB824" s="429"/>
      <c r="AC824" s="367"/>
      <c r="AD824" s="427"/>
      <c r="AE824" s="427"/>
      <c r="AF824" s="427"/>
      <c r="AG824" s="436"/>
      <c r="AH824" s="445"/>
      <c r="AI824" s="445"/>
      <c r="AJ824" s="456"/>
      <c r="AK824" s="179" t="str">
        <f t="shared" si="47"/>
        <v/>
      </c>
      <c r="AL824" s="427"/>
      <c r="AM824" s="28" t="b">
        <f t="shared" si="49"/>
        <v>1</v>
      </c>
    </row>
    <row r="825" spans="1:39" ht="36" customHeight="1">
      <c r="A825" s="67"/>
      <c r="B825" s="67"/>
      <c r="C825" s="65"/>
      <c r="D825" s="45"/>
      <c r="E825" s="259"/>
      <c r="F825" s="229" t="str">
        <f t="shared" si="48"/>
        <v/>
      </c>
      <c r="G825" s="429"/>
      <c r="H825" s="206"/>
      <c r="I825" s="429"/>
      <c r="J825" s="83"/>
      <c r="K825" s="119"/>
      <c r="L825" s="213"/>
      <c r="M825" s="84"/>
      <c r="N825" s="231"/>
      <c r="O825" s="259"/>
      <c r="P825" s="88"/>
      <c r="Q825" s="213"/>
      <c r="R825" s="213"/>
      <c r="S825" s="428"/>
      <c r="T825" s="179" t="str">
        <f t="shared" si="46"/>
        <v/>
      </c>
      <c r="U825" s="427"/>
      <c r="V825" s="213"/>
      <c r="W825" s="213"/>
      <c r="X825" s="429"/>
      <c r="Y825" s="45"/>
      <c r="Z825" s="45"/>
      <c r="AA825" s="45"/>
      <c r="AB825" s="429"/>
      <c r="AC825" s="367"/>
      <c r="AD825" s="427"/>
      <c r="AE825" s="427"/>
      <c r="AF825" s="427"/>
      <c r="AG825" s="436"/>
      <c r="AH825" s="445"/>
      <c r="AI825" s="445"/>
      <c r="AJ825" s="456"/>
      <c r="AK825" s="179" t="str">
        <f t="shared" si="47"/>
        <v/>
      </c>
      <c r="AL825" s="427"/>
      <c r="AM825" s="28" t="b">
        <f t="shared" si="49"/>
        <v>1</v>
      </c>
    </row>
    <row r="826" spans="1:39" ht="36" customHeight="1">
      <c r="A826" s="67"/>
      <c r="B826" s="67"/>
      <c r="C826" s="65"/>
      <c r="D826" s="45"/>
      <c r="E826" s="259"/>
      <c r="F826" s="229" t="str">
        <f t="shared" si="48"/>
        <v/>
      </c>
      <c r="G826" s="429"/>
      <c r="H826" s="206"/>
      <c r="I826" s="429"/>
      <c r="J826" s="83"/>
      <c r="K826" s="119"/>
      <c r="L826" s="213"/>
      <c r="M826" s="84"/>
      <c r="N826" s="231"/>
      <c r="O826" s="259"/>
      <c r="P826" s="88"/>
      <c r="Q826" s="213"/>
      <c r="R826" s="213"/>
      <c r="S826" s="428"/>
      <c r="T826" s="179" t="str">
        <f t="shared" si="46"/>
        <v/>
      </c>
      <c r="U826" s="427"/>
      <c r="V826" s="213"/>
      <c r="W826" s="213"/>
      <c r="X826" s="429"/>
      <c r="Y826" s="45"/>
      <c r="Z826" s="45"/>
      <c r="AA826" s="45"/>
      <c r="AB826" s="429"/>
      <c r="AC826" s="367"/>
      <c r="AD826" s="427"/>
      <c r="AE826" s="427"/>
      <c r="AF826" s="427"/>
      <c r="AG826" s="436"/>
      <c r="AH826" s="445"/>
      <c r="AI826" s="445"/>
      <c r="AJ826" s="456"/>
      <c r="AK826" s="179" t="str">
        <f t="shared" si="47"/>
        <v/>
      </c>
      <c r="AL826" s="427"/>
      <c r="AM826" s="28" t="b">
        <f t="shared" si="49"/>
        <v>1</v>
      </c>
    </row>
    <row r="827" spans="1:39" ht="36" customHeight="1">
      <c r="A827" s="67"/>
      <c r="B827" s="67"/>
      <c r="C827" s="65"/>
      <c r="D827" s="45"/>
      <c r="E827" s="259"/>
      <c r="F827" s="229" t="str">
        <f t="shared" si="48"/>
        <v/>
      </c>
      <c r="G827" s="429"/>
      <c r="H827" s="206"/>
      <c r="I827" s="429"/>
      <c r="J827" s="83"/>
      <c r="K827" s="119"/>
      <c r="L827" s="213"/>
      <c r="M827" s="84"/>
      <c r="N827" s="231"/>
      <c r="O827" s="259"/>
      <c r="P827" s="88"/>
      <c r="Q827" s="213"/>
      <c r="R827" s="213"/>
      <c r="S827" s="428"/>
      <c r="T827" s="179" t="str">
        <f t="shared" si="46"/>
        <v/>
      </c>
      <c r="U827" s="427"/>
      <c r="V827" s="213"/>
      <c r="W827" s="213"/>
      <c r="X827" s="429"/>
      <c r="Y827" s="45"/>
      <c r="Z827" s="45"/>
      <c r="AA827" s="45"/>
      <c r="AB827" s="429"/>
      <c r="AC827" s="367"/>
      <c r="AD827" s="427"/>
      <c r="AE827" s="427"/>
      <c r="AF827" s="427"/>
      <c r="AG827" s="436"/>
      <c r="AH827" s="445"/>
      <c r="AI827" s="445"/>
      <c r="AJ827" s="456"/>
      <c r="AK827" s="179" t="str">
        <f t="shared" si="47"/>
        <v/>
      </c>
      <c r="AL827" s="427"/>
      <c r="AM827" s="28" t="b">
        <f t="shared" si="49"/>
        <v>1</v>
      </c>
    </row>
    <row r="828" spans="1:39" ht="36" customHeight="1">
      <c r="A828" s="67"/>
      <c r="B828" s="67"/>
      <c r="C828" s="65"/>
      <c r="D828" s="45"/>
      <c r="E828" s="259"/>
      <c r="F828" s="229" t="str">
        <f t="shared" si="48"/>
        <v/>
      </c>
      <c r="G828" s="429"/>
      <c r="H828" s="206"/>
      <c r="I828" s="429"/>
      <c r="J828" s="83"/>
      <c r="K828" s="119"/>
      <c r="L828" s="213"/>
      <c r="M828" s="84"/>
      <c r="N828" s="231"/>
      <c r="O828" s="259"/>
      <c r="P828" s="88"/>
      <c r="Q828" s="213"/>
      <c r="R828" s="213"/>
      <c r="S828" s="428"/>
      <c r="T828" s="179" t="str">
        <f t="shared" si="46"/>
        <v/>
      </c>
      <c r="U828" s="427"/>
      <c r="V828" s="213"/>
      <c r="W828" s="213"/>
      <c r="X828" s="429"/>
      <c r="Y828" s="45"/>
      <c r="Z828" s="45"/>
      <c r="AA828" s="45"/>
      <c r="AB828" s="429"/>
      <c r="AC828" s="367"/>
      <c r="AD828" s="427"/>
      <c r="AE828" s="427"/>
      <c r="AF828" s="427"/>
      <c r="AG828" s="436"/>
      <c r="AH828" s="445"/>
      <c r="AI828" s="445"/>
      <c r="AJ828" s="456"/>
      <c r="AK828" s="179" t="str">
        <f t="shared" si="47"/>
        <v/>
      </c>
      <c r="AL828" s="427"/>
      <c r="AM828" s="28" t="b">
        <f t="shared" si="49"/>
        <v>1</v>
      </c>
    </row>
    <row r="829" spans="1:39" ht="36" customHeight="1">
      <c r="A829" s="67"/>
      <c r="B829" s="67"/>
      <c r="C829" s="65"/>
      <c r="D829" s="45"/>
      <c r="E829" s="259"/>
      <c r="F829" s="229" t="str">
        <f t="shared" si="48"/>
        <v/>
      </c>
      <c r="G829" s="429"/>
      <c r="H829" s="206"/>
      <c r="I829" s="429"/>
      <c r="J829" s="83"/>
      <c r="K829" s="119"/>
      <c r="L829" s="213"/>
      <c r="M829" s="84"/>
      <c r="N829" s="231"/>
      <c r="O829" s="259"/>
      <c r="P829" s="88"/>
      <c r="Q829" s="213"/>
      <c r="R829" s="213"/>
      <c r="S829" s="428"/>
      <c r="T829" s="179" t="str">
        <f t="shared" si="46"/>
        <v/>
      </c>
      <c r="U829" s="427"/>
      <c r="V829" s="213"/>
      <c r="W829" s="213"/>
      <c r="X829" s="429"/>
      <c r="Y829" s="45"/>
      <c r="Z829" s="45"/>
      <c r="AA829" s="45"/>
      <c r="AB829" s="429"/>
      <c r="AC829" s="367"/>
      <c r="AD829" s="427"/>
      <c r="AE829" s="427"/>
      <c r="AF829" s="427"/>
      <c r="AG829" s="436"/>
      <c r="AH829" s="445"/>
      <c r="AI829" s="445"/>
      <c r="AJ829" s="456"/>
      <c r="AK829" s="179" t="str">
        <f t="shared" si="47"/>
        <v/>
      </c>
      <c r="AL829" s="427"/>
      <c r="AM829" s="28" t="b">
        <f t="shared" si="49"/>
        <v>1</v>
      </c>
    </row>
    <row r="830" spans="1:39" ht="36" customHeight="1">
      <c r="A830" s="67"/>
      <c r="B830" s="67"/>
      <c r="C830" s="65"/>
      <c r="D830" s="45"/>
      <c r="E830" s="259"/>
      <c r="F830" s="229" t="str">
        <f t="shared" si="48"/>
        <v/>
      </c>
      <c r="G830" s="429"/>
      <c r="H830" s="206"/>
      <c r="I830" s="429"/>
      <c r="J830" s="83"/>
      <c r="K830" s="119"/>
      <c r="L830" s="213"/>
      <c r="M830" s="84"/>
      <c r="N830" s="231"/>
      <c r="O830" s="259"/>
      <c r="P830" s="88"/>
      <c r="Q830" s="213"/>
      <c r="R830" s="213"/>
      <c r="S830" s="428"/>
      <c r="T830" s="179" t="str">
        <f t="shared" si="46"/>
        <v/>
      </c>
      <c r="U830" s="427"/>
      <c r="V830" s="213"/>
      <c r="W830" s="213"/>
      <c r="X830" s="429"/>
      <c r="Y830" s="45"/>
      <c r="Z830" s="45"/>
      <c r="AA830" s="45"/>
      <c r="AB830" s="429"/>
      <c r="AC830" s="367"/>
      <c r="AD830" s="427"/>
      <c r="AE830" s="427"/>
      <c r="AF830" s="427"/>
      <c r="AG830" s="436"/>
      <c r="AH830" s="445"/>
      <c r="AI830" s="445"/>
      <c r="AJ830" s="456"/>
      <c r="AK830" s="179" t="str">
        <f t="shared" si="47"/>
        <v/>
      </c>
      <c r="AL830" s="427"/>
      <c r="AM830" s="28" t="b">
        <f t="shared" si="49"/>
        <v>1</v>
      </c>
    </row>
    <row r="831" spans="1:39" ht="36" customHeight="1">
      <c r="A831" s="67"/>
      <c r="B831" s="67"/>
      <c r="C831" s="65"/>
      <c r="D831" s="45"/>
      <c r="E831" s="259"/>
      <c r="F831" s="229" t="str">
        <f t="shared" si="48"/>
        <v/>
      </c>
      <c r="G831" s="429"/>
      <c r="H831" s="206"/>
      <c r="I831" s="429"/>
      <c r="J831" s="83"/>
      <c r="K831" s="119"/>
      <c r="L831" s="213"/>
      <c r="M831" s="84"/>
      <c r="N831" s="231"/>
      <c r="O831" s="259"/>
      <c r="P831" s="88"/>
      <c r="Q831" s="213"/>
      <c r="R831" s="213"/>
      <c r="S831" s="428"/>
      <c r="T831" s="179" t="str">
        <f t="shared" si="46"/>
        <v/>
      </c>
      <c r="U831" s="427"/>
      <c r="V831" s="213"/>
      <c r="W831" s="213"/>
      <c r="X831" s="429"/>
      <c r="Y831" s="45"/>
      <c r="Z831" s="45"/>
      <c r="AA831" s="45"/>
      <c r="AB831" s="429"/>
      <c r="AC831" s="367"/>
      <c r="AD831" s="427"/>
      <c r="AE831" s="427"/>
      <c r="AF831" s="427"/>
      <c r="AG831" s="436"/>
      <c r="AH831" s="445"/>
      <c r="AI831" s="445"/>
      <c r="AJ831" s="456"/>
      <c r="AK831" s="179" t="str">
        <f t="shared" si="47"/>
        <v/>
      </c>
      <c r="AL831" s="427"/>
      <c r="AM831" s="28" t="b">
        <f t="shared" si="49"/>
        <v>1</v>
      </c>
    </row>
    <row r="832" spans="1:39" ht="36" customHeight="1">
      <c r="A832" s="65"/>
      <c r="B832" s="65"/>
      <c r="C832" s="65"/>
      <c r="D832" s="45"/>
      <c r="E832" s="259"/>
      <c r="F832" s="229" t="str">
        <f t="shared" si="48"/>
        <v/>
      </c>
      <c r="G832" s="429"/>
      <c r="H832" s="206"/>
      <c r="I832" s="429"/>
      <c r="J832" s="83"/>
      <c r="K832" s="119"/>
      <c r="L832" s="213"/>
      <c r="M832" s="84"/>
      <c r="N832" s="231"/>
      <c r="O832" s="259"/>
      <c r="P832" s="88"/>
      <c r="Q832" s="213"/>
      <c r="R832" s="213"/>
      <c r="S832" s="428"/>
      <c r="T832" s="179" t="str">
        <f t="shared" si="46"/>
        <v/>
      </c>
      <c r="U832" s="427"/>
      <c r="V832" s="213"/>
      <c r="W832" s="213"/>
      <c r="X832" s="429"/>
      <c r="Y832" s="45"/>
      <c r="Z832" s="45"/>
      <c r="AA832" s="45"/>
      <c r="AB832" s="429"/>
      <c r="AC832" s="367"/>
      <c r="AD832" s="427"/>
      <c r="AE832" s="427"/>
      <c r="AF832" s="427"/>
      <c r="AG832" s="436"/>
      <c r="AH832" s="445"/>
      <c r="AI832" s="445"/>
      <c r="AJ832" s="456"/>
      <c r="AK832" s="179" t="str">
        <f t="shared" si="47"/>
        <v/>
      </c>
      <c r="AL832" s="427"/>
      <c r="AM832" s="28" t="b">
        <f t="shared" si="49"/>
        <v>1</v>
      </c>
    </row>
    <row r="833" spans="1:39" ht="36" customHeight="1">
      <c r="A833" s="65"/>
      <c r="B833" s="65"/>
      <c r="C833" s="65"/>
      <c r="D833" s="45"/>
      <c r="E833" s="259"/>
      <c r="F833" s="229" t="str">
        <f t="shared" si="48"/>
        <v/>
      </c>
      <c r="G833" s="429"/>
      <c r="H833" s="206"/>
      <c r="I833" s="429"/>
      <c r="J833" s="83"/>
      <c r="K833" s="119"/>
      <c r="L833" s="213"/>
      <c r="M833" s="84"/>
      <c r="N833" s="231"/>
      <c r="O833" s="259"/>
      <c r="P833" s="88"/>
      <c r="Q833" s="213"/>
      <c r="R833" s="213"/>
      <c r="S833" s="428"/>
      <c r="T833" s="179" t="str">
        <f t="shared" si="46"/>
        <v/>
      </c>
      <c r="U833" s="427"/>
      <c r="V833" s="213"/>
      <c r="W833" s="213"/>
      <c r="X833" s="429"/>
      <c r="Y833" s="45"/>
      <c r="Z833" s="45"/>
      <c r="AA833" s="45"/>
      <c r="AB833" s="429"/>
      <c r="AC833" s="367"/>
      <c r="AD833" s="427"/>
      <c r="AE833" s="427"/>
      <c r="AF833" s="427"/>
      <c r="AG833" s="436"/>
      <c r="AH833" s="445"/>
      <c r="AI833" s="445"/>
      <c r="AJ833" s="456"/>
      <c r="AK833" s="179" t="str">
        <f t="shared" si="47"/>
        <v/>
      </c>
      <c r="AL833" s="427"/>
      <c r="AM833" s="28" t="b">
        <f t="shared" si="49"/>
        <v>1</v>
      </c>
    </row>
    <row r="834" spans="1:39" ht="36" customHeight="1">
      <c r="A834" s="65"/>
      <c r="B834" s="65"/>
      <c r="C834" s="65"/>
      <c r="D834" s="45"/>
      <c r="E834" s="259"/>
      <c r="F834" s="229" t="str">
        <f t="shared" si="48"/>
        <v/>
      </c>
      <c r="G834" s="429"/>
      <c r="H834" s="206"/>
      <c r="I834" s="429"/>
      <c r="J834" s="83"/>
      <c r="K834" s="119"/>
      <c r="L834" s="213"/>
      <c r="M834" s="84"/>
      <c r="N834" s="231"/>
      <c r="O834" s="259"/>
      <c r="P834" s="88"/>
      <c r="Q834" s="213"/>
      <c r="R834" s="213"/>
      <c r="S834" s="428"/>
      <c r="T834" s="179" t="str">
        <f t="shared" si="46"/>
        <v/>
      </c>
      <c r="U834" s="427"/>
      <c r="V834" s="213"/>
      <c r="W834" s="213"/>
      <c r="X834" s="429"/>
      <c r="Y834" s="45"/>
      <c r="Z834" s="45"/>
      <c r="AA834" s="45"/>
      <c r="AB834" s="429"/>
      <c r="AC834" s="367"/>
      <c r="AD834" s="427"/>
      <c r="AE834" s="427"/>
      <c r="AF834" s="427"/>
      <c r="AG834" s="436"/>
      <c r="AH834" s="445"/>
      <c r="AI834" s="445"/>
      <c r="AJ834" s="456"/>
      <c r="AK834" s="179" t="str">
        <f t="shared" si="47"/>
        <v/>
      </c>
      <c r="AL834" s="427"/>
      <c r="AM834" s="28" t="b">
        <f t="shared" si="49"/>
        <v>1</v>
      </c>
    </row>
    <row r="835" spans="1:39" ht="36" customHeight="1">
      <c r="A835" s="65"/>
      <c r="B835" s="65"/>
      <c r="C835" s="65"/>
      <c r="D835" s="45"/>
      <c r="E835" s="259"/>
      <c r="F835" s="229" t="str">
        <f t="shared" si="48"/>
        <v/>
      </c>
      <c r="G835" s="429"/>
      <c r="H835" s="206"/>
      <c r="I835" s="429"/>
      <c r="J835" s="83"/>
      <c r="K835" s="119"/>
      <c r="L835" s="213"/>
      <c r="M835" s="84"/>
      <c r="N835" s="231"/>
      <c r="O835" s="259"/>
      <c r="P835" s="88"/>
      <c r="Q835" s="213"/>
      <c r="R835" s="213"/>
      <c r="S835" s="428"/>
      <c r="T835" s="179" t="str">
        <f t="shared" si="46"/>
        <v/>
      </c>
      <c r="U835" s="427"/>
      <c r="V835" s="213"/>
      <c r="W835" s="213"/>
      <c r="X835" s="429"/>
      <c r="Y835" s="45"/>
      <c r="Z835" s="45"/>
      <c r="AA835" s="45"/>
      <c r="AB835" s="429"/>
      <c r="AC835" s="367"/>
      <c r="AD835" s="427"/>
      <c r="AE835" s="427"/>
      <c r="AF835" s="427"/>
      <c r="AG835" s="436"/>
      <c r="AH835" s="445"/>
      <c r="AI835" s="445"/>
      <c r="AJ835" s="456"/>
      <c r="AK835" s="179" t="str">
        <f t="shared" si="47"/>
        <v/>
      </c>
      <c r="AL835" s="427"/>
      <c r="AM835" s="28" t="b">
        <f t="shared" si="49"/>
        <v>1</v>
      </c>
    </row>
    <row r="836" spans="1:39" ht="36" customHeight="1">
      <c r="A836" s="65"/>
      <c r="B836" s="65"/>
      <c r="C836" s="65"/>
      <c r="D836" s="45"/>
      <c r="E836" s="259"/>
      <c r="F836" s="229" t="str">
        <f t="shared" si="48"/>
        <v/>
      </c>
      <c r="G836" s="429"/>
      <c r="H836" s="206"/>
      <c r="I836" s="429"/>
      <c r="J836" s="83"/>
      <c r="K836" s="119"/>
      <c r="L836" s="213"/>
      <c r="M836" s="84"/>
      <c r="N836" s="231"/>
      <c r="O836" s="259"/>
      <c r="P836" s="88"/>
      <c r="Q836" s="213"/>
      <c r="R836" s="213"/>
      <c r="S836" s="428"/>
      <c r="T836" s="179" t="str">
        <f t="shared" si="46"/>
        <v/>
      </c>
      <c r="U836" s="427"/>
      <c r="V836" s="213"/>
      <c r="W836" s="213"/>
      <c r="X836" s="429"/>
      <c r="Y836" s="45"/>
      <c r="Z836" s="45"/>
      <c r="AA836" s="45"/>
      <c r="AB836" s="429"/>
      <c r="AC836" s="367"/>
      <c r="AD836" s="427"/>
      <c r="AE836" s="427"/>
      <c r="AF836" s="427"/>
      <c r="AG836" s="436"/>
      <c r="AH836" s="445"/>
      <c r="AI836" s="445"/>
      <c r="AJ836" s="456"/>
      <c r="AK836" s="179" t="str">
        <f t="shared" si="47"/>
        <v/>
      </c>
      <c r="AL836" s="427"/>
      <c r="AM836" s="28" t="b">
        <f t="shared" si="49"/>
        <v>1</v>
      </c>
    </row>
    <row r="837" spans="1:39" ht="36" customHeight="1">
      <c r="A837" s="65"/>
      <c r="B837" s="65"/>
      <c r="C837" s="65"/>
      <c r="D837" s="45"/>
      <c r="E837" s="259"/>
      <c r="F837" s="229" t="str">
        <f t="shared" si="48"/>
        <v/>
      </c>
      <c r="G837" s="429"/>
      <c r="H837" s="206"/>
      <c r="I837" s="429"/>
      <c r="J837" s="83"/>
      <c r="K837" s="119"/>
      <c r="L837" s="213"/>
      <c r="M837" s="84"/>
      <c r="N837" s="231"/>
      <c r="O837" s="259"/>
      <c r="P837" s="88"/>
      <c r="Q837" s="213"/>
      <c r="R837" s="213"/>
      <c r="S837" s="428"/>
      <c r="T837" s="179" t="str">
        <f t="shared" ref="T837:T900" si="50">IF(ISBLANK(P837),"",DATEDIF(J837,P837,"d")/365)</f>
        <v/>
      </c>
      <c r="U837" s="427"/>
      <c r="V837" s="213"/>
      <c r="W837" s="213"/>
      <c r="X837" s="429"/>
      <c r="Y837" s="45"/>
      <c r="Z837" s="45"/>
      <c r="AA837" s="45"/>
      <c r="AB837" s="429"/>
      <c r="AC837" s="367"/>
      <c r="AD837" s="427"/>
      <c r="AE837" s="427"/>
      <c r="AF837" s="427"/>
      <c r="AG837" s="436"/>
      <c r="AH837" s="445"/>
      <c r="AI837" s="445"/>
      <c r="AJ837" s="456"/>
      <c r="AK837" s="179" t="str">
        <f t="shared" ref="AK837:AK900" si="51">IF((J837-AC837)/365&gt;0,(J837-AC837)/365,"")</f>
        <v/>
      </c>
      <c r="AL837" s="427"/>
      <c r="AM837" s="28" t="b">
        <f t="shared" si="49"/>
        <v>1</v>
      </c>
    </row>
    <row r="838" spans="1:39" ht="36" customHeight="1">
      <c r="A838" s="65"/>
      <c r="B838" s="65"/>
      <c r="C838" s="65"/>
      <c r="D838" s="45"/>
      <c r="E838" s="259"/>
      <c r="F838" s="229" t="str">
        <f t="shared" si="48"/>
        <v/>
      </c>
      <c r="G838" s="429"/>
      <c r="H838" s="206"/>
      <c r="I838" s="429"/>
      <c r="J838" s="83"/>
      <c r="K838" s="119"/>
      <c r="L838" s="213"/>
      <c r="M838" s="84"/>
      <c r="N838" s="231"/>
      <c r="O838" s="259"/>
      <c r="P838" s="88"/>
      <c r="Q838" s="213"/>
      <c r="R838" s="213"/>
      <c r="S838" s="428"/>
      <c r="T838" s="179" t="str">
        <f t="shared" si="50"/>
        <v/>
      </c>
      <c r="U838" s="427"/>
      <c r="V838" s="213"/>
      <c r="W838" s="213"/>
      <c r="X838" s="429"/>
      <c r="Y838" s="45"/>
      <c r="Z838" s="45"/>
      <c r="AA838" s="45"/>
      <c r="AB838" s="429"/>
      <c r="AC838" s="367"/>
      <c r="AD838" s="427"/>
      <c r="AE838" s="427"/>
      <c r="AF838" s="427"/>
      <c r="AG838" s="436"/>
      <c r="AH838" s="445"/>
      <c r="AI838" s="445"/>
      <c r="AJ838" s="456"/>
      <c r="AK838" s="179" t="str">
        <f t="shared" si="51"/>
        <v/>
      </c>
      <c r="AL838" s="427"/>
      <c r="AM838" s="28" t="b">
        <f t="shared" si="49"/>
        <v>1</v>
      </c>
    </row>
    <row r="839" spans="1:39" ht="36" customHeight="1">
      <c r="A839" s="65"/>
      <c r="B839" s="65"/>
      <c r="C839" s="65"/>
      <c r="D839" s="45"/>
      <c r="E839" s="259"/>
      <c r="F839" s="229" t="str">
        <f t="shared" si="48"/>
        <v/>
      </c>
      <c r="G839" s="429"/>
      <c r="H839" s="206"/>
      <c r="I839" s="429"/>
      <c r="J839" s="83"/>
      <c r="K839" s="119"/>
      <c r="L839" s="213"/>
      <c r="M839" s="84"/>
      <c r="N839" s="231"/>
      <c r="O839" s="259"/>
      <c r="P839" s="88"/>
      <c r="Q839" s="213"/>
      <c r="R839" s="213"/>
      <c r="S839" s="428"/>
      <c r="T839" s="179" t="str">
        <f t="shared" si="50"/>
        <v/>
      </c>
      <c r="U839" s="427"/>
      <c r="V839" s="213"/>
      <c r="W839" s="213"/>
      <c r="X839" s="429"/>
      <c r="Y839" s="45"/>
      <c r="Z839" s="45"/>
      <c r="AA839" s="45"/>
      <c r="AB839" s="429"/>
      <c r="AC839" s="367"/>
      <c r="AD839" s="427"/>
      <c r="AE839" s="427"/>
      <c r="AF839" s="427"/>
      <c r="AG839" s="436"/>
      <c r="AH839" s="445"/>
      <c r="AI839" s="445"/>
      <c r="AJ839" s="456"/>
      <c r="AK839" s="179" t="str">
        <f t="shared" si="51"/>
        <v/>
      </c>
      <c r="AL839" s="427"/>
      <c r="AM839" s="28" t="b">
        <f t="shared" si="49"/>
        <v>1</v>
      </c>
    </row>
    <row r="840" spans="1:39" ht="36" customHeight="1">
      <c r="A840" s="65"/>
      <c r="B840" s="65"/>
      <c r="C840" s="65"/>
      <c r="D840" s="45"/>
      <c r="E840" s="259"/>
      <c r="F840" s="229" t="str">
        <f t="shared" ref="F840:F903" si="52">IF(ISBLANK($E840),"",VLOOKUP($E840,제안사_펀드현황,2,FALSE))</f>
        <v/>
      </c>
      <c r="G840" s="429"/>
      <c r="H840" s="206"/>
      <c r="I840" s="429"/>
      <c r="J840" s="83"/>
      <c r="K840" s="119"/>
      <c r="L840" s="213"/>
      <c r="M840" s="84"/>
      <c r="N840" s="231"/>
      <c r="O840" s="259"/>
      <c r="P840" s="88"/>
      <c r="Q840" s="213"/>
      <c r="R840" s="213"/>
      <c r="S840" s="428"/>
      <c r="T840" s="179" t="str">
        <f t="shared" si="50"/>
        <v/>
      </c>
      <c r="U840" s="427"/>
      <c r="V840" s="213"/>
      <c r="W840" s="213"/>
      <c r="X840" s="429"/>
      <c r="Y840" s="45"/>
      <c r="Z840" s="45"/>
      <c r="AA840" s="45"/>
      <c r="AB840" s="429"/>
      <c r="AC840" s="367"/>
      <c r="AD840" s="427"/>
      <c r="AE840" s="427"/>
      <c r="AF840" s="427"/>
      <c r="AG840" s="436"/>
      <c r="AH840" s="445"/>
      <c r="AI840" s="445"/>
      <c r="AJ840" s="456"/>
      <c r="AK840" s="179" t="str">
        <f t="shared" si="51"/>
        <v/>
      </c>
      <c r="AL840" s="427"/>
      <c r="AM840" s="28" t="b">
        <f t="shared" si="49"/>
        <v>1</v>
      </c>
    </row>
    <row r="841" spans="1:39" ht="36" customHeight="1">
      <c r="A841" s="65"/>
      <c r="B841" s="65"/>
      <c r="C841" s="65"/>
      <c r="D841" s="45"/>
      <c r="E841" s="259"/>
      <c r="F841" s="229" t="str">
        <f t="shared" si="52"/>
        <v/>
      </c>
      <c r="G841" s="429"/>
      <c r="H841" s="206"/>
      <c r="I841" s="429"/>
      <c r="J841" s="83"/>
      <c r="K841" s="119"/>
      <c r="L841" s="213"/>
      <c r="M841" s="84"/>
      <c r="N841" s="231"/>
      <c r="O841" s="259"/>
      <c r="P841" s="88"/>
      <c r="Q841" s="213"/>
      <c r="R841" s="213"/>
      <c r="S841" s="428"/>
      <c r="T841" s="179" t="str">
        <f t="shared" si="50"/>
        <v/>
      </c>
      <c r="U841" s="427"/>
      <c r="V841" s="213"/>
      <c r="W841" s="213"/>
      <c r="X841" s="429"/>
      <c r="Y841" s="45"/>
      <c r="Z841" s="45"/>
      <c r="AA841" s="45"/>
      <c r="AB841" s="429"/>
      <c r="AC841" s="367"/>
      <c r="AD841" s="427"/>
      <c r="AE841" s="427"/>
      <c r="AF841" s="427"/>
      <c r="AG841" s="436"/>
      <c r="AH841" s="445"/>
      <c r="AI841" s="445"/>
      <c r="AJ841" s="456"/>
      <c r="AK841" s="179" t="str">
        <f t="shared" si="51"/>
        <v/>
      </c>
      <c r="AL841" s="427"/>
      <c r="AM841" s="28" t="b">
        <f t="shared" si="49"/>
        <v>1</v>
      </c>
    </row>
    <row r="842" spans="1:39" ht="36" customHeight="1">
      <c r="A842" s="65"/>
      <c r="B842" s="65"/>
      <c r="C842" s="65"/>
      <c r="D842" s="45"/>
      <c r="E842" s="259"/>
      <c r="F842" s="229" t="str">
        <f t="shared" si="52"/>
        <v/>
      </c>
      <c r="G842" s="429"/>
      <c r="H842" s="206"/>
      <c r="I842" s="429"/>
      <c r="J842" s="83"/>
      <c r="K842" s="119"/>
      <c r="L842" s="213"/>
      <c r="M842" s="84"/>
      <c r="N842" s="231"/>
      <c r="O842" s="259"/>
      <c r="P842" s="88"/>
      <c r="Q842" s="213"/>
      <c r="R842" s="213"/>
      <c r="S842" s="428"/>
      <c r="T842" s="179" t="str">
        <f t="shared" si="50"/>
        <v/>
      </c>
      <c r="U842" s="427"/>
      <c r="V842" s="213"/>
      <c r="W842" s="213"/>
      <c r="X842" s="429"/>
      <c r="Y842" s="45"/>
      <c r="Z842" s="45"/>
      <c r="AA842" s="45"/>
      <c r="AB842" s="429"/>
      <c r="AC842" s="367"/>
      <c r="AD842" s="427"/>
      <c r="AE842" s="427"/>
      <c r="AF842" s="427"/>
      <c r="AG842" s="436"/>
      <c r="AH842" s="445"/>
      <c r="AI842" s="445"/>
      <c r="AJ842" s="456"/>
      <c r="AK842" s="179" t="str">
        <f t="shared" si="51"/>
        <v/>
      </c>
      <c r="AL842" s="427"/>
      <c r="AM842" s="28" t="b">
        <f t="shared" si="49"/>
        <v>1</v>
      </c>
    </row>
    <row r="843" spans="1:39" ht="36" customHeight="1">
      <c r="A843" s="65"/>
      <c r="B843" s="65"/>
      <c r="C843" s="65"/>
      <c r="D843" s="45"/>
      <c r="E843" s="259"/>
      <c r="F843" s="229" t="str">
        <f t="shared" si="52"/>
        <v/>
      </c>
      <c r="G843" s="429"/>
      <c r="H843" s="206"/>
      <c r="I843" s="429"/>
      <c r="J843" s="83"/>
      <c r="K843" s="119"/>
      <c r="L843" s="213"/>
      <c r="M843" s="84"/>
      <c r="N843" s="231"/>
      <c r="O843" s="259"/>
      <c r="P843" s="88"/>
      <c r="Q843" s="213"/>
      <c r="R843" s="213"/>
      <c r="S843" s="428"/>
      <c r="T843" s="179" t="str">
        <f t="shared" si="50"/>
        <v/>
      </c>
      <c r="U843" s="427"/>
      <c r="V843" s="213"/>
      <c r="W843" s="213"/>
      <c r="X843" s="429"/>
      <c r="Y843" s="45"/>
      <c r="Z843" s="45"/>
      <c r="AA843" s="45"/>
      <c r="AB843" s="429"/>
      <c r="AC843" s="367"/>
      <c r="AD843" s="427"/>
      <c r="AE843" s="427"/>
      <c r="AF843" s="427"/>
      <c r="AG843" s="436"/>
      <c r="AH843" s="445"/>
      <c r="AI843" s="445"/>
      <c r="AJ843" s="456"/>
      <c r="AK843" s="179" t="str">
        <f t="shared" si="51"/>
        <v/>
      </c>
      <c r="AL843" s="427"/>
      <c r="AM843" s="28" t="b">
        <f t="shared" si="49"/>
        <v>1</v>
      </c>
    </row>
    <row r="844" spans="1:39" ht="36" customHeight="1">
      <c r="A844" s="65"/>
      <c r="B844" s="65"/>
      <c r="C844" s="65"/>
      <c r="D844" s="45"/>
      <c r="E844" s="259"/>
      <c r="F844" s="229" t="str">
        <f t="shared" si="52"/>
        <v/>
      </c>
      <c r="G844" s="429"/>
      <c r="H844" s="206"/>
      <c r="I844" s="429"/>
      <c r="J844" s="83"/>
      <c r="K844" s="119"/>
      <c r="L844" s="213"/>
      <c r="M844" s="84"/>
      <c r="N844" s="231"/>
      <c r="O844" s="259"/>
      <c r="P844" s="88"/>
      <c r="Q844" s="213"/>
      <c r="R844" s="213"/>
      <c r="S844" s="428"/>
      <c r="T844" s="179" t="str">
        <f t="shared" si="50"/>
        <v/>
      </c>
      <c r="U844" s="427"/>
      <c r="V844" s="213"/>
      <c r="W844" s="213"/>
      <c r="X844" s="429"/>
      <c r="Y844" s="45"/>
      <c r="Z844" s="45"/>
      <c r="AA844" s="45"/>
      <c r="AB844" s="429"/>
      <c r="AC844" s="367"/>
      <c r="AD844" s="427"/>
      <c r="AE844" s="427"/>
      <c r="AF844" s="427"/>
      <c r="AG844" s="436"/>
      <c r="AH844" s="445"/>
      <c r="AI844" s="445"/>
      <c r="AJ844" s="456"/>
      <c r="AK844" s="179" t="str">
        <f t="shared" si="51"/>
        <v/>
      </c>
      <c r="AL844" s="427"/>
      <c r="AM844" s="28" t="b">
        <f t="shared" ref="AM844:AM907" si="53">L844=R844+V844+AA844</f>
        <v>1</v>
      </c>
    </row>
    <row r="845" spans="1:39" ht="36" customHeight="1">
      <c r="A845" s="65"/>
      <c r="B845" s="65"/>
      <c r="C845" s="65"/>
      <c r="D845" s="45"/>
      <c r="E845" s="259"/>
      <c r="F845" s="229" t="str">
        <f t="shared" si="52"/>
        <v/>
      </c>
      <c r="G845" s="429"/>
      <c r="H845" s="206"/>
      <c r="I845" s="429"/>
      <c r="J845" s="83"/>
      <c r="K845" s="119"/>
      <c r="L845" s="213"/>
      <c r="M845" s="84"/>
      <c r="N845" s="231"/>
      <c r="O845" s="259"/>
      <c r="P845" s="88"/>
      <c r="Q845" s="213"/>
      <c r="R845" s="213"/>
      <c r="S845" s="428"/>
      <c r="T845" s="179" t="str">
        <f t="shared" si="50"/>
        <v/>
      </c>
      <c r="U845" s="427"/>
      <c r="V845" s="213"/>
      <c r="W845" s="213"/>
      <c r="X845" s="429"/>
      <c r="Y845" s="45"/>
      <c r="Z845" s="45"/>
      <c r="AA845" s="45"/>
      <c r="AB845" s="429"/>
      <c r="AC845" s="367"/>
      <c r="AD845" s="427"/>
      <c r="AE845" s="427"/>
      <c r="AF845" s="427"/>
      <c r="AG845" s="436"/>
      <c r="AH845" s="445"/>
      <c r="AI845" s="445"/>
      <c r="AJ845" s="456"/>
      <c r="AK845" s="179" t="str">
        <f t="shared" si="51"/>
        <v/>
      </c>
      <c r="AL845" s="427"/>
      <c r="AM845" s="28" t="b">
        <f t="shared" si="53"/>
        <v>1</v>
      </c>
    </row>
    <row r="846" spans="1:39" ht="36" customHeight="1">
      <c r="A846" s="65"/>
      <c r="B846" s="65"/>
      <c r="C846" s="65"/>
      <c r="D846" s="45"/>
      <c r="E846" s="259"/>
      <c r="F846" s="229" t="str">
        <f t="shared" si="52"/>
        <v/>
      </c>
      <c r="G846" s="429"/>
      <c r="H846" s="206"/>
      <c r="I846" s="429"/>
      <c r="J846" s="83"/>
      <c r="K846" s="119"/>
      <c r="L846" s="213"/>
      <c r="M846" s="84"/>
      <c r="N846" s="231"/>
      <c r="O846" s="259"/>
      <c r="P846" s="88"/>
      <c r="Q846" s="213"/>
      <c r="R846" s="213"/>
      <c r="S846" s="428"/>
      <c r="T846" s="179" t="str">
        <f t="shared" si="50"/>
        <v/>
      </c>
      <c r="U846" s="427"/>
      <c r="V846" s="213"/>
      <c r="W846" s="213"/>
      <c r="X846" s="429"/>
      <c r="Y846" s="45"/>
      <c r="Z846" s="45"/>
      <c r="AA846" s="45"/>
      <c r="AB846" s="429"/>
      <c r="AC846" s="367"/>
      <c r="AD846" s="427"/>
      <c r="AE846" s="427"/>
      <c r="AF846" s="427"/>
      <c r="AG846" s="436"/>
      <c r="AH846" s="445"/>
      <c r="AI846" s="445"/>
      <c r="AJ846" s="456"/>
      <c r="AK846" s="179" t="str">
        <f t="shared" si="51"/>
        <v/>
      </c>
      <c r="AL846" s="427"/>
      <c r="AM846" s="28" t="b">
        <f t="shared" si="53"/>
        <v>1</v>
      </c>
    </row>
    <row r="847" spans="1:39" ht="36" customHeight="1">
      <c r="A847" s="65"/>
      <c r="B847" s="65"/>
      <c r="C847" s="65"/>
      <c r="D847" s="45"/>
      <c r="E847" s="259"/>
      <c r="F847" s="229" t="str">
        <f t="shared" si="52"/>
        <v/>
      </c>
      <c r="G847" s="429"/>
      <c r="H847" s="206"/>
      <c r="I847" s="429"/>
      <c r="J847" s="83"/>
      <c r="K847" s="119"/>
      <c r="L847" s="213"/>
      <c r="M847" s="84"/>
      <c r="N847" s="231"/>
      <c r="O847" s="259"/>
      <c r="P847" s="88"/>
      <c r="Q847" s="213"/>
      <c r="R847" s="213"/>
      <c r="S847" s="428"/>
      <c r="T847" s="179" t="str">
        <f t="shared" si="50"/>
        <v/>
      </c>
      <c r="U847" s="427"/>
      <c r="V847" s="213"/>
      <c r="W847" s="213"/>
      <c r="X847" s="429"/>
      <c r="Y847" s="45"/>
      <c r="Z847" s="45"/>
      <c r="AA847" s="45"/>
      <c r="AB847" s="429"/>
      <c r="AC847" s="367"/>
      <c r="AD847" s="427"/>
      <c r="AE847" s="427"/>
      <c r="AF847" s="427"/>
      <c r="AG847" s="436"/>
      <c r="AH847" s="445"/>
      <c r="AI847" s="445"/>
      <c r="AJ847" s="456"/>
      <c r="AK847" s="179" t="str">
        <f t="shared" si="51"/>
        <v/>
      </c>
      <c r="AL847" s="427"/>
      <c r="AM847" s="28" t="b">
        <f t="shared" si="53"/>
        <v>1</v>
      </c>
    </row>
    <row r="848" spans="1:39" ht="36" customHeight="1">
      <c r="A848" s="65"/>
      <c r="B848" s="65"/>
      <c r="C848" s="65"/>
      <c r="D848" s="45"/>
      <c r="E848" s="259"/>
      <c r="F848" s="229" t="str">
        <f t="shared" si="52"/>
        <v/>
      </c>
      <c r="G848" s="429"/>
      <c r="H848" s="206"/>
      <c r="I848" s="429"/>
      <c r="J848" s="83"/>
      <c r="K848" s="119"/>
      <c r="L848" s="213"/>
      <c r="M848" s="84"/>
      <c r="N848" s="231"/>
      <c r="O848" s="259"/>
      <c r="P848" s="88"/>
      <c r="Q848" s="213"/>
      <c r="R848" s="213"/>
      <c r="S848" s="428"/>
      <c r="T848" s="179" t="str">
        <f t="shared" si="50"/>
        <v/>
      </c>
      <c r="U848" s="427"/>
      <c r="V848" s="213"/>
      <c r="W848" s="213"/>
      <c r="X848" s="429"/>
      <c r="Y848" s="45"/>
      <c r="Z848" s="45"/>
      <c r="AA848" s="45"/>
      <c r="AB848" s="429"/>
      <c r="AC848" s="367"/>
      <c r="AD848" s="427"/>
      <c r="AE848" s="427"/>
      <c r="AF848" s="427"/>
      <c r="AG848" s="436"/>
      <c r="AH848" s="445"/>
      <c r="AI848" s="445"/>
      <c r="AJ848" s="456"/>
      <c r="AK848" s="179" t="str">
        <f t="shared" si="51"/>
        <v/>
      </c>
      <c r="AL848" s="427"/>
      <c r="AM848" s="28" t="b">
        <f t="shared" si="53"/>
        <v>1</v>
      </c>
    </row>
    <row r="849" spans="1:39" ht="36" customHeight="1">
      <c r="A849" s="65"/>
      <c r="B849" s="65"/>
      <c r="C849" s="65"/>
      <c r="D849" s="45"/>
      <c r="E849" s="259"/>
      <c r="F849" s="229" t="str">
        <f t="shared" si="52"/>
        <v/>
      </c>
      <c r="G849" s="429"/>
      <c r="H849" s="206"/>
      <c r="I849" s="429"/>
      <c r="J849" s="83"/>
      <c r="K849" s="119"/>
      <c r="L849" s="213"/>
      <c r="M849" s="84"/>
      <c r="N849" s="231"/>
      <c r="O849" s="259"/>
      <c r="P849" s="88"/>
      <c r="Q849" s="213"/>
      <c r="R849" s="213"/>
      <c r="S849" s="428"/>
      <c r="T849" s="179" t="str">
        <f t="shared" si="50"/>
        <v/>
      </c>
      <c r="U849" s="427"/>
      <c r="V849" s="213"/>
      <c r="W849" s="213"/>
      <c r="X849" s="429"/>
      <c r="Y849" s="45"/>
      <c r="Z849" s="45"/>
      <c r="AA849" s="45"/>
      <c r="AB849" s="429"/>
      <c r="AC849" s="367"/>
      <c r="AD849" s="427"/>
      <c r="AE849" s="427"/>
      <c r="AF849" s="427"/>
      <c r="AG849" s="436"/>
      <c r="AH849" s="445"/>
      <c r="AI849" s="445"/>
      <c r="AJ849" s="456"/>
      <c r="AK849" s="179" t="str">
        <f t="shared" si="51"/>
        <v/>
      </c>
      <c r="AL849" s="427"/>
      <c r="AM849" s="28" t="b">
        <f t="shared" si="53"/>
        <v>1</v>
      </c>
    </row>
    <row r="850" spans="1:39" ht="36" customHeight="1">
      <c r="A850" s="65"/>
      <c r="B850" s="65"/>
      <c r="C850" s="65"/>
      <c r="D850" s="45"/>
      <c r="E850" s="259"/>
      <c r="F850" s="229" t="str">
        <f t="shared" si="52"/>
        <v/>
      </c>
      <c r="G850" s="429"/>
      <c r="H850" s="206"/>
      <c r="I850" s="429"/>
      <c r="J850" s="83"/>
      <c r="K850" s="119"/>
      <c r="L850" s="213"/>
      <c r="M850" s="84"/>
      <c r="N850" s="231"/>
      <c r="O850" s="259"/>
      <c r="P850" s="88"/>
      <c r="Q850" s="213"/>
      <c r="R850" s="213"/>
      <c r="S850" s="428"/>
      <c r="T850" s="179" t="str">
        <f t="shared" si="50"/>
        <v/>
      </c>
      <c r="U850" s="427"/>
      <c r="V850" s="213"/>
      <c r="W850" s="213"/>
      <c r="X850" s="429"/>
      <c r="Y850" s="45"/>
      <c r="Z850" s="45"/>
      <c r="AA850" s="45"/>
      <c r="AB850" s="429"/>
      <c r="AC850" s="367"/>
      <c r="AD850" s="427"/>
      <c r="AE850" s="427"/>
      <c r="AF850" s="427"/>
      <c r="AG850" s="436"/>
      <c r="AH850" s="445"/>
      <c r="AI850" s="445"/>
      <c r="AJ850" s="456"/>
      <c r="AK850" s="179" t="str">
        <f t="shared" si="51"/>
        <v/>
      </c>
      <c r="AL850" s="427"/>
      <c r="AM850" s="28" t="b">
        <f t="shared" si="53"/>
        <v>1</v>
      </c>
    </row>
    <row r="851" spans="1:39" ht="36" customHeight="1">
      <c r="A851" s="65"/>
      <c r="B851" s="65"/>
      <c r="C851" s="65"/>
      <c r="D851" s="45"/>
      <c r="E851" s="259"/>
      <c r="F851" s="229" t="str">
        <f t="shared" si="52"/>
        <v/>
      </c>
      <c r="G851" s="429"/>
      <c r="H851" s="206"/>
      <c r="I851" s="429"/>
      <c r="J851" s="83"/>
      <c r="K851" s="119"/>
      <c r="L851" s="213"/>
      <c r="M851" s="84"/>
      <c r="N851" s="231"/>
      <c r="O851" s="259"/>
      <c r="P851" s="88"/>
      <c r="Q851" s="213"/>
      <c r="R851" s="213"/>
      <c r="S851" s="428"/>
      <c r="T851" s="179" t="str">
        <f t="shared" si="50"/>
        <v/>
      </c>
      <c r="U851" s="427"/>
      <c r="V851" s="213"/>
      <c r="W851" s="213"/>
      <c r="X851" s="429"/>
      <c r="Y851" s="45"/>
      <c r="Z851" s="45"/>
      <c r="AA851" s="45"/>
      <c r="AB851" s="429"/>
      <c r="AC851" s="367"/>
      <c r="AD851" s="427"/>
      <c r="AE851" s="427"/>
      <c r="AF851" s="427"/>
      <c r="AG851" s="436"/>
      <c r="AH851" s="445"/>
      <c r="AI851" s="445"/>
      <c r="AJ851" s="456"/>
      <c r="AK851" s="179" t="str">
        <f t="shared" si="51"/>
        <v/>
      </c>
      <c r="AL851" s="427"/>
      <c r="AM851" s="28" t="b">
        <f t="shared" si="53"/>
        <v>1</v>
      </c>
    </row>
    <row r="852" spans="1:39" ht="36" customHeight="1">
      <c r="A852" s="65"/>
      <c r="B852" s="65"/>
      <c r="C852" s="65"/>
      <c r="D852" s="45"/>
      <c r="E852" s="259"/>
      <c r="F852" s="229" t="str">
        <f t="shared" si="52"/>
        <v/>
      </c>
      <c r="G852" s="429"/>
      <c r="H852" s="206"/>
      <c r="I852" s="429"/>
      <c r="J852" s="83"/>
      <c r="K852" s="119"/>
      <c r="L852" s="213"/>
      <c r="M852" s="84"/>
      <c r="N852" s="231"/>
      <c r="O852" s="259"/>
      <c r="P852" s="88"/>
      <c r="Q852" s="213"/>
      <c r="R852" s="213"/>
      <c r="S852" s="428"/>
      <c r="T852" s="179" t="str">
        <f t="shared" si="50"/>
        <v/>
      </c>
      <c r="U852" s="427"/>
      <c r="V852" s="213"/>
      <c r="W852" s="213"/>
      <c r="X852" s="429"/>
      <c r="Y852" s="45"/>
      <c r="Z852" s="45"/>
      <c r="AA852" s="45"/>
      <c r="AB852" s="429"/>
      <c r="AC852" s="367"/>
      <c r="AD852" s="427"/>
      <c r="AE852" s="427"/>
      <c r="AF852" s="427"/>
      <c r="AG852" s="436"/>
      <c r="AH852" s="445"/>
      <c r="AI852" s="445"/>
      <c r="AJ852" s="456"/>
      <c r="AK852" s="179" t="str">
        <f t="shared" si="51"/>
        <v/>
      </c>
      <c r="AL852" s="427"/>
      <c r="AM852" s="28" t="b">
        <f t="shared" si="53"/>
        <v>1</v>
      </c>
    </row>
    <row r="853" spans="1:39" ht="36" customHeight="1">
      <c r="A853" s="65"/>
      <c r="B853" s="65"/>
      <c r="C853" s="65"/>
      <c r="D853" s="45"/>
      <c r="E853" s="259"/>
      <c r="F853" s="229" t="str">
        <f t="shared" si="52"/>
        <v/>
      </c>
      <c r="G853" s="429"/>
      <c r="H853" s="206"/>
      <c r="I853" s="429"/>
      <c r="J853" s="83"/>
      <c r="K853" s="119"/>
      <c r="L853" s="213"/>
      <c r="M853" s="84"/>
      <c r="N853" s="231"/>
      <c r="O853" s="259"/>
      <c r="P853" s="88"/>
      <c r="Q853" s="213"/>
      <c r="R853" s="213"/>
      <c r="S853" s="428"/>
      <c r="T853" s="179" t="str">
        <f t="shared" si="50"/>
        <v/>
      </c>
      <c r="U853" s="427"/>
      <c r="V853" s="213"/>
      <c r="W853" s="213"/>
      <c r="X853" s="429"/>
      <c r="Y853" s="45"/>
      <c r="Z853" s="45"/>
      <c r="AA853" s="45"/>
      <c r="AB853" s="429"/>
      <c r="AC853" s="367"/>
      <c r="AD853" s="427"/>
      <c r="AE853" s="427"/>
      <c r="AF853" s="427"/>
      <c r="AG853" s="436"/>
      <c r="AH853" s="445"/>
      <c r="AI853" s="445"/>
      <c r="AJ853" s="456"/>
      <c r="AK853" s="179" t="str">
        <f t="shared" si="51"/>
        <v/>
      </c>
      <c r="AL853" s="427"/>
      <c r="AM853" s="28" t="b">
        <f t="shared" si="53"/>
        <v>1</v>
      </c>
    </row>
    <row r="854" spans="1:39" ht="36" customHeight="1">
      <c r="A854" s="65"/>
      <c r="B854" s="65"/>
      <c r="C854" s="65"/>
      <c r="D854" s="45"/>
      <c r="E854" s="259"/>
      <c r="F854" s="229" t="str">
        <f t="shared" si="52"/>
        <v/>
      </c>
      <c r="G854" s="429"/>
      <c r="H854" s="206"/>
      <c r="I854" s="429"/>
      <c r="J854" s="83"/>
      <c r="K854" s="119"/>
      <c r="L854" s="213"/>
      <c r="M854" s="84"/>
      <c r="N854" s="231"/>
      <c r="O854" s="259"/>
      <c r="P854" s="88"/>
      <c r="Q854" s="213"/>
      <c r="R854" s="213"/>
      <c r="S854" s="428"/>
      <c r="T854" s="179" t="str">
        <f t="shared" si="50"/>
        <v/>
      </c>
      <c r="U854" s="427"/>
      <c r="V854" s="213"/>
      <c r="W854" s="213"/>
      <c r="X854" s="429"/>
      <c r="Y854" s="45"/>
      <c r="Z854" s="45"/>
      <c r="AA854" s="45"/>
      <c r="AB854" s="429"/>
      <c r="AC854" s="367"/>
      <c r="AD854" s="427"/>
      <c r="AE854" s="427"/>
      <c r="AF854" s="427"/>
      <c r="AG854" s="436"/>
      <c r="AH854" s="445"/>
      <c r="AI854" s="445"/>
      <c r="AJ854" s="456"/>
      <c r="AK854" s="179" t="str">
        <f t="shared" si="51"/>
        <v/>
      </c>
      <c r="AL854" s="427"/>
      <c r="AM854" s="28" t="b">
        <f t="shared" si="53"/>
        <v>1</v>
      </c>
    </row>
    <row r="855" spans="1:39" ht="36" customHeight="1">
      <c r="A855" s="65"/>
      <c r="B855" s="65"/>
      <c r="C855" s="65"/>
      <c r="D855" s="45"/>
      <c r="E855" s="259"/>
      <c r="F855" s="229" t="str">
        <f t="shared" si="52"/>
        <v/>
      </c>
      <c r="G855" s="429"/>
      <c r="H855" s="206"/>
      <c r="I855" s="429"/>
      <c r="J855" s="83"/>
      <c r="K855" s="119"/>
      <c r="L855" s="213"/>
      <c r="M855" s="84"/>
      <c r="N855" s="231"/>
      <c r="O855" s="259"/>
      <c r="P855" s="88"/>
      <c r="Q855" s="213"/>
      <c r="R855" s="213"/>
      <c r="S855" s="428"/>
      <c r="T855" s="179" t="str">
        <f t="shared" si="50"/>
        <v/>
      </c>
      <c r="U855" s="427"/>
      <c r="V855" s="213"/>
      <c r="W855" s="213"/>
      <c r="X855" s="429"/>
      <c r="Y855" s="45"/>
      <c r="Z855" s="45"/>
      <c r="AA855" s="45"/>
      <c r="AB855" s="429"/>
      <c r="AC855" s="367"/>
      <c r="AD855" s="427"/>
      <c r="AE855" s="427"/>
      <c r="AF855" s="427"/>
      <c r="AG855" s="436"/>
      <c r="AH855" s="445"/>
      <c r="AI855" s="445"/>
      <c r="AJ855" s="456"/>
      <c r="AK855" s="179" t="str">
        <f t="shared" si="51"/>
        <v/>
      </c>
      <c r="AL855" s="427"/>
      <c r="AM855" s="28" t="b">
        <f t="shared" si="53"/>
        <v>1</v>
      </c>
    </row>
    <row r="856" spans="1:39" ht="36" customHeight="1">
      <c r="A856" s="65"/>
      <c r="B856" s="65"/>
      <c r="C856" s="65"/>
      <c r="D856" s="45"/>
      <c r="E856" s="259"/>
      <c r="F856" s="229" t="str">
        <f t="shared" si="52"/>
        <v/>
      </c>
      <c r="G856" s="429"/>
      <c r="H856" s="206"/>
      <c r="I856" s="429"/>
      <c r="J856" s="83"/>
      <c r="K856" s="119"/>
      <c r="L856" s="213"/>
      <c r="M856" s="84"/>
      <c r="N856" s="231"/>
      <c r="O856" s="259"/>
      <c r="P856" s="88"/>
      <c r="Q856" s="213"/>
      <c r="R856" s="213"/>
      <c r="S856" s="428"/>
      <c r="T856" s="179" t="str">
        <f t="shared" si="50"/>
        <v/>
      </c>
      <c r="U856" s="427"/>
      <c r="V856" s="213"/>
      <c r="W856" s="213"/>
      <c r="X856" s="429"/>
      <c r="Y856" s="45"/>
      <c r="Z856" s="45"/>
      <c r="AA856" s="45"/>
      <c r="AB856" s="429"/>
      <c r="AC856" s="367"/>
      <c r="AD856" s="427"/>
      <c r="AE856" s="427"/>
      <c r="AF856" s="427"/>
      <c r="AG856" s="436"/>
      <c r="AH856" s="445"/>
      <c r="AI856" s="445"/>
      <c r="AJ856" s="456"/>
      <c r="AK856" s="179" t="str">
        <f t="shared" si="51"/>
        <v/>
      </c>
      <c r="AL856" s="427"/>
      <c r="AM856" s="28" t="b">
        <f t="shared" si="53"/>
        <v>1</v>
      </c>
    </row>
    <row r="857" spans="1:39" ht="36" customHeight="1">
      <c r="A857" s="65"/>
      <c r="B857" s="65"/>
      <c r="C857" s="65"/>
      <c r="D857" s="45"/>
      <c r="E857" s="259"/>
      <c r="F857" s="229" t="str">
        <f t="shared" si="52"/>
        <v/>
      </c>
      <c r="G857" s="429"/>
      <c r="H857" s="206"/>
      <c r="I857" s="429"/>
      <c r="J857" s="83"/>
      <c r="K857" s="119"/>
      <c r="L857" s="213"/>
      <c r="M857" s="84"/>
      <c r="N857" s="231"/>
      <c r="O857" s="259"/>
      <c r="P857" s="88"/>
      <c r="Q857" s="213"/>
      <c r="R857" s="213"/>
      <c r="S857" s="428"/>
      <c r="T857" s="179" t="str">
        <f t="shared" si="50"/>
        <v/>
      </c>
      <c r="U857" s="427"/>
      <c r="V857" s="213"/>
      <c r="W857" s="213"/>
      <c r="X857" s="429"/>
      <c r="Y857" s="45"/>
      <c r="Z857" s="45"/>
      <c r="AA857" s="45"/>
      <c r="AB857" s="429"/>
      <c r="AC857" s="367"/>
      <c r="AD857" s="427"/>
      <c r="AE857" s="427"/>
      <c r="AF857" s="427"/>
      <c r="AG857" s="436"/>
      <c r="AH857" s="445"/>
      <c r="AI857" s="445"/>
      <c r="AJ857" s="456"/>
      <c r="AK857" s="179" t="str">
        <f t="shared" si="51"/>
        <v/>
      </c>
      <c r="AL857" s="427"/>
      <c r="AM857" s="28" t="b">
        <f t="shared" si="53"/>
        <v>1</v>
      </c>
    </row>
    <row r="858" spans="1:39" ht="36" customHeight="1">
      <c r="A858" s="65"/>
      <c r="B858" s="65"/>
      <c r="C858" s="65"/>
      <c r="D858" s="45"/>
      <c r="E858" s="259"/>
      <c r="F858" s="229" t="str">
        <f t="shared" si="52"/>
        <v/>
      </c>
      <c r="G858" s="429"/>
      <c r="H858" s="206"/>
      <c r="I858" s="429"/>
      <c r="J858" s="83"/>
      <c r="K858" s="119"/>
      <c r="L858" s="213"/>
      <c r="M858" s="84"/>
      <c r="N858" s="231"/>
      <c r="O858" s="259"/>
      <c r="P858" s="88"/>
      <c r="Q858" s="213"/>
      <c r="R858" s="213"/>
      <c r="S858" s="428"/>
      <c r="T858" s="179" t="str">
        <f t="shared" si="50"/>
        <v/>
      </c>
      <c r="U858" s="427"/>
      <c r="V858" s="213"/>
      <c r="W858" s="213"/>
      <c r="X858" s="429"/>
      <c r="Y858" s="45"/>
      <c r="Z858" s="45"/>
      <c r="AA858" s="45"/>
      <c r="AB858" s="429"/>
      <c r="AC858" s="367"/>
      <c r="AD858" s="427"/>
      <c r="AE858" s="427"/>
      <c r="AF858" s="427"/>
      <c r="AG858" s="436"/>
      <c r="AH858" s="445"/>
      <c r="AI858" s="445"/>
      <c r="AJ858" s="456"/>
      <c r="AK858" s="179" t="str">
        <f t="shared" si="51"/>
        <v/>
      </c>
      <c r="AL858" s="427"/>
      <c r="AM858" s="28" t="b">
        <f t="shared" si="53"/>
        <v>1</v>
      </c>
    </row>
    <row r="859" spans="1:39" ht="36" customHeight="1">
      <c r="A859" s="65"/>
      <c r="B859" s="65"/>
      <c r="C859" s="65"/>
      <c r="D859" s="45"/>
      <c r="E859" s="259"/>
      <c r="F859" s="229" t="str">
        <f t="shared" si="52"/>
        <v/>
      </c>
      <c r="G859" s="429"/>
      <c r="H859" s="206"/>
      <c r="I859" s="429"/>
      <c r="J859" s="83"/>
      <c r="K859" s="119"/>
      <c r="L859" s="213"/>
      <c r="M859" s="84"/>
      <c r="N859" s="231"/>
      <c r="O859" s="259"/>
      <c r="P859" s="88"/>
      <c r="Q859" s="213"/>
      <c r="R859" s="213"/>
      <c r="S859" s="428"/>
      <c r="T859" s="179" t="str">
        <f t="shared" si="50"/>
        <v/>
      </c>
      <c r="U859" s="427"/>
      <c r="V859" s="213"/>
      <c r="W859" s="213"/>
      <c r="X859" s="429"/>
      <c r="Y859" s="45"/>
      <c r="Z859" s="45"/>
      <c r="AA859" s="45"/>
      <c r="AB859" s="429"/>
      <c r="AC859" s="367"/>
      <c r="AD859" s="427"/>
      <c r="AE859" s="427"/>
      <c r="AF859" s="427"/>
      <c r="AG859" s="436"/>
      <c r="AH859" s="445"/>
      <c r="AI859" s="445"/>
      <c r="AJ859" s="456"/>
      <c r="AK859" s="179" t="str">
        <f t="shared" si="51"/>
        <v/>
      </c>
      <c r="AL859" s="427"/>
      <c r="AM859" s="28" t="b">
        <f t="shared" si="53"/>
        <v>1</v>
      </c>
    </row>
    <row r="860" spans="1:39" ht="36" customHeight="1">
      <c r="A860" s="65"/>
      <c r="B860" s="65"/>
      <c r="C860" s="65"/>
      <c r="D860" s="45"/>
      <c r="E860" s="259"/>
      <c r="F860" s="229" t="str">
        <f t="shared" si="52"/>
        <v/>
      </c>
      <c r="G860" s="429"/>
      <c r="H860" s="206"/>
      <c r="I860" s="429"/>
      <c r="J860" s="83"/>
      <c r="K860" s="119"/>
      <c r="L860" s="213"/>
      <c r="M860" s="84"/>
      <c r="N860" s="231"/>
      <c r="O860" s="259"/>
      <c r="P860" s="88"/>
      <c r="Q860" s="213"/>
      <c r="R860" s="213"/>
      <c r="S860" s="428"/>
      <c r="T860" s="179" t="str">
        <f t="shared" si="50"/>
        <v/>
      </c>
      <c r="U860" s="427"/>
      <c r="V860" s="213"/>
      <c r="W860" s="213"/>
      <c r="X860" s="429"/>
      <c r="Y860" s="45"/>
      <c r="Z860" s="45"/>
      <c r="AA860" s="45"/>
      <c r="AB860" s="429"/>
      <c r="AC860" s="367"/>
      <c r="AD860" s="427"/>
      <c r="AE860" s="427"/>
      <c r="AF860" s="427"/>
      <c r="AG860" s="436"/>
      <c r="AH860" s="445"/>
      <c r="AI860" s="445"/>
      <c r="AJ860" s="456"/>
      <c r="AK860" s="179" t="str">
        <f t="shared" si="51"/>
        <v/>
      </c>
      <c r="AL860" s="427"/>
      <c r="AM860" s="28" t="b">
        <f t="shared" si="53"/>
        <v>1</v>
      </c>
    </row>
    <row r="861" spans="1:39" ht="36" customHeight="1">
      <c r="A861" s="65"/>
      <c r="B861" s="65"/>
      <c r="C861" s="65"/>
      <c r="D861" s="45"/>
      <c r="E861" s="259"/>
      <c r="F861" s="229" t="str">
        <f t="shared" si="52"/>
        <v/>
      </c>
      <c r="G861" s="429"/>
      <c r="H861" s="206"/>
      <c r="I861" s="429"/>
      <c r="J861" s="83"/>
      <c r="K861" s="119"/>
      <c r="L861" s="213"/>
      <c r="M861" s="84"/>
      <c r="N861" s="231"/>
      <c r="O861" s="259"/>
      <c r="P861" s="88"/>
      <c r="Q861" s="213"/>
      <c r="R861" s="213"/>
      <c r="S861" s="428"/>
      <c r="T861" s="179" t="str">
        <f t="shared" si="50"/>
        <v/>
      </c>
      <c r="U861" s="427"/>
      <c r="V861" s="213"/>
      <c r="W861" s="213"/>
      <c r="X861" s="429"/>
      <c r="Y861" s="45"/>
      <c r="Z861" s="45"/>
      <c r="AA861" s="45"/>
      <c r="AB861" s="429"/>
      <c r="AC861" s="367"/>
      <c r="AD861" s="427"/>
      <c r="AE861" s="427"/>
      <c r="AF861" s="427"/>
      <c r="AG861" s="436"/>
      <c r="AH861" s="445"/>
      <c r="AI861" s="445"/>
      <c r="AJ861" s="456"/>
      <c r="AK861" s="179" t="str">
        <f t="shared" si="51"/>
        <v/>
      </c>
      <c r="AL861" s="427"/>
      <c r="AM861" s="28" t="b">
        <f t="shared" si="53"/>
        <v>1</v>
      </c>
    </row>
    <row r="862" spans="1:39" ht="36" customHeight="1">
      <c r="A862" s="65"/>
      <c r="B862" s="65"/>
      <c r="C862" s="65"/>
      <c r="D862" s="45"/>
      <c r="E862" s="259"/>
      <c r="F862" s="229" t="str">
        <f t="shared" si="52"/>
        <v/>
      </c>
      <c r="G862" s="429"/>
      <c r="H862" s="206"/>
      <c r="I862" s="429"/>
      <c r="J862" s="83"/>
      <c r="K862" s="119"/>
      <c r="L862" s="213"/>
      <c r="M862" s="84"/>
      <c r="N862" s="231"/>
      <c r="O862" s="259"/>
      <c r="P862" s="88"/>
      <c r="Q862" s="213"/>
      <c r="R862" s="213"/>
      <c r="S862" s="428"/>
      <c r="T862" s="179" t="str">
        <f t="shared" si="50"/>
        <v/>
      </c>
      <c r="U862" s="427"/>
      <c r="V862" s="213"/>
      <c r="W862" s="213"/>
      <c r="X862" s="429"/>
      <c r="Y862" s="45"/>
      <c r="Z862" s="45"/>
      <c r="AA862" s="45"/>
      <c r="AB862" s="429"/>
      <c r="AC862" s="367"/>
      <c r="AD862" s="427"/>
      <c r="AE862" s="427"/>
      <c r="AF862" s="427"/>
      <c r="AG862" s="436"/>
      <c r="AH862" s="445"/>
      <c r="AI862" s="445"/>
      <c r="AJ862" s="456"/>
      <c r="AK862" s="179" t="str">
        <f t="shared" si="51"/>
        <v/>
      </c>
      <c r="AL862" s="427"/>
      <c r="AM862" s="28" t="b">
        <f t="shared" si="53"/>
        <v>1</v>
      </c>
    </row>
    <row r="863" spans="1:39" ht="36" customHeight="1">
      <c r="A863" s="65"/>
      <c r="B863" s="65"/>
      <c r="C863" s="65"/>
      <c r="D863" s="45"/>
      <c r="E863" s="259"/>
      <c r="F863" s="229" t="str">
        <f t="shared" si="52"/>
        <v/>
      </c>
      <c r="G863" s="429"/>
      <c r="H863" s="206"/>
      <c r="I863" s="429"/>
      <c r="J863" s="83"/>
      <c r="K863" s="119"/>
      <c r="L863" s="213"/>
      <c r="M863" s="84"/>
      <c r="N863" s="231"/>
      <c r="O863" s="259"/>
      <c r="P863" s="88"/>
      <c r="Q863" s="213"/>
      <c r="R863" s="213"/>
      <c r="S863" s="428"/>
      <c r="T863" s="179" t="str">
        <f t="shared" si="50"/>
        <v/>
      </c>
      <c r="U863" s="427"/>
      <c r="V863" s="213"/>
      <c r="W863" s="213"/>
      <c r="X863" s="429"/>
      <c r="Y863" s="45"/>
      <c r="Z863" s="45"/>
      <c r="AA863" s="45"/>
      <c r="AB863" s="429"/>
      <c r="AC863" s="367"/>
      <c r="AD863" s="427"/>
      <c r="AE863" s="427"/>
      <c r="AF863" s="427"/>
      <c r="AG863" s="436"/>
      <c r="AH863" s="445"/>
      <c r="AI863" s="445"/>
      <c r="AJ863" s="456"/>
      <c r="AK863" s="179" t="str">
        <f t="shared" si="51"/>
        <v/>
      </c>
      <c r="AL863" s="427"/>
      <c r="AM863" s="28" t="b">
        <f t="shared" si="53"/>
        <v>1</v>
      </c>
    </row>
    <row r="864" spans="1:39" ht="36" customHeight="1">
      <c r="A864" s="65"/>
      <c r="B864" s="65"/>
      <c r="C864" s="65"/>
      <c r="D864" s="45"/>
      <c r="E864" s="259"/>
      <c r="F864" s="229" t="str">
        <f t="shared" si="52"/>
        <v/>
      </c>
      <c r="G864" s="429"/>
      <c r="H864" s="206"/>
      <c r="I864" s="429"/>
      <c r="J864" s="83"/>
      <c r="K864" s="119"/>
      <c r="L864" s="213"/>
      <c r="M864" s="84"/>
      <c r="N864" s="231"/>
      <c r="O864" s="259"/>
      <c r="P864" s="88"/>
      <c r="Q864" s="213"/>
      <c r="R864" s="213"/>
      <c r="S864" s="428"/>
      <c r="T864" s="179" t="str">
        <f t="shared" si="50"/>
        <v/>
      </c>
      <c r="U864" s="427"/>
      <c r="V864" s="213"/>
      <c r="W864" s="213"/>
      <c r="X864" s="429"/>
      <c r="Y864" s="45"/>
      <c r="Z864" s="45"/>
      <c r="AA864" s="45"/>
      <c r="AB864" s="429"/>
      <c r="AC864" s="367"/>
      <c r="AD864" s="427"/>
      <c r="AE864" s="427"/>
      <c r="AF864" s="427"/>
      <c r="AG864" s="436"/>
      <c r="AH864" s="445"/>
      <c r="AI864" s="445"/>
      <c r="AJ864" s="456"/>
      <c r="AK864" s="179" t="str">
        <f t="shared" si="51"/>
        <v/>
      </c>
      <c r="AL864" s="427"/>
      <c r="AM864" s="28" t="b">
        <f t="shared" si="53"/>
        <v>1</v>
      </c>
    </row>
    <row r="865" spans="1:39" ht="36" customHeight="1">
      <c r="A865" s="65"/>
      <c r="B865" s="65"/>
      <c r="C865" s="65"/>
      <c r="D865" s="45"/>
      <c r="E865" s="259"/>
      <c r="F865" s="229" t="str">
        <f t="shared" si="52"/>
        <v/>
      </c>
      <c r="G865" s="429"/>
      <c r="H865" s="206"/>
      <c r="I865" s="429"/>
      <c r="J865" s="83"/>
      <c r="K865" s="119"/>
      <c r="L865" s="213"/>
      <c r="M865" s="84"/>
      <c r="N865" s="231"/>
      <c r="O865" s="259"/>
      <c r="P865" s="88"/>
      <c r="Q865" s="213"/>
      <c r="R865" s="213"/>
      <c r="S865" s="428"/>
      <c r="T865" s="179" t="str">
        <f t="shared" si="50"/>
        <v/>
      </c>
      <c r="U865" s="427"/>
      <c r="V865" s="213"/>
      <c r="W865" s="213"/>
      <c r="X865" s="429"/>
      <c r="Y865" s="45"/>
      <c r="Z865" s="45"/>
      <c r="AA865" s="45"/>
      <c r="AB865" s="429"/>
      <c r="AC865" s="367"/>
      <c r="AD865" s="427"/>
      <c r="AE865" s="427"/>
      <c r="AF865" s="427"/>
      <c r="AG865" s="436"/>
      <c r="AH865" s="445"/>
      <c r="AI865" s="445"/>
      <c r="AJ865" s="456"/>
      <c r="AK865" s="179" t="str">
        <f t="shared" si="51"/>
        <v/>
      </c>
      <c r="AL865" s="427"/>
      <c r="AM865" s="28" t="b">
        <f t="shared" si="53"/>
        <v>1</v>
      </c>
    </row>
    <row r="866" spans="1:39" ht="36" customHeight="1">
      <c r="A866" s="65"/>
      <c r="B866" s="65"/>
      <c r="C866" s="65"/>
      <c r="D866" s="45"/>
      <c r="E866" s="259"/>
      <c r="F866" s="229" t="str">
        <f t="shared" si="52"/>
        <v/>
      </c>
      <c r="G866" s="429"/>
      <c r="H866" s="206"/>
      <c r="I866" s="429"/>
      <c r="J866" s="83"/>
      <c r="K866" s="119"/>
      <c r="L866" s="213"/>
      <c r="M866" s="84"/>
      <c r="N866" s="231"/>
      <c r="O866" s="259"/>
      <c r="P866" s="88"/>
      <c r="Q866" s="213"/>
      <c r="R866" s="213"/>
      <c r="S866" s="428"/>
      <c r="T866" s="179" t="str">
        <f t="shared" si="50"/>
        <v/>
      </c>
      <c r="U866" s="427"/>
      <c r="V866" s="213"/>
      <c r="W866" s="213"/>
      <c r="X866" s="429"/>
      <c r="Y866" s="45"/>
      <c r="Z866" s="45"/>
      <c r="AA866" s="45"/>
      <c r="AB866" s="429"/>
      <c r="AC866" s="367"/>
      <c r="AD866" s="427"/>
      <c r="AE866" s="427"/>
      <c r="AF866" s="427"/>
      <c r="AG866" s="436"/>
      <c r="AH866" s="445"/>
      <c r="AI866" s="445"/>
      <c r="AJ866" s="456"/>
      <c r="AK866" s="179" t="str">
        <f t="shared" si="51"/>
        <v/>
      </c>
      <c r="AL866" s="427"/>
      <c r="AM866" s="28" t="b">
        <f t="shared" si="53"/>
        <v>1</v>
      </c>
    </row>
    <row r="867" spans="1:39" ht="36" customHeight="1">
      <c r="A867" s="65"/>
      <c r="B867" s="65"/>
      <c r="C867" s="65"/>
      <c r="D867" s="45"/>
      <c r="E867" s="259"/>
      <c r="F867" s="229" t="str">
        <f t="shared" si="52"/>
        <v/>
      </c>
      <c r="G867" s="429"/>
      <c r="H867" s="206"/>
      <c r="I867" s="429"/>
      <c r="J867" s="83"/>
      <c r="K867" s="119"/>
      <c r="L867" s="213"/>
      <c r="M867" s="84"/>
      <c r="N867" s="231"/>
      <c r="O867" s="259"/>
      <c r="P867" s="88"/>
      <c r="Q867" s="213"/>
      <c r="R867" s="213"/>
      <c r="S867" s="428"/>
      <c r="T867" s="179" t="str">
        <f t="shared" si="50"/>
        <v/>
      </c>
      <c r="U867" s="427"/>
      <c r="V867" s="213"/>
      <c r="W867" s="213"/>
      <c r="X867" s="429"/>
      <c r="Y867" s="45"/>
      <c r="Z867" s="45"/>
      <c r="AA867" s="45"/>
      <c r="AB867" s="429"/>
      <c r="AC867" s="367"/>
      <c r="AD867" s="427"/>
      <c r="AE867" s="427"/>
      <c r="AF867" s="427"/>
      <c r="AG867" s="436"/>
      <c r="AH867" s="445"/>
      <c r="AI867" s="445"/>
      <c r="AJ867" s="456"/>
      <c r="AK867" s="179" t="str">
        <f t="shared" si="51"/>
        <v/>
      </c>
      <c r="AL867" s="427"/>
      <c r="AM867" s="28" t="b">
        <f t="shared" si="53"/>
        <v>1</v>
      </c>
    </row>
    <row r="868" spans="1:39" ht="36" customHeight="1">
      <c r="A868" s="65"/>
      <c r="B868" s="65"/>
      <c r="C868" s="65"/>
      <c r="D868" s="45"/>
      <c r="E868" s="259"/>
      <c r="F868" s="229" t="str">
        <f t="shared" si="52"/>
        <v/>
      </c>
      <c r="G868" s="429"/>
      <c r="H868" s="206"/>
      <c r="I868" s="429"/>
      <c r="J868" s="83"/>
      <c r="K868" s="119"/>
      <c r="L868" s="213"/>
      <c r="M868" s="84"/>
      <c r="N868" s="231"/>
      <c r="O868" s="259"/>
      <c r="P868" s="88"/>
      <c r="Q868" s="213"/>
      <c r="R868" s="213"/>
      <c r="S868" s="428"/>
      <c r="T868" s="179" t="str">
        <f t="shared" si="50"/>
        <v/>
      </c>
      <c r="U868" s="427"/>
      <c r="V868" s="213"/>
      <c r="W868" s="213"/>
      <c r="X868" s="429"/>
      <c r="Y868" s="45"/>
      <c r="Z868" s="45"/>
      <c r="AA868" s="45"/>
      <c r="AB868" s="429"/>
      <c r="AC868" s="367"/>
      <c r="AD868" s="427"/>
      <c r="AE868" s="427"/>
      <c r="AF868" s="427"/>
      <c r="AG868" s="436"/>
      <c r="AH868" s="445"/>
      <c r="AI868" s="445"/>
      <c r="AJ868" s="456"/>
      <c r="AK868" s="179" t="str">
        <f t="shared" si="51"/>
        <v/>
      </c>
      <c r="AL868" s="427"/>
      <c r="AM868" s="28" t="b">
        <f t="shared" si="53"/>
        <v>1</v>
      </c>
    </row>
    <row r="869" spans="1:39" ht="36" customHeight="1">
      <c r="A869" s="65"/>
      <c r="B869" s="65"/>
      <c r="C869" s="65"/>
      <c r="D869" s="45"/>
      <c r="E869" s="259"/>
      <c r="F869" s="229" t="str">
        <f t="shared" si="52"/>
        <v/>
      </c>
      <c r="G869" s="429"/>
      <c r="H869" s="206"/>
      <c r="I869" s="429"/>
      <c r="J869" s="83"/>
      <c r="K869" s="119"/>
      <c r="L869" s="213"/>
      <c r="M869" s="84"/>
      <c r="N869" s="231"/>
      <c r="O869" s="259"/>
      <c r="P869" s="88"/>
      <c r="Q869" s="213"/>
      <c r="R869" s="213"/>
      <c r="S869" s="428"/>
      <c r="T869" s="179" t="str">
        <f t="shared" si="50"/>
        <v/>
      </c>
      <c r="U869" s="427"/>
      <c r="V869" s="213"/>
      <c r="W869" s="213"/>
      <c r="X869" s="429"/>
      <c r="Y869" s="45"/>
      <c r="Z869" s="45"/>
      <c r="AA869" s="45"/>
      <c r="AB869" s="429"/>
      <c r="AC869" s="367"/>
      <c r="AD869" s="427"/>
      <c r="AE869" s="427"/>
      <c r="AF869" s="427"/>
      <c r="AG869" s="436"/>
      <c r="AH869" s="445"/>
      <c r="AI869" s="445"/>
      <c r="AJ869" s="456"/>
      <c r="AK869" s="179" t="str">
        <f t="shared" si="51"/>
        <v/>
      </c>
      <c r="AL869" s="427"/>
      <c r="AM869" s="28" t="b">
        <f t="shared" si="53"/>
        <v>1</v>
      </c>
    </row>
    <row r="870" spans="1:39" ht="36" customHeight="1">
      <c r="A870" s="65"/>
      <c r="B870" s="65"/>
      <c r="C870" s="65"/>
      <c r="D870" s="45"/>
      <c r="E870" s="259"/>
      <c r="F870" s="229" t="str">
        <f t="shared" si="52"/>
        <v/>
      </c>
      <c r="G870" s="429"/>
      <c r="H870" s="206"/>
      <c r="I870" s="429"/>
      <c r="J870" s="83"/>
      <c r="K870" s="119"/>
      <c r="L870" s="213"/>
      <c r="M870" s="84"/>
      <c r="N870" s="231"/>
      <c r="O870" s="259"/>
      <c r="P870" s="88"/>
      <c r="Q870" s="213"/>
      <c r="R870" s="213"/>
      <c r="S870" s="428"/>
      <c r="T870" s="179" t="str">
        <f t="shared" si="50"/>
        <v/>
      </c>
      <c r="U870" s="427"/>
      <c r="V870" s="213"/>
      <c r="W870" s="213"/>
      <c r="X870" s="429"/>
      <c r="Y870" s="45"/>
      <c r="Z870" s="45"/>
      <c r="AA870" s="45"/>
      <c r="AB870" s="429"/>
      <c r="AC870" s="367"/>
      <c r="AD870" s="427"/>
      <c r="AE870" s="427"/>
      <c r="AF870" s="427"/>
      <c r="AG870" s="436"/>
      <c r="AH870" s="445"/>
      <c r="AI870" s="445"/>
      <c r="AJ870" s="456"/>
      <c r="AK870" s="179" t="str">
        <f t="shared" si="51"/>
        <v/>
      </c>
      <c r="AL870" s="427"/>
      <c r="AM870" s="28" t="b">
        <f t="shared" si="53"/>
        <v>1</v>
      </c>
    </row>
    <row r="871" spans="1:39" ht="36" customHeight="1">
      <c r="A871" s="65"/>
      <c r="B871" s="65"/>
      <c r="C871" s="65"/>
      <c r="D871" s="45"/>
      <c r="E871" s="259"/>
      <c r="F871" s="229" t="str">
        <f t="shared" si="52"/>
        <v/>
      </c>
      <c r="G871" s="429"/>
      <c r="H871" s="206"/>
      <c r="I871" s="429"/>
      <c r="J871" s="83"/>
      <c r="K871" s="119"/>
      <c r="L871" s="213"/>
      <c r="M871" s="84"/>
      <c r="N871" s="231"/>
      <c r="O871" s="259"/>
      <c r="P871" s="88"/>
      <c r="Q871" s="213"/>
      <c r="R871" s="213"/>
      <c r="S871" s="428"/>
      <c r="T871" s="179" t="str">
        <f t="shared" si="50"/>
        <v/>
      </c>
      <c r="U871" s="427"/>
      <c r="V871" s="213"/>
      <c r="W871" s="213"/>
      <c r="X871" s="429"/>
      <c r="Y871" s="45"/>
      <c r="Z871" s="45"/>
      <c r="AA871" s="45"/>
      <c r="AB871" s="429"/>
      <c r="AC871" s="367"/>
      <c r="AD871" s="427"/>
      <c r="AE871" s="427"/>
      <c r="AF871" s="427"/>
      <c r="AG871" s="436"/>
      <c r="AH871" s="445"/>
      <c r="AI871" s="445"/>
      <c r="AJ871" s="456"/>
      <c r="AK871" s="179" t="str">
        <f t="shared" si="51"/>
        <v/>
      </c>
      <c r="AL871" s="427"/>
      <c r="AM871" s="28" t="b">
        <f t="shared" si="53"/>
        <v>1</v>
      </c>
    </row>
    <row r="872" spans="1:39" ht="36" customHeight="1">
      <c r="A872" s="65"/>
      <c r="B872" s="65"/>
      <c r="C872" s="65"/>
      <c r="D872" s="45"/>
      <c r="E872" s="259"/>
      <c r="F872" s="229" t="str">
        <f t="shared" si="52"/>
        <v/>
      </c>
      <c r="G872" s="429"/>
      <c r="H872" s="206"/>
      <c r="I872" s="429"/>
      <c r="J872" s="83"/>
      <c r="K872" s="119"/>
      <c r="L872" s="213"/>
      <c r="M872" s="84"/>
      <c r="N872" s="231"/>
      <c r="O872" s="259"/>
      <c r="P872" s="88"/>
      <c r="Q872" s="213"/>
      <c r="R872" s="213"/>
      <c r="S872" s="428"/>
      <c r="T872" s="179" t="str">
        <f t="shared" si="50"/>
        <v/>
      </c>
      <c r="U872" s="427"/>
      <c r="V872" s="213"/>
      <c r="W872" s="213"/>
      <c r="X872" s="429"/>
      <c r="Y872" s="45"/>
      <c r="Z872" s="45"/>
      <c r="AA872" s="45"/>
      <c r="AB872" s="429"/>
      <c r="AC872" s="367"/>
      <c r="AD872" s="427"/>
      <c r="AE872" s="427"/>
      <c r="AF872" s="427"/>
      <c r="AG872" s="436"/>
      <c r="AH872" s="445"/>
      <c r="AI872" s="445"/>
      <c r="AJ872" s="456"/>
      <c r="AK872" s="179" t="str">
        <f t="shared" si="51"/>
        <v/>
      </c>
      <c r="AL872" s="427"/>
      <c r="AM872" s="28" t="b">
        <f t="shared" si="53"/>
        <v>1</v>
      </c>
    </row>
    <row r="873" spans="1:39" ht="36" customHeight="1">
      <c r="A873" s="65"/>
      <c r="B873" s="65"/>
      <c r="C873" s="65"/>
      <c r="D873" s="45"/>
      <c r="E873" s="259"/>
      <c r="F873" s="229" t="str">
        <f t="shared" si="52"/>
        <v/>
      </c>
      <c r="G873" s="429"/>
      <c r="H873" s="206"/>
      <c r="I873" s="429"/>
      <c r="J873" s="83"/>
      <c r="K873" s="119"/>
      <c r="L873" s="213"/>
      <c r="M873" s="84"/>
      <c r="N873" s="231"/>
      <c r="O873" s="259"/>
      <c r="P873" s="88"/>
      <c r="Q873" s="213"/>
      <c r="R873" s="213"/>
      <c r="S873" s="428"/>
      <c r="T873" s="179" t="str">
        <f t="shared" si="50"/>
        <v/>
      </c>
      <c r="U873" s="427"/>
      <c r="V873" s="213"/>
      <c r="W873" s="213"/>
      <c r="X873" s="429"/>
      <c r="Y873" s="45"/>
      <c r="Z873" s="45"/>
      <c r="AA873" s="45"/>
      <c r="AB873" s="429"/>
      <c r="AC873" s="367"/>
      <c r="AD873" s="427"/>
      <c r="AE873" s="427"/>
      <c r="AF873" s="427"/>
      <c r="AG873" s="436"/>
      <c r="AH873" s="445"/>
      <c r="AI873" s="445"/>
      <c r="AJ873" s="456"/>
      <c r="AK873" s="179" t="str">
        <f t="shared" si="51"/>
        <v/>
      </c>
      <c r="AL873" s="427"/>
      <c r="AM873" s="28" t="b">
        <f t="shared" si="53"/>
        <v>1</v>
      </c>
    </row>
    <row r="874" spans="1:39" ht="36" customHeight="1">
      <c r="A874" s="65"/>
      <c r="B874" s="65"/>
      <c r="C874" s="65"/>
      <c r="D874" s="45"/>
      <c r="E874" s="259"/>
      <c r="F874" s="229" t="str">
        <f t="shared" si="52"/>
        <v/>
      </c>
      <c r="G874" s="429"/>
      <c r="H874" s="206"/>
      <c r="I874" s="429"/>
      <c r="J874" s="83"/>
      <c r="K874" s="119"/>
      <c r="L874" s="213"/>
      <c r="M874" s="84"/>
      <c r="N874" s="231"/>
      <c r="O874" s="259"/>
      <c r="P874" s="88"/>
      <c r="Q874" s="213"/>
      <c r="R874" s="213"/>
      <c r="S874" s="428"/>
      <c r="T874" s="179" t="str">
        <f t="shared" si="50"/>
        <v/>
      </c>
      <c r="U874" s="427"/>
      <c r="V874" s="213"/>
      <c r="W874" s="213"/>
      <c r="X874" s="429"/>
      <c r="Y874" s="45"/>
      <c r="Z874" s="45"/>
      <c r="AA874" s="45"/>
      <c r="AB874" s="429"/>
      <c r="AC874" s="367"/>
      <c r="AD874" s="427"/>
      <c r="AE874" s="427"/>
      <c r="AF874" s="427"/>
      <c r="AG874" s="436"/>
      <c r="AH874" s="445"/>
      <c r="AI874" s="445"/>
      <c r="AJ874" s="456"/>
      <c r="AK874" s="179" t="str">
        <f t="shared" si="51"/>
        <v/>
      </c>
      <c r="AL874" s="427"/>
      <c r="AM874" s="28" t="b">
        <f t="shared" si="53"/>
        <v>1</v>
      </c>
    </row>
    <row r="875" spans="1:39" ht="36" customHeight="1">
      <c r="A875" s="65"/>
      <c r="B875" s="65"/>
      <c r="C875" s="65"/>
      <c r="D875" s="45"/>
      <c r="E875" s="259"/>
      <c r="F875" s="229" t="str">
        <f t="shared" si="52"/>
        <v/>
      </c>
      <c r="G875" s="429"/>
      <c r="H875" s="206"/>
      <c r="I875" s="429"/>
      <c r="J875" s="83"/>
      <c r="K875" s="119"/>
      <c r="L875" s="213"/>
      <c r="M875" s="84"/>
      <c r="N875" s="231"/>
      <c r="O875" s="259"/>
      <c r="P875" s="88"/>
      <c r="Q875" s="213"/>
      <c r="R875" s="213"/>
      <c r="S875" s="428"/>
      <c r="T875" s="179" t="str">
        <f t="shared" si="50"/>
        <v/>
      </c>
      <c r="U875" s="427"/>
      <c r="V875" s="213"/>
      <c r="W875" s="213"/>
      <c r="X875" s="429"/>
      <c r="Y875" s="45"/>
      <c r="Z875" s="45"/>
      <c r="AA875" s="45"/>
      <c r="AB875" s="429"/>
      <c r="AC875" s="367"/>
      <c r="AD875" s="427"/>
      <c r="AE875" s="427"/>
      <c r="AF875" s="427"/>
      <c r="AG875" s="436"/>
      <c r="AH875" s="445"/>
      <c r="AI875" s="445"/>
      <c r="AJ875" s="456"/>
      <c r="AK875" s="179" t="str">
        <f t="shared" si="51"/>
        <v/>
      </c>
      <c r="AL875" s="427"/>
      <c r="AM875" s="28" t="b">
        <f t="shared" si="53"/>
        <v>1</v>
      </c>
    </row>
    <row r="876" spans="1:39" ht="36" customHeight="1">
      <c r="A876" s="65"/>
      <c r="B876" s="65"/>
      <c r="C876" s="65"/>
      <c r="D876" s="45"/>
      <c r="E876" s="259"/>
      <c r="F876" s="229" t="str">
        <f t="shared" si="52"/>
        <v/>
      </c>
      <c r="G876" s="429"/>
      <c r="H876" s="206"/>
      <c r="I876" s="429"/>
      <c r="J876" s="83"/>
      <c r="K876" s="119"/>
      <c r="L876" s="213"/>
      <c r="M876" s="84"/>
      <c r="N876" s="231"/>
      <c r="O876" s="259"/>
      <c r="P876" s="88"/>
      <c r="Q876" s="213"/>
      <c r="R876" s="213"/>
      <c r="S876" s="428"/>
      <c r="T876" s="179" t="str">
        <f t="shared" si="50"/>
        <v/>
      </c>
      <c r="U876" s="427"/>
      <c r="V876" s="213"/>
      <c r="W876" s="213"/>
      <c r="X876" s="429"/>
      <c r="Y876" s="45"/>
      <c r="Z876" s="45"/>
      <c r="AA876" s="45"/>
      <c r="AB876" s="429"/>
      <c r="AC876" s="367"/>
      <c r="AD876" s="427"/>
      <c r="AE876" s="427"/>
      <c r="AF876" s="427"/>
      <c r="AG876" s="436"/>
      <c r="AH876" s="445"/>
      <c r="AI876" s="445"/>
      <c r="AJ876" s="456"/>
      <c r="AK876" s="179" t="str">
        <f t="shared" si="51"/>
        <v/>
      </c>
      <c r="AL876" s="427"/>
      <c r="AM876" s="28" t="b">
        <f t="shared" si="53"/>
        <v>1</v>
      </c>
    </row>
    <row r="877" spans="1:39" ht="36" customHeight="1">
      <c r="A877" s="65"/>
      <c r="B877" s="65"/>
      <c r="C877" s="65"/>
      <c r="D877" s="45"/>
      <c r="E877" s="259"/>
      <c r="F877" s="229" t="str">
        <f t="shared" si="52"/>
        <v/>
      </c>
      <c r="G877" s="429"/>
      <c r="H877" s="206"/>
      <c r="I877" s="429"/>
      <c r="J877" s="83"/>
      <c r="K877" s="119"/>
      <c r="L877" s="213"/>
      <c r="M877" s="84"/>
      <c r="N877" s="231"/>
      <c r="O877" s="259"/>
      <c r="P877" s="88"/>
      <c r="Q877" s="213"/>
      <c r="R877" s="213"/>
      <c r="S877" s="428"/>
      <c r="T877" s="179" t="str">
        <f t="shared" si="50"/>
        <v/>
      </c>
      <c r="U877" s="427"/>
      <c r="V877" s="213"/>
      <c r="W877" s="213"/>
      <c r="X877" s="429"/>
      <c r="Y877" s="45"/>
      <c r="Z877" s="45"/>
      <c r="AA877" s="45"/>
      <c r="AB877" s="429"/>
      <c r="AC877" s="367"/>
      <c r="AD877" s="427"/>
      <c r="AE877" s="427"/>
      <c r="AF877" s="427"/>
      <c r="AG877" s="436"/>
      <c r="AH877" s="445"/>
      <c r="AI877" s="445"/>
      <c r="AJ877" s="456"/>
      <c r="AK877" s="179" t="str">
        <f t="shared" si="51"/>
        <v/>
      </c>
      <c r="AL877" s="427"/>
      <c r="AM877" s="28" t="b">
        <f t="shared" si="53"/>
        <v>1</v>
      </c>
    </row>
    <row r="878" spans="1:39" ht="36" customHeight="1">
      <c r="A878" s="65"/>
      <c r="B878" s="65"/>
      <c r="C878" s="65"/>
      <c r="D878" s="45"/>
      <c r="E878" s="259"/>
      <c r="F878" s="229" t="str">
        <f t="shared" si="52"/>
        <v/>
      </c>
      <c r="G878" s="429"/>
      <c r="H878" s="206"/>
      <c r="I878" s="429"/>
      <c r="J878" s="83"/>
      <c r="K878" s="119"/>
      <c r="L878" s="213"/>
      <c r="M878" s="84"/>
      <c r="N878" s="231"/>
      <c r="O878" s="259"/>
      <c r="P878" s="88"/>
      <c r="Q878" s="213"/>
      <c r="R878" s="213"/>
      <c r="S878" s="428"/>
      <c r="T878" s="179" t="str">
        <f t="shared" si="50"/>
        <v/>
      </c>
      <c r="U878" s="427"/>
      <c r="V878" s="213"/>
      <c r="W878" s="213"/>
      <c r="X878" s="429"/>
      <c r="Y878" s="45"/>
      <c r="Z878" s="45"/>
      <c r="AA878" s="45"/>
      <c r="AB878" s="429"/>
      <c r="AC878" s="367"/>
      <c r="AD878" s="427"/>
      <c r="AE878" s="427"/>
      <c r="AF878" s="427"/>
      <c r="AG878" s="436"/>
      <c r="AH878" s="445"/>
      <c r="AI878" s="445"/>
      <c r="AJ878" s="456"/>
      <c r="AK878" s="179" t="str">
        <f t="shared" si="51"/>
        <v/>
      </c>
      <c r="AL878" s="427"/>
      <c r="AM878" s="28" t="b">
        <f t="shared" si="53"/>
        <v>1</v>
      </c>
    </row>
    <row r="879" spans="1:39" ht="36" customHeight="1">
      <c r="A879" s="65"/>
      <c r="B879" s="65"/>
      <c r="C879" s="65"/>
      <c r="D879" s="45"/>
      <c r="E879" s="259"/>
      <c r="F879" s="229" t="str">
        <f t="shared" si="52"/>
        <v/>
      </c>
      <c r="G879" s="429"/>
      <c r="H879" s="206"/>
      <c r="I879" s="429"/>
      <c r="J879" s="83"/>
      <c r="K879" s="119"/>
      <c r="L879" s="213"/>
      <c r="M879" s="84"/>
      <c r="N879" s="231"/>
      <c r="O879" s="259"/>
      <c r="P879" s="88"/>
      <c r="Q879" s="213"/>
      <c r="R879" s="213"/>
      <c r="S879" s="428"/>
      <c r="T879" s="179" t="str">
        <f t="shared" si="50"/>
        <v/>
      </c>
      <c r="U879" s="427"/>
      <c r="V879" s="213"/>
      <c r="W879" s="213"/>
      <c r="X879" s="429"/>
      <c r="Y879" s="45"/>
      <c r="Z879" s="45"/>
      <c r="AA879" s="45"/>
      <c r="AB879" s="429"/>
      <c r="AC879" s="367"/>
      <c r="AD879" s="427"/>
      <c r="AE879" s="427"/>
      <c r="AF879" s="427"/>
      <c r="AG879" s="436"/>
      <c r="AH879" s="445"/>
      <c r="AI879" s="445"/>
      <c r="AJ879" s="456"/>
      <c r="AK879" s="179" t="str">
        <f t="shared" si="51"/>
        <v/>
      </c>
      <c r="AL879" s="427"/>
      <c r="AM879" s="28" t="b">
        <f t="shared" si="53"/>
        <v>1</v>
      </c>
    </row>
    <row r="880" spans="1:39" ht="36" customHeight="1">
      <c r="A880" s="65"/>
      <c r="B880" s="65"/>
      <c r="C880" s="65"/>
      <c r="D880" s="45"/>
      <c r="E880" s="259"/>
      <c r="F880" s="229" t="str">
        <f t="shared" si="52"/>
        <v/>
      </c>
      <c r="G880" s="429"/>
      <c r="H880" s="206"/>
      <c r="I880" s="429"/>
      <c r="J880" s="83"/>
      <c r="K880" s="119"/>
      <c r="L880" s="213"/>
      <c r="M880" s="84"/>
      <c r="N880" s="231"/>
      <c r="O880" s="259"/>
      <c r="P880" s="88"/>
      <c r="Q880" s="213"/>
      <c r="R880" s="213"/>
      <c r="S880" s="428"/>
      <c r="T880" s="179" t="str">
        <f t="shared" si="50"/>
        <v/>
      </c>
      <c r="U880" s="427"/>
      <c r="V880" s="213"/>
      <c r="W880" s="213"/>
      <c r="X880" s="429"/>
      <c r="Y880" s="45"/>
      <c r="Z880" s="45"/>
      <c r="AA880" s="45"/>
      <c r="AB880" s="429"/>
      <c r="AC880" s="367"/>
      <c r="AD880" s="427"/>
      <c r="AE880" s="427"/>
      <c r="AF880" s="427"/>
      <c r="AG880" s="436"/>
      <c r="AH880" s="445"/>
      <c r="AI880" s="445"/>
      <c r="AJ880" s="456"/>
      <c r="AK880" s="179" t="str">
        <f t="shared" si="51"/>
        <v/>
      </c>
      <c r="AL880" s="427"/>
      <c r="AM880" s="28" t="b">
        <f t="shared" si="53"/>
        <v>1</v>
      </c>
    </row>
    <row r="881" spans="1:39" ht="36" customHeight="1">
      <c r="A881" s="65"/>
      <c r="B881" s="65"/>
      <c r="C881" s="65"/>
      <c r="D881" s="45"/>
      <c r="E881" s="259"/>
      <c r="F881" s="229" t="str">
        <f t="shared" si="52"/>
        <v/>
      </c>
      <c r="G881" s="429"/>
      <c r="H881" s="206"/>
      <c r="I881" s="429"/>
      <c r="J881" s="83"/>
      <c r="K881" s="119"/>
      <c r="L881" s="213"/>
      <c r="M881" s="84"/>
      <c r="N881" s="231"/>
      <c r="O881" s="259"/>
      <c r="P881" s="88"/>
      <c r="Q881" s="213"/>
      <c r="R881" s="213"/>
      <c r="S881" s="428"/>
      <c r="T881" s="179" t="str">
        <f t="shared" si="50"/>
        <v/>
      </c>
      <c r="U881" s="427"/>
      <c r="V881" s="213"/>
      <c r="W881" s="213"/>
      <c r="X881" s="429"/>
      <c r="Y881" s="45"/>
      <c r="Z881" s="45"/>
      <c r="AA881" s="45"/>
      <c r="AB881" s="429"/>
      <c r="AC881" s="367"/>
      <c r="AD881" s="427"/>
      <c r="AE881" s="427"/>
      <c r="AF881" s="427"/>
      <c r="AG881" s="436"/>
      <c r="AH881" s="445"/>
      <c r="AI881" s="445"/>
      <c r="AJ881" s="456"/>
      <c r="AK881" s="179" t="str">
        <f t="shared" si="51"/>
        <v/>
      </c>
      <c r="AL881" s="427"/>
      <c r="AM881" s="28" t="b">
        <f t="shared" si="53"/>
        <v>1</v>
      </c>
    </row>
    <row r="882" spans="1:39" ht="36" customHeight="1">
      <c r="A882" s="65"/>
      <c r="B882" s="65"/>
      <c r="C882" s="65"/>
      <c r="D882" s="45"/>
      <c r="E882" s="259"/>
      <c r="F882" s="229" t="str">
        <f t="shared" si="52"/>
        <v/>
      </c>
      <c r="G882" s="429"/>
      <c r="H882" s="206"/>
      <c r="I882" s="429"/>
      <c r="J882" s="83"/>
      <c r="K882" s="119"/>
      <c r="L882" s="213"/>
      <c r="M882" s="84"/>
      <c r="N882" s="231"/>
      <c r="O882" s="259"/>
      <c r="P882" s="88"/>
      <c r="Q882" s="213"/>
      <c r="R882" s="213"/>
      <c r="S882" s="428"/>
      <c r="T882" s="179" t="str">
        <f t="shared" si="50"/>
        <v/>
      </c>
      <c r="U882" s="427"/>
      <c r="V882" s="213"/>
      <c r="W882" s="213"/>
      <c r="X882" s="429"/>
      <c r="Y882" s="45"/>
      <c r="Z882" s="45"/>
      <c r="AA882" s="45"/>
      <c r="AB882" s="429"/>
      <c r="AC882" s="367"/>
      <c r="AD882" s="427"/>
      <c r="AE882" s="427"/>
      <c r="AF882" s="427"/>
      <c r="AG882" s="436"/>
      <c r="AH882" s="445"/>
      <c r="AI882" s="445"/>
      <c r="AJ882" s="456"/>
      <c r="AK882" s="179" t="str">
        <f t="shared" si="51"/>
        <v/>
      </c>
      <c r="AL882" s="427"/>
      <c r="AM882" s="28" t="b">
        <f t="shared" si="53"/>
        <v>1</v>
      </c>
    </row>
    <row r="883" spans="1:39" ht="36" customHeight="1">
      <c r="A883" s="65"/>
      <c r="B883" s="65"/>
      <c r="C883" s="65"/>
      <c r="D883" s="45"/>
      <c r="E883" s="259"/>
      <c r="F883" s="229" t="str">
        <f t="shared" si="52"/>
        <v/>
      </c>
      <c r="G883" s="429"/>
      <c r="H883" s="206"/>
      <c r="I883" s="429"/>
      <c r="J883" s="83"/>
      <c r="K883" s="119"/>
      <c r="L883" s="213"/>
      <c r="M883" s="84"/>
      <c r="N883" s="231"/>
      <c r="O883" s="259"/>
      <c r="P883" s="88"/>
      <c r="Q883" s="213"/>
      <c r="R883" s="213"/>
      <c r="S883" s="428"/>
      <c r="T883" s="179" t="str">
        <f t="shared" si="50"/>
        <v/>
      </c>
      <c r="U883" s="427"/>
      <c r="V883" s="213"/>
      <c r="W883" s="213"/>
      <c r="X883" s="429"/>
      <c r="Y883" s="45"/>
      <c r="Z883" s="45"/>
      <c r="AA883" s="45"/>
      <c r="AB883" s="429"/>
      <c r="AC883" s="367"/>
      <c r="AD883" s="427"/>
      <c r="AE883" s="427"/>
      <c r="AF883" s="427"/>
      <c r="AG883" s="436"/>
      <c r="AH883" s="445"/>
      <c r="AI883" s="445"/>
      <c r="AJ883" s="456"/>
      <c r="AK883" s="179" t="str">
        <f t="shared" si="51"/>
        <v/>
      </c>
      <c r="AL883" s="427"/>
      <c r="AM883" s="28" t="b">
        <f t="shared" si="53"/>
        <v>1</v>
      </c>
    </row>
    <row r="884" spans="1:39" ht="36" customHeight="1">
      <c r="A884" s="65"/>
      <c r="B884" s="65"/>
      <c r="C884" s="65"/>
      <c r="D884" s="45"/>
      <c r="E884" s="259"/>
      <c r="F884" s="229" t="str">
        <f t="shared" si="52"/>
        <v/>
      </c>
      <c r="G884" s="429"/>
      <c r="H884" s="206"/>
      <c r="I884" s="429"/>
      <c r="J884" s="83"/>
      <c r="K884" s="119"/>
      <c r="L884" s="213"/>
      <c r="M884" s="84"/>
      <c r="N884" s="231"/>
      <c r="O884" s="259"/>
      <c r="P884" s="88"/>
      <c r="Q884" s="213"/>
      <c r="R884" s="213"/>
      <c r="S884" s="428"/>
      <c r="T884" s="179" t="str">
        <f t="shared" si="50"/>
        <v/>
      </c>
      <c r="U884" s="427"/>
      <c r="V884" s="213"/>
      <c r="W884" s="213"/>
      <c r="X884" s="429"/>
      <c r="Y884" s="45"/>
      <c r="Z884" s="45"/>
      <c r="AA884" s="45"/>
      <c r="AB884" s="429"/>
      <c r="AC884" s="367"/>
      <c r="AD884" s="427"/>
      <c r="AE884" s="427"/>
      <c r="AF884" s="427"/>
      <c r="AG884" s="436"/>
      <c r="AH884" s="445"/>
      <c r="AI884" s="445"/>
      <c r="AJ884" s="456"/>
      <c r="AK884" s="179" t="str">
        <f t="shared" si="51"/>
        <v/>
      </c>
      <c r="AL884" s="427"/>
      <c r="AM884" s="28" t="b">
        <f t="shared" si="53"/>
        <v>1</v>
      </c>
    </row>
    <row r="885" spans="1:39" ht="36" customHeight="1">
      <c r="A885" s="65"/>
      <c r="B885" s="65"/>
      <c r="C885" s="65"/>
      <c r="D885" s="45"/>
      <c r="E885" s="259"/>
      <c r="F885" s="229" t="str">
        <f t="shared" si="52"/>
        <v/>
      </c>
      <c r="G885" s="429"/>
      <c r="H885" s="206"/>
      <c r="I885" s="429"/>
      <c r="J885" s="83"/>
      <c r="K885" s="119"/>
      <c r="L885" s="213"/>
      <c r="M885" s="84"/>
      <c r="N885" s="231"/>
      <c r="O885" s="259"/>
      <c r="P885" s="88"/>
      <c r="Q885" s="213"/>
      <c r="R885" s="213"/>
      <c r="S885" s="428"/>
      <c r="T885" s="179" t="str">
        <f t="shared" si="50"/>
        <v/>
      </c>
      <c r="U885" s="427"/>
      <c r="V885" s="213"/>
      <c r="W885" s="213"/>
      <c r="X885" s="429"/>
      <c r="Y885" s="45"/>
      <c r="Z885" s="45"/>
      <c r="AA885" s="45"/>
      <c r="AB885" s="429"/>
      <c r="AC885" s="367"/>
      <c r="AD885" s="427"/>
      <c r="AE885" s="427"/>
      <c r="AF885" s="427"/>
      <c r="AG885" s="436"/>
      <c r="AH885" s="445"/>
      <c r="AI885" s="445"/>
      <c r="AJ885" s="456"/>
      <c r="AK885" s="179" t="str">
        <f t="shared" si="51"/>
        <v/>
      </c>
      <c r="AL885" s="427"/>
      <c r="AM885" s="28" t="b">
        <f t="shared" si="53"/>
        <v>1</v>
      </c>
    </row>
    <row r="886" spans="1:39" ht="36" customHeight="1">
      <c r="A886" s="65"/>
      <c r="B886" s="65"/>
      <c r="C886" s="65"/>
      <c r="D886" s="45"/>
      <c r="E886" s="259"/>
      <c r="F886" s="229" t="str">
        <f t="shared" si="52"/>
        <v/>
      </c>
      <c r="G886" s="429"/>
      <c r="H886" s="206"/>
      <c r="I886" s="429"/>
      <c r="J886" s="83"/>
      <c r="K886" s="119"/>
      <c r="L886" s="213"/>
      <c r="M886" s="84"/>
      <c r="N886" s="231"/>
      <c r="O886" s="259"/>
      <c r="P886" s="88"/>
      <c r="Q886" s="213"/>
      <c r="R886" s="213"/>
      <c r="S886" s="428"/>
      <c r="T886" s="179" t="str">
        <f t="shared" si="50"/>
        <v/>
      </c>
      <c r="U886" s="427"/>
      <c r="V886" s="213"/>
      <c r="W886" s="213"/>
      <c r="X886" s="429"/>
      <c r="Y886" s="45"/>
      <c r="Z886" s="45"/>
      <c r="AA886" s="45"/>
      <c r="AB886" s="429"/>
      <c r="AC886" s="367"/>
      <c r="AD886" s="427"/>
      <c r="AE886" s="427"/>
      <c r="AF886" s="427"/>
      <c r="AG886" s="436"/>
      <c r="AH886" s="445"/>
      <c r="AI886" s="445"/>
      <c r="AJ886" s="456"/>
      <c r="AK886" s="179" t="str">
        <f t="shared" si="51"/>
        <v/>
      </c>
      <c r="AL886" s="427"/>
      <c r="AM886" s="28" t="b">
        <f t="shared" si="53"/>
        <v>1</v>
      </c>
    </row>
    <row r="887" spans="1:39" ht="36" customHeight="1">
      <c r="A887" s="65"/>
      <c r="B887" s="65"/>
      <c r="C887" s="65"/>
      <c r="D887" s="45"/>
      <c r="E887" s="259"/>
      <c r="F887" s="229" t="str">
        <f t="shared" si="52"/>
        <v/>
      </c>
      <c r="G887" s="429"/>
      <c r="H887" s="206"/>
      <c r="I887" s="429"/>
      <c r="J887" s="83"/>
      <c r="K887" s="119"/>
      <c r="L887" s="213"/>
      <c r="M887" s="84"/>
      <c r="N887" s="231"/>
      <c r="O887" s="259"/>
      <c r="P887" s="88"/>
      <c r="Q887" s="213"/>
      <c r="R887" s="213"/>
      <c r="S887" s="428"/>
      <c r="T887" s="179" t="str">
        <f t="shared" si="50"/>
        <v/>
      </c>
      <c r="U887" s="427"/>
      <c r="V887" s="213"/>
      <c r="W887" s="213"/>
      <c r="X887" s="429"/>
      <c r="Y887" s="45"/>
      <c r="Z887" s="45"/>
      <c r="AA887" s="45"/>
      <c r="AB887" s="429"/>
      <c r="AC887" s="367"/>
      <c r="AD887" s="427"/>
      <c r="AE887" s="427"/>
      <c r="AF887" s="427"/>
      <c r="AG887" s="436"/>
      <c r="AH887" s="445"/>
      <c r="AI887" s="445"/>
      <c r="AJ887" s="456"/>
      <c r="AK887" s="179" t="str">
        <f t="shared" si="51"/>
        <v/>
      </c>
      <c r="AL887" s="427"/>
      <c r="AM887" s="28" t="b">
        <f t="shared" si="53"/>
        <v>1</v>
      </c>
    </row>
    <row r="888" spans="1:39" ht="36" customHeight="1">
      <c r="A888" s="65"/>
      <c r="B888" s="65"/>
      <c r="C888" s="65"/>
      <c r="D888" s="45"/>
      <c r="E888" s="259"/>
      <c r="F888" s="229" t="str">
        <f t="shared" si="52"/>
        <v/>
      </c>
      <c r="G888" s="429"/>
      <c r="H888" s="206"/>
      <c r="I888" s="429"/>
      <c r="J888" s="83"/>
      <c r="K888" s="119"/>
      <c r="L888" s="213"/>
      <c r="M888" s="84"/>
      <c r="N888" s="231"/>
      <c r="O888" s="259"/>
      <c r="P888" s="88"/>
      <c r="Q888" s="213"/>
      <c r="R888" s="213"/>
      <c r="S888" s="428"/>
      <c r="T888" s="179" t="str">
        <f t="shared" si="50"/>
        <v/>
      </c>
      <c r="U888" s="427"/>
      <c r="V888" s="213"/>
      <c r="W888" s="213"/>
      <c r="X888" s="429"/>
      <c r="Y888" s="45"/>
      <c r="Z888" s="45"/>
      <c r="AA888" s="45"/>
      <c r="AB888" s="429"/>
      <c r="AC888" s="367"/>
      <c r="AD888" s="427"/>
      <c r="AE888" s="427"/>
      <c r="AF888" s="427"/>
      <c r="AG888" s="436"/>
      <c r="AH888" s="445"/>
      <c r="AI888" s="445"/>
      <c r="AJ888" s="456"/>
      <c r="AK888" s="179" t="str">
        <f t="shared" si="51"/>
        <v/>
      </c>
      <c r="AL888" s="427"/>
      <c r="AM888" s="28" t="b">
        <f t="shared" si="53"/>
        <v>1</v>
      </c>
    </row>
    <row r="889" spans="1:39" ht="36" customHeight="1">
      <c r="A889" s="65"/>
      <c r="B889" s="65"/>
      <c r="C889" s="65"/>
      <c r="D889" s="45"/>
      <c r="E889" s="259"/>
      <c r="F889" s="229" t="str">
        <f t="shared" si="52"/>
        <v/>
      </c>
      <c r="G889" s="429"/>
      <c r="H889" s="206"/>
      <c r="I889" s="429"/>
      <c r="J889" s="83"/>
      <c r="K889" s="119"/>
      <c r="L889" s="213"/>
      <c r="M889" s="84"/>
      <c r="N889" s="231"/>
      <c r="O889" s="259"/>
      <c r="P889" s="88"/>
      <c r="Q889" s="213"/>
      <c r="R889" s="213"/>
      <c r="S889" s="428"/>
      <c r="T889" s="179" t="str">
        <f t="shared" si="50"/>
        <v/>
      </c>
      <c r="U889" s="427"/>
      <c r="V889" s="213"/>
      <c r="W889" s="213"/>
      <c r="X889" s="429"/>
      <c r="Y889" s="45"/>
      <c r="Z889" s="45"/>
      <c r="AA889" s="45"/>
      <c r="AB889" s="429"/>
      <c r="AC889" s="367"/>
      <c r="AD889" s="427"/>
      <c r="AE889" s="427"/>
      <c r="AF889" s="427"/>
      <c r="AG889" s="436"/>
      <c r="AH889" s="445"/>
      <c r="AI889" s="445"/>
      <c r="AJ889" s="456"/>
      <c r="AK889" s="179" t="str">
        <f t="shared" si="51"/>
        <v/>
      </c>
      <c r="AL889" s="427"/>
      <c r="AM889" s="28" t="b">
        <f t="shared" si="53"/>
        <v>1</v>
      </c>
    </row>
    <row r="890" spans="1:39" ht="36" customHeight="1">
      <c r="A890" s="65"/>
      <c r="B890" s="65"/>
      <c r="C890" s="65"/>
      <c r="D890" s="45"/>
      <c r="E890" s="259"/>
      <c r="F890" s="229" t="str">
        <f t="shared" si="52"/>
        <v/>
      </c>
      <c r="G890" s="429"/>
      <c r="H890" s="206"/>
      <c r="I890" s="429"/>
      <c r="J890" s="83"/>
      <c r="K890" s="119"/>
      <c r="L890" s="213"/>
      <c r="M890" s="84"/>
      <c r="N890" s="231"/>
      <c r="O890" s="259"/>
      <c r="P890" s="88"/>
      <c r="Q890" s="213"/>
      <c r="R890" s="213"/>
      <c r="S890" s="428"/>
      <c r="T890" s="179" t="str">
        <f t="shared" si="50"/>
        <v/>
      </c>
      <c r="U890" s="427"/>
      <c r="V890" s="213"/>
      <c r="W890" s="213"/>
      <c r="X890" s="429"/>
      <c r="Y890" s="45"/>
      <c r="Z890" s="45"/>
      <c r="AA890" s="45"/>
      <c r="AB890" s="429"/>
      <c r="AC890" s="367"/>
      <c r="AD890" s="427"/>
      <c r="AE890" s="427"/>
      <c r="AF890" s="427"/>
      <c r="AG890" s="436"/>
      <c r="AH890" s="445"/>
      <c r="AI890" s="445"/>
      <c r="AJ890" s="456"/>
      <c r="AK890" s="179" t="str">
        <f t="shared" si="51"/>
        <v/>
      </c>
      <c r="AL890" s="427"/>
      <c r="AM890" s="28" t="b">
        <f t="shared" si="53"/>
        <v>1</v>
      </c>
    </row>
    <row r="891" spans="1:39" ht="36" customHeight="1">
      <c r="A891" s="65"/>
      <c r="B891" s="65"/>
      <c r="C891" s="65"/>
      <c r="D891" s="45"/>
      <c r="E891" s="259"/>
      <c r="F891" s="229" t="str">
        <f t="shared" si="52"/>
        <v/>
      </c>
      <c r="G891" s="429"/>
      <c r="H891" s="206"/>
      <c r="I891" s="429"/>
      <c r="J891" s="83"/>
      <c r="K891" s="119"/>
      <c r="L891" s="213"/>
      <c r="M891" s="84"/>
      <c r="N891" s="231"/>
      <c r="O891" s="259"/>
      <c r="P891" s="88"/>
      <c r="Q891" s="213"/>
      <c r="R891" s="213"/>
      <c r="S891" s="428"/>
      <c r="T891" s="179" t="str">
        <f t="shared" si="50"/>
        <v/>
      </c>
      <c r="U891" s="427"/>
      <c r="V891" s="213"/>
      <c r="W891" s="213"/>
      <c r="X891" s="429"/>
      <c r="Y891" s="45"/>
      <c r="Z891" s="45"/>
      <c r="AA891" s="45"/>
      <c r="AB891" s="429"/>
      <c r="AC891" s="367"/>
      <c r="AD891" s="427"/>
      <c r="AE891" s="427"/>
      <c r="AF891" s="427"/>
      <c r="AG891" s="436"/>
      <c r="AH891" s="445"/>
      <c r="AI891" s="445"/>
      <c r="AJ891" s="456"/>
      <c r="AK891" s="179" t="str">
        <f t="shared" si="51"/>
        <v/>
      </c>
      <c r="AL891" s="427"/>
      <c r="AM891" s="28" t="b">
        <f t="shared" si="53"/>
        <v>1</v>
      </c>
    </row>
    <row r="892" spans="1:39" ht="36" customHeight="1">
      <c r="A892" s="65"/>
      <c r="B892" s="65"/>
      <c r="C892" s="65"/>
      <c r="D892" s="45"/>
      <c r="E892" s="259"/>
      <c r="F892" s="229" t="str">
        <f t="shared" si="52"/>
        <v/>
      </c>
      <c r="G892" s="429"/>
      <c r="H892" s="206"/>
      <c r="I892" s="429"/>
      <c r="J892" s="83"/>
      <c r="K892" s="119"/>
      <c r="L892" s="213"/>
      <c r="M892" s="84"/>
      <c r="N892" s="231"/>
      <c r="O892" s="259"/>
      <c r="P892" s="88"/>
      <c r="Q892" s="213"/>
      <c r="R892" s="213"/>
      <c r="S892" s="428"/>
      <c r="T892" s="179" t="str">
        <f t="shared" si="50"/>
        <v/>
      </c>
      <c r="U892" s="427"/>
      <c r="V892" s="213"/>
      <c r="W892" s="213"/>
      <c r="X892" s="429"/>
      <c r="Y892" s="45"/>
      <c r="Z892" s="45"/>
      <c r="AA892" s="45"/>
      <c r="AB892" s="429"/>
      <c r="AC892" s="367"/>
      <c r="AD892" s="427"/>
      <c r="AE892" s="427"/>
      <c r="AF892" s="427"/>
      <c r="AG892" s="436"/>
      <c r="AH892" s="445"/>
      <c r="AI892" s="445"/>
      <c r="AJ892" s="456"/>
      <c r="AK892" s="179" t="str">
        <f t="shared" si="51"/>
        <v/>
      </c>
      <c r="AL892" s="427"/>
      <c r="AM892" s="28" t="b">
        <f t="shared" si="53"/>
        <v>1</v>
      </c>
    </row>
    <row r="893" spans="1:39" ht="36" customHeight="1">
      <c r="A893" s="65"/>
      <c r="B893" s="65"/>
      <c r="C893" s="65"/>
      <c r="D893" s="45"/>
      <c r="E893" s="259"/>
      <c r="F893" s="229" t="str">
        <f t="shared" si="52"/>
        <v/>
      </c>
      <c r="G893" s="429"/>
      <c r="H893" s="206"/>
      <c r="I893" s="429"/>
      <c r="J893" s="83"/>
      <c r="K893" s="119"/>
      <c r="L893" s="213"/>
      <c r="M893" s="84"/>
      <c r="N893" s="231"/>
      <c r="O893" s="259"/>
      <c r="P893" s="88"/>
      <c r="Q893" s="213"/>
      <c r="R893" s="213"/>
      <c r="S893" s="428"/>
      <c r="T893" s="179" t="str">
        <f t="shared" si="50"/>
        <v/>
      </c>
      <c r="U893" s="427"/>
      <c r="V893" s="213"/>
      <c r="W893" s="213"/>
      <c r="X893" s="429"/>
      <c r="Y893" s="45"/>
      <c r="Z893" s="45"/>
      <c r="AA893" s="45"/>
      <c r="AB893" s="429"/>
      <c r="AC893" s="367"/>
      <c r="AD893" s="427"/>
      <c r="AE893" s="427"/>
      <c r="AF893" s="427"/>
      <c r="AG893" s="436"/>
      <c r="AH893" s="445"/>
      <c r="AI893" s="445"/>
      <c r="AJ893" s="456"/>
      <c r="AK893" s="179" t="str">
        <f t="shared" si="51"/>
        <v/>
      </c>
      <c r="AL893" s="427"/>
      <c r="AM893" s="28" t="b">
        <f t="shared" si="53"/>
        <v>1</v>
      </c>
    </row>
    <row r="894" spans="1:39" ht="36" customHeight="1">
      <c r="A894" s="65"/>
      <c r="B894" s="65"/>
      <c r="C894" s="65"/>
      <c r="D894" s="45"/>
      <c r="E894" s="259"/>
      <c r="F894" s="229" t="str">
        <f t="shared" si="52"/>
        <v/>
      </c>
      <c r="G894" s="429"/>
      <c r="H894" s="206"/>
      <c r="I894" s="429"/>
      <c r="J894" s="83"/>
      <c r="K894" s="119"/>
      <c r="L894" s="213"/>
      <c r="M894" s="84"/>
      <c r="N894" s="231"/>
      <c r="O894" s="259"/>
      <c r="P894" s="88"/>
      <c r="Q894" s="213"/>
      <c r="R894" s="213"/>
      <c r="S894" s="428"/>
      <c r="T894" s="179" t="str">
        <f t="shared" si="50"/>
        <v/>
      </c>
      <c r="U894" s="427"/>
      <c r="V894" s="213"/>
      <c r="W894" s="213"/>
      <c r="X894" s="429"/>
      <c r="Y894" s="45"/>
      <c r="Z894" s="45"/>
      <c r="AA894" s="45"/>
      <c r="AB894" s="429"/>
      <c r="AC894" s="367"/>
      <c r="AD894" s="427"/>
      <c r="AE894" s="427"/>
      <c r="AF894" s="427"/>
      <c r="AG894" s="436"/>
      <c r="AH894" s="445"/>
      <c r="AI894" s="445"/>
      <c r="AJ894" s="456"/>
      <c r="AK894" s="179" t="str">
        <f t="shared" si="51"/>
        <v/>
      </c>
      <c r="AL894" s="427"/>
      <c r="AM894" s="28" t="b">
        <f t="shared" si="53"/>
        <v>1</v>
      </c>
    </row>
    <row r="895" spans="1:39" ht="36" customHeight="1">
      <c r="A895" s="65"/>
      <c r="B895" s="65"/>
      <c r="C895" s="65"/>
      <c r="D895" s="45"/>
      <c r="E895" s="259"/>
      <c r="F895" s="229" t="str">
        <f t="shared" si="52"/>
        <v/>
      </c>
      <c r="G895" s="429"/>
      <c r="H895" s="206"/>
      <c r="I895" s="429"/>
      <c r="J895" s="83"/>
      <c r="K895" s="119"/>
      <c r="L895" s="213"/>
      <c r="M895" s="84"/>
      <c r="N895" s="231"/>
      <c r="O895" s="259"/>
      <c r="P895" s="88"/>
      <c r="Q895" s="213"/>
      <c r="R895" s="213"/>
      <c r="S895" s="428"/>
      <c r="T895" s="179" t="str">
        <f t="shared" si="50"/>
        <v/>
      </c>
      <c r="U895" s="427"/>
      <c r="V895" s="213"/>
      <c r="W895" s="213"/>
      <c r="X895" s="429"/>
      <c r="Y895" s="45"/>
      <c r="Z895" s="45"/>
      <c r="AA895" s="45"/>
      <c r="AB895" s="429"/>
      <c r="AC895" s="367"/>
      <c r="AD895" s="427"/>
      <c r="AE895" s="427"/>
      <c r="AF895" s="427"/>
      <c r="AG895" s="436"/>
      <c r="AH895" s="445"/>
      <c r="AI895" s="445"/>
      <c r="AJ895" s="456"/>
      <c r="AK895" s="179" t="str">
        <f t="shared" si="51"/>
        <v/>
      </c>
      <c r="AL895" s="427"/>
      <c r="AM895" s="28" t="b">
        <f t="shared" si="53"/>
        <v>1</v>
      </c>
    </row>
    <row r="896" spans="1:39" ht="36" customHeight="1">
      <c r="A896" s="65"/>
      <c r="B896" s="65"/>
      <c r="C896" s="65"/>
      <c r="D896" s="45"/>
      <c r="E896" s="259"/>
      <c r="F896" s="229" t="str">
        <f t="shared" si="52"/>
        <v/>
      </c>
      <c r="G896" s="429"/>
      <c r="H896" s="206"/>
      <c r="I896" s="429"/>
      <c r="J896" s="83"/>
      <c r="K896" s="119"/>
      <c r="L896" s="213"/>
      <c r="M896" s="84"/>
      <c r="N896" s="231"/>
      <c r="O896" s="259"/>
      <c r="P896" s="88"/>
      <c r="Q896" s="213"/>
      <c r="R896" s="213"/>
      <c r="S896" s="428"/>
      <c r="T896" s="179" t="str">
        <f t="shared" si="50"/>
        <v/>
      </c>
      <c r="U896" s="427"/>
      <c r="V896" s="213"/>
      <c r="W896" s="213"/>
      <c r="X896" s="429"/>
      <c r="Y896" s="45"/>
      <c r="Z896" s="45"/>
      <c r="AA896" s="45"/>
      <c r="AB896" s="429"/>
      <c r="AC896" s="367"/>
      <c r="AD896" s="427"/>
      <c r="AE896" s="427"/>
      <c r="AF896" s="427"/>
      <c r="AG896" s="436"/>
      <c r="AH896" s="445"/>
      <c r="AI896" s="445"/>
      <c r="AJ896" s="456"/>
      <c r="AK896" s="179" t="str">
        <f t="shared" si="51"/>
        <v/>
      </c>
      <c r="AL896" s="427"/>
      <c r="AM896" s="28" t="b">
        <f t="shared" si="53"/>
        <v>1</v>
      </c>
    </row>
    <row r="897" spans="1:39" ht="36" customHeight="1">
      <c r="A897" s="65"/>
      <c r="B897" s="65"/>
      <c r="C897" s="65"/>
      <c r="D897" s="45"/>
      <c r="E897" s="259"/>
      <c r="F897" s="229" t="str">
        <f t="shared" si="52"/>
        <v/>
      </c>
      <c r="G897" s="429"/>
      <c r="H897" s="206"/>
      <c r="I897" s="429"/>
      <c r="J897" s="83"/>
      <c r="K897" s="119"/>
      <c r="L897" s="213"/>
      <c r="M897" s="84"/>
      <c r="N897" s="231"/>
      <c r="O897" s="259"/>
      <c r="P897" s="88"/>
      <c r="Q897" s="213"/>
      <c r="R897" s="213"/>
      <c r="S897" s="428"/>
      <c r="T897" s="179" t="str">
        <f t="shared" si="50"/>
        <v/>
      </c>
      <c r="U897" s="427"/>
      <c r="V897" s="213"/>
      <c r="W897" s="213"/>
      <c r="X897" s="429"/>
      <c r="Y897" s="45"/>
      <c r="Z897" s="45"/>
      <c r="AA897" s="45"/>
      <c r="AB897" s="429"/>
      <c r="AC897" s="367"/>
      <c r="AD897" s="427"/>
      <c r="AE897" s="427"/>
      <c r="AF897" s="427"/>
      <c r="AG897" s="436"/>
      <c r="AH897" s="445"/>
      <c r="AI897" s="445"/>
      <c r="AJ897" s="456"/>
      <c r="AK897" s="179" t="str">
        <f t="shared" si="51"/>
        <v/>
      </c>
      <c r="AL897" s="427"/>
      <c r="AM897" s="28" t="b">
        <f t="shared" si="53"/>
        <v>1</v>
      </c>
    </row>
    <row r="898" spans="1:39" ht="36" customHeight="1">
      <c r="A898" s="65"/>
      <c r="B898" s="65"/>
      <c r="C898" s="65"/>
      <c r="D898" s="45"/>
      <c r="E898" s="259"/>
      <c r="F898" s="229" t="str">
        <f t="shared" si="52"/>
        <v/>
      </c>
      <c r="G898" s="429"/>
      <c r="H898" s="206"/>
      <c r="I898" s="429"/>
      <c r="J898" s="83"/>
      <c r="K898" s="119"/>
      <c r="L898" s="213"/>
      <c r="M898" s="84"/>
      <c r="N898" s="231"/>
      <c r="O898" s="259"/>
      <c r="P898" s="88"/>
      <c r="Q898" s="213"/>
      <c r="R898" s="213"/>
      <c r="S898" s="428"/>
      <c r="T898" s="179" t="str">
        <f t="shared" si="50"/>
        <v/>
      </c>
      <c r="U898" s="427"/>
      <c r="V898" s="213"/>
      <c r="W898" s="213"/>
      <c r="X898" s="429"/>
      <c r="Y898" s="45"/>
      <c r="Z898" s="45"/>
      <c r="AA898" s="45"/>
      <c r="AB898" s="429"/>
      <c r="AC898" s="367"/>
      <c r="AD898" s="427"/>
      <c r="AE898" s="427"/>
      <c r="AF898" s="427"/>
      <c r="AG898" s="436"/>
      <c r="AH898" s="445"/>
      <c r="AI898" s="445"/>
      <c r="AJ898" s="456"/>
      <c r="AK898" s="179" t="str">
        <f t="shared" si="51"/>
        <v/>
      </c>
      <c r="AL898" s="427"/>
      <c r="AM898" s="28" t="b">
        <f t="shared" si="53"/>
        <v>1</v>
      </c>
    </row>
    <row r="899" spans="1:39" ht="36" customHeight="1">
      <c r="A899" s="65"/>
      <c r="B899" s="65"/>
      <c r="C899" s="65"/>
      <c r="D899" s="45"/>
      <c r="E899" s="259"/>
      <c r="F899" s="229" t="str">
        <f t="shared" si="52"/>
        <v/>
      </c>
      <c r="G899" s="429"/>
      <c r="H899" s="206"/>
      <c r="I899" s="429"/>
      <c r="J899" s="83"/>
      <c r="K899" s="119"/>
      <c r="L899" s="213"/>
      <c r="M899" s="84"/>
      <c r="N899" s="231"/>
      <c r="O899" s="259"/>
      <c r="P899" s="88"/>
      <c r="Q899" s="213"/>
      <c r="R899" s="213"/>
      <c r="S899" s="428"/>
      <c r="T899" s="179" t="str">
        <f t="shared" si="50"/>
        <v/>
      </c>
      <c r="U899" s="427"/>
      <c r="V899" s="213"/>
      <c r="W899" s="213"/>
      <c r="X899" s="429"/>
      <c r="Y899" s="45"/>
      <c r="Z899" s="45"/>
      <c r="AA899" s="45"/>
      <c r="AB899" s="429"/>
      <c r="AC899" s="367"/>
      <c r="AD899" s="427"/>
      <c r="AE899" s="427"/>
      <c r="AF899" s="427"/>
      <c r="AG899" s="436"/>
      <c r="AH899" s="445"/>
      <c r="AI899" s="445"/>
      <c r="AJ899" s="456"/>
      <c r="AK899" s="179" t="str">
        <f t="shared" si="51"/>
        <v/>
      </c>
      <c r="AL899" s="427"/>
      <c r="AM899" s="28" t="b">
        <f t="shared" si="53"/>
        <v>1</v>
      </c>
    </row>
    <row r="900" spans="1:39" ht="36" customHeight="1">
      <c r="A900" s="65"/>
      <c r="B900" s="65"/>
      <c r="C900" s="65"/>
      <c r="D900" s="45"/>
      <c r="E900" s="259"/>
      <c r="F900" s="229" t="str">
        <f t="shared" si="52"/>
        <v/>
      </c>
      <c r="G900" s="429"/>
      <c r="H900" s="206"/>
      <c r="I900" s="429"/>
      <c r="J900" s="83"/>
      <c r="K900" s="119"/>
      <c r="L900" s="213"/>
      <c r="M900" s="84"/>
      <c r="N900" s="231"/>
      <c r="O900" s="259"/>
      <c r="P900" s="88"/>
      <c r="Q900" s="213"/>
      <c r="R900" s="213"/>
      <c r="S900" s="428"/>
      <c r="T900" s="179" t="str">
        <f t="shared" si="50"/>
        <v/>
      </c>
      <c r="U900" s="427"/>
      <c r="V900" s="213"/>
      <c r="W900" s="213"/>
      <c r="X900" s="429"/>
      <c r="Y900" s="45"/>
      <c r="Z900" s="45"/>
      <c r="AA900" s="45"/>
      <c r="AB900" s="429"/>
      <c r="AC900" s="367"/>
      <c r="AD900" s="427"/>
      <c r="AE900" s="427"/>
      <c r="AF900" s="427"/>
      <c r="AG900" s="436"/>
      <c r="AH900" s="445"/>
      <c r="AI900" s="445"/>
      <c r="AJ900" s="456"/>
      <c r="AK900" s="179" t="str">
        <f t="shared" si="51"/>
        <v/>
      </c>
      <c r="AL900" s="427"/>
      <c r="AM900" s="28" t="b">
        <f t="shared" si="53"/>
        <v>1</v>
      </c>
    </row>
    <row r="901" spans="1:39" ht="36" customHeight="1">
      <c r="A901" s="65"/>
      <c r="B901" s="65"/>
      <c r="C901" s="65"/>
      <c r="D901" s="45"/>
      <c r="E901" s="259"/>
      <c r="F901" s="229" t="str">
        <f t="shared" si="52"/>
        <v/>
      </c>
      <c r="G901" s="429"/>
      <c r="H901" s="206"/>
      <c r="I901" s="429"/>
      <c r="J901" s="83"/>
      <c r="K901" s="119"/>
      <c r="L901" s="213"/>
      <c r="M901" s="84"/>
      <c r="N901" s="231"/>
      <c r="O901" s="259"/>
      <c r="P901" s="88"/>
      <c r="Q901" s="213"/>
      <c r="R901" s="213"/>
      <c r="S901" s="428"/>
      <c r="T901" s="179" t="str">
        <f t="shared" ref="T901:T964" si="54">IF(ISBLANK(P901),"",DATEDIF(J901,P901,"d")/365)</f>
        <v/>
      </c>
      <c r="U901" s="427"/>
      <c r="V901" s="213"/>
      <c r="W901" s="213"/>
      <c r="X901" s="429"/>
      <c r="Y901" s="45"/>
      <c r="Z901" s="45"/>
      <c r="AA901" s="45"/>
      <c r="AB901" s="429"/>
      <c r="AC901" s="367"/>
      <c r="AD901" s="427"/>
      <c r="AE901" s="427"/>
      <c r="AF901" s="427"/>
      <c r="AG901" s="436"/>
      <c r="AH901" s="445"/>
      <c r="AI901" s="445"/>
      <c r="AJ901" s="456"/>
      <c r="AK901" s="179" t="str">
        <f t="shared" ref="AK901:AK964" si="55">IF((J901-AC901)/365&gt;0,(J901-AC901)/365,"")</f>
        <v/>
      </c>
      <c r="AL901" s="427"/>
      <c r="AM901" s="28" t="b">
        <f t="shared" si="53"/>
        <v>1</v>
      </c>
    </row>
    <row r="902" spans="1:39" ht="36" customHeight="1">
      <c r="A902" s="65"/>
      <c r="B902" s="65"/>
      <c r="C902" s="65"/>
      <c r="D902" s="45"/>
      <c r="E902" s="259"/>
      <c r="F902" s="229" t="str">
        <f t="shared" si="52"/>
        <v/>
      </c>
      <c r="G902" s="429"/>
      <c r="H902" s="206"/>
      <c r="I902" s="429"/>
      <c r="J902" s="83"/>
      <c r="K902" s="119"/>
      <c r="L902" s="213"/>
      <c r="M902" s="84"/>
      <c r="N902" s="231"/>
      <c r="O902" s="259"/>
      <c r="P902" s="88"/>
      <c r="Q902" s="213"/>
      <c r="R902" s="213"/>
      <c r="S902" s="428"/>
      <c r="T902" s="179" t="str">
        <f t="shared" si="54"/>
        <v/>
      </c>
      <c r="U902" s="427"/>
      <c r="V902" s="213"/>
      <c r="W902" s="213"/>
      <c r="X902" s="429"/>
      <c r="Y902" s="45"/>
      <c r="Z902" s="45"/>
      <c r="AA902" s="45"/>
      <c r="AB902" s="429"/>
      <c r="AC902" s="367"/>
      <c r="AD902" s="427"/>
      <c r="AE902" s="427"/>
      <c r="AF902" s="427"/>
      <c r="AG902" s="436"/>
      <c r="AH902" s="445"/>
      <c r="AI902" s="445"/>
      <c r="AJ902" s="456"/>
      <c r="AK902" s="179" t="str">
        <f t="shared" si="55"/>
        <v/>
      </c>
      <c r="AL902" s="427"/>
      <c r="AM902" s="28" t="b">
        <f t="shared" si="53"/>
        <v>1</v>
      </c>
    </row>
    <row r="903" spans="1:39" ht="36" customHeight="1">
      <c r="A903" s="65"/>
      <c r="B903" s="65"/>
      <c r="C903" s="65"/>
      <c r="D903" s="45"/>
      <c r="E903" s="259"/>
      <c r="F903" s="229" t="str">
        <f t="shared" si="52"/>
        <v/>
      </c>
      <c r="G903" s="429"/>
      <c r="H903" s="206"/>
      <c r="I903" s="429"/>
      <c r="J903" s="83"/>
      <c r="K903" s="119"/>
      <c r="L903" s="213"/>
      <c r="M903" s="84"/>
      <c r="N903" s="231"/>
      <c r="O903" s="259"/>
      <c r="P903" s="88"/>
      <c r="Q903" s="213"/>
      <c r="R903" s="213"/>
      <c r="S903" s="428"/>
      <c r="T903" s="179" t="str">
        <f t="shared" si="54"/>
        <v/>
      </c>
      <c r="U903" s="427"/>
      <c r="V903" s="213"/>
      <c r="W903" s="213"/>
      <c r="X903" s="429"/>
      <c r="Y903" s="45"/>
      <c r="Z903" s="45"/>
      <c r="AA903" s="45"/>
      <c r="AB903" s="429"/>
      <c r="AC903" s="367"/>
      <c r="AD903" s="427"/>
      <c r="AE903" s="427"/>
      <c r="AF903" s="427"/>
      <c r="AG903" s="436"/>
      <c r="AH903" s="445"/>
      <c r="AI903" s="445"/>
      <c r="AJ903" s="456"/>
      <c r="AK903" s="179" t="str">
        <f t="shared" si="55"/>
        <v/>
      </c>
      <c r="AL903" s="427"/>
      <c r="AM903" s="28" t="b">
        <f t="shared" si="53"/>
        <v>1</v>
      </c>
    </row>
    <row r="904" spans="1:39" ht="36" customHeight="1">
      <c r="A904" s="65"/>
      <c r="B904" s="65"/>
      <c r="C904" s="65"/>
      <c r="D904" s="45"/>
      <c r="E904" s="259"/>
      <c r="F904" s="229" t="str">
        <f t="shared" ref="F904:F967" si="56">IF(ISBLANK($E904),"",VLOOKUP($E904,제안사_펀드현황,2,FALSE))</f>
        <v/>
      </c>
      <c r="G904" s="429"/>
      <c r="H904" s="206"/>
      <c r="I904" s="429"/>
      <c r="J904" s="83"/>
      <c r="K904" s="119"/>
      <c r="L904" s="213"/>
      <c r="M904" s="84"/>
      <c r="N904" s="231"/>
      <c r="O904" s="259"/>
      <c r="P904" s="88"/>
      <c r="Q904" s="213"/>
      <c r="R904" s="213"/>
      <c r="S904" s="428"/>
      <c r="T904" s="179" t="str">
        <f t="shared" si="54"/>
        <v/>
      </c>
      <c r="U904" s="427"/>
      <c r="V904" s="213"/>
      <c r="W904" s="213"/>
      <c r="X904" s="429"/>
      <c r="Y904" s="45"/>
      <c r="Z904" s="45"/>
      <c r="AA904" s="45"/>
      <c r="AB904" s="429"/>
      <c r="AC904" s="367"/>
      <c r="AD904" s="427"/>
      <c r="AE904" s="427"/>
      <c r="AF904" s="427"/>
      <c r="AG904" s="436"/>
      <c r="AH904" s="445"/>
      <c r="AI904" s="445"/>
      <c r="AJ904" s="456"/>
      <c r="AK904" s="179" t="str">
        <f t="shared" si="55"/>
        <v/>
      </c>
      <c r="AL904" s="427"/>
      <c r="AM904" s="28" t="b">
        <f t="shared" si="53"/>
        <v>1</v>
      </c>
    </row>
    <row r="905" spans="1:39" ht="36" customHeight="1">
      <c r="A905" s="65"/>
      <c r="B905" s="65"/>
      <c r="C905" s="65"/>
      <c r="D905" s="45"/>
      <c r="E905" s="259"/>
      <c r="F905" s="229" t="str">
        <f t="shared" si="56"/>
        <v/>
      </c>
      <c r="G905" s="429"/>
      <c r="H905" s="206"/>
      <c r="I905" s="429"/>
      <c r="J905" s="83"/>
      <c r="K905" s="119"/>
      <c r="L905" s="213"/>
      <c r="M905" s="84"/>
      <c r="N905" s="231"/>
      <c r="O905" s="259"/>
      <c r="P905" s="88"/>
      <c r="Q905" s="213"/>
      <c r="R905" s="213"/>
      <c r="S905" s="428"/>
      <c r="T905" s="179" t="str">
        <f t="shared" si="54"/>
        <v/>
      </c>
      <c r="U905" s="427"/>
      <c r="V905" s="213"/>
      <c r="W905" s="213"/>
      <c r="X905" s="429"/>
      <c r="Y905" s="45"/>
      <c r="Z905" s="45"/>
      <c r="AA905" s="45"/>
      <c r="AB905" s="429"/>
      <c r="AC905" s="367"/>
      <c r="AD905" s="427"/>
      <c r="AE905" s="427"/>
      <c r="AF905" s="427"/>
      <c r="AG905" s="436"/>
      <c r="AH905" s="445"/>
      <c r="AI905" s="445"/>
      <c r="AJ905" s="456"/>
      <c r="AK905" s="179" t="str">
        <f t="shared" si="55"/>
        <v/>
      </c>
      <c r="AL905" s="427"/>
      <c r="AM905" s="28" t="b">
        <f t="shared" si="53"/>
        <v>1</v>
      </c>
    </row>
    <row r="906" spans="1:39" ht="36" customHeight="1">
      <c r="A906" s="65"/>
      <c r="B906" s="65"/>
      <c r="C906" s="65"/>
      <c r="D906" s="45"/>
      <c r="E906" s="259"/>
      <c r="F906" s="229" t="str">
        <f t="shared" si="56"/>
        <v/>
      </c>
      <c r="G906" s="429"/>
      <c r="H906" s="206"/>
      <c r="I906" s="429"/>
      <c r="J906" s="83"/>
      <c r="K906" s="119"/>
      <c r="L906" s="213"/>
      <c r="M906" s="84"/>
      <c r="N906" s="231"/>
      <c r="O906" s="259"/>
      <c r="P906" s="88"/>
      <c r="Q906" s="213"/>
      <c r="R906" s="213"/>
      <c r="S906" s="428"/>
      <c r="T906" s="179" t="str">
        <f t="shared" si="54"/>
        <v/>
      </c>
      <c r="U906" s="427"/>
      <c r="V906" s="213"/>
      <c r="W906" s="213"/>
      <c r="X906" s="429"/>
      <c r="Y906" s="45"/>
      <c r="Z906" s="45"/>
      <c r="AA906" s="45"/>
      <c r="AB906" s="429"/>
      <c r="AC906" s="367"/>
      <c r="AD906" s="427"/>
      <c r="AE906" s="427"/>
      <c r="AF906" s="427"/>
      <c r="AG906" s="436"/>
      <c r="AH906" s="445"/>
      <c r="AI906" s="445"/>
      <c r="AJ906" s="456"/>
      <c r="AK906" s="179" t="str">
        <f t="shared" si="55"/>
        <v/>
      </c>
      <c r="AL906" s="427"/>
      <c r="AM906" s="28" t="b">
        <f t="shared" si="53"/>
        <v>1</v>
      </c>
    </row>
    <row r="907" spans="1:39" ht="36" customHeight="1">
      <c r="A907" s="65"/>
      <c r="B907" s="65"/>
      <c r="C907" s="65"/>
      <c r="D907" s="45"/>
      <c r="E907" s="259"/>
      <c r="F907" s="229" t="str">
        <f t="shared" si="56"/>
        <v/>
      </c>
      <c r="G907" s="429"/>
      <c r="H907" s="206"/>
      <c r="I907" s="429"/>
      <c r="J907" s="83"/>
      <c r="K907" s="119"/>
      <c r="L907" s="213"/>
      <c r="M907" s="84"/>
      <c r="N907" s="231"/>
      <c r="O907" s="259"/>
      <c r="P907" s="88"/>
      <c r="Q907" s="213"/>
      <c r="R907" s="213"/>
      <c r="S907" s="428"/>
      <c r="T907" s="179" t="str">
        <f t="shared" si="54"/>
        <v/>
      </c>
      <c r="U907" s="427"/>
      <c r="V907" s="213"/>
      <c r="W907" s="213"/>
      <c r="X907" s="429"/>
      <c r="Y907" s="45"/>
      <c r="Z907" s="45"/>
      <c r="AA907" s="45"/>
      <c r="AB907" s="429"/>
      <c r="AC907" s="367"/>
      <c r="AD907" s="427"/>
      <c r="AE907" s="427"/>
      <c r="AF907" s="427"/>
      <c r="AG907" s="436"/>
      <c r="AH907" s="445"/>
      <c r="AI907" s="445"/>
      <c r="AJ907" s="456"/>
      <c r="AK907" s="179" t="str">
        <f t="shared" si="55"/>
        <v/>
      </c>
      <c r="AL907" s="427"/>
      <c r="AM907" s="28" t="b">
        <f t="shared" si="53"/>
        <v>1</v>
      </c>
    </row>
    <row r="908" spans="1:39" ht="36" customHeight="1">
      <c r="A908" s="65"/>
      <c r="B908" s="65"/>
      <c r="C908" s="65"/>
      <c r="D908" s="45"/>
      <c r="E908" s="259"/>
      <c r="F908" s="229" t="str">
        <f t="shared" si="56"/>
        <v/>
      </c>
      <c r="G908" s="429"/>
      <c r="H908" s="206"/>
      <c r="I908" s="429"/>
      <c r="J908" s="83"/>
      <c r="K908" s="119"/>
      <c r="L908" s="213"/>
      <c r="M908" s="84"/>
      <c r="N908" s="231"/>
      <c r="O908" s="259"/>
      <c r="P908" s="88"/>
      <c r="Q908" s="213"/>
      <c r="R908" s="213"/>
      <c r="S908" s="428"/>
      <c r="T908" s="179" t="str">
        <f t="shared" si="54"/>
        <v/>
      </c>
      <c r="U908" s="427"/>
      <c r="V908" s="213"/>
      <c r="W908" s="213"/>
      <c r="X908" s="429"/>
      <c r="Y908" s="45"/>
      <c r="Z908" s="45"/>
      <c r="AA908" s="45"/>
      <c r="AB908" s="429"/>
      <c r="AC908" s="367"/>
      <c r="AD908" s="427"/>
      <c r="AE908" s="427"/>
      <c r="AF908" s="427"/>
      <c r="AG908" s="436"/>
      <c r="AH908" s="445"/>
      <c r="AI908" s="445"/>
      <c r="AJ908" s="456"/>
      <c r="AK908" s="179" t="str">
        <f t="shared" si="55"/>
        <v/>
      </c>
      <c r="AL908" s="427"/>
      <c r="AM908" s="28" t="b">
        <f t="shared" ref="AM908:AM971" si="57">L908=R908+V908+AA908</f>
        <v>1</v>
      </c>
    </row>
    <row r="909" spans="1:39" ht="36" customHeight="1">
      <c r="A909" s="65"/>
      <c r="B909" s="65"/>
      <c r="C909" s="65"/>
      <c r="D909" s="45"/>
      <c r="E909" s="259"/>
      <c r="F909" s="229" t="str">
        <f t="shared" si="56"/>
        <v/>
      </c>
      <c r="G909" s="429"/>
      <c r="H909" s="206"/>
      <c r="I909" s="429"/>
      <c r="J909" s="83"/>
      <c r="K909" s="119"/>
      <c r="L909" s="213"/>
      <c r="M909" s="84"/>
      <c r="N909" s="231"/>
      <c r="O909" s="259"/>
      <c r="P909" s="88"/>
      <c r="Q909" s="213"/>
      <c r="R909" s="213"/>
      <c r="S909" s="428"/>
      <c r="T909" s="179" t="str">
        <f t="shared" si="54"/>
        <v/>
      </c>
      <c r="U909" s="427"/>
      <c r="V909" s="213"/>
      <c r="W909" s="213"/>
      <c r="X909" s="429"/>
      <c r="Y909" s="45"/>
      <c r="Z909" s="45"/>
      <c r="AA909" s="45"/>
      <c r="AB909" s="429"/>
      <c r="AC909" s="367"/>
      <c r="AD909" s="427"/>
      <c r="AE909" s="427"/>
      <c r="AF909" s="427"/>
      <c r="AG909" s="436"/>
      <c r="AH909" s="445"/>
      <c r="AI909" s="445"/>
      <c r="AJ909" s="456"/>
      <c r="AK909" s="179" t="str">
        <f t="shared" si="55"/>
        <v/>
      </c>
      <c r="AL909" s="427"/>
      <c r="AM909" s="28" t="b">
        <f t="shared" si="57"/>
        <v>1</v>
      </c>
    </row>
    <row r="910" spans="1:39" ht="36" customHeight="1">
      <c r="A910" s="65"/>
      <c r="B910" s="65"/>
      <c r="C910" s="65"/>
      <c r="D910" s="45"/>
      <c r="E910" s="259"/>
      <c r="F910" s="229" t="str">
        <f t="shared" si="56"/>
        <v/>
      </c>
      <c r="G910" s="429"/>
      <c r="H910" s="206"/>
      <c r="I910" s="429"/>
      <c r="J910" s="83"/>
      <c r="K910" s="119"/>
      <c r="L910" s="213"/>
      <c r="M910" s="84"/>
      <c r="N910" s="231"/>
      <c r="O910" s="259"/>
      <c r="P910" s="88"/>
      <c r="Q910" s="213"/>
      <c r="R910" s="213"/>
      <c r="S910" s="428"/>
      <c r="T910" s="179" t="str">
        <f t="shared" si="54"/>
        <v/>
      </c>
      <c r="U910" s="427"/>
      <c r="V910" s="213"/>
      <c r="W910" s="213"/>
      <c r="X910" s="429"/>
      <c r="Y910" s="45"/>
      <c r="Z910" s="45"/>
      <c r="AA910" s="45"/>
      <c r="AB910" s="429"/>
      <c r="AC910" s="367"/>
      <c r="AD910" s="427"/>
      <c r="AE910" s="427"/>
      <c r="AF910" s="427"/>
      <c r="AG910" s="436"/>
      <c r="AH910" s="445"/>
      <c r="AI910" s="445"/>
      <c r="AJ910" s="456"/>
      <c r="AK910" s="179" t="str">
        <f t="shared" si="55"/>
        <v/>
      </c>
      <c r="AL910" s="427"/>
      <c r="AM910" s="28" t="b">
        <f t="shared" si="57"/>
        <v>1</v>
      </c>
    </row>
    <row r="911" spans="1:39" ht="36" customHeight="1">
      <c r="A911" s="65"/>
      <c r="B911" s="65"/>
      <c r="C911" s="65"/>
      <c r="D911" s="45"/>
      <c r="E911" s="259"/>
      <c r="F911" s="229" t="str">
        <f t="shared" si="56"/>
        <v/>
      </c>
      <c r="G911" s="429"/>
      <c r="H911" s="206"/>
      <c r="I911" s="429"/>
      <c r="J911" s="83"/>
      <c r="K911" s="119"/>
      <c r="L911" s="213"/>
      <c r="M911" s="84"/>
      <c r="N911" s="231"/>
      <c r="O911" s="259"/>
      <c r="P911" s="88"/>
      <c r="Q911" s="213"/>
      <c r="R911" s="213"/>
      <c r="S911" s="428"/>
      <c r="T911" s="179" t="str">
        <f t="shared" si="54"/>
        <v/>
      </c>
      <c r="U911" s="427"/>
      <c r="V911" s="213"/>
      <c r="W911" s="213"/>
      <c r="X911" s="429"/>
      <c r="Y911" s="45"/>
      <c r="Z911" s="45"/>
      <c r="AA911" s="45"/>
      <c r="AB911" s="429"/>
      <c r="AC911" s="367"/>
      <c r="AD911" s="427"/>
      <c r="AE911" s="427"/>
      <c r="AF911" s="427"/>
      <c r="AG911" s="436"/>
      <c r="AH911" s="445"/>
      <c r="AI911" s="445"/>
      <c r="AJ911" s="456"/>
      <c r="AK911" s="179" t="str">
        <f t="shared" si="55"/>
        <v/>
      </c>
      <c r="AL911" s="427"/>
      <c r="AM911" s="28" t="b">
        <f t="shared" si="57"/>
        <v>1</v>
      </c>
    </row>
    <row r="912" spans="1:39" ht="36" customHeight="1">
      <c r="A912" s="65"/>
      <c r="B912" s="65"/>
      <c r="C912" s="65"/>
      <c r="D912" s="45"/>
      <c r="E912" s="259"/>
      <c r="F912" s="229" t="str">
        <f t="shared" si="56"/>
        <v/>
      </c>
      <c r="G912" s="429"/>
      <c r="H912" s="206"/>
      <c r="I912" s="429"/>
      <c r="J912" s="83"/>
      <c r="K912" s="119"/>
      <c r="L912" s="213"/>
      <c r="M912" s="84"/>
      <c r="N912" s="231"/>
      <c r="O912" s="259"/>
      <c r="P912" s="88"/>
      <c r="Q912" s="213"/>
      <c r="R912" s="213"/>
      <c r="S912" s="428"/>
      <c r="T912" s="179" t="str">
        <f t="shared" si="54"/>
        <v/>
      </c>
      <c r="U912" s="427"/>
      <c r="V912" s="213"/>
      <c r="W912" s="213"/>
      <c r="X912" s="429"/>
      <c r="Y912" s="45"/>
      <c r="Z912" s="45"/>
      <c r="AA912" s="45"/>
      <c r="AB912" s="429"/>
      <c r="AC912" s="367"/>
      <c r="AD912" s="427"/>
      <c r="AE912" s="427"/>
      <c r="AF912" s="427"/>
      <c r="AG912" s="436"/>
      <c r="AH912" s="445"/>
      <c r="AI912" s="445"/>
      <c r="AJ912" s="456"/>
      <c r="AK912" s="179" t="str">
        <f t="shared" si="55"/>
        <v/>
      </c>
      <c r="AL912" s="427"/>
      <c r="AM912" s="28" t="b">
        <f t="shared" si="57"/>
        <v>1</v>
      </c>
    </row>
    <row r="913" spans="1:39" ht="36" customHeight="1">
      <c r="A913" s="65"/>
      <c r="B913" s="65"/>
      <c r="C913" s="65"/>
      <c r="D913" s="45"/>
      <c r="E913" s="259"/>
      <c r="F913" s="229" t="str">
        <f t="shared" si="56"/>
        <v/>
      </c>
      <c r="G913" s="429"/>
      <c r="H913" s="206"/>
      <c r="I913" s="429"/>
      <c r="J913" s="83"/>
      <c r="K913" s="119"/>
      <c r="L913" s="213"/>
      <c r="M913" s="84"/>
      <c r="N913" s="231"/>
      <c r="O913" s="259"/>
      <c r="P913" s="88"/>
      <c r="Q913" s="213"/>
      <c r="R913" s="213"/>
      <c r="S913" s="428"/>
      <c r="T913" s="179" t="str">
        <f t="shared" si="54"/>
        <v/>
      </c>
      <c r="U913" s="427"/>
      <c r="V913" s="213"/>
      <c r="W913" s="213"/>
      <c r="X913" s="429"/>
      <c r="Y913" s="45"/>
      <c r="Z913" s="45"/>
      <c r="AA913" s="45"/>
      <c r="AB913" s="429"/>
      <c r="AC913" s="367"/>
      <c r="AD913" s="427"/>
      <c r="AE913" s="427"/>
      <c r="AF913" s="427"/>
      <c r="AG913" s="436"/>
      <c r="AH913" s="445"/>
      <c r="AI913" s="445"/>
      <c r="AJ913" s="456"/>
      <c r="AK913" s="179" t="str">
        <f t="shared" si="55"/>
        <v/>
      </c>
      <c r="AL913" s="427"/>
      <c r="AM913" s="28" t="b">
        <f t="shared" si="57"/>
        <v>1</v>
      </c>
    </row>
    <row r="914" spans="1:39" ht="36" customHeight="1">
      <c r="A914" s="65"/>
      <c r="B914" s="65"/>
      <c r="C914" s="65"/>
      <c r="D914" s="45"/>
      <c r="E914" s="259"/>
      <c r="F914" s="229" t="str">
        <f t="shared" si="56"/>
        <v/>
      </c>
      <c r="G914" s="429"/>
      <c r="H914" s="206"/>
      <c r="I914" s="429"/>
      <c r="J914" s="83"/>
      <c r="K914" s="119"/>
      <c r="L914" s="213"/>
      <c r="M914" s="84"/>
      <c r="N914" s="231"/>
      <c r="O914" s="259"/>
      <c r="P914" s="88"/>
      <c r="Q914" s="213"/>
      <c r="R914" s="213"/>
      <c r="S914" s="428"/>
      <c r="T914" s="179" t="str">
        <f t="shared" si="54"/>
        <v/>
      </c>
      <c r="U914" s="427"/>
      <c r="V914" s="213"/>
      <c r="W914" s="213"/>
      <c r="X914" s="429"/>
      <c r="Y914" s="45"/>
      <c r="Z914" s="45"/>
      <c r="AA914" s="45"/>
      <c r="AB914" s="429"/>
      <c r="AC914" s="367"/>
      <c r="AD914" s="427"/>
      <c r="AE914" s="427"/>
      <c r="AF914" s="427"/>
      <c r="AG914" s="436"/>
      <c r="AH914" s="445"/>
      <c r="AI914" s="445"/>
      <c r="AJ914" s="456"/>
      <c r="AK914" s="179" t="str">
        <f t="shared" si="55"/>
        <v/>
      </c>
      <c r="AL914" s="427"/>
      <c r="AM914" s="28" t="b">
        <f t="shared" si="57"/>
        <v>1</v>
      </c>
    </row>
    <row r="915" spans="1:39" ht="36" customHeight="1">
      <c r="A915" s="65"/>
      <c r="B915" s="65"/>
      <c r="C915" s="65"/>
      <c r="D915" s="45"/>
      <c r="E915" s="259"/>
      <c r="F915" s="229" t="str">
        <f t="shared" si="56"/>
        <v/>
      </c>
      <c r="G915" s="429"/>
      <c r="H915" s="206"/>
      <c r="I915" s="429"/>
      <c r="J915" s="83"/>
      <c r="K915" s="119"/>
      <c r="L915" s="213"/>
      <c r="M915" s="84"/>
      <c r="N915" s="231"/>
      <c r="O915" s="259"/>
      <c r="P915" s="88"/>
      <c r="Q915" s="213"/>
      <c r="R915" s="213"/>
      <c r="S915" s="428"/>
      <c r="T915" s="179" t="str">
        <f t="shared" si="54"/>
        <v/>
      </c>
      <c r="U915" s="427"/>
      <c r="V915" s="213"/>
      <c r="W915" s="213"/>
      <c r="X915" s="429"/>
      <c r="Y915" s="45"/>
      <c r="Z915" s="45"/>
      <c r="AA915" s="45"/>
      <c r="AB915" s="429"/>
      <c r="AC915" s="367"/>
      <c r="AD915" s="427"/>
      <c r="AE915" s="427"/>
      <c r="AF915" s="427"/>
      <c r="AG915" s="436"/>
      <c r="AH915" s="445"/>
      <c r="AI915" s="445"/>
      <c r="AJ915" s="456"/>
      <c r="AK915" s="179" t="str">
        <f t="shared" si="55"/>
        <v/>
      </c>
      <c r="AL915" s="427"/>
      <c r="AM915" s="28" t="b">
        <f t="shared" si="57"/>
        <v>1</v>
      </c>
    </row>
    <row r="916" spans="1:39" ht="36" customHeight="1">
      <c r="A916" s="65"/>
      <c r="B916" s="65"/>
      <c r="C916" s="65"/>
      <c r="D916" s="45"/>
      <c r="E916" s="259"/>
      <c r="F916" s="229" t="str">
        <f t="shared" si="56"/>
        <v/>
      </c>
      <c r="G916" s="429"/>
      <c r="H916" s="206"/>
      <c r="I916" s="429"/>
      <c r="J916" s="83"/>
      <c r="K916" s="119"/>
      <c r="L916" s="213"/>
      <c r="M916" s="84"/>
      <c r="N916" s="231"/>
      <c r="O916" s="259"/>
      <c r="P916" s="88"/>
      <c r="Q916" s="213"/>
      <c r="R916" s="213"/>
      <c r="S916" s="428"/>
      <c r="T916" s="179" t="str">
        <f t="shared" si="54"/>
        <v/>
      </c>
      <c r="U916" s="427"/>
      <c r="V916" s="213"/>
      <c r="W916" s="213"/>
      <c r="X916" s="429"/>
      <c r="Y916" s="45"/>
      <c r="Z916" s="45"/>
      <c r="AA916" s="45"/>
      <c r="AB916" s="429"/>
      <c r="AC916" s="367"/>
      <c r="AD916" s="427"/>
      <c r="AE916" s="427"/>
      <c r="AF916" s="427"/>
      <c r="AG916" s="436"/>
      <c r="AH916" s="445"/>
      <c r="AI916" s="445"/>
      <c r="AJ916" s="456"/>
      <c r="AK916" s="179" t="str">
        <f t="shared" si="55"/>
        <v/>
      </c>
      <c r="AL916" s="427"/>
      <c r="AM916" s="28" t="b">
        <f t="shared" si="57"/>
        <v>1</v>
      </c>
    </row>
    <row r="917" spans="1:39" ht="36" customHeight="1">
      <c r="A917" s="65"/>
      <c r="B917" s="65"/>
      <c r="C917" s="65"/>
      <c r="D917" s="45"/>
      <c r="E917" s="259"/>
      <c r="F917" s="229" t="str">
        <f t="shared" si="56"/>
        <v/>
      </c>
      <c r="G917" s="429"/>
      <c r="H917" s="206"/>
      <c r="I917" s="429"/>
      <c r="J917" s="83"/>
      <c r="K917" s="119"/>
      <c r="L917" s="213"/>
      <c r="M917" s="84"/>
      <c r="N917" s="231"/>
      <c r="O917" s="259"/>
      <c r="P917" s="88"/>
      <c r="Q917" s="213"/>
      <c r="R917" s="213"/>
      <c r="S917" s="428"/>
      <c r="T917" s="179" t="str">
        <f t="shared" si="54"/>
        <v/>
      </c>
      <c r="U917" s="427"/>
      <c r="V917" s="213"/>
      <c r="W917" s="213"/>
      <c r="X917" s="429"/>
      <c r="Y917" s="45"/>
      <c r="Z917" s="45"/>
      <c r="AA917" s="45"/>
      <c r="AB917" s="429"/>
      <c r="AC917" s="367"/>
      <c r="AD917" s="427"/>
      <c r="AE917" s="427"/>
      <c r="AF917" s="427"/>
      <c r="AG917" s="436"/>
      <c r="AH917" s="445"/>
      <c r="AI917" s="445"/>
      <c r="AJ917" s="456"/>
      <c r="AK917" s="179" t="str">
        <f t="shared" si="55"/>
        <v/>
      </c>
      <c r="AL917" s="427"/>
      <c r="AM917" s="28" t="b">
        <f t="shared" si="57"/>
        <v>1</v>
      </c>
    </row>
    <row r="918" spans="1:39" ht="36" customHeight="1">
      <c r="A918" s="65"/>
      <c r="B918" s="65"/>
      <c r="C918" s="65"/>
      <c r="D918" s="45"/>
      <c r="E918" s="259"/>
      <c r="F918" s="229" t="str">
        <f t="shared" si="56"/>
        <v/>
      </c>
      <c r="G918" s="429"/>
      <c r="H918" s="206"/>
      <c r="I918" s="429"/>
      <c r="J918" s="83"/>
      <c r="K918" s="119"/>
      <c r="L918" s="213"/>
      <c r="M918" s="84"/>
      <c r="N918" s="231"/>
      <c r="O918" s="259"/>
      <c r="P918" s="88"/>
      <c r="Q918" s="213"/>
      <c r="R918" s="213"/>
      <c r="S918" s="428"/>
      <c r="T918" s="179" t="str">
        <f t="shared" si="54"/>
        <v/>
      </c>
      <c r="U918" s="427"/>
      <c r="V918" s="213"/>
      <c r="W918" s="213"/>
      <c r="X918" s="429"/>
      <c r="Y918" s="45"/>
      <c r="Z918" s="45"/>
      <c r="AA918" s="45"/>
      <c r="AB918" s="429"/>
      <c r="AC918" s="367"/>
      <c r="AD918" s="427"/>
      <c r="AE918" s="427"/>
      <c r="AF918" s="427"/>
      <c r="AG918" s="436"/>
      <c r="AH918" s="445"/>
      <c r="AI918" s="445"/>
      <c r="AJ918" s="456"/>
      <c r="AK918" s="179" t="str">
        <f t="shared" si="55"/>
        <v/>
      </c>
      <c r="AL918" s="427"/>
      <c r="AM918" s="28" t="b">
        <f t="shared" si="57"/>
        <v>1</v>
      </c>
    </row>
    <row r="919" spans="1:39" ht="36" customHeight="1">
      <c r="A919" s="65"/>
      <c r="B919" s="65"/>
      <c r="C919" s="65"/>
      <c r="D919" s="45"/>
      <c r="E919" s="259"/>
      <c r="F919" s="229" t="str">
        <f t="shared" si="56"/>
        <v/>
      </c>
      <c r="G919" s="429"/>
      <c r="H919" s="206"/>
      <c r="I919" s="429"/>
      <c r="J919" s="83"/>
      <c r="K919" s="119"/>
      <c r="L919" s="213"/>
      <c r="M919" s="84"/>
      <c r="N919" s="231"/>
      <c r="O919" s="259"/>
      <c r="P919" s="88"/>
      <c r="Q919" s="213"/>
      <c r="R919" s="213"/>
      <c r="S919" s="428"/>
      <c r="T919" s="179" t="str">
        <f t="shared" si="54"/>
        <v/>
      </c>
      <c r="U919" s="427"/>
      <c r="V919" s="213"/>
      <c r="W919" s="213"/>
      <c r="X919" s="429"/>
      <c r="Y919" s="45"/>
      <c r="Z919" s="45"/>
      <c r="AA919" s="45"/>
      <c r="AB919" s="429"/>
      <c r="AC919" s="367"/>
      <c r="AD919" s="427"/>
      <c r="AE919" s="427"/>
      <c r="AF919" s="427"/>
      <c r="AG919" s="436"/>
      <c r="AH919" s="445"/>
      <c r="AI919" s="445"/>
      <c r="AJ919" s="456"/>
      <c r="AK919" s="179" t="str">
        <f t="shared" si="55"/>
        <v/>
      </c>
      <c r="AL919" s="427"/>
      <c r="AM919" s="28" t="b">
        <f t="shared" si="57"/>
        <v>1</v>
      </c>
    </row>
    <row r="920" spans="1:39" ht="36" customHeight="1">
      <c r="A920" s="65"/>
      <c r="B920" s="65"/>
      <c r="C920" s="65"/>
      <c r="D920" s="45"/>
      <c r="E920" s="259"/>
      <c r="F920" s="229" t="str">
        <f t="shared" si="56"/>
        <v/>
      </c>
      <c r="G920" s="429"/>
      <c r="H920" s="206"/>
      <c r="I920" s="429"/>
      <c r="J920" s="83"/>
      <c r="K920" s="119"/>
      <c r="L920" s="213"/>
      <c r="M920" s="84"/>
      <c r="N920" s="231"/>
      <c r="O920" s="259"/>
      <c r="P920" s="88"/>
      <c r="Q920" s="213"/>
      <c r="R920" s="213"/>
      <c r="S920" s="428"/>
      <c r="T920" s="179" t="str">
        <f t="shared" si="54"/>
        <v/>
      </c>
      <c r="U920" s="427"/>
      <c r="V920" s="213"/>
      <c r="W920" s="213"/>
      <c r="X920" s="429"/>
      <c r="Y920" s="45"/>
      <c r="Z920" s="45"/>
      <c r="AA920" s="45"/>
      <c r="AB920" s="429"/>
      <c r="AC920" s="367"/>
      <c r="AD920" s="427"/>
      <c r="AE920" s="427"/>
      <c r="AF920" s="427"/>
      <c r="AG920" s="436"/>
      <c r="AH920" s="445"/>
      <c r="AI920" s="445"/>
      <c r="AJ920" s="456"/>
      <c r="AK920" s="179" t="str">
        <f t="shared" si="55"/>
        <v/>
      </c>
      <c r="AL920" s="427"/>
      <c r="AM920" s="28" t="b">
        <f t="shared" si="57"/>
        <v>1</v>
      </c>
    </row>
    <row r="921" spans="1:39" ht="36" customHeight="1">
      <c r="A921" s="65"/>
      <c r="B921" s="65"/>
      <c r="C921" s="65"/>
      <c r="D921" s="45"/>
      <c r="E921" s="259"/>
      <c r="F921" s="229" t="str">
        <f t="shared" si="56"/>
        <v/>
      </c>
      <c r="G921" s="429"/>
      <c r="H921" s="206"/>
      <c r="I921" s="429"/>
      <c r="J921" s="83"/>
      <c r="K921" s="119"/>
      <c r="L921" s="213"/>
      <c r="M921" s="84"/>
      <c r="N921" s="231"/>
      <c r="O921" s="259"/>
      <c r="P921" s="88"/>
      <c r="Q921" s="213"/>
      <c r="R921" s="213"/>
      <c r="S921" s="428"/>
      <c r="T921" s="179" t="str">
        <f t="shared" si="54"/>
        <v/>
      </c>
      <c r="U921" s="427"/>
      <c r="V921" s="213"/>
      <c r="W921" s="213"/>
      <c r="X921" s="429"/>
      <c r="Y921" s="45"/>
      <c r="Z921" s="45"/>
      <c r="AA921" s="45"/>
      <c r="AB921" s="429"/>
      <c r="AC921" s="367"/>
      <c r="AD921" s="427"/>
      <c r="AE921" s="427"/>
      <c r="AF921" s="427"/>
      <c r="AG921" s="436"/>
      <c r="AH921" s="445"/>
      <c r="AI921" s="445"/>
      <c r="AJ921" s="456"/>
      <c r="AK921" s="179" t="str">
        <f t="shared" si="55"/>
        <v/>
      </c>
      <c r="AL921" s="427"/>
      <c r="AM921" s="28" t="b">
        <f t="shared" si="57"/>
        <v>1</v>
      </c>
    </row>
    <row r="922" spans="1:39" ht="36" customHeight="1">
      <c r="A922" s="65"/>
      <c r="B922" s="65"/>
      <c r="C922" s="65"/>
      <c r="D922" s="45"/>
      <c r="E922" s="259"/>
      <c r="F922" s="229" t="str">
        <f t="shared" si="56"/>
        <v/>
      </c>
      <c r="G922" s="429"/>
      <c r="H922" s="206"/>
      <c r="I922" s="429"/>
      <c r="J922" s="83"/>
      <c r="K922" s="119"/>
      <c r="L922" s="213"/>
      <c r="M922" s="84"/>
      <c r="N922" s="231"/>
      <c r="O922" s="259"/>
      <c r="P922" s="88"/>
      <c r="Q922" s="213"/>
      <c r="R922" s="213"/>
      <c r="S922" s="428"/>
      <c r="T922" s="179" t="str">
        <f t="shared" si="54"/>
        <v/>
      </c>
      <c r="U922" s="427"/>
      <c r="V922" s="213"/>
      <c r="W922" s="213"/>
      <c r="X922" s="429"/>
      <c r="Y922" s="45"/>
      <c r="Z922" s="45"/>
      <c r="AA922" s="45"/>
      <c r="AB922" s="429"/>
      <c r="AC922" s="367"/>
      <c r="AD922" s="427"/>
      <c r="AE922" s="427"/>
      <c r="AF922" s="427"/>
      <c r="AG922" s="436"/>
      <c r="AH922" s="445"/>
      <c r="AI922" s="445"/>
      <c r="AJ922" s="456"/>
      <c r="AK922" s="179" t="str">
        <f t="shared" si="55"/>
        <v/>
      </c>
      <c r="AL922" s="427"/>
      <c r="AM922" s="28" t="b">
        <f t="shared" si="57"/>
        <v>1</v>
      </c>
    </row>
    <row r="923" spans="1:39" ht="36" customHeight="1">
      <c r="A923" s="65"/>
      <c r="B923" s="65"/>
      <c r="C923" s="65"/>
      <c r="D923" s="45"/>
      <c r="E923" s="259"/>
      <c r="F923" s="229" t="str">
        <f t="shared" si="56"/>
        <v/>
      </c>
      <c r="G923" s="429"/>
      <c r="H923" s="206"/>
      <c r="I923" s="429"/>
      <c r="J923" s="83"/>
      <c r="K923" s="119"/>
      <c r="L923" s="213"/>
      <c r="M923" s="84"/>
      <c r="N923" s="231"/>
      <c r="O923" s="259"/>
      <c r="P923" s="88"/>
      <c r="Q923" s="213"/>
      <c r="R923" s="213"/>
      <c r="S923" s="428"/>
      <c r="T923" s="179" t="str">
        <f t="shared" si="54"/>
        <v/>
      </c>
      <c r="U923" s="427"/>
      <c r="V923" s="213"/>
      <c r="W923" s="213"/>
      <c r="X923" s="429"/>
      <c r="Y923" s="45"/>
      <c r="Z923" s="45"/>
      <c r="AA923" s="45"/>
      <c r="AB923" s="429"/>
      <c r="AC923" s="367"/>
      <c r="AD923" s="427"/>
      <c r="AE923" s="427"/>
      <c r="AF923" s="427"/>
      <c r="AG923" s="436"/>
      <c r="AH923" s="445"/>
      <c r="AI923" s="445"/>
      <c r="AJ923" s="456"/>
      <c r="AK923" s="179" t="str">
        <f t="shared" si="55"/>
        <v/>
      </c>
      <c r="AL923" s="427"/>
      <c r="AM923" s="28" t="b">
        <f t="shared" si="57"/>
        <v>1</v>
      </c>
    </row>
    <row r="924" spans="1:39" ht="36" customHeight="1">
      <c r="A924" s="65"/>
      <c r="B924" s="65"/>
      <c r="C924" s="65"/>
      <c r="D924" s="45"/>
      <c r="E924" s="259"/>
      <c r="F924" s="229" t="str">
        <f t="shared" si="56"/>
        <v/>
      </c>
      <c r="G924" s="429"/>
      <c r="H924" s="206"/>
      <c r="I924" s="429"/>
      <c r="J924" s="83"/>
      <c r="K924" s="119"/>
      <c r="L924" s="213"/>
      <c r="M924" s="84"/>
      <c r="N924" s="231"/>
      <c r="O924" s="259"/>
      <c r="P924" s="88"/>
      <c r="Q924" s="213"/>
      <c r="R924" s="213"/>
      <c r="S924" s="428"/>
      <c r="T924" s="179" t="str">
        <f t="shared" si="54"/>
        <v/>
      </c>
      <c r="U924" s="427"/>
      <c r="V924" s="213"/>
      <c r="W924" s="213"/>
      <c r="X924" s="429"/>
      <c r="Y924" s="45"/>
      <c r="Z924" s="45"/>
      <c r="AA924" s="45"/>
      <c r="AB924" s="429"/>
      <c r="AC924" s="367"/>
      <c r="AD924" s="427"/>
      <c r="AE924" s="427"/>
      <c r="AF924" s="427"/>
      <c r="AG924" s="436"/>
      <c r="AH924" s="445"/>
      <c r="AI924" s="445"/>
      <c r="AJ924" s="456"/>
      <c r="AK924" s="179" t="str">
        <f t="shared" si="55"/>
        <v/>
      </c>
      <c r="AL924" s="427"/>
      <c r="AM924" s="28" t="b">
        <f t="shared" si="57"/>
        <v>1</v>
      </c>
    </row>
    <row r="925" spans="1:39" ht="36" customHeight="1">
      <c r="A925" s="65"/>
      <c r="B925" s="65"/>
      <c r="C925" s="65"/>
      <c r="D925" s="45"/>
      <c r="E925" s="259"/>
      <c r="F925" s="229" t="str">
        <f t="shared" si="56"/>
        <v/>
      </c>
      <c r="G925" s="429"/>
      <c r="H925" s="206"/>
      <c r="I925" s="429"/>
      <c r="J925" s="83"/>
      <c r="K925" s="119"/>
      <c r="L925" s="213"/>
      <c r="M925" s="84"/>
      <c r="N925" s="231"/>
      <c r="O925" s="259"/>
      <c r="P925" s="88"/>
      <c r="Q925" s="213"/>
      <c r="R925" s="213"/>
      <c r="S925" s="428"/>
      <c r="T925" s="179" t="str">
        <f t="shared" si="54"/>
        <v/>
      </c>
      <c r="U925" s="427"/>
      <c r="V925" s="213"/>
      <c r="W925" s="213"/>
      <c r="X925" s="429"/>
      <c r="Y925" s="45"/>
      <c r="Z925" s="45"/>
      <c r="AA925" s="45"/>
      <c r="AB925" s="429"/>
      <c r="AC925" s="367"/>
      <c r="AD925" s="427"/>
      <c r="AE925" s="427"/>
      <c r="AF925" s="427"/>
      <c r="AG925" s="436"/>
      <c r="AH925" s="445"/>
      <c r="AI925" s="445"/>
      <c r="AJ925" s="456"/>
      <c r="AK925" s="179" t="str">
        <f t="shared" si="55"/>
        <v/>
      </c>
      <c r="AL925" s="427"/>
      <c r="AM925" s="28" t="b">
        <f t="shared" si="57"/>
        <v>1</v>
      </c>
    </row>
    <row r="926" spans="1:39" ht="36" customHeight="1">
      <c r="A926" s="65"/>
      <c r="B926" s="65"/>
      <c r="C926" s="65"/>
      <c r="D926" s="45"/>
      <c r="E926" s="259"/>
      <c r="F926" s="229" t="str">
        <f t="shared" si="56"/>
        <v/>
      </c>
      <c r="G926" s="429"/>
      <c r="H926" s="206"/>
      <c r="I926" s="429"/>
      <c r="J926" s="83"/>
      <c r="K926" s="119"/>
      <c r="L926" s="213"/>
      <c r="M926" s="84"/>
      <c r="N926" s="231"/>
      <c r="O926" s="259"/>
      <c r="P926" s="88"/>
      <c r="Q926" s="213"/>
      <c r="R926" s="213"/>
      <c r="S926" s="428"/>
      <c r="T926" s="179" t="str">
        <f t="shared" si="54"/>
        <v/>
      </c>
      <c r="U926" s="427"/>
      <c r="V926" s="213"/>
      <c r="W926" s="213"/>
      <c r="X926" s="429"/>
      <c r="Y926" s="45"/>
      <c r="Z926" s="45"/>
      <c r="AA926" s="45"/>
      <c r="AB926" s="429"/>
      <c r="AC926" s="367"/>
      <c r="AD926" s="427"/>
      <c r="AE926" s="427"/>
      <c r="AF926" s="427"/>
      <c r="AG926" s="436"/>
      <c r="AH926" s="445"/>
      <c r="AI926" s="445"/>
      <c r="AJ926" s="456"/>
      <c r="AK926" s="179" t="str">
        <f t="shared" si="55"/>
        <v/>
      </c>
      <c r="AL926" s="427"/>
      <c r="AM926" s="28" t="b">
        <f t="shared" si="57"/>
        <v>1</v>
      </c>
    </row>
    <row r="927" spans="1:39" ht="36" customHeight="1">
      <c r="A927" s="65"/>
      <c r="B927" s="65"/>
      <c r="C927" s="65"/>
      <c r="D927" s="45"/>
      <c r="E927" s="259"/>
      <c r="F927" s="229" t="str">
        <f t="shared" si="56"/>
        <v/>
      </c>
      <c r="G927" s="429"/>
      <c r="H927" s="206"/>
      <c r="I927" s="429"/>
      <c r="J927" s="83"/>
      <c r="K927" s="119"/>
      <c r="L927" s="213"/>
      <c r="M927" s="84"/>
      <c r="N927" s="231"/>
      <c r="O927" s="259"/>
      <c r="P927" s="88"/>
      <c r="Q927" s="213"/>
      <c r="R927" s="213"/>
      <c r="S927" s="428"/>
      <c r="T927" s="179" t="str">
        <f t="shared" si="54"/>
        <v/>
      </c>
      <c r="U927" s="427"/>
      <c r="V927" s="213"/>
      <c r="W927" s="213"/>
      <c r="X927" s="429"/>
      <c r="Y927" s="45"/>
      <c r="Z927" s="45"/>
      <c r="AA927" s="45"/>
      <c r="AB927" s="429"/>
      <c r="AC927" s="367"/>
      <c r="AD927" s="427"/>
      <c r="AE927" s="427"/>
      <c r="AF927" s="427"/>
      <c r="AG927" s="436"/>
      <c r="AH927" s="445"/>
      <c r="AI927" s="445"/>
      <c r="AJ927" s="456"/>
      <c r="AK927" s="179" t="str">
        <f t="shared" si="55"/>
        <v/>
      </c>
      <c r="AL927" s="427"/>
      <c r="AM927" s="28" t="b">
        <f t="shared" si="57"/>
        <v>1</v>
      </c>
    </row>
    <row r="928" spans="1:39" ht="36" customHeight="1">
      <c r="A928" s="65"/>
      <c r="B928" s="65"/>
      <c r="C928" s="65"/>
      <c r="D928" s="45"/>
      <c r="E928" s="259"/>
      <c r="F928" s="229" t="str">
        <f t="shared" si="56"/>
        <v/>
      </c>
      <c r="G928" s="429"/>
      <c r="H928" s="206"/>
      <c r="I928" s="429"/>
      <c r="J928" s="83"/>
      <c r="K928" s="119"/>
      <c r="L928" s="213"/>
      <c r="M928" s="84"/>
      <c r="N928" s="231"/>
      <c r="O928" s="259"/>
      <c r="P928" s="88"/>
      <c r="Q928" s="213"/>
      <c r="R928" s="213"/>
      <c r="S928" s="428"/>
      <c r="T928" s="179" t="str">
        <f t="shared" si="54"/>
        <v/>
      </c>
      <c r="U928" s="427"/>
      <c r="V928" s="213"/>
      <c r="W928" s="213"/>
      <c r="X928" s="429"/>
      <c r="Y928" s="45"/>
      <c r="Z928" s="45"/>
      <c r="AA928" s="45"/>
      <c r="AB928" s="429"/>
      <c r="AC928" s="367"/>
      <c r="AD928" s="427"/>
      <c r="AE928" s="427"/>
      <c r="AF928" s="427"/>
      <c r="AG928" s="436"/>
      <c r="AH928" s="445"/>
      <c r="AI928" s="445"/>
      <c r="AJ928" s="456"/>
      <c r="AK928" s="179" t="str">
        <f t="shared" si="55"/>
        <v/>
      </c>
      <c r="AL928" s="427"/>
      <c r="AM928" s="28" t="b">
        <f t="shared" si="57"/>
        <v>1</v>
      </c>
    </row>
    <row r="929" spans="1:39" ht="36" customHeight="1">
      <c r="A929" s="65"/>
      <c r="B929" s="65"/>
      <c r="C929" s="65"/>
      <c r="D929" s="45"/>
      <c r="E929" s="259"/>
      <c r="F929" s="229" t="str">
        <f t="shared" si="56"/>
        <v/>
      </c>
      <c r="G929" s="429"/>
      <c r="H929" s="206"/>
      <c r="I929" s="429"/>
      <c r="J929" s="83"/>
      <c r="K929" s="119"/>
      <c r="L929" s="213"/>
      <c r="M929" s="84"/>
      <c r="N929" s="231"/>
      <c r="O929" s="259"/>
      <c r="P929" s="88"/>
      <c r="Q929" s="213"/>
      <c r="R929" s="213"/>
      <c r="S929" s="428"/>
      <c r="T929" s="179" t="str">
        <f t="shared" si="54"/>
        <v/>
      </c>
      <c r="U929" s="427"/>
      <c r="V929" s="213"/>
      <c r="W929" s="213"/>
      <c r="X929" s="429"/>
      <c r="Y929" s="45"/>
      <c r="Z929" s="45"/>
      <c r="AA929" s="45"/>
      <c r="AB929" s="429"/>
      <c r="AC929" s="367"/>
      <c r="AD929" s="427"/>
      <c r="AE929" s="427"/>
      <c r="AF929" s="427"/>
      <c r="AG929" s="436"/>
      <c r="AH929" s="445"/>
      <c r="AI929" s="445"/>
      <c r="AJ929" s="456"/>
      <c r="AK929" s="179" t="str">
        <f t="shared" si="55"/>
        <v/>
      </c>
      <c r="AL929" s="427"/>
      <c r="AM929" s="28" t="b">
        <f t="shared" si="57"/>
        <v>1</v>
      </c>
    </row>
    <row r="930" spans="1:39" ht="36" customHeight="1">
      <c r="A930" s="65"/>
      <c r="B930" s="65"/>
      <c r="C930" s="65"/>
      <c r="D930" s="45"/>
      <c r="E930" s="259"/>
      <c r="F930" s="229" t="str">
        <f t="shared" si="56"/>
        <v/>
      </c>
      <c r="G930" s="429"/>
      <c r="H930" s="206"/>
      <c r="I930" s="429"/>
      <c r="J930" s="83"/>
      <c r="K930" s="119"/>
      <c r="L930" s="213"/>
      <c r="M930" s="84"/>
      <c r="N930" s="231"/>
      <c r="O930" s="259"/>
      <c r="P930" s="88"/>
      <c r="Q930" s="213"/>
      <c r="R930" s="213"/>
      <c r="S930" s="428"/>
      <c r="T930" s="179" t="str">
        <f t="shared" si="54"/>
        <v/>
      </c>
      <c r="U930" s="427"/>
      <c r="V930" s="213"/>
      <c r="W930" s="213"/>
      <c r="X930" s="429"/>
      <c r="Y930" s="45"/>
      <c r="Z930" s="45"/>
      <c r="AA930" s="45"/>
      <c r="AB930" s="429"/>
      <c r="AC930" s="367"/>
      <c r="AD930" s="427"/>
      <c r="AE930" s="427"/>
      <c r="AF930" s="427"/>
      <c r="AG930" s="436"/>
      <c r="AH930" s="445"/>
      <c r="AI930" s="445"/>
      <c r="AJ930" s="456"/>
      <c r="AK930" s="179" t="str">
        <f t="shared" si="55"/>
        <v/>
      </c>
      <c r="AL930" s="427"/>
      <c r="AM930" s="28" t="b">
        <f t="shared" si="57"/>
        <v>1</v>
      </c>
    </row>
    <row r="931" spans="1:39" ht="36" customHeight="1">
      <c r="A931" s="65"/>
      <c r="B931" s="65"/>
      <c r="C931" s="65"/>
      <c r="D931" s="45"/>
      <c r="E931" s="259"/>
      <c r="F931" s="229" t="str">
        <f t="shared" si="56"/>
        <v/>
      </c>
      <c r="G931" s="429"/>
      <c r="H931" s="206"/>
      <c r="I931" s="429"/>
      <c r="J931" s="83"/>
      <c r="K931" s="119"/>
      <c r="L931" s="213"/>
      <c r="M931" s="84"/>
      <c r="N931" s="231"/>
      <c r="O931" s="259"/>
      <c r="P931" s="88"/>
      <c r="Q931" s="213"/>
      <c r="R931" s="213"/>
      <c r="S931" s="428"/>
      <c r="T931" s="179" t="str">
        <f t="shared" si="54"/>
        <v/>
      </c>
      <c r="U931" s="427"/>
      <c r="V931" s="213"/>
      <c r="W931" s="213"/>
      <c r="X931" s="429"/>
      <c r="Y931" s="45"/>
      <c r="Z931" s="45"/>
      <c r="AA931" s="45"/>
      <c r="AB931" s="429"/>
      <c r="AC931" s="367"/>
      <c r="AD931" s="427"/>
      <c r="AE931" s="427"/>
      <c r="AF931" s="427"/>
      <c r="AG931" s="436"/>
      <c r="AH931" s="445"/>
      <c r="AI931" s="445"/>
      <c r="AJ931" s="456"/>
      <c r="AK931" s="179" t="str">
        <f t="shared" si="55"/>
        <v/>
      </c>
      <c r="AL931" s="427"/>
      <c r="AM931" s="28" t="b">
        <f t="shared" si="57"/>
        <v>1</v>
      </c>
    </row>
    <row r="932" spans="1:39" ht="36" customHeight="1">
      <c r="A932" s="65"/>
      <c r="B932" s="65"/>
      <c r="C932" s="65"/>
      <c r="D932" s="45"/>
      <c r="E932" s="259"/>
      <c r="F932" s="229" t="str">
        <f t="shared" si="56"/>
        <v/>
      </c>
      <c r="G932" s="429"/>
      <c r="H932" s="206"/>
      <c r="I932" s="429"/>
      <c r="J932" s="83"/>
      <c r="K932" s="119"/>
      <c r="L932" s="213"/>
      <c r="M932" s="84"/>
      <c r="N932" s="231"/>
      <c r="O932" s="259"/>
      <c r="P932" s="88"/>
      <c r="Q932" s="213"/>
      <c r="R932" s="213"/>
      <c r="S932" s="428"/>
      <c r="T932" s="179" t="str">
        <f t="shared" si="54"/>
        <v/>
      </c>
      <c r="U932" s="427"/>
      <c r="V932" s="213"/>
      <c r="W932" s="213"/>
      <c r="X932" s="429"/>
      <c r="Y932" s="45"/>
      <c r="Z932" s="45"/>
      <c r="AA932" s="45"/>
      <c r="AB932" s="429"/>
      <c r="AC932" s="367"/>
      <c r="AD932" s="427"/>
      <c r="AE932" s="427"/>
      <c r="AF932" s="427"/>
      <c r="AG932" s="436"/>
      <c r="AH932" s="445"/>
      <c r="AI932" s="445"/>
      <c r="AJ932" s="456"/>
      <c r="AK932" s="179" t="str">
        <f t="shared" si="55"/>
        <v/>
      </c>
      <c r="AL932" s="427"/>
      <c r="AM932" s="28" t="b">
        <f t="shared" si="57"/>
        <v>1</v>
      </c>
    </row>
    <row r="933" spans="1:39" ht="36" customHeight="1">
      <c r="A933" s="67"/>
      <c r="B933" s="67"/>
      <c r="C933" s="65"/>
      <c r="D933" s="45"/>
      <c r="E933" s="259"/>
      <c r="F933" s="229" t="str">
        <f t="shared" si="56"/>
        <v/>
      </c>
      <c r="G933" s="429"/>
      <c r="H933" s="206"/>
      <c r="I933" s="429"/>
      <c r="J933" s="83"/>
      <c r="K933" s="119"/>
      <c r="L933" s="213"/>
      <c r="M933" s="84"/>
      <c r="N933" s="231"/>
      <c r="O933" s="259"/>
      <c r="P933" s="88"/>
      <c r="Q933" s="213"/>
      <c r="R933" s="213"/>
      <c r="S933" s="428"/>
      <c r="T933" s="179" t="str">
        <f t="shared" si="54"/>
        <v/>
      </c>
      <c r="U933" s="427"/>
      <c r="V933" s="213"/>
      <c r="W933" s="213"/>
      <c r="X933" s="429"/>
      <c r="Y933" s="45"/>
      <c r="Z933" s="45"/>
      <c r="AA933" s="45"/>
      <c r="AB933" s="429"/>
      <c r="AC933" s="367"/>
      <c r="AD933" s="427"/>
      <c r="AE933" s="427"/>
      <c r="AF933" s="427"/>
      <c r="AG933" s="436"/>
      <c r="AH933" s="445"/>
      <c r="AI933" s="445"/>
      <c r="AJ933" s="456"/>
      <c r="AK933" s="179" t="str">
        <f t="shared" si="55"/>
        <v/>
      </c>
      <c r="AL933" s="427"/>
      <c r="AM933" s="28" t="b">
        <f t="shared" si="57"/>
        <v>1</v>
      </c>
    </row>
    <row r="934" spans="1:39" ht="36" customHeight="1">
      <c r="A934" s="67"/>
      <c r="B934" s="67"/>
      <c r="C934" s="65"/>
      <c r="D934" s="45"/>
      <c r="E934" s="259"/>
      <c r="F934" s="229" t="str">
        <f t="shared" si="56"/>
        <v/>
      </c>
      <c r="G934" s="429"/>
      <c r="H934" s="206"/>
      <c r="I934" s="429"/>
      <c r="J934" s="83"/>
      <c r="K934" s="119"/>
      <c r="L934" s="213"/>
      <c r="M934" s="84"/>
      <c r="N934" s="231"/>
      <c r="O934" s="259"/>
      <c r="P934" s="88"/>
      <c r="Q934" s="213"/>
      <c r="R934" s="213"/>
      <c r="S934" s="428"/>
      <c r="T934" s="179" t="str">
        <f t="shared" si="54"/>
        <v/>
      </c>
      <c r="U934" s="427"/>
      <c r="V934" s="213"/>
      <c r="W934" s="213"/>
      <c r="X934" s="429"/>
      <c r="Y934" s="45"/>
      <c r="Z934" s="45"/>
      <c r="AA934" s="45"/>
      <c r="AB934" s="429"/>
      <c r="AC934" s="367"/>
      <c r="AD934" s="427"/>
      <c r="AE934" s="427"/>
      <c r="AF934" s="427"/>
      <c r="AG934" s="436"/>
      <c r="AH934" s="445"/>
      <c r="AI934" s="445"/>
      <c r="AJ934" s="456"/>
      <c r="AK934" s="179" t="str">
        <f t="shared" si="55"/>
        <v/>
      </c>
      <c r="AL934" s="427"/>
      <c r="AM934" s="28" t="b">
        <f t="shared" si="57"/>
        <v>1</v>
      </c>
    </row>
    <row r="935" spans="1:39" ht="36" customHeight="1">
      <c r="A935" s="67"/>
      <c r="B935" s="67"/>
      <c r="C935" s="65"/>
      <c r="D935" s="45"/>
      <c r="E935" s="259"/>
      <c r="F935" s="229" t="str">
        <f t="shared" si="56"/>
        <v/>
      </c>
      <c r="G935" s="429"/>
      <c r="H935" s="206"/>
      <c r="I935" s="429"/>
      <c r="J935" s="83"/>
      <c r="K935" s="119"/>
      <c r="L935" s="213"/>
      <c r="M935" s="84"/>
      <c r="N935" s="231"/>
      <c r="O935" s="259"/>
      <c r="P935" s="88"/>
      <c r="Q935" s="213"/>
      <c r="R935" s="213"/>
      <c r="S935" s="428"/>
      <c r="T935" s="179" t="str">
        <f t="shared" si="54"/>
        <v/>
      </c>
      <c r="U935" s="427"/>
      <c r="V935" s="213"/>
      <c r="W935" s="213"/>
      <c r="X935" s="429"/>
      <c r="Y935" s="45"/>
      <c r="Z935" s="45"/>
      <c r="AA935" s="45"/>
      <c r="AB935" s="429"/>
      <c r="AC935" s="367"/>
      <c r="AD935" s="427"/>
      <c r="AE935" s="427"/>
      <c r="AF935" s="427"/>
      <c r="AG935" s="436"/>
      <c r="AH935" s="445"/>
      <c r="AI935" s="445"/>
      <c r="AJ935" s="456"/>
      <c r="AK935" s="179" t="str">
        <f t="shared" si="55"/>
        <v/>
      </c>
      <c r="AL935" s="427"/>
      <c r="AM935" s="28" t="b">
        <f t="shared" si="57"/>
        <v>1</v>
      </c>
    </row>
    <row r="936" spans="1:39" ht="36" customHeight="1">
      <c r="A936" s="67"/>
      <c r="B936" s="67"/>
      <c r="C936" s="65"/>
      <c r="D936" s="45"/>
      <c r="E936" s="259"/>
      <c r="F936" s="229" t="str">
        <f t="shared" si="56"/>
        <v/>
      </c>
      <c r="G936" s="429"/>
      <c r="H936" s="206"/>
      <c r="I936" s="429"/>
      <c r="J936" s="83"/>
      <c r="K936" s="119"/>
      <c r="L936" s="213"/>
      <c r="M936" s="84"/>
      <c r="N936" s="231"/>
      <c r="O936" s="259"/>
      <c r="P936" s="212"/>
      <c r="Q936" s="213"/>
      <c r="R936" s="213"/>
      <c r="S936" s="428"/>
      <c r="T936" s="179" t="str">
        <f t="shared" si="54"/>
        <v/>
      </c>
      <c r="U936" s="427"/>
      <c r="V936" s="213"/>
      <c r="W936" s="213"/>
      <c r="X936" s="429"/>
      <c r="Y936" s="45"/>
      <c r="Z936" s="45"/>
      <c r="AA936" s="45"/>
      <c r="AB936" s="429"/>
      <c r="AC936" s="367"/>
      <c r="AD936" s="427"/>
      <c r="AE936" s="427"/>
      <c r="AF936" s="427"/>
      <c r="AG936" s="436"/>
      <c r="AH936" s="445"/>
      <c r="AI936" s="445"/>
      <c r="AJ936" s="456"/>
      <c r="AK936" s="179" t="str">
        <f t="shared" si="55"/>
        <v/>
      </c>
      <c r="AL936" s="427"/>
      <c r="AM936" s="28" t="b">
        <f t="shared" si="57"/>
        <v>1</v>
      </c>
    </row>
    <row r="937" spans="1:39" ht="36" customHeight="1">
      <c r="A937" s="67"/>
      <c r="B937" s="67"/>
      <c r="C937" s="65"/>
      <c r="D937" s="45"/>
      <c r="E937" s="259"/>
      <c r="F937" s="229" t="str">
        <f t="shared" si="56"/>
        <v/>
      </c>
      <c r="G937" s="429"/>
      <c r="H937" s="206"/>
      <c r="I937" s="429"/>
      <c r="J937" s="83"/>
      <c r="K937" s="119"/>
      <c r="L937" s="213"/>
      <c r="M937" s="84"/>
      <c r="N937" s="231"/>
      <c r="O937" s="259"/>
      <c r="P937" s="88"/>
      <c r="Q937" s="213"/>
      <c r="R937" s="213"/>
      <c r="S937" s="428"/>
      <c r="T937" s="179" t="str">
        <f t="shared" si="54"/>
        <v/>
      </c>
      <c r="U937" s="427"/>
      <c r="V937" s="213"/>
      <c r="W937" s="213"/>
      <c r="X937" s="429"/>
      <c r="Y937" s="45"/>
      <c r="Z937" s="45"/>
      <c r="AA937" s="45"/>
      <c r="AB937" s="429"/>
      <c r="AC937" s="367"/>
      <c r="AD937" s="427"/>
      <c r="AE937" s="427"/>
      <c r="AF937" s="427"/>
      <c r="AG937" s="436"/>
      <c r="AH937" s="445"/>
      <c r="AI937" s="445"/>
      <c r="AJ937" s="456"/>
      <c r="AK937" s="179" t="str">
        <f t="shared" si="55"/>
        <v/>
      </c>
      <c r="AL937" s="427"/>
      <c r="AM937" s="28" t="b">
        <f t="shared" si="57"/>
        <v>1</v>
      </c>
    </row>
    <row r="938" spans="1:39" ht="36" customHeight="1">
      <c r="A938" s="67"/>
      <c r="B938" s="67"/>
      <c r="C938" s="65"/>
      <c r="D938" s="45"/>
      <c r="E938" s="259"/>
      <c r="F938" s="229" t="str">
        <f t="shared" si="56"/>
        <v/>
      </c>
      <c r="G938" s="429"/>
      <c r="H938" s="206"/>
      <c r="I938" s="429"/>
      <c r="J938" s="83"/>
      <c r="K938" s="119"/>
      <c r="L938" s="213"/>
      <c r="M938" s="84"/>
      <c r="N938" s="231"/>
      <c r="O938" s="259"/>
      <c r="P938" s="88"/>
      <c r="Q938" s="213"/>
      <c r="R938" s="213"/>
      <c r="S938" s="428"/>
      <c r="T938" s="179" t="str">
        <f t="shared" si="54"/>
        <v/>
      </c>
      <c r="U938" s="427"/>
      <c r="V938" s="213"/>
      <c r="W938" s="213"/>
      <c r="X938" s="429"/>
      <c r="Y938" s="45"/>
      <c r="Z938" s="45"/>
      <c r="AA938" s="45"/>
      <c r="AB938" s="429"/>
      <c r="AC938" s="367"/>
      <c r="AD938" s="427"/>
      <c r="AE938" s="427"/>
      <c r="AF938" s="427"/>
      <c r="AG938" s="436"/>
      <c r="AH938" s="445"/>
      <c r="AI938" s="445"/>
      <c r="AJ938" s="456"/>
      <c r="AK938" s="179" t="str">
        <f t="shared" si="55"/>
        <v/>
      </c>
      <c r="AL938" s="427"/>
      <c r="AM938" s="28" t="b">
        <f t="shared" si="57"/>
        <v>1</v>
      </c>
    </row>
    <row r="939" spans="1:39" ht="36" customHeight="1">
      <c r="A939" s="67"/>
      <c r="B939" s="67"/>
      <c r="C939" s="65"/>
      <c r="D939" s="45"/>
      <c r="E939" s="259"/>
      <c r="F939" s="229" t="str">
        <f t="shared" si="56"/>
        <v/>
      </c>
      <c r="G939" s="429"/>
      <c r="H939" s="206"/>
      <c r="I939" s="429"/>
      <c r="J939" s="83"/>
      <c r="K939" s="119"/>
      <c r="L939" s="213"/>
      <c r="M939" s="84"/>
      <c r="N939" s="231"/>
      <c r="O939" s="259"/>
      <c r="P939" s="212"/>
      <c r="Q939" s="213"/>
      <c r="R939" s="213"/>
      <c r="S939" s="428"/>
      <c r="T939" s="179" t="str">
        <f t="shared" si="54"/>
        <v/>
      </c>
      <c r="U939" s="427"/>
      <c r="V939" s="213"/>
      <c r="W939" s="213"/>
      <c r="X939" s="429"/>
      <c r="Y939" s="45"/>
      <c r="Z939" s="45"/>
      <c r="AA939" s="45"/>
      <c r="AB939" s="429"/>
      <c r="AC939" s="367"/>
      <c r="AD939" s="427"/>
      <c r="AE939" s="427"/>
      <c r="AF939" s="427"/>
      <c r="AG939" s="436"/>
      <c r="AH939" s="445"/>
      <c r="AI939" s="445"/>
      <c r="AJ939" s="456"/>
      <c r="AK939" s="179" t="str">
        <f t="shared" si="55"/>
        <v/>
      </c>
      <c r="AL939" s="427"/>
      <c r="AM939" s="28" t="b">
        <f t="shared" si="57"/>
        <v>1</v>
      </c>
    </row>
    <row r="940" spans="1:39" ht="36" customHeight="1">
      <c r="A940" s="67"/>
      <c r="B940" s="67"/>
      <c r="C940" s="65"/>
      <c r="D940" s="45"/>
      <c r="E940" s="259"/>
      <c r="F940" s="229" t="str">
        <f t="shared" si="56"/>
        <v/>
      </c>
      <c r="G940" s="429"/>
      <c r="H940" s="206"/>
      <c r="I940" s="429"/>
      <c r="J940" s="83"/>
      <c r="K940" s="119"/>
      <c r="L940" s="213"/>
      <c r="M940" s="84"/>
      <c r="N940" s="231"/>
      <c r="O940" s="259"/>
      <c r="P940" s="212"/>
      <c r="Q940" s="213"/>
      <c r="R940" s="213"/>
      <c r="S940" s="428"/>
      <c r="T940" s="179" t="str">
        <f t="shared" si="54"/>
        <v/>
      </c>
      <c r="U940" s="427"/>
      <c r="V940" s="213"/>
      <c r="W940" s="213"/>
      <c r="X940" s="429"/>
      <c r="Y940" s="45"/>
      <c r="Z940" s="45"/>
      <c r="AA940" s="45"/>
      <c r="AB940" s="429"/>
      <c r="AC940" s="367"/>
      <c r="AD940" s="427"/>
      <c r="AE940" s="427"/>
      <c r="AF940" s="427"/>
      <c r="AG940" s="436"/>
      <c r="AH940" s="445"/>
      <c r="AI940" s="445"/>
      <c r="AJ940" s="456"/>
      <c r="AK940" s="179" t="str">
        <f t="shared" si="55"/>
        <v/>
      </c>
      <c r="AL940" s="427"/>
      <c r="AM940" s="28" t="b">
        <f t="shared" si="57"/>
        <v>1</v>
      </c>
    </row>
    <row r="941" spans="1:39" ht="36" customHeight="1">
      <c r="A941" s="67"/>
      <c r="B941" s="67"/>
      <c r="C941" s="65"/>
      <c r="D941" s="45"/>
      <c r="E941" s="259"/>
      <c r="F941" s="229" t="str">
        <f t="shared" si="56"/>
        <v/>
      </c>
      <c r="G941" s="429"/>
      <c r="H941" s="206"/>
      <c r="I941" s="429"/>
      <c r="J941" s="83"/>
      <c r="K941" s="119"/>
      <c r="L941" s="213"/>
      <c r="M941" s="84"/>
      <c r="N941" s="231"/>
      <c r="O941" s="259"/>
      <c r="P941" s="212"/>
      <c r="Q941" s="213"/>
      <c r="R941" s="213"/>
      <c r="S941" s="428"/>
      <c r="T941" s="179" t="str">
        <f t="shared" si="54"/>
        <v/>
      </c>
      <c r="U941" s="427"/>
      <c r="V941" s="213"/>
      <c r="W941" s="213"/>
      <c r="X941" s="429"/>
      <c r="Y941" s="45"/>
      <c r="Z941" s="45"/>
      <c r="AA941" s="45"/>
      <c r="AB941" s="429"/>
      <c r="AC941" s="367"/>
      <c r="AD941" s="427"/>
      <c r="AE941" s="427"/>
      <c r="AF941" s="427"/>
      <c r="AG941" s="436"/>
      <c r="AH941" s="445"/>
      <c r="AI941" s="445"/>
      <c r="AJ941" s="456"/>
      <c r="AK941" s="179" t="str">
        <f t="shared" si="55"/>
        <v/>
      </c>
      <c r="AL941" s="427"/>
      <c r="AM941" s="28" t="b">
        <f t="shared" si="57"/>
        <v>1</v>
      </c>
    </row>
    <row r="942" spans="1:39" ht="36" customHeight="1">
      <c r="A942" s="67"/>
      <c r="B942" s="67"/>
      <c r="C942" s="65"/>
      <c r="D942" s="45"/>
      <c r="E942" s="259"/>
      <c r="F942" s="229" t="str">
        <f t="shared" si="56"/>
        <v/>
      </c>
      <c r="G942" s="429"/>
      <c r="H942" s="206"/>
      <c r="I942" s="429"/>
      <c r="J942" s="83"/>
      <c r="K942" s="119"/>
      <c r="L942" s="213"/>
      <c r="M942" s="84"/>
      <c r="N942" s="231"/>
      <c r="O942" s="259"/>
      <c r="P942" s="88"/>
      <c r="Q942" s="213"/>
      <c r="R942" s="213"/>
      <c r="S942" s="428"/>
      <c r="T942" s="179" t="str">
        <f t="shared" si="54"/>
        <v/>
      </c>
      <c r="U942" s="427"/>
      <c r="V942" s="213"/>
      <c r="W942" s="213"/>
      <c r="X942" s="429"/>
      <c r="Y942" s="45"/>
      <c r="Z942" s="45"/>
      <c r="AA942" s="45"/>
      <c r="AB942" s="429"/>
      <c r="AC942" s="367"/>
      <c r="AD942" s="427"/>
      <c r="AE942" s="427"/>
      <c r="AF942" s="427"/>
      <c r="AG942" s="436"/>
      <c r="AH942" s="445"/>
      <c r="AI942" s="445"/>
      <c r="AJ942" s="456"/>
      <c r="AK942" s="179" t="str">
        <f t="shared" si="55"/>
        <v/>
      </c>
      <c r="AL942" s="427"/>
      <c r="AM942" s="28" t="b">
        <f t="shared" si="57"/>
        <v>1</v>
      </c>
    </row>
    <row r="943" spans="1:39" ht="36" customHeight="1">
      <c r="A943" s="67"/>
      <c r="B943" s="67"/>
      <c r="C943" s="65"/>
      <c r="D943" s="45"/>
      <c r="E943" s="259"/>
      <c r="F943" s="229" t="str">
        <f t="shared" si="56"/>
        <v/>
      </c>
      <c r="G943" s="429"/>
      <c r="H943" s="206"/>
      <c r="I943" s="429"/>
      <c r="J943" s="83"/>
      <c r="K943" s="119"/>
      <c r="L943" s="213"/>
      <c r="M943" s="84"/>
      <c r="N943" s="231"/>
      <c r="O943" s="259"/>
      <c r="P943" s="212"/>
      <c r="Q943" s="213"/>
      <c r="R943" s="213"/>
      <c r="S943" s="428"/>
      <c r="T943" s="179" t="str">
        <f t="shared" si="54"/>
        <v/>
      </c>
      <c r="U943" s="427"/>
      <c r="V943" s="213"/>
      <c r="W943" s="213"/>
      <c r="X943" s="429"/>
      <c r="Y943" s="45"/>
      <c r="Z943" s="45"/>
      <c r="AA943" s="45"/>
      <c r="AB943" s="429"/>
      <c r="AC943" s="367"/>
      <c r="AD943" s="427"/>
      <c r="AE943" s="427"/>
      <c r="AF943" s="427"/>
      <c r="AG943" s="436"/>
      <c r="AH943" s="445"/>
      <c r="AI943" s="445"/>
      <c r="AJ943" s="456"/>
      <c r="AK943" s="179" t="str">
        <f t="shared" si="55"/>
        <v/>
      </c>
      <c r="AL943" s="427"/>
      <c r="AM943" s="28" t="b">
        <f t="shared" si="57"/>
        <v>1</v>
      </c>
    </row>
    <row r="944" spans="1:39" ht="36" customHeight="1">
      <c r="A944" s="67"/>
      <c r="B944" s="67"/>
      <c r="C944" s="65"/>
      <c r="D944" s="45"/>
      <c r="E944" s="259"/>
      <c r="F944" s="229" t="str">
        <f t="shared" si="56"/>
        <v/>
      </c>
      <c r="G944" s="429"/>
      <c r="H944" s="206"/>
      <c r="I944" s="429"/>
      <c r="J944" s="83"/>
      <c r="K944" s="119"/>
      <c r="L944" s="213"/>
      <c r="M944" s="84"/>
      <c r="N944" s="231"/>
      <c r="O944" s="259"/>
      <c r="P944" s="212"/>
      <c r="Q944" s="213"/>
      <c r="R944" s="213"/>
      <c r="S944" s="428"/>
      <c r="T944" s="179" t="str">
        <f t="shared" si="54"/>
        <v/>
      </c>
      <c r="U944" s="427"/>
      <c r="V944" s="213"/>
      <c r="W944" s="213"/>
      <c r="X944" s="429"/>
      <c r="Y944" s="45"/>
      <c r="Z944" s="45"/>
      <c r="AA944" s="45"/>
      <c r="AB944" s="429"/>
      <c r="AC944" s="367"/>
      <c r="AD944" s="427"/>
      <c r="AE944" s="427"/>
      <c r="AF944" s="427"/>
      <c r="AG944" s="436"/>
      <c r="AH944" s="445"/>
      <c r="AI944" s="445"/>
      <c r="AJ944" s="456"/>
      <c r="AK944" s="179" t="str">
        <f t="shared" si="55"/>
        <v/>
      </c>
      <c r="AL944" s="427"/>
      <c r="AM944" s="28" t="b">
        <f t="shared" si="57"/>
        <v>1</v>
      </c>
    </row>
    <row r="945" spans="1:39" ht="36" customHeight="1">
      <c r="A945" s="67"/>
      <c r="B945" s="67"/>
      <c r="C945" s="65"/>
      <c r="D945" s="45"/>
      <c r="E945" s="259"/>
      <c r="F945" s="229" t="str">
        <f t="shared" si="56"/>
        <v/>
      </c>
      <c r="G945" s="429"/>
      <c r="H945" s="206"/>
      <c r="I945" s="429"/>
      <c r="J945" s="83"/>
      <c r="K945" s="119"/>
      <c r="L945" s="213"/>
      <c r="M945" s="84"/>
      <c r="N945" s="231"/>
      <c r="O945" s="259"/>
      <c r="P945" s="212"/>
      <c r="Q945" s="213"/>
      <c r="R945" s="213"/>
      <c r="S945" s="428"/>
      <c r="T945" s="179" t="str">
        <f t="shared" si="54"/>
        <v/>
      </c>
      <c r="U945" s="427"/>
      <c r="V945" s="213"/>
      <c r="W945" s="213"/>
      <c r="X945" s="429"/>
      <c r="Y945" s="45"/>
      <c r="Z945" s="45"/>
      <c r="AA945" s="45"/>
      <c r="AB945" s="429"/>
      <c r="AC945" s="367"/>
      <c r="AD945" s="427"/>
      <c r="AE945" s="427"/>
      <c r="AF945" s="427"/>
      <c r="AG945" s="436"/>
      <c r="AH945" s="445"/>
      <c r="AI945" s="445"/>
      <c r="AJ945" s="456"/>
      <c r="AK945" s="179" t="str">
        <f t="shared" si="55"/>
        <v/>
      </c>
      <c r="AL945" s="427"/>
      <c r="AM945" s="28" t="b">
        <f t="shared" si="57"/>
        <v>1</v>
      </c>
    </row>
    <row r="946" spans="1:39" ht="36" customHeight="1">
      <c r="A946" s="67"/>
      <c r="B946" s="67"/>
      <c r="C946" s="65"/>
      <c r="D946" s="45"/>
      <c r="E946" s="259"/>
      <c r="F946" s="229" t="str">
        <f t="shared" si="56"/>
        <v/>
      </c>
      <c r="G946" s="429"/>
      <c r="H946" s="206"/>
      <c r="I946" s="429"/>
      <c r="J946" s="83"/>
      <c r="K946" s="119"/>
      <c r="L946" s="213"/>
      <c r="M946" s="84"/>
      <c r="N946" s="231"/>
      <c r="O946" s="259"/>
      <c r="P946" s="212"/>
      <c r="Q946" s="214"/>
      <c r="R946" s="214"/>
      <c r="S946" s="232"/>
      <c r="T946" s="179" t="str">
        <f t="shared" si="54"/>
        <v/>
      </c>
      <c r="U946" s="427"/>
      <c r="V946" s="213"/>
      <c r="W946" s="213"/>
      <c r="X946" s="429"/>
      <c r="Y946" s="45"/>
      <c r="Z946" s="45"/>
      <c r="AA946" s="45"/>
      <c r="AB946" s="429"/>
      <c r="AC946" s="367"/>
      <c r="AD946" s="427"/>
      <c r="AE946" s="427"/>
      <c r="AF946" s="427"/>
      <c r="AG946" s="436"/>
      <c r="AH946" s="445"/>
      <c r="AI946" s="445"/>
      <c r="AJ946" s="456"/>
      <c r="AK946" s="179" t="str">
        <f t="shared" si="55"/>
        <v/>
      </c>
      <c r="AL946" s="427"/>
      <c r="AM946" s="28" t="b">
        <f t="shared" si="57"/>
        <v>1</v>
      </c>
    </row>
    <row r="947" spans="1:39" ht="36" customHeight="1">
      <c r="A947" s="67"/>
      <c r="B947" s="67"/>
      <c r="C947" s="65"/>
      <c r="D947" s="45"/>
      <c r="E947" s="259"/>
      <c r="F947" s="229" t="str">
        <f t="shared" si="56"/>
        <v/>
      </c>
      <c r="G947" s="429"/>
      <c r="H947" s="206"/>
      <c r="I947" s="429"/>
      <c r="J947" s="83"/>
      <c r="K947" s="119"/>
      <c r="L947" s="213"/>
      <c r="M947" s="84"/>
      <c r="N947" s="231"/>
      <c r="O947" s="259"/>
      <c r="P947" s="212"/>
      <c r="Q947" s="214"/>
      <c r="R947" s="214"/>
      <c r="S947" s="232"/>
      <c r="T947" s="179" t="str">
        <f t="shared" si="54"/>
        <v/>
      </c>
      <c r="U947" s="427"/>
      <c r="V947" s="213"/>
      <c r="W947" s="213"/>
      <c r="X947" s="429"/>
      <c r="Y947" s="45"/>
      <c r="Z947" s="45"/>
      <c r="AA947" s="45"/>
      <c r="AB947" s="429"/>
      <c r="AC947" s="367"/>
      <c r="AD947" s="427"/>
      <c r="AE947" s="427"/>
      <c r="AF947" s="427"/>
      <c r="AG947" s="436"/>
      <c r="AH947" s="445"/>
      <c r="AI947" s="445"/>
      <c r="AJ947" s="456"/>
      <c r="AK947" s="179" t="str">
        <f t="shared" si="55"/>
        <v/>
      </c>
      <c r="AL947" s="427"/>
      <c r="AM947" s="28" t="b">
        <f t="shared" si="57"/>
        <v>1</v>
      </c>
    </row>
    <row r="948" spans="1:39" ht="36" customHeight="1">
      <c r="A948" s="67"/>
      <c r="B948" s="67"/>
      <c r="C948" s="65"/>
      <c r="D948" s="45"/>
      <c r="E948" s="259"/>
      <c r="F948" s="229" t="str">
        <f t="shared" si="56"/>
        <v/>
      </c>
      <c r="G948" s="429"/>
      <c r="H948" s="206"/>
      <c r="I948" s="429"/>
      <c r="J948" s="83"/>
      <c r="K948" s="119"/>
      <c r="L948" s="213"/>
      <c r="M948" s="84"/>
      <c r="N948" s="231"/>
      <c r="O948" s="259"/>
      <c r="P948" s="88"/>
      <c r="Q948" s="213"/>
      <c r="R948" s="213"/>
      <c r="S948" s="428"/>
      <c r="T948" s="179" t="str">
        <f t="shared" si="54"/>
        <v/>
      </c>
      <c r="U948" s="427"/>
      <c r="V948" s="213"/>
      <c r="W948" s="213"/>
      <c r="X948" s="429"/>
      <c r="Y948" s="45"/>
      <c r="Z948" s="45"/>
      <c r="AA948" s="45"/>
      <c r="AB948" s="429"/>
      <c r="AC948" s="367"/>
      <c r="AD948" s="427"/>
      <c r="AE948" s="427"/>
      <c r="AF948" s="427"/>
      <c r="AG948" s="436"/>
      <c r="AH948" s="445"/>
      <c r="AI948" s="445"/>
      <c r="AJ948" s="456"/>
      <c r="AK948" s="179" t="str">
        <f t="shared" si="55"/>
        <v/>
      </c>
      <c r="AL948" s="427"/>
      <c r="AM948" s="28" t="b">
        <f t="shared" si="57"/>
        <v>1</v>
      </c>
    </row>
    <row r="949" spans="1:39" ht="36" customHeight="1">
      <c r="A949" s="67"/>
      <c r="B949" s="67"/>
      <c r="C949" s="65"/>
      <c r="D949" s="45"/>
      <c r="E949" s="259"/>
      <c r="F949" s="229" t="str">
        <f t="shared" si="56"/>
        <v/>
      </c>
      <c r="G949" s="429"/>
      <c r="H949" s="206"/>
      <c r="I949" s="429"/>
      <c r="J949" s="83"/>
      <c r="K949" s="119"/>
      <c r="L949" s="213"/>
      <c r="M949" s="84"/>
      <c r="N949" s="231"/>
      <c r="O949" s="259"/>
      <c r="P949" s="212"/>
      <c r="Q949" s="214"/>
      <c r="R949" s="214"/>
      <c r="S949" s="232"/>
      <c r="T949" s="179" t="str">
        <f t="shared" si="54"/>
        <v/>
      </c>
      <c r="U949" s="427"/>
      <c r="V949" s="213"/>
      <c r="W949" s="213"/>
      <c r="X949" s="429"/>
      <c r="Y949" s="45"/>
      <c r="Z949" s="45"/>
      <c r="AA949" s="45"/>
      <c r="AB949" s="429"/>
      <c r="AC949" s="367"/>
      <c r="AD949" s="427"/>
      <c r="AE949" s="427"/>
      <c r="AF949" s="427"/>
      <c r="AG949" s="436"/>
      <c r="AH949" s="445"/>
      <c r="AI949" s="445"/>
      <c r="AJ949" s="456"/>
      <c r="AK949" s="179" t="str">
        <f t="shared" si="55"/>
        <v/>
      </c>
      <c r="AL949" s="427"/>
      <c r="AM949" s="28" t="b">
        <f t="shared" si="57"/>
        <v>1</v>
      </c>
    </row>
    <row r="950" spans="1:39" ht="36" customHeight="1">
      <c r="A950" s="67"/>
      <c r="B950" s="67"/>
      <c r="C950" s="65"/>
      <c r="D950" s="45"/>
      <c r="E950" s="259"/>
      <c r="F950" s="229" t="str">
        <f t="shared" si="56"/>
        <v/>
      </c>
      <c r="G950" s="429"/>
      <c r="H950" s="206"/>
      <c r="I950" s="429"/>
      <c r="J950" s="83"/>
      <c r="K950" s="119"/>
      <c r="L950" s="213"/>
      <c r="M950" s="84"/>
      <c r="N950" s="231"/>
      <c r="O950" s="259"/>
      <c r="P950" s="212"/>
      <c r="Q950" s="214"/>
      <c r="R950" s="214"/>
      <c r="S950" s="232"/>
      <c r="T950" s="179" t="str">
        <f t="shared" si="54"/>
        <v/>
      </c>
      <c r="U950" s="427"/>
      <c r="V950" s="213"/>
      <c r="W950" s="213"/>
      <c r="X950" s="429"/>
      <c r="Y950" s="45"/>
      <c r="Z950" s="45"/>
      <c r="AA950" s="45"/>
      <c r="AB950" s="429"/>
      <c r="AC950" s="367"/>
      <c r="AD950" s="427"/>
      <c r="AE950" s="427"/>
      <c r="AF950" s="427"/>
      <c r="AG950" s="436"/>
      <c r="AH950" s="445"/>
      <c r="AI950" s="445"/>
      <c r="AJ950" s="456"/>
      <c r="AK950" s="179" t="str">
        <f t="shared" si="55"/>
        <v/>
      </c>
      <c r="AL950" s="427"/>
      <c r="AM950" s="28" t="b">
        <f t="shared" si="57"/>
        <v>1</v>
      </c>
    </row>
    <row r="951" spans="1:39" ht="36" customHeight="1">
      <c r="A951" s="67"/>
      <c r="B951" s="67"/>
      <c r="C951" s="65"/>
      <c r="D951" s="45"/>
      <c r="E951" s="259"/>
      <c r="F951" s="229" t="str">
        <f t="shared" si="56"/>
        <v/>
      </c>
      <c r="G951" s="429"/>
      <c r="H951" s="206"/>
      <c r="I951" s="429"/>
      <c r="J951" s="83"/>
      <c r="K951" s="119"/>
      <c r="L951" s="213"/>
      <c r="M951" s="84"/>
      <c r="N951" s="231"/>
      <c r="O951" s="259"/>
      <c r="P951" s="212"/>
      <c r="Q951" s="214"/>
      <c r="R951" s="214"/>
      <c r="S951" s="232"/>
      <c r="T951" s="179" t="str">
        <f t="shared" si="54"/>
        <v/>
      </c>
      <c r="U951" s="427"/>
      <c r="V951" s="213"/>
      <c r="W951" s="213"/>
      <c r="X951" s="429"/>
      <c r="Y951" s="45"/>
      <c r="Z951" s="45"/>
      <c r="AA951" s="45"/>
      <c r="AB951" s="429"/>
      <c r="AC951" s="367"/>
      <c r="AD951" s="427"/>
      <c r="AE951" s="427"/>
      <c r="AF951" s="427"/>
      <c r="AG951" s="436"/>
      <c r="AH951" s="445"/>
      <c r="AI951" s="445"/>
      <c r="AJ951" s="456"/>
      <c r="AK951" s="179" t="str">
        <f t="shared" si="55"/>
        <v/>
      </c>
      <c r="AL951" s="427"/>
      <c r="AM951" s="28" t="b">
        <f t="shared" si="57"/>
        <v>1</v>
      </c>
    </row>
    <row r="952" spans="1:39" ht="36" customHeight="1">
      <c r="A952" s="67"/>
      <c r="B952" s="67"/>
      <c r="C952" s="65"/>
      <c r="D952" s="45"/>
      <c r="E952" s="259"/>
      <c r="F952" s="229" t="str">
        <f t="shared" si="56"/>
        <v/>
      </c>
      <c r="G952" s="429"/>
      <c r="H952" s="206"/>
      <c r="I952" s="429"/>
      <c r="J952" s="83"/>
      <c r="K952" s="119"/>
      <c r="L952" s="213"/>
      <c r="M952" s="84"/>
      <c r="N952" s="231"/>
      <c r="O952" s="259"/>
      <c r="P952" s="212"/>
      <c r="Q952" s="214"/>
      <c r="R952" s="214"/>
      <c r="S952" s="232"/>
      <c r="T952" s="179" t="str">
        <f t="shared" si="54"/>
        <v/>
      </c>
      <c r="U952" s="427"/>
      <c r="V952" s="213"/>
      <c r="W952" s="213"/>
      <c r="X952" s="429"/>
      <c r="Y952" s="45"/>
      <c r="Z952" s="45"/>
      <c r="AA952" s="45"/>
      <c r="AB952" s="429"/>
      <c r="AC952" s="367"/>
      <c r="AD952" s="427"/>
      <c r="AE952" s="427"/>
      <c r="AF952" s="427"/>
      <c r="AG952" s="436"/>
      <c r="AH952" s="445"/>
      <c r="AI952" s="445"/>
      <c r="AJ952" s="456"/>
      <c r="AK952" s="179" t="str">
        <f t="shared" si="55"/>
        <v/>
      </c>
      <c r="AL952" s="427"/>
      <c r="AM952" s="28" t="b">
        <f t="shared" si="57"/>
        <v>1</v>
      </c>
    </row>
    <row r="953" spans="1:39" ht="36" customHeight="1">
      <c r="A953" s="67"/>
      <c r="B953" s="67"/>
      <c r="C953" s="65"/>
      <c r="D953" s="45"/>
      <c r="E953" s="259"/>
      <c r="F953" s="229" t="str">
        <f t="shared" si="56"/>
        <v/>
      </c>
      <c r="G953" s="429"/>
      <c r="H953" s="206"/>
      <c r="I953" s="429"/>
      <c r="J953" s="83"/>
      <c r="K953" s="119"/>
      <c r="L953" s="213"/>
      <c r="M953" s="84"/>
      <c r="N953" s="231"/>
      <c r="O953" s="259"/>
      <c r="P953" s="212"/>
      <c r="Q953" s="214"/>
      <c r="R953" s="214"/>
      <c r="S953" s="232"/>
      <c r="T953" s="179" t="str">
        <f t="shared" si="54"/>
        <v/>
      </c>
      <c r="U953" s="427"/>
      <c r="V953" s="213"/>
      <c r="W953" s="213"/>
      <c r="X953" s="429"/>
      <c r="Y953" s="45"/>
      <c r="Z953" s="45"/>
      <c r="AA953" s="45"/>
      <c r="AB953" s="429"/>
      <c r="AC953" s="367"/>
      <c r="AD953" s="427"/>
      <c r="AE953" s="427"/>
      <c r="AF953" s="427"/>
      <c r="AG953" s="436"/>
      <c r="AH953" s="445"/>
      <c r="AI953" s="445"/>
      <c r="AJ953" s="456"/>
      <c r="AK953" s="179" t="str">
        <f t="shared" si="55"/>
        <v/>
      </c>
      <c r="AL953" s="427"/>
      <c r="AM953" s="28" t="b">
        <f t="shared" si="57"/>
        <v>1</v>
      </c>
    </row>
    <row r="954" spans="1:39" ht="36" customHeight="1">
      <c r="A954" s="67"/>
      <c r="B954" s="67"/>
      <c r="C954" s="65"/>
      <c r="D954" s="45"/>
      <c r="E954" s="259"/>
      <c r="F954" s="229" t="str">
        <f t="shared" si="56"/>
        <v/>
      </c>
      <c r="G954" s="429"/>
      <c r="H954" s="206"/>
      <c r="I954" s="429"/>
      <c r="J954" s="83"/>
      <c r="K954" s="119"/>
      <c r="L954" s="213"/>
      <c r="M954" s="84"/>
      <c r="N954" s="231"/>
      <c r="O954" s="259"/>
      <c r="P954" s="212"/>
      <c r="Q954" s="214"/>
      <c r="R954" s="214"/>
      <c r="S954" s="232"/>
      <c r="T954" s="179" t="str">
        <f t="shared" si="54"/>
        <v/>
      </c>
      <c r="U954" s="427"/>
      <c r="V954" s="213"/>
      <c r="W954" s="213"/>
      <c r="X954" s="429"/>
      <c r="Y954" s="45"/>
      <c r="Z954" s="45"/>
      <c r="AA954" s="45"/>
      <c r="AB954" s="429"/>
      <c r="AC954" s="367"/>
      <c r="AD954" s="427"/>
      <c r="AE954" s="427"/>
      <c r="AF954" s="427"/>
      <c r="AG954" s="436"/>
      <c r="AH954" s="445"/>
      <c r="AI954" s="445"/>
      <c r="AJ954" s="456"/>
      <c r="AK954" s="179" t="str">
        <f t="shared" si="55"/>
        <v/>
      </c>
      <c r="AL954" s="427"/>
      <c r="AM954" s="28" t="b">
        <f t="shared" si="57"/>
        <v>1</v>
      </c>
    </row>
    <row r="955" spans="1:39" ht="36" customHeight="1">
      <c r="A955" s="67"/>
      <c r="B955" s="67"/>
      <c r="C955" s="65"/>
      <c r="D955" s="45"/>
      <c r="E955" s="259"/>
      <c r="F955" s="229" t="str">
        <f t="shared" si="56"/>
        <v/>
      </c>
      <c r="G955" s="429"/>
      <c r="H955" s="206"/>
      <c r="I955" s="429"/>
      <c r="J955" s="83"/>
      <c r="K955" s="119"/>
      <c r="L955" s="213"/>
      <c r="M955" s="84"/>
      <c r="N955" s="231"/>
      <c r="O955" s="259"/>
      <c r="P955" s="212"/>
      <c r="Q955" s="214"/>
      <c r="R955" s="214"/>
      <c r="S955" s="232"/>
      <c r="T955" s="179" t="str">
        <f t="shared" si="54"/>
        <v/>
      </c>
      <c r="U955" s="427"/>
      <c r="V955" s="213"/>
      <c r="W955" s="213"/>
      <c r="X955" s="429"/>
      <c r="Y955" s="45"/>
      <c r="Z955" s="45"/>
      <c r="AA955" s="45"/>
      <c r="AB955" s="429"/>
      <c r="AC955" s="367"/>
      <c r="AD955" s="427"/>
      <c r="AE955" s="427"/>
      <c r="AF955" s="427"/>
      <c r="AG955" s="436"/>
      <c r="AH955" s="445"/>
      <c r="AI955" s="445"/>
      <c r="AJ955" s="456"/>
      <c r="AK955" s="179" t="str">
        <f t="shared" si="55"/>
        <v/>
      </c>
      <c r="AL955" s="427"/>
      <c r="AM955" s="28" t="b">
        <f t="shared" si="57"/>
        <v>1</v>
      </c>
    </row>
    <row r="956" spans="1:39" ht="36" customHeight="1">
      <c r="A956" s="67"/>
      <c r="B956" s="67"/>
      <c r="C956" s="65"/>
      <c r="D956" s="45"/>
      <c r="E956" s="259"/>
      <c r="F956" s="229" t="str">
        <f t="shared" si="56"/>
        <v/>
      </c>
      <c r="G956" s="429"/>
      <c r="H956" s="206"/>
      <c r="I956" s="429"/>
      <c r="J956" s="83"/>
      <c r="K956" s="119"/>
      <c r="L956" s="213"/>
      <c r="M956" s="84"/>
      <c r="N956" s="231"/>
      <c r="O956" s="259"/>
      <c r="P956" s="212"/>
      <c r="Q956" s="214"/>
      <c r="R956" s="214"/>
      <c r="S956" s="232"/>
      <c r="T956" s="179" t="str">
        <f t="shared" si="54"/>
        <v/>
      </c>
      <c r="U956" s="427"/>
      <c r="V956" s="213"/>
      <c r="W956" s="213"/>
      <c r="X956" s="429"/>
      <c r="Y956" s="45"/>
      <c r="Z956" s="45"/>
      <c r="AA956" s="45"/>
      <c r="AB956" s="429"/>
      <c r="AC956" s="367"/>
      <c r="AD956" s="427"/>
      <c r="AE956" s="427"/>
      <c r="AF956" s="427"/>
      <c r="AG956" s="436"/>
      <c r="AH956" s="445"/>
      <c r="AI956" s="445"/>
      <c r="AJ956" s="456"/>
      <c r="AK956" s="179" t="str">
        <f t="shared" si="55"/>
        <v/>
      </c>
      <c r="AL956" s="427"/>
      <c r="AM956" s="28" t="b">
        <f t="shared" si="57"/>
        <v>1</v>
      </c>
    </row>
    <row r="957" spans="1:39" ht="36" customHeight="1">
      <c r="A957" s="67"/>
      <c r="B957" s="67"/>
      <c r="C957" s="65"/>
      <c r="D957" s="45"/>
      <c r="E957" s="259"/>
      <c r="F957" s="229" t="str">
        <f t="shared" si="56"/>
        <v/>
      </c>
      <c r="G957" s="429"/>
      <c r="H957" s="206"/>
      <c r="I957" s="429"/>
      <c r="J957" s="83"/>
      <c r="K957" s="119"/>
      <c r="L957" s="213"/>
      <c r="M957" s="84"/>
      <c r="N957" s="231"/>
      <c r="O957" s="259"/>
      <c r="P957" s="212"/>
      <c r="Q957" s="214"/>
      <c r="R957" s="214"/>
      <c r="S957" s="232"/>
      <c r="T957" s="179" t="str">
        <f t="shared" si="54"/>
        <v/>
      </c>
      <c r="U957" s="427"/>
      <c r="V957" s="213"/>
      <c r="W957" s="213"/>
      <c r="X957" s="429"/>
      <c r="Y957" s="45"/>
      <c r="Z957" s="45"/>
      <c r="AA957" s="45"/>
      <c r="AB957" s="429"/>
      <c r="AC957" s="367"/>
      <c r="AD957" s="427"/>
      <c r="AE957" s="427"/>
      <c r="AF957" s="427"/>
      <c r="AG957" s="436"/>
      <c r="AH957" s="445"/>
      <c r="AI957" s="445"/>
      <c r="AJ957" s="456"/>
      <c r="AK957" s="179" t="str">
        <f t="shared" si="55"/>
        <v/>
      </c>
      <c r="AL957" s="427"/>
      <c r="AM957" s="28" t="b">
        <f t="shared" si="57"/>
        <v>1</v>
      </c>
    </row>
    <row r="958" spans="1:39" ht="36" customHeight="1">
      <c r="A958" s="67"/>
      <c r="B958" s="67"/>
      <c r="C958" s="65"/>
      <c r="D958" s="45"/>
      <c r="E958" s="259"/>
      <c r="F958" s="229" t="str">
        <f t="shared" si="56"/>
        <v/>
      </c>
      <c r="G958" s="429"/>
      <c r="H958" s="206"/>
      <c r="I958" s="429"/>
      <c r="J958" s="83"/>
      <c r="K958" s="119"/>
      <c r="L958" s="213"/>
      <c r="M958" s="84"/>
      <c r="N958" s="231"/>
      <c r="O958" s="259"/>
      <c r="P958" s="212"/>
      <c r="Q958" s="214"/>
      <c r="R958" s="214"/>
      <c r="S958" s="232"/>
      <c r="T958" s="179" t="str">
        <f t="shared" si="54"/>
        <v/>
      </c>
      <c r="U958" s="427"/>
      <c r="V958" s="213"/>
      <c r="W958" s="213"/>
      <c r="X958" s="429"/>
      <c r="Y958" s="45"/>
      <c r="Z958" s="45"/>
      <c r="AA958" s="45"/>
      <c r="AB958" s="429"/>
      <c r="AC958" s="367"/>
      <c r="AD958" s="427"/>
      <c r="AE958" s="427"/>
      <c r="AF958" s="427"/>
      <c r="AG958" s="436"/>
      <c r="AH958" s="445"/>
      <c r="AI958" s="445"/>
      <c r="AJ958" s="456"/>
      <c r="AK958" s="179" t="str">
        <f t="shared" si="55"/>
        <v/>
      </c>
      <c r="AL958" s="427"/>
      <c r="AM958" s="28" t="b">
        <f t="shared" si="57"/>
        <v>1</v>
      </c>
    </row>
    <row r="959" spans="1:39" ht="36" customHeight="1">
      <c r="A959" s="67"/>
      <c r="B959" s="67"/>
      <c r="C959" s="65"/>
      <c r="D959" s="45"/>
      <c r="E959" s="259"/>
      <c r="F959" s="229" t="str">
        <f t="shared" si="56"/>
        <v/>
      </c>
      <c r="G959" s="429"/>
      <c r="H959" s="206"/>
      <c r="I959" s="429"/>
      <c r="J959" s="83"/>
      <c r="K959" s="119"/>
      <c r="L959" s="213"/>
      <c r="M959" s="84"/>
      <c r="N959" s="231"/>
      <c r="O959" s="259"/>
      <c r="P959" s="212"/>
      <c r="Q959" s="214"/>
      <c r="R959" s="214"/>
      <c r="S959" s="232"/>
      <c r="T959" s="179" t="str">
        <f t="shared" si="54"/>
        <v/>
      </c>
      <c r="U959" s="427"/>
      <c r="V959" s="213"/>
      <c r="W959" s="213"/>
      <c r="X959" s="429"/>
      <c r="Y959" s="45"/>
      <c r="Z959" s="45"/>
      <c r="AA959" s="45"/>
      <c r="AB959" s="429"/>
      <c r="AC959" s="367"/>
      <c r="AD959" s="427"/>
      <c r="AE959" s="427"/>
      <c r="AF959" s="427"/>
      <c r="AG959" s="436"/>
      <c r="AH959" s="445"/>
      <c r="AI959" s="445"/>
      <c r="AJ959" s="456"/>
      <c r="AK959" s="179" t="str">
        <f t="shared" si="55"/>
        <v/>
      </c>
      <c r="AL959" s="427"/>
      <c r="AM959" s="28" t="b">
        <f t="shared" si="57"/>
        <v>1</v>
      </c>
    </row>
    <row r="960" spans="1:39" ht="36" customHeight="1">
      <c r="A960" s="67"/>
      <c r="B960" s="67"/>
      <c r="C960" s="65"/>
      <c r="D960" s="45"/>
      <c r="E960" s="259"/>
      <c r="F960" s="229" t="str">
        <f t="shared" si="56"/>
        <v/>
      </c>
      <c r="G960" s="429"/>
      <c r="H960" s="206"/>
      <c r="I960" s="429"/>
      <c r="J960" s="83"/>
      <c r="K960" s="119"/>
      <c r="L960" s="213"/>
      <c r="M960" s="84"/>
      <c r="N960" s="231"/>
      <c r="O960" s="259"/>
      <c r="P960" s="212"/>
      <c r="Q960" s="214"/>
      <c r="R960" s="214"/>
      <c r="S960" s="232"/>
      <c r="T960" s="179" t="str">
        <f t="shared" si="54"/>
        <v/>
      </c>
      <c r="U960" s="427"/>
      <c r="V960" s="213"/>
      <c r="W960" s="213"/>
      <c r="X960" s="429"/>
      <c r="Y960" s="45"/>
      <c r="Z960" s="45"/>
      <c r="AA960" s="45"/>
      <c r="AB960" s="429"/>
      <c r="AC960" s="367"/>
      <c r="AD960" s="427"/>
      <c r="AE960" s="427"/>
      <c r="AF960" s="427"/>
      <c r="AG960" s="436"/>
      <c r="AH960" s="445"/>
      <c r="AI960" s="445"/>
      <c r="AJ960" s="456"/>
      <c r="AK960" s="179" t="str">
        <f t="shared" si="55"/>
        <v/>
      </c>
      <c r="AL960" s="427"/>
      <c r="AM960" s="28" t="b">
        <f t="shared" si="57"/>
        <v>1</v>
      </c>
    </row>
    <row r="961" spans="1:39" ht="36" customHeight="1">
      <c r="A961" s="67"/>
      <c r="B961" s="67"/>
      <c r="C961" s="65"/>
      <c r="D961" s="45"/>
      <c r="E961" s="259"/>
      <c r="F961" s="229" t="str">
        <f t="shared" si="56"/>
        <v/>
      </c>
      <c r="G961" s="429"/>
      <c r="H961" s="206"/>
      <c r="I961" s="429"/>
      <c r="J961" s="83"/>
      <c r="K961" s="119"/>
      <c r="L961" s="213"/>
      <c r="M961" s="84"/>
      <c r="N961" s="231"/>
      <c r="O961" s="259"/>
      <c r="P961" s="212"/>
      <c r="Q961" s="214"/>
      <c r="R961" s="214"/>
      <c r="S961" s="232"/>
      <c r="T961" s="179" t="str">
        <f t="shared" si="54"/>
        <v/>
      </c>
      <c r="U961" s="427"/>
      <c r="V961" s="213"/>
      <c r="W961" s="213"/>
      <c r="X961" s="429"/>
      <c r="Y961" s="45"/>
      <c r="Z961" s="45"/>
      <c r="AA961" s="45"/>
      <c r="AB961" s="429"/>
      <c r="AC961" s="367"/>
      <c r="AD961" s="427"/>
      <c r="AE961" s="427"/>
      <c r="AF961" s="427"/>
      <c r="AG961" s="436"/>
      <c r="AH961" s="445"/>
      <c r="AI961" s="445"/>
      <c r="AJ961" s="456"/>
      <c r="AK961" s="179" t="str">
        <f t="shared" si="55"/>
        <v/>
      </c>
      <c r="AL961" s="427"/>
      <c r="AM961" s="28" t="b">
        <f t="shared" si="57"/>
        <v>1</v>
      </c>
    </row>
    <row r="962" spans="1:39" ht="36" customHeight="1">
      <c r="A962" s="67"/>
      <c r="B962" s="67"/>
      <c r="C962" s="65"/>
      <c r="D962" s="45"/>
      <c r="E962" s="259"/>
      <c r="F962" s="229" t="str">
        <f t="shared" si="56"/>
        <v/>
      </c>
      <c r="G962" s="429"/>
      <c r="H962" s="206"/>
      <c r="I962" s="429"/>
      <c r="J962" s="83"/>
      <c r="K962" s="119"/>
      <c r="L962" s="213"/>
      <c r="M962" s="84"/>
      <c r="N962" s="231"/>
      <c r="O962" s="259"/>
      <c r="P962" s="212"/>
      <c r="Q962" s="214"/>
      <c r="R962" s="214"/>
      <c r="S962" s="232"/>
      <c r="T962" s="179" t="str">
        <f t="shared" si="54"/>
        <v/>
      </c>
      <c r="U962" s="427"/>
      <c r="V962" s="213"/>
      <c r="W962" s="213"/>
      <c r="X962" s="429"/>
      <c r="Y962" s="45"/>
      <c r="Z962" s="45"/>
      <c r="AA962" s="45"/>
      <c r="AB962" s="429"/>
      <c r="AC962" s="367"/>
      <c r="AD962" s="427"/>
      <c r="AE962" s="427"/>
      <c r="AF962" s="427"/>
      <c r="AG962" s="436"/>
      <c r="AH962" s="445"/>
      <c r="AI962" s="445"/>
      <c r="AJ962" s="456"/>
      <c r="AK962" s="179" t="str">
        <f t="shared" si="55"/>
        <v/>
      </c>
      <c r="AL962" s="427"/>
      <c r="AM962" s="28" t="b">
        <f t="shared" si="57"/>
        <v>1</v>
      </c>
    </row>
    <row r="963" spans="1:39" ht="36" customHeight="1">
      <c r="A963" s="67"/>
      <c r="B963" s="67"/>
      <c r="C963" s="65"/>
      <c r="D963" s="45"/>
      <c r="E963" s="259"/>
      <c r="F963" s="229" t="str">
        <f t="shared" si="56"/>
        <v/>
      </c>
      <c r="G963" s="429"/>
      <c r="H963" s="206"/>
      <c r="I963" s="429"/>
      <c r="J963" s="83"/>
      <c r="K963" s="119"/>
      <c r="L963" s="213"/>
      <c r="M963" s="84"/>
      <c r="N963" s="231"/>
      <c r="O963" s="259"/>
      <c r="P963" s="212"/>
      <c r="Q963" s="214"/>
      <c r="R963" s="214"/>
      <c r="S963" s="232"/>
      <c r="T963" s="179" t="str">
        <f t="shared" si="54"/>
        <v/>
      </c>
      <c r="U963" s="427"/>
      <c r="V963" s="213"/>
      <c r="W963" s="213"/>
      <c r="X963" s="429"/>
      <c r="Y963" s="45"/>
      <c r="Z963" s="45"/>
      <c r="AA963" s="45"/>
      <c r="AB963" s="429"/>
      <c r="AC963" s="367"/>
      <c r="AD963" s="427"/>
      <c r="AE963" s="427"/>
      <c r="AF963" s="427"/>
      <c r="AG963" s="436"/>
      <c r="AH963" s="445"/>
      <c r="AI963" s="445"/>
      <c r="AJ963" s="456"/>
      <c r="AK963" s="179" t="str">
        <f t="shared" si="55"/>
        <v/>
      </c>
      <c r="AL963" s="427"/>
      <c r="AM963" s="28" t="b">
        <f t="shared" si="57"/>
        <v>1</v>
      </c>
    </row>
    <row r="964" spans="1:39" ht="36" customHeight="1">
      <c r="A964" s="67"/>
      <c r="B964" s="67"/>
      <c r="C964" s="65"/>
      <c r="D964" s="45"/>
      <c r="E964" s="259"/>
      <c r="F964" s="229" t="str">
        <f t="shared" si="56"/>
        <v/>
      </c>
      <c r="G964" s="429"/>
      <c r="H964" s="206"/>
      <c r="I964" s="429"/>
      <c r="J964" s="83"/>
      <c r="K964" s="119"/>
      <c r="L964" s="213"/>
      <c r="M964" s="84"/>
      <c r="N964" s="231"/>
      <c r="O964" s="259"/>
      <c r="P964" s="212"/>
      <c r="Q964" s="214"/>
      <c r="R964" s="214"/>
      <c r="S964" s="232"/>
      <c r="T964" s="179" t="str">
        <f t="shared" si="54"/>
        <v/>
      </c>
      <c r="U964" s="427"/>
      <c r="V964" s="213"/>
      <c r="W964" s="213"/>
      <c r="X964" s="429"/>
      <c r="Y964" s="45"/>
      <c r="Z964" s="45"/>
      <c r="AA964" s="45"/>
      <c r="AB964" s="429"/>
      <c r="AC964" s="367"/>
      <c r="AD964" s="427"/>
      <c r="AE964" s="427"/>
      <c r="AF964" s="427"/>
      <c r="AG964" s="436"/>
      <c r="AH964" s="445"/>
      <c r="AI964" s="445"/>
      <c r="AJ964" s="456"/>
      <c r="AK964" s="179" t="str">
        <f t="shared" si="55"/>
        <v/>
      </c>
      <c r="AL964" s="427"/>
      <c r="AM964" s="28" t="b">
        <f t="shared" si="57"/>
        <v>1</v>
      </c>
    </row>
    <row r="965" spans="1:39" ht="36" customHeight="1">
      <c r="A965" s="67"/>
      <c r="B965" s="67"/>
      <c r="C965" s="65"/>
      <c r="D965" s="45"/>
      <c r="E965" s="259"/>
      <c r="F965" s="229" t="str">
        <f t="shared" si="56"/>
        <v/>
      </c>
      <c r="G965" s="429"/>
      <c r="H965" s="206"/>
      <c r="I965" s="429"/>
      <c r="J965" s="83"/>
      <c r="K965" s="119"/>
      <c r="L965" s="213"/>
      <c r="M965" s="84"/>
      <c r="N965" s="231"/>
      <c r="O965" s="259"/>
      <c r="P965" s="212"/>
      <c r="Q965" s="214"/>
      <c r="R965" s="214"/>
      <c r="S965" s="232"/>
      <c r="T965" s="179" t="str">
        <f t="shared" ref="T965:T993" si="58">IF(ISBLANK(P965),"",DATEDIF(J965,P965,"d")/365)</f>
        <v/>
      </c>
      <c r="U965" s="427"/>
      <c r="V965" s="213"/>
      <c r="W965" s="213"/>
      <c r="X965" s="429"/>
      <c r="Y965" s="45"/>
      <c r="Z965" s="45"/>
      <c r="AA965" s="45"/>
      <c r="AB965" s="429"/>
      <c r="AC965" s="367"/>
      <c r="AD965" s="427"/>
      <c r="AE965" s="427"/>
      <c r="AF965" s="427"/>
      <c r="AG965" s="436"/>
      <c r="AH965" s="445"/>
      <c r="AI965" s="445"/>
      <c r="AJ965" s="456"/>
      <c r="AK965" s="179" t="str">
        <f t="shared" ref="AK965:AK993" si="59">IF((J965-AC965)/365&gt;0,(J965-AC965)/365,"")</f>
        <v/>
      </c>
      <c r="AL965" s="427"/>
      <c r="AM965" s="28" t="b">
        <f t="shared" si="57"/>
        <v>1</v>
      </c>
    </row>
    <row r="966" spans="1:39" ht="36" customHeight="1">
      <c r="A966" s="67"/>
      <c r="B966" s="67"/>
      <c r="C966" s="65"/>
      <c r="D966" s="45"/>
      <c r="E966" s="259"/>
      <c r="F966" s="229" t="str">
        <f t="shared" si="56"/>
        <v/>
      </c>
      <c r="G966" s="429"/>
      <c r="H966" s="206"/>
      <c r="I966" s="429"/>
      <c r="J966" s="83"/>
      <c r="K966" s="119"/>
      <c r="L966" s="213"/>
      <c r="M966" s="84"/>
      <c r="N966" s="231"/>
      <c r="O966" s="259"/>
      <c r="P966" s="212"/>
      <c r="Q966" s="214"/>
      <c r="R966" s="214"/>
      <c r="S966" s="232"/>
      <c r="T966" s="179" t="str">
        <f t="shared" si="58"/>
        <v/>
      </c>
      <c r="U966" s="427"/>
      <c r="V966" s="213"/>
      <c r="W966" s="213"/>
      <c r="X966" s="429"/>
      <c r="Y966" s="45"/>
      <c r="Z966" s="45"/>
      <c r="AA966" s="45"/>
      <c r="AB966" s="429"/>
      <c r="AC966" s="367"/>
      <c r="AD966" s="427"/>
      <c r="AE966" s="427"/>
      <c r="AF966" s="427"/>
      <c r="AG966" s="436"/>
      <c r="AH966" s="445"/>
      <c r="AI966" s="445"/>
      <c r="AJ966" s="456"/>
      <c r="AK966" s="179" t="str">
        <f t="shared" si="59"/>
        <v/>
      </c>
      <c r="AL966" s="427"/>
      <c r="AM966" s="28" t="b">
        <f t="shared" si="57"/>
        <v>1</v>
      </c>
    </row>
    <row r="967" spans="1:39" ht="36" customHeight="1">
      <c r="A967" s="67"/>
      <c r="B967" s="67"/>
      <c r="C967" s="65"/>
      <c r="D967" s="45"/>
      <c r="E967" s="259"/>
      <c r="F967" s="229" t="str">
        <f t="shared" si="56"/>
        <v/>
      </c>
      <c r="G967" s="429"/>
      <c r="H967" s="206"/>
      <c r="I967" s="429"/>
      <c r="J967" s="83"/>
      <c r="K967" s="119"/>
      <c r="L967" s="213"/>
      <c r="M967" s="84"/>
      <c r="N967" s="231"/>
      <c r="O967" s="259"/>
      <c r="P967" s="212"/>
      <c r="Q967" s="214"/>
      <c r="R967" s="214"/>
      <c r="S967" s="232"/>
      <c r="T967" s="179" t="str">
        <f t="shared" si="58"/>
        <v/>
      </c>
      <c r="U967" s="427"/>
      <c r="V967" s="213"/>
      <c r="W967" s="213"/>
      <c r="X967" s="429"/>
      <c r="Y967" s="45"/>
      <c r="Z967" s="45"/>
      <c r="AA967" s="45"/>
      <c r="AB967" s="429"/>
      <c r="AC967" s="367"/>
      <c r="AD967" s="427"/>
      <c r="AE967" s="427"/>
      <c r="AF967" s="427"/>
      <c r="AG967" s="436"/>
      <c r="AH967" s="445"/>
      <c r="AI967" s="445"/>
      <c r="AJ967" s="456"/>
      <c r="AK967" s="179" t="str">
        <f t="shared" si="59"/>
        <v/>
      </c>
      <c r="AL967" s="427"/>
      <c r="AM967" s="28" t="b">
        <f t="shared" si="57"/>
        <v>1</v>
      </c>
    </row>
    <row r="968" spans="1:39" ht="36" customHeight="1">
      <c r="A968" s="67"/>
      <c r="B968" s="67"/>
      <c r="C968" s="65"/>
      <c r="D968" s="45"/>
      <c r="E968" s="259"/>
      <c r="F968" s="229" t="str">
        <f t="shared" ref="F968:F993" si="60">IF(ISBLANK($E968),"",VLOOKUP($E968,제안사_펀드현황,2,FALSE))</f>
        <v/>
      </c>
      <c r="G968" s="429"/>
      <c r="H968" s="206"/>
      <c r="I968" s="429"/>
      <c r="J968" s="83"/>
      <c r="K968" s="119"/>
      <c r="L968" s="213"/>
      <c r="M968" s="84"/>
      <c r="N968" s="231"/>
      <c r="O968" s="259"/>
      <c r="P968" s="212"/>
      <c r="Q968" s="214"/>
      <c r="R968" s="214"/>
      <c r="S968" s="232"/>
      <c r="T968" s="179" t="str">
        <f t="shared" si="58"/>
        <v/>
      </c>
      <c r="U968" s="427"/>
      <c r="V968" s="213"/>
      <c r="W968" s="213"/>
      <c r="X968" s="429"/>
      <c r="Y968" s="45"/>
      <c r="Z968" s="45"/>
      <c r="AA968" s="45"/>
      <c r="AB968" s="429"/>
      <c r="AC968" s="367"/>
      <c r="AD968" s="427"/>
      <c r="AE968" s="427"/>
      <c r="AF968" s="427"/>
      <c r="AG968" s="436"/>
      <c r="AH968" s="445"/>
      <c r="AI968" s="445"/>
      <c r="AJ968" s="456"/>
      <c r="AK968" s="179" t="str">
        <f t="shared" si="59"/>
        <v/>
      </c>
      <c r="AL968" s="427"/>
      <c r="AM968" s="28" t="b">
        <f t="shared" si="57"/>
        <v>1</v>
      </c>
    </row>
    <row r="969" spans="1:39" ht="36" customHeight="1">
      <c r="A969" s="67"/>
      <c r="B969" s="67"/>
      <c r="C969" s="65"/>
      <c r="D969" s="45"/>
      <c r="E969" s="259"/>
      <c r="F969" s="229" t="str">
        <f t="shared" si="60"/>
        <v/>
      </c>
      <c r="G969" s="429"/>
      <c r="H969" s="206"/>
      <c r="I969" s="429"/>
      <c r="J969" s="83"/>
      <c r="K969" s="119"/>
      <c r="L969" s="213"/>
      <c r="M969" s="84"/>
      <c r="N969" s="231"/>
      <c r="O969" s="259"/>
      <c r="P969" s="212"/>
      <c r="Q969" s="214"/>
      <c r="R969" s="214"/>
      <c r="S969" s="232"/>
      <c r="T969" s="179" t="str">
        <f t="shared" si="58"/>
        <v/>
      </c>
      <c r="U969" s="427"/>
      <c r="V969" s="213"/>
      <c r="W969" s="213"/>
      <c r="X969" s="429"/>
      <c r="Y969" s="45"/>
      <c r="Z969" s="45"/>
      <c r="AA969" s="45"/>
      <c r="AB969" s="429"/>
      <c r="AC969" s="367"/>
      <c r="AD969" s="427"/>
      <c r="AE969" s="427"/>
      <c r="AF969" s="427"/>
      <c r="AG969" s="436"/>
      <c r="AH969" s="445"/>
      <c r="AI969" s="445"/>
      <c r="AJ969" s="456"/>
      <c r="AK969" s="179" t="str">
        <f t="shared" si="59"/>
        <v/>
      </c>
      <c r="AL969" s="427"/>
      <c r="AM969" s="28" t="b">
        <f t="shared" si="57"/>
        <v>1</v>
      </c>
    </row>
    <row r="970" spans="1:39" ht="36" customHeight="1">
      <c r="A970" s="67"/>
      <c r="B970" s="67"/>
      <c r="C970" s="65"/>
      <c r="D970" s="45"/>
      <c r="E970" s="259"/>
      <c r="F970" s="229" t="str">
        <f t="shared" si="60"/>
        <v/>
      </c>
      <c r="G970" s="429"/>
      <c r="H970" s="206"/>
      <c r="I970" s="429"/>
      <c r="J970" s="83"/>
      <c r="K970" s="119"/>
      <c r="L970" s="213"/>
      <c r="M970" s="84"/>
      <c r="N970" s="231"/>
      <c r="O970" s="259"/>
      <c r="P970" s="212"/>
      <c r="Q970" s="214"/>
      <c r="R970" s="214"/>
      <c r="S970" s="232"/>
      <c r="T970" s="179" t="str">
        <f t="shared" si="58"/>
        <v/>
      </c>
      <c r="U970" s="427"/>
      <c r="V970" s="213"/>
      <c r="W970" s="213"/>
      <c r="X970" s="429"/>
      <c r="Y970" s="45"/>
      <c r="Z970" s="45"/>
      <c r="AA970" s="45"/>
      <c r="AB970" s="429"/>
      <c r="AC970" s="367"/>
      <c r="AD970" s="427"/>
      <c r="AE970" s="427"/>
      <c r="AF970" s="427"/>
      <c r="AG970" s="436"/>
      <c r="AH970" s="445"/>
      <c r="AI970" s="445"/>
      <c r="AJ970" s="456"/>
      <c r="AK970" s="179" t="str">
        <f t="shared" si="59"/>
        <v/>
      </c>
      <c r="AL970" s="427"/>
      <c r="AM970" s="28" t="b">
        <f t="shared" si="57"/>
        <v>1</v>
      </c>
    </row>
    <row r="971" spans="1:39" ht="36" customHeight="1">
      <c r="A971" s="67"/>
      <c r="B971" s="67"/>
      <c r="C971" s="65"/>
      <c r="D971" s="45"/>
      <c r="E971" s="259"/>
      <c r="F971" s="229" t="str">
        <f t="shared" si="60"/>
        <v/>
      </c>
      <c r="G971" s="429"/>
      <c r="H971" s="206"/>
      <c r="I971" s="429"/>
      <c r="J971" s="83"/>
      <c r="K971" s="119"/>
      <c r="L971" s="213"/>
      <c r="M971" s="84"/>
      <c r="N971" s="231"/>
      <c r="O971" s="259"/>
      <c r="P971" s="212"/>
      <c r="Q971" s="214"/>
      <c r="R971" s="214"/>
      <c r="S971" s="232"/>
      <c r="T971" s="179" t="str">
        <f t="shared" si="58"/>
        <v/>
      </c>
      <c r="U971" s="427"/>
      <c r="V971" s="213"/>
      <c r="W971" s="213"/>
      <c r="X971" s="429"/>
      <c r="Y971" s="45"/>
      <c r="Z971" s="45"/>
      <c r="AA971" s="45"/>
      <c r="AB971" s="429"/>
      <c r="AC971" s="367"/>
      <c r="AD971" s="427"/>
      <c r="AE971" s="427"/>
      <c r="AF971" s="427"/>
      <c r="AG971" s="436"/>
      <c r="AH971" s="445"/>
      <c r="AI971" s="445"/>
      <c r="AJ971" s="456"/>
      <c r="AK971" s="179" t="str">
        <f t="shared" si="59"/>
        <v/>
      </c>
      <c r="AL971" s="427"/>
      <c r="AM971" s="28" t="b">
        <f t="shared" si="57"/>
        <v>1</v>
      </c>
    </row>
    <row r="972" spans="1:39" ht="36" customHeight="1">
      <c r="A972" s="67"/>
      <c r="B972" s="67"/>
      <c r="C972" s="65"/>
      <c r="D972" s="45"/>
      <c r="E972" s="259"/>
      <c r="F972" s="229" t="str">
        <f t="shared" si="60"/>
        <v/>
      </c>
      <c r="G972" s="429"/>
      <c r="H972" s="206"/>
      <c r="I972" s="429"/>
      <c r="J972" s="83"/>
      <c r="K972" s="119"/>
      <c r="L972" s="213"/>
      <c r="M972" s="84"/>
      <c r="N972" s="231"/>
      <c r="O972" s="259"/>
      <c r="P972" s="212"/>
      <c r="Q972" s="214"/>
      <c r="R972" s="214"/>
      <c r="S972" s="232"/>
      <c r="T972" s="179" t="str">
        <f t="shared" si="58"/>
        <v/>
      </c>
      <c r="U972" s="427"/>
      <c r="V972" s="213"/>
      <c r="W972" s="213"/>
      <c r="X972" s="429"/>
      <c r="Y972" s="45"/>
      <c r="Z972" s="45"/>
      <c r="AA972" s="45"/>
      <c r="AB972" s="429"/>
      <c r="AC972" s="367"/>
      <c r="AD972" s="427"/>
      <c r="AE972" s="427"/>
      <c r="AF972" s="427"/>
      <c r="AG972" s="436"/>
      <c r="AH972" s="445"/>
      <c r="AI972" s="445"/>
      <c r="AJ972" s="456"/>
      <c r="AK972" s="179" t="str">
        <f t="shared" si="59"/>
        <v/>
      </c>
      <c r="AL972" s="427"/>
      <c r="AM972" s="28" t="b">
        <f t="shared" ref="AM972:AM993" si="61">L972=R972+V972+AA972</f>
        <v>1</v>
      </c>
    </row>
    <row r="973" spans="1:39" ht="36" customHeight="1">
      <c r="A973" s="67"/>
      <c r="B973" s="67"/>
      <c r="C973" s="65"/>
      <c r="D973" s="45"/>
      <c r="E973" s="259"/>
      <c r="F973" s="229" t="str">
        <f t="shared" si="60"/>
        <v/>
      </c>
      <c r="G973" s="429"/>
      <c r="H973" s="206"/>
      <c r="I973" s="429"/>
      <c r="J973" s="83"/>
      <c r="K973" s="119"/>
      <c r="L973" s="213"/>
      <c r="M973" s="84"/>
      <c r="N973" s="231"/>
      <c r="O973" s="259"/>
      <c r="P973" s="212"/>
      <c r="Q973" s="214"/>
      <c r="R973" s="214"/>
      <c r="S973" s="232"/>
      <c r="T973" s="179" t="str">
        <f t="shared" si="58"/>
        <v/>
      </c>
      <c r="U973" s="427"/>
      <c r="V973" s="213"/>
      <c r="W973" s="213"/>
      <c r="X973" s="429"/>
      <c r="Y973" s="45"/>
      <c r="Z973" s="45"/>
      <c r="AA973" s="45"/>
      <c r="AB973" s="429"/>
      <c r="AC973" s="367"/>
      <c r="AD973" s="427"/>
      <c r="AE973" s="427"/>
      <c r="AF973" s="427"/>
      <c r="AG973" s="436"/>
      <c r="AH973" s="445"/>
      <c r="AI973" s="445"/>
      <c r="AJ973" s="456"/>
      <c r="AK973" s="179" t="str">
        <f t="shared" si="59"/>
        <v/>
      </c>
      <c r="AL973" s="427"/>
      <c r="AM973" s="28" t="b">
        <f t="shared" si="61"/>
        <v>1</v>
      </c>
    </row>
    <row r="974" spans="1:39" ht="36" customHeight="1">
      <c r="A974" s="67"/>
      <c r="B974" s="67"/>
      <c r="C974" s="65"/>
      <c r="D974" s="45"/>
      <c r="E974" s="259"/>
      <c r="F974" s="229" t="str">
        <f t="shared" si="60"/>
        <v/>
      </c>
      <c r="G974" s="429"/>
      <c r="H974" s="206"/>
      <c r="I974" s="429"/>
      <c r="J974" s="83"/>
      <c r="K974" s="119"/>
      <c r="L974" s="213"/>
      <c r="M974" s="84"/>
      <c r="N974" s="231"/>
      <c r="O974" s="259"/>
      <c r="P974" s="212"/>
      <c r="Q974" s="214"/>
      <c r="R974" s="214"/>
      <c r="S974" s="232"/>
      <c r="T974" s="179" t="str">
        <f t="shared" si="58"/>
        <v/>
      </c>
      <c r="U974" s="427"/>
      <c r="V974" s="213"/>
      <c r="W974" s="213"/>
      <c r="X974" s="429"/>
      <c r="Y974" s="45"/>
      <c r="Z974" s="45"/>
      <c r="AA974" s="45"/>
      <c r="AB974" s="429"/>
      <c r="AC974" s="367"/>
      <c r="AD974" s="427"/>
      <c r="AE974" s="427"/>
      <c r="AF974" s="427"/>
      <c r="AG974" s="436"/>
      <c r="AH974" s="445"/>
      <c r="AI974" s="445"/>
      <c r="AJ974" s="456"/>
      <c r="AK974" s="179" t="str">
        <f t="shared" si="59"/>
        <v/>
      </c>
      <c r="AL974" s="427"/>
      <c r="AM974" s="28" t="b">
        <f t="shared" si="61"/>
        <v>1</v>
      </c>
    </row>
    <row r="975" spans="1:39" ht="36" customHeight="1">
      <c r="A975" s="67"/>
      <c r="B975" s="67"/>
      <c r="C975" s="65"/>
      <c r="D975" s="45"/>
      <c r="E975" s="259"/>
      <c r="F975" s="229" t="str">
        <f t="shared" si="60"/>
        <v/>
      </c>
      <c r="G975" s="429"/>
      <c r="H975" s="206"/>
      <c r="I975" s="429"/>
      <c r="J975" s="83"/>
      <c r="K975" s="119"/>
      <c r="L975" s="213"/>
      <c r="M975" s="84"/>
      <c r="N975" s="231"/>
      <c r="O975" s="259"/>
      <c r="P975" s="212"/>
      <c r="Q975" s="214"/>
      <c r="R975" s="214"/>
      <c r="S975" s="232"/>
      <c r="T975" s="179" t="str">
        <f t="shared" si="58"/>
        <v/>
      </c>
      <c r="U975" s="427"/>
      <c r="V975" s="213"/>
      <c r="W975" s="213"/>
      <c r="X975" s="429"/>
      <c r="Y975" s="45"/>
      <c r="Z975" s="45"/>
      <c r="AA975" s="45"/>
      <c r="AB975" s="429"/>
      <c r="AC975" s="367"/>
      <c r="AD975" s="427"/>
      <c r="AE975" s="427"/>
      <c r="AF975" s="427"/>
      <c r="AG975" s="436"/>
      <c r="AH975" s="445"/>
      <c r="AI975" s="445"/>
      <c r="AJ975" s="456"/>
      <c r="AK975" s="179" t="str">
        <f t="shared" si="59"/>
        <v/>
      </c>
      <c r="AL975" s="427"/>
      <c r="AM975" s="28" t="b">
        <f t="shared" si="61"/>
        <v>1</v>
      </c>
    </row>
    <row r="976" spans="1:39" ht="36" customHeight="1">
      <c r="A976" s="67"/>
      <c r="B976" s="67"/>
      <c r="C976" s="65"/>
      <c r="D976" s="45"/>
      <c r="E976" s="259"/>
      <c r="F976" s="229" t="str">
        <f t="shared" si="60"/>
        <v/>
      </c>
      <c r="G976" s="429"/>
      <c r="H976" s="206"/>
      <c r="I976" s="429"/>
      <c r="J976" s="83"/>
      <c r="K976" s="119"/>
      <c r="L976" s="213"/>
      <c r="M976" s="84"/>
      <c r="N976" s="231"/>
      <c r="O976" s="259"/>
      <c r="P976" s="212"/>
      <c r="Q976" s="214"/>
      <c r="R976" s="214"/>
      <c r="S976" s="232"/>
      <c r="T976" s="179" t="str">
        <f t="shared" si="58"/>
        <v/>
      </c>
      <c r="U976" s="427"/>
      <c r="V976" s="213"/>
      <c r="W976" s="213"/>
      <c r="X976" s="429"/>
      <c r="Y976" s="45"/>
      <c r="Z976" s="45"/>
      <c r="AA976" s="45"/>
      <c r="AB976" s="429"/>
      <c r="AC976" s="367"/>
      <c r="AD976" s="427"/>
      <c r="AE976" s="427"/>
      <c r="AF976" s="427"/>
      <c r="AG976" s="436"/>
      <c r="AH976" s="445"/>
      <c r="AI976" s="445"/>
      <c r="AJ976" s="456"/>
      <c r="AK976" s="179" t="str">
        <f t="shared" si="59"/>
        <v/>
      </c>
      <c r="AL976" s="427"/>
      <c r="AM976" s="28" t="b">
        <f t="shared" si="61"/>
        <v>1</v>
      </c>
    </row>
    <row r="977" spans="1:39" ht="36" customHeight="1">
      <c r="A977" s="67"/>
      <c r="B977" s="67"/>
      <c r="C977" s="65"/>
      <c r="D977" s="45"/>
      <c r="E977" s="259"/>
      <c r="F977" s="229" t="str">
        <f t="shared" si="60"/>
        <v/>
      </c>
      <c r="G977" s="429"/>
      <c r="H977" s="206"/>
      <c r="I977" s="429"/>
      <c r="J977" s="83"/>
      <c r="K977" s="119"/>
      <c r="L977" s="213"/>
      <c r="M977" s="84"/>
      <c r="N977" s="231"/>
      <c r="O977" s="259"/>
      <c r="P977" s="212"/>
      <c r="Q977" s="214"/>
      <c r="R977" s="214"/>
      <c r="S977" s="232"/>
      <c r="T977" s="179" t="str">
        <f t="shared" si="58"/>
        <v/>
      </c>
      <c r="U977" s="427"/>
      <c r="V977" s="213"/>
      <c r="W977" s="213"/>
      <c r="X977" s="429"/>
      <c r="Y977" s="45"/>
      <c r="Z977" s="45"/>
      <c r="AA977" s="45"/>
      <c r="AB977" s="429"/>
      <c r="AC977" s="367"/>
      <c r="AD977" s="427"/>
      <c r="AE977" s="427"/>
      <c r="AF977" s="427"/>
      <c r="AG977" s="436"/>
      <c r="AH977" s="445"/>
      <c r="AI977" s="445"/>
      <c r="AJ977" s="456"/>
      <c r="AK977" s="179" t="str">
        <f t="shared" si="59"/>
        <v/>
      </c>
      <c r="AL977" s="427"/>
      <c r="AM977" s="28" t="b">
        <f t="shared" si="61"/>
        <v>1</v>
      </c>
    </row>
    <row r="978" spans="1:39" ht="36" customHeight="1">
      <c r="A978" s="67"/>
      <c r="B978" s="67"/>
      <c r="C978" s="65"/>
      <c r="D978" s="45"/>
      <c r="E978" s="259"/>
      <c r="F978" s="229" t="str">
        <f t="shared" si="60"/>
        <v/>
      </c>
      <c r="G978" s="429"/>
      <c r="H978" s="206"/>
      <c r="I978" s="429"/>
      <c r="J978" s="83"/>
      <c r="K978" s="119"/>
      <c r="L978" s="213"/>
      <c r="M978" s="84"/>
      <c r="N978" s="231"/>
      <c r="O978" s="259"/>
      <c r="P978" s="212"/>
      <c r="Q978" s="214"/>
      <c r="R978" s="214"/>
      <c r="S978" s="232"/>
      <c r="T978" s="179" t="str">
        <f t="shared" si="58"/>
        <v/>
      </c>
      <c r="U978" s="427"/>
      <c r="V978" s="213"/>
      <c r="W978" s="213"/>
      <c r="X978" s="429"/>
      <c r="Y978" s="45"/>
      <c r="Z978" s="45"/>
      <c r="AA978" s="45"/>
      <c r="AB978" s="429"/>
      <c r="AC978" s="367"/>
      <c r="AD978" s="427"/>
      <c r="AE978" s="427"/>
      <c r="AF978" s="427"/>
      <c r="AG978" s="436"/>
      <c r="AH978" s="445"/>
      <c r="AI978" s="445"/>
      <c r="AJ978" s="456"/>
      <c r="AK978" s="179" t="str">
        <f t="shared" si="59"/>
        <v/>
      </c>
      <c r="AL978" s="427"/>
      <c r="AM978" s="28" t="b">
        <f t="shared" si="61"/>
        <v>1</v>
      </c>
    </row>
    <row r="979" spans="1:39" ht="36" customHeight="1">
      <c r="A979" s="67"/>
      <c r="B979" s="67"/>
      <c r="C979" s="65"/>
      <c r="D979" s="45"/>
      <c r="E979" s="259"/>
      <c r="F979" s="229" t="str">
        <f t="shared" si="60"/>
        <v/>
      </c>
      <c r="G979" s="429"/>
      <c r="H979" s="206"/>
      <c r="I979" s="429"/>
      <c r="J979" s="83"/>
      <c r="K979" s="119"/>
      <c r="L979" s="213"/>
      <c r="M979" s="84"/>
      <c r="N979" s="231"/>
      <c r="O979" s="259"/>
      <c r="P979" s="212"/>
      <c r="Q979" s="214"/>
      <c r="R979" s="214"/>
      <c r="S979" s="232"/>
      <c r="T979" s="179" t="str">
        <f t="shared" si="58"/>
        <v/>
      </c>
      <c r="U979" s="427"/>
      <c r="V979" s="213"/>
      <c r="W979" s="213"/>
      <c r="X979" s="429"/>
      <c r="Y979" s="45"/>
      <c r="Z979" s="45"/>
      <c r="AA979" s="45"/>
      <c r="AB979" s="429"/>
      <c r="AC979" s="367"/>
      <c r="AD979" s="427"/>
      <c r="AE979" s="427"/>
      <c r="AF979" s="427"/>
      <c r="AG979" s="436"/>
      <c r="AH979" s="445"/>
      <c r="AI979" s="445"/>
      <c r="AJ979" s="456"/>
      <c r="AK979" s="179" t="str">
        <f t="shared" si="59"/>
        <v/>
      </c>
      <c r="AL979" s="427"/>
      <c r="AM979" s="28" t="b">
        <f t="shared" si="61"/>
        <v>1</v>
      </c>
    </row>
    <row r="980" spans="1:39" ht="36" customHeight="1">
      <c r="A980" s="67"/>
      <c r="B980" s="67"/>
      <c r="C980" s="65"/>
      <c r="D980" s="45"/>
      <c r="E980" s="259"/>
      <c r="F980" s="229" t="str">
        <f t="shared" si="60"/>
        <v/>
      </c>
      <c r="G980" s="429"/>
      <c r="H980" s="206"/>
      <c r="I980" s="429"/>
      <c r="J980" s="83"/>
      <c r="K980" s="119"/>
      <c r="L980" s="213"/>
      <c r="M980" s="84"/>
      <c r="N980" s="231"/>
      <c r="O980" s="259"/>
      <c r="P980" s="212"/>
      <c r="Q980" s="214"/>
      <c r="R980" s="214"/>
      <c r="S980" s="232"/>
      <c r="T980" s="179" t="str">
        <f t="shared" si="58"/>
        <v/>
      </c>
      <c r="U980" s="427"/>
      <c r="V980" s="213"/>
      <c r="W980" s="213"/>
      <c r="X980" s="429"/>
      <c r="Y980" s="45"/>
      <c r="Z980" s="45"/>
      <c r="AA980" s="45"/>
      <c r="AB980" s="429"/>
      <c r="AC980" s="367"/>
      <c r="AD980" s="427"/>
      <c r="AE980" s="427"/>
      <c r="AF980" s="427"/>
      <c r="AG980" s="436"/>
      <c r="AH980" s="445"/>
      <c r="AI980" s="445"/>
      <c r="AJ980" s="456"/>
      <c r="AK980" s="179" t="str">
        <f t="shared" si="59"/>
        <v/>
      </c>
      <c r="AL980" s="427"/>
      <c r="AM980" s="28" t="b">
        <f t="shared" si="61"/>
        <v>1</v>
      </c>
    </row>
    <row r="981" spans="1:39" ht="36" customHeight="1">
      <c r="A981" s="67"/>
      <c r="B981" s="67"/>
      <c r="C981" s="65"/>
      <c r="D981" s="45"/>
      <c r="E981" s="259"/>
      <c r="F981" s="229" t="str">
        <f t="shared" si="60"/>
        <v/>
      </c>
      <c r="G981" s="429"/>
      <c r="H981" s="206"/>
      <c r="I981" s="429"/>
      <c r="J981" s="83"/>
      <c r="K981" s="119"/>
      <c r="L981" s="213"/>
      <c r="M981" s="84"/>
      <c r="N981" s="231"/>
      <c r="O981" s="259"/>
      <c r="P981" s="212"/>
      <c r="Q981" s="214"/>
      <c r="R981" s="214"/>
      <c r="S981" s="232"/>
      <c r="T981" s="179" t="str">
        <f t="shared" si="58"/>
        <v/>
      </c>
      <c r="U981" s="427"/>
      <c r="V981" s="213"/>
      <c r="W981" s="213"/>
      <c r="X981" s="429"/>
      <c r="Y981" s="45"/>
      <c r="Z981" s="45"/>
      <c r="AA981" s="45"/>
      <c r="AB981" s="429"/>
      <c r="AC981" s="367"/>
      <c r="AD981" s="427"/>
      <c r="AE981" s="427"/>
      <c r="AF981" s="427"/>
      <c r="AG981" s="436"/>
      <c r="AH981" s="445"/>
      <c r="AI981" s="445"/>
      <c r="AJ981" s="456"/>
      <c r="AK981" s="179" t="str">
        <f t="shared" si="59"/>
        <v/>
      </c>
      <c r="AL981" s="427"/>
      <c r="AM981" s="28" t="b">
        <f t="shared" si="61"/>
        <v>1</v>
      </c>
    </row>
    <row r="982" spans="1:39" ht="36" customHeight="1">
      <c r="A982" s="67"/>
      <c r="B982" s="67"/>
      <c r="C982" s="65"/>
      <c r="D982" s="45"/>
      <c r="E982" s="259"/>
      <c r="F982" s="229" t="str">
        <f t="shared" si="60"/>
        <v/>
      </c>
      <c r="G982" s="429"/>
      <c r="H982" s="206"/>
      <c r="I982" s="429"/>
      <c r="J982" s="83"/>
      <c r="K982" s="119"/>
      <c r="L982" s="213"/>
      <c r="M982" s="84"/>
      <c r="N982" s="231"/>
      <c r="O982" s="259"/>
      <c r="P982" s="212"/>
      <c r="Q982" s="214"/>
      <c r="R982" s="214"/>
      <c r="S982" s="232"/>
      <c r="T982" s="179" t="str">
        <f t="shared" si="58"/>
        <v/>
      </c>
      <c r="U982" s="427"/>
      <c r="V982" s="213"/>
      <c r="W982" s="213"/>
      <c r="X982" s="429"/>
      <c r="Y982" s="45"/>
      <c r="Z982" s="45"/>
      <c r="AA982" s="45"/>
      <c r="AB982" s="429"/>
      <c r="AC982" s="367"/>
      <c r="AD982" s="427"/>
      <c r="AE982" s="427"/>
      <c r="AF982" s="427"/>
      <c r="AG982" s="436"/>
      <c r="AH982" s="445"/>
      <c r="AI982" s="445"/>
      <c r="AJ982" s="456"/>
      <c r="AK982" s="179" t="str">
        <f t="shared" si="59"/>
        <v/>
      </c>
      <c r="AL982" s="427"/>
      <c r="AM982" s="28" t="b">
        <f t="shared" si="61"/>
        <v>1</v>
      </c>
    </row>
    <row r="983" spans="1:39" ht="36" customHeight="1">
      <c r="A983" s="67"/>
      <c r="B983" s="67"/>
      <c r="C983" s="65"/>
      <c r="D983" s="45"/>
      <c r="E983" s="259"/>
      <c r="F983" s="229" t="str">
        <f t="shared" si="60"/>
        <v/>
      </c>
      <c r="G983" s="429"/>
      <c r="H983" s="206"/>
      <c r="I983" s="429"/>
      <c r="J983" s="83"/>
      <c r="K983" s="119"/>
      <c r="L983" s="213"/>
      <c r="M983" s="84"/>
      <c r="N983" s="231"/>
      <c r="O983" s="259"/>
      <c r="P983" s="212"/>
      <c r="Q983" s="214"/>
      <c r="R983" s="214"/>
      <c r="S983" s="232"/>
      <c r="T983" s="179" t="str">
        <f t="shared" si="58"/>
        <v/>
      </c>
      <c r="U983" s="427"/>
      <c r="V983" s="213"/>
      <c r="W983" s="213"/>
      <c r="X983" s="429"/>
      <c r="Y983" s="45"/>
      <c r="Z983" s="45"/>
      <c r="AA983" s="45"/>
      <c r="AB983" s="429"/>
      <c r="AC983" s="367"/>
      <c r="AD983" s="427"/>
      <c r="AE983" s="427"/>
      <c r="AF983" s="427"/>
      <c r="AG983" s="436"/>
      <c r="AH983" s="445"/>
      <c r="AI983" s="445"/>
      <c r="AJ983" s="456"/>
      <c r="AK983" s="179" t="str">
        <f t="shared" si="59"/>
        <v/>
      </c>
      <c r="AL983" s="427"/>
      <c r="AM983" s="28" t="b">
        <f t="shared" si="61"/>
        <v>1</v>
      </c>
    </row>
    <row r="984" spans="1:39" ht="36" customHeight="1">
      <c r="A984" s="67"/>
      <c r="B984" s="67"/>
      <c r="C984" s="65"/>
      <c r="D984" s="45"/>
      <c r="E984" s="259"/>
      <c r="F984" s="229" t="str">
        <f t="shared" si="60"/>
        <v/>
      </c>
      <c r="G984" s="429"/>
      <c r="H984" s="206"/>
      <c r="I984" s="429"/>
      <c r="J984" s="83"/>
      <c r="K984" s="119"/>
      <c r="L984" s="213"/>
      <c r="M984" s="84"/>
      <c r="N984" s="231"/>
      <c r="O984" s="259"/>
      <c r="P984" s="212"/>
      <c r="Q984" s="214"/>
      <c r="R984" s="214"/>
      <c r="S984" s="232"/>
      <c r="T984" s="179" t="str">
        <f t="shared" si="58"/>
        <v/>
      </c>
      <c r="U984" s="427"/>
      <c r="V984" s="213"/>
      <c r="W984" s="213"/>
      <c r="X984" s="429"/>
      <c r="Y984" s="45"/>
      <c r="Z984" s="45"/>
      <c r="AA984" s="45"/>
      <c r="AB984" s="429"/>
      <c r="AC984" s="367"/>
      <c r="AD984" s="427"/>
      <c r="AE984" s="427"/>
      <c r="AF984" s="427"/>
      <c r="AG984" s="436"/>
      <c r="AH984" s="445"/>
      <c r="AI984" s="445"/>
      <c r="AJ984" s="456"/>
      <c r="AK984" s="179" t="str">
        <f t="shared" si="59"/>
        <v/>
      </c>
      <c r="AL984" s="427"/>
      <c r="AM984" s="28" t="b">
        <f t="shared" si="61"/>
        <v>1</v>
      </c>
    </row>
    <row r="985" spans="1:39" ht="36" customHeight="1">
      <c r="A985" s="67"/>
      <c r="B985" s="67"/>
      <c r="C985" s="65"/>
      <c r="D985" s="45"/>
      <c r="E985" s="259"/>
      <c r="F985" s="229" t="str">
        <f t="shared" si="60"/>
        <v/>
      </c>
      <c r="G985" s="429"/>
      <c r="H985" s="206"/>
      <c r="I985" s="429"/>
      <c r="J985" s="83"/>
      <c r="K985" s="119"/>
      <c r="L985" s="213"/>
      <c r="M985" s="84"/>
      <c r="N985" s="231"/>
      <c r="O985" s="259"/>
      <c r="P985" s="212"/>
      <c r="Q985" s="214"/>
      <c r="R985" s="214"/>
      <c r="S985" s="232"/>
      <c r="T985" s="179" t="str">
        <f t="shared" si="58"/>
        <v/>
      </c>
      <c r="U985" s="427"/>
      <c r="V985" s="213"/>
      <c r="W985" s="213"/>
      <c r="X985" s="429"/>
      <c r="Y985" s="45"/>
      <c r="Z985" s="45"/>
      <c r="AA985" s="45"/>
      <c r="AB985" s="429"/>
      <c r="AC985" s="367"/>
      <c r="AD985" s="427"/>
      <c r="AE985" s="427"/>
      <c r="AF985" s="427"/>
      <c r="AG985" s="436"/>
      <c r="AH985" s="445"/>
      <c r="AI985" s="445"/>
      <c r="AJ985" s="456"/>
      <c r="AK985" s="179" t="str">
        <f t="shared" si="59"/>
        <v/>
      </c>
      <c r="AL985" s="427"/>
      <c r="AM985" s="28" t="b">
        <f t="shared" si="61"/>
        <v>1</v>
      </c>
    </row>
    <row r="986" spans="1:39" ht="36" customHeight="1">
      <c r="A986" s="67"/>
      <c r="B986" s="67"/>
      <c r="C986" s="65"/>
      <c r="D986" s="45"/>
      <c r="E986" s="259"/>
      <c r="F986" s="229" t="str">
        <f t="shared" si="60"/>
        <v/>
      </c>
      <c r="G986" s="429"/>
      <c r="H986" s="206"/>
      <c r="I986" s="429"/>
      <c r="J986" s="83"/>
      <c r="K986" s="119"/>
      <c r="L986" s="213"/>
      <c r="M986" s="84"/>
      <c r="N986" s="231"/>
      <c r="O986" s="259"/>
      <c r="P986" s="212"/>
      <c r="Q986" s="214"/>
      <c r="R986" s="214"/>
      <c r="S986" s="232"/>
      <c r="T986" s="179" t="str">
        <f t="shared" si="58"/>
        <v/>
      </c>
      <c r="U986" s="427"/>
      <c r="V986" s="213"/>
      <c r="W986" s="213"/>
      <c r="X986" s="429"/>
      <c r="Y986" s="45"/>
      <c r="Z986" s="45"/>
      <c r="AA986" s="45"/>
      <c r="AB986" s="429"/>
      <c r="AC986" s="367"/>
      <c r="AD986" s="427"/>
      <c r="AE986" s="427"/>
      <c r="AF986" s="427"/>
      <c r="AG986" s="436"/>
      <c r="AH986" s="445"/>
      <c r="AI986" s="445"/>
      <c r="AJ986" s="456"/>
      <c r="AK986" s="179" t="str">
        <f t="shared" si="59"/>
        <v/>
      </c>
      <c r="AL986" s="427"/>
      <c r="AM986" s="28" t="b">
        <f t="shared" si="61"/>
        <v>1</v>
      </c>
    </row>
    <row r="987" spans="1:39" ht="36" customHeight="1">
      <c r="A987" s="67"/>
      <c r="B987" s="67"/>
      <c r="C987" s="65"/>
      <c r="D987" s="45"/>
      <c r="E987" s="259"/>
      <c r="F987" s="229" t="str">
        <f t="shared" si="60"/>
        <v/>
      </c>
      <c r="G987" s="429"/>
      <c r="H987" s="206"/>
      <c r="I987" s="429"/>
      <c r="J987" s="83"/>
      <c r="K987" s="119"/>
      <c r="L987" s="213"/>
      <c r="M987" s="84"/>
      <c r="N987" s="231"/>
      <c r="O987" s="259"/>
      <c r="P987" s="212"/>
      <c r="Q987" s="214"/>
      <c r="R987" s="214"/>
      <c r="S987" s="232"/>
      <c r="T987" s="179" t="str">
        <f t="shared" si="58"/>
        <v/>
      </c>
      <c r="U987" s="427"/>
      <c r="V987" s="213"/>
      <c r="W987" s="213"/>
      <c r="X987" s="429"/>
      <c r="Y987" s="45"/>
      <c r="Z987" s="45"/>
      <c r="AA987" s="45"/>
      <c r="AB987" s="429"/>
      <c r="AC987" s="367"/>
      <c r="AD987" s="427"/>
      <c r="AE987" s="427"/>
      <c r="AF987" s="427"/>
      <c r="AG987" s="436"/>
      <c r="AH987" s="445"/>
      <c r="AI987" s="445"/>
      <c r="AJ987" s="456"/>
      <c r="AK987" s="179" t="str">
        <f t="shared" si="59"/>
        <v/>
      </c>
      <c r="AL987" s="427"/>
      <c r="AM987" s="28" t="b">
        <f t="shared" si="61"/>
        <v>1</v>
      </c>
    </row>
    <row r="988" spans="1:39" ht="36" customHeight="1">
      <c r="A988" s="67"/>
      <c r="B988" s="67"/>
      <c r="C988" s="65"/>
      <c r="D988" s="45"/>
      <c r="E988" s="259"/>
      <c r="F988" s="229" t="str">
        <f t="shared" si="60"/>
        <v/>
      </c>
      <c r="G988" s="429"/>
      <c r="H988" s="206"/>
      <c r="I988" s="429"/>
      <c r="J988" s="83"/>
      <c r="K988" s="119"/>
      <c r="L988" s="213"/>
      <c r="M988" s="84"/>
      <c r="N988" s="231"/>
      <c r="O988" s="259"/>
      <c r="P988" s="212"/>
      <c r="Q988" s="214"/>
      <c r="R988" s="214"/>
      <c r="S988" s="232"/>
      <c r="T988" s="179" t="str">
        <f t="shared" si="58"/>
        <v/>
      </c>
      <c r="U988" s="427"/>
      <c r="V988" s="213"/>
      <c r="W988" s="213"/>
      <c r="X988" s="429"/>
      <c r="Y988" s="45"/>
      <c r="Z988" s="45"/>
      <c r="AA988" s="45"/>
      <c r="AB988" s="429"/>
      <c r="AC988" s="367"/>
      <c r="AD988" s="427"/>
      <c r="AE988" s="427"/>
      <c r="AF988" s="427"/>
      <c r="AG988" s="436"/>
      <c r="AH988" s="445"/>
      <c r="AI988" s="445"/>
      <c r="AJ988" s="456"/>
      <c r="AK988" s="179" t="str">
        <f t="shared" si="59"/>
        <v/>
      </c>
      <c r="AL988" s="427"/>
      <c r="AM988" s="28" t="b">
        <f t="shared" si="61"/>
        <v>1</v>
      </c>
    </row>
    <row r="989" spans="1:39" ht="36" customHeight="1">
      <c r="A989" s="67"/>
      <c r="B989" s="67"/>
      <c r="C989" s="65"/>
      <c r="D989" s="45"/>
      <c r="E989" s="259"/>
      <c r="F989" s="229" t="str">
        <f t="shared" si="60"/>
        <v/>
      </c>
      <c r="G989" s="429"/>
      <c r="H989" s="206"/>
      <c r="I989" s="429"/>
      <c r="J989" s="83"/>
      <c r="K989" s="119"/>
      <c r="L989" s="213"/>
      <c r="M989" s="84"/>
      <c r="N989" s="231"/>
      <c r="O989" s="259"/>
      <c r="P989" s="212"/>
      <c r="Q989" s="214"/>
      <c r="R989" s="214"/>
      <c r="S989" s="232"/>
      <c r="T989" s="179" t="str">
        <f t="shared" si="58"/>
        <v/>
      </c>
      <c r="U989" s="427"/>
      <c r="V989" s="213"/>
      <c r="W989" s="213"/>
      <c r="X989" s="429"/>
      <c r="Y989" s="45"/>
      <c r="Z989" s="45"/>
      <c r="AA989" s="45"/>
      <c r="AB989" s="429"/>
      <c r="AC989" s="367"/>
      <c r="AD989" s="427"/>
      <c r="AE989" s="427"/>
      <c r="AF989" s="427"/>
      <c r="AG989" s="436"/>
      <c r="AH989" s="445"/>
      <c r="AI989" s="445"/>
      <c r="AJ989" s="456"/>
      <c r="AK989" s="179" t="str">
        <f t="shared" si="59"/>
        <v/>
      </c>
      <c r="AL989" s="427"/>
      <c r="AM989" s="28" t="b">
        <f t="shared" si="61"/>
        <v>1</v>
      </c>
    </row>
    <row r="990" spans="1:39" ht="36" customHeight="1">
      <c r="A990" s="67"/>
      <c r="B990" s="67"/>
      <c r="C990" s="65"/>
      <c r="D990" s="45"/>
      <c r="E990" s="259"/>
      <c r="F990" s="229" t="str">
        <f t="shared" si="60"/>
        <v/>
      </c>
      <c r="G990" s="429"/>
      <c r="H990" s="206"/>
      <c r="I990" s="429"/>
      <c r="J990" s="83"/>
      <c r="K990" s="119"/>
      <c r="L990" s="213"/>
      <c r="M990" s="84"/>
      <c r="N990" s="231"/>
      <c r="O990" s="259"/>
      <c r="P990" s="212"/>
      <c r="Q990" s="214"/>
      <c r="R990" s="214"/>
      <c r="S990" s="232"/>
      <c r="T990" s="179" t="str">
        <f t="shared" si="58"/>
        <v/>
      </c>
      <c r="U990" s="427"/>
      <c r="V990" s="213"/>
      <c r="W990" s="213"/>
      <c r="X990" s="429"/>
      <c r="Y990" s="45"/>
      <c r="Z990" s="45"/>
      <c r="AA990" s="45"/>
      <c r="AB990" s="429"/>
      <c r="AC990" s="367"/>
      <c r="AD990" s="427"/>
      <c r="AE990" s="427"/>
      <c r="AF990" s="427"/>
      <c r="AG990" s="436"/>
      <c r="AH990" s="445"/>
      <c r="AI990" s="445"/>
      <c r="AJ990" s="456"/>
      <c r="AK990" s="179" t="str">
        <f t="shared" si="59"/>
        <v/>
      </c>
      <c r="AL990" s="427"/>
      <c r="AM990" s="28" t="b">
        <f t="shared" si="61"/>
        <v>1</v>
      </c>
    </row>
    <row r="991" spans="1:39" ht="36" customHeight="1">
      <c r="A991" s="67"/>
      <c r="B991" s="67"/>
      <c r="C991" s="65"/>
      <c r="D991" s="45"/>
      <c r="E991" s="259"/>
      <c r="F991" s="229" t="str">
        <f t="shared" si="60"/>
        <v/>
      </c>
      <c r="G991" s="429"/>
      <c r="H991" s="206"/>
      <c r="I991" s="429"/>
      <c r="J991" s="83"/>
      <c r="K991" s="119"/>
      <c r="L991" s="213"/>
      <c r="M991" s="84"/>
      <c r="N991" s="231"/>
      <c r="O991" s="259"/>
      <c r="P991" s="212"/>
      <c r="Q991" s="214"/>
      <c r="R991" s="214"/>
      <c r="S991" s="232"/>
      <c r="T991" s="179" t="str">
        <f t="shared" si="58"/>
        <v/>
      </c>
      <c r="U991" s="427"/>
      <c r="V991" s="213"/>
      <c r="W991" s="213"/>
      <c r="X991" s="429"/>
      <c r="Y991" s="45"/>
      <c r="Z991" s="45"/>
      <c r="AA991" s="45"/>
      <c r="AB991" s="429"/>
      <c r="AC991" s="367"/>
      <c r="AD991" s="427"/>
      <c r="AE991" s="427"/>
      <c r="AF991" s="427"/>
      <c r="AG991" s="436"/>
      <c r="AH991" s="445"/>
      <c r="AI991" s="445"/>
      <c r="AJ991" s="456"/>
      <c r="AK991" s="179" t="str">
        <f t="shared" si="59"/>
        <v/>
      </c>
      <c r="AL991" s="427"/>
      <c r="AM991" s="28" t="b">
        <f t="shared" si="61"/>
        <v>1</v>
      </c>
    </row>
    <row r="992" spans="1:39" ht="36" customHeight="1">
      <c r="A992" s="67"/>
      <c r="B992" s="67"/>
      <c r="C992" s="65"/>
      <c r="D992" s="45"/>
      <c r="E992" s="259"/>
      <c r="F992" s="229" t="str">
        <f t="shared" si="60"/>
        <v/>
      </c>
      <c r="G992" s="429"/>
      <c r="H992" s="206"/>
      <c r="I992" s="429"/>
      <c r="J992" s="83"/>
      <c r="K992" s="119"/>
      <c r="L992" s="213"/>
      <c r="M992" s="84"/>
      <c r="N992" s="231"/>
      <c r="O992" s="259"/>
      <c r="P992" s="212"/>
      <c r="Q992" s="214"/>
      <c r="R992" s="214"/>
      <c r="S992" s="232"/>
      <c r="T992" s="179" t="str">
        <f t="shared" si="58"/>
        <v/>
      </c>
      <c r="U992" s="427"/>
      <c r="V992" s="213"/>
      <c r="W992" s="213"/>
      <c r="X992" s="429"/>
      <c r="Y992" s="45"/>
      <c r="Z992" s="45"/>
      <c r="AA992" s="45"/>
      <c r="AB992" s="429"/>
      <c r="AC992" s="367"/>
      <c r="AD992" s="427"/>
      <c r="AE992" s="427"/>
      <c r="AF992" s="427"/>
      <c r="AG992" s="436"/>
      <c r="AH992" s="445"/>
      <c r="AI992" s="445"/>
      <c r="AJ992" s="456"/>
      <c r="AK992" s="179" t="str">
        <f t="shared" si="59"/>
        <v/>
      </c>
      <c r="AL992" s="427"/>
      <c r="AM992" s="28" t="b">
        <f t="shared" si="61"/>
        <v>1</v>
      </c>
    </row>
    <row r="993" spans="1:39" ht="36" customHeight="1">
      <c r="A993" s="67"/>
      <c r="B993" s="67"/>
      <c r="C993" s="65"/>
      <c r="D993" s="45"/>
      <c r="E993" s="259"/>
      <c r="F993" s="229" t="str">
        <f t="shared" si="60"/>
        <v/>
      </c>
      <c r="G993" s="429"/>
      <c r="H993" s="206"/>
      <c r="I993" s="429"/>
      <c r="J993" s="83"/>
      <c r="K993" s="119"/>
      <c r="L993" s="213"/>
      <c r="M993" s="84"/>
      <c r="N993" s="231"/>
      <c r="O993" s="259"/>
      <c r="P993" s="212"/>
      <c r="Q993" s="214"/>
      <c r="R993" s="214"/>
      <c r="S993" s="232"/>
      <c r="T993" s="179" t="str">
        <f t="shared" si="58"/>
        <v/>
      </c>
      <c r="U993" s="427"/>
      <c r="V993" s="213"/>
      <c r="W993" s="213"/>
      <c r="X993" s="429"/>
      <c r="Y993" s="45"/>
      <c r="Z993" s="45"/>
      <c r="AA993" s="45"/>
      <c r="AB993" s="429"/>
      <c r="AC993" s="367"/>
      <c r="AD993" s="427"/>
      <c r="AE993" s="427"/>
      <c r="AF993" s="427"/>
      <c r="AG993" s="436"/>
      <c r="AH993" s="445"/>
      <c r="AI993" s="445"/>
      <c r="AJ993" s="456"/>
      <c r="AK993" s="179" t="str">
        <f t="shared" si="59"/>
        <v/>
      </c>
      <c r="AL993" s="427"/>
      <c r="AM993" s="28" t="b">
        <f t="shared" si="61"/>
        <v>1</v>
      </c>
    </row>
    <row r="998" spans="1:39">
      <c r="AC998" s="28"/>
      <c r="AD998" s="28"/>
      <c r="AE998" s="28"/>
      <c r="AF998" s="28"/>
      <c r="AG998" s="28"/>
      <c r="AH998" s="28"/>
      <c r="AI998" s="28"/>
      <c r="AJ998" s="28"/>
      <c r="AK998" s="28"/>
      <c r="AL998" s="28"/>
    </row>
    <row r="1000" spans="1:39">
      <c r="J1000" s="27"/>
      <c r="K1000" s="27"/>
      <c r="L1000" s="27"/>
      <c r="M1000" s="27"/>
      <c r="N1000" s="27"/>
      <c r="O1000" s="27"/>
      <c r="P1000" s="27"/>
      <c r="Q1000" s="27"/>
      <c r="R1000" s="27"/>
      <c r="S1000" s="27"/>
      <c r="T1000" s="27"/>
      <c r="U1000" s="27"/>
      <c r="V1000" s="27"/>
      <c r="W1000" s="27"/>
      <c r="Y1000" s="27"/>
      <c r="Z1000" s="27"/>
      <c r="AA1000" s="27"/>
    </row>
    <row r="1001" spans="1:39">
      <c r="AD1001" s="27"/>
      <c r="AE1001" s="27"/>
      <c r="AF1001" s="27"/>
      <c r="AG1001" s="27"/>
      <c r="AH1001" s="27"/>
      <c r="AI1001" s="27"/>
      <c r="AJ1001" s="27"/>
      <c r="AK1001" s="27"/>
      <c r="AL1001" s="27"/>
    </row>
  </sheetData>
  <sheetProtection formatRows="0" insertRows="0" deleteRows="0" selectLockedCells="1"/>
  <dataConsolidate/>
  <mergeCells count="11">
    <mergeCell ref="AK3:AK4"/>
    <mergeCell ref="AL3:AL4"/>
    <mergeCell ref="AM3:AM4"/>
    <mergeCell ref="AC3:AC4"/>
    <mergeCell ref="AD3:AD4"/>
    <mergeCell ref="AF3:AH3"/>
    <mergeCell ref="D3:O3"/>
    <mergeCell ref="P3:T3"/>
    <mergeCell ref="U3:Y3"/>
    <mergeCell ref="AB3:AB4"/>
    <mergeCell ref="Z3:AA3"/>
  </mergeCells>
  <phoneticPr fontId="22" type="noConversion"/>
  <conditionalFormatting sqref="AM1:AM1048576">
    <cfRule type="containsText" dxfId="6" priority="1" operator="containsText" text="FALSE">
      <formula>NOT(ISERROR(SEARCH("FALSE",AM1)))</formula>
    </cfRule>
  </conditionalFormatting>
  <dataValidations count="9">
    <dataValidation type="list" allowBlank="1" showInputMessage="1" showErrorMessage="1" error="목록에서 선택" sqref="M1001:M1048576 M11:M999">
      <formula1>회수구분</formula1>
    </dataValidation>
    <dataValidation type="list" allowBlank="1" showInputMessage="1" showErrorMessage="1" error="목록에서 선택" sqref="K1001:K1048576 K11:K999">
      <formula1>투자유형</formula1>
    </dataValidation>
    <dataValidation type="date" allowBlank="1" showInputMessage="1" showErrorMessage="1" error="연월일을 입력" sqref="J599:J600 J602:J1048576 J589:J595 J577:J584 L1000 N1000 P1000 R1000 T1000 V1000 X1000 AB1000 AD1001:AJ1001">
      <formula1>1</formula1>
      <formula2>2958465</formula2>
    </dataValidation>
    <dataValidation type="list" allowBlank="1" showInputMessage="1" showErrorMessage="1" error="목록에서 선택" sqref="S575 S552:S558 S560:S569 S577:S999 S1001:S1048576 S11:S549">
      <formula1>회수유형</formula1>
    </dataValidation>
    <dataValidation type="date" allowBlank="1" showInputMessage="1" showErrorMessage="1" error="제안서작성일 이전 연월일을 입력" sqref="P603:P604 P606 P5:P10 P780:P803 P609:P773 P941:P945 P805:P810 P812:P935 P775:P778 P589:P595 P577:P587 P597:P598 P948:P999 P1001:P1048576">
      <formula1>1</formula1>
      <formula2>제안서작성기준일</formula2>
    </dataValidation>
    <dataValidation type="list" allowBlank="1" showInputMessage="1" showErrorMessage="1" error="목록에서 선택" sqref="U1001:U1048576 AD11:AD993 U11:U999 AD999:AK1000 AD1002:AK1048576 AD994:AK997">
      <formula1>여부</formula1>
    </dataValidation>
    <dataValidation type="list" allowBlank="1" showInputMessage="1" showErrorMessage="1" error="목록에서 선택" sqref="D11:D1048576">
      <formula1>투자계정구분</formula1>
    </dataValidation>
    <dataValidation type="list" allowBlank="1" showInputMessage="1" showErrorMessage="1" sqref="H11:H1048576">
      <formula1>법인유형</formula1>
    </dataValidation>
    <dataValidation type="list" allowBlank="1" showInputMessage="1" showErrorMessage="1" sqref="AF11:AH11 AF12:AF163 AG12:AG288 AH12:AH240">
      <formula1>여부</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작성요령!$C$461:$C$463</xm:f>
          </x14:formula1>
          <xm:sqref>Z11:Z21</xm:sqref>
        </x14:dataValidation>
        <x14:dataValidation type="list" allowBlank="1" showInputMessage="1" showErrorMessage="1">
          <x14:formula1>
            <xm:f>작성요령!$F$459:$F$461</xm:f>
          </x14:formula1>
          <xm:sqref>AE135:AE993</xm:sqref>
        </x14:dataValidation>
        <x14:dataValidation type="list" allowBlank="1" showInputMessage="1" showErrorMessage="1">
          <x14:formula1>
            <xm:f>작성요령!$F$459:$F$462</xm:f>
          </x14:formula1>
          <xm:sqref>AE11:AE134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85" zoomScaleNormal="85" zoomScaleSheetLayoutView="85" workbookViewId="0">
      <pane xSplit="1" ySplit="10" topLeftCell="E11" activePane="bottomRight" state="frozen"/>
      <selection activeCell="A8" sqref="A8:F8"/>
      <selection pane="topRight" activeCell="A8" sqref="A8:F8"/>
      <selection pane="bottomLeft" activeCell="A8" sqref="A8:F8"/>
      <selection pane="bottomRight" activeCell="D11" sqref="D11"/>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113</v>
      </c>
      <c r="B1" s="138" t="s">
        <v>154</v>
      </c>
      <c r="C1" s="138" t="s">
        <v>259</v>
      </c>
      <c r="D1" s="140" t="s">
        <v>260</v>
      </c>
      <c r="E1" s="157" t="s">
        <v>261</v>
      </c>
      <c r="F1" s="141" t="s">
        <v>262</v>
      </c>
      <c r="G1" s="139" t="s">
        <v>263</v>
      </c>
      <c r="H1" s="139" t="s">
        <v>264</v>
      </c>
      <c r="I1" s="139" t="s">
        <v>265</v>
      </c>
      <c r="J1" s="139" t="s">
        <v>266</v>
      </c>
      <c r="K1" s="142" t="s">
        <v>267</v>
      </c>
      <c r="L1" s="142" t="s">
        <v>268</v>
      </c>
      <c r="M1" s="139" t="s">
        <v>269</v>
      </c>
      <c r="N1" s="140" t="s">
        <v>270</v>
      </c>
      <c r="O1" s="141" t="s">
        <v>271</v>
      </c>
      <c r="P1" s="142" t="s">
        <v>272</v>
      </c>
      <c r="Q1" s="158" t="s">
        <v>273</v>
      </c>
      <c r="R1" s="158" t="s">
        <v>274</v>
      </c>
      <c r="S1" s="142" t="s">
        <v>275</v>
      </c>
      <c r="T1" s="142" t="s">
        <v>276</v>
      </c>
      <c r="U1" s="142" t="s">
        <v>277</v>
      </c>
      <c r="V1" s="142" t="s">
        <v>278</v>
      </c>
      <c r="W1" s="142" t="s">
        <v>280</v>
      </c>
      <c r="X1" s="142" t="s">
        <v>279</v>
      </c>
      <c r="Y1" s="142" t="s">
        <v>281</v>
      </c>
      <c r="Z1" s="142" t="s">
        <v>282</v>
      </c>
      <c r="AA1" s="142" t="s">
        <v>284</v>
      </c>
      <c r="AB1" s="142" t="s">
        <v>283</v>
      </c>
      <c r="AC1" s="142" t="s">
        <v>285</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67" t="s">
        <v>387</v>
      </c>
      <c r="E3" s="645"/>
      <c r="F3" s="646"/>
      <c r="G3" s="642" t="s">
        <v>388</v>
      </c>
      <c r="H3" s="642"/>
      <c r="I3" s="642"/>
      <c r="J3" s="642"/>
      <c r="K3" s="642"/>
      <c r="L3" s="642"/>
      <c r="M3" s="642"/>
      <c r="N3" s="647" t="s">
        <v>452</v>
      </c>
      <c r="O3" s="642" t="s">
        <v>389</v>
      </c>
      <c r="P3" s="642"/>
      <c r="Q3" s="647" t="s">
        <v>453</v>
      </c>
      <c r="R3" s="647" t="s">
        <v>500</v>
      </c>
      <c r="S3" s="667" t="s">
        <v>501</v>
      </c>
      <c r="T3" s="645"/>
      <c r="U3" s="645"/>
      <c r="V3" s="645"/>
      <c r="W3" s="645"/>
      <c r="X3" s="645"/>
      <c r="Y3" s="645"/>
      <c r="Z3" s="646"/>
      <c r="AA3" s="664" t="s">
        <v>502</v>
      </c>
      <c r="AB3" s="665"/>
      <c r="AC3" s="666"/>
    </row>
    <row r="4" spans="1:29" ht="45" customHeight="1">
      <c r="A4" s="156" t="s">
        <v>390</v>
      </c>
      <c r="B4" s="156" t="s">
        <v>391</v>
      </c>
      <c r="C4" s="156" t="s">
        <v>392</v>
      </c>
      <c r="D4" s="110" t="s">
        <v>393</v>
      </c>
      <c r="E4" s="98" t="s">
        <v>619</v>
      </c>
      <c r="F4" s="113" t="s">
        <v>394</v>
      </c>
      <c r="G4" s="110" t="s">
        <v>395</v>
      </c>
      <c r="H4" s="110" t="s">
        <v>396</v>
      </c>
      <c r="I4" s="110" t="s">
        <v>397</v>
      </c>
      <c r="J4" s="250" t="s">
        <v>398</v>
      </c>
      <c r="K4" s="250" t="s">
        <v>399</v>
      </c>
      <c r="L4" s="110" t="s">
        <v>400</v>
      </c>
      <c r="M4" s="110" t="s">
        <v>401</v>
      </c>
      <c r="N4" s="648"/>
      <c r="O4" s="110" t="s">
        <v>402</v>
      </c>
      <c r="P4" s="110" t="s">
        <v>403</v>
      </c>
      <c r="Q4" s="648"/>
      <c r="R4" s="648"/>
      <c r="S4" s="110" t="s">
        <v>404</v>
      </c>
      <c r="T4" s="110" t="s">
        <v>405</v>
      </c>
      <c r="U4" s="110" t="s">
        <v>406</v>
      </c>
      <c r="V4" s="110" t="s">
        <v>407</v>
      </c>
      <c r="W4" s="110" t="s">
        <v>408</v>
      </c>
      <c r="X4" s="110" t="s">
        <v>409</v>
      </c>
      <c r="Y4" s="110" t="s">
        <v>910</v>
      </c>
      <c r="Z4" s="110" t="s">
        <v>907</v>
      </c>
      <c r="AA4" s="110" t="s">
        <v>410</v>
      </c>
      <c r="AB4" s="110" t="s">
        <v>411</v>
      </c>
      <c r="AC4" s="110" t="s">
        <v>412</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581</v>
      </c>
      <c r="E11" s="88">
        <v>25569</v>
      </c>
      <c r="F11" s="45" t="s">
        <v>518</v>
      </c>
      <c r="G11" s="40" t="s">
        <v>952</v>
      </c>
      <c r="H11" s="40" t="s">
        <v>519</v>
      </c>
      <c r="I11" s="40" t="s">
        <v>584</v>
      </c>
      <c r="J11" s="40" t="s">
        <v>520</v>
      </c>
      <c r="K11" s="41" t="s">
        <v>585</v>
      </c>
      <c r="L11" s="41" t="s">
        <v>586</v>
      </c>
      <c r="M11" s="233"/>
      <c r="N11" s="7" t="s">
        <v>334</v>
      </c>
      <c r="O11" s="13" t="s">
        <v>44</v>
      </c>
      <c r="P11" s="3"/>
      <c r="Q11" s="43"/>
      <c r="R11" s="179">
        <f t="shared" ref="R11:R74"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17.52</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T42" ca="1" si="2">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(OFFSET(일반인력_투자현황,0,16,ROWS(일반인력_투자현황),1)="회수료")*1))))</f>
        <v>2</v>
      </c>
      <c r="U11" s="135">
        <f t="shared" ref="U11:U42" ca="1" si="3">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OFFSET(일반인력_투자현황,0,15,ROWS(일반인력_투자현황),1)) )))</f>
        <v>1900</v>
      </c>
      <c r="V11" s="135">
        <f t="shared" ref="V11:V42" ca="1" si="4">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OFFSET(일반인력_투자현황,0,19,ROWS(일반인력_투자현황),1))  )))</f>
        <v>1446</v>
      </c>
      <c r="W11" s="135">
        <f t="shared" ref="W11:W42" ca="1" si="5">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OFFSET(일반인력_투자현황,0,24,ROWS(일반인력_투자현황),1)) )))</f>
        <v>750</v>
      </c>
      <c r="X11" s="135">
        <f t="shared" ref="X11:X42" ca="1" si="6">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OFFSET(일반인력_투자현황,0,25,ROWS(일반인력_투자현황),1)) )))</f>
        <v>810</v>
      </c>
      <c r="Y11" s="134">
        <f t="shared" ref="Y11:Y42" ca="1" si="7">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t="shared" ref="Z11:Z42" ca="1" si="8">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42" ca="1" si="9">IF(ISBLANK($D11), "", IF(VLOOKUP($D11,참여인력_개요,11,FALSE)="관리인력", "", SUMPRODUCT( (OFFSET(제안사_투자현황,0,22,ROWS(제안사_투자현황),1)=$D11)*1, (OFFSET(제안사_투자현황,0,10,ROWS(제안사_투자현황),1)&lt;&gt;"회수료")*1 ) ))</f>
        <v>2</v>
      </c>
      <c r="AB11" s="135">
        <f t="shared" ref="AB11:AB42" ca="1" si="10">IF(ISBLANK($D11), "", IF(VLOOKUP($D11,참여인력_개요,11,FALSE)="관리인력", "",  SUMPRODUCT( (OFFSET(제안사_투자현황,0,22,ROWS(제안사_투자현황),1)=$D11)*1, (OFFSET(제안사_투자현황,0,10,ROWS(제안사_투자현황),1)&lt;&gt;"회수료")*1, OFFSET(제안사_투자현황,0,19,ROWS(제안사_투자현황),1) ) ) )</f>
        <v>2900</v>
      </c>
      <c r="AC11" s="135">
        <f t="shared" ref="AC11:AC42" ca="1" si="11">IF(ISBLANK($D11), "", IF(VLOOKUP($D11,참여인력_개요,11,FALSE)="관리인력", "",  SUMPRODUCT( (OFFSET(제안사_투자현황,0,22,ROWS(제안사_투자현황),1)=$D11)*1, (OFFSET(제안사_투자현황,0,10,ROWS(제안사_투자현황),1)&lt;&gt;"회수료")*1, OFFSET(제안사_투자현황,0,20,ROWS(제안사_투자현황),1) ) ) )</f>
        <v>2975.0515190000001</v>
      </c>
    </row>
    <row r="12" spans="1:29" ht="30" customHeight="1">
      <c r="A12" s="67"/>
      <c r="B12" s="67"/>
      <c r="C12" s="67"/>
      <c r="D12" s="43" t="s">
        <v>587</v>
      </c>
      <c r="E12" s="88">
        <v>31705</v>
      </c>
      <c r="F12" s="45"/>
      <c r="G12" s="40"/>
      <c r="H12" s="40"/>
      <c r="I12" s="40"/>
      <c r="J12" s="40"/>
      <c r="K12" s="41"/>
      <c r="L12" s="41"/>
      <c r="M12" s="233"/>
      <c r="N12" s="7" t="s">
        <v>334</v>
      </c>
      <c r="O12" s="13" t="s">
        <v>41</v>
      </c>
      <c r="P12" s="3"/>
      <c r="Q12" s="43"/>
      <c r="R12" s="179">
        <f t="shared" ca="1" si="0"/>
        <v>0</v>
      </c>
      <c r="S12" s="180">
        <f t="shared" ref="S12:S75" ca="1" si="12">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ca="1" si="2"/>
        <v>1</v>
      </c>
      <c r="U12" s="135">
        <f t="shared" ca="1" si="3"/>
        <v>390</v>
      </c>
      <c r="V12" s="135">
        <f t="shared" ca="1" si="4"/>
        <v>200</v>
      </c>
      <c r="W12" s="135">
        <f t="shared" ca="1" si="5"/>
        <v>240</v>
      </c>
      <c r="X12" s="135">
        <f t="shared" ca="1" si="6"/>
        <v>300</v>
      </c>
      <c r="Y12" s="134">
        <f t="shared" ca="1" si="7"/>
        <v>0.14599999999999999</v>
      </c>
      <c r="Z12" s="134">
        <f t="shared" ca="1" si="8"/>
        <v>0.14599999999999999</v>
      </c>
      <c r="AA12" s="135">
        <f t="shared" ca="1" si="9"/>
        <v>0</v>
      </c>
      <c r="AB12" s="135">
        <f t="shared" ca="1" si="10"/>
        <v>0</v>
      </c>
      <c r="AC12" s="135">
        <f t="shared" ca="1" si="11"/>
        <v>0</v>
      </c>
    </row>
    <row r="13" spans="1:29" ht="30" customHeight="1">
      <c r="A13" s="67"/>
      <c r="B13" s="67"/>
      <c r="C13" s="67"/>
      <c r="D13" s="43" t="s">
        <v>588</v>
      </c>
      <c r="E13" s="88">
        <v>28773</v>
      </c>
      <c r="F13" s="45"/>
      <c r="G13" s="40"/>
      <c r="H13" s="40"/>
      <c r="I13" s="40"/>
      <c r="J13" s="40"/>
      <c r="K13" s="41"/>
      <c r="L13" s="41"/>
      <c r="M13" s="233"/>
      <c r="N13" s="7" t="s">
        <v>335</v>
      </c>
      <c r="O13" s="13" t="s">
        <v>41</v>
      </c>
      <c r="P13" s="3"/>
      <c r="Q13" s="43"/>
      <c r="R13" s="179">
        <f t="shared" ca="1" si="0"/>
        <v>13.421917808219177</v>
      </c>
      <c r="S13" s="180">
        <f t="shared" ca="1" si="12"/>
        <v>1</v>
      </c>
      <c r="T13" s="180">
        <f t="shared" ca="1" si="2"/>
        <v>1</v>
      </c>
      <c r="U13" s="135">
        <f t="shared" ca="1" si="3"/>
        <v>500</v>
      </c>
      <c r="V13" s="135">
        <f t="shared" ca="1" si="4"/>
        <v>400</v>
      </c>
      <c r="W13" s="135">
        <f t="shared" ca="1" si="5"/>
        <v>0</v>
      </c>
      <c r="X13" s="135">
        <f t="shared" ca="1" si="6"/>
        <v>0</v>
      </c>
      <c r="Y13" s="134">
        <f t="shared" ca="1" si="7"/>
        <v>0.12</v>
      </c>
      <c r="Z13" s="134">
        <f t="shared" ca="1" si="8"/>
        <v>0.12</v>
      </c>
      <c r="AA13" s="135">
        <f t="shared" ca="1" si="9"/>
        <v>0</v>
      </c>
      <c r="AB13" s="135">
        <f t="shared" ca="1" si="10"/>
        <v>0</v>
      </c>
      <c r="AC13" s="135">
        <f t="shared" ca="1" si="11"/>
        <v>0</v>
      </c>
    </row>
    <row r="14" spans="1:29" ht="30" customHeight="1">
      <c r="A14" s="65"/>
      <c r="B14" s="65"/>
      <c r="C14" s="65"/>
      <c r="D14" s="43" t="s">
        <v>589</v>
      </c>
      <c r="E14" s="88">
        <v>27677</v>
      </c>
      <c r="F14" s="45"/>
      <c r="G14" s="40"/>
      <c r="H14" s="40"/>
      <c r="I14" s="40"/>
      <c r="J14" s="40"/>
      <c r="K14" s="41"/>
      <c r="L14" s="41"/>
      <c r="M14" s="233"/>
      <c r="N14" s="43" t="s">
        <v>335</v>
      </c>
      <c r="O14" s="45" t="s">
        <v>41</v>
      </c>
      <c r="P14" s="41"/>
      <c r="Q14" s="43"/>
      <c r="R14" s="179">
        <f t="shared" ca="1" si="0"/>
        <v>0</v>
      </c>
      <c r="S14" s="180">
        <f t="shared" ca="1" si="12"/>
        <v>1</v>
      </c>
      <c r="T14" s="180">
        <f t="shared" ca="1" si="2"/>
        <v>1</v>
      </c>
      <c r="U14" s="135">
        <f t="shared" ca="1" si="3"/>
        <v>700</v>
      </c>
      <c r="V14" s="135">
        <f t="shared" ca="1" si="4"/>
        <v>300</v>
      </c>
      <c r="W14" s="135">
        <f t="shared" ca="1" si="5"/>
        <v>400</v>
      </c>
      <c r="X14" s="135">
        <f t="shared" ca="1" si="6"/>
        <v>300</v>
      </c>
      <c r="Y14" s="134">
        <f t="shared" ca="1" si="7"/>
        <v>0.08</v>
      </c>
      <c r="Z14" s="134">
        <f t="shared" ca="1" si="8"/>
        <v>0.08</v>
      </c>
      <c r="AA14" s="135">
        <f t="shared" ca="1" si="9"/>
        <v>0</v>
      </c>
      <c r="AB14" s="135">
        <f t="shared" ca="1" si="10"/>
        <v>0</v>
      </c>
      <c r="AC14" s="135">
        <f t="shared" ca="1" si="11"/>
        <v>0</v>
      </c>
    </row>
    <row r="15" spans="1:29" ht="30" customHeight="1">
      <c r="A15" s="65"/>
      <c r="B15" s="65"/>
      <c r="C15" s="65"/>
      <c r="D15" s="43" t="s">
        <v>590</v>
      </c>
      <c r="E15" s="88">
        <v>25518</v>
      </c>
      <c r="F15" s="45"/>
      <c r="G15" s="40"/>
      <c r="H15" s="40"/>
      <c r="I15" s="40"/>
      <c r="J15" s="40"/>
      <c r="K15" s="41"/>
      <c r="L15" s="41"/>
      <c r="M15" s="233"/>
      <c r="N15" s="43" t="s">
        <v>521</v>
      </c>
      <c r="O15" s="45" t="s">
        <v>41</v>
      </c>
      <c r="P15" s="41"/>
      <c r="Q15" s="43"/>
      <c r="R15" s="179">
        <f t="shared" ca="1" si="0"/>
        <v>0</v>
      </c>
      <c r="S15" s="180" t="str">
        <f t="shared" ca="1" si="12"/>
        <v/>
      </c>
      <c r="T15" s="180" t="str">
        <f t="shared" ca="1" si="2"/>
        <v/>
      </c>
      <c r="U15" s="135" t="str">
        <f t="shared" ca="1" si="3"/>
        <v/>
      </c>
      <c r="V15" s="135" t="str">
        <f t="shared" ca="1" si="4"/>
        <v/>
      </c>
      <c r="W15" s="135" t="str">
        <f t="shared" ca="1" si="5"/>
        <v/>
      </c>
      <c r="X15" s="135" t="str">
        <f t="shared" ca="1" si="6"/>
        <v/>
      </c>
      <c r="Y15" s="134" t="str">
        <f t="shared" ca="1" si="7"/>
        <v/>
      </c>
      <c r="Z15" s="134" t="str">
        <f t="shared" ca="1" si="8"/>
        <v/>
      </c>
      <c r="AA15" s="135" t="str">
        <f t="shared" ca="1" si="9"/>
        <v/>
      </c>
      <c r="AB15" s="135" t="str">
        <f t="shared" ca="1" si="10"/>
        <v/>
      </c>
      <c r="AC15" s="135" t="str">
        <f t="shared" ca="1" si="11"/>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2"/>
        <v/>
      </c>
      <c r="T16" s="180" t="str">
        <f t="shared" ca="1" si="2"/>
        <v/>
      </c>
      <c r="U16" s="135" t="str">
        <f t="shared" ca="1" si="3"/>
        <v/>
      </c>
      <c r="V16" s="135" t="str">
        <f t="shared" ca="1" si="4"/>
        <v/>
      </c>
      <c r="W16" s="135" t="str">
        <f t="shared" ca="1" si="5"/>
        <v/>
      </c>
      <c r="X16" s="135" t="str">
        <f t="shared" ca="1" si="6"/>
        <v/>
      </c>
      <c r="Y16" s="134" t="str">
        <f t="shared" ca="1" si="7"/>
        <v/>
      </c>
      <c r="Z16" s="134" t="str">
        <f t="shared" ca="1" si="8"/>
        <v/>
      </c>
      <c r="AA16" s="135" t="str">
        <f t="shared" ca="1" si="9"/>
        <v/>
      </c>
      <c r="AB16" s="135" t="str">
        <f t="shared" ca="1" si="10"/>
        <v/>
      </c>
      <c r="AC16" s="135" t="str">
        <f t="shared" ca="1" si="11"/>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2"/>
        <v/>
      </c>
      <c r="T17" s="180" t="str">
        <f t="shared" ca="1" si="2"/>
        <v/>
      </c>
      <c r="U17" s="135" t="str">
        <f t="shared" ca="1" si="3"/>
        <v/>
      </c>
      <c r="V17" s="135" t="str">
        <f t="shared" ca="1" si="4"/>
        <v/>
      </c>
      <c r="W17" s="135" t="str">
        <f t="shared" ca="1" si="5"/>
        <v/>
      </c>
      <c r="X17" s="135" t="str">
        <f t="shared" ca="1" si="6"/>
        <v/>
      </c>
      <c r="Y17" s="134" t="str">
        <f t="shared" ca="1" si="7"/>
        <v/>
      </c>
      <c r="Z17" s="134" t="str">
        <f t="shared" ca="1" si="8"/>
        <v/>
      </c>
      <c r="AA17" s="135" t="str">
        <f t="shared" ca="1" si="9"/>
        <v/>
      </c>
      <c r="AB17" s="135" t="str">
        <f t="shared" ca="1" si="10"/>
        <v/>
      </c>
      <c r="AC17" s="135" t="str">
        <f t="shared" ca="1" si="11"/>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2"/>
        <v/>
      </c>
      <c r="T18" s="180" t="str">
        <f t="shared" ca="1" si="2"/>
        <v/>
      </c>
      <c r="U18" s="135" t="str">
        <f t="shared" ca="1" si="3"/>
        <v/>
      </c>
      <c r="V18" s="135" t="str">
        <f t="shared" ca="1" si="4"/>
        <v/>
      </c>
      <c r="W18" s="135" t="str">
        <f t="shared" ca="1" si="5"/>
        <v/>
      </c>
      <c r="X18" s="135" t="str">
        <f t="shared" ca="1" si="6"/>
        <v/>
      </c>
      <c r="Y18" s="134" t="str">
        <f t="shared" ca="1" si="7"/>
        <v/>
      </c>
      <c r="Z18" s="134" t="str">
        <f t="shared" ca="1" si="8"/>
        <v/>
      </c>
      <c r="AA18" s="135" t="str">
        <f t="shared" ca="1" si="9"/>
        <v/>
      </c>
      <c r="AB18" s="135" t="str">
        <f t="shared" ca="1" si="10"/>
        <v/>
      </c>
      <c r="AC18" s="135" t="str">
        <f t="shared" ca="1" si="11"/>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2"/>
        <v/>
      </c>
      <c r="T19" s="180" t="str">
        <f t="shared" ca="1" si="2"/>
        <v/>
      </c>
      <c r="U19" s="135" t="str">
        <f t="shared" ca="1" si="3"/>
        <v/>
      </c>
      <c r="V19" s="135" t="str">
        <f t="shared" ca="1" si="4"/>
        <v/>
      </c>
      <c r="W19" s="135" t="str">
        <f t="shared" ca="1" si="5"/>
        <v/>
      </c>
      <c r="X19" s="135" t="str">
        <f t="shared" ca="1" si="6"/>
        <v/>
      </c>
      <c r="Y19" s="134" t="str">
        <f t="shared" ca="1" si="7"/>
        <v/>
      </c>
      <c r="Z19" s="134" t="str">
        <f t="shared" ca="1" si="8"/>
        <v/>
      </c>
      <c r="AA19" s="135" t="str">
        <f t="shared" ca="1" si="9"/>
        <v/>
      </c>
      <c r="AB19" s="135" t="str">
        <f t="shared" ca="1" si="10"/>
        <v/>
      </c>
      <c r="AC19" s="135" t="str">
        <f t="shared" ca="1" si="11"/>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2"/>
        <v/>
      </c>
      <c r="T20" s="180" t="str">
        <f t="shared" ca="1" si="2"/>
        <v/>
      </c>
      <c r="U20" s="135" t="str">
        <f t="shared" ca="1" si="3"/>
        <v/>
      </c>
      <c r="V20" s="135" t="str">
        <f t="shared" ca="1" si="4"/>
        <v/>
      </c>
      <c r="W20" s="135" t="str">
        <f t="shared" ca="1" si="5"/>
        <v/>
      </c>
      <c r="X20" s="135" t="str">
        <f t="shared" ca="1" si="6"/>
        <v/>
      </c>
      <c r="Y20" s="134" t="str">
        <f t="shared" ca="1" si="7"/>
        <v/>
      </c>
      <c r="Z20" s="134" t="str">
        <f t="shared" ca="1" si="8"/>
        <v/>
      </c>
      <c r="AA20" s="135" t="str">
        <f t="shared" ca="1" si="9"/>
        <v/>
      </c>
      <c r="AB20" s="135" t="str">
        <f t="shared" ca="1" si="10"/>
        <v/>
      </c>
      <c r="AC20" s="135" t="str">
        <f t="shared" ca="1" si="11"/>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2"/>
        <v/>
      </c>
      <c r="T21" s="180" t="str">
        <f t="shared" ca="1" si="2"/>
        <v/>
      </c>
      <c r="U21" s="135" t="str">
        <f t="shared" ca="1" si="3"/>
        <v/>
      </c>
      <c r="V21" s="135" t="str">
        <f t="shared" ca="1" si="4"/>
        <v/>
      </c>
      <c r="W21" s="135" t="str">
        <f t="shared" ca="1" si="5"/>
        <v/>
      </c>
      <c r="X21" s="135" t="str">
        <f t="shared" ca="1" si="6"/>
        <v/>
      </c>
      <c r="Y21" s="134" t="str">
        <f t="shared" ca="1" si="7"/>
        <v/>
      </c>
      <c r="Z21" s="134" t="str">
        <f t="shared" ca="1" si="8"/>
        <v/>
      </c>
      <c r="AA21" s="135" t="str">
        <f t="shared" ca="1" si="9"/>
        <v/>
      </c>
      <c r="AB21" s="135" t="str">
        <f t="shared" ca="1" si="10"/>
        <v/>
      </c>
      <c r="AC21" s="135" t="str">
        <f t="shared" ca="1" si="11"/>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2"/>
        <v/>
      </c>
      <c r="T22" s="180" t="str">
        <f t="shared" ca="1" si="2"/>
        <v/>
      </c>
      <c r="U22" s="135" t="str">
        <f t="shared" ca="1" si="3"/>
        <v/>
      </c>
      <c r="V22" s="135" t="str">
        <f t="shared" ca="1" si="4"/>
        <v/>
      </c>
      <c r="W22" s="135" t="str">
        <f t="shared" ca="1" si="5"/>
        <v/>
      </c>
      <c r="X22" s="135" t="str">
        <f t="shared" ca="1" si="6"/>
        <v/>
      </c>
      <c r="Y22" s="134" t="str">
        <f t="shared" ca="1" si="7"/>
        <v/>
      </c>
      <c r="Z22" s="134" t="str">
        <f t="shared" ca="1" si="8"/>
        <v/>
      </c>
      <c r="AA22" s="135" t="str">
        <f t="shared" ca="1" si="9"/>
        <v/>
      </c>
      <c r="AB22" s="135" t="str">
        <f t="shared" ca="1" si="10"/>
        <v/>
      </c>
      <c r="AC22" s="135" t="str">
        <f t="shared" ca="1" si="11"/>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2"/>
        <v/>
      </c>
      <c r="T23" s="180" t="str">
        <f t="shared" ca="1" si="2"/>
        <v/>
      </c>
      <c r="U23" s="135" t="str">
        <f t="shared" ca="1" si="3"/>
        <v/>
      </c>
      <c r="V23" s="135" t="str">
        <f t="shared" ca="1" si="4"/>
        <v/>
      </c>
      <c r="W23" s="135" t="str">
        <f t="shared" ca="1" si="5"/>
        <v/>
      </c>
      <c r="X23" s="135" t="str">
        <f t="shared" ca="1" si="6"/>
        <v/>
      </c>
      <c r="Y23" s="134" t="str">
        <f t="shared" ca="1" si="7"/>
        <v/>
      </c>
      <c r="Z23" s="134" t="str">
        <f t="shared" ca="1" si="8"/>
        <v/>
      </c>
      <c r="AA23" s="135" t="str">
        <f t="shared" ca="1" si="9"/>
        <v/>
      </c>
      <c r="AB23" s="135" t="str">
        <f t="shared" ca="1" si="10"/>
        <v/>
      </c>
      <c r="AC23" s="135" t="str">
        <f t="shared" ca="1" si="11"/>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2"/>
        <v/>
      </c>
      <c r="T24" s="180" t="str">
        <f t="shared" ca="1" si="2"/>
        <v/>
      </c>
      <c r="U24" s="135" t="str">
        <f t="shared" ca="1" si="3"/>
        <v/>
      </c>
      <c r="V24" s="135" t="str">
        <f t="shared" ca="1" si="4"/>
        <v/>
      </c>
      <c r="W24" s="135" t="str">
        <f t="shared" ca="1" si="5"/>
        <v/>
      </c>
      <c r="X24" s="135" t="str">
        <f t="shared" ca="1" si="6"/>
        <v/>
      </c>
      <c r="Y24" s="134" t="str">
        <f t="shared" ca="1" si="7"/>
        <v/>
      </c>
      <c r="Z24" s="134" t="str">
        <f t="shared" ca="1" si="8"/>
        <v/>
      </c>
      <c r="AA24" s="135" t="str">
        <f t="shared" ca="1" si="9"/>
        <v/>
      </c>
      <c r="AB24" s="135" t="str">
        <f t="shared" ca="1" si="10"/>
        <v/>
      </c>
      <c r="AC24" s="135" t="str">
        <f t="shared" ca="1" si="11"/>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2"/>
        <v/>
      </c>
      <c r="T25" s="180" t="str">
        <f t="shared" ca="1" si="2"/>
        <v/>
      </c>
      <c r="U25" s="135" t="str">
        <f t="shared" ca="1" si="3"/>
        <v/>
      </c>
      <c r="V25" s="135" t="str">
        <f t="shared" ca="1" si="4"/>
        <v/>
      </c>
      <c r="W25" s="135" t="str">
        <f t="shared" ca="1" si="5"/>
        <v/>
      </c>
      <c r="X25" s="135" t="str">
        <f t="shared" ca="1" si="6"/>
        <v/>
      </c>
      <c r="Y25" s="134" t="str">
        <f t="shared" ca="1" si="7"/>
        <v/>
      </c>
      <c r="Z25" s="134" t="str">
        <f t="shared" ca="1" si="8"/>
        <v/>
      </c>
      <c r="AA25" s="135" t="str">
        <f t="shared" ca="1" si="9"/>
        <v/>
      </c>
      <c r="AB25" s="135" t="str">
        <f t="shared" ca="1" si="10"/>
        <v/>
      </c>
      <c r="AC25" s="135" t="str">
        <f t="shared" ca="1" si="11"/>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2"/>
        <v/>
      </c>
      <c r="T26" s="180" t="str">
        <f t="shared" ca="1" si="2"/>
        <v/>
      </c>
      <c r="U26" s="135" t="str">
        <f t="shared" ca="1" si="3"/>
        <v/>
      </c>
      <c r="V26" s="135" t="str">
        <f t="shared" ca="1" si="4"/>
        <v/>
      </c>
      <c r="W26" s="135" t="str">
        <f t="shared" ca="1" si="5"/>
        <v/>
      </c>
      <c r="X26" s="135" t="str">
        <f t="shared" ca="1" si="6"/>
        <v/>
      </c>
      <c r="Y26" s="134" t="str">
        <f t="shared" ca="1" si="7"/>
        <v/>
      </c>
      <c r="Z26" s="134" t="str">
        <f t="shared" ca="1" si="8"/>
        <v/>
      </c>
      <c r="AA26" s="135" t="str">
        <f t="shared" ca="1" si="9"/>
        <v/>
      </c>
      <c r="AB26" s="135" t="str">
        <f t="shared" ca="1" si="10"/>
        <v/>
      </c>
      <c r="AC26" s="135" t="str">
        <f t="shared" ca="1" si="11"/>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2"/>
        <v/>
      </c>
      <c r="T27" s="180" t="str">
        <f t="shared" ca="1" si="2"/>
        <v/>
      </c>
      <c r="U27" s="135" t="str">
        <f t="shared" ca="1" si="3"/>
        <v/>
      </c>
      <c r="V27" s="135" t="str">
        <f t="shared" ca="1" si="4"/>
        <v/>
      </c>
      <c r="W27" s="135" t="str">
        <f t="shared" ca="1" si="5"/>
        <v/>
      </c>
      <c r="X27" s="135" t="str">
        <f t="shared" ca="1" si="6"/>
        <v/>
      </c>
      <c r="Y27" s="134" t="str">
        <f t="shared" ca="1" si="7"/>
        <v/>
      </c>
      <c r="Z27" s="134" t="str">
        <f t="shared" ca="1" si="8"/>
        <v/>
      </c>
      <c r="AA27" s="135" t="str">
        <f t="shared" ca="1" si="9"/>
        <v/>
      </c>
      <c r="AB27" s="135" t="str">
        <f t="shared" ca="1" si="10"/>
        <v/>
      </c>
      <c r="AC27" s="135" t="str">
        <f t="shared" ca="1" si="11"/>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2"/>
        <v/>
      </c>
      <c r="T28" s="180" t="str">
        <f t="shared" ca="1" si="2"/>
        <v/>
      </c>
      <c r="U28" s="135" t="str">
        <f t="shared" ca="1" si="3"/>
        <v/>
      </c>
      <c r="V28" s="135" t="str">
        <f t="shared" ca="1" si="4"/>
        <v/>
      </c>
      <c r="W28" s="135" t="str">
        <f t="shared" ca="1" si="5"/>
        <v/>
      </c>
      <c r="X28" s="135" t="str">
        <f t="shared" ca="1" si="6"/>
        <v/>
      </c>
      <c r="Y28" s="134" t="str">
        <f t="shared" ca="1" si="7"/>
        <v/>
      </c>
      <c r="Z28" s="134" t="str">
        <f t="shared" ca="1" si="8"/>
        <v/>
      </c>
      <c r="AA28" s="135" t="str">
        <f t="shared" ca="1" si="9"/>
        <v/>
      </c>
      <c r="AB28" s="135" t="str">
        <f t="shared" ca="1" si="10"/>
        <v/>
      </c>
      <c r="AC28" s="135" t="str">
        <f t="shared" ca="1" si="11"/>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2"/>
        <v/>
      </c>
      <c r="T29" s="180" t="str">
        <f t="shared" ca="1" si="2"/>
        <v/>
      </c>
      <c r="U29" s="135" t="str">
        <f t="shared" ca="1" si="3"/>
        <v/>
      </c>
      <c r="V29" s="135" t="str">
        <f t="shared" ca="1" si="4"/>
        <v/>
      </c>
      <c r="W29" s="135" t="str">
        <f t="shared" ca="1" si="5"/>
        <v/>
      </c>
      <c r="X29" s="135" t="str">
        <f t="shared" ca="1" si="6"/>
        <v/>
      </c>
      <c r="Y29" s="134" t="str">
        <f t="shared" ca="1" si="7"/>
        <v/>
      </c>
      <c r="Z29" s="134" t="str">
        <f t="shared" ca="1" si="8"/>
        <v/>
      </c>
      <c r="AA29" s="135" t="str">
        <f t="shared" ca="1" si="9"/>
        <v/>
      </c>
      <c r="AB29" s="135" t="str">
        <f t="shared" ca="1" si="10"/>
        <v/>
      </c>
      <c r="AC29" s="135" t="str">
        <f t="shared" ca="1" si="11"/>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2"/>
        <v/>
      </c>
      <c r="T30" s="180" t="str">
        <f t="shared" ca="1" si="2"/>
        <v/>
      </c>
      <c r="U30" s="135" t="str">
        <f t="shared" ca="1" si="3"/>
        <v/>
      </c>
      <c r="V30" s="135" t="str">
        <f t="shared" ca="1" si="4"/>
        <v/>
      </c>
      <c r="W30" s="135" t="str">
        <f t="shared" ca="1" si="5"/>
        <v/>
      </c>
      <c r="X30" s="135" t="str">
        <f t="shared" ca="1" si="6"/>
        <v/>
      </c>
      <c r="Y30" s="134" t="str">
        <f t="shared" ca="1" si="7"/>
        <v/>
      </c>
      <c r="Z30" s="134" t="str">
        <f t="shared" ca="1" si="8"/>
        <v/>
      </c>
      <c r="AA30" s="135" t="str">
        <f t="shared" ca="1" si="9"/>
        <v/>
      </c>
      <c r="AB30" s="135" t="str">
        <f t="shared" ca="1" si="10"/>
        <v/>
      </c>
      <c r="AC30" s="135" t="str">
        <f t="shared" ca="1" si="11"/>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2"/>
        <v/>
      </c>
      <c r="T31" s="180" t="str">
        <f t="shared" ca="1" si="2"/>
        <v/>
      </c>
      <c r="U31" s="135" t="str">
        <f t="shared" ca="1" si="3"/>
        <v/>
      </c>
      <c r="V31" s="135" t="str">
        <f t="shared" ca="1" si="4"/>
        <v/>
      </c>
      <c r="W31" s="135" t="str">
        <f t="shared" ca="1" si="5"/>
        <v/>
      </c>
      <c r="X31" s="135" t="str">
        <f t="shared" ca="1" si="6"/>
        <v/>
      </c>
      <c r="Y31" s="134" t="str">
        <f t="shared" ca="1" si="7"/>
        <v/>
      </c>
      <c r="Z31" s="134" t="str">
        <f t="shared" ca="1" si="8"/>
        <v/>
      </c>
      <c r="AA31" s="135" t="str">
        <f t="shared" ca="1" si="9"/>
        <v/>
      </c>
      <c r="AB31" s="135" t="str">
        <f t="shared" ca="1" si="10"/>
        <v/>
      </c>
      <c r="AC31" s="135" t="str">
        <f t="shared" ca="1" si="11"/>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2"/>
        <v/>
      </c>
      <c r="T32" s="180" t="str">
        <f t="shared" ca="1" si="2"/>
        <v/>
      </c>
      <c r="U32" s="135" t="str">
        <f t="shared" ca="1" si="3"/>
        <v/>
      </c>
      <c r="V32" s="135" t="str">
        <f t="shared" ca="1" si="4"/>
        <v/>
      </c>
      <c r="W32" s="135" t="str">
        <f t="shared" ca="1" si="5"/>
        <v/>
      </c>
      <c r="X32" s="135" t="str">
        <f t="shared" ca="1" si="6"/>
        <v/>
      </c>
      <c r="Y32" s="134" t="str">
        <f t="shared" ca="1" si="7"/>
        <v/>
      </c>
      <c r="Z32" s="134" t="str">
        <f t="shared" ca="1" si="8"/>
        <v/>
      </c>
      <c r="AA32" s="135" t="str">
        <f t="shared" ca="1" si="9"/>
        <v/>
      </c>
      <c r="AB32" s="135" t="str">
        <f t="shared" ca="1" si="10"/>
        <v/>
      </c>
      <c r="AC32" s="135" t="str">
        <f t="shared" ca="1" si="11"/>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2"/>
        <v/>
      </c>
      <c r="T33" s="180" t="str">
        <f t="shared" ca="1" si="2"/>
        <v/>
      </c>
      <c r="U33" s="135" t="str">
        <f t="shared" ca="1" si="3"/>
        <v/>
      </c>
      <c r="V33" s="135" t="str">
        <f t="shared" ca="1" si="4"/>
        <v/>
      </c>
      <c r="W33" s="135" t="str">
        <f t="shared" ca="1" si="5"/>
        <v/>
      </c>
      <c r="X33" s="135" t="str">
        <f t="shared" ca="1" si="6"/>
        <v/>
      </c>
      <c r="Y33" s="134" t="str">
        <f t="shared" ca="1" si="7"/>
        <v/>
      </c>
      <c r="Z33" s="134" t="str">
        <f t="shared" ca="1" si="8"/>
        <v/>
      </c>
      <c r="AA33" s="135" t="str">
        <f t="shared" ca="1" si="9"/>
        <v/>
      </c>
      <c r="AB33" s="135" t="str">
        <f t="shared" ca="1" si="10"/>
        <v/>
      </c>
      <c r="AC33" s="135" t="str">
        <f t="shared" ca="1" si="11"/>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2"/>
        <v/>
      </c>
      <c r="T34" s="180" t="str">
        <f t="shared" ca="1" si="2"/>
        <v/>
      </c>
      <c r="U34" s="135" t="str">
        <f t="shared" ca="1" si="3"/>
        <v/>
      </c>
      <c r="V34" s="135" t="str">
        <f t="shared" ca="1" si="4"/>
        <v/>
      </c>
      <c r="W34" s="135" t="str">
        <f t="shared" ca="1" si="5"/>
        <v/>
      </c>
      <c r="X34" s="135" t="str">
        <f t="shared" ca="1" si="6"/>
        <v/>
      </c>
      <c r="Y34" s="134" t="str">
        <f t="shared" ca="1" si="7"/>
        <v/>
      </c>
      <c r="Z34" s="134" t="str">
        <f t="shared" ca="1" si="8"/>
        <v/>
      </c>
      <c r="AA34" s="135" t="str">
        <f t="shared" ca="1" si="9"/>
        <v/>
      </c>
      <c r="AB34" s="135" t="str">
        <f t="shared" ca="1" si="10"/>
        <v/>
      </c>
      <c r="AC34" s="135" t="str">
        <f t="shared" ca="1" si="11"/>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2"/>
        <v/>
      </c>
      <c r="T35" s="180" t="str">
        <f t="shared" ca="1" si="2"/>
        <v/>
      </c>
      <c r="U35" s="135" t="str">
        <f t="shared" ca="1" si="3"/>
        <v/>
      </c>
      <c r="V35" s="135" t="str">
        <f t="shared" ca="1" si="4"/>
        <v/>
      </c>
      <c r="W35" s="135" t="str">
        <f t="shared" ca="1" si="5"/>
        <v/>
      </c>
      <c r="X35" s="135" t="str">
        <f t="shared" ca="1" si="6"/>
        <v/>
      </c>
      <c r="Y35" s="134" t="str">
        <f t="shared" ca="1" si="7"/>
        <v/>
      </c>
      <c r="Z35" s="134" t="str">
        <f t="shared" ca="1" si="8"/>
        <v/>
      </c>
      <c r="AA35" s="135" t="str">
        <f t="shared" ca="1" si="9"/>
        <v/>
      </c>
      <c r="AB35" s="135" t="str">
        <f t="shared" ca="1" si="10"/>
        <v/>
      </c>
      <c r="AC35" s="135" t="str">
        <f t="shared" ca="1" si="11"/>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2"/>
        <v/>
      </c>
      <c r="T36" s="180" t="str">
        <f t="shared" ca="1" si="2"/>
        <v/>
      </c>
      <c r="U36" s="135" t="str">
        <f t="shared" ca="1" si="3"/>
        <v/>
      </c>
      <c r="V36" s="135" t="str">
        <f t="shared" ca="1" si="4"/>
        <v/>
      </c>
      <c r="W36" s="135" t="str">
        <f t="shared" ca="1" si="5"/>
        <v/>
      </c>
      <c r="X36" s="135" t="str">
        <f t="shared" ca="1" si="6"/>
        <v/>
      </c>
      <c r="Y36" s="134" t="str">
        <f t="shared" ca="1" si="7"/>
        <v/>
      </c>
      <c r="Z36" s="134" t="str">
        <f t="shared" ca="1" si="8"/>
        <v/>
      </c>
      <c r="AA36" s="135" t="str">
        <f t="shared" ca="1" si="9"/>
        <v/>
      </c>
      <c r="AB36" s="135" t="str">
        <f t="shared" ca="1" si="10"/>
        <v/>
      </c>
      <c r="AC36" s="135" t="str">
        <f t="shared" ca="1" si="11"/>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2"/>
        <v/>
      </c>
      <c r="T37" s="180" t="str">
        <f t="shared" ca="1" si="2"/>
        <v/>
      </c>
      <c r="U37" s="135" t="str">
        <f t="shared" ca="1" si="3"/>
        <v/>
      </c>
      <c r="V37" s="135" t="str">
        <f t="shared" ca="1" si="4"/>
        <v/>
      </c>
      <c r="W37" s="135" t="str">
        <f t="shared" ca="1" si="5"/>
        <v/>
      </c>
      <c r="X37" s="135" t="str">
        <f t="shared" ca="1" si="6"/>
        <v/>
      </c>
      <c r="Y37" s="134" t="str">
        <f t="shared" ca="1" si="7"/>
        <v/>
      </c>
      <c r="Z37" s="134" t="str">
        <f t="shared" ca="1" si="8"/>
        <v/>
      </c>
      <c r="AA37" s="135" t="str">
        <f t="shared" ca="1" si="9"/>
        <v/>
      </c>
      <c r="AB37" s="135" t="str">
        <f t="shared" ca="1" si="10"/>
        <v/>
      </c>
      <c r="AC37" s="135" t="str">
        <f t="shared" ca="1" si="11"/>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2"/>
        <v/>
      </c>
      <c r="T38" s="180" t="str">
        <f t="shared" ca="1" si="2"/>
        <v/>
      </c>
      <c r="U38" s="135" t="str">
        <f t="shared" ca="1" si="3"/>
        <v/>
      </c>
      <c r="V38" s="135" t="str">
        <f t="shared" ca="1" si="4"/>
        <v/>
      </c>
      <c r="W38" s="135" t="str">
        <f t="shared" ca="1" si="5"/>
        <v/>
      </c>
      <c r="X38" s="135" t="str">
        <f t="shared" ca="1" si="6"/>
        <v/>
      </c>
      <c r="Y38" s="134" t="str">
        <f t="shared" ca="1" si="7"/>
        <v/>
      </c>
      <c r="Z38" s="134" t="str">
        <f t="shared" ca="1" si="8"/>
        <v/>
      </c>
      <c r="AA38" s="135" t="str">
        <f t="shared" ca="1" si="9"/>
        <v/>
      </c>
      <c r="AB38" s="135" t="str">
        <f t="shared" ca="1" si="10"/>
        <v/>
      </c>
      <c r="AC38" s="135" t="str">
        <f t="shared" ca="1" si="11"/>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2"/>
        <v/>
      </c>
      <c r="T39" s="180" t="str">
        <f t="shared" ca="1" si="2"/>
        <v/>
      </c>
      <c r="U39" s="135" t="str">
        <f t="shared" ca="1" si="3"/>
        <v/>
      </c>
      <c r="V39" s="135" t="str">
        <f t="shared" ca="1" si="4"/>
        <v/>
      </c>
      <c r="W39" s="135" t="str">
        <f t="shared" ca="1" si="5"/>
        <v/>
      </c>
      <c r="X39" s="135" t="str">
        <f t="shared" ca="1" si="6"/>
        <v/>
      </c>
      <c r="Y39" s="134" t="str">
        <f t="shared" ca="1" si="7"/>
        <v/>
      </c>
      <c r="Z39" s="134" t="str">
        <f t="shared" ca="1" si="8"/>
        <v/>
      </c>
      <c r="AA39" s="135" t="str">
        <f t="shared" ca="1" si="9"/>
        <v/>
      </c>
      <c r="AB39" s="135" t="str">
        <f t="shared" ca="1" si="10"/>
        <v/>
      </c>
      <c r="AC39" s="135" t="str">
        <f t="shared" ca="1" si="11"/>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2"/>
        <v/>
      </c>
      <c r="T40" s="180" t="str">
        <f t="shared" ca="1" si="2"/>
        <v/>
      </c>
      <c r="U40" s="135" t="str">
        <f t="shared" ca="1" si="3"/>
        <v/>
      </c>
      <c r="V40" s="135" t="str">
        <f t="shared" ca="1" si="4"/>
        <v/>
      </c>
      <c r="W40" s="135" t="str">
        <f t="shared" ca="1" si="5"/>
        <v/>
      </c>
      <c r="X40" s="135" t="str">
        <f t="shared" ca="1" si="6"/>
        <v/>
      </c>
      <c r="Y40" s="134" t="str">
        <f t="shared" ca="1" si="7"/>
        <v/>
      </c>
      <c r="Z40" s="134" t="str">
        <f t="shared" ca="1" si="8"/>
        <v/>
      </c>
      <c r="AA40" s="135" t="str">
        <f t="shared" ca="1" si="9"/>
        <v/>
      </c>
      <c r="AB40" s="135" t="str">
        <f t="shared" ca="1" si="10"/>
        <v/>
      </c>
      <c r="AC40" s="135" t="str">
        <f t="shared" ca="1" si="11"/>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2"/>
        <v/>
      </c>
      <c r="T41" s="180" t="str">
        <f t="shared" ca="1" si="2"/>
        <v/>
      </c>
      <c r="U41" s="135" t="str">
        <f t="shared" ca="1" si="3"/>
        <v/>
      </c>
      <c r="V41" s="135" t="str">
        <f t="shared" ca="1" si="4"/>
        <v/>
      </c>
      <c r="W41" s="135" t="str">
        <f t="shared" ca="1" si="5"/>
        <v/>
      </c>
      <c r="X41" s="135" t="str">
        <f t="shared" ca="1" si="6"/>
        <v/>
      </c>
      <c r="Y41" s="134" t="str">
        <f t="shared" ca="1" si="7"/>
        <v/>
      </c>
      <c r="Z41" s="134" t="str">
        <f t="shared" ca="1" si="8"/>
        <v/>
      </c>
      <c r="AA41" s="135" t="str">
        <f t="shared" ca="1" si="9"/>
        <v/>
      </c>
      <c r="AB41" s="135" t="str">
        <f t="shared" ca="1" si="10"/>
        <v/>
      </c>
      <c r="AC41" s="135" t="str">
        <f t="shared" ca="1" si="11"/>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2"/>
        <v/>
      </c>
      <c r="T42" s="180" t="str">
        <f t="shared" ca="1" si="2"/>
        <v/>
      </c>
      <c r="U42" s="135" t="str">
        <f t="shared" ca="1" si="3"/>
        <v/>
      </c>
      <c r="V42" s="135" t="str">
        <f t="shared" ca="1" si="4"/>
        <v/>
      </c>
      <c r="W42" s="135" t="str">
        <f t="shared" ca="1" si="5"/>
        <v/>
      </c>
      <c r="X42" s="135" t="str">
        <f t="shared" ca="1" si="6"/>
        <v/>
      </c>
      <c r="Y42" s="134" t="str">
        <f t="shared" ca="1" si="7"/>
        <v/>
      </c>
      <c r="Z42" s="134" t="str">
        <f t="shared" ca="1" si="8"/>
        <v/>
      </c>
      <c r="AA42" s="135" t="str">
        <f t="shared" ca="1" si="9"/>
        <v/>
      </c>
      <c r="AB42" s="135" t="str">
        <f t="shared" ca="1" si="10"/>
        <v/>
      </c>
      <c r="AC42" s="135" t="str">
        <f t="shared" ca="1" si="11"/>
        <v/>
      </c>
    </row>
    <row r="43" spans="1:29" ht="30" customHeight="1">
      <c r="A43" s="65"/>
      <c r="B43" s="65"/>
      <c r="C43" s="65"/>
      <c r="D43" s="43"/>
      <c r="E43" s="88"/>
      <c r="F43" s="45"/>
      <c r="G43" s="40"/>
      <c r="H43" s="40"/>
      <c r="I43" s="40"/>
      <c r="J43" s="40"/>
      <c r="K43" s="41"/>
      <c r="L43" s="41"/>
      <c r="M43" s="233"/>
      <c r="N43" s="43"/>
      <c r="O43" s="45"/>
      <c r="P43" s="41"/>
      <c r="Q43" s="43"/>
      <c r="R43" s="179" t="str">
        <f t="shared" ca="1" si="0"/>
        <v/>
      </c>
      <c r="S43" s="180" t="str">
        <f t="shared" ca="1" si="12"/>
        <v/>
      </c>
      <c r="T43" s="180" t="str">
        <f t="shared" ref="T43:T74" ca="1" si="13">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(OFFSET(일반인력_투자현황,0,16,ROWS(일반인력_투자현황),1)="회수료")*1))))</f>
        <v/>
      </c>
      <c r="U43" s="135" t="str">
        <f t="shared" ref="U43:U74" ca="1" si="14">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OFFSET(일반인력_투자현황,0,15,ROWS(일반인력_투자현황),1)) )))</f>
        <v/>
      </c>
      <c r="V43" s="135" t="str">
        <f t="shared" ref="V43:V74" ca="1" si="15">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OFFSET(일반인력_투자현황,0,19,ROWS(일반인력_투자현황),1))  )))</f>
        <v/>
      </c>
      <c r="W43" s="135" t="str">
        <f t="shared" ref="W43:W74" ca="1" si="16">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OFFSET(일반인력_투자현황,0,24,ROWS(일반인력_투자현황),1)) )))</f>
        <v/>
      </c>
      <c r="X43" s="135" t="str">
        <f t="shared" ref="X43:X74" ca="1" si="17">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OFFSET(일반인력_투자현황,0,25,ROWS(일반인력_투자현황),1)) )))</f>
        <v/>
      </c>
      <c r="Y43" s="134" t="str">
        <f t="shared" ref="Y43:Y74" ca="1" si="18">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OFFSET(핵심인력_투자현황,0,18,ROWS(핵심인력_투자현황),1))/U43, SUMPRODUCT((OFFSET(일반인력_투자현황,0,0,ROWS(일반인력_투자현황),1)=$D43)*1, OFFSET(일반인력_투자현황,0,15,ROWS(일반인력_투자현황),1), OFFSET(일반인력_투자현황,0,17,ROWS(일반인력_투자현황),1))/U43 )))</f>
        <v/>
      </c>
      <c r="Z43" s="134" t="str">
        <f t="shared" ref="Z43:Z74" ca="1" si="19">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OFFSET(일반인력_투자현황,0,15,ROWS(일반인력_투자현황),1), (OFFSET(일반인력_투자현황,0,16,ROWS(일반인력_투자현황),1)="회수료")*1 ) = 0,    "N/A",    SUMPRODUCT( (OFFSET(일반인력_투자현황,0,0,ROWS(일반인력_투자현황),1)=$D43)*1,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(OFFSET(일반인력_투자현황,0,0,ROWS(일반인력_투자현황),1)=$D43)*1, OFFSET(일반인력_투자현황,0,15,ROWS(일반인력_투자현황),1), (OFFSET(일반인력_투자현황,0,16,ROWS(일반인력_투자현황),1)="회수료")*1 ) ) )))</f>
        <v/>
      </c>
      <c r="AA43" s="135" t="str">
        <f t="shared" ref="AA43:AA74" ca="1" si="20">IF(ISBLANK($D43), "", IF(VLOOKUP($D43,참여인력_개요,11,FALSE)="관리인력", "", SUMPRODUCT( (OFFSET(제안사_투자현황,0,22,ROWS(제안사_투자현황),1)=$D43)*1, (OFFSET(제안사_투자현황,0,10,ROWS(제안사_투자현황),1)&lt;&gt;"회수료")*1 ) ))</f>
        <v/>
      </c>
      <c r="AB43" s="135" t="str">
        <f t="shared" ref="AB43:AB74" ca="1" si="21">IF(ISBLANK($D43), "", IF(VLOOKUP($D43,참여인력_개요,11,FALSE)="관리인력", "",  SUMPRODUCT( (OFFSET(제안사_투자현황,0,22,ROWS(제안사_투자현황),1)=$D43)*1, (OFFSET(제안사_투자현황,0,10,ROWS(제안사_투자현황),1)&lt;&gt;"회수료")*1, OFFSET(제안사_투자현황,0,19,ROWS(제안사_투자현황),1) ) ) )</f>
        <v/>
      </c>
      <c r="AC43" s="135" t="str">
        <f t="shared" ref="AC43:AC74" ca="1" si="22">IF(ISBLANK($D43), "", IF(VLOOKUP($D43,참여인력_개요,11,FALSE)="관리인력", "",  SUMPRODUCT( (OFFSET(제안사_투자현황,0,22,ROWS(제안사_투자현황),1)=$D43)*1, (OFFSET(제안사_투자현황,0,10,ROWS(제안사_투자현황),1)&lt;&gt;"회수료")*1, OFFSET(제안사_투자현황,0,20,ROWS(제안사_투자현황),1) ) ) )</f>
        <v/>
      </c>
    </row>
    <row r="44" spans="1:29" ht="30" customHeight="1">
      <c r="A44" s="65"/>
      <c r="B44" s="65"/>
      <c r="C44" s="65"/>
      <c r="D44" s="43"/>
      <c r="E44" s="88"/>
      <c r="F44" s="45"/>
      <c r="G44" s="40"/>
      <c r="H44" s="40"/>
      <c r="I44" s="40"/>
      <c r="J44" s="40"/>
      <c r="K44" s="41"/>
      <c r="L44" s="41"/>
      <c r="M44" s="233"/>
      <c r="N44" s="43"/>
      <c r="O44" s="45"/>
      <c r="P44" s="41"/>
      <c r="Q44" s="43"/>
      <c r="R44" s="179" t="str">
        <f t="shared" ca="1" si="0"/>
        <v/>
      </c>
      <c r="S44" s="180" t="str">
        <f t="shared" ca="1" si="12"/>
        <v/>
      </c>
      <c r="T44" s="180" t="str">
        <f t="shared" ca="1" si="13"/>
        <v/>
      </c>
      <c r="U44" s="135" t="str">
        <f t="shared" ca="1" si="14"/>
        <v/>
      </c>
      <c r="V44" s="135" t="str">
        <f t="shared" ca="1" si="15"/>
        <v/>
      </c>
      <c r="W44" s="135" t="str">
        <f t="shared" ca="1" si="16"/>
        <v/>
      </c>
      <c r="X44" s="135" t="str">
        <f t="shared" ca="1" si="17"/>
        <v/>
      </c>
      <c r="Y44" s="134" t="str">
        <f t="shared" ca="1" si="18"/>
        <v/>
      </c>
      <c r="Z44" s="134" t="str">
        <f t="shared" ca="1" si="19"/>
        <v/>
      </c>
      <c r="AA44" s="135" t="str">
        <f t="shared" ca="1" si="20"/>
        <v/>
      </c>
      <c r="AB44" s="135" t="str">
        <f t="shared" ca="1" si="21"/>
        <v/>
      </c>
      <c r="AC44" s="135" t="str">
        <f t="shared" ca="1" si="22"/>
        <v/>
      </c>
    </row>
    <row r="45" spans="1:29" ht="30" customHeight="1">
      <c r="A45" s="65"/>
      <c r="B45" s="65"/>
      <c r="C45" s="65"/>
      <c r="D45" s="43"/>
      <c r="E45" s="88"/>
      <c r="F45" s="45"/>
      <c r="G45" s="40"/>
      <c r="H45" s="40"/>
      <c r="I45" s="40"/>
      <c r="J45" s="40"/>
      <c r="K45" s="41"/>
      <c r="L45" s="41"/>
      <c r="M45" s="233"/>
      <c r="N45" s="43"/>
      <c r="O45" s="45"/>
      <c r="P45" s="41"/>
      <c r="Q45" s="43"/>
      <c r="R45" s="179" t="str">
        <f t="shared" ca="1" si="0"/>
        <v/>
      </c>
      <c r="S45" s="180" t="str">
        <f t="shared" ca="1" si="12"/>
        <v/>
      </c>
      <c r="T45" s="180" t="str">
        <f t="shared" ca="1" si="13"/>
        <v/>
      </c>
      <c r="U45" s="135" t="str">
        <f t="shared" ca="1" si="14"/>
        <v/>
      </c>
      <c r="V45" s="135" t="str">
        <f t="shared" ca="1" si="15"/>
        <v/>
      </c>
      <c r="W45" s="135" t="str">
        <f t="shared" ca="1" si="16"/>
        <v/>
      </c>
      <c r="X45" s="135" t="str">
        <f t="shared" ca="1" si="17"/>
        <v/>
      </c>
      <c r="Y45" s="134" t="str">
        <f t="shared" ca="1" si="18"/>
        <v/>
      </c>
      <c r="Z45" s="134" t="str">
        <f t="shared" ca="1" si="19"/>
        <v/>
      </c>
      <c r="AA45" s="135" t="str">
        <f t="shared" ca="1" si="20"/>
        <v/>
      </c>
      <c r="AB45" s="135" t="str">
        <f t="shared" ca="1" si="21"/>
        <v/>
      </c>
      <c r="AC45" s="135" t="str">
        <f t="shared" ca="1" si="22"/>
        <v/>
      </c>
    </row>
    <row r="46" spans="1:29" ht="30" customHeight="1">
      <c r="A46" s="65"/>
      <c r="B46" s="65"/>
      <c r="C46" s="65"/>
      <c r="D46" s="43"/>
      <c r="E46" s="88"/>
      <c r="F46" s="45"/>
      <c r="G46" s="40"/>
      <c r="H46" s="40"/>
      <c r="I46" s="40"/>
      <c r="J46" s="40"/>
      <c r="K46" s="41"/>
      <c r="L46" s="41"/>
      <c r="M46" s="233"/>
      <c r="N46" s="43"/>
      <c r="O46" s="45"/>
      <c r="P46" s="41"/>
      <c r="Q46" s="43"/>
      <c r="R46" s="179" t="str">
        <f t="shared" ca="1" si="0"/>
        <v/>
      </c>
      <c r="S46" s="180" t="str">
        <f t="shared" ca="1" si="12"/>
        <v/>
      </c>
      <c r="T46" s="180" t="str">
        <f t="shared" ca="1" si="13"/>
        <v/>
      </c>
      <c r="U46" s="135" t="str">
        <f t="shared" ca="1" si="14"/>
        <v/>
      </c>
      <c r="V46" s="135" t="str">
        <f t="shared" ca="1" si="15"/>
        <v/>
      </c>
      <c r="W46" s="135" t="str">
        <f t="shared" ca="1" si="16"/>
        <v/>
      </c>
      <c r="X46" s="135" t="str">
        <f t="shared" ca="1" si="17"/>
        <v/>
      </c>
      <c r="Y46" s="134" t="str">
        <f t="shared" ca="1" si="18"/>
        <v/>
      </c>
      <c r="Z46" s="134" t="str">
        <f t="shared" ca="1" si="19"/>
        <v/>
      </c>
      <c r="AA46" s="135" t="str">
        <f t="shared" ca="1" si="20"/>
        <v/>
      </c>
      <c r="AB46" s="135" t="str">
        <f t="shared" ca="1" si="21"/>
        <v/>
      </c>
      <c r="AC46" s="135" t="str">
        <f t="shared" ca="1" si="22"/>
        <v/>
      </c>
    </row>
    <row r="47" spans="1:29" ht="30" customHeight="1">
      <c r="A47" s="65"/>
      <c r="B47" s="65"/>
      <c r="C47" s="65"/>
      <c r="D47" s="43"/>
      <c r="E47" s="88"/>
      <c r="F47" s="45"/>
      <c r="G47" s="40"/>
      <c r="H47" s="40"/>
      <c r="I47" s="40"/>
      <c r="J47" s="40"/>
      <c r="K47" s="41"/>
      <c r="L47" s="41"/>
      <c r="M47" s="233"/>
      <c r="N47" s="43"/>
      <c r="O47" s="45"/>
      <c r="P47" s="41"/>
      <c r="Q47" s="43"/>
      <c r="R47" s="179" t="str">
        <f t="shared" ca="1" si="0"/>
        <v/>
      </c>
      <c r="S47" s="180" t="str">
        <f t="shared" ca="1" si="12"/>
        <v/>
      </c>
      <c r="T47" s="180" t="str">
        <f t="shared" ca="1" si="13"/>
        <v/>
      </c>
      <c r="U47" s="135" t="str">
        <f t="shared" ca="1" si="14"/>
        <v/>
      </c>
      <c r="V47" s="135" t="str">
        <f t="shared" ca="1" si="15"/>
        <v/>
      </c>
      <c r="W47" s="135" t="str">
        <f t="shared" ca="1" si="16"/>
        <v/>
      </c>
      <c r="X47" s="135" t="str">
        <f t="shared" ca="1" si="17"/>
        <v/>
      </c>
      <c r="Y47" s="134" t="str">
        <f t="shared" ca="1" si="18"/>
        <v/>
      </c>
      <c r="Z47" s="134" t="str">
        <f t="shared" ca="1" si="19"/>
        <v/>
      </c>
      <c r="AA47" s="135" t="str">
        <f t="shared" ca="1" si="20"/>
        <v/>
      </c>
      <c r="AB47" s="135" t="str">
        <f t="shared" ca="1" si="21"/>
        <v/>
      </c>
      <c r="AC47" s="135" t="str">
        <f t="shared" ca="1" si="22"/>
        <v/>
      </c>
    </row>
    <row r="48" spans="1:29" ht="30" customHeight="1">
      <c r="A48" s="65"/>
      <c r="B48" s="65"/>
      <c r="C48" s="65"/>
      <c r="D48" s="43"/>
      <c r="E48" s="88"/>
      <c r="F48" s="45"/>
      <c r="G48" s="40"/>
      <c r="H48" s="40"/>
      <c r="I48" s="40"/>
      <c r="J48" s="40"/>
      <c r="K48" s="41"/>
      <c r="L48" s="41"/>
      <c r="M48" s="233"/>
      <c r="N48" s="43"/>
      <c r="O48" s="45"/>
      <c r="P48" s="41"/>
      <c r="Q48" s="43"/>
      <c r="R48" s="179" t="str">
        <f t="shared" ca="1" si="0"/>
        <v/>
      </c>
      <c r="S48" s="180" t="str">
        <f t="shared" ca="1" si="12"/>
        <v/>
      </c>
      <c r="T48" s="180" t="str">
        <f t="shared" ca="1" si="13"/>
        <v/>
      </c>
      <c r="U48" s="135" t="str">
        <f t="shared" ca="1" si="14"/>
        <v/>
      </c>
      <c r="V48" s="135" t="str">
        <f t="shared" ca="1" si="15"/>
        <v/>
      </c>
      <c r="W48" s="135" t="str">
        <f t="shared" ca="1" si="16"/>
        <v/>
      </c>
      <c r="X48" s="135" t="str">
        <f t="shared" ca="1" si="17"/>
        <v/>
      </c>
      <c r="Y48" s="134" t="str">
        <f t="shared" ca="1" si="18"/>
        <v/>
      </c>
      <c r="Z48" s="134" t="str">
        <f t="shared" ca="1" si="19"/>
        <v/>
      </c>
      <c r="AA48" s="135" t="str">
        <f t="shared" ca="1" si="20"/>
        <v/>
      </c>
      <c r="AB48" s="135" t="str">
        <f t="shared" ca="1" si="21"/>
        <v/>
      </c>
      <c r="AC48" s="135" t="str">
        <f t="shared" ca="1" si="22"/>
        <v/>
      </c>
    </row>
    <row r="49" spans="1:29" ht="30" customHeight="1">
      <c r="A49" s="65"/>
      <c r="B49" s="65"/>
      <c r="C49" s="65"/>
      <c r="D49" s="43"/>
      <c r="E49" s="88"/>
      <c r="F49" s="45"/>
      <c r="G49" s="40"/>
      <c r="H49" s="40"/>
      <c r="I49" s="40"/>
      <c r="J49" s="40"/>
      <c r="K49" s="41"/>
      <c r="L49" s="41"/>
      <c r="M49" s="233"/>
      <c r="N49" s="43"/>
      <c r="O49" s="45"/>
      <c r="P49" s="41"/>
      <c r="Q49" s="43"/>
      <c r="R49" s="179" t="str">
        <f t="shared" ca="1" si="0"/>
        <v/>
      </c>
      <c r="S49" s="180" t="str">
        <f t="shared" ca="1" si="12"/>
        <v/>
      </c>
      <c r="T49" s="180" t="str">
        <f t="shared" ca="1" si="13"/>
        <v/>
      </c>
      <c r="U49" s="135" t="str">
        <f t="shared" ca="1" si="14"/>
        <v/>
      </c>
      <c r="V49" s="135" t="str">
        <f t="shared" ca="1" si="15"/>
        <v/>
      </c>
      <c r="W49" s="135" t="str">
        <f t="shared" ca="1" si="16"/>
        <v/>
      </c>
      <c r="X49" s="135" t="str">
        <f t="shared" ca="1" si="17"/>
        <v/>
      </c>
      <c r="Y49" s="134" t="str">
        <f t="shared" ca="1" si="18"/>
        <v/>
      </c>
      <c r="Z49" s="134" t="str">
        <f t="shared" ca="1" si="19"/>
        <v/>
      </c>
      <c r="AA49" s="135" t="str">
        <f t="shared" ca="1" si="20"/>
        <v/>
      </c>
      <c r="AB49" s="135" t="str">
        <f t="shared" ca="1" si="21"/>
        <v/>
      </c>
      <c r="AC49" s="135" t="str">
        <f t="shared" ca="1" si="22"/>
        <v/>
      </c>
    </row>
    <row r="50" spans="1:29" ht="30" customHeight="1">
      <c r="A50" s="65"/>
      <c r="B50" s="65"/>
      <c r="C50" s="65"/>
      <c r="D50" s="43"/>
      <c r="E50" s="88"/>
      <c r="F50" s="45"/>
      <c r="G50" s="40"/>
      <c r="H50" s="40"/>
      <c r="I50" s="40"/>
      <c r="J50" s="40"/>
      <c r="K50" s="41"/>
      <c r="L50" s="41"/>
      <c r="M50" s="233"/>
      <c r="N50" s="43"/>
      <c r="O50" s="45"/>
      <c r="P50" s="41"/>
      <c r="Q50" s="43"/>
      <c r="R50" s="179" t="str">
        <f t="shared" ca="1" si="0"/>
        <v/>
      </c>
      <c r="S50" s="180" t="str">
        <f t="shared" ca="1" si="12"/>
        <v/>
      </c>
      <c r="T50" s="180" t="str">
        <f t="shared" ca="1" si="13"/>
        <v/>
      </c>
      <c r="U50" s="135" t="str">
        <f t="shared" ca="1" si="14"/>
        <v/>
      </c>
      <c r="V50" s="135" t="str">
        <f t="shared" ca="1" si="15"/>
        <v/>
      </c>
      <c r="W50" s="135" t="str">
        <f t="shared" ca="1" si="16"/>
        <v/>
      </c>
      <c r="X50" s="135" t="str">
        <f t="shared" ca="1" si="17"/>
        <v/>
      </c>
      <c r="Y50" s="134" t="str">
        <f t="shared" ca="1" si="18"/>
        <v/>
      </c>
      <c r="Z50" s="134" t="str">
        <f t="shared" ca="1" si="19"/>
        <v/>
      </c>
      <c r="AA50" s="135" t="str">
        <f t="shared" ca="1" si="20"/>
        <v/>
      </c>
      <c r="AB50" s="135" t="str">
        <f t="shared" ca="1" si="21"/>
        <v/>
      </c>
      <c r="AC50" s="135" t="str">
        <f t="shared" ca="1" si="22"/>
        <v/>
      </c>
    </row>
    <row r="51" spans="1:29" ht="30" customHeight="1">
      <c r="A51" s="65"/>
      <c r="B51" s="65"/>
      <c r="C51" s="65"/>
      <c r="D51" s="43"/>
      <c r="E51" s="88"/>
      <c r="F51" s="45"/>
      <c r="G51" s="40"/>
      <c r="H51" s="40"/>
      <c r="I51" s="40"/>
      <c r="J51" s="40"/>
      <c r="K51" s="41"/>
      <c r="L51" s="41"/>
      <c r="M51" s="233"/>
      <c r="N51" s="43"/>
      <c r="O51" s="45"/>
      <c r="P51" s="41"/>
      <c r="Q51" s="43"/>
      <c r="R51" s="179" t="str">
        <f t="shared" ca="1" si="0"/>
        <v/>
      </c>
      <c r="S51" s="180" t="str">
        <f t="shared" ca="1" si="12"/>
        <v/>
      </c>
      <c r="T51" s="180" t="str">
        <f t="shared" ca="1" si="13"/>
        <v/>
      </c>
      <c r="U51" s="135" t="str">
        <f t="shared" ca="1" si="14"/>
        <v/>
      </c>
      <c r="V51" s="135" t="str">
        <f t="shared" ca="1" si="15"/>
        <v/>
      </c>
      <c r="W51" s="135" t="str">
        <f t="shared" ca="1" si="16"/>
        <v/>
      </c>
      <c r="X51" s="135" t="str">
        <f t="shared" ca="1" si="17"/>
        <v/>
      </c>
      <c r="Y51" s="134" t="str">
        <f t="shared" ca="1" si="18"/>
        <v/>
      </c>
      <c r="Z51" s="134" t="str">
        <f t="shared" ca="1" si="19"/>
        <v/>
      </c>
      <c r="AA51" s="135" t="str">
        <f t="shared" ca="1" si="20"/>
        <v/>
      </c>
      <c r="AB51" s="135" t="str">
        <f t="shared" ca="1" si="21"/>
        <v/>
      </c>
      <c r="AC51" s="135" t="str">
        <f t="shared" ca="1" si="22"/>
        <v/>
      </c>
    </row>
    <row r="52" spans="1:29" ht="30" customHeight="1">
      <c r="A52" s="65"/>
      <c r="B52" s="65"/>
      <c r="C52" s="65"/>
      <c r="D52" s="43"/>
      <c r="E52" s="88"/>
      <c r="F52" s="45"/>
      <c r="G52" s="40"/>
      <c r="H52" s="40"/>
      <c r="I52" s="40"/>
      <c r="J52" s="40"/>
      <c r="K52" s="41"/>
      <c r="L52" s="41"/>
      <c r="M52" s="233"/>
      <c r="N52" s="43"/>
      <c r="O52" s="45"/>
      <c r="P52" s="41"/>
      <c r="Q52" s="43"/>
      <c r="R52" s="179" t="str">
        <f t="shared" ca="1" si="0"/>
        <v/>
      </c>
      <c r="S52" s="180" t="str">
        <f t="shared" ca="1" si="12"/>
        <v/>
      </c>
      <c r="T52" s="180" t="str">
        <f t="shared" ca="1" si="13"/>
        <v/>
      </c>
      <c r="U52" s="135" t="str">
        <f t="shared" ca="1" si="14"/>
        <v/>
      </c>
      <c r="V52" s="135" t="str">
        <f t="shared" ca="1" si="15"/>
        <v/>
      </c>
      <c r="W52" s="135" t="str">
        <f t="shared" ca="1" si="16"/>
        <v/>
      </c>
      <c r="X52" s="135" t="str">
        <f t="shared" ca="1" si="17"/>
        <v/>
      </c>
      <c r="Y52" s="134" t="str">
        <f t="shared" ca="1" si="18"/>
        <v/>
      </c>
      <c r="Z52" s="134" t="str">
        <f t="shared" ca="1" si="19"/>
        <v/>
      </c>
      <c r="AA52" s="135" t="str">
        <f t="shared" ca="1" si="20"/>
        <v/>
      </c>
      <c r="AB52" s="135" t="str">
        <f t="shared" ca="1" si="21"/>
        <v/>
      </c>
      <c r="AC52" s="135" t="str">
        <f t="shared" ca="1" si="22"/>
        <v/>
      </c>
    </row>
    <row r="53" spans="1:29" ht="30" customHeight="1">
      <c r="A53" s="65"/>
      <c r="B53" s="65"/>
      <c r="C53" s="65"/>
      <c r="D53" s="43"/>
      <c r="E53" s="88"/>
      <c r="F53" s="45"/>
      <c r="G53" s="40"/>
      <c r="H53" s="40"/>
      <c r="I53" s="40"/>
      <c r="J53" s="40"/>
      <c r="K53" s="41"/>
      <c r="L53" s="41"/>
      <c r="M53" s="233"/>
      <c r="N53" s="43"/>
      <c r="O53" s="45"/>
      <c r="P53" s="41"/>
      <c r="Q53" s="43"/>
      <c r="R53" s="179" t="str">
        <f t="shared" ca="1" si="0"/>
        <v/>
      </c>
      <c r="S53" s="180" t="str">
        <f t="shared" ca="1" si="12"/>
        <v/>
      </c>
      <c r="T53" s="180" t="str">
        <f t="shared" ca="1" si="13"/>
        <v/>
      </c>
      <c r="U53" s="135" t="str">
        <f t="shared" ca="1" si="14"/>
        <v/>
      </c>
      <c r="V53" s="135" t="str">
        <f t="shared" ca="1" si="15"/>
        <v/>
      </c>
      <c r="W53" s="135" t="str">
        <f t="shared" ca="1" si="16"/>
        <v/>
      </c>
      <c r="X53" s="135" t="str">
        <f t="shared" ca="1" si="17"/>
        <v/>
      </c>
      <c r="Y53" s="134" t="str">
        <f t="shared" ca="1" si="18"/>
        <v/>
      </c>
      <c r="Z53" s="134" t="str">
        <f t="shared" ca="1" si="19"/>
        <v/>
      </c>
      <c r="AA53" s="135" t="str">
        <f t="shared" ca="1" si="20"/>
        <v/>
      </c>
      <c r="AB53" s="135" t="str">
        <f t="shared" ca="1" si="21"/>
        <v/>
      </c>
      <c r="AC53" s="135" t="str">
        <f t="shared" ca="1" si="22"/>
        <v/>
      </c>
    </row>
    <row r="54" spans="1:29" ht="30" customHeight="1">
      <c r="A54" s="65"/>
      <c r="B54" s="65"/>
      <c r="C54" s="65"/>
      <c r="D54" s="43"/>
      <c r="E54" s="88"/>
      <c r="F54" s="45"/>
      <c r="G54" s="40"/>
      <c r="H54" s="40"/>
      <c r="I54" s="40"/>
      <c r="J54" s="40"/>
      <c r="K54" s="41"/>
      <c r="L54" s="41"/>
      <c r="M54" s="233"/>
      <c r="N54" s="43"/>
      <c r="O54" s="45"/>
      <c r="P54" s="41"/>
      <c r="Q54" s="43"/>
      <c r="R54" s="179" t="str">
        <f t="shared" ca="1" si="0"/>
        <v/>
      </c>
      <c r="S54" s="180" t="str">
        <f t="shared" ca="1" si="12"/>
        <v/>
      </c>
      <c r="T54" s="180" t="str">
        <f t="shared" ca="1" si="13"/>
        <v/>
      </c>
      <c r="U54" s="135" t="str">
        <f t="shared" ca="1" si="14"/>
        <v/>
      </c>
      <c r="V54" s="135" t="str">
        <f t="shared" ca="1" si="15"/>
        <v/>
      </c>
      <c r="W54" s="135" t="str">
        <f t="shared" ca="1" si="16"/>
        <v/>
      </c>
      <c r="X54" s="135" t="str">
        <f t="shared" ca="1" si="17"/>
        <v/>
      </c>
      <c r="Y54" s="134" t="str">
        <f t="shared" ca="1" si="18"/>
        <v/>
      </c>
      <c r="Z54" s="134" t="str">
        <f t="shared" ca="1" si="19"/>
        <v/>
      </c>
      <c r="AA54" s="135" t="str">
        <f t="shared" ca="1" si="20"/>
        <v/>
      </c>
      <c r="AB54" s="135" t="str">
        <f t="shared" ca="1" si="21"/>
        <v/>
      </c>
      <c r="AC54" s="135" t="str">
        <f t="shared" ca="1" si="22"/>
        <v/>
      </c>
    </row>
    <row r="55" spans="1:29" ht="30" customHeight="1">
      <c r="A55" s="65"/>
      <c r="B55" s="65"/>
      <c r="C55" s="65"/>
      <c r="D55" s="43"/>
      <c r="E55" s="88"/>
      <c r="F55" s="45"/>
      <c r="G55" s="40"/>
      <c r="H55" s="40"/>
      <c r="I55" s="40"/>
      <c r="J55" s="40"/>
      <c r="K55" s="41"/>
      <c r="L55" s="41"/>
      <c r="M55" s="233"/>
      <c r="N55" s="43"/>
      <c r="O55" s="45"/>
      <c r="P55" s="41"/>
      <c r="Q55" s="43"/>
      <c r="R55" s="179" t="str">
        <f t="shared" ca="1" si="0"/>
        <v/>
      </c>
      <c r="S55" s="180" t="str">
        <f t="shared" ca="1" si="12"/>
        <v/>
      </c>
      <c r="T55" s="180" t="str">
        <f t="shared" ca="1" si="13"/>
        <v/>
      </c>
      <c r="U55" s="135" t="str">
        <f t="shared" ca="1" si="14"/>
        <v/>
      </c>
      <c r="V55" s="135" t="str">
        <f t="shared" ca="1" si="15"/>
        <v/>
      </c>
      <c r="W55" s="135" t="str">
        <f t="shared" ca="1" si="16"/>
        <v/>
      </c>
      <c r="X55" s="135" t="str">
        <f t="shared" ca="1" si="17"/>
        <v/>
      </c>
      <c r="Y55" s="134" t="str">
        <f t="shared" ca="1" si="18"/>
        <v/>
      </c>
      <c r="Z55" s="134" t="str">
        <f t="shared" ca="1" si="19"/>
        <v/>
      </c>
      <c r="AA55" s="135" t="str">
        <f t="shared" ca="1" si="20"/>
        <v/>
      </c>
      <c r="AB55" s="135" t="str">
        <f t="shared" ca="1" si="21"/>
        <v/>
      </c>
      <c r="AC55" s="135" t="str">
        <f t="shared" ca="1" si="22"/>
        <v/>
      </c>
    </row>
    <row r="56" spans="1:29" ht="30" customHeight="1">
      <c r="A56" s="65"/>
      <c r="B56" s="65"/>
      <c r="C56" s="65"/>
      <c r="D56" s="43"/>
      <c r="E56" s="88"/>
      <c r="F56" s="45"/>
      <c r="G56" s="40"/>
      <c r="H56" s="40"/>
      <c r="I56" s="40"/>
      <c r="J56" s="40"/>
      <c r="K56" s="41"/>
      <c r="L56" s="41"/>
      <c r="M56" s="233"/>
      <c r="N56" s="43"/>
      <c r="O56" s="45"/>
      <c r="P56" s="41"/>
      <c r="Q56" s="43"/>
      <c r="R56" s="179" t="str">
        <f t="shared" ca="1" si="0"/>
        <v/>
      </c>
      <c r="S56" s="180" t="str">
        <f t="shared" ca="1" si="12"/>
        <v/>
      </c>
      <c r="T56" s="180" t="str">
        <f t="shared" ca="1" si="13"/>
        <v/>
      </c>
      <c r="U56" s="135" t="str">
        <f t="shared" ca="1" si="14"/>
        <v/>
      </c>
      <c r="V56" s="135" t="str">
        <f t="shared" ca="1" si="15"/>
        <v/>
      </c>
      <c r="W56" s="135" t="str">
        <f t="shared" ca="1" si="16"/>
        <v/>
      </c>
      <c r="X56" s="135" t="str">
        <f t="shared" ca="1" si="17"/>
        <v/>
      </c>
      <c r="Y56" s="134" t="str">
        <f t="shared" ca="1" si="18"/>
        <v/>
      </c>
      <c r="Z56" s="134" t="str">
        <f t="shared" ca="1" si="19"/>
        <v/>
      </c>
      <c r="AA56" s="135" t="str">
        <f t="shared" ca="1" si="20"/>
        <v/>
      </c>
      <c r="AB56" s="135" t="str">
        <f t="shared" ca="1" si="21"/>
        <v/>
      </c>
      <c r="AC56" s="135" t="str">
        <f t="shared" ca="1" si="22"/>
        <v/>
      </c>
    </row>
    <row r="57" spans="1:29" ht="30" customHeight="1">
      <c r="A57" s="65"/>
      <c r="B57" s="65"/>
      <c r="C57" s="65"/>
      <c r="D57" s="43"/>
      <c r="E57" s="88"/>
      <c r="F57" s="45"/>
      <c r="G57" s="40"/>
      <c r="H57" s="40"/>
      <c r="I57" s="40"/>
      <c r="J57" s="40"/>
      <c r="K57" s="41"/>
      <c r="L57" s="41"/>
      <c r="M57" s="233"/>
      <c r="N57" s="43"/>
      <c r="O57" s="45"/>
      <c r="P57" s="41"/>
      <c r="Q57" s="43"/>
      <c r="R57" s="179" t="str">
        <f t="shared" ca="1" si="0"/>
        <v/>
      </c>
      <c r="S57" s="180" t="str">
        <f t="shared" ca="1" si="12"/>
        <v/>
      </c>
      <c r="T57" s="180" t="str">
        <f t="shared" ca="1" si="13"/>
        <v/>
      </c>
      <c r="U57" s="135" t="str">
        <f t="shared" ca="1" si="14"/>
        <v/>
      </c>
      <c r="V57" s="135" t="str">
        <f t="shared" ca="1" si="15"/>
        <v/>
      </c>
      <c r="W57" s="135" t="str">
        <f t="shared" ca="1" si="16"/>
        <v/>
      </c>
      <c r="X57" s="135" t="str">
        <f t="shared" ca="1" si="17"/>
        <v/>
      </c>
      <c r="Y57" s="134" t="str">
        <f t="shared" ca="1" si="18"/>
        <v/>
      </c>
      <c r="Z57" s="134" t="str">
        <f t="shared" ca="1" si="19"/>
        <v/>
      </c>
      <c r="AA57" s="135" t="str">
        <f t="shared" ca="1" si="20"/>
        <v/>
      </c>
      <c r="AB57" s="135" t="str">
        <f t="shared" ca="1" si="21"/>
        <v/>
      </c>
      <c r="AC57" s="135" t="str">
        <f t="shared" ca="1" si="22"/>
        <v/>
      </c>
    </row>
    <row r="58" spans="1:29" ht="30" customHeight="1">
      <c r="A58" s="65"/>
      <c r="B58" s="65"/>
      <c r="C58" s="65"/>
      <c r="D58" s="43"/>
      <c r="E58" s="88"/>
      <c r="F58" s="45"/>
      <c r="G58" s="40"/>
      <c r="H58" s="40"/>
      <c r="I58" s="40"/>
      <c r="J58" s="40"/>
      <c r="K58" s="41"/>
      <c r="L58" s="41"/>
      <c r="M58" s="233"/>
      <c r="N58" s="43"/>
      <c r="O58" s="45"/>
      <c r="P58" s="41"/>
      <c r="Q58" s="43"/>
      <c r="R58" s="179" t="str">
        <f t="shared" ca="1" si="0"/>
        <v/>
      </c>
      <c r="S58" s="180" t="str">
        <f t="shared" ca="1" si="12"/>
        <v/>
      </c>
      <c r="T58" s="180" t="str">
        <f t="shared" ca="1" si="13"/>
        <v/>
      </c>
      <c r="U58" s="135" t="str">
        <f t="shared" ca="1" si="14"/>
        <v/>
      </c>
      <c r="V58" s="135" t="str">
        <f t="shared" ca="1" si="15"/>
        <v/>
      </c>
      <c r="W58" s="135" t="str">
        <f t="shared" ca="1" si="16"/>
        <v/>
      </c>
      <c r="X58" s="135" t="str">
        <f t="shared" ca="1" si="17"/>
        <v/>
      </c>
      <c r="Y58" s="134" t="str">
        <f t="shared" ca="1" si="18"/>
        <v/>
      </c>
      <c r="Z58" s="134" t="str">
        <f t="shared" ca="1" si="19"/>
        <v/>
      </c>
      <c r="AA58" s="135" t="str">
        <f t="shared" ca="1" si="20"/>
        <v/>
      </c>
      <c r="AB58" s="135" t="str">
        <f t="shared" ca="1" si="21"/>
        <v/>
      </c>
      <c r="AC58" s="135" t="str">
        <f t="shared" ca="1" si="22"/>
        <v/>
      </c>
    </row>
    <row r="59" spans="1:29" ht="30" customHeight="1">
      <c r="A59" s="65"/>
      <c r="B59" s="65"/>
      <c r="C59" s="65"/>
      <c r="D59" s="43"/>
      <c r="E59" s="88"/>
      <c r="F59" s="45"/>
      <c r="G59" s="40"/>
      <c r="H59" s="40"/>
      <c r="I59" s="40"/>
      <c r="J59" s="40"/>
      <c r="K59" s="41"/>
      <c r="L59" s="41"/>
      <c r="M59" s="233"/>
      <c r="N59" s="43"/>
      <c r="O59" s="45"/>
      <c r="P59" s="41"/>
      <c r="Q59" s="43"/>
      <c r="R59" s="179" t="str">
        <f t="shared" ca="1" si="0"/>
        <v/>
      </c>
      <c r="S59" s="180" t="str">
        <f t="shared" ca="1" si="12"/>
        <v/>
      </c>
      <c r="T59" s="180" t="str">
        <f t="shared" ca="1" si="13"/>
        <v/>
      </c>
      <c r="U59" s="135" t="str">
        <f t="shared" ca="1" si="14"/>
        <v/>
      </c>
      <c r="V59" s="135" t="str">
        <f t="shared" ca="1" si="15"/>
        <v/>
      </c>
      <c r="W59" s="135" t="str">
        <f t="shared" ca="1" si="16"/>
        <v/>
      </c>
      <c r="X59" s="135" t="str">
        <f t="shared" ca="1" si="17"/>
        <v/>
      </c>
      <c r="Y59" s="134" t="str">
        <f t="shared" ca="1" si="18"/>
        <v/>
      </c>
      <c r="Z59" s="134" t="str">
        <f t="shared" ca="1" si="19"/>
        <v/>
      </c>
      <c r="AA59" s="135" t="str">
        <f t="shared" ca="1" si="20"/>
        <v/>
      </c>
      <c r="AB59" s="135" t="str">
        <f t="shared" ca="1" si="21"/>
        <v/>
      </c>
      <c r="AC59" s="135" t="str">
        <f t="shared" ca="1" si="22"/>
        <v/>
      </c>
    </row>
    <row r="60" spans="1:29" ht="30" customHeight="1">
      <c r="A60" s="65"/>
      <c r="B60" s="65"/>
      <c r="C60" s="65"/>
      <c r="D60" s="43"/>
      <c r="E60" s="88"/>
      <c r="F60" s="45"/>
      <c r="G60" s="40"/>
      <c r="H60" s="40"/>
      <c r="I60" s="40"/>
      <c r="J60" s="40"/>
      <c r="K60" s="41"/>
      <c r="L60" s="41"/>
      <c r="M60" s="233"/>
      <c r="N60" s="43"/>
      <c r="O60" s="45"/>
      <c r="P60" s="41"/>
      <c r="Q60" s="43"/>
      <c r="R60" s="179" t="str">
        <f t="shared" ca="1" si="0"/>
        <v/>
      </c>
      <c r="S60" s="180" t="str">
        <f t="shared" ca="1" si="12"/>
        <v/>
      </c>
      <c r="T60" s="180" t="str">
        <f t="shared" ca="1" si="13"/>
        <v/>
      </c>
      <c r="U60" s="135" t="str">
        <f t="shared" ca="1" si="14"/>
        <v/>
      </c>
      <c r="V60" s="135" t="str">
        <f t="shared" ca="1" si="15"/>
        <v/>
      </c>
      <c r="W60" s="135" t="str">
        <f t="shared" ca="1" si="16"/>
        <v/>
      </c>
      <c r="X60" s="135" t="str">
        <f t="shared" ca="1" si="17"/>
        <v/>
      </c>
      <c r="Y60" s="134" t="str">
        <f t="shared" ca="1" si="18"/>
        <v/>
      </c>
      <c r="Z60" s="134" t="str">
        <f t="shared" ca="1" si="19"/>
        <v/>
      </c>
      <c r="AA60" s="135" t="str">
        <f t="shared" ca="1" si="20"/>
        <v/>
      </c>
      <c r="AB60" s="135" t="str">
        <f t="shared" ca="1" si="21"/>
        <v/>
      </c>
      <c r="AC60" s="135" t="str">
        <f t="shared" ca="1" si="22"/>
        <v/>
      </c>
    </row>
    <row r="61" spans="1:29" ht="30" customHeight="1">
      <c r="A61" s="65"/>
      <c r="B61" s="65"/>
      <c r="C61" s="65"/>
      <c r="D61" s="43"/>
      <c r="E61" s="88"/>
      <c r="F61" s="45"/>
      <c r="G61" s="40"/>
      <c r="H61" s="40"/>
      <c r="I61" s="40"/>
      <c r="J61" s="40"/>
      <c r="K61" s="41"/>
      <c r="L61" s="41"/>
      <c r="M61" s="233"/>
      <c r="N61" s="43"/>
      <c r="O61" s="45"/>
      <c r="P61" s="41"/>
      <c r="Q61" s="43"/>
      <c r="R61" s="179" t="str">
        <f t="shared" ca="1" si="0"/>
        <v/>
      </c>
      <c r="S61" s="180" t="str">
        <f t="shared" ca="1" si="12"/>
        <v/>
      </c>
      <c r="T61" s="180" t="str">
        <f t="shared" ca="1" si="13"/>
        <v/>
      </c>
      <c r="U61" s="135" t="str">
        <f t="shared" ca="1" si="14"/>
        <v/>
      </c>
      <c r="V61" s="135" t="str">
        <f t="shared" ca="1" si="15"/>
        <v/>
      </c>
      <c r="W61" s="135" t="str">
        <f t="shared" ca="1" si="16"/>
        <v/>
      </c>
      <c r="X61" s="135" t="str">
        <f t="shared" ca="1" si="17"/>
        <v/>
      </c>
      <c r="Y61" s="134" t="str">
        <f t="shared" ca="1" si="18"/>
        <v/>
      </c>
      <c r="Z61" s="134" t="str">
        <f t="shared" ca="1" si="19"/>
        <v/>
      </c>
      <c r="AA61" s="135" t="str">
        <f t="shared" ca="1" si="20"/>
        <v/>
      </c>
      <c r="AB61" s="135" t="str">
        <f t="shared" ca="1" si="21"/>
        <v/>
      </c>
      <c r="AC61" s="135" t="str">
        <f t="shared" ca="1" si="22"/>
        <v/>
      </c>
    </row>
    <row r="62" spans="1:29" ht="30" customHeight="1">
      <c r="A62" s="65"/>
      <c r="B62" s="65"/>
      <c r="C62" s="65"/>
      <c r="D62" s="43"/>
      <c r="E62" s="88"/>
      <c r="F62" s="45"/>
      <c r="G62" s="40"/>
      <c r="H62" s="40"/>
      <c r="I62" s="40"/>
      <c r="J62" s="40"/>
      <c r="K62" s="41"/>
      <c r="L62" s="41"/>
      <c r="M62" s="233"/>
      <c r="N62" s="43"/>
      <c r="O62" s="45"/>
      <c r="P62" s="41"/>
      <c r="Q62" s="43"/>
      <c r="R62" s="179" t="str">
        <f t="shared" ca="1" si="0"/>
        <v/>
      </c>
      <c r="S62" s="180" t="str">
        <f t="shared" ca="1" si="12"/>
        <v/>
      </c>
      <c r="T62" s="180" t="str">
        <f t="shared" ca="1" si="13"/>
        <v/>
      </c>
      <c r="U62" s="135" t="str">
        <f t="shared" ca="1" si="14"/>
        <v/>
      </c>
      <c r="V62" s="135" t="str">
        <f t="shared" ca="1" si="15"/>
        <v/>
      </c>
      <c r="W62" s="135" t="str">
        <f t="shared" ca="1" si="16"/>
        <v/>
      </c>
      <c r="X62" s="135" t="str">
        <f t="shared" ca="1" si="17"/>
        <v/>
      </c>
      <c r="Y62" s="134" t="str">
        <f t="shared" ca="1" si="18"/>
        <v/>
      </c>
      <c r="Z62" s="134" t="str">
        <f t="shared" ca="1" si="19"/>
        <v/>
      </c>
      <c r="AA62" s="135" t="str">
        <f t="shared" ca="1" si="20"/>
        <v/>
      </c>
      <c r="AB62" s="135" t="str">
        <f t="shared" ca="1" si="21"/>
        <v/>
      </c>
      <c r="AC62" s="135" t="str">
        <f t="shared" ca="1" si="22"/>
        <v/>
      </c>
    </row>
    <row r="63" spans="1:29" ht="30" customHeight="1">
      <c r="A63" s="65"/>
      <c r="B63" s="65"/>
      <c r="C63" s="65"/>
      <c r="D63" s="43"/>
      <c r="E63" s="88"/>
      <c r="F63" s="45"/>
      <c r="G63" s="40"/>
      <c r="H63" s="40"/>
      <c r="I63" s="40"/>
      <c r="J63" s="40"/>
      <c r="K63" s="41"/>
      <c r="L63" s="41"/>
      <c r="M63" s="233"/>
      <c r="N63" s="43"/>
      <c r="O63" s="45"/>
      <c r="P63" s="41"/>
      <c r="Q63" s="43"/>
      <c r="R63" s="179" t="str">
        <f t="shared" ca="1" si="0"/>
        <v/>
      </c>
      <c r="S63" s="180" t="str">
        <f t="shared" ca="1" si="12"/>
        <v/>
      </c>
      <c r="T63" s="180" t="str">
        <f t="shared" ca="1" si="13"/>
        <v/>
      </c>
      <c r="U63" s="135" t="str">
        <f t="shared" ca="1" si="14"/>
        <v/>
      </c>
      <c r="V63" s="135" t="str">
        <f t="shared" ca="1" si="15"/>
        <v/>
      </c>
      <c r="W63" s="135" t="str">
        <f t="shared" ca="1" si="16"/>
        <v/>
      </c>
      <c r="X63" s="135" t="str">
        <f t="shared" ca="1" si="17"/>
        <v/>
      </c>
      <c r="Y63" s="134" t="str">
        <f t="shared" ca="1" si="18"/>
        <v/>
      </c>
      <c r="Z63" s="134" t="str">
        <f t="shared" ca="1" si="19"/>
        <v/>
      </c>
      <c r="AA63" s="135" t="str">
        <f t="shared" ca="1" si="20"/>
        <v/>
      </c>
      <c r="AB63" s="135" t="str">
        <f t="shared" ca="1" si="21"/>
        <v/>
      </c>
      <c r="AC63" s="135" t="str">
        <f t="shared" ca="1" si="22"/>
        <v/>
      </c>
    </row>
    <row r="64" spans="1:29" ht="30" customHeight="1">
      <c r="A64" s="65"/>
      <c r="B64" s="65"/>
      <c r="C64" s="65"/>
      <c r="D64" s="43"/>
      <c r="E64" s="88"/>
      <c r="F64" s="45"/>
      <c r="G64" s="40"/>
      <c r="H64" s="40"/>
      <c r="I64" s="40"/>
      <c r="J64" s="40"/>
      <c r="K64" s="41"/>
      <c r="L64" s="41"/>
      <c r="M64" s="233"/>
      <c r="N64" s="43"/>
      <c r="O64" s="45"/>
      <c r="P64" s="41"/>
      <c r="Q64" s="43"/>
      <c r="R64" s="179" t="str">
        <f t="shared" ca="1" si="0"/>
        <v/>
      </c>
      <c r="S64" s="180" t="str">
        <f t="shared" ca="1" si="12"/>
        <v/>
      </c>
      <c r="T64" s="180" t="str">
        <f t="shared" ca="1" si="13"/>
        <v/>
      </c>
      <c r="U64" s="135" t="str">
        <f t="shared" ca="1" si="14"/>
        <v/>
      </c>
      <c r="V64" s="135" t="str">
        <f t="shared" ca="1" si="15"/>
        <v/>
      </c>
      <c r="W64" s="135" t="str">
        <f t="shared" ca="1" si="16"/>
        <v/>
      </c>
      <c r="X64" s="135" t="str">
        <f t="shared" ca="1" si="17"/>
        <v/>
      </c>
      <c r="Y64" s="134" t="str">
        <f t="shared" ca="1" si="18"/>
        <v/>
      </c>
      <c r="Z64" s="134" t="str">
        <f t="shared" ca="1" si="19"/>
        <v/>
      </c>
      <c r="AA64" s="135" t="str">
        <f t="shared" ca="1" si="20"/>
        <v/>
      </c>
      <c r="AB64" s="135" t="str">
        <f t="shared" ca="1" si="21"/>
        <v/>
      </c>
      <c r="AC64" s="135" t="str">
        <f t="shared" ca="1" si="22"/>
        <v/>
      </c>
    </row>
    <row r="65" spans="1:29" ht="30" customHeight="1">
      <c r="A65" s="65"/>
      <c r="B65" s="65"/>
      <c r="C65" s="65"/>
      <c r="D65" s="43"/>
      <c r="E65" s="88"/>
      <c r="F65" s="45"/>
      <c r="G65" s="40"/>
      <c r="H65" s="40"/>
      <c r="I65" s="40"/>
      <c r="J65" s="40"/>
      <c r="K65" s="41"/>
      <c r="L65" s="41"/>
      <c r="M65" s="233"/>
      <c r="N65" s="43"/>
      <c r="O65" s="45"/>
      <c r="P65" s="41"/>
      <c r="Q65" s="43"/>
      <c r="R65" s="179" t="str">
        <f t="shared" ca="1" si="0"/>
        <v/>
      </c>
      <c r="S65" s="180" t="str">
        <f t="shared" ca="1" si="12"/>
        <v/>
      </c>
      <c r="T65" s="180" t="str">
        <f t="shared" ca="1" si="13"/>
        <v/>
      </c>
      <c r="U65" s="135" t="str">
        <f t="shared" ca="1" si="14"/>
        <v/>
      </c>
      <c r="V65" s="135" t="str">
        <f t="shared" ca="1" si="15"/>
        <v/>
      </c>
      <c r="W65" s="135" t="str">
        <f t="shared" ca="1" si="16"/>
        <v/>
      </c>
      <c r="X65" s="135" t="str">
        <f t="shared" ca="1" si="17"/>
        <v/>
      </c>
      <c r="Y65" s="134" t="str">
        <f t="shared" ca="1" si="18"/>
        <v/>
      </c>
      <c r="Z65" s="134" t="str">
        <f t="shared" ca="1" si="19"/>
        <v/>
      </c>
      <c r="AA65" s="135" t="str">
        <f t="shared" ca="1" si="20"/>
        <v/>
      </c>
      <c r="AB65" s="135" t="str">
        <f t="shared" ca="1" si="21"/>
        <v/>
      </c>
      <c r="AC65" s="135" t="str">
        <f t="shared" ca="1" si="22"/>
        <v/>
      </c>
    </row>
    <row r="66" spans="1:29" ht="30" customHeight="1">
      <c r="A66" s="65"/>
      <c r="B66" s="65"/>
      <c r="C66" s="65"/>
      <c r="D66" s="43"/>
      <c r="E66" s="88"/>
      <c r="F66" s="45"/>
      <c r="G66" s="40"/>
      <c r="H66" s="40"/>
      <c r="I66" s="40"/>
      <c r="J66" s="40"/>
      <c r="K66" s="41"/>
      <c r="L66" s="41"/>
      <c r="M66" s="233"/>
      <c r="N66" s="43"/>
      <c r="O66" s="45"/>
      <c r="P66" s="41"/>
      <c r="Q66" s="43"/>
      <c r="R66" s="179" t="str">
        <f t="shared" ca="1" si="0"/>
        <v/>
      </c>
      <c r="S66" s="180" t="str">
        <f t="shared" ca="1" si="12"/>
        <v/>
      </c>
      <c r="T66" s="180" t="str">
        <f t="shared" ca="1" si="13"/>
        <v/>
      </c>
      <c r="U66" s="135" t="str">
        <f t="shared" ca="1" si="14"/>
        <v/>
      </c>
      <c r="V66" s="135" t="str">
        <f t="shared" ca="1" si="15"/>
        <v/>
      </c>
      <c r="W66" s="135" t="str">
        <f t="shared" ca="1" si="16"/>
        <v/>
      </c>
      <c r="X66" s="135" t="str">
        <f t="shared" ca="1" si="17"/>
        <v/>
      </c>
      <c r="Y66" s="134" t="str">
        <f t="shared" ca="1" si="18"/>
        <v/>
      </c>
      <c r="Z66" s="134" t="str">
        <f t="shared" ca="1" si="19"/>
        <v/>
      </c>
      <c r="AA66" s="135" t="str">
        <f t="shared" ca="1" si="20"/>
        <v/>
      </c>
      <c r="AB66" s="135" t="str">
        <f t="shared" ca="1" si="21"/>
        <v/>
      </c>
      <c r="AC66" s="135" t="str">
        <f t="shared" ca="1" si="22"/>
        <v/>
      </c>
    </row>
    <row r="67" spans="1:29" ht="30" customHeight="1">
      <c r="A67" s="65"/>
      <c r="B67" s="65"/>
      <c r="C67" s="65"/>
      <c r="D67" s="43"/>
      <c r="E67" s="88"/>
      <c r="F67" s="45"/>
      <c r="G67" s="40"/>
      <c r="H67" s="40"/>
      <c r="I67" s="40"/>
      <c r="J67" s="40"/>
      <c r="K67" s="41"/>
      <c r="L67" s="41"/>
      <c r="M67" s="233"/>
      <c r="N67" s="43"/>
      <c r="O67" s="45"/>
      <c r="P67" s="41"/>
      <c r="Q67" s="43"/>
      <c r="R67" s="179" t="str">
        <f t="shared" ca="1" si="0"/>
        <v/>
      </c>
      <c r="S67" s="180" t="str">
        <f t="shared" ca="1" si="12"/>
        <v/>
      </c>
      <c r="T67" s="180" t="str">
        <f t="shared" ca="1" si="13"/>
        <v/>
      </c>
      <c r="U67" s="135" t="str">
        <f t="shared" ca="1" si="14"/>
        <v/>
      </c>
      <c r="V67" s="135" t="str">
        <f t="shared" ca="1" si="15"/>
        <v/>
      </c>
      <c r="W67" s="135" t="str">
        <f t="shared" ca="1" si="16"/>
        <v/>
      </c>
      <c r="X67" s="135" t="str">
        <f t="shared" ca="1" si="17"/>
        <v/>
      </c>
      <c r="Y67" s="134" t="str">
        <f t="shared" ca="1" si="18"/>
        <v/>
      </c>
      <c r="Z67" s="134" t="str">
        <f t="shared" ca="1" si="19"/>
        <v/>
      </c>
      <c r="AA67" s="135" t="str">
        <f t="shared" ca="1" si="20"/>
        <v/>
      </c>
      <c r="AB67" s="135" t="str">
        <f t="shared" ca="1" si="21"/>
        <v/>
      </c>
      <c r="AC67" s="135" t="str">
        <f t="shared" ca="1" si="22"/>
        <v/>
      </c>
    </row>
    <row r="68" spans="1:29" ht="30" customHeight="1">
      <c r="A68" s="65"/>
      <c r="B68" s="65"/>
      <c r="C68" s="65"/>
      <c r="D68" s="43"/>
      <c r="E68" s="88"/>
      <c r="F68" s="45"/>
      <c r="G68" s="40"/>
      <c r="H68" s="40"/>
      <c r="I68" s="40"/>
      <c r="J68" s="40"/>
      <c r="K68" s="41"/>
      <c r="L68" s="41"/>
      <c r="M68" s="233"/>
      <c r="N68" s="43"/>
      <c r="O68" s="45"/>
      <c r="P68" s="41"/>
      <c r="Q68" s="43"/>
      <c r="R68" s="179" t="str">
        <f t="shared" ca="1" si="0"/>
        <v/>
      </c>
      <c r="S68" s="180" t="str">
        <f t="shared" ca="1" si="12"/>
        <v/>
      </c>
      <c r="T68" s="180" t="str">
        <f t="shared" ca="1" si="13"/>
        <v/>
      </c>
      <c r="U68" s="135" t="str">
        <f t="shared" ca="1" si="14"/>
        <v/>
      </c>
      <c r="V68" s="135" t="str">
        <f t="shared" ca="1" si="15"/>
        <v/>
      </c>
      <c r="W68" s="135" t="str">
        <f t="shared" ca="1" si="16"/>
        <v/>
      </c>
      <c r="X68" s="135" t="str">
        <f t="shared" ca="1" si="17"/>
        <v/>
      </c>
      <c r="Y68" s="134" t="str">
        <f t="shared" ca="1" si="18"/>
        <v/>
      </c>
      <c r="Z68" s="134" t="str">
        <f t="shared" ca="1" si="19"/>
        <v/>
      </c>
      <c r="AA68" s="135" t="str">
        <f t="shared" ca="1" si="20"/>
        <v/>
      </c>
      <c r="AB68" s="135" t="str">
        <f t="shared" ca="1" si="21"/>
        <v/>
      </c>
      <c r="AC68" s="135" t="str">
        <f t="shared" ca="1" si="22"/>
        <v/>
      </c>
    </row>
    <row r="69" spans="1:29" ht="30" customHeight="1">
      <c r="A69" s="65"/>
      <c r="B69" s="65"/>
      <c r="C69" s="65"/>
      <c r="D69" s="43"/>
      <c r="E69" s="88"/>
      <c r="F69" s="45"/>
      <c r="G69" s="40"/>
      <c r="H69" s="40"/>
      <c r="I69" s="40"/>
      <c r="J69" s="40"/>
      <c r="K69" s="41"/>
      <c r="L69" s="41"/>
      <c r="M69" s="233"/>
      <c r="N69" s="43"/>
      <c r="O69" s="45"/>
      <c r="P69" s="41"/>
      <c r="Q69" s="43"/>
      <c r="R69" s="179" t="str">
        <f t="shared" ca="1" si="0"/>
        <v/>
      </c>
      <c r="S69" s="180" t="str">
        <f t="shared" ca="1" si="12"/>
        <v/>
      </c>
      <c r="T69" s="180" t="str">
        <f t="shared" ca="1" si="13"/>
        <v/>
      </c>
      <c r="U69" s="135" t="str">
        <f t="shared" ca="1" si="14"/>
        <v/>
      </c>
      <c r="V69" s="135" t="str">
        <f t="shared" ca="1" si="15"/>
        <v/>
      </c>
      <c r="W69" s="135" t="str">
        <f t="shared" ca="1" si="16"/>
        <v/>
      </c>
      <c r="X69" s="135" t="str">
        <f t="shared" ca="1" si="17"/>
        <v/>
      </c>
      <c r="Y69" s="134" t="str">
        <f t="shared" ca="1" si="18"/>
        <v/>
      </c>
      <c r="Z69" s="134" t="str">
        <f t="shared" ca="1" si="19"/>
        <v/>
      </c>
      <c r="AA69" s="135" t="str">
        <f t="shared" ca="1" si="20"/>
        <v/>
      </c>
      <c r="AB69" s="135" t="str">
        <f t="shared" ca="1" si="21"/>
        <v/>
      </c>
      <c r="AC69" s="135" t="str">
        <f t="shared" ca="1" si="22"/>
        <v/>
      </c>
    </row>
    <row r="70" spans="1:29" ht="30" customHeight="1">
      <c r="A70" s="65"/>
      <c r="B70" s="65"/>
      <c r="C70" s="65"/>
      <c r="D70" s="43"/>
      <c r="E70" s="88"/>
      <c r="F70" s="45"/>
      <c r="G70" s="40"/>
      <c r="H70" s="40"/>
      <c r="I70" s="40"/>
      <c r="J70" s="40"/>
      <c r="K70" s="41"/>
      <c r="L70" s="41"/>
      <c r="M70" s="233"/>
      <c r="N70" s="43"/>
      <c r="O70" s="45"/>
      <c r="P70" s="41"/>
      <c r="Q70" s="43"/>
      <c r="R70" s="179" t="str">
        <f t="shared" ca="1" si="0"/>
        <v/>
      </c>
      <c r="S70" s="180" t="str">
        <f t="shared" ca="1" si="12"/>
        <v/>
      </c>
      <c r="T70" s="180" t="str">
        <f t="shared" ca="1" si="13"/>
        <v/>
      </c>
      <c r="U70" s="135" t="str">
        <f t="shared" ca="1" si="14"/>
        <v/>
      </c>
      <c r="V70" s="135" t="str">
        <f t="shared" ca="1" si="15"/>
        <v/>
      </c>
      <c r="W70" s="135" t="str">
        <f t="shared" ca="1" si="16"/>
        <v/>
      </c>
      <c r="X70" s="135" t="str">
        <f t="shared" ca="1" si="17"/>
        <v/>
      </c>
      <c r="Y70" s="134" t="str">
        <f t="shared" ca="1" si="18"/>
        <v/>
      </c>
      <c r="Z70" s="134" t="str">
        <f t="shared" ca="1" si="19"/>
        <v/>
      </c>
      <c r="AA70" s="135" t="str">
        <f t="shared" ca="1" si="20"/>
        <v/>
      </c>
      <c r="AB70" s="135" t="str">
        <f t="shared" ca="1" si="21"/>
        <v/>
      </c>
      <c r="AC70" s="135" t="str">
        <f t="shared" ca="1" si="22"/>
        <v/>
      </c>
    </row>
    <row r="71" spans="1:29" ht="30" customHeight="1">
      <c r="A71" s="65"/>
      <c r="B71" s="65"/>
      <c r="C71" s="65"/>
      <c r="D71" s="43"/>
      <c r="E71" s="88"/>
      <c r="F71" s="45"/>
      <c r="G71" s="40"/>
      <c r="H71" s="40"/>
      <c r="I71" s="40"/>
      <c r="J71" s="40"/>
      <c r="K71" s="41"/>
      <c r="L71" s="41"/>
      <c r="M71" s="233"/>
      <c r="N71" s="43"/>
      <c r="O71" s="45"/>
      <c r="P71" s="41"/>
      <c r="Q71" s="43"/>
      <c r="R71" s="179" t="str">
        <f t="shared" ca="1" si="0"/>
        <v/>
      </c>
      <c r="S71" s="180" t="str">
        <f t="shared" ca="1" si="12"/>
        <v/>
      </c>
      <c r="T71" s="180" t="str">
        <f t="shared" ca="1" si="13"/>
        <v/>
      </c>
      <c r="U71" s="135" t="str">
        <f t="shared" ca="1" si="14"/>
        <v/>
      </c>
      <c r="V71" s="135" t="str">
        <f t="shared" ca="1" si="15"/>
        <v/>
      </c>
      <c r="W71" s="135" t="str">
        <f t="shared" ca="1" si="16"/>
        <v/>
      </c>
      <c r="X71" s="135" t="str">
        <f t="shared" ca="1" si="17"/>
        <v/>
      </c>
      <c r="Y71" s="134" t="str">
        <f t="shared" ca="1" si="18"/>
        <v/>
      </c>
      <c r="Z71" s="134" t="str">
        <f t="shared" ca="1" si="19"/>
        <v/>
      </c>
      <c r="AA71" s="135" t="str">
        <f t="shared" ca="1" si="20"/>
        <v/>
      </c>
      <c r="AB71" s="135" t="str">
        <f t="shared" ca="1" si="21"/>
        <v/>
      </c>
      <c r="AC71" s="135" t="str">
        <f t="shared" ca="1" si="22"/>
        <v/>
      </c>
    </row>
    <row r="72" spans="1:29" ht="30" customHeight="1">
      <c r="A72" s="65"/>
      <c r="B72" s="65"/>
      <c r="C72" s="65"/>
      <c r="D72" s="43"/>
      <c r="E72" s="88"/>
      <c r="F72" s="45"/>
      <c r="G72" s="40"/>
      <c r="H72" s="40"/>
      <c r="I72" s="40"/>
      <c r="J72" s="40"/>
      <c r="K72" s="41"/>
      <c r="L72" s="41"/>
      <c r="M72" s="233"/>
      <c r="N72" s="43"/>
      <c r="O72" s="45"/>
      <c r="P72" s="41"/>
      <c r="Q72" s="43"/>
      <c r="R72" s="179" t="str">
        <f t="shared" ca="1" si="0"/>
        <v/>
      </c>
      <c r="S72" s="180" t="str">
        <f t="shared" ca="1" si="12"/>
        <v/>
      </c>
      <c r="T72" s="180" t="str">
        <f t="shared" ca="1" si="13"/>
        <v/>
      </c>
      <c r="U72" s="135" t="str">
        <f t="shared" ca="1" si="14"/>
        <v/>
      </c>
      <c r="V72" s="135" t="str">
        <f t="shared" ca="1" si="15"/>
        <v/>
      </c>
      <c r="W72" s="135" t="str">
        <f t="shared" ca="1" si="16"/>
        <v/>
      </c>
      <c r="X72" s="135" t="str">
        <f t="shared" ca="1" si="17"/>
        <v/>
      </c>
      <c r="Y72" s="134" t="str">
        <f t="shared" ca="1" si="18"/>
        <v/>
      </c>
      <c r="Z72" s="134" t="str">
        <f t="shared" ca="1" si="19"/>
        <v/>
      </c>
      <c r="AA72" s="135" t="str">
        <f t="shared" ca="1" si="20"/>
        <v/>
      </c>
      <c r="AB72" s="135" t="str">
        <f t="shared" ca="1" si="21"/>
        <v/>
      </c>
      <c r="AC72" s="135" t="str">
        <f t="shared" ca="1" si="22"/>
        <v/>
      </c>
    </row>
    <row r="73" spans="1:29" ht="30" customHeight="1">
      <c r="A73" s="65"/>
      <c r="B73" s="65"/>
      <c r="C73" s="65"/>
      <c r="D73" s="43"/>
      <c r="E73" s="88"/>
      <c r="F73" s="45"/>
      <c r="G73" s="40"/>
      <c r="H73" s="40"/>
      <c r="I73" s="40"/>
      <c r="J73" s="40"/>
      <c r="K73" s="41"/>
      <c r="L73" s="41"/>
      <c r="M73" s="233"/>
      <c r="N73" s="43"/>
      <c r="O73" s="45"/>
      <c r="P73" s="41"/>
      <c r="Q73" s="43"/>
      <c r="R73" s="179" t="str">
        <f t="shared" ca="1" si="0"/>
        <v/>
      </c>
      <c r="S73" s="180" t="str">
        <f t="shared" ca="1" si="12"/>
        <v/>
      </c>
      <c r="T73" s="180" t="str">
        <f t="shared" ca="1" si="13"/>
        <v/>
      </c>
      <c r="U73" s="135" t="str">
        <f t="shared" ca="1" si="14"/>
        <v/>
      </c>
      <c r="V73" s="135" t="str">
        <f t="shared" ca="1" si="15"/>
        <v/>
      </c>
      <c r="W73" s="135" t="str">
        <f t="shared" ca="1" si="16"/>
        <v/>
      </c>
      <c r="X73" s="135" t="str">
        <f t="shared" ca="1" si="17"/>
        <v/>
      </c>
      <c r="Y73" s="134" t="str">
        <f t="shared" ca="1" si="18"/>
        <v/>
      </c>
      <c r="Z73" s="134" t="str">
        <f t="shared" ca="1" si="19"/>
        <v/>
      </c>
      <c r="AA73" s="135" t="str">
        <f t="shared" ca="1" si="20"/>
        <v/>
      </c>
      <c r="AB73" s="135" t="str">
        <f t="shared" ca="1" si="21"/>
        <v/>
      </c>
      <c r="AC73" s="135" t="str">
        <f t="shared" ca="1" si="22"/>
        <v/>
      </c>
    </row>
    <row r="74" spans="1:29" ht="30" customHeight="1">
      <c r="A74" s="65"/>
      <c r="B74" s="65"/>
      <c r="C74" s="65"/>
      <c r="D74" s="43"/>
      <c r="E74" s="88"/>
      <c r="F74" s="45"/>
      <c r="G74" s="40"/>
      <c r="H74" s="40"/>
      <c r="I74" s="40"/>
      <c r="J74" s="40"/>
      <c r="K74" s="41"/>
      <c r="L74" s="41"/>
      <c r="M74" s="233"/>
      <c r="N74" s="43"/>
      <c r="O74" s="45"/>
      <c r="P74" s="41"/>
      <c r="Q74" s="43"/>
      <c r="R74" s="179" t="str">
        <f t="shared" ca="1" si="0"/>
        <v/>
      </c>
      <c r="S74" s="180" t="str">
        <f t="shared" ca="1" si="12"/>
        <v/>
      </c>
      <c r="T74" s="180" t="str">
        <f t="shared" ca="1" si="13"/>
        <v/>
      </c>
      <c r="U74" s="135" t="str">
        <f t="shared" ca="1" si="14"/>
        <v/>
      </c>
      <c r="V74" s="135" t="str">
        <f t="shared" ca="1" si="15"/>
        <v/>
      </c>
      <c r="W74" s="135" t="str">
        <f t="shared" ca="1" si="16"/>
        <v/>
      </c>
      <c r="X74" s="135" t="str">
        <f t="shared" ca="1" si="17"/>
        <v/>
      </c>
      <c r="Y74" s="134" t="str">
        <f t="shared" ca="1" si="18"/>
        <v/>
      </c>
      <c r="Z74" s="134" t="str">
        <f t="shared" ca="1" si="19"/>
        <v/>
      </c>
      <c r="AA74" s="135" t="str">
        <f t="shared" ca="1" si="20"/>
        <v/>
      </c>
      <c r="AB74" s="135" t="str">
        <f t="shared" ca="1" si="21"/>
        <v/>
      </c>
      <c r="AC74" s="135" t="str">
        <f t="shared" ca="1" si="22"/>
        <v/>
      </c>
    </row>
    <row r="75" spans="1:29" ht="30" customHeight="1">
      <c r="A75" s="65"/>
      <c r="B75" s="65"/>
      <c r="C75" s="65"/>
      <c r="D75" s="43"/>
      <c r="E75" s="88"/>
      <c r="F75" s="45"/>
      <c r="G75" s="40"/>
      <c r="H75" s="40"/>
      <c r="I75" s="40"/>
      <c r="J75" s="40"/>
      <c r="K75" s="41"/>
      <c r="L75" s="41"/>
      <c r="M75" s="233"/>
      <c r="N75" s="43"/>
      <c r="O75" s="45"/>
      <c r="P75" s="41"/>
      <c r="Q75" s="43"/>
      <c r="R75" s="179" t="str">
        <f t="shared" ref="R75:R138" ca="1" si="23">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2"/>
        <v/>
      </c>
      <c r="T75" s="180" t="str">
        <f t="shared" ref="T75:T106" ca="1" si="24">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(OFFSET(일반인력_투자현황,0,16,ROWS(일반인력_투자현황),1)="회수료")*1))))</f>
        <v/>
      </c>
      <c r="U75" s="135" t="str">
        <f t="shared" ref="U75:U106" ca="1" si="25">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OFFSET(일반인력_투자현황,0,15,ROWS(일반인력_투자현황),1)) )))</f>
        <v/>
      </c>
      <c r="V75" s="135" t="str">
        <f t="shared" ref="V75:V106" ca="1" si="26">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OFFSET(일반인력_투자현황,0,19,ROWS(일반인력_투자현황),1))  )))</f>
        <v/>
      </c>
      <c r="W75" s="135" t="str">
        <f t="shared" ref="W75:W106" ca="1" si="27">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OFFSET(일반인력_투자현황,0,24,ROWS(일반인력_투자현황),1)) )))</f>
        <v/>
      </c>
      <c r="X75" s="135" t="str">
        <f t="shared" ref="X75:X106" ca="1" si="28">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OFFSET(일반인력_투자현황,0,25,ROWS(일반인력_투자현황),1)) )))</f>
        <v/>
      </c>
      <c r="Y75" s="134" t="str">
        <f t="shared" ref="Y75:Y106" ca="1" si="29">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OFFSET(핵심인력_투자현황,0,18,ROWS(핵심인력_투자현황),1))/U75, SUMPRODUCT((OFFSET(일반인력_투자현황,0,0,ROWS(일반인력_투자현황),1)=$D75)*1, OFFSET(일반인력_투자현황,0,15,ROWS(일반인력_투자현황),1), OFFSET(일반인력_투자현황,0,17,ROWS(일반인력_투자현황),1))/U75 )))</f>
        <v/>
      </c>
      <c r="Z75" s="134" t="str">
        <f t="shared" ref="Z75:Z106" ca="1" si="30">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OFFSET(일반인력_투자현황,0,15,ROWS(일반인력_투자현황),1), (OFFSET(일반인력_투자현황,0,16,ROWS(일반인력_투자현황),1)="회수료")*1 ) = 0,    "N/A",    SUMPRODUCT( (OFFSET(일반인력_투자현황,0,0,ROWS(일반인력_투자현황),1)=$D75)*1,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(OFFSET(일반인력_투자현황,0,0,ROWS(일반인력_투자현황),1)=$D75)*1, OFFSET(일반인력_투자현황,0,15,ROWS(일반인력_투자현황),1), (OFFSET(일반인력_투자현황,0,16,ROWS(일반인력_투자현황),1)="회수료")*1 ) ) )))</f>
        <v/>
      </c>
      <c r="AA75" s="135" t="str">
        <f t="shared" ref="AA75:AA106" ca="1" si="31">IF(ISBLANK($D75), "", IF(VLOOKUP($D75,참여인력_개요,11,FALSE)="관리인력", "", SUMPRODUCT( (OFFSET(제안사_투자현황,0,22,ROWS(제안사_투자현황),1)=$D75)*1, (OFFSET(제안사_투자현황,0,10,ROWS(제안사_투자현황),1)&lt;&gt;"회수료")*1 ) ))</f>
        <v/>
      </c>
      <c r="AB75" s="135" t="str">
        <f t="shared" ref="AB75:AB106" ca="1" si="32">IF(ISBLANK($D75), "", IF(VLOOKUP($D75,참여인력_개요,11,FALSE)="관리인력", "",  SUMPRODUCT( (OFFSET(제안사_투자현황,0,22,ROWS(제안사_투자현황),1)=$D75)*1, (OFFSET(제안사_투자현황,0,10,ROWS(제안사_투자현황),1)&lt;&gt;"회수료")*1, OFFSET(제안사_투자현황,0,19,ROWS(제안사_투자현황),1) ) ) )</f>
        <v/>
      </c>
      <c r="AC75" s="135" t="str">
        <f t="shared" ref="AC75:AC106" ca="1" si="33">IF(ISBLANK($D75), "", IF(VLOOKUP($D75,참여인력_개요,11,FALSE)="관리인력", "",  SUMPRODUCT( (OFFSET(제안사_투자현황,0,22,ROWS(제안사_투자현황),1)=$D75)*1, (OFFSET(제안사_투자현황,0,10,ROWS(제안사_투자현황),1)&lt;&gt;"회수료")*1, OFFSET(제안사_투자현황,0,20,ROWS(제안사_투자현황),1) ) ) )</f>
        <v/>
      </c>
    </row>
    <row r="76" spans="1:29" ht="30" customHeight="1">
      <c r="A76" s="65"/>
      <c r="B76" s="65"/>
      <c r="C76" s="65"/>
      <c r="D76" s="43"/>
      <c r="E76" s="88"/>
      <c r="F76" s="45"/>
      <c r="G76" s="40"/>
      <c r="H76" s="40"/>
      <c r="I76" s="40"/>
      <c r="J76" s="40"/>
      <c r="K76" s="41"/>
      <c r="L76" s="41"/>
      <c r="M76" s="233"/>
      <c r="N76" s="43"/>
      <c r="O76" s="45"/>
      <c r="P76" s="41"/>
      <c r="Q76" s="43"/>
      <c r="R76" s="179" t="str">
        <f t="shared" ca="1" si="23"/>
        <v/>
      </c>
      <c r="S76" s="180" t="str">
        <f t="shared" ref="S76:S139" ca="1" si="34">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ca="1" si="24"/>
        <v/>
      </c>
      <c r="U76" s="135" t="str">
        <f t="shared" ca="1" si="25"/>
        <v/>
      </c>
      <c r="V76" s="135" t="str">
        <f t="shared" ca="1" si="26"/>
        <v/>
      </c>
      <c r="W76" s="135" t="str">
        <f t="shared" ca="1" si="27"/>
        <v/>
      </c>
      <c r="X76" s="135" t="str">
        <f t="shared" ca="1" si="28"/>
        <v/>
      </c>
      <c r="Y76" s="134" t="str">
        <f t="shared" ca="1" si="29"/>
        <v/>
      </c>
      <c r="Z76" s="134" t="str">
        <f t="shared" ca="1" si="30"/>
        <v/>
      </c>
      <c r="AA76" s="135" t="str">
        <f t="shared" ca="1" si="31"/>
        <v/>
      </c>
      <c r="AB76" s="135" t="str">
        <f t="shared" ca="1" si="32"/>
        <v/>
      </c>
      <c r="AC76" s="135" t="str">
        <f t="shared" ca="1" si="33"/>
        <v/>
      </c>
    </row>
    <row r="77" spans="1:29" ht="30" customHeight="1">
      <c r="A77" s="65"/>
      <c r="B77" s="65"/>
      <c r="C77" s="65"/>
      <c r="D77" s="43"/>
      <c r="E77" s="88"/>
      <c r="F77" s="45"/>
      <c r="G77" s="40"/>
      <c r="H77" s="40"/>
      <c r="I77" s="40"/>
      <c r="J77" s="40"/>
      <c r="K77" s="41"/>
      <c r="L77" s="41"/>
      <c r="M77" s="233"/>
      <c r="N77" s="43"/>
      <c r="O77" s="45"/>
      <c r="P77" s="41"/>
      <c r="Q77" s="43"/>
      <c r="R77" s="179" t="str">
        <f t="shared" ca="1" si="23"/>
        <v/>
      </c>
      <c r="S77" s="180" t="str">
        <f t="shared" ca="1" si="34"/>
        <v/>
      </c>
      <c r="T77" s="180" t="str">
        <f t="shared" ca="1" si="24"/>
        <v/>
      </c>
      <c r="U77" s="135" t="str">
        <f t="shared" ca="1" si="25"/>
        <v/>
      </c>
      <c r="V77" s="135" t="str">
        <f t="shared" ca="1" si="26"/>
        <v/>
      </c>
      <c r="W77" s="135" t="str">
        <f t="shared" ca="1" si="27"/>
        <v/>
      </c>
      <c r="X77" s="135" t="str">
        <f t="shared" ca="1" si="28"/>
        <v/>
      </c>
      <c r="Y77" s="134" t="str">
        <f t="shared" ca="1" si="29"/>
        <v/>
      </c>
      <c r="Z77" s="134" t="str">
        <f t="shared" ca="1" si="30"/>
        <v/>
      </c>
      <c r="AA77" s="135" t="str">
        <f t="shared" ca="1" si="31"/>
        <v/>
      </c>
      <c r="AB77" s="135" t="str">
        <f t="shared" ca="1" si="32"/>
        <v/>
      </c>
      <c r="AC77" s="135" t="str">
        <f t="shared" ca="1" si="33"/>
        <v/>
      </c>
    </row>
    <row r="78" spans="1:29" ht="30" customHeight="1">
      <c r="A78" s="65"/>
      <c r="B78" s="65"/>
      <c r="C78" s="65"/>
      <c r="D78" s="43"/>
      <c r="E78" s="88"/>
      <c r="F78" s="45"/>
      <c r="G78" s="40"/>
      <c r="H78" s="40"/>
      <c r="I78" s="40"/>
      <c r="J78" s="40"/>
      <c r="K78" s="41"/>
      <c r="L78" s="41"/>
      <c r="M78" s="233"/>
      <c r="N78" s="43"/>
      <c r="O78" s="45"/>
      <c r="P78" s="41"/>
      <c r="Q78" s="43"/>
      <c r="R78" s="179" t="str">
        <f t="shared" ca="1" si="23"/>
        <v/>
      </c>
      <c r="S78" s="180" t="str">
        <f t="shared" ca="1" si="34"/>
        <v/>
      </c>
      <c r="T78" s="180" t="str">
        <f t="shared" ca="1" si="24"/>
        <v/>
      </c>
      <c r="U78" s="135" t="str">
        <f t="shared" ca="1" si="25"/>
        <v/>
      </c>
      <c r="V78" s="135" t="str">
        <f t="shared" ca="1" si="26"/>
        <v/>
      </c>
      <c r="W78" s="135" t="str">
        <f t="shared" ca="1" si="27"/>
        <v/>
      </c>
      <c r="X78" s="135" t="str">
        <f t="shared" ca="1" si="28"/>
        <v/>
      </c>
      <c r="Y78" s="134" t="str">
        <f t="shared" ca="1" si="29"/>
        <v/>
      </c>
      <c r="Z78" s="134" t="str">
        <f t="shared" ca="1" si="30"/>
        <v/>
      </c>
      <c r="AA78" s="135" t="str">
        <f t="shared" ca="1" si="31"/>
        <v/>
      </c>
      <c r="AB78" s="135" t="str">
        <f t="shared" ca="1" si="32"/>
        <v/>
      </c>
      <c r="AC78" s="135" t="str">
        <f t="shared" ca="1" si="33"/>
        <v/>
      </c>
    </row>
    <row r="79" spans="1:29" ht="30" customHeight="1">
      <c r="A79" s="65"/>
      <c r="B79" s="65"/>
      <c r="C79" s="65"/>
      <c r="D79" s="43"/>
      <c r="E79" s="88"/>
      <c r="F79" s="45"/>
      <c r="G79" s="40"/>
      <c r="H79" s="40"/>
      <c r="I79" s="40"/>
      <c r="J79" s="40"/>
      <c r="K79" s="41"/>
      <c r="L79" s="41"/>
      <c r="M79" s="233"/>
      <c r="N79" s="43"/>
      <c r="O79" s="45"/>
      <c r="P79" s="41"/>
      <c r="Q79" s="43"/>
      <c r="R79" s="179" t="str">
        <f t="shared" ca="1" si="23"/>
        <v/>
      </c>
      <c r="S79" s="180" t="str">
        <f t="shared" ca="1" si="34"/>
        <v/>
      </c>
      <c r="T79" s="180" t="str">
        <f t="shared" ca="1" si="24"/>
        <v/>
      </c>
      <c r="U79" s="135" t="str">
        <f t="shared" ca="1" si="25"/>
        <v/>
      </c>
      <c r="V79" s="135" t="str">
        <f t="shared" ca="1" si="26"/>
        <v/>
      </c>
      <c r="W79" s="135" t="str">
        <f t="shared" ca="1" si="27"/>
        <v/>
      </c>
      <c r="X79" s="135" t="str">
        <f t="shared" ca="1" si="28"/>
        <v/>
      </c>
      <c r="Y79" s="134" t="str">
        <f t="shared" ca="1" si="29"/>
        <v/>
      </c>
      <c r="Z79" s="134" t="str">
        <f t="shared" ca="1" si="30"/>
        <v/>
      </c>
      <c r="AA79" s="135" t="str">
        <f t="shared" ca="1" si="31"/>
        <v/>
      </c>
      <c r="AB79" s="135" t="str">
        <f t="shared" ca="1" si="32"/>
        <v/>
      </c>
      <c r="AC79" s="135" t="str">
        <f t="shared" ca="1" si="33"/>
        <v/>
      </c>
    </row>
    <row r="80" spans="1:29" ht="30" customHeight="1">
      <c r="A80" s="65"/>
      <c r="B80" s="65"/>
      <c r="C80" s="65"/>
      <c r="D80" s="43"/>
      <c r="E80" s="88"/>
      <c r="F80" s="45"/>
      <c r="G80" s="40"/>
      <c r="H80" s="40"/>
      <c r="I80" s="40"/>
      <c r="J80" s="40"/>
      <c r="K80" s="41"/>
      <c r="L80" s="41"/>
      <c r="M80" s="233"/>
      <c r="N80" s="43"/>
      <c r="O80" s="45"/>
      <c r="P80" s="41"/>
      <c r="Q80" s="43"/>
      <c r="R80" s="179" t="str">
        <f t="shared" ca="1" si="23"/>
        <v/>
      </c>
      <c r="S80" s="180" t="str">
        <f t="shared" ca="1" si="34"/>
        <v/>
      </c>
      <c r="T80" s="180" t="str">
        <f t="shared" ca="1" si="24"/>
        <v/>
      </c>
      <c r="U80" s="135" t="str">
        <f t="shared" ca="1" si="25"/>
        <v/>
      </c>
      <c r="V80" s="135" t="str">
        <f t="shared" ca="1" si="26"/>
        <v/>
      </c>
      <c r="W80" s="135" t="str">
        <f t="shared" ca="1" si="27"/>
        <v/>
      </c>
      <c r="X80" s="135" t="str">
        <f t="shared" ca="1" si="28"/>
        <v/>
      </c>
      <c r="Y80" s="134" t="str">
        <f t="shared" ca="1" si="29"/>
        <v/>
      </c>
      <c r="Z80" s="134" t="str">
        <f t="shared" ca="1" si="30"/>
        <v/>
      </c>
      <c r="AA80" s="135" t="str">
        <f t="shared" ca="1" si="31"/>
        <v/>
      </c>
      <c r="AB80" s="135" t="str">
        <f t="shared" ca="1" si="32"/>
        <v/>
      </c>
      <c r="AC80" s="135" t="str">
        <f t="shared" ca="1" si="33"/>
        <v/>
      </c>
    </row>
    <row r="81" spans="1:29" ht="30" customHeight="1">
      <c r="A81" s="65"/>
      <c r="B81" s="65"/>
      <c r="C81" s="65"/>
      <c r="D81" s="43"/>
      <c r="E81" s="88"/>
      <c r="F81" s="45"/>
      <c r="G81" s="40"/>
      <c r="H81" s="40"/>
      <c r="I81" s="40"/>
      <c r="J81" s="40"/>
      <c r="K81" s="41"/>
      <c r="L81" s="41"/>
      <c r="M81" s="233"/>
      <c r="N81" s="43"/>
      <c r="O81" s="45"/>
      <c r="P81" s="41"/>
      <c r="Q81" s="43"/>
      <c r="R81" s="179" t="str">
        <f t="shared" ca="1" si="23"/>
        <v/>
      </c>
      <c r="S81" s="180" t="str">
        <f t="shared" ca="1" si="34"/>
        <v/>
      </c>
      <c r="T81" s="180" t="str">
        <f t="shared" ca="1" si="24"/>
        <v/>
      </c>
      <c r="U81" s="135" t="str">
        <f t="shared" ca="1" si="25"/>
        <v/>
      </c>
      <c r="V81" s="135" t="str">
        <f t="shared" ca="1" si="26"/>
        <v/>
      </c>
      <c r="W81" s="135" t="str">
        <f t="shared" ca="1" si="27"/>
        <v/>
      </c>
      <c r="X81" s="135" t="str">
        <f t="shared" ca="1" si="28"/>
        <v/>
      </c>
      <c r="Y81" s="134" t="str">
        <f t="shared" ca="1" si="29"/>
        <v/>
      </c>
      <c r="Z81" s="134" t="str">
        <f t="shared" ca="1" si="30"/>
        <v/>
      </c>
      <c r="AA81" s="135" t="str">
        <f t="shared" ca="1" si="31"/>
        <v/>
      </c>
      <c r="AB81" s="135" t="str">
        <f t="shared" ca="1" si="32"/>
        <v/>
      </c>
      <c r="AC81" s="135" t="str">
        <f t="shared" ca="1" si="33"/>
        <v/>
      </c>
    </row>
    <row r="82" spans="1:29" ht="30" customHeight="1">
      <c r="A82" s="65"/>
      <c r="B82" s="65"/>
      <c r="C82" s="65"/>
      <c r="D82" s="43"/>
      <c r="E82" s="88"/>
      <c r="F82" s="45"/>
      <c r="G82" s="40"/>
      <c r="H82" s="40"/>
      <c r="I82" s="40"/>
      <c r="J82" s="40"/>
      <c r="K82" s="41"/>
      <c r="L82" s="41"/>
      <c r="M82" s="233"/>
      <c r="N82" s="43"/>
      <c r="O82" s="45"/>
      <c r="P82" s="41"/>
      <c r="Q82" s="43"/>
      <c r="R82" s="179" t="str">
        <f t="shared" ca="1" si="23"/>
        <v/>
      </c>
      <c r="S82" s="180" t="str">
        <f t="shared" ca="1" si="34"/>
        <v/>
      </c>
      <c r="T82" s="180" t="str">
        <f t="shared" ca="1" si="24"/>
        <v/>
      </c>
      <c r="U82" s="135" t="str">
        <f t="shared" ca="1" si="25"/>
        <v/>
      </c>
      <c r="V82" s="135" t="str">
        <f t="shared" ca="1" si="26"/>
        <v/>
      </c>
      <c r="W82" s="135" t="str">
        <f t="shared" ca="1" si="27"/>
        <v/>
      </c>
      <c r="X82" s="135" t="str">
        <f t="shared" ca="1" si="28"/>
        <v/>
      </c>
      <c r="Y82" s="134" t="str">
        <f t="shared" ca="1" si="29"/>
        <v/>
      </c>
      <c r="Z82" s="134" t="str">
        <f t="shared" ca="1" si="30"/>
        <v/>
      </c>
      <c r="AA82" s="135" t="str">
        <f t="shared" ca="1" si="31"/>
        <v/>
      </c>
      <c r="AB82" s="135" t="str">
        <f t="shared" ca="1" si="32"/>
        <v/>
      </c>
      <c r="AC82" s="135" t="str">
        <f t="shared" ca="1" si="33"/>
        <v/>
      </c>
    </row>
    <row r="83" spans="1:29" ht="30" customHeight="1">
      <c r="A83" s="65"/>
      <c r="B83" s="65"/>
      <c r="C83" s="65"/>
      <c r="D83" s="43"/>
      <c r="E83" s="88"/>
      <c r="F83" s="45"/>
      <c r="G83" s="40"/>
      <c r="H83" s="40"/>
      <c r="I83" s="40"/>
      <c r="J83" s="40"/>
      <c r="K83" s="41"/>
      <c r="L83" s="41"/>
      <c r="M83" s="233"/>
      <c r="N83" s="43"/>
      <c r="O83" s="45"/>
      <c r="P83" s="41"/>
      <c r="Q83" s="43"/>
      <c r="R83" s="179" t="str">
        <f t="shared" ca="1" si="23"/>
        <v/>
      </c>
      <c r="S83" s="180" t="str">
        <f t="shared" ca="1" si="34"/>
        <v/>
      </c>
      <c r="T83" s="180" t="str">
        <f t="shared" ca="1" si="24"/>
        <v/>
      </c>
      <c r="U83" s="135" t="str">
        <f t="shared" ca="1" si="25"/>
        <v/>
      </c>
      <c r="V83" s="135" t="str">
        <f t="shared" ca="1" si="26"/>
        <v/>
      </c>
      <c r="W83" s="135" t="str">
        <f t="shared" ca="1" si="27"/>
        <v/>
      </c>
      <c r="X83" s="135" t="str">
        <f t="shared" ca="1" si="28"/>
        <v/>
      </c>
      <c r="Y83" s="134" t="str">
        <f t="shared" ca="1" si="29"/>
        <v/>
      </c>
      <c r="Z83" s="134" t="str">
        <f t="shared" ca="1" si="30"/>
        <v/>
      </c>
      <c r="AA83" s="135" t="str">
        <f t="shared" ca="1" si="31"/>
        <v/>
      </c>
      <c r="AB83" s="135" t="str">
        <f t="shared" ca="1" si="32"/>
        <v/>
      </c>
      <c r="AC83" s="135" t="str">
        <f t="shared" ca="1" si="33"/>
        <v/>
      </c>
    </row>
    <row r="84" spans="1:29" ht="30" customHeight="1">
      <c r="A84" s="65"/>
      <c r="B84" s="65"/>
      <c r="C84" s="65"/>
      <c r="D84" s="43"/>
      <c r="E84" s="88"/>
      <c r="F84" s="45"/>
      <c r="G84" s="40"/>
      <c r="H84" s="40"/>
      <c r="I84" s="40"/>
      <c r="J84" s="40"/>
      <c r="K84" s="41"/>
      <c r="L84" s="41"/>
      <c r="M84" s="233"/>
      <c r="N84" s="43"/>
      <c r="O84" s="45"/>
      <c r="P84" s="41"/>
      <c r="Q84" s="43"/>
      <c r="R84" s="179" t="str">
        <f t="shared" ca="1" si="23"/>
        <v/>
      </c>
      <c r="S84" s="180" t="str">
        <f t="shared" ca="1" si="34"/>
        <v/>
      </c>
      <c r="T84" s="180" t="str">
        <f t="shared" ca="1" si="24"/>
        <v/>
      </c>
      <c r="U84" s="135" t="str">
        <f t="shared" ca="1" si="25"/>
        <v/>
      </c>
      <c r="V84" s="135" t="str">
        <f t="shared" ca="1" si="26"/>
        <v/>
      </c>
      <c r="W84" s="135" t="str">
        <f t="shared" ca="1" si="27"/>
        <v/>
      </c>
      <c r="X84" s="135" t="str">
        <f t="shared" ca="1" si="28"/>
        <v/>
      </c>
      <c r="Y84" s="134" t="str">
        <f t="shared" ca="1" si="29"/>
        <v/>
      </c>
      <c r="Z84" s="134" t="str">
        <f t="shared" ca="1" si="30"/>
        <v/>
      </c>
      <c r="AA84" s="135" t="str">
        <f t="shared" ca="1" si="31"/>
        <v/>
      </c>
      <c r="AB84" s="135" t="str">
        <f t="shared" ca="1" si="32"/>
        <v/>
      </c>
      <c r="AC84" s="135" t="str">
        <f t="shared" ca="1" si="33"/>
        <v/>
      </c>
    </row>
    <row r="85" spans="1:29" ht="30" customHeight="1">
      <c r="A85" s="65"/>
      <c r="B85" s="65"/>
      <c r="C85" s="65"/>
      <c r="D85" s="43"/>
      <c r="E85" s="88"/>
      <c r="F85" s="45"/>
      <c r="G85" s="40"/>
      <c r="H85" s="40"/>
      <c r="I85" s="40"/>
      <c r="J85" s="40"/>
      <c r="K85" s="41"/>
      <c r="L85" s="41"/>
      <c r="M85" s="233"/>
      <c r="N85" s="43"/>
      <c r="O85" s="45"/>
      <c r="P85" s="41"/>
      <c r="Q85" s="43"/>
      <c r="R85" s="179" t="str">
        <f t="shared" ca="1" si="23"/>
        <v/>
      </c>
      <c r="S85" s="180" t="str">
        <f t="shared" ca="1" si="34"/>
        <v/>
      </c>
      <c r="T85" s="180" t="str">
        <f t="shared" ca="1" si="24"/>
        <v/>
      </c>
      <c r="U85" s="135" t="str">
        <f t="shared" ca="1" si="25"/>
        <v/>
      </c>
      <c r="V85" s="135" t="str">
        <f t="shared" ca="1" si="26"/>
        <v/>
      </c>
      <c r="W85" s="135" t="str">
        <f t="shared" ca="1" si="27"/>
        <v/>
      </c>
      <c r="X85" s="135" t="str">
        <f t="shared" ca="1" si="28"/>
        <v/>
      </c>
      <c r="Y85" s="134" t="str">
        <f t="shared" ca="1" si="29"/>
        <v/>
      </c>
      <c r="Z85" s="134" t="str">
        <f t="shared" ca="1" si="30"/>
        <v/>
      </c>
      <c r="AA85" s="135" t="str">
        <f t="shared" ca="1" si="31"/>
        <v/>
      </c>
      <c r="AB85" s="135" t="str">
        <f t="shared" ca="1" si="32"/>
        <v/>
      </c>
      <c r="AC85" s="135" t="str">
        <f t="shared" ca="1" si="33"/>
        <v/>
      </c>
    </row>
    <row r="86" spans="1:29" ht="30" customHeight="1">
      <c r="A86" s="65"/>
      <c r="B86" s="65"/>
      <c r="C86" s="65"/>
      <c r="D86" s="43"/>
      <c r="E86" s="88"/>
      <c r="F86" s="45"/>
      <c r="G86" s="40"/>
      <c r="H86" s="40"/>
      <c r="I86" s="40"/>
      <c r="J86" s="40"/>
      <c r="K86" s="41"/>
      <c r="L86" s="41"/>
      <c r="M86" s="233"/>
      <c r="N86" s="43"/>
      <c r="O86" s="45"/>
      <c r="P86" s="41"/>
      <c r="Q86" s="43"/>
      <c r="R86" s="179" t="str">
        <f t="shared" ca="1" si="23"/>
        <v/>
      </c>
      <c r="S86" s="180" t="str">
        <f t="shared" ca="1" si="34"/>
        <v/>
      </c>
      <c r="T86" s="180" t="str">
        <f t="shared" ca="1" si="24"/>
        <v/>
      </c>
      <c r="U86" s="135" t="str">
        <f t="shared" ca="1" si="25"/>
        <v/>
      </c>
      <c r="V86" s="135" t="str">
        <f t="shared" ca="1" si="26"/>
        <v/>
      </c>
      <c r="W86" s="135" t="str">
        <f t="shared" ca="1" si="27"/>
        <v/>
      </c>
      <c r="X86" s="135" t="str">
        <f t="shared" ca="1" si="28"/>
        <v/>
      </c>
      <c r="Y86" s="134" t="str">
        <f t="shared" ca="1" si="29"/>
        <v/>
      </c>
      <c r="Z86" s="134" t="str">
        <f t="shared" ca="1" si="30"/>
        <v/>
      </c>
      <c r="AA86" s="135" t="str">
        <f t="shared" ca="1" si="31"/>
        <v/>
      </c>
      <c r="AB86" s="135" t="str">
        <f t="shared" ca="1" si="32"/>
        <v/>
      </c>
      <c r="AC86" s="135" t="str">
        <f t="shared" ca="1" si="33"/>
        <v/>
      </c>
    </row>
    <row r="87" spans="1:29" ht="30" customHeight="1">
      <c r="A87" s="65"/>
      <c r="B87" s="65"/>
      <c r="C87" s="65"/>
      <c r="D87" s="43"/>
      <c r="E87" s="88"/>
      <c r="F87" s="45"/>
      <c r="G87" s="40"/>
      <c r="H87" s="40"/>
      <c r="I87" s="40"/>
      <c r="J87" s="40"/>
      <c r="K87" s="41"/>
      <c r="L87" s="41"/>
      <c r="M87" s="233"/>
      <c r="N87" s="43"/>
      <c r="O87" s="45"/>
      <c r="P87" s="41"/>
      <c r="Q87" s="43"/>
      <c r="R87" s="179" t="str">
        <f t="shared" ca="1" si="23"/>
        <v/>
      </c>
      <c r="S87" s="180" t="str">
        <f t="shared" ca="1" si="34"/>
        <v/>
      </c>
      <c r="T87" s="180" t="str">
        <f t="shared" ca="1" si="24"/>
        <v/>
      </c>
      <c r="U87" s="135" t="str">
        <f t="shared" ca="1" si="25"/>
        <v/>
      </c>
      <c r="V87" s="135" t="str">
        <f t="shared" ca="1" si="26"/>
        <v/>
      </c>
      <c r="W87" s="135" t="str">
        <f t="shared" ca="1" si="27"/>
        <v/>
      </c>
      <c r="X87" s="135" t="str">
        <f t="shared" ca="1" si="28"/>
        <v/>
      </c>
      <c r="Y87" s="134" t="str">
        <f t="shared" ca="1" si="29"/>
        <v/>
      </c>
      <c r="Z87" s="134" t="str">
        <f t="shared" ca="1" si="30"/>
        <v/>
      </c>
      <c r="AA87" s="135" t="str">
        <f t="shared" ca="1" si="31"/>
        <v/>
      </c>
      <c r="AB87" s="135" t="str">
        <f t="shared" ca="1" si="32"/>
        <v/>
      </c>
      <c r="AC87" s="135" t="str">
        <f t="shared" ca="1" si="33"/>
        <v/>
      </c>
    </row>
    <row r="88" spans="1:29" ht="30" customHeight="1">
      <c r="A88" s="65"/>
      <c r="B88" s="65"/>
      <c r="C88" s="65"/>
      <c r="D88" s="43"/>
      <c r="E88" s="88"/>
      <c r="F88" s="45"/>
      <c r="G88" s="40"/>
      <c r="H88" s="40"/>
      <c r="I88" s="40"/>
      <c r="J88" s="40"/>
      <c r="K88" s="41"/>
      <c r="L88" s="41"/>
      <c r="M88" s="233"/>
      <c r="N88" s="43"/>
      <c r="O88" s="45"/>
      <c r="P88" s="41"/>
      <c r="Q88" s="43"/>
      <c r="R88" s="179" t="str">
        <f t="shared" ca="1" si="23"/>
        <v/>
      </c>
      <c r="S88" s="180" t="str">
        <f t="shared" ca="1" si="34"/>
        <v/>
      </c>
      <c r="T88" s="180" t="str">
        <f t="shared" ca="1" si="24"/>
        <v/>
      </c>
      <c r="U88" s="135" t="str">
        <f t="shared" ca="1" si="25"/>
        <v/>
      </c>
      <c r="V88" s="135" t="str">
        <f t="shared" ca="1" si="26"/>
        <v/>
      </c>
      <c r="W88" s="135" t="str">
        <f t="shared" ca="1" si="27"/>
        <v/>
      </c>
      <c r="X88" s="135" t="str">
        <f t="shared" ca="1" si="28"/>
        <v/>
      </c>
      <c r="Y88" s="134" t="str">
        <f t="shared" ca="1" si="29"/>
        <v/>
      </c>
      <c r="Z88" s="134" t="str">
        <f t="shared" ca="1" si="30"/>
        <v/>
      </c>
      <c r="AA88" s="135" t="str">
        <f t="shared" ca="1" si="31"/>
        <v/>
      </c>
      <c r="AB88" s="135" t="str">
        <f t="shared" ca="1" si="32"/>
        <v/>
      </c>
      <c r="AC88" s="135" t="str">
        <f t="shared" ca="1" si="33"/>
        <v/>
      </c>
    </row>
    <row r="89" spans="1:29" ht="30" customHeight="1">
      <c r="A89" s="65"/>
      <c r="B89" s="65"/>
      <c r="C89" s="65"/>
      <c r="D89" s="43"/>
      <c r="E89" s="88"/>
      <c r="F89" s="45"/>
      <c r="G89" s="40"/>
      <c r="H89" s="40"/>
      <c r="I89" s="40"/>
      <c r="J89" s="40"/>
      <c r="K89" s="41"/>
      <c r="L89" s="41"/>
      <c r="M89" s="233"/>
      <c r="N89" s="43"/>
      <c r="O89" s="45"/>
      <c r="P89" s="41"/>
      <c r="Q89" s="43"/>
      <c r="R89" s="179" t="str">
        <f t="shared" ca="1" si="23"/>
        <v/>
      </c>
      <c r="S89" s="180" t="str">
        <f t="shared" ca="1" si="34"/>
        <v/>
      </c>
      <c r="T89" s="180" t="str">
        <f t="shared" ca="1" si="24"/>
        <v/>
      </c>
      <c r="U89" s="135" t="str">
        <f t="shared" ca="1" si="25"/>
        <v/>
      </c>
      <c r="V89" s="135" t="str">
        <f t="shared" ca="1" si="26"/>
        <v/>
      </c>
      <c r="W89" s="135" t="str">
        <f t="shared" ca="1" si="27"/>
        <v/>
      </c>
      <c r="X89" s="135" t="str">
        <f t="shared" ca="1" si="28"/>
        <v/>
      </c>
      <c r="Y89" s="134" t="str">
        <f t="shared" ca="1" si="29"/>
        <v/>
      </c>
      <c r="Z89" s="134" t="str">
        <f t="shared" ca="1" si="30"/>
        <v/>
      </c>
      <c r="AA89" s="135" t="str">
        <f t="shared" ca="1" si="31"/>
        <v/>
      </c>
      <c r="AB89" s="135" t="str">
        <f t="shared" ca="1" si="32"/>
        <v/>
      </c>
      <c r="AC89" s="135" t="str">
        <f t="shared" ca="1" si="33"/>
        <v/>
      </c>
    </row>
    <row r="90" spans="1:29" ht="30" customHeight="1">
      <c r="A90" s="65"/>
      <c r="B90" s="65"/>
      <c r="C90" s="65"/>
      <c r="D90" s="43"/>
      <c r="E90" s="88"/>
      <c r="F90" s="45"/>
      <c r="G90" s="40"/>
      <c r="H90" s="40"/>
      <c r="I90" s="40"/>
      <c r="J90" s="40"/>
      <c r="K90" s="41"/>
      <c r="L90" s="41"/>
      <c r="M90" s="233"/>
      <c r="N90" s="43"/>
      <c r="O90" s="45"/>
      <c r="P90" s="41"/>
      <c r="Q90" s="43"/>
      <c r="R90" s="179" t="str">
        <f t="shared" ca="1" si="23"/>
        <v/>
      </c>
      <c r="S90" s="180" t="str">
        <f t="shared" ca="1" si="34"/>
        <v/>
      </c>
      <c r="T90" s="180" t="str">
        <f t="shared" ca="1" si="24"/>
        <v/>
      </c>
      <c r="U90" s="135" t="str">
        <f t="shared" ca="1" si="25"/>
        <v/>
      </c>
      <c r="V90" s="135" t="str">
        <f t="shared" ca="1" si="26"/>
        <v/>
      </c>
      <c r="W90" s="135" t="str">
        <f t="shared" ca="1" si="27"/>
        <v/>
      </c>
      <c r="X90" s="135" t="str">
        <f t="shared" ca="1" si="28"/>
        <v/>
      </c>
      <c r="Y90" s="134" t="str">
        <f t="shared" ca="1" si="29"/>
        <v/>
      </c>
      <c r="Z90" s="134" t="str">
        <f t="shared" ca="1" si="30"/>
        <v/>
      </c>
      <c r="AA90" s="135" t="str">
        <f t="shared" ca="1" si="31"/>
        <v/>
      </c>
      <c r="AB90" s="135" t="str">
        <f t="shared" ca="1" si="32"/>
        <v/>
      </c>
      <c r="AC90" s="135" t="str">
        <f t="shared" ca="1" si="33"/>
        <v/>
      </c>
    </row>
    <row r="91" spans="1:29" ht="30" customHeight="1">
      <c r="A91" s="65"/>
      <c r="B91" s="65"/>
      <c r="C91" s="65"/>
      <c r="D91" s="43"/>
      <c r="E91" s="88"/>
      <c r="F91" s="45"/>
      <c r="G91" s="40"/>
      <c r="H91" s="40"/>
      <c r="I91" s="40"/>
      <c r="J91" s="40"/>
      <c r="K91" s="41"/>
      <c r="L91" s="41"/>
      <c r="M91" s="233"/>
      <c r="N91" s="43"/>
      <c r="O91" s="45"/>
      <c r="P91" s="41"/>
      <c r="Q91" s="43"/>
      <c r="R91" s="179" t="str">
        <f t="shared" ca="1" si="23"/>
        <v/>
      </c>
      <c r="S91" s="180" t="str">
        <f t="shared" ca="1" si="34"/>
        <v/>
      </c>
      <c r="T91" s="180" t="str">
        <f t="shared" ca="1" si="24"/>
        <v/>
      </c>
      <c r="U91" s="135" t="str">
        <f t="shared" ca="1" si="25"/>
        <v/>
      </c>
      <c r="V91" s="135" t="str">
        <f t="shared" ca="1" si="26"/>
        <v/>
      </c>
      <c r="W91" s="135" t="str">
        <f t="shared" ca="1" si="27"/>
        <v/>
      </c>
      <c r="X91" s="135" t="str">
        <f t="shared" ca="1" si="28"/>
        <v/>
      </c>
      <c r="Y91" s="134" t="str">
        <f t="shared" ca="1" si="29"/>
        <v/>
      </c>
      <c r="Z91" s="134" t="str">
        <f t="shared" ca="1" si="30"/>
        <v/>
      </c>
      <c r="AA91" s="135" t="str">
        <f t="shared" ca="1" si="31"/>
        <v/>
      </c>
      <c r="AB91" s="135" t="str">
        <f t="shared" ca="1" si="32"/>
        <v/>
      </c>
      <c r="AC91" s="135" t="str">
        <f t="shared" ca="1" si="33"/>
        <v/>
      </c>
    </row>
    <row r="92" spans="1:29" ht="30" customHeight="1">
      <c r="A92" s="65"/>
      <c r="B92" s="65"/>
      <c r="C92" s="65"/>
      <c r="D92" s="43"/>
      <c r="E92" s="88"/>
      <c r="F92" s="45"/>
      <c r="G92" s="40"/>
      <c r="H92" s="40"/>
      <c r="I92" s="40"/>
      <c r="J92" s="40"/>
      <c r="K92" s="41"/>
      <c r="L92" s="41"/>
      <c r="M92" s="233"/>
      <c r="N92" s="43"/>
      <c r="O92" s="45"/>
      <c r="P92" s="41"/>
      <c r="Q92" s="43"/>
      <c r="R92" s="179" t="str">
        <f t="shared" ca="1" si="23"/>
        <v/>
      </c>
      <c r="S92" s="180" t="str">
        <f t="shared" ca="1" si="34"/>
        <v/>
      </c>
      <c r="T92" s="180" t="str">
        <f t="shared" ca="1" si="24"/>
        <v/>
      </c>
      <c r="U92" s="135" t="str">
        <f t="shared" ca="1" si="25"/>
        <v/>
      </c>
      <c r="V92" s="135" t="str">
        <f t="shared" ca="1" si="26"/>
        <v/>
      </c>
      <c r="W92" s="135" t="str">
        <f t="shared" ca="1" si="27"/>
        <v/>
      </c>
      <c r="X92" s="135" t="str">
        <f t="shared" ca="1" si="28"/>
        <v/>
      </c>
      <c r="Y92" s="134" t="str">
        <f t="shared" ca="1" si="29"/>
        <v/>
      </c>
      <c r="Z92" s="134" t="str">
        <f t="shared" ca="1" si="30"/>
        <v/>
      </c>
      <c r="AA92" s="135" t="str">
        <f t="shared" ca="1" si="31"/>
        <v/>
      </c>
      <c r="AB92" s="135" t="str">
        <f t="shared" ca="1" si="32"/>
        <v/>
      </c>
      <c r="AC92" s="135" t="str">
        <f t="shared" ca="1" si="33"/>
        <v/>
      </c>
    </row>
    <row r="93" spans="1:29" ht="30" customHeight="1">
      <c r="A93" s="65"/>
      <c r="B93" s="65"/>
      <c r="C93" s="65"/>
      <c r="D93" s="43"/>
      <c r="E93" s="88"/>
      <c r="F93" s="45"/>
      <c r="G93" s="40"/>
      <c r="H93" s="40"/>
      <c r="I93" s="40"/>
      <c r="J93" s="40"/>
      <c r="K93" s="41"/>
      <c r="L93" s="41"/>
      <c r="M93" s="233"/>
      <c r="N93" s="43"/>
      <c r="O93" s="45"/>
      <c r="P93" s="41"/>
      <c r="Q93" s="43"/>
      <c r="R93" s="179" t="str">
        <f t="shared" ca="1" si="23"/>
        <v/>
      </c>
      <c r="S93" s="180" t="str">
        <f t="shared" ca="1" si="34"/>
        <v/>
      </c>
      <c r="T93" s="180" t="str">
        <f t="shared" ca="1" si="24"/>
        <v/>
      </c>
      <c r="U93" s="135" t="str">
        <f t="shared" ca="1" si="25"/>
        <v/>
      </c>
      <c r="V93" s="135" t="str">
        <f t="shared" ca="1" si="26"/>
        <v/>
      </c>
      <c r="W93" s="135" t="str">
        <f t="shared" ca="1" si="27"/>
        <v/>
      </c>
      <c r="X93" s="135" t="str">
        <f t="shared" ca="1" si="28"/>
        <v/>
      </c>
      <c r="Y93" s="134" t="str">
        <f t="shared" ca="1" si="29"/>
        <v/>
      </c>
      <c r="Z93" s="134" t="str">
        <f t="shared" ca="1" si="30"/>
        <v/>
      </c>
      <c r="AA93" s="135" t="str">
        <f t="shared" ca="1" si="31"/>
        <v/>
      </c>
      <c r="AB93" s="135" t="str">
        <f t="shared" ca="1" si="32"/>
        <v/>
      </c>
      <c r="AC93" s="135" t="str">
        <f t="shared" ca="1" si="33"/>
        <v/>
      </c>
    </row>
    <row r="94" spans="1:29" ht="30" customHeight="1">
      <c r="A94" s="65"/>
      <c r="B94" s="65"/>
      <c r="C94" s="65"/>
      <c r="D94" s="43"/>
      <c r="E94" s="88"/>
      <c r="F94" s="45"/>
      <c r="G94" s="40"/>
      <c r="H94" s="40"/>
      <c r="I94" s="40"/>
      <c r="J94" s="40"/>
      <c r="K94" s="41"/>
      <c r="L94" s="41"/>
      <c r="M94" s="233"/>
      <c r="N94" s="43"/>
      <c r="O94" s="45"/>
      <c r="P94" s="41"/>
      <c r="Q94" s="43"/>
      <c r="R94" s="179" t="str">
        <f t="shared" ca="1" si="23"/>
        <v/>
      </c>
      <c r="S94" s="180" t="str">
        <f t="shared" ca="1" si="34"/>
        <v/>
      </c>
      <c r="T94" s="180" t="str">
        <f t="shared" ca="1" si="24"/>
        <v/>
      </c>
      <c r="U94" s="135" t="str">
        <f t="shared" ca="1" si="25"/>
        <v/>
      </c>
      <c r="V94" s="135" t="str">
        <f t="shared" ca="1" si="26"/>
        <v/>
      </c>
      <c r="W94" s="135" t="str">
        <f t="shared" ca="1" si="27"/>
        <v/>
      </c>
      <c r="X94" s="135" t="str">
        <f t="shared" ca="1" si="28"/>
        <v/>
      </c>
      <c r="Y94" s="134" t="str">
        <f t="shared" ca="1" si="29"/>
        <v/>
      </c>
      <c r="Z94" s="134" t="str">
        <f t="shared" ca="1" si="30"/>
        <v/>
      </c>
      <c r="AA94" s="135" t="str">
        <f t="shared" ca="1" si="31"/>
        <v/>
      </c>
      <c r="AB94" s="135" t="str">
        <f t="shared" ca="1" si="32"/>
        <v/>
      </c>
      <c r="AC94" s="135" t="str">
        <f t="shared" ca="1" si="33"/>
        <v/>
      </c>
    </row>
    <row r="95" spans="1:29" ht="30" customHeight="1">
      <c r="A95" s="65"/>
      <c r="B95" s="65"/>
      <c r="C95" s="65"/>
      <c r="D95" s="43"/>
      <c r="E95" s="88"/>
      <c r="F95" s="45"/>
      <c r="G95" s="40"/>
      <c r="H95" s="40"/>
      <c r="I95" s="40"/>
      <c r="J95" s="40"/>
      <c r="K95" s="41"/>
      <c r="L95" s="41"/>
      <c r="M95" s="233"/>
      <c r="N95" s="43"/>
      <c r="O95" s="45"/>
      <c r="P95" s="41"/>
      <c r="Q95" s="43"/>
      <c r="R95" s="179" t="str">
        <f t="shared" ca="1" si="23"/>
        <v/>
      </c>
      <c r="S95" s="180" t="str">
        <f t="shared" ca="1" si="34"/>
        <v/>
      </c>
      <c r="T95" s="180" t="str">
        <f t="shared" ca="1" si="24"/>
        <v/>
      </c>
      <c r="U95" s="135" t="str">
        <f t="shared" ca="1" si="25"/>
        <v/>
      </c>
      <c r="V95" s="135" t="str">
        <f t="shared" ca="1" si="26"/>
        <v/>
      </c>
      <c r="W95" s="135" t="str">
        <f t="shared" ca="1" si="27"/>
        <v/>
      </c>
      <c r="X95" s="135" t="str">
        <f t="shared" ca="1" si="28"/>
        <v/>
      </c>
      <c r="Y95" s="134" t="str">
        <f t="shared" ca="1" si="29"/>
        <v/>
      </c>
      <c r="Z95" s="134" t="str">
        <f t="shared" ca="1" si="30"/>
        <v/>
      </c>
      <c r="AA95" s="135" t="str">
        <f t="shared" ca="1" si="31"/>
        <v/>
      </c>
      <c r="AB95" s="135" t="str">
        <f t="shared" ca="1" si="32"/>
        <v/>
      </c>
      <c r="AC95" s="135" t="str">
        <f t="shared" ca="1" si="33"/>
        <v/>
      </c>
    </row>
    <row r="96" spans="1:29" ht="30" customHeight="1">
      <c r="A96" s="65"/>
      <c r="B96" s="65"/>
      <c r="C96" s="65"/>
      <c r="D96" s="43"/>
      <c r="E96" s="88"/>
      <c r="F96" s="45"/>
      <c r="G96" s="40"/>
      <c r="H96" s="40"/>
      <c r="I96" s="40"/>
      <c r="J96" s="40"/>
      <c r="K96" s="41"/>
      <c r="L96" s="41"/>
      <c r="M96" s="233"/>
      <c r="N96" s="43"/>
      <c r="O96" s="45"/>
      <c r="P96" s="41"/>
      <c r="Q96" s="43"/>
      <c r="R96" s="179" t="str">
        <f t="shared" ca="1" si="23"/>
        <v/>
      </c>
      <c r="S96" s="180" t="str">
        <f t="shared" ca="1" si="34"/>
        <v/>
      </c>
      <c r="T96" s="180" t="str">
        <f t="shared" ca="1" si="24"/>
        <v/>
      </c>
      <c r="U96" s="135" t="str">
        <f t="shared" ca="1" si="25"/>
        <v/>
      </c>
      <c r="V96" s="135" t="str">
        <f t="shared" ca="1" si="26"/>
        <v/>
      </c>
      <c r="W96" s="135" t="str">
        <f t="shared" ca="1" si="27"/>
        <v/>
      </c>
      <c r="X96" s="135" t="str">
        <f t="shared" ca="1" si="28"/>
        <v/>
      </c>
      <c r="Y96" s="134" t="str">
        <f t="shared" ca="1" si="29"/>
        <v/>
      </c>
      <c r="Z96" s="134" t="str">
        <f t="shared" ca="1" si="30"/>
        <v/>
      </c>
      <c r="AA96" s="135" t="str">
        <f t="shared" ca="1" si="31"/>
        <v/>
      </c>
      <c r="AB96" s="135" t="str">
        <f t="shared" ca="1" si="32"/>
        <v/>
      </c>
      <c r="AC96" s="135" t="str">
        <f t="shared" ca="1" si="33"/>
        <v/>
      </c>
    </row>
    <row r="97" spans="1:29" ht="30" customHeight="1">
      <c r="A97" s="65"/>
      <c r="B97" s="65"/>
      <c r="C97" s="65"/>
      <c r="D97" s="43"/>
      <c r="E97" s="88"/>
      <c r="F97" s="45"/>
      <c r="G97" s="40"/>
      <c r="H97" s="40"/>
      <c r="I97" s="40"/>
      <c r="J97" s="40"/>
      <c r="K97" s="41"/>
      <c r="L97" s="41"/>
      <c r="M97" s="233"/>
      <c r="N97" s="43"/>
      <c r="O97" s="45"/>
      <c r="P97" s="41"/>
      <c r="Q97" s="43"/>
      <c r="R97" s="179" t="str">
        <f t="shared" ca="1" si="23"/>
        <v/>
      </c>
      <c r="S97" s="180" t="str">
        <f t="shared" ca="1" si="34"/>
        <v/>
      </c>
      <c r="T97" s="180" t="str">
        <f t="shared" ca="1" si="24"/>
        <v/>
      </c>
      <c r="U97" s="135" t="str">
        <f t="shared" ca="1" si="25"/>
        <v/>
      </c>
      <c r="V97" s="135" t="str">
        <f t="shared" ca="1" si="26"/>
        <v/>
      </c>
      <c r="W97" s="135" t="str">
        <f t="shared" ca="1" si="27"/>
        <v/>
      </c>
      <c r="X97" s="135" t="str">
        <f t="shared" ca="1" si="28"/>
        <v/>
      </c>
      <c r="Y97" s="134" t="str">
        <f t="shared" ca="1" si="29"/>
        <v/>
      </c>
      <c r="Z97" s="134" t="str">
        <f t="shared" ca="1" si="30"/>
        <v/>
      </c>
      <c r="AA97" s="135" t="str">
        <f t="shared" ca="1" si="31"/>
        <v/>
      </c>
      <c r="AB97" s="135" t="str">
        <f t="shared" ca="1" si="32"/>
        <v/>
      </c>
      <c r="AC97" s="135" t="str">
        <f t="shared" ca="1" si="33"/>
        <v/>
      </c>
    </row>
    <row r="98" spans="1:29" ht="30" customHeight="1">
      <c r="A98" s="65"/>
      <c r="B98" s="65"/>
      <c r="C98" s="65"/>
      <c r="D98" s="43"/>
      <c r="E98" s="88"/>
      <c r="F98" s="45"/>
      <c r="G98" s="40"/>
      <c r="H98" s="40"/>
      <c r="I98" s="40"/>
      <c r="J98" s="40"/>
      <c r="K98" s="41"/>
      <c r="L98" s="41"/>
      <c r="M98" s="233"/>
      <c r="N98" s="43"/>
      <c r="O98" s="45"/>
      <c r="P98" s="41"/>
      <c r="Q98" s="43"/>
      <c r="R98" s="179" t="str">
        <f t="shared" ca="1" si="23"/>
        <v/>
      </c>
      <c r="S98" s="180" t="str">
        <f t="shared" ca="1" si="34"/>
        <v/>
      </c>
      <c r="T98" s="180" t="str">
        <f t="shared" ca="1" si="24"/>
        <v/>
      </c>
      <c r="U98" s="135" t="str">
        <f t="shared" ca="1" si="25"/>
        <v/>
      </c>
      <c r="V98" s="135" t="str">
        <f t="shared" ca="1" si="26"/>
        <v/>
      </c>
      <c r="W98" s="135" t="str">
        <f t="shared" ca="1" si="27"/>
        <v/>
      </c>
      <c r="X98" s="135" t="str">
        <f t="shared" ca="1" si="28"/>
        <v/>
      </c>
      <c r="Y98" s="134" t="str">
        <f t="shared" ca="1" si="29"/>
        <v/>
      </c>
      <c r="Z98" s="134" t="str">
        <f t="shared" ca="1" si="30"/>
        <v/>
      </c>
      <c r="AA98" s="135" t="str">
        <f t="shared" ca="1" si="31"/>
        <v/>
      </c>
      <c r="AB98" s="135" t="str">
        <f t="shared" ca="1" si="32"/>
        <v/>
      </c>
      <c r="AC98" s="135" t="str">
        <f t="shared" ca="1" si="33"/>
        <v/>
      </c>
    </row>
    <row r="99" spans="1:29" ht="30" customHeight="1">
      <c r="A99" s="65"/>
      <c r="B99" s="65"/>
      <c r="C99" s="65"/>
      <c r="D99" s="43"/>
      <c r="E99" s="88"/>
      <c r="F99" s="45"/>
      <c r="G99" s="40"/>
      <c r="H99" s="40"/>
      <c r="I99" s="40"/>
      <c r="J99" s="40"/>
      <c r="K99" s="41"/>
      <c r="L99" s="41"/>
      <c r="M99" s="233"/>
      <c r="N99" s="43"/>
      <c r="O99" s="45"/>
      <c r="P99" s="41"/>
      <c r="Q99" s="43"/>
      <c r="R99" s="179" t="str">
        <f t="shared" ca="1" si="23"/>
        <v/>
      </c>
      <c r="S99" s="180" t="str">
        <f t="shared" ca="1" si="34"/>
        <v/>
      </c>
      <c r="T99" s="180" t="str">
        <f t="shared" ca="1" si="24"/>
        <v/>
      </c>
      <c r="U99" s="135" t="str">
        <f t="shared" ca="1" si="25"/>
        <v/>
      </c>
      <c r="V99" s="135" t="str">
        <f t="shared" ca="1" si="26"/>
        <v/>
      </c>
      <c r="W99" s="135" t="str">
        <f t="shared" ca="1" si="27"/>
        <v/>
      </c>
      <c r="X99" s="135" t="str">
        <f t="shared" ca="1" si="28"/>
        <v/>
      </c>
      <c r="Y99" s="134" t="str">
        <f t="shared" ca="1" si="29"/>
        <v/>
      </c>
      <c r="Z99" s="134" t="str">
        <f t="shared" ca="1" si="30"/>
        <v/>
      </c>
      <c r="AA99" s="135" t="str">
        <f t="shared" ca="1" si="31"/>
        <v/>
      </c>
      <c r="AB99" s="135" t="str">
        <f t="shared" ca="1" si="32"/>
        <v/>
      </c>
      <c r="AC99" s="135" t="str">
        <f t="shared" ca="1" si="33"/>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3"/>
        <v/>
      </c>
      <c r="S100" s="180" t="str">
        <f t="shared" ca="1" si="34"/>
        <v/>
      </c>
      <c r="T100" s="180" t="str">
        <f t="shared" ca="1" si="24"/>
        <v/>
      </c>
      <c r="U100" s="135" t="str">
        <f t="shared" ca="1" si="25"/>
        <v/>
      </c>
      <c r="V100" s="135" t="str">
        <f t="shared" ca="1" si="26"/>
        <v/>
      </c>
      <c r="W100" s="135" t="str">
        <f t="shared" ca="1" si="27"/>
        <v/>
      </c>
      <c r="X100" s="135" t="str">
        <f t="shared" ca="1" si="28"/>
        <v/>
      </c>
      <c r="Y100" s="134" t="str">
        <f t="shared" ca="1" si="29"/>
        <v/>
      </c>
      <c r="Z100" s="134" t="str">
        <f t="shared" ca="1" si="30"/>
        <v/>
      </c>
      <c r="AA100" s="135" t="str">
        <f t="shared" ca="1" si="31"/>
        <v/>
      </c>
      <c r="AB100" s="135" t="str">
        <f t="shared" ca="1" si="32"/>
        <v/>
      </c>
      <c r="AC100" s="135" t="str">
        <f t="shared" ca="1" si="33"/>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3"/>
        <v/>
      </c>
      <c r="S101" s="180" t="str">
        <f t="shared" ca="1" si="34"/>
        <v/>
      </c>
      <c r="T101" s="180" t="str">
        <f t="shared" ca="1" si="24"/>
        <v/>
      </c>
      <c r="U101" s="135" t="str">
        <f t="shared" ca="1" si="25"/>
        <v/>
      </c>
      <c r="V101" s="135" t="str">
        <f t="shared" ca="1" si="26"/>
        <v/>
      </c>
      <c r="W101" s="135" t="str">
        <f t="shared" ca="1" si="27"/>
        <v/>
      </c>
      <c r="X101" s="135" t="str">
        <f t="shared" ca="1" si="28"/>
        <v/>
      </c>
      <c r="Y101" s="134" t="str">
        <f t="shared" ca="1" si="29"/>
        <v/>
      </c>
      <c r="Z101" s="134" t="str">
        <f t="shared" ca="1" si="30"/>
        <v/>
      </c>
      <c r="AA101" s="135" t="str">
        <f t="shared" ca="1" si="31"/>
        <v/>
      </c>
      <c r="AB101" s="135" t="str">
        <f t="shared" ca="1" si="32"/>
        <v/>
      </c>
      <c r="AC101" s="135" t="str">
        <f t="shared" ca="1" si="33"/>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3"/>
        <v/>
      </c>
      <c r="S102" s="180" t="str">
        <f t="shared" ca="1" si="34"/>
        <v/>
      </c>
      <c r="T102" s="180" t="str">
        <f t="shared" ca="1" si="24"/>
        <v/>
      </c>
      <c r="U102" s="135" t="str">
        <f t="shared" ca="1" si="25"/>
        <v/>
      </c>
      <c r="V102" s="135" t="str">
        <f t="shared" ca="1" si="26"/>
        <v/>
      </c>
      <c r="W102" s="135" t="str">
        <f t="shared" ca="1" si="27"/>
        <v/>
      </c>
      <c r="X102" s="135" t="str">
        <f t="shared" ca="1" si="28"/>
        <v/>
      </c>
      <c r="Y102" s="134" t="str">
        <f t="shared" ca="1" si="29"/>
        <v/>
      </c>
      <c r="Z102" s="134" t="str">
        <f t="shared" ca="1" si="30"/>
        <v/>
      </c>
      <c r="AA102" s="135" t="str">
        <f t="shared" ca="1" si="31"/>
        <v/>
      </c>
      <c r="AB102" s="135" t="str">
        <f t="shared" ca="1" si="32"/>
        <v/>
      </c>
      <c r="AC102" s="135" t="str">
        <f t="shared" ca="1" si="33"/>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3"/>
        <v/>
      </c>
      <c r="S103" s="180" t="str">
        <f t="shared" ca="1" si="34"/>
        <v/>
      </c>
      <c r="T103" s="180" t="str">
        <f t="shared" ca="1" si="24"/>
        <v/>
      </c>
      <c r="U103" s="135" t="str">
        <f t="shared" ca="1" si="25"/>
        <v/>
      </c>
      <c r="V103" s="135" t="str">
        <f t="shared" ca="1" si="26"/>
        <v/>
      </c>
      <c r="W103" s="135" t="str">
        <f t="shared" ca="1" si="27"/>
        <v/>
      </c>
      <c r="X103" s="135" t="str">
        <f t="shared" ca="1" si="28"/>
        <v/>
      </c>
      <c r="Y103" s="134" t="str">
        <f t="shared" ca="1" si="29"/>
        <v/>
      </c>
      <c r="Z103" s="134" t="str">
        <f t="shared" ca="1" si="30"/>
        <v/>
      </c>
      <c r="AA103" s="135" t="str">
        <f t="shared" ca="1" si="31"/>
        <v/>
      </c>
      <c r="AB103" s="135" t="str">
        <f t="shared" ca="1" si="32"/>
        <v/>
      </c>
      <c r="AC103" s="135" t="str">
        <f t="shared" ca="1" si="33"/>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3"/>
        <v/>
      </c>
      <c r="S104" s="180" t="str">
        <f t="shared" ca="1" si="34"/>
        <v/>
      </c>
      <c r="T104" s="180" t="str">
        <f t="shared" ca="1" si="24"/>
        <v/>
      </c>
      <c r="U104" s="135" t="str">
        <f t="shared" ca="1" si="25"/>
        <v/>
      </c>
      <c r="V104" s="135" t="str">
        <f t="shared" ca="1" si="26"/>
        <v/>
      </c>
      <c r="W104" s="135" t="str">
        <f t="shared" ca="1" si="27"/>
        <v/>
      </c>
      <c r="X104" s="135" t="str">
        <f t="shared" ca="1" si="28"/>
        <v/>
      </c>
      <c r="Y104" s="134" t="str">
        <f t="shared" ca="1" si="29"/>
        <v/>
      </c>
      <c r="Z104" s="134" t="str">
        <f t="shared" ca="1" si="30"/>
        <v/>
      </c>
      <c r="AA104" s="135" t="str">
        <f t="shared" ca="1" si="31"/>
        <v/>
      </c>
      <c r="AB104" s="135" t="str">
        <f t="shared" ca="1" si="32"/>
        <v/>
      </c>
      <c r="AC104" s="135" t="str">
        <f t="shared" ca="1" si="33"/>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3"/>
        <v/>
      </c>
      <c r="S105" s="180" t="str">
        <f t="shared" ca="1" si="34"/>
        <v/>
      </c>
      <c r="T105" s="180" t="str">
        <f t="shared" ca="1" si="24"/>
        <v/>
      </c>
      <c r="U105" s="135" t="str">
        <f t="shared" ca="1" si="25"/>
        <v/>
      </c>
      <c r="V105" s="135" t="str">
        <f t="shared" ca="1" si="26"/>
        <v/>
      </c>
      <c r="W105" s="135" t="str">
        <f t="shared" ca="1" si="27"/>
        <v/>
      </c>
      <c r="X105" s="135" t="str">
        <f t="shared" ca="1" si="28"/>
        <v/>
      </c>
      <c r="Y105" s="134" t="str">
        <f t="shared" ca="1" si="29"/>
        <v/>
      </c>
      <c r="Z105" s="134" t="str">
        <f t="shared" ca="1" si="30"/>
        <v/>
      </c>
      <c r="AA105" s="135" t="str">
        <f t="shared" ca="1" si="31"/>
        <v/>
      </c>
      <c r="AB105" s="135" t="str">
        <f t="shared" ca="1" si="32"/>
        <v/>
      </c>
      <c r="AC105" s="135" t="str">
        <f t="shared" ca="1" si="33"/>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3"/>
        <v/>
      </c>
      <c r="S106" s="180" t="str">
        <f t="shared" ca="1" si="34"/>
        <v/>
      </c>
      <c r="T106" s="180" t="str">
        <f t="shared" ca="1" si="24"/>
        <v/>
      </c>
      <c r="U106" s="135" t="str">
        <f t="shared" ca="1" si="25"/>
        <v/>
      </c>
      <c r="V106" s="135" t="str">
        <f t="shared" ca="1" si="26"/>
        <v/>
      </c>
      <c r="W106" s="135" t="str">
        <f t="shared" ca="1" si="27"/>
        <v/>
      </c>
      <c r="X106" s="135" t="str">
        <f t="shared" ca="1" si="28"/>
        <v/>
      </c>
      <c r="Y106" s="134" t="str">
        <f t="shared" ca="1" si="29"/>
        <v/>
      </c>
      <c r="Z106" s="134" t="str">
        <f t="shared" ca="1" si="30"/>
        <v/>
      </c>
      <c r="AA106" s="135" t="str">
        <f t="shared" ca="1" si="31"/>
        <v/>
      </c>
      <c r="AB106" s="135" t="str">
        <f t="shared" ca="1" si="32"/>
        <v/>
      </c>
      <c r="AC106" s="135" t="str">
        <f t="shared" ca="1" si="33"/>
        <v/>
      </c>
    </row>
    <row r="107" spans="1:29" ht="30" customHeight="1">
      <c r="A107" s="65"/>
      <c r="B107" s="65"/>
      <c r="C107" s="65"/>
      <c r="D107" s="43"/>
      <c r="E107" s="88"/>
      <c r="F107" s="45"/>
      <c r="G107" s="40"/>
      <c r="H107" s="40"/>
      <c r="I107" s="40"/>
      <c r="J107" s="40"/>
      <c r="K107" s="41"/>
      <c r="L107" s="41"/>
      <c r="M107" s="233"/>
      <c r="N107" s="43"/>
      <c r="O107" s="45"/>
      <c r="P107" s="41"/>
      <c r="Q107" s="43"/>
      <c r="R107" s="179" t="str">
        <f t="shared" ca="1" si="23"/>
        <v/>
      </c>
      <c r="S107" s="180" t="str">
        <f t="shared" ca="1" si="34"/>
        <v/>
      </c>
      <c r="T107" s="180" t="str">
        <f t="shared" ref="T107:T138" ca="1" si="35">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(OFFSET(일반인력_투자현황,0,16,ROWS(일반인력_투자현황),1)="회수료")*1))))</f>
        <v/>
      </c>
      <c r="U107" s="135" t="str">
        <f t="shared" ref="U107:U138" ca="1" si="36">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OFFSET(일반인력_투자현황,0,15,ROWS(일반인력_투자현황),1)) )))</f>
        <v/>
      </c>
      <c r="V107" s="135" t="str">
        <f t="shared" ref="V107:V138" ca="1" si="37">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OFFSET(일반인력_투자현황,0,19,ROWS(일반인력_투자현황),1))  )))</f>
        <v/>
      </c>
      <c r="W107" s="135" t="str">
        <f t="shared" ref="W107:W138" ca="1" si="38">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OFFSET(일반인력_투자현황,0,24,ROWS(일반인력_투자현황),1)) )))</f>
        <v/>
      </c>
      <c r="X107" s="135" t="str">
        <f t="shared" ref="X107:X138" ca="1" si="39">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OFFSET(일반인력_투자현황,0,25,ROWS(일반인력_투자현황),1)) )))</f>
        <v/>
      </c>
      <c r="Y107" s="134" t="str">
        <f t="shared" ref="Y107:Y138" ca="1" si="40">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OFFSET(핵심인력_투자현황,0,18,ROWS(핵심인력_투자현황),1))/U107, SUMPRODUCT((OFFSET(일반인력_투자현황,0,0,ROWS(일반인력_투자현황),1)=$D107)*1, OFFSET(일반인력_투자현황,0,15,ROWS(일반인력_투자현황),1), OFFSET(일반인력_투자현황,0,17,ROWS(일반인력_투자현황),1))/U107 )))</f>
        <v/>
      </c>
      <c r="Z107" s="134" t="str">
        <f t="shared" ref="Z107:Z138" ca="1" si="41">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OFFSET(일반인력_투자현황,0,15,ROWS(일반인력_투자현황),1), (OFFSET(일반인력_투자현황,0,16,ROWS(일반인력_투자현황),1)="회수료")*1 ) = 0,    "N/A",    SUMPRODUCT( (OFFSET(일반인력_투자현황,0,0,ROWS(일반인력_투자현황),1)=$D107)*1,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(OFFSET(일반인력_투자현황,0,0,ROWS(일반인력_투자현황),1)=$D107)*1, OFFSET(일반인력_투자현황,0,15,ROWS(일반인력_투자현황),1), (OFFSET(일반인력_투자현황,0,16,ROWS(일반인력_투자현황),1)="회수료")*1 ) ) )))</f>
        <v/>
      </c>
      <c r="AA107" s="135" t="str">
        <f t="shared" ref="AA107:AA138" ca="1" si="42">IF(ISBLANK($D107), "", IF(VLOOKUP($D107,참여인력_개요,11,FALSE)="관리인력", "", SUMPRODUCT( (OFFSET(제안사_투자현황,0,22,ROWS(제안사_투자현황),1)=$D107)*1, (OFFSET(제안사_투자현황,0,10,ROWS(제안사_투자현황),1)&lt;&gt;"회수료")*1 ) ))</f>
        <v/>
      </c>
      <c r="AB107" s="135" t="str">
        <f t="shared" ref="AB107:AB138" ca="1" si="43">IF(ISBLANK($D107), "", IF(VLOOKUP($D107,참여인력_개요,11,FALSE)="관리인력", "",  SUMPRODUCT( (OFFSET(제안사_투자현황,0,22,ROWS(제안사_투자현황),1)=$D107)*1, (OFFSET(제안사_투자현황,0,10,ROWS(제안사_투자현황),1)&lt;&gt;"회수료")*1, OFFSET(제안사_투자현황,0,19,ROWS(제안사_투자현황),1) ) ) )</f>
        <v/>
      </c>
      <c r="AC107" s="135" t="str">
        <f t="shared" ref="AC107:AC138" ca="1" si="44">IF(ISBLANK($D107), "", IF(VLOOKUP($D107,참여인력_개요,11,FALSE)="관리인력", "",  SUMPRODUCT( (OFFSET(제안사_투자현황,0,22,ROWS(제안사_투자현황),1)=$D107)*1, (OFFSET(제안사_투자현황,0,10,ROWS(제안사_투자현황),1)&lt;&gt;"회수료")*1, OFFSET(제안사_투자현황,0,20,ROWS(제안사_투자현황),1) ) ) )</f>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3"/>
        <v/>
      </c>
      <c r="S108" s="180" t="str">
        <f t="shared" ca="1" si="34"/>
        <v/>
      </c>
      <c r="T108" s="180" t="str">
        <f t="shared" ca="1" si="35"/>
        <v/>
      </c>
      <c r="U108" s="135" t="str">
        <f t="shared" ca="1" si="36"/>
        <v/>
      </c>
      <c r="V108" s="135" t="str">
        <f t="shared" ca="1" si="37"/>
        <v/>
      </c>
      <c r="W108" s="135" t="str">
        <f t="shared" ca="1" si="38"/>
        <v/>
      </c>
      <c r="X108" s="135" t="str">
        <f t="shared" ca="1" si="39"/>
        <v/>
      </c>
      <c r="Y108" s="134" t="str">
        <f t="shared" ca="1" si="40"/>
        <v/>
      </c>
      <c r="Z108" s="134" t="str">
        <f t="shared" ca="1" si="41"/>
        <v/>
      </c>
      <c r="AA108" s="135" t="str">
        <f t="shared" ca="1" si="42"/>
        <v/>
      </c>
      <c r="AB108" s="135" t="str">
        <f t="shared" ca="1" si="43"/>
        <v/>
      </c>
      <c r="AC108" s="135" t="str">
        <f t="shared" ca="1" si="44"/>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3"/>
        <v/>
      </c>
      <c r="S109" s="180" t="str">
        <f t="shared" ca="1" si="34"/>
        <v/>
      </c>
      <c r="T109" s="180" t="str">
        <f t="shared" ca="1" si="35"/>
        <v/>
      </c>
      <c r="U109" s="135" t="str">
        <f t="shared" ca="1" si="36"/>
        <v/>
      </c>
      <c r="V109" s="135" t="str">
        <f t="shared" ca="1" si="37"/>
        <v/>
      </c>
      <c r="W109" s="135" t="str">
        <f t="shared" ca="1" si="38"/>
        <v/>
      </c>
      <c r="X109" s="135" t="str">
        <f t="shared" ca="1" si="39"/>
        <v/>
      </c>
      <c r="Y109" s="134" t="str">
        <f t="shared" ca="1" si="40"/>
        <v/>
      </c>
      <c r="Z109" s="134" t="str">
        <f t="shared" ca="1" si="41"/>
        <v/>
      </c>
      <c r="AA109" s="135" t="str">
        <f t="shared" ca="1" si="42"/>
        <v/>
      </c>
      <c r="AB109" s="135" t="str">
        <f t="shared" ca="1" si="43"/>
        <v/>
      </c>
      <c r="AC109" s="135" t="str">
        <f t="shared" ca="1" si="44"/>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3"/>
        <v/>
      </c>
      <c r="S110" s="180" t="str">
        <f t="shared" ca="1" si="34"/>
        <v/>
      </c>
      <c r="T110" s="180" t="str">
        <f t="shared" ca="1" si="35"/>
        <v/>
      </c>
      <c r="U110" s="135" t="str">
        <f t="shared" ca="1" si="36"/>
        <v/>
      </c>
      <c r="V110" s="135" t="str">
        <f t="shared" ca="1" si="37"/>
        <v/>
      </c>
      <c r="W110" s="135" t="str">
        <f t="shared" ca="1" si="38"/>
        <v/>
      </c>
      <c r="X110" s="135" t="str">
        <f t="shared" ca="1" si="39"/>
        <v/>
      </c>
      <c r="Y110" s="134" t="str">
        <f t="shared" ca="1" si="40"/>
        <v/>
      </c>
      <c r="Z110" s="134" t="str">
        <f t="shared" ca="1" si="41"/>
        <v/>
      </c>
      <c r="AA110" s="135" t="str">
        <f t="shared" ca="1" si="42"/>
        <v/>
      </c>
      <c r="AB110" s="135" t="str">
        <f t="shared" ca="1" si="43"/>
        <v/>
      </c>
      <c r="AC110" s="135" t="str">
        <f t="shared" ca="1" si="44"/>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3"/>
        <v/>
      </c>
      <c r="S111" s="180" t="str">
        <f t="shared" ca="1" si="34"/>
        <v/>
      </c>
      <c r="T111" s="180" t="str">
        <f t="shared" ca="1" si="35"/>
        <v/>
      </c>
      <c r="U111" s="135" t="str">
        <f t="shared" ca="1" si="36"/>
        <v/>
      </c>
      <c r="V111" s="135" t="str">
        <f t="shared" ca="1" si="37"/>
        <v/>
      </c>
      <c r="W111" s="135" t="str">
        <f t="shared" ca="1" si="38"/>
        <v/>
      </c>
      <c r="X111" s="135" t="str">
        <f t="shared" ca="1" si="39"/>
        <v/>
      </c>
      <c r="Y111" s="134" t="str">
        <f t="shared" ca="1" si="40"/>
        <v/>
      </c>
      <c r="Z111" s="134" t="str">
        <f t="shared" ca="1" si="41"/>
        <v/>
      </c>
      <c r="AA111" s="135" t="str">
        <f t="shared" ca="1" si="42"/>
        <v/>
      </c>
      <c r="AB111" s="135" t="str">
        <f t="shared" ca="1" si="43"/>
        <v/>
      </c>
      <c r="AC111" s="135" t="str">
        <f t="shared" ca="1" si="44"/>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3"/>
        <v/>
      </c>
      <c r="S112" s="180" t="str">
        <f t="shared" ca="1" si="34"/>
        <v/>
      </c>
      <c r="T112" s="180" t="str">
        <f t="shared" ca="1" si="35"/>
        <v/>
      </c>
      <c r="U112" s="135" t="str">
        <f t="shared" ca="1" si="36"/>
        <v/>
      </c>
      <c r="V112" s="135" t="str">
        <f t="shared" ca="1" si="37"/>
        <v/>
      </c>
      <c r="W112" s="135" t="str">
        <f t="shared" ca="1" si="38"/>
        <v/>
      </c>
      <c r="X112" s="135" t="str">
        <f t="shared" ca="1" si="39"/>
        <v/>
      </c>
      <c r="Y112" s="134" t="str">
        <f t="shared" ca="1" si="40"/>
        <v/>
      </c>
      <c r="Z112" s="134" t="str">
        <f t="shared" ca="1" si="41"/>
        <v/>
      </c>
      <c r="AA112" s="135" t="str">
        <f t="shared" ca="1" si="42"/>
        <v/>
      </c>
      <c r="AB112" s="135" t="str">
        <f t="shared" ca="1" si="43"/>
        <v/>
      </c>
      <c r="AC112" s="135" t="str">
        <f t="shared" ca="1" si="44"/>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3"/>
        <v/>
      </c>
      <c r="S113" s="180" t="str">
        <f t="shared" ca="1" si="34"/>
        <v/>
      </c>
      <c r="T113" s="180" t="str">
        <f t="shared" ca="1" si="35"/>
        <v/>
      </c>
      <c r="U113" s="135" t="str">
        <f t="shared" ca="1" si="36"/>
        <v/>
      </c>
      <c r="V113" s="135" t="str">
        <f t="shared" ca="1" si="37"/>
        <v/>
      </c>
      <c r="W113" s="135" t="str">
        <f t="shared" ca="1" si="38"/>
        <v/>
      </c>
      <c r="X113" s="135" t="str">
        <f t="shared" ca="1" si="39"/>
        <v/>
      </c>
      <c r="Y113" s="134" t="str">
        <f t="shared" ca="1" si="40"/>
        <v/>
      </c>
      <c r="Z113" s="134" t="str">
        <f t="shared" ca="1" si="41"/>
        <v/>
      </c>
      <c r="AA113" s="135" t="str">
        <f t="shared" ca="1" si="42"/>
        <v/>
      </c>
      <c r="AB113" s="135" t="str">
        <f t="shared" ca="1" si="43"/>
        <v/>
      </c>
      <c r="AC113" s="135" t="str">
        <f t="shared" ca="1" si="44"/>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3"/>
        <v/>
      </c>
      <c r="S114" s="180" t="str">
        <f t="shared" ca="1" si="34"/>
        <v/>
      </c>
      <c r="T114" s="180" t="str">
        <f t="shared" ca="1" si="35"/>
        <v/>
      </c>
      <c r="U114" s="135" t="str">
        <f t="shared" ca="1" si="36"/>
        <v/>
      </c>
      <c r="V114" s="135" t="str">
        <f t="shared" ca="1" si="37"/>
        <v/>
      </c>
      <c r="W114" s="135" t="str">
        <f t="shared" ca="1" si="38"/>
        <v/>
      </c>
      <c r="X114" s="135" t="str">
        <f t="shared" ca="1" si="39"/>
        <v/>
      </c>
      <c r="Y114" s="134" t="str">
        <f t="shared" ca="1" si="40"/>
        <v/>
      </c>
      <c r="Z114" s="134" t="str">
        <f t="shared" ca="1" si="41"/>
        <v/>
      </c>
      <c r="AA114" s="135" t="str">
        <f t="shared" ca="1" si="42"/>
        <v/>
      </c>
      <c r="AB114" s="135" t="str">
        <f t="shared" ca="1" si="43"/>
        <v/>
      </c>
      <c r="AC114" s="135" t="str">
        <f t="shared" ca="1" si="44"/>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3"/>
        <v/>
      </c>
      <c r="S115" s="180" t="str">
        <f t="shared" ca="1" si="34"/>
        <v/>
      </c>
      <c r="T115" s="180" t="str">
        <f t="shared" ca="1" si="35"/>
        <v/>
      </c>
      <c r="U115" s="135" t="str">
        <f t="shared" ca="1" si="36"/>
        <v/>
      </c>
      <c r="V115" s="135" t="str">
        <f t="shared" ca="1" si="37"/>
        <v/>
      </c>
      <c r="W115" s="135" t="str">
        <f t="shared" ca="1" si="38"/>
        <v/>
      </c>
      <c r="X115" s="135" t="str">
        <f t="shared" ca="1" si="39"/>
        <v/>
      </c>
      <c r="Y115" s="134" t="str">
        <f t="shared" ca="1" si="40"/>
        <v/>
      </c>
      <c r="Z115" s="134" t="str">
        <f t="shared" ca="1" si="41"/>
        <v/>
      </c>
      <c r="AA115" s="135" t="str">
        <f t="shared" ca="1" si="42"/>
        <v/>
      </c>
      <c r="AB115" s="135" t="str">
        <f t="shared" ca="1" si="43"/>
        <v/>
      </c>
      <c r="AC115" s="135" t="str">
        <f t="shared" ca="1" si="44"/>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3"/>
        <v/>
      </c>
      <c r="S116" s="180" t="str">
        <f t="shared" ca="1" si="34"/>
        <v/>
      </c>
      <c r="T116" s="180" t="str">
        <f t="shared" ca="1" si="35"/>
        <v/>
      </c>
      <c r="U116" s="135" t="str">
        <f t="shared" ca="1" si="36"/>
        <v/>
      </c>
      <c r="V116" s="135" t="str">
        <f t="shared" ca="1" si="37"/>
        <v/>
      </c>
      <c r="W116" s="135" t="str">
        <f t="shared" ca="1" si="38"/>
        <v/>
      </c>
      <c r="X116" s="135" t="str">
        <f t="shared" ca="1" si="39"/>
        <v/>
      </c>
      <c r="Y116" s="134" t="str">
        <f t="shared" ca="1" si="40"/>
        <v/>
      </c>
      <c r="Z116" s="134" t="str">
        <f t="shared" ca="1" si="41"/>
        <v/>
      </c>
      <c r="AA116" s="135" t="str">
        <f t="shared" ca="1" si="42"/>
        <v/>
      </c>
      <c r="AB116" s="135" t="str">
        <f t="shared" ca="1" si="43"/>
        <v/>
      </c>
      <c r="AC116" s="135" t="str">
        <f t="shared" ca="1" si="44"/>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3"/>
        <v/>
      </c>
      <c r="S117" s="180" t="str">
        <f t="shared" ca="1" si="34"/>
        <v/>
      </c>
      <c r="T117" s="180" t="str">
        <f t="shared" ca="1" si="35"/>
        <v/>
      </c>
      <c r="U117" s="135" t="str">
        <f t="shared" ca="1" si="36"/>
        <v/>
      </c>
      <c r="V117" s="135" t="str">
        <f t="shared" ca="1" si="37"/>
        <v/>
      </c>
      <c r="W117" s="135" t="str">
        <f t="shared" ca="1" si="38"/>
        <v/>
      </c>
      <c r="X117" s="135" t="str">
        <f t="shared" ca="1" si="39"/>
        <v/>
      </c>
      <c r="Y117" s="134" t="str">
        <f t="shared" ca="1" si="40"/>
        <v/>
      </c>
      <c r="Z117" s="134" t="str">
        <f t="shared" ca="1" si="41"/>
        <v/>
      </c>
      <c r="AA117" s="135" t="str">
        <f t="shared" ca="1" si="42"/>
        <v/>
      </c>
      <c r="AB117" s="135" t="str">
        <f t="shared" ca="1" si="43"/>
        <v/>
      </c>
      <c r="AC117" s="135" t="str">
        <f t="shared" ca="1" si="44"/>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3"/>
        <v/>
      </c>
      <c r="S118" s="180" t="str">
        <f t="shared" ca="1" si="34"/>
        <v/>
      </c>
      <c r="T118" s="180" t="str">
        <f t="shared" ca="1" si="35"/>
        <v/>
      </c>
      <c r="U118" s="135" t="str">
        <f t="shared" ca="1" si="36"/>
        <v/>
      </c>
      <c r="V118" s="135" t="str">
        <f t="shared" ca="1" si="37"/>
        <v/>
      </c>
      <c r="W118" s="135" t="str">
        <f t="shared" ca="1" si="38"/>
        <v/>
      </c>
      <c r="X118" s="135" t="str">
        <f t="shared" ca="1" si="39"/>
        <v/>
      </c>
      <c r="Y118" s="134" t="str">
        <f t="shared" ca="1" si="40"/>
        <v/>
      </c>
      <c r="Z118" s="134" t="str">
        <f t="shared" ca="1" si="41"/>
        <v/>
      </c>
      <c r="AA118" s="135" t="str">
        <f t="shared" ca="1" si="42"/>
        <v/>
      </c>
      <c r="AB118" s="135" t="str">
        <f t="shared" ca="1" si="43"/>
        <v/>
      </c>
      <c r="AC118" s="135" t="str">
        <f t="shared" ca="1" si="44"/>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3"/>
        <v/>
      </c>
      <c r="S119" s="180" t="str">
        <f t="shared" ca="1" si="34"/>
        <v/>
      </c>
      <c r="T119" s="180" t="str">
        <f t="shared" ca="1" si="35"/>
        <v/>
      </c>
      <c r="U119" s="135" t="str">
        <f t="shared" ca="1" si="36"/>
        <v/>
      </c>
      <c r="V119" s="135" t="str">
        <f t="shared" ca="1" si="37"/>
        <v/>
      </c>
      <c r="W119" s="135" t="str">
        <f t="shared" ca="1" si="38"/>
        <v/>
      </c>
      <c r="X119" s="135" t="str">
        <f t="shared" ca="1" si="39"/>
        <v/>
      </c>
      <c r="Y119" s="134" t="str">
        <f t="shared" ca="1" si="40"/>
        <v/>
      </c>
      <c r="Z119" s="134" t="str">
        <f t="shared" ca="1" si="41"/>
        <v/>
      </c>
      <c r="AA119" s="135" t="str">
        <f t="shared" ca="1" si="42"/>
        <v/>
      </c>
      <c r="AB119" s="135" t="str">
        <f t="shared" ca="1" si="43"/>
        <v/>
      </c>
      <c r="AC119" s="135" t="str">
        <f t="shared" ca="1" si="44"/>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3"/>
        <v/>
      </c>
      <c r="S120" s="180" t="str">
        <f t="shared" ca="1" si="34"/>
        <v/>
      </c>
      <c r="T120" s="180" t="str">
        <f t="shared" ca="1" si="35"/>
        <v/>
      </c>
      <c r="U120" s="135" t="str">
        <f t="shared" ca="1" si="36"/>
        <v/>
      </c>
      <c r="V120" s="135" t="str">
        <f t="shared" ca="1" si="37"/>
        <v/>
      </c>
      <c r="W120" s="135" t="str">
        <f t="shared" ca="1" si="38"/>
        <v/>
      </c>
      <c r="X120" s="135" t="str">
        <f t="shared" ca="1" si="39"/>
        <v/>
      </c>
      <c r="Y120" s="134" t="str">
        <f t="shared" ca="1" si="40"/>
        <v/>
      </c>
      <c r="Z120" s="134" t="str">
        <f t="shared" ca="1" si="41"/>
        <v/>
      </c>
      <c r="AA120" s="135" t="str">
        <f t="shared" ca="1" si="42"/>
        <v/>
      </c>
      <c r="AB120" s="135" t="str">
        <f t="shared" ca="1" si="43"/>
        <v/>
      </c>
      <c r="AC120" s="135" t="str">
        <f t="shared" ca="1" si="44"/>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3"/>
        <v/>
      </c>
      <c r="S121" s="180" t="str">
        <f t="shared" ca="1" si="34"/>
        <v/>
      </c>
      <c r="T121" s="180" t="str">
        <f t="shared" ca="1" si="35"/>
        <v/>
      </c>
      <c r="U121" s="135" t="str">
        <f t="shared" ca="1" si="36"/>
        <v/>
      </c>
      <c r="V121" s="135" t="str">
        <f t="shared" ca="1" si="37"/>
        <v/>
      </c>
      <c r="W121" s="135" t="str">
        <f t="shared" ca="1" si="38"/>
        <v/>
      </c>
      <c r="X121" s="135" t="str">
        <f t="shared" ca="1" si="39"/>
        <v/>
      </c>
      <c r="Y121" s="134" t="str">
        <f t="shared" ca="1" si="40"/>
        <v/>
      </c>
      <c r="Z121" s="134" t="str">
        <f t="shared" ca="1" si="41"/>
        <v/>
      </c>
      <c r="AA121" s="135" t="str">
        <f t="shared" ca="1" si="42"/>
        <v/>
      </c>
      <c r="AB121" s="135" t="str">
        <f t="shared" ca="1" si="43"/>
        <v/>
      </c>
      <c r="AC121" s="135" t="str">
        <f t="shared" ca="1" si="44"/>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3"/>
        <v/>
      </c>
      <c r="S122" s="180" t="str">
        <f t="shared" ca="1" si="34"/>
        <v/>
      </c>
      <c r="T122" s="180" t="str">
        <f t="shared" ca="1" si="35"/>
        <v/>
      </c>
      <c r="U122" s="135" t="str">
        <f t="shared" ca="1" si="36"/>
        <v/>
      </c>
      <c r="V122" s="135" t="str">
        <f t="shared" ca="1" si="37"/>
        <v/>
      </c>
      <c r="W122" s="135" t="str">
        <f t="shared" ca="1" si="38"/>
        <v/>
      </c>
      <c r="X122" s="135" t="str">
        <f t="shared" ca="1" si="39"/>
        <v/>
      </c>
      <c r="Y122" s="134" t="str">
        <f t="shared" ca="1" si="40"/>
        <v/>
      </c>
      <c r="Z122" s="134" t="str">
        <f t="shared" ca="1" si="41"/>
        <v/>
      </c>
      <c r="AA122" s="135" t="str">
        <f t="shared" ca="1" si="42"/>
        <v/>
      </c>
      <c r="AB122" s="135" t="str">
        <f t="shared" ca="1" si="43"/>
        <v/>
      </c>
      <c r="AC122" s="135" t="str">
        <f t="shared" ca="1" si="44"/>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3"/>
        <v/>
      </c>
      <c r="S123" s="180" t="str">
        <f t="shared" ca="1" si="34"/>
        <v/>
      </c>
      <c r="T123" s="180" t="str">
        <f t="shared" ca="1" si="35"/>
        <v/>
      </c>
      <c r="U123" s="135" t="str">
        <f t="shared" ca="1" si="36"/>
        <v/>
      </c>
      <c r="V123" s="135" t="str">
        <f t="shared" ca="1" si="37"/>
        <v/>
      </c>
      <c r="W123" s="135" t="str">
        <f t="shared" ca="1" si="38"/>
        <v/>
      </c>
      <c r="X123" s="135" t="str">
        <f t="shared" ca="1" si="39"/>
        <v/>
      </c>
      <c r="Y123" s="134" t="str">
        <f t="shared" ca="1" si="40"/>
        <v/>
      </c>
      <c r="Z123" s="134" t="str">
        <f t="shared" ca="1" si="41"/>
        <v/>
      </c>
      <c r="AA123" s="135" t="str">
        <f t="shared" ca="1" si="42"/>
        <v/>
      </c>
      <c r="AB123" s="135" t="str">
        <f t="shared" ca="1" si="43"/>
        <v/>
      </c>
      <c r="AC123" s="135" t="str">
        <f t="shared" ca="1" si="44"/>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3"/>
        <v/>
      </c>
      <c r="S124" s="180" t="str">
        <f t="shared" ca="1" si="34"/>
        <v/>
      </c>
      <c r="T124" s="180" t="str">
        <f t="shared" ca="1" si="35"/>
        <v/>
      </c>
      <c r="U124" s="135" t="str">
        <f t="shared" ca="1" si="36"/>
        <v/>
      </c>
      <c r="V124" s="135" t="str">
        <f t="shared" ca="1" si="37"/>
        <v/>
      </c>
      <c r="W124" s="135" t="str">
        <f t="shared" ca="1" si="38"/>
        <v/>
      </c>
      <c r="X124" s="135" t="str">
        <f t="shared" ca="1" si="39"/>
        <v/>
      </c>
      <c r="Y124" s="134" t="str">
        <f t="shared" ca="1" si="40"/>
        <v/>
      </c>
      <c r="Z124" s="134" t="str">
        <f t="shared" ca="1" si="41"/>
        <v/>
      </c>
      <c r="AA124" s="135" t="str">
        <f t="shared" ca="1" si="42"/>
        <v/>
      </c>
      <c r="AB124" s="135" t="str">
        <f t="shared" ca="1" si="43"/>
        <v/>
      </c>
      <c r="AC124" s="135" t="str">
        <f t="shared" ca="1" si="44"/>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3"/>
        <v/>
      </c>
      <c r="S125" s="180" t="str">
        <f t="shared" ca="1" si="34"/>
        <v/>
      </c>
      <c r="T125" s="180" t="str">
        <f t="shared" ca="1" si="35"/>
        <v/>
      </c>
      <c r="U125" s="135" t="str">
        <f t="shared" ca="1" si="36"/>
        <v/>
      </c>
      <c r="V125" s="135" t="str">
        <f t="shared" ca="1" si="37"/>
        <v/>
      </c>
      <c r="W125" s="135" t="str">
        <f t="shared" ca="1" si="38"/>
        <v/>
      </c>
      <c r="X125" s="135" t="str">
        <f t="shared" ca="1" si="39"/>
        <v/>
      </c>
      <c r="Y125" s="134" t="str">
        <f t="shared" ca="1" si="40"/>
        <v/>
      </c>
      <c r="Z125" s="134" t="str">
        <f t="shared" ca="1" si="41"/>
        <v/>
      </c>
      <c r="AA125" s="135" t="str">
        <f t="shared" ca="1" si="42"/>
        <v/>
      </c>
      <c r="AB125" s="135" t="str">
        <f t="shared" ca="1" si="43"/>
        <v/>
      </c>
      <c r="AC125" s="135" t="str">
        <f t="shared" ca="1" si="44"/>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3"/>
        <v/>
      </c>
      <c r="S126" s="180" t="str">
        <f t="shared" ca="1" si="34"/>
        <v/>
      </c>
      <c r="T126" s="180" t="str">
        <f t="shared" ca="1" si="35"/>
        <v/>
      </c>
      <c r="U126" s="135" t="str">
        <f t="shared" ca="1" si="36"/>
        <v/>
      </c>
      <c r="V126" s="135" t="str">
        <f t="shared" ca="1" si="37"/>
        <v/>
      </c>
      <c r="W126" s="135" t="str">
        <f t="shared" ca="1" si="38"/>
        <v/>
      </c>
      <c r="X126" s="135" t="str">
        <f t="shared" ca="1" si="39"/>
        <v/>
      </c>
      <c r="Y126" s="134" t="str">
        <f t="shared" ca="1" si="40"/>
        <v/>
      </c>
      <c r="Z126" s="134" t="str">
        <f t="shared" ca="1" si="41"/>
        <v/>
      </c>
      <c r="AA126" s="135" t="str">
        <f t="shared" ca="1" si="42"/>
        <v/>
      </c>
      <c r="AB126" s="135" t="str">
        <f t="shared" ca="1" si="43"/>
        <v/>
      </c>
      <c r="AC126" s="135" t="str">
        <f t="shared" ca="1" si="44"/>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3"/>
        <v/>
      </c>
      <c r="S127" s="180" t="str">
        <f t="shared" ca="1" si="34"/>
        <v/>
      </c>
      <c r="T127" s="180" t="str">
        <f t="shared" ca="1" si="35"/>
        <v/>
      </c>
      <c r="U127" s="135" t="str">
        <f t="shared" ca="1" si="36"/>
        <v/>
      </c>
      <c r="V127" s="135" t="str">
        <f t="shared" ca="1" si="37"/>
        <v/>
      </c>
      <c r="W127" s="135" t="str">
        <f t="shared" ca="1" si="38"/>
        <v/>
      </c>
      <c r="X127" s="135" t="str">
        <f t="shared" ca="1" si="39"/>
        <v/>
      </c>
      <c r="Y127" s="134" t="str">
        <f t="shared" ca="1" si="40"/>
        <v/>
      </c>
      <c r="Z127" s="134" t="str">
        <f t="shared" ca="1" si="41"/>
        <v/>
      </c>
      <c r="AA127" s="135" t="str">
        <f t="shared" ca="1" si="42"/>
        <v/>
      </c>
      <c r="AB127" s="135" t="str">
        <f t="shared" ca="1" si="43"/>
        <v/>
      </c>
      <c r="AC127" s="135" t="str">
        <f t="shared" ca="1" si="44"/>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3"/>
        <v/>
      </c>
      <c r="S128" s="180" t="str">
        <f t="shared" ca="1" si="34"/>
        <v/>
      </c>
      <c r="T128" s="180" t="str">
        <f t="shared" ca="1" si="35"/>
        <v/>
      </c>
      <c r="U128" s="135" t="str">
        <f t="shared" ca="1" si="36"/>
        <v/>
      </c>
      <c r="V128" s="135" t="str">
        <f t="shared" ca="1" si="37"/>
        <v/>
      </c>
      <c r="W128" s="135" t="str">
        <f t="shared" ca="1" si="38"/>
        <v/>
      </c>
      <c r="X128" s="135" t="str">
        <f t="shared" ca="1" si="39"/>
        <v/>
      </c>
      <c r="Y128" s="134" t="str">
        <f t="shared" ca="1" si="40"/>
        <v/>
      </c>
      <c r="Z128" s="134" t="str">
        <f t="shared" ca="1" si="41"/>
        <v/>
      </c>
      <c r="AA128" s="135" t="str">
        <f t="shared" ca="1" si="42"/>
        <v/>
      </c>
      <c r="AB128" s="135" t="str">
        <f t="shared" ca="1" si="43"/>
        <v/>
      </c>
      <c r="AC128" s="135" t="str">
        <f t="shared" ca="1" si="44"/>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3"/>
        <v/>
      </c>
      <c r="S129" s="180" t="str">
        <f t="shared" ca="1" si="34"/>
        <v/>
      </c>
      <c r="T129" s="180" t="str">
        <f t="shared" ca="1" si="35"/>
        <v/>
      </c>
      <c r="U129" s="135" t="str">
        <f t="shared" ca="1" si="36"/>
        <v/>
      </c>
      <c r="V129" s="135" t="str">
        <f t="shared" ca="1" si="37"/>
        <v/>
      </c>
      <c r="W129" s="135" t="str">
        <f t="shared" ca="1" si="38"/>
        <v/>
      </c>
      <c r="X129" s="135" t="str">
        <f t="shared" ca="1" si="39"/>
        <v/>
      </c>
      <c r="Y129" s="134" t="str">
        <f t="shared" ca="1" si="40"/>
        <v/>
      </c>
      <c r="Z129" s="134" t="str">
        <f t="shared" ca="1" si="41"/>
        <v/>
      </c>
      <c r="AA129" s="135" t="str">
        <f t="shared" ca="1" si="42"/>
        <v/>
      </c>
      <c r="AB129" s="135" t="str">
        <f t="shared" ca="1" si="43"/>
        <v/>
      </c>
      <c r="AC129" s="135" t="str">
        <f t="shared" ca="1" si="44"/>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3"/>
        <v/>
      </c>
      <c r="S130" s="180" t="str">
        <f t="shared" ca="1" si="34"/>
        <v/>
      </c>
      <c r="T130" s="180" t="str">
        <f t="shared" ca="1" si="35"/>
        <v/>
      </c>
      <c r="U130" s="135" t="str">
        <f t="shared" ca="1" si="36"/>
        <v/>
      </c>
      <c r="V130" s="135" t="str">
        <f t="shared" ca="1" si="37"/>
        <v/>
      </c>
      <c r="W130" s="135" t="str">
        <f t="shared" ca="1" si="38"/>
        <v/>
      </c>
      <c r="X130" s="135" t="str">
        <f t="shared" ca="1" si="39"/>
        <v/>
      </c>
      <c r="Y130" s="134" t="str">
        <f t="shared" ca="1" si="40"/>
        <v/>
      </c>
      <c r="Z130" s="134" t="str">
        <f t="shared" ca="1" si="41"/>
        <v/>
      </c>
      <c r="AA130" s="135" t="str">
        <f t="shared" ca="1" si="42"/>
        <v/>
      </c>
      <c r="AB130" s="135" t="str">
        <f t="shared" ca="1" si="43"/>
        <v/>
      </c>
      <c r="AC130" s="135" t="str">
        <f t="shared" ca="1" si="44"/>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3"/>
        <v/>
      </c>
      <c r="S131" s="180" t="str">
        <f t="shared" ca="1" si="34"/>
        <v/>
      </c>
      <c r="T131" s="180" t="str">
        <f t="shared" ca="1" si="35"/>
        <v/>
      </c>
      <c r="U131" s="135" t="str">
        <f t="shared" ca="1" si="36"/>
        <v/>
      </c>
      <c r="V131" s="135" t="str">
        <f t="shared" ca="1" si="37"/>
        <v/>
      </c>
      <c r="W131" s="135" t="str">
        <f t="shared" ca="1" si="38"/>
        <v/>
      </c>
      <c r="X131" s="135" t="str">
        <f t="shared" ca="1" si="39"/>
        <v/>
      </c>
      <c r="Y131" s="134" t="str">
        <f t="shared" ca="1" si="40"/>
        <v/>
      </c>
      <c r="Z131" s="134" t="str">
        <f t="shared" ca="1" si="41"/>
        <v/>
      </c>
      <c r="AA131" s="135" t="str">
        <f t="shared" ca="1" si="42"/>
        <v/>
      </c>
      <c r="AB131" s="135" t="str">
        <f t="shared" ca="1" si="43"/>
        <v/>
      </c>
      <c r="AC131" s="135" t="str">
        <f t="shared" ca="1" si="44"/>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3"/>
        <v/>
      </c>
      <c r="S132" s="180" t="str">
        <f t="shared" ca="1" si="34"/>
        <v/>
      </c>
      <c r="T132" s="180" t="str">
        <f t="shared" ca="1" si="35"/>
        <v/>
      </c>
      <c r="U132" s="135" t="str">
        <f t="shared" ca="1" si="36"/>
        <v/>
      </c>
      <c r="V132" s="135" t="str">
        <f t="shared" ca="1" si="37"/>
        <v/>
      </c>
      <c r="W132" s="135" t="str">
        <f t="shared" ca="1" si="38"/>
        <v/>
      </c>
      <c r="X132" s="135" t="str">
        <f t="shared" ca="1" si="39"/>
        <v/>
      </c>
      <c r="Y132" s="134" t="str">
        <f t="shared" ca="1" si="40"/>
        <v/>
      </c>
      <c r="Z132" s="134" t="str">
        <f t="shared" ca="1" si="41"/>
        <v/>
      </c>
      <c r="AA132" s="135" t="str">
        <f t="shared" ca="1" si="42"/>
        <v/>
      </c>
      <c r="AB132" s="135" t="str">
        <f t="shared" ca="1" si="43"/>
        <v/>
      </c>
      <c r="AC132" s="135" t="str">
        <f t="shared" ca="1" si="44"/>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3"/>
        <v/>
      </c>
      <c r="S133" s="180" t="str">
        <f t="shared" ca="1" si="34"/>
        <v/>
      </c>
      <c r="T133" s="180" t="str">
        <f t="shared" ca="1" si="35"/>
        <v/>
      </c>
      <c r="U133" s="135" t="str">
        <f t="shared" ca="1" si="36"/>
        <v/>
      </c>
      <c r="V133" s="135" t="str">
        <f t="shared" ca="1" si="37"/>
        <v/>
      </c>
      <c r="W133" s="135" t="str">
        <f t="shared" ca="1" si="38"/>
        <v/>
      </c>
      <c r="X133" s="135" t="str">
        <f t="shared" ca="1" si="39"/>
        <v/>
      </c>
      <c r="Y133" s="134" t="str">
        <f t="shared" ca="1" si="40"/>
        <v/>
      </c>
      <c r="Z133" s="134" t="str">
        <f t="shared" ca="1" si="41"/>
        <v/>
      </c>
      <c r="AA133" s="135" t="str">
        <f t="shared" ca="1" si="42"/>
        <v/>
      </c>
      <c r="AB133" s="135" t="str">
        <f t="shared" ca="1" si="43"/>
        <v/>
      </c>
      <c r="AC133" s="135" t="str">
        <f t="shared" ca="1" si="44"/>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3"/>
        <v/>
      </c>
      <c r="S134" s="180" t="str">
        <f t="shared" ca="1" si="34"/>
        <v/>
      </c>
      <c r="T134" s="180" t="str">
        <f t="shared" ca="1" si="35"/>
        <v/>
      </c>
      <c r="U134" s="135" t="str">
        <f t="shared" ca="1" si="36"/>
        <v/>
      </c>
      <c r="V134" s="135" t="str">
        <f t="shared" ca="1" si="37"/>
        <v/>
      </c>
      <c r="W134" s="135" t="str">
        <f t="shared" ca="1" si="38"/>
        <v/>
      </c>
      <c r="X134" s="135" t="str">
        <f t="shared" ca="1" si="39"/>
        <v/>
      </c>
      <c r="Y134" s="134" t="str">
        <f t="shared" ca="1" si="40"/>
        <v/>
      </c>
      <c r="Z134" s="134" t="str">
        <f t="shared" ca="1" si="41"/>
        <v/>
      </c>
      <c r="AA134" s="135" t="str">
        <f t="shared" ca="1" si="42"/>
        <v/>
      </c>
      <c r="AB134" s="135" t="str">
        <f t="shared" ca="1" si="43"/>
        <v/>
      </c>
      <c r="AC134" s="135" t="str">
        <f t="shared" ca="1" si="44"/>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3"/>
        <v/>
      </c>
      <c r="S135" s="180" t="str">
        <f t="shared" ca="1" si="34"/>
        <v/>
      </c>
      <c r="T135" s="180" t="str">
        <f t="shared" ca="1" si="35"/>
        <v/>
      </c>
      <c r="U135" s="135" t="str">
        <f t="shared" ca="1" si="36"/>
        <v/>
      </c>
      <c r="V135" s="135" t="str">
        <f t="shared" ca="1" si="37"/>
        <v/>
      </c>
      <c r="W135" s="135" t="str">
        <f t="shared" ca="1" si="38"/>
        <v/>
      </c>
      <c r="X135" s="135" t="str">
        <f t="shared" ca="1" si="39"/>
        <v/>
      </c>
      <c r="Y135" s="134" t="str">
        <f t="shared" ca="1" si="40"/>
        <v/>
      </c>
      <c r="Z135" s="134" t="str">
        <f t="shared" ca="1" si="41"/>
        <v/>
      </c>
      <c r="AA135" s="135" t="str">
        <f t="shared" ca="1" si="42"/>
        <v/>
      </c>
      <c r="AB135" s="135" t="str">
        <f t="shared" ca="1" si="43"/>
        <v/>
      </c>
      <c r="AC135" s="135" t="str">
        <f t="shared" ca="1" si="44"/>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3"/>
        <v/>
      </c>
      <c r="S136" s="180" t="str">
        <f t="shared" ca="1" si="34"/>
        <v/>
      </c>
      <c r="T136" s="180" t="str">
        <f t="shared" ca="1" si="35"/>
        <v/>
      </c>
      <c r="U136" s="135" t="str">
        <f t="shared" ca="1" si="36"/>
        <v/>
      </c>
      <c r="V136" s="135" t="str">
        <f t="shared" ca="1" si="37"/>
        <v/>
      </c>
      <c r="W136" s="135" t="str">
        <f t="shared" ca="1" si="38"/>
        <v/>
      </c>
      <c r="X136" s="135" t="str">
        <f t="shared" ca="1" si="39"/>
        <v/>
      </c>
      <c r="Y136" s="134" t="str">
        <f t="shared" ca="1" si="40"/>
        <v/>
      </c>
      <c r="Z136" s="134" t="str">
        <f t="shared" ca="1" si="41"/>
        <v/>
      </c>
      <c r="AA136" s="135" t="str">
        <f t="shared" ca="1" si="42"/>
        <v/>
      </c>
      <c r="AB136" s="135" t="str">
        <f t="shared" ca="1" si="43"/>
        <v/>
      </c>
      <c r="AC136" s="135" t="str">
        <f t="shared" ca="1" si="44"/>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3"/>
        <v/>
      </c>
      <c r="S137" s="180" t="str">
        <f t="shared" ca="1" si="34"/>
        <v/>
      </c>
      <c r="T137" s="180" t="str">
        <f t="shared" ca="1" si="35"/>
        <v/>
      </c>
      <c r="U137" s="135" t="str">
        <f t="shared" ca="1" si="36"/>
        <v/>
      </c>
      <c r="V137" s="135" t="str">
        <f t="shared" ca="1" si="37"/>
        <v/>
      </c>
      <c r="W137" s="135" t="str">
        <f t="shared" ca="1" si="38"/>
        <v/>
      </c>
      <c r="X137" s="135" t="str">
        <f t="shared" ca="1" si="39"/>
        <v/>
      </c>
      <c r="Y137" s="134" t="str">
        <f t="shared" ca="1" si="40"/>
        <v/>
      </c>
      <c r="Z137" s="134" t="str">
        <f t="shared" ca="1" si="41"/>
        <v/>
      </c>
      <c r="AA137" s="135" t="str">
        <f t="shared" ca="1" si="42"/>
        <v/>
      </c>
      <c r="AB137" s="135" t="str">
        <f t="shared" ca="1" si="43"/>
        <v/>
      </c>
      <c r="AC137" s="135" t="str">
        <f t="shared" ca="1" si="44"/>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3"/>
        <v/>
      </c>
      <c r="S138" s="180" t="str">
        <f t="shared" ca="1" si="34"/>
        <v/>
      </c>
      <c r="T138" s="180" t="str">
        <f t="shared" ca="1" si="35"/>
        <v/>
      </c>
      <c r="U138" s="135" t="str">
        <f t="shared" ca="1" si="36"/>
        <v/>
      </c>
      <c r="V138" s="135" t="str">
        <f t="shared" ca="1" si="37"/>
        <v/>
      </c>
      <c r="W138" s="135" t="str">
        <f t="shared" ca="1" si="38"/>
        <v/>
      </c>
      <c r="X138" s="135" t="str">
        <f t="shared" ca="1" si="39"/>
        <v/>
      </c>
      <c r="Y138" s="134" t="str">
        <f t="shared" ca="1" si="40"/>
        <v/>
      </c>
      <c r="Z138" s="134" t="str">
        <f t="shared" ca="1" si="41"/>
        <v/>
      </c>
      <c r="AA138" s="135" t="str">
        <f t="shared" ca="1" si="42"/>
        <v/>
      </c>
      <c r="AB138" s="135" t="str">
        <f t="shared" ca="1" si="43"/>
        <v/>
      </c>
      <c r="AC138" s="135" t="str">
        <f t="shared" ca="1" si="44"/>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200" ca="1" si="45">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34"/>
        <v/>
      </c>
      <c r="T139" s="180" t="str">
        <f t="shared" ref="T139:T170" ca="1" si="46">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(OFFSET(일반인력_투자현황,0,16,ROWS(일반인력_투자현황),1)="회수료")*1))))</f>
        <v/>
      </c>
      <c r="U139" s="135" t="str">
        <f t="shared" ref="U139:U170" ca="1" si="47">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OFFSET(일반인력_투자현황,0,15,ROWS(일반인력_투자현황),1)) )))</f>
        <v/>
      </c>
      <c r="V139" s="135" t="str">
        <f t="shared" ref="V139:V170" ca="1" si="48">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OFFSET(일반인력_투자현황,0,19,ROWS(일반인력_투자현황),1))  )))</f>
        <v/>
      </c>
      <c r="W139" s="135" t="str">
        <f t="shared" ref="W139:W170" ca="1" si="49">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OFFSET(일반인력_투자현황,0,24,ROWS(일반인력_투자현황),1)) )))</f>
        <v/>
      </c>
      <c r="X139" s="135" t="str">
        <f t="shared" ref="X139:X170" ca="1" si="50">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OFFSET(일반인력_투자현황,0,25,ROWS(일반인력_투자현황),1)) )))</f>
        <v/>
      </c>
      <c r="Y139" s="134" t="str">
        <f t="shared" ref="Y139:Y170" ca="1" si="51">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OFFSET(핵심인력_투자현황,0,18,ROWS(핵심인력_투자현황),1))/U139, SUMPRODUCT((OFFSET(일반인력_투자현황,0,0,ROWS(일반인력_투자현황),1)=$D139)*1, OFFSET(일반인력_투자현황,0,15,ROWS(일반인력_투자현황),1), OFFSET(일반인력_투자현황,0,17,ROWS(일반인력_투자현황),1))/U139 )))</f>
        <v/>
      </c>
      <c r="Z139" s="134" t="str">
        <f t="shared" ref="Z139:Z170" ca="1" si="52">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OFFSET(일반인력_투자현황,0,15,ROWS(일반인력_투자현황),1), (OFFSET(일반인력_투자현황,0,16,ROWS(일반인력_투자현황),1)="회수료")*1 ) = 0,    "N/A",    SUMPRODUCT( (OFFSET(일반인력_투자현황,0,0,ROWS(일반인력_투자현황),1)=$D139)*1,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(OFFSET(일반인력_투자현황,0,0,ROWS(일반인력_투자현황),1)=$D139)*1, OFFSET(일반인력_투자현황,0,15,ROWS(일반인력_투자현황),1), (OFFSET(일반인력_투자현황,0,16,ROWS(일반인력_투자현황),1)="회수료")*1 ) ) )))</f>
        <v/>
      </c>
      <c r="AA139" s="135" t="str">
        <f t="shared" ref="AA139:AA170" ca="1" si="53">IF(ISBLANK($D139), "", IF(VLOOKUP($D139,참여인력_개요,11,FALSE)="관리인력", "", SUMPRODUCT( (OFFSET(제안사_투자현황,0,22,ROWS(제안사_투자현황),1)=$D139)*1, (OFFSET(제안사_투자현황,0,10,ROWS(제안사_투자현황),1)&lt;&gt;"회수료")*1 ) ))</f>
        <v/>
      </c>
      <c r="AB139" s="135" t="str">
        <f t="shared" ref="AB139:AB170" ca="1" si="54">IF(ISBLANK($D139), "", IF(VLOOKUP($D139,참여인력_개요,11,FALSE)="관리인력", "",  SUMPRODUCT( (OFFSET(제안사_투자현황,0,22,ROWS(제안사_투자현황),1)=$D139)*1, (OFFSET(제안사_투자현황,0,10,ROWS(제안사_투자현황),1)&lt;&gt;"회수료")*1, OFFSET(제안사_투자현황,0,19,ROWS(제안사_투자현황),1) ) ) )</f>
        <v/>
      </c>
      <c r="AC139" s="135" t="str">
        <f t="shared" ref="AC139:AC170" ca="1" si="55">IF(ISBLANK($D139), "", IF(VLOOKUP($D139,참여인력_개요,11,FALSE)="관리인력", "",  SUMPRODUCT( (OFFSET(제안사_투자현황,0,22,ROWS(제안사_투자현황),1)=$D139)*1, (OFFSET(제안사_투자현황,0,10,ROWS(제안사_투자현황),1)&lt;&gt;"회수료")*1, OFFSET(제안사_투자현황,0,20,ROWS(제안사_투자현황),1) ) ) )</f>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45"/>
        <v/>
      </c>
      <c r="S140" s="180" t="str">
        <f t="shared" ref="S140:S200" ca="1" si="56">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ca="1" si="46"/>
        <v/>
      </c>
      <c r="U140" s="135" t="str">
        <f t="shared" ca="1" si="47"/>
        <v/>
      </c>
      <c r="V140" s="135" t="str">
        <f t="shared" ca="1" si="48"/>
        <v/>
      </c>
      <c r="W140" s="135" t="str">
        <f t="shared" ca="1" si="49"/>
        <v/>
      </c>
      <c r="X140" s="135" t="str">
        <f t="shared" ca="1" si="50"/>
        <v/>
      </c>
      <c r="Y140" s="134" t="str">
        <f t="shared" ca="1" si="51"/>
        <v/>
      </c>
      <c r="Z140" s="134" t="str">
        <f t="shared" ca="1" si="52"/>
        <v/>
      </c>
      <c r="AA140" s="135" t="str">
        <f t="shared" ca="1" si="53"/>
        <v/>
      </c>
      <c r="AB140" s="135" t="str">
        <f t="shared" ca="1" si="54"/>
        <v/>
      </c>
      <c r="AC140" s="135" t="str">
        <f t="shared" ca="1" si="55"/>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45"/>
        <v/>
      </c>
      <c r="S141" s="180" t="str">
        <f t="shared" ca="1" si="56"/>
        <v/>
      </c>
      <c r="T141" s="180" t="str">
        <f t="shared" ca="1" si="46"/>
        <v/>
      </c>
      <c r="U141" s="135" t="str">
        <f t="shared" ca="1" si="47"/>
        <v/>
      </c>
      <c r="V141" s="135" t="str">
        <f t="shared" ca="1" si="48"/>
        <v/>
      </c>
      <c r="W141" s="135" t="str">
        <f t="shared" ca="1" si="49"/>
        <v/>
      </c>
      <c r="X141" s="135" t="str">
        <f t="shared" ca="1" si="50"/>
        <v/>
      </c>
      <c r="Y141" s="134" t="str">
        <f t="shared" ca="1" si="51"/>
        <v/>
      </c>
      <c r="Z141" s="134" t="str">
        <f t="shared" ca="1" si="52"/>
        <v/>
      </c>
      <c r="AA141" s="135" t="str">
        <f t="shared" ca="1" si="53"/>
        <v/>
      </c>
      <c r="AB141" s="135" t="str">
        <f t="shared" ca="1" si="54"/>
        <v/>
      </c>
      <c r="AC141" s="135" t="str">
        <f t="shared" ca="1" si="55"/>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45"/>
        <v/>
      </c>
      <c r="S142" s="180" t="str">
        <f t="shared" ca="1" si="56"/>
        <v/>
      </c>
      <c r="T142" s="180" t="str">
        <f t="shared" ca="1" si="46"/>
        <v/>
      </c>
      <c r="U142" s="135" t="str">
        <f t="shared" ca="1" si="47"/>
        <v/>
      </c>
      <c r="V142" s="135" t="str">
        <f t="shared" ca="1" si="48"/>
        <v/>
      </c>
      <c r="W142" s="135" t="str">
        <f t="shared" ca="1" si="49"/>
        <v/>
      </c>
      <c r="X142" s="135" t="str">
        <f t="shared" ca="1" si="50"/>
        <v/>
      </c>
      <c r="Y142" s="134" t="str">
        <f t="shared" ca="1" si="51"/>
        <v/>
      </c>
      <c r="Z142" s="134" t="str">
        <f t="shared" ca="1" si="52"/>
        <v/>
      </c>
      <c r="AA142" s="135" t="str">
        <f t="shared" ca="1" si="53"/>
        <v/>
      </c>
      <c r="AB142" s="135" t="str">
        <f t="shared" ca="1" si="54"/>
        <v/>
      </c>
      <c r="AC142" s="135" t="str">
        <f t="shared" ca="1" si="55"/>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45"/>
        <v/>
      </c>
      <c r="S143" s="180" t="str">
        <f t="shared" ca="1" si="56"/>
        <v/>
      </c>
      <c r="T143" s="180" t="str">
        <f t="shared" ca="1" si="46"/>
        <v/>
      </c>
      <c r="U143" s="135" t="str">
        <f t="shared" ca="1" si="47"/>
        <v/>
      </c>
      <c r="V143" s="135" t="str">
        <f t="shared" ca="1" si="48"/>
        <v/>
      </c>
      <c r="W143" s="135" t="str">
        <f t="shared" ca="1" si="49"/>
        <v/>
      </c>
      <c r="X143" s="135" t="str">
        <f t="shared" ca="1" si="50"/>
        <v/>
      </c>
      <c r="Y143" s="134" t="str">
        <f t="shared" ca="1" si="51"/>
        <v/>
      </c>
      <c r="Z143" s="134" t="str">
        <f t="shared" ca="1" si="52"/>
        <v/>
      </c>
      <c r="AA143" s="135" t="str">
        <f t="shared" ca="1" si="53"/>
        <v/>
      </c>
      <c r="AB143" s="135" t="str">
        <f t="shared" ca="1" si="54"/>
        <v/>
      </c>
      <c r="AC143" s="135" t="str">
        <f t="shared" ca="1" si="55"/>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45"/>
        <v/>
      </c>
      <c r="S144" s="180" t="str">
        <f t="shared" ca="1" si="56"/>
        <v/>
      </c>
      <c r="T144" s="180" t="str">
        <f t="shared" ca="1" si="46"/>
        <v/>
      </c>
      <c r="U144" s="135" t="str">
        <f t="shared" ca="1" si="47"/>
        <v/>
      </c>
      <c r="V144" s="135" t="str">
        <f t="shared" ca="1" si="48"/>
        <v/>
      </c>
      <c r="W144" s="135" t="str">
        <f t="shared" ca="1" si="49"/>
        <v/>
      </c>
      <c r="X144" s="135" t="str">
        <f t="shared" ca="1" si="50"/>
        <v/>
      </c>
      <c r="Y144" s="134" t="str">
        <f t="shared" ca="1" si="51"/>
        <v/>
      </c>
      <c r="Z144" s="134" t="str">
        <f t="shared" ca="1" si="52"/>
        <v/>
      </c>
      <c r="AA144" s="135" t="str">
        <f t="shared" ca="1" si="53"/>
        <v/>
      </c>
      <c r="AB144" s="135" t="str">
        <f t="shared" ca="1" si="54"/>
        <v/>
      </c>
      <c r="AC144" s="135" t="str">
        <f t="shared" ca="1" si="55"/>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45"/>
        <v/>
      </c>
      <c r="S145" s="180" t="str">
        <f t="shared" ca="1" si="56"/>
        <v/>
      </c>
      <c r="T145" s="180" t="str">
        <f t="shared" ca="1" si="46"/>
        <v/>
      </c>
      <c r="U145" s="135" t="str">
        <f t="shared" ca="1" si="47"/>
        <v/>
      </c>
      <c r="V145" s="135" t="str">
        <f t="shared" ca="1" si="48"/>
        <v/>
      </c>
      <c r="W145" s="135" t="str">
        <f t="shared" ca="1" si="49"/>
        <v/>
      </c>
      <c r="X145" s="135" t="str">
        <f t="shared" ca="1" si="50"/>
        <v/>
      </c>
      <c r="Y145" s="134" t="str">
        <f t="shared" ca="1" si="51"/>
        <v/>
      </c>
      <c r="Z145" s="134" t="str">
        <f t="shared" ca="1" si="52"/>
        <v/>
      </c>
      <c r="AA145" s="135" t="str">
        <f t="shared" ca="1" si="53"/>
        <v/>
      </c>
      <c r="AB145" s="135" t="str">
        <f t="shared" ca="1" si="54"/>
        <v/>
      </c>
      <c r="AC145" s="135" t="str">
        <f t="shared" ca="1" si="55"/>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45"/>
        <v/>
      </c>
      <c r="S146" s="180" t="str">
        <f t="shared" ca="1" si="56"/>
        <v/>
      </c>
      <c r="T146" s="180" t="str">
        <f t="shared" ca="1" si="46"/>
        <v/>
      </c>
      <c r="U146" s="135" t="str">
        <f t="shared" ca="1" si="47"/>
        <v/>
      </c>
      <c r="V146" s="135" t="str">
        <f t="shared" ca="1" si="48"/>
        <v/>
      </c>
      <c r="W146" s="135" t="str">
        <f t="shared" ca="1" si="49"/>
        <v/>
      </c>
      <c r="X146" s="135" t="str">
        <f t="shared" ca="1" si="50"/>
        <v/>
      </c>
      <c r="Y146" s="134" t="str">
        <f t="shared" ca="1" si="51"/>
        <v/>
      </c>
      <c r="Z146" s="134" t="str">
        <f t="shared" ca="1" si="52"/>
        <v/>
      </c>
      <c r="AA146" s="135" t="str">
        <f t="shared" ca="1" si="53"/>
        <v/>
      </c>
      <c r="AB146" s="135" t="str">
        <f t="shared" ca="1" si="54"/>
        <v/>
      </c>
      <c r="AC146" s="135" t="str">
        <f t="shared" ca="1" si="55"/>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45"/>
        <v/>
      </c>
      <c r="S147" s="180" t="str">
        <f t="shared" ca="1" si="56"/>
        <v/>
      </c>
      <c r="T147" s="180" t="str">
        <f t="shared" ca="1" si="46"/>
        <v/>
      </c>
      <c r="U147" s="135" t="str">
        <f t="shared" ca="1" si="47"/>
        <v/>
      </c>
      <c r="V147" s="135" t="str">
        <f t="shared" ca="1" si="48"/>
        <v/>
      </c>
      <c r="W147" s="135" t="str">
        <f t="shared" ca="1" si="49"/>
        <v/>
      </c>
      <c r="X147" s="135" t="str">
        <f t="shared" ca="1" si="50"/>
        <v/>
      </c>
      <c r="Y147" s="134" t="str">
        <f t="shared" ca="1" si="51"/>
        <v/>
      </c>
      <c r="Z147" s="134" t="str">
        <f t="shared" ca="1" si="52"/>
        <v/>
      </c>
      <c r="AA147" s="135" t="str">
        <f t="shared" ca="1" si="53"/>
        <v/>
      </c>
      <c r="AB147" s="135" t="str">
        <f t="shared" ca="1" si="54"/>
        <v/>
      </c>
      <c r="AC147" s="135" t="str">
        <f t="shared" ca="1" si="55"/>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45"/>
        <v/>
      </c>
      <c r="S148" s="180" t="str">
        <f t="shared" ca="1" si="56"/>
        <v/>
      </c>
      <c r="T148" s="180" t="str">
        <f t="shared" ca="1" si="46"/>
        <v/>
      </c>
      <c r="U148" s="135" t="str">
        <f t="shared" ca="1" si="47"/>
        <v/>
      </c>
      <c r="V148" s="135" t="str">
        <f t="shared" ca="1" si="48"/>
        <v/>
      </c>
      <c r="W148" s="135" t="str">
        <f t="shared" ca="1" si="49"/>
        <v/>
      </c>
      <c r="X148" s="135" t="str">
        <f t="shared" ca="1" si="50"/>
        <v/>
      </c>
      <c r="Y148" s="134" t="str">
        <f t="shared" ca="1" si="51"/>
        <v/>
      </c>
      <c r="Z148" s="134" t="str">
        <f t="shared" ca="1" si="52"/>
        <v/>
      </c>
      <c r="AA148" s="135" t="str">
        <f t="shared" ca="1" si="53"/>
        <v/>
      </c>
      <c r="AB148" s="135" t="str">
        <f t="shared" ca="1" si="54"/>
        <v/>
      </c>
      <c r="AC148" s="135" t="str">
        <f t="shared" ca="1" si="55"/>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45"/>
        <v/>
      </c>
      <c r="S149" s="180" t="str">
        <f t="shared" ca="1" si="56"/>
        <v/>
      </c>
      <c r="T149" s="180" t="str">
        <f t="shared" ca="1" si="46"/>
        <v/>
      </c>
      <c r="U149" s="135" t="str">
        <f t="shared" ca="1" si="47"/>
        <v/>
      </c>
      <c r="V149" s="135" t="str">
        <f t="shared" ca="1" si="48"/>
        <v/>
      </c>
      <c r="W149" s="135" t="str">
        <f t="shared" ca="1" si="49"/>
        <v/>
      </c>
      <c r="X149" s="135" t="str">
        <f t="shared" ca="1" si="50"/>
        <v/>
      </c>
      <c r="Y149" s="134" t="str">
        <f t="shared" ca="1" si="51"/>
        <v/>
      </c>
      <c r="Z149" s="134" t="str">
        <f t="shared" ca="1" si="52"/>
        <v/>
      </c>
      <c r="AA149" s="135" t="str">
        <f t="shared" ca="1" si="53"/>
        <v/>
      </c>
      <c r="AB149" s="135" t="str">
        <f t="shared" ca="1" si="54"/>
        <v/>
      </c>
      <c r="AC149" s="135" t="str">
        <f t="shared" ca="1" si="55"/>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45"/>
        <v/>
      </c>
      <c r="S150" s="180" t="str">
        <f t="shared" ca="1" si="56"/>
        <v/>
      </c>
      <c r="T150" s="180" t="str">
        <f t="shared" ca="1" si="46"/>
        <v/>
      </c>
      <c r="U150" s="135" t="str">
        <f t="shared" ca="1" si="47"/>
        <v/>
      </c>
      <c r="V150" s="135" t="str">
        <f t="shared" ca="1" si="48"/>
        <v/>
      </c>
      <c r="W150" s="135" t="str">
        <f t="shared" ca="1" si="49"/>
        <v/>
      </c>
      <c r="X150" s="135" t="str">
        <f t="shared" ca="1" si="50"/>
        <v/>
      </c>
      <c r="Y150" s="134" t="str">
        <f t="shared" ca="1" si="51"/>
        <v/>
      </c>
      <c r="Z150" s="134" t="str">
        <f t="shared" ca="1" si="52"/>
        <v/>
      </c>
      <c r="AA150" s="135" t="str">
        <f t="shared" ca="1" si="53"/>
        <v/>
      </c>
      <c r="AB150" s="135" t="str">
        <f t="shared" ca="1" si="54"/>
        <v/>
      </c>
      <c r="AC150" s="135" t="str">
        <f t="shared" ca="1" si="55"/>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45"/>
        <v/>
      </c>
      <c r="S151" s="180" t="str">
        <f t="shared" ca="1" si="56"/>
        <v/>
      </c>
      <c r="T151" s="180" t="str">
        <f t="shared" ca="1" si="46"/>
        <v/>
      </c>
      <c r="U151" s="135" t="str">
        <f t="shared" ca="1" si="47"/>
        <v/>
      </c>
      <c r="V151" s="135" t="str">
        <f t="shared" ca="1" si="48"/>
        <v/>
      </c>
      <c r="W151" s="135" t="str">
        <f t="shared" ca="1" si="49"/>
        <v/>
      </c>
      <c r="X151" s="135" t="str">
        <f t="shared" ca="1" si="50"/>
        <v/>
      </c>
      <c r="Y151" s="134" t="str">
        <f t="shared" ca="1" si="51"/>
        <v/>
      </c>
      <c r="Z151" s="134" t="str">
        <f t="shared" ca="1" si="52"/>
        <v/>
      </c>
      <c r="AA151" s="135" t="str">
        <f t="shared" ca="1" si="53"/>
        <v/>
      </c>
      <c r="AB151" s="135" t="str">
        <f t="shared" ca="1" si="54"/>
        <v/>
      </c>
      <c r="AC151" s="135" t="str">
        <f t="shared" ca="1" si="55"/>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45"/>
        <v/>
      </c>
      <c r="S152" s="180" t="str">
        <f t="shared" ca="1" si="56"/>
        <v/>
      </c>
      <c r="T152" s="180" t="str">
        <f t="shared" ca="1" si="46"/>
        <v/>
      </c>
      <c r="U152" s="135" t="str">
        <f t="shared" ca="1" si="47"/>
        <v/>
      </c>
      <c r="V152" s="135" t="str">
        <f t="shared" ca="1" si="48"/>
        <v/>
      </c>
      <c r="W152" s="135" t="str">
        <f t="shared" ca="1" si="49"/>
        <v/>
      </c>
      <c r="X152" s="135" t="str">
        <f t="shared" ca="1" si="50"/>
        <v/>
      </c>
      <c r="Y152" s="134" t="str">
        <f t="shared" ca="1" si="51"/>
        <v/>
      </c>
      <c r="Z152" s="134" t="str">
        <f t="shared" ca="1" si="52"/>
        <v/>
      </c>
      <c r="AA152" s="135" t="str">
        <f t="shared" ca="1" si="53"/>
        <v/>
      </c>
      <c r="AB152" s="135" t="str">
        <f t="shared" ca="1" si="54"/>
        <v/>
      </c>
      <c r="AC152" s="135" t="str">
        <f t="shared" ca="1" si="55"/>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45"/>
        <v/>
      </c>
      <c r="S153" s="180" t="str">
        <f t="shared" ca="1" si="56"/>
        <v/>
      </c>
      <c r="T153" s="180" t="str">
        <f t="shared" ca="1" si="46"/>
        <v/>
      </c>
      <c r="U153" s="135" t="str">
        <f t="shared" ca="1" si="47"/>
        <v/>
      </c>
      <c r="V153" s="135" t="str">
        <f t="shared" ca="1" si="48"/>
        <v/>
      </c>
      <c r="W153" s="135" t="str">
        <f t="shared" ca="1" si="49"/>
        <v/>
      </c>
      <c r="X153" s="135" t="str">
        <f t="shared" ca="1" si="50"/>
        <v/>
      </c>
      <c r="Y153" s="134" t="str">
        <f t="shared" ca="1" si="51"/>
        <v/>
      </c>
      <c r="Z153" s="134" t="str">
        <f t="shared" ca="1" si="52"/>
        <v/>
      </c>
      <c r="AA153" s="135" t="str">
        <f t="shared" ca="1" si="53"/>
        <v/>
      </c>
      <c r="AB153" s="135" t="str">
        <f t="shared" ca="1" si="54"/>
        <v/>
      </c>
      <c r="AC153" s="135" t="str">
        <f t="shared" ca="1" si="55"/>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45"/>
        <v/>
      </c>
      <c r="S154" s="180" t="str">
        <f t="shared" ca="1" si="56"/>
        <v/>
      </c>
      <c r="T154" s="180" t="str">
        <f t="shared" ca="1" si="46"/>
        <v/>
      </c>
      <c r="U154" s="135" t="str">
        <f t="shared" ca="1" si="47"/>
        <v/>
      </c>
      <c r="V154" s="135" t="str">
        <f t="shared" ca="1" si="48"/>
        <v/>
      </c>
      <c r="W154" s="135" t="str">
        <f t="shared" ca="1" si="49"/>
        <v/>
      </c>
      <c r="X154" s="135" t="str">
        <f t="shared" ca="1" si="50"/>
        <v/>
      </c>
      <c r="Y154" s="134" t="str">
        <f t="shared" ca="1" si="51"/>
        <v/>
      </c>
      <c r="Z154" s="134" t="str">
        <f t="shared" ca="1" si="52"/>
        <v/>
      </c>
      <c r="AA154" s="135" t="str">
        <f t="shared" ca="1" si="53"/>
        <v/>
      </c>
      <c r="AB154" s="135" t="str">
        <f t="shared" ca="1" si="54"/>
        <v/>
      </c>
      <c r="AC154" s="135" t="str">
        <f t="shared" ca="1" si="55"/>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45"/>
        <v/>
      </c>
      <c r="S155" s="180" t="str">
        <f t="shared" ca="1" si="56"/>
        <v/>
      </c>
      <c r="T155" s="180" t="str">
        <f t="shared" ca="1" si="46"/>
        <v/>
      </c>
      <c r="U155" s="135" t="str">
        <f t="shared" ca="1" si="47"/>
        <v/>
      </c>
      <c r="V155" s="135" t="str">
        <f t="shared" ca="1" si="48"/>
        <v/>
      </c>
      <c r="W155" s="135" t="str">
        <f t="shared" ca="1" si="49"/>
        <v/>
      </c>
      <c r="X155" s="135" t="str">
        <f t="shared" ca="1" si="50"/>
        <v/>
      </c>
      <c r="Y155" s="134" t="str">
        <f t="shared" ca="1" si="51"/>
        <v/>
      </c>
      <c r="Z155" s="134" t="str">
        <f t="shared" ca="1" si="52"/>
        <v/>
      </c>
      <c r="AA155" s="135" t="str">
        <f t="shared" ca="1" si="53"/>
        <v/>
      </c>
      <c r="AB155" s="135" t="str">
        <f t="shared" ca="1" si="54"/>
        <v/>
      </c>
      <c r="AC155" s="135" t="str">
        <f t="shared" ca="1" si="55"/>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45"/>
        <v/>
      </c>
      <c r="S156" s="180" t="str">
        <f t="shared" ca="1" si="56"/>
        <v/>
      </c>
      <c r="T156" s="180" t="str">
        <f t="shared" ca="1" si="46"/>
        <v/>
      </c>
      <c r="U156" s="135" t="str">
        <f t="shared" ca="1" si="47"/>
        <v/>
      </c>
      <c r="V156" s="135" t="str">
        <f t="shared" ca="1" si="48"/>
        <v/>
      </c>
      <c r="W156" s="135" t="str">
        <f t="shared" ca="1" si="49"/>
        <v/>
      </c>
      <c r="X156" s="135" t="str">
        <f t="shared" ca="1" si="50"/>
        <v/>
      </c>
      <c r="Y156" s="134" t="str">
        <f t="shared" ca="1" si="51"/>
        <v/>
      </c>
      <c r="Z156" s="134" t="str">
        <f t="shared" ca="1" si="52"/>
        <v/>
      </c>
      <c r="AA156" s="135" t="str">
        <f t="shared" ca="1" si="53"/>
        <v/>
      </c>
      <c r="AB156" s="135" t="str">
        <f t="shared" ca="1" si="54"/>
        <v/>
      </c>
      <c r="AC156" s="135" t="str">
        <f t="shared" ca="1" si="55"/>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45"/>
        <v/>
      </c>
      <c r="S157" s="180" t="str">
        <f t="shared" ca="1" si="56"/>
        <v/>
      </c>
      <c r="T157" s="180" t="str">
        <f t="shared" ca="1" si="46"/>
        <v/>
      </c>
      <c r="U157" s="135" t="str">
        <f t="shared" ca="1" si="47"/>
        <v/>
      </c>
      <c r="V157" s="135" t="str">
        <f t="shared" ca="1" si="48"/>
        <v/>
      </c>
      <c r="W157" s="135" t="str">
        <f t="shared" ca="1" si="49"/>
        <v/>
      </c>
      <c r="X157" s="135" t="str">
        <f t="shared" ca="1" si="50"/>
        <v/>
      </c>
      <c r="Y157" s="134" t="str">
        <f t="shared" ca="1" si="51"/>
        <v/>
      </c>
      <c r="Z157" s="134" t="str">
        <f t="shared" ca="1" si="52"/>
        <v/>
      </c>
      <c r="AA157" s="135" t="str">
        <f t="shared" ca="1" si="53"/>
        <v/>
      </c>
      <c r="AB157" s="135" t="str">
        <f t="shared" ca="1" si="54"/>
        <v/>
      </c>
      <c r="AC157" s="135" t="str">
        <f t="shared" ca="1" si="55"/>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45"/>
        <v/>
      </c>
      <c r="S158" s="180" t="str">
        <f t="shared" ca="1" si="56"/>
        <v/>
      </c>
      <c r="T158" s="180" t="str">
        <f t="shared" ca="1" si="46"/>
        <v/>
      </c>
      <c r="U158" s="135" t="str">
        <f t="shared" ca="1" si="47"/>
        <v/>
      </c>
      <c r="V158" s="135" t="str">
        <f t="shared" ca="1" si="48"/>
        <v/>
      </c>
      <c r="W158" s="135" t="str">
        <f t="shared" ca="1" si="49"/>
        <v/>
      </c>
      <c r="X158" s="135" t="str">
        <f t="shared" ca="1" si="50"/>
        <v/>
      </c>
      <c r="Y158" s="134" t="str">
        <f t="shared" ca="1" si="51"/>
        <v/>
      </c>
      <c r="Z158" s="134" t="str">
        <f t="shared" ca="1" si="52"/>
        <v/>
      </c>
      <c r="AA158" s="135" t="str">
        <f t="shared" ca="1" si="53"/>
        <v/>
      </c>
      <c r="AB158" s="135" t="str">
        <f t="shared" ca="1" si="54"/>
        <v/>
      </c>
      <c r="AC158" s="135" t="str">
        <f t="shared" ca="1" si="55"/>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45"/>
        <v/>
      </c>
      <c r="S159" s="180" t="str">
        <f t="shared" ca="1" si="56"/>
        <v/>
      </c>
      <c r="T159" s="180" t="str">
        <f t="shared" ca="1" si="46"/>
        <v/>
      </c>
      <c r="U159" s="135" t="str">
        <f t="shared" ca="1" si="47"/>
        <v/>
      </c>
      <c r="V159" s="135" t="str">
        <f t="shared" ca="1" si="48"/>
        <v/>
      </c>
      <c r="W159" s="135" t="str">
        <f t="shared" ca="1" si="49"/>
        <v/>
      </c>
      <c r="X159" s="135" t="str">
        <f t="shared" ca="1" si="50"/>
        <v/>
      </c>
      <c r="Y159" s="134" t="str">
        <f t="shared" ca="1" si="51"/>
        <v/>
      </c>
      <c r="Z159" s="134" t="str">
        <f t="shared" ca="1" si="52"/>
        <v/>
      </c>
      <c r="AA159" s="135" t="str">
        <f t="shared" ca="1" si="53"/>
        <v/>
      </c>
      <c r="AB159" s="135" t="str">
        <f t="shared" ca="1" si="54"/>
        <v/>
      </c>
      <c r="AC159" s="135" t="str">
        <f t="shared" ca="1" si="55"/>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45"/>
        <v/>
      </c>
      <c r="S160" s="180" t="str">
        <f t="shared" ca="1" si="56"/>
        <v/>
      </c>
      <c r="T160" s="180" t="str">
        <f t="shared" ca="1" si="46"/>
        <v/>
      </c>
      <c r="U160" s="135" t="str">
        <f t="shared" ca="1" si="47"/>
        <v/>
      </c>
      <c r="V160" s="135" t="str">
        <f t="shared" ca="1" si="48"/>
        <v/>
      </c>
      <c r="W160" s="135" t="str">
        <f t="shared" ca="1" si="49"/>
        <v/>
      </c>
      <c r="X160" s="135" t="str">
        <f t="shared" ca="1" si="50"/>
        <v/>
      </c>
      <c r="Y160" s="134" t="str">
        <f t="shared" ca="1" si="51"/>
        <v/>
      </c>
      <c r="Z160" s="134" t="str">
        <f t="shared" ca="1" si="52"/>
        <v/>
      </c>
      <c r="AA160" s="135" t="str">
        <f t="shared" ca="1" si="53"/>
        <v/>
      </c>
      <c r="AB160" s="135" t="str">
        <f t="shared" ca="1" si="54"/>
        <v/>
      </c>
      <c r="AC160" s="135" t="str">
        <f t="shared" ca="1" si="55"/>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45"/>
        <v/>
      </c>
      <c r="S161" s="180" t="str">
        <f t="shared" ca="1" si="56"/>
        <v/>
      </c>
      <c r="T161" s="180" t="str">
        <f t="shared" ca="1" si="46"/>
        <v/>
      </c>
      <c r="U161" s="135" t="str">
        <f t="shared" ca="1" si="47"/>
        <v/>
      </c>
      <c r="V161" s="135" t="str">
        <f t="shared" ca="1" si="48"/>
        <v/>
      </c>
      <c r="W161" s="135" t="str">
        <f t="shared" ca="1" si="49"/>
        <v/>
      </c>
      <c r="X161" s="135" t="str">
        <f t="shared" ca="1" si="50"/>
        <v/>
      </c>
      <c r="Y161" s="134" t="str">
        <f t="shared" ca="1" si="51"/>
        <v/>
      </c>
      <c r="Z161" s="134" t="str">
        <f t="shared" ca="1" si="52"/>
        <v/>
      </c>
      <c r="AA161" s="135" t="str">
        <f t="shared" ca="1" si="53"/>
        <v/>
      </c>
      <c r="AB161" s="135" t="str">
        <f t="shared" ca="1" si="54"/>
        <v/>
      </c>
      <c r="AC161" s="135" t="str">
        <f t="shared" ca="1" si="55"/>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45"/>
        <v/>
      </c>
      <c r="S162" s="180" t="str">
        <f t="shared" ca="1" si="56"/>
        <v/>
      </c>
      <c r="T162" s="180" t="str">
        <f t="shared" ca="1" si="46"/>
        <v/>
      </c>
      <c r="U162" s="135" t="str">
        <f t="shared" ca="1" si="47"/>
        <v/>
      </c>
      <c r="V162" s="135" t="str">
        <f t="shared" ca="1" si="48"/>
        <v/>
      </c>
      <c r="W162" s="135" t="str">
        <f t="shared" ca="1" si="49"/>
        <v/>
      </c>
      <c r="X162" s="135" t="str">
        <f t="shared" ca="1" si="50"/>
        <v/>
      </c>
      <c r="Y162" s="134" t="str">
        <f t="shared" ca="1" si="51"/>
        <v/>
      </c>
      <c r="Z162" s="134" t="str">
        <f t="shared" ca="1" si="52"/>
        <v/>
      </c>
      <c r="AA162" s="135" t="str">
        <f t="shared" ca="1" si="53"/>
        <v/>
      </c>
      <c r="AB162" s="135" t="str">
        <f t="shared" ca="1" si="54"/>
        <v/>
      </c>
      <c r="AC162" s="135" t="str">
        <f t="shared" ca="1" si="55"/>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45"/>
        <v/>
      </c>
      <c r="S163" s="180" t="str">
        <f t="shared" ca="1" si="56"/>
        <v/>
      </c>
      <c r="T163" s="180" t="str">
        <f t="shared" ca="1" si="46"/>
        <v/>
      </c>
      <c r="U163" s="135" t="str">
        <f t="shared" ca="1" si="47"/>
        <v/>
      </c>
      <c r="V163" s="135" t="str">
        <f t="shared" ca="1" si="48"/>
        <v/>
      </c>
      <c r="W163" s="135" t="str">
        <f t="shared" ca="1" si="49"/>
        <v/>
      </c>
      <c r="X163" s="135" t="str">
        <f t="shared" ca="1" si="50"/>
        <v/>
      </c>
      <c r="Y163" s="134" t="str">
        <f t="shared" ca="1" si="51"/>
        <v/>
      </c>
      <c r="Z163" s="134" t="str">
        <f t="shared" ca="1" si="52"/>
        <v/>
      </c>
      <c r="AA163" s="135" t="str">
        <f t="shared" ca="1" si="53"/>
        <v/>
      </c>
      <c r="AB163" s="135" t="str">
        <f t="shared" ca="1" si="54"/>
        <v/>
      </c>
      <c r="AC163" s="135" t="str">
        <f t="shared" ca="1" si="55"/>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45"/>
        <v/>
      </c>
      <c r="S164" s="180" t="str">
        <f t="shared" ca="1" si="56"/>
        <v/>
      </c>
      <c r="T164" s="180" t="str">
        <f t="shared" ca="1" si="46"/>
        <v/>
      </c>
      <c r="U164" s="135" t="str">
        <f t="shared" ca="1" si="47"/>
        <v/>
      </c>
      <c r="V164" s="135" t="str">
        <f t="shared" ca="1" si="48"/>
        <v/>
      </c>
      <c r="W164" s="135" t="str">
        <f t="shared" ca="1" si="49"/>
        <v/>
      </c>
      <c r="X164" s="135" t="str">
        <f t="shared" ca="1" si="50"/>
        <v/>
      </c>
      <c r="Y164" s="134" t="str">
        <f t="shared" ca="1" si="51"/>
        <v/>
      </c>
      <c r="Z164" s="134" t="str">
        <f t="shared" ca="1" si="52"/>
        <v/>
      </c>
      <c r="AA164" s="135" t="str">
        <f t="shared" ca="1" si="53"/>
        <v/>
      </c>
      <c r="AB164" s="135" t="str">
        <f t="shared" ca="1" si="54"/>
        <v/>
      </c>
      <c r="AC164" s="135" t="str">
        <f t="shared" ca="1" si="55"/>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45"/>
        <v/>
      </c>
      <c r="S165" s="180" t="str">
        <f t="shared" ca="1" si="56"/>
        <v/>
      </c>
      <c r="T165" s="180" t="str">
        <f t="shared" ca="1" si="46"/>
        <v/>
      </c>
      <c r="U165" s="135" t="str">
        <f t="shared" ca="1" si="47"/>
        <v/>
      </c>
      <c r="V165" s="135" t="str">
        <f t="shared" ca="1" si="48"/>
        <v/>
      </c>
      <c r="W165" s="135" t="str">
        <f t="shared" ca="1" si="49"/>
        <v/>
      </c>
      <c r="X165" s="135" t="str">
        <f t="shared" ca="1" si="50"/>
        <v/>
      </c>
      <c r="Y165" s="134" t="str">
        <f t="shared" ca="1" si="51"/>
        <v/>
      </c>
      <c r="Z165" s="134" t="str">
        <f t="shared" ca="1" si="52"/>
        <v/>
      </c>
      <c r="AA165" s="135" t="str">
        <f t="shared" ca="1" si="53"/>
        <v/>
      </c>
      <c r="AB165" s="135" t="str">
        <f t="shared" ca="1" si="54"/>
        <v/>
      </c>
      <c r="AC165" s="135" t="str">
        <f t="shared" ca="1" si="55"/>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45"/>
        <v/>
      </c>
      <c r="S166" s="180" t="str">
        <f t="shared" ca="1" si="56"/>
        <v/>
      </c>
      <c r="T166" s="180" t="str">
        <f t="shared" ca="1" si="46"/>
        <v/>
      </c>
      <c r="U166" s="135" t="str">
        <f t="shared" ca="1" si="47"/>
        <v/>
      </c>
      <c r="V166" s="135" t="str">
        <f t="shared" ca="1" si="48"/>
        <v/>
      </c>
      <c r="W166" s="135" t="str">
        <f t="shared" ca="1" si="49"/>
        <v/>
      </c>
      <c r="X166" s="135" t="str">
        <f t="shared" ca="1" si="50"/>
        <v/>
      </c>
      <c r="Y166" s="134" t="str">
        <f t="shared" ca="1" si="51"/>
        <v/>
      </c>
      <c r="Z166" s="134" t="str">
        <f t="shared" ca="1" si="52"/>
        <v/>
      </c>
      <c r="AA166" s="135" t="str">
        <f t="shared" ca="1" si="53"/>
        <v/>
      </c>
      <c r="AB166" s="135" t="str">
        <f t="shared" ca="1" si="54"/>
        <v/>
      </c>
      <c r="AC166" s="135" t="str">
        <f t="shared" ca="1" si="55"/>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45"/>
        <v/>
      </c>
      <c r="S167" s="180" t="str">
        <f t="shared" ca="1" si="56"/>
        <v/>
      </c>
      <c r="T167" s="180" t="str">
        <f t="shared" ca="1" si="46"/>
        <v/>
      </c>
      <c r="U167" s="135" t="str">
        <f t="shared" ca="1" si="47"/>
        <v/>
      </c>
      <c r="V167" s="135" t="str">
        <f t="shared" ca="1" si="48"/>
        <v/>
      </c>
      <c r="W167" s="135" t="str">
        <f t="shared" ca="1" si="49"/>
        <v/>
      </c>
      <c r="X167" s="135" t="str">
        <f t="shared" ca="1" si="50"/>
        <v/>
      </c>
      <c r="Y167" s="134" t="str">
        <f t="shared" ca="1" si="51"/>
        <v/>
      </c>
      <c r="Z167" s="134" t="str">
        <f t="shared" ca="1" si="52"/>
        <v/>
      </c>
      <c r="AA167" s="135" t="str">
        <f t="shared" ca="1" si="53"/>
        <v/>
      </c>
      <c r="AB167" s="135" t="str">
        <f t="shared" ca="1" si="54"/>
        <v/>
      </c>
      <c r="AC167" s="135" t="str">
        <f t="shared" ca="1" si="55"/>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45"/>
        <v/>
      </c>
      <c r="S168" s="180" t="str">
        <f t="shared" ca="1" si="56"/>
        <v/>
      </c>
      <c r="T168" s="180" t="str">
        <f t="shared" ca="1" si="46"/>
        <v/>
      </c>
      <c r="U168" s="135" t="str">
        <f t="shared" ca="1" si="47"/>
        <v/>
      </c>
      <c r="V168" s="135" t="str">
        <f t="shared" ca="1" si="48"/>
        <v/>
      </c>
      <c r="W168" s="135" t="str">
        <f t="shared" ca="1" si="49"/>
        <v/>
      </c>
      <c r="X168" s="135" t="str">
        <f t="shared" ca="1" si="50"/>
        <v/>
      </c>
      <c r="Y168" s="134" t="str">
        <f t="shared" ca="1" si="51"/>
        <v/>
      </c>
      <c r="Z168" s="134" t="str">
        <f t="shared" ca="1" si="52"/>
        <v/>
      </c>
      <c r="AA168" s="135" t="str">
        <f t="shared" ca="1" si="53"/>
        <v/>
      </c>
      <c r="AB168" s="135" t="str">
        <f t="shared" ca="1" si="54"/>
        <v/>
      </c>
      <c r="AC168" s="135" t="str">
        <f t="shared" ca="1" si="55"/>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45"/>
        <v/>
      </c>
      <c r="S169" s="180" t="str">
        <f t="shared" ca="1" si="56"/>
        <v/>
      </c>
      <c r="T169" s="180" t="str">
        <f t="shared" ca="1" si="46"/>
        <v/>
      </c>
      <c r="U169" s="135" t="str">
        <f t="shared" ca="1" si="47"/>
        <v/>
      </c>
      <c r="V169" s="135" t="str">
        <f t="shared" ca="1" si="48"/>
        <v/>
      </c>
      <c r="W169" s="135" t="str">
        <f t="shared" ca="1" si="49"/>
        <v/>
      </c>
      <c r="X169" s="135" t="str">
        <f t="shared" ca="1" si="50"/>
        <v/>
      </c>
      <c r="Y169" s="134" t="str">
        <f t="shared" ca="1" si="51"/>
        <v/>
      </c>
      <c r="Z169" s="134" t="str">
        <f t="shared" ca="1" si="52"/>
        <v/>
      </c>
      <c r="AA169" s="135" t="str">
        <f t="shared" ca="1" si="53"/>
        <v/>
      </c>
      <c r="AB169" s="135" t="str">
        <f t="shared" ca="1" si="54"/>
        <v/>
      </c>
      <c r="AC169" s="135" t="str">
        <f t="shared" ca="1" si="55"/>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45"/>
        <v/>
      </c>
      <c r="S170" s="180" t="str">
        <f t="shared" ca="1" si="56"/>
        <v/>
      </c>
      <c r="T170" s="180" t="str">
        <f t="shared" ca="1" si="46"/>
        <v/>
      </c>
      <c r="U170" s="135" t="str">
        <f t="shared" ca="1" si="47"/>
        <v/>
      </c>
      <c r="V170" s="135" t="str">
        <f t="shared" ca="1" si="48"/>
        <v/>
      </c>
      <c r="W170" s="135" t="str">
        <f t="shared" ca="1" si="49"/>
        <v/>
      </c>
      <c r="X170" s="135" t="str">
        <f t="shared" ca="1" si="50"/>
        <v/>
      </c>
      <c r="Y170" s="134" t="str">
        <f t="shared" ca="1" si="51"/>
        <v/>
      </c>
      <c r="Z170" s="134" t="str">
        <f t="shared" ca="1" si="52"/>
        <v/>
      </c>
      <c r="AA170" s="135" t="str">
        <f t="shared" ca="1" si="53"/>
        <v/>
      </c>
      <c r="AB170" s="135" t="str">
        <f t="shared" ca="1" si="54"/>
        <v/>
      </c>
      <c r="AC170" s="135" t="str">
        <f t="shared" ca="1" si="55"/>
        <v/>
      </c>
    </row>
    <row r="171" spans="1:29" ht="30" customHeight="1">
      <c r="A171" s="65"/>
      <c r="B171" s="65"/>
      <c r="C171" s="65"/>
      <c r="D171" s="43"/>
      <c r="E171" s="88"/>
      <c r="F171" s="45"/>
      <c r="G171" s="40"/>
      <c r="H171" s="40"/>
      <c r="I171" s="40"/>
      <c r="J171" s="40"/>
      <c r="K171" s="41"/>
      <c r="L171" s="41"/>
      <c r="M171" s="233"/>
      <c r="N171" s="43"/>
      <c r="O171" s="45"/>
      <c r="P171" s="41"/>
      <c r="Q171" s="43"/>
      <c r="R171" s="179" t="str">
        <f t="shared" ca="1" si="45"/>
        <v/>
      </c>
      <c r="S171" s="180" t="str">
        <f t="shared" ca="1" si="56"/>
        <v/>
      </c>
      <c r="T171" s="180" t="str">
        <f t="shared" ref="T171:T200" ca="1" si="57">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(OFFSET(일반인력_투자현황,0,16,ROWS(일반인력_투자현황),1)="회수료")*1))))</f>
        <v/>
      </c>
      <c r="U171" s="135" t="str">
        <f t="shared" ref="U171:U200" ca="1" si="58">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OFFSET(일반인력_투자현황,0,15,ROWS(일반인력_투자현황),1)) )))</f>
        <v/>
      </c>
      <c r="V171" s="135" t="str">
        <f t="shared" ref="V171:V200" ca="1" si="59">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OFFSET(일반인력_투자현황,0,19,ROWS(일반인력_투자현황),1))  )))</f>
        <v/>
      </c>
      <c r="W171" s="135" t="str">
        <f t="shared" ref="W171:W200" ca="1" si="60">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OFFSET(일반인력_투자현황,0,24,ROWS(일반인력_투자현황),1)) )))</f>
        <v/>
      </c>
      <c r="X171" s="135" t="str">
        <f t="shared" ref="X171:X200" ca="1" si="61">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OFFSET(일반인력_투자현황,0,25,ROWS(일반인력_투자현황),1)) )))</f>
        <v/>
      </c>
      <c r="Y171" s="134" t="str">
        <f t="shared" ref="Y171:Y200" ca="1" si="62">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OFFSET(핵심인력_투자현황,0,18,ROWS(핵심인력_투자현황),1))/U171, SUMPRODUCT((OFFSET(일반인력_투자현황,0,0,ROWS(일반인력_투자현황),1)=$D171)*1, OFFSET(일반인력_투자현황,0,15,ROWS(일반인력_투자현황),1), OFFSET(일반인력_투자현황,0,17,ROWS(일반인력_투자현황),1))/U171 )))</f>
        <v/>
      </c>
      <c r="Z171" s="134" t="str">
        <f t="shared" ref="Z171:Z200" ca="1" si="63">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OFFSET(일반인력_투자현황,0,15,ROWS(일반인력_투자현황),1), (OFFSET(일반인력_투자현황,0,16,ROWS(일반인력_투자현황),1)="회수료")*1 ) = 0,    "N/A",    SUMPRODUCT( (OFFSET(일반인력_투자현황,0,0,ROWS(일반인력_투자현황),1)=$D171)*1,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(OFFSET(일반인력_투자현황,0,0,ROWS(일반인력_투자현황),1)=$D171)*1, OFFSET(일반인력_투자현황,0,15,ROWS(일반인력_투자현황),1), (OFFSET(일반인력_투자현황,0,16,ROWS(일반인력_투자현황),1)="회수료")*1 ) ) )))</f>
        <v/>
      </c>
      <c r="AA171" s="135" t="str">
        <f t="shared" ref="AA171:AA200" ca="1" si="64">IF(ISBLANK($D171), "", IF(VLOOKUP($D171,참여인력_개요,11,FALSE)="관리인력", "", SUMPRODUCT( (OFFSET(제안사_투자현황,0,22,ROWS(제안사_투자현황),1)=$D171)*1, (OFFSET(제안사_투자현황,0,10,ROWS(제안사_투자현황),1)&lt;&gt;"회수료")*1 ) ))</f>
        <v/>
      </c>
      <c r="AB171" s="135" t="str">
        <f t="shared" ref="AB171:AB200" ca="1" si="65">IF(ISBLANK($D171), "", IF(VLOOKUP($D171,참여인력_개요,11,FALSE)="관리인력", "",  SUMPRODUCT( (OFFSET(제안사_투자현황,0,22,ROWS(제안사_투자현황),1)=$D171)*1, (OFFSET(제안사_투자현황,0,10,ROWS(제안사_투자현황),1)&lt;&gt;"회수료")*1, OFFSET(제안사_투자현황,0,19,ROWS(제안사_투자현황),1) ) ) )</f>
        <v/>
      </c>
      <c r="AC171" s="135" t="str">
        <f t="shared" ref="AC171:AC200" ca="1" si="66">IF(ISBLANK($D171), "", IF(VLOOKUP($D171,참여인력_개요,11,FALSE)="관리인력", "",  SUMPRODUCT( (OFFSET(제안사_투자현황,0,22,ROWS(제안사_투자현황),1)=$D171)*1, (OFFSET(제안사_투자현황,0,10,ROWS(제안사_투자현황),1)&lt;&gt;"회수료")*1, OFFSET(제안사_투자현황,0,20,ROWS(제안사_투자현황),1) ) ) )</f>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45"/>
        <v/>
      </c>
      <c r="S172" s="180" t="str">
        <f t="shared" ca="1" si="56"/>
        <v/>
      </c>
      <c r="T172" s="180" t="str">
        <f t="shared" ca="1" si="57"/>
        <v/>
      </c>
      <c r="U172" s="135" t="str">
        <f t="shared" ca="1" si="58"/>
        <v/>
      </c>
      <c r="V172" s="135" t="str">
        <f t="shared" ca="1" si="59"/>
        <v/>
      </c>
      <c r="W172" s="135" t="str">
        <f t="shared" ca="1" si="60"/>
        <v/>
      </c>
      <c r="X172" s="135" t="str">
        <f t="shared" ca="1" si="61"/>
        <v/>
      </c>
      <c r="Y172" s="134" t="str">
        <f t="shared" ca="1" si="62"/>
        <v/>
      </c>
      <c r="Z172" s="134" t="str">
        <f t="shared" ca="1" si="63"/>
        <v/>
      </c>
      <c r="AA172" s="135" t="str">
        <f t="shared" ca="1" si="64"/>
        <v/>
      </c>
      <c r="AB172" s="135" t="str">
        <f t="shared" ca="1" si="65"/>
        <v/>
      </c>
      <c r="AC172" s="135" t="str">
        <f t="shared" ca="1" si="66"/>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45"/>
        <v/>
      </c>
      <c r="S173" s="180" t="str">
        <f t="shared" ca="1" si="56"/>
        <v/>
      </c>
      <c r="T173" s="180" t="str">
        <f t="shared" ca="1" si="57"/>
        <v/>
      </c>
      <c r="U173" s="135" t="str">
        <f t="shared" ca="1" si="58"/>
        <v/>
      </c>
      <c r="V173" s="135" t="str">
        <f t="shared" ca="1" si="59"/>
        <v/>
      </c>
      <c r="W173" s="135" t="str">
        <f t="shared" ca="1" si="60"/>
        <v/>
      </c>
      <c r="X173" s="135" t="str">
        <f t="shared" ca="1" si="61"/>
        <v/>
      </c>
      <c r="Y173" s="134" t="str">
        <f t="shared" ca="1" si="62"/>
        <v/>
      </c>
      <c r="Z173" s="134" t="str">
        <f t="shared" ca="1" si="63"/>
        <v/>
      </c>
      <c r="AA173" s="135" t="str">
        <f t="shared" ca="1" si="64"/>
        <v/>
      </c>
      <c r="AB173" s="135" t="str">
        <f t="shared" ca="1" si="65"/>
        <v/>
      </c>
      <c r="AC173" s="135" t="str">
        <f t="shared" ca="1" si="66"/>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45"/>
        <v/>
      </c>
      <c r="S174" s="180" t="str">
        <f t="shared" ca="1" si="56"/>
        <v/>
      </c>
      <c r="T174" s="180" t="str">
        <f t="shared" ca="1" si="57"/>
        <v/>
      </c>
      <c r="U174" s="135" t="str">
        <f t="shared" ca="1" si="58"/>
        <v/>
      </c>
      <c r="V174" s="135" t="str">
        <f t="shared" ca="1" si="59"/>
        <v/>
      </c>
      <c r="W174" s="135" t="str">
        <f t="shared" ca="1" si="60"/>
        <v/>
      </c>
      <c r="X174" s="135" t="str">
        <f t="shared" ca="1" si="61"/>
        <v/>
      </c>
      <c r="Y174" s="134" t="str">
        <f t="shared" ca="1" si="62"/>
        <v/>
      </c>
      <c r="Z174" s="134" t="str">
        <f t="shared" ca="1" si="63"/>
        <v/>
      </c>
      <c r="AA174" s="135" t="str">
        <f t="shared" ca="1" si="64"/>
        <v/>
      </c>
      <c r="AB174" s="135" t="str">
        <f t="shared" ca="1" si="65"/>
        <v/>
      </c>
      <c r="AC174" s="135" t="str">
        <f t="shared" ca="1" si="66"/>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45"/>
        <v/>
      </c>
      <c r="S175" s="180" t="str">
        <f t="shared" ca="1" si="56"/>
        <v/>
      </c>
      <c r="T175" s="180" t="str">
        <f t="shared" ca="1" si="57"/>
        <v/>
      </c>
      <c r="U175" s="135" t="str">
        <f t="shared" ca="1" si="58"/>
        <v/>
      </c>
      <c r="V175" s="135" t="str">
        <f t="shared" ca="1" si="59"/>
        <v/>
      </c>
      <c r="W175" s="135" t="str">
        <f t="shared" ca="1" si="60"/>
        <v/>
      </c>
      <c r="X175" s="135" t="str">
        <f t="shared" ca="1" si="61"/>
        <v/>
      </c>
      <c r="Y175" s="134" t="str">
        <f t="shared" ca="1" si="62"/>
        <v/>
      </c>
      <c r="Z175" s="134" t="str">
        <f t="shared" ca="1" si="63"/>
        <v/>
      </c>
      <c r="AA175" s="135" t="str">
        <f t="shared" ca="1" si="64"/>
        <v/>
      </c>
      <c r="AB175" s="135" t="str">
        <f t="shared" ca="1" si="65"/>
        <v/>
      </c>
      <c r="AC175" s="135" t="str">
        <f t="shared" ca="1" si="66"/>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45"/>
        <v/>
      </c>
      <c r="S176" s="180" t="str">
        <f t="shared" ca="1" si="56"/>
        <v/>
      </c>
      <c r="T176" s="180" t="str">
        <f t="shared" ca="1" si="57"/>
        <v/>
      </c>
      <c r="U176" s="135" t="str">
        <f t="shared" ca="1" si="58"/>
        <v/>
      </c>
      <c r="V176" s="135" t="str">
        <f t="shared" ca="1" si="59"/>
        <v/>
      </c>
      <c r="W176" s="135" t="str">
        <f t="shared" ca="1" si="60"/>
        <v/>
      </c>
      <c r="X176" s="135" t="str">
        <f t="shared" ca="1" si="61"/>
        <v/>
      </c>
      <c r="Y176" s="134" t="str">
        <f t="shared" ca="1" si="62"/>
        <v/>
      </c>
      <c r="Z176" s="134" t="str">
        <f t="shared" ca="1" si="63"/>
        <v/>
      </c>
      <c r="AA176" s="135" t="str">
        <f t="shared" ca="1" si="64"/>
        <v/>
      </c>
      <c r="AB176" s="135" t="str">
        <f t="shared" ca="1" si="65"/>
        <v/>
      </c>
      <c r="AC176" s="135" t="str">
        <f t="shared" ca="1" si="66"/>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45"/>
        <v/>
      </c>
      <c r="S177" s="180" t="str">
        <f t="shared" ca="1" si="56"/>
        <v/>
      </c>
      <c r="T177" s="180" t="str">
        <f t="shared" ca="1" si="57"/>
        <v/>
      </c>
      <c r="U177" s="135" t="str">
        <f t="shared" ca="1" si="58"/>
        <v/>
      </c>
      <c r="V177" s="135" t="str">
        <f t="shared" ca="1" si="59"/>
        <v/>
      </c>
      <c r="W177" s="135" t="str">
        <f t="shared" ca="1" si="60"/>
        <v/>
      </c>
      <c r="X177" s="135" t="str">
        <f t="shared" ca="1" si="61"/>
        <v/>
      </c>
      <c r="Y177" s="134" t="str">
        <f t="shared" ca="1" si="62"/>
        <v/>
      </c>
      <c r="Z177" s="134" t="str">
        <f t="shared" ca="1" si="63"/>
        <v/>
      </c>
      <c r="AA177" s="135" t="str">
        <f t="shared" ca="1" si="64"/>
        <v/>
      </c>
      <c r="AB177" s="135" t="str">
        <f t="shared" ca="1" si="65"/>
        <v/>
      </c>
      <c r="AC177" s="135" t="str">
        <f t="shared" ca="1" si="66"/>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45"/>
        <v/>
      </c>
      <c r="S178" s="180" t="str">
        <f t="shared" ca="1" si="56"/>
        <v/>
      </c>
      <c r="T178" s="180" t="str">
        <f t="shared" ca="1" si="57"/>
        <v/>
      </c>
      <c r="U178" s="135" t="str">
        <f t="shared" ca="1" si="58"/>
        <v/>
      </c>
      <c r="V178" s="135" t="str">
        <f t="shared" ca="1" si="59"/>
        <v/>
      </c>
      <c r="W178" s="135" t="str">
        <f t="shared" ca="1" si="60"/>
        <v/>
      </c>
      <c r="X178" s="135" t="str">
        <f t="shared" ca="1" si="61"/>
        <v/>
      </c>
      <c r="Y178" s="134" t="str">
        <f t="shared" ca="1" si="62"/>
        <v/>
      </c>
      <c r="Z178" s="134" t="str">
        <f t="shared" ca="1" si="63"/>
        <v/>
      </c>
      <c r="AA178" s="135" t="str">
        <f t="shared" ca="1" si="64"/>
        <v/>
      </c>
      <c r="AB178" s="135" t="str">
        <f t="shared" ca="1" si="65"/>
        <v/>
      </c>
      <c r="AC178" s="135" t="str">
        <f t="shared" ca="1" si="66"/>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45"/>
        <v/>
      </c>
      <c r="S179" s="180" t="str">
        <f t="shared" ca="1" si="56"/>
        <v/>
      </c>
      <c r="T179" s="180" t="str">
        <f t="shared" ca="1" si="57"/>
        <v/>
      </c>
      <c r="U179" s="135" t="str">
        <f t="shared" ca="1" si="58"/>
        <v/>
      </c>
      <c r="V179" s="135" t="str">
        <f t="shared" ca="1" si="59"/>
        <v/>
      </c>
      <c r="W179" s="135" t="str">
        <f t="shared" ca="1" si="60"/>
        <v/>
      </c>
      <c r="X179" s="135" t="str">
        <f t="shared" ca="1" si="61"/>
        <v/>
      </c>
      <c r="Y179" s="134" t="str">
        <f t="shared" ca="1" si="62"/>
        <v/>
      </c>
      <c r="Z179" s="134" t="str">
        <f t="shared" ca="1" si="63"/>
        <v/>
      </c>
      <c r="AA179" s="135" t="str">
        <f t="shared" ca="1" si="64"/>
        <v/>
      </c>
      <c r="AB179" s="135" t="str">
        <f t="shared" ca="1" si="65"/>
        <v/>
      </c>
      <c r="AC179" s="135" t="str">
        <f t="shared" ca="1" si="66"/>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45"/>
        <v/>
      </c>
      <c r="S180" s="180" t="str">
        <f t="shared" ca="1" si="56"/>
        <v/>
      </c>
      <c r="T180" s="180" t="str">
        <f t="shared" ca="1" si="57"/>
        <v/>
      </c>
      <c r="U180" s="135" t="str">
        <f t="shared" ca="1" si="58"/>
        <v/>
      </c>
      <c r="V180" s="135" t="str">
        <f t="shared" ca="1" si="59"/>
        <v/>
      </c>
      <c r="W180" s="135" t="str">
        <f t="shared" ca="1" si="60"/>
        <v/>
      </c>
      <c r="X180" s="135" t="str">
        <f t="shared" ca="1" si="61"/>
        <v/>
      </c>
      <c r="Y180" s="134" t="str">
        <f t="shared" ca="1" si="62"/>
        <v/>
      </c>
      <c r="Z180" s="134" t="str">
        <f t="shared" ca="1" si="63"/>
        <v/>
      </c>
      <c r="AA180" s="135" t="str">
        <f t="shared" ca="1" si="64"/>
        <v/>
      </c>
      <c r="AB180" s="135" t="str">
        <f t="shared" ca="1" si="65"/>
        <v/>
      </c>
      <c r="AC180" s="135" t="str">
        <f t="shared" ca="1" si="66"/>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45"/>
        <v/>
      </c>
      <c r="S181" s="180" t="str">
        <f t="shared" ca="1" si="56"/>
        <v/>
      </c>
      <c r="T181" s="180" t="str">
        <f t="shared" ca="1" si="57"/>
        <v/>
      </c>
      <c r="U181" s="135" t="str">
        <f t="shared" ca="1" si="58"/>
        <v/>
      </c>
      <c r="V181" s="135" t="str">
        <f t="shared" ca="1" si="59"/>
        <v/>
      </c>
      <c r="W181" s="135" t="str">
        <f t="shared" ca="1" si="60"/>
        <v/>
      </c>
      <c r="X181" s="135" t="str">
        <f t="shared" ca="1" si="61"/>
        <v/>
      </c>
      <c r="Y181" s="134" t="str">
        <f t="shared" ca="1" si="62"/>
        <v/>
      </c>
      <c r="Z181" s="134" t="str">
        <f t="shared" ca="1" si="63"/>
        <v/>
      </c>
      <c r="AA181" s="135" t="str">
        <f t="shared" ca="1" si="64"/>
        <v/>
      </c>
      <c r="AB181" s="135" t="str">
        <f t="shared" ca="1" si="65"/>
        <v/>
      </c>
      <c r="AC181" s="135" t="str">
        <f t="shared" ca="1" si="66"/>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45"/>
        <v/>
      </c>
      <c r="S182" s="180" t="str">
        <f t="shared" ca="1" si="56"/>
        <v/>
      </c>
      <c r="T182" s="180" t="str">
        <f t="shared" ca="1" si="57"/>
        <v/>
      </c>
      <c r="U182" s="135" t="str">
        <f t="shared" ca="1" si="58"/>
        <v/>
      </c>
      <c r="V182" s="135" t="str">
        <f t="shared" ca="1" si="59"/>
        <v/>
      </c>
      <c r="W182" s="135" t="str">
        <f t="shared" ca="1" si="60"/>
        <v/>
      </c>
      <c r="X182" s="135" t="str">
        <f t="shared" ca="1" si="61"/>
        <v/>
      </c>
      <c r="Y182" s="134" t="str">
        <f t="shared" ca="1" si="62"/>
        <v/>
      </c>
      <c r="Z182" s="134" t="str">
        <f t="shared" ca="1" si="63"/>
        <v/>
      </c>
      <c r="AA182" s="135" t="str">
        <f t="shared" ca="1" si="64"/>
        <v/>
      </c>
      <c r="AB182" s="135" t="str">
        <f t="shared" ca="1" si="65"/>
        <v/>
      </c>
      <c r="AC182" s="135" t="str">
        <f t="shared" ca="1" si="66"/>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45"/>
        <v/>
      </c>
      <c r="S183" s="180" t="str">
        <f t="shared" ca="1" si="56"/>
        <v/>
      </c>
      <c r="T183" s="180" t="str">
        <f t="shared" ca="1" si="57"/>
        <v/>
      </c>
      <c r="U183" s="135" t="str">
        <f t="shared" ca="1" si="58"/>
        <v/>
      </c>
      <c r="V183" s="135" t="str">
        <f t="shared" ca="1" si="59"/>
        <v/>
      </c>
      <c r="W183" s="135" t="str">
        <f t="shared" ca="1" si="60"/>
        <v/>
      </c>
      <c r="X183" s="135" t="str">
        <f t="shared" ca="1" si="61"/>
        <v/>
      </c>
      <c r="Y183" s="134" t="str">
        <f t="shared" ca="1" si="62"/>
        <v/>
      </c>
      <c r="Z183" s="134" t="str">
        <f t="shared" ca="1" si="63"/>
        <v/>
      </c>
      <c r="AA183" s="135" t="str">
        <f t="shared" ca="1" si="64"/>
        <v/>
      </c>
      <c r="AB183" s="135" t="str">
        <f t="shared" ca="1" si="65"/>
        <v/>
      </c>
      <c r="AC183" s="135" t="str">
        <f t="shared" ca="1" si="66"/>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45"/>
        <v/>
      </c>
      <c r="S184" s="180" t="str">
        <f t="shared" ca="1" si="56"/>
        <v/>
      </c>
      <c r="T184" s="180" t="str">
        <f t="shared" ca="1" si="57"/>
        <v/>
      </c>
      <c r="U184" s="135" t="str">
        <f t="shared" ca="1" si="58"/>
        <v/>
      </c>
      <c r="V184" s="135" t="str">
        <f t="shared" ca="1" si="59"/>
        <v/>
      </c>
      <c r="W184" s="135" t="str">
        <f t="shared" ca="1" si="60"/>
        <v/>
      </c>
      <c r="X184" s="135" t="str">
        <f t="shared" ca="1" si="61"/>
        <v/>
      </c>
      <c r="Y184" s="134" t="str">
        <f t="shared" ca="1" si="62"/>
        <v/>
      </c>
      <c r="Z184" s="134" t="str">
        <f t="shared" ca="1" si="63"/>
        <v/>
      </c>
      <c r="AA184" s="135" t="str">
        <f t="shared" ca="1" si="64"/>
        <v/>
      </c>
      <c r="AB184" s="135" t="str">
        <f t="shared" ca="1" si="65"/>
        <v/>
      </c>
      <c r="AC184" s="135" t="str">
        <f t="shared" ca="1" si="66"/>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45"/>
        <v/>
      </c>
      <c r="S185" s="180" t="str">
        <f t="shared" ca="1" si="56"/>
        <v/>
      </c>
      <c r="T185" s="180" t="str">
        <f t="shared" ca="1" si="57"/>
        <v/>
      </c>
      <c r="U185" s="135" t="str">
        <f t="shared" ca="1" si="58"/>
        <v/>
      </c>
      <c r="V185" s="135" t="str">
        <f t="shared" ca="1" si="59"/>
        <v/>
      </c>
      <c r="W185" s="135" t="str">
        <f t="shared" ca="1" si="60"/>
        <v/>
      </c>
      <c r="X185" s="135" t="str">
        <f t="shared" ca="1" si="61"/>
        <v/>
      </c>
      <c r="Y185" s="134" t="str">
        <f t="shared" ca="1" si="62"/>
        <v/>
      </c>
      <c r="Z185" s="134" t="str">
        <f t="shared" ca="1" si="63"/>
        <v/>
      </c>
      <c r="AA185" s="135" t="str">
        <f t="shared" ca="1" si="64"/>
        <v/>
      </c>
      <c r="AB185" s="135" t="str">
        <f t="shared" ca="1" si="65"/>
        <v/>
      </c>
      <c r="AC185" s="135" t="str">
        <f t="shared" ca="1" si="66"/>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45"/>
        <v/>
      </c>
      <c r="S186" s="180" t="str">
        <f t="shared" ca="1" si="56"/>
        <v/>
      </c>
      <c r="T186" s="180" t="str">
        <f t="shared" ca="1" si="57"/>
        <v/>
      </c>
      <c r="U186" s="135" t="str">
        <f t="shared" ca="1" si="58"/>
        <v/>
      </c>
      <c r="V186" s="135" t="str">
        <f t="shared" ca="1" si="59"/>
        <v/>
      </c>
      <c r="W186" s="135" t="str">
        <f t="shared" ca="1" si="60"/>
        <v/>
      </c>
      <c r="X186" s="135" t="str">
        <f t="shared" ca="1" si="61"/>
        <v/>
      </c>
      <c r="Y186" s="134" t="str">
        <f t="shared" ca="1" si="62"/>
        <v/>
      </c>
      <c r="Z186" s="134" t="str">
        <f t="shared" ca="1" si="63"/>
        <v/>
      </c>
      <c r="AA186" s="135" t="str">
        <f t="shared" ca="1" si="64"/>
        <v/>
      </c>
      <c r="AB186" s="135" t="str">
        <f t="shared" ca="1" si="65"/>
        <v/>
      </c>
      <c r="AC186" s="135" t="str">
        <f t="shared" ca="1" si="66"/>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45"/>
        <v/>
      </c>
      <c r="S187" s="180" t="str">
        <f t="shared" ca="1" si="56"/>
        <v/>
      </c>
      <c r="T187" s="180" t="str">
        <f t="shared" ca="1" si="57"/>
        <v/>
      </c>
      <c r="U187" s="135" t="str">
        <f t="shared" ca="1" si="58"/>
        <v/>
      </c>
      <c r="V187" s="135" t="str">
        <f t="shared" ca="1" si="59"/>
        <v/>
      </c>
      <c r="W187" s="135" t="str">
        <f t="shared" ca="1" si="60"/>
        <v/>
      </c>
      <c r="X187" s="135" t="str">
        <f t="shared" ca="1" si="61"/>
        <v/>
      </c>
      <c r="Y187" s="134" t="str">
        <f t="shared" ca="1" si="62"/>
        <v/>
      </c>
      <c r="Z187" s="134" t="str">
        <f t="shared" ca="1" si="63"/>
        <v/>
      </c>
      <c r="AA187" s="135" t="str">
        <f t="shared" ca="1" si="64"/>
        <v/>
      </c>
      <c r="AB187" s="135" t="str">
        <f t="shared" ca="1" si="65"/>
        <v/>
      </c>
      <c r="AC187" s="135" t="str">
        <f t="shared" ca="1" si="66"/>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45"/>
        <v/>
      </c>
      <c r="S188" s="180" t="str">
        <f t="shared" ca="1" si="56"/>
        <v/>
      </c>
      <c r="T188" s="180" t="str">
        <f t="shared" ca="1" si="57"/>
        <v/>
      </c>
      <c r="U188" s="135" t="str">
        <f t="shared" ca="1" si="58"/>
        <v/>
      </c>
      <c r="V188" s="135" t="str">
        <f t="shared" ca="1" si="59"/>
        <v/>
      </c>
      <c r="W188" s="135" t="str">
        <f t="shared" ca="1" si="60"/>
        <v/>
      </c>
      <c r="X188" s="135" t="str">
        <f t="shared" ca="1" si="61"/>
        <v/>
      </c>
      <c r="Y188" s="134" t="str">
        <f t="shared" ca="1" si="62"/>
        <v/>
      </c>
      <c r="Z188" s="134" t="str">
        <f t="shared" ca="1" si="63"/>
        <v/>
      </c>
      <c r="AA188" s="135" t="str">
        <f t="shared" ca="1" si="64"/>
        <v/>
      </c>
      <c r="AB188" s="135" t="str">
        <f t="shared" ca="1" si="65"/>
        <v/>
      </c>
      <c r="AC188" s="135" t="str">
        <f t="shared" ca="1" si="66"/>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45"/>
        <v/>
      </c>
      <c r="S189" s="180" t="str">
        <f t="shared" ca="1" si="56"/>
        <v/>
      </c>
      <c r="T189" s="180" t="str">
        <f t="shared" ca="1" si="57"/>
        <v/>
      </c>
      <c r="U189" s="135" t="str">
        <f t="shared" ca="1" si="58"/>
        <v/>
      </c>
      <c r="V189" s="135" t="str">
        <f t="shared" ca="1" si="59"/>
        <v/>
      </c>
      <c r="W189" s="135" t="str">
        <f t="shared" ca="1" si="60"/>
        <v/>
      </c>
      <c r="X189" s="135" t="str">
        <f t="shared" ca="1" si="61"/>
        <v/>
      </c>
      <c r="Y189" s="134" t="str">
        <f t="shared" ca="1" si="62"/>
        <v/>
      </c>
      <c r="Z189" s="134" t="str">
        <f t="shared" ca="1" si="63"/>
        <v/>
      </c>
      <c r="AA189" s="135" t="str">
        <f t="shared" ca="1" si="64"/>
        <v/>
      </c>
      <c r="AB189" s="135" t="str">
        <f t="shared" ca="1" si="65"/>
        <v/>
      </c>
      <c r="AC189" s="135" t="str">
        <f t="shared" ca="1" si="66"/>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45"/>
        <v/>
      </c>
      <c r="S190" s="180" t="str">
        <f t="shared" ca="1" si="56"/>
        <v/>
      </c>
      <c r="T190" s="180" t="str">
        <f t="shared" ca="1" si="57"/>
        <v/>
      </c>
      <c r="U190" s="135" t="str">
        <f t="shared" ca="1" si="58"/>
        <v/>
      </c>
      <c r="V190" s="135" t="str">
        <f t="shared" ca="1" si="59"/>
        <v/>
      </c>
      <c r="W190" s="135" t="str">
        <f t="shared" ca="1" si="60"/>
        <v/>
      </c>
      <c r="X190" s="135" t="str">
        <f t="shared" ca="1" si="61"/>
        <v/>
      </c>
      <c r="Y190" s="134" t="str">
        <f t="shared" ca="1" si="62"/>
        <v/>
      </c>
      <c r="Z190" s="134" t="str">
        <f t="shared" ca="1" si="63"/>
        <v/>
      </c>
      <c r="AA190" s="135" t="str">
        <f t="shared" ca="1" si="64"/>
        <v/>
      </c>
      <c r="AB190" s="135" t="str">
        <f t="shared" ca="1" si="65"/>
        <v/>
      </c>
      <c r="AC190" s="135" t="str">
        <f t="shared" ca="1" si="66"/>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45"/>
        <v/>
      </c>
      <c r="S191" s="180" t="str">
        <f t="shared" ca="1" si="56"/>
        <v/>
      </c>
      <c r="T191" s="180" t="str">
        <f t="shared" ca="1" si="57"/>
        <v/>
      </c>
      <c r="U191" s="135" t="str">
        <f t="shared" ca="1" si="58"/>
        <v/>
      </c>
      <c r="V191" s="135" t="str">
        <f t="shared" ca="1" si="59"/>
        <v/>
      </c>
      <c r="W191" s="135" t="str">
        <f t="shared" ca="1" si="60"/>
        <v/>
      </c>
      <c r="X191" s="135" t="str">
        <f t="shared" ca="1" si="61"/>
        <v/>
      </c>
      <c r="Y191" s="134" t="str">
        <f t="shared" ca="1" si="62"/>
        <v/>
      </c>
      <c r="Z191" s="134" t="str">
        <f t="shared" ca="1" si="63"/>
        <v/>
      </c>
      <c r="AA191" s="135" t="str">
        <f t="shared" ca="1" si="64"/>
        <v/>
      </c>
      <c r="AB191" s="135" t="str">
        <f t="shared" ca="1" si="65"/>
        <v/>
      </c>
      <c r="AC191" s="135" t="str">
        <f t="shared" ca="1" si="66"/>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45"/>
        <v/>
      </c>
      <c r="S192" s="180" t="str">
        <f t="shared" ca="1" si="56"/>
        <v/>
      </c>
      <c r="T192" s="180" t="str">
        <f t="shared" ca="1" si="57"/>
        <v/>
      </c>
      <c r="U192" s="135" t="str">
        <f t="shared" ca="1" si="58"/>
        <v/>
      </c>
      <c r="V192" s="135" t="str">
        <f t="shared" ca="1" si="59"/>
        <v/>
      </c>
      <c r="W192" s="135" t="str">
        <f t="shared" ca="1" si="60"/>
        <v/>
      </c>
      <c r="X192" s="135" t="str">
        <f t="shared" ca="1" si="61"/>
        <v/>
      </c>
      <c r="Y192" s="134" t="str">
        <f t="shared" ca="1" si="62"/>
        <v/>
      </c>
      <c r="Z192" s="134" t="str">
        <f t="shared" ca="1" si="63"/>
        <v/>
      </c>
      <c r="AA192" s="135" t="str">
        <f t="shared" ca="1" si="64"/>
        <v/>
      </c>
      <c r="AB192" s="135" t="str">
        <f t="shared" ca="1" si="65"/>
        <v/>
      </c>
      <c r="AC192" s="135" t="str">
        <f t="shared" ca="1" si="66"/>
        <v/>
      </c>
    </row>
    <row r="193" spans="1:29" ht="30" customHeight="1">
      <c r="A193" s="67"/>
      <c r="B193" s="67"/>
      <c r="C193" s="67"/>
      <c r="D193" s="7"/>
      <c r="E193" s="88"/>
      <c r="F193" s="13"/>
      <c r="G193" s="11"/>
      <c r="H193" s="11"/>
      <c r="I193" s="11"/>
      <c r="J193" s="11"/>
      <c r="K193" s="3"/>
      <c r="L193" s="3"/>
      <c r="M193" s="11"/>
      <c r="N193" s="7"/>
      <c r="O193" s="13"/>
      <c r="P193" s="3"/>
      <c r="Q193" s="43"/>
      <c r="R193" s="179" t="str">
        <f t="shared" ca="1" si="45"/>
        <v/>
      </c>
      <c r="S193" s="180" t="str">
        <f t="shared" ca="1" si="56"/>
        <v/>
      </c>
      <c r="T193" s="180" t="str">
        <f t="shared" ca="1" si="57"/>
        <v/>
      </c>
      <c r="U193" s="135" t="str">
        <f t="shared" ca="1" si="58"/>
        <v/>
      </c>
      <c r="V193" s="135" t="str">
        <f t="shared" ca="1" si="59"/>
        <v/>
      </c>
      <c r="W193" s="135" t="str">
        <f t="shared" ca="1" si="60"/>
        <v/>
      </c>
      <c r="X193" s="135" t="str">
        <f t="shared" ca="1" si="61"/>
        <v/>
      </c>
      <c r="Y193" s="134" t="str">
        <f t="shared" ca="1" si="62"/>
        <v/>
      </c>
      <c r="Z193" s="134" t="str">
        <f t="shared" ca="1" si="63"/>
        <v/>
      </c>
      <c r="AA193" s="135" t="str">
        <f t="shared" ca="1" si="64"/>
        <v/>
      </c>
      <c r="AB193" s="135" t="str">
        <f t="shared" ca="1" si="65"/>
        <v/>
      </c>
      <c r="AC193" s="135" t="str">
        <f t="shared" ca="1" si="66"/>
        <v/>
      </c>
    </row>
    <row r="194" spans="1:29" ht="30" customHeight="1">
      <c r="A194" s="67"/>
      <c r="B194" s="67"/>
      <c r="C194" s="67"/>
      <c r="D194" s="7"/>
      <c r="E194" s="88"/>
      <c r="F194" s="13"/>
      <c r="G194" s="11"/>
      <c r="H194" s="11"/>
      <c r="I194" s="11"/>
      <c r="J194" s="11"/>
      <c r="K194" s="3"/>
      <c r="L194" s="3"/>
      <c r="M194" s="11"/>
      <c r="N194" s="7"/>
      <c r="O194" s="13"/>
      <c r="P194" s="3"/>
      <c r="Q194" s="43"/>
      <c r="R194" s="179" t="str">
        <f t="shared" ca="1" si="45"/>
        <v/>
      </c>
      <c r="S194" s="180" t="str">
        <f t="shared" ca="1" si="56"/>
        <v/>
      </c>
      <c r="T194" s="180" t="str">
        <f t="shared" ca="1" si="57"/>
        <v/>
      </c>
      <c r="U194" s="135" t="str">
        <f t="shared" ca="1" si="58"/>
        <v/>
      </c>
      <c r="V194" s="135" t="str">
        <f t="shared" ca="1" si="59"/>
        <v/>
      </c>
      <c r="W194" s="135" t="str">
        <f t="shared" ca="1" si="60"/>
        <v/>
      </c>
      <c r="X194" s="135" t="str">
        <f t="shared" ca="1" si="61"/>
        <v/>
      </c>
      <c r="Y194" s="134" t="str">
        <f t="shared" ca="1" si="62"/>
        <v/>
      </c>
      <c r="Z194" s="134" t="str">
        <f t="shared" ca="1" si="63"/>
        <v/>
      </c>
      <c r="AA194" s="135" t="str">
        <f t="shared" ca="1" si="64"/>
        <v/>
      </c>
      <c r="AB194" s="135" t="str">
        <f t="shared" ca="1" si="65"/>
        <v/>
      </c>
      <c r="AC194" s="135" t="str">
        <f t="shared" ca="1" si="66"/>
        <v/>
      </c>
    </row>
    <row r="195" spans="1:29" ht="30" customHeight="1">
      <c r="A195" s="67"/>
      <c r="B195" s="67"/>
      <c r="C195" s="67"/>
      <c r="D195" s="7"/>
      <c r="E195" s="88"/>
      <c r="F195" s="13"/>
      <c r="G195" s="11"/>
      <c r="H195" s="11"/>
      <c r="I195" s="11"/>
      <c r="J195" s="11"/>
      <c r="K195" s="3"/>
      <c r="L195" s="3"/>
      <c r="M195" s="11"/>
      <c r="N195" s="7"/>
      <c r="O195" s="13"/>
      <c r="P195" s="3"/>
      <c r="Q195" s="43"/>
      <c r="R195" s="179" t="str">
        <f t="shared" ca="1" si="45"/>
        <v/>
      </c>
      <c r="S195" s="180" t="str">
        <f t="shared" ca="1" si="56"/>
        <v/>
      </c>
      <c r="T195" s="180" t="str">
        <f t="shared" ca="1" si="57"/>
        <v/>
      </c>
      <c r="U195" s="135" t="str">
        <f t="shared" ca="1" si="58"/>
        <v/>
      </c>
      <c r="V195" s="135" t="str">
        <f t="shared" ca="1" si="59"/>
        <v/>
      </c>
      <c r="W195" s="135" t="str">
        <f t="shared" ca="1" si="60"/>
        <v/>
      </c>
      <c r="X195" s="135" t="str">
        <f t="shared" ca="1" si="61"/>
        <v/>
      </c>
      <c r="Y195" s="134" t="str">
        <f t="shared" ca="1" si="62"/>
        <v/>
      </c>
      <c r="Z195" s="134" t="str">
        <f t="shared" ca="1" si="63"/>
        <v/>
      </c>
      <c r="AA195" s="135" t="str">
        <f t="shared" ca="1" si="64"/>
        <v/>
      </c>
      <c r="AB195" s="135" t="str">
        <f t="shared" ca="1" si="65"/>
        <v/>
      </c>
      <c r="AC195" s="135" t="str">
        <f t="shared" ca="1" si="66"/>
        <v/>
      </c>
    </row>
    <row r="196" spans="1:29" ht="30" customHeight="1">
      <c r="A196" s="67"/>
      <c r="B196" s="67"/>
      <c r="C196" s="67"/>
      <c r="D196" s="7"/>
      <c r="E196" s="88"/>
      <c r="F196" s="13"/>
      <c r="G196" s="11"/>
      <c r="H196" s="11"/>
      <c r="I196" s="11"/>
      <c r="J196" s="11"/>
      <c r="K196" s="3"/>
      <c r="L196" s="3"/>
      <c r="M196" s="11"/>
      <c r="N196" s="7"/>
      <c r="O196" s="13"/>
      <c r="P196" s="3"/>
      <c r="Q196" s="43"/>
      <c r="R196" s="179" t="str">
        <f t="shared" ca="1" si="45"/>
        <v/>
      </c>
      <c r="S196" s="180" t="str">
        <f t="shared" ca="1" si="56"/>
        <v/>
      </c>
      <c r="T196" s="180" t="str">
        <f t="shared" ca="1" si="57"/>
        <v/>
      </c>
      <c r="U196" s="135" t="str">
        <f t="shared" ca="1" si="58"/>
        <v/>
      </c>
      <c r="V196" s="135" t="str">
        <f t="shared" ca="1" si="59"/>
        <v/>
      </c>
      <c r="W196" s="135" t="str">
        <f t="shared" ca="1" si="60"/>
        <v/>
      </c>
      <c r="X196" s="135" t="str">
        <f t="shared" ca="1" si="61"/>
        <v/>
      </c>
      <c r="Y196" s="134" t="str">
        <f t="shared" ca="1" si="62"/>
        <v/>
      </c>
      <c r="Z196" s="134" t="str">
        <f t="shared" ca="1" si="63"/>
        <v/>
      </c>
      <c r="AA196" s="135" t="str">
        <f t="shared" ca="1" si="64"/>
        <v/>
      </c>
      <c r="AB196" s="135" t="str">
        <f t="shared" ca="1" si="65"/>
        <v/>
      </c>
      <c r="AC196" s="135" t="str">
        <f t="shared" ca="1" si="66"/>
        <v/>
      </c>
    </row>
    <row r="197" spans="1:29" ht="30" customHeight="1">
      <c r="A197" s="67"/>
      <c r="B197" s="67"/>
      <c r="C197" s="67"/>
      <c r="D197" s="7"/>
      <c r="E197" s="88"/>
      <c r="F197" s="13"/>
      <c r="G197" s="11"/>
      <c r="H197" s="11"/>
      <c r="I197" s="11"/>
      <c r="J197" s="11"/>
      <c r="K197" s="3"/>
      <c r="L197" s="3"/>
      <c r="M197" s="11"/>
      <c r="N197" s="7"/>
      <c r="O197" s="13"/>
      <c r="P197" s="3"/>
      <c r="Q197" s="43"/>
      <c r="R197" s="179" t="str">
        <f t="shared" ca="1" si="45"/>
        <v/>
      </c>
      <c r="S197" s="180" t="str">
        <f t="shared" ca="1" si="56"/>
        <v/>
      </c>
      <c r="T197" s="180" t="str">
        <f t="shared" ca="1" si="57"/>
        <v/>
      </c>
      <c r="U197" s="135" t="str">
        <f t="shared" ca="1" si="58"/>
        <v/>
      </c>
      <c r="V197" s="135" t="str">
        <f t="shared" ca="1" si="59"/>
        <v/>
      </c>
      <c r="W197" s="135" t="str">
        <f t="shared" ca="1" si="60"/>
        <v/>
      </c>
      <c r="X197" s="135" t="str">
        <f t="shared" ca="1" si="61"/>
        <v/>
      </c>
      <c r="Y197" s="134" t="str">
        <f t="shared" ca="1" si="62"/>
        <v/>
      </c>
      <c r="Z197" s="134" t="str">
        <f t="shared" ca="1" si="63"/>
        <v/>
      </c>
      <c r="AA197" s="135" t="str">
        <f t="shared" ca="1" si="64"/>
        <v/>
      </c>
      <c r="AB197" s="135" t="str">
        <f t="shared" ca="1" si="65"/>
        <v/>
      </c>
      <c r="AC197" s="135" t="str">
        <f t="shared" ca="1" si="66"/>
        <v/>
      </c>
    </row>
    <row r="198" spans="1:29" ht="30" customHeight="1">
      <c r="A198" s="67"/>
      <c r="B198" s="67"/>
      <c r="C198" s="67"/>
      <c r="D198" s="7"/>
      <c r="E198" s="88"/>
      <c r="F198" s="13"/>
      <c r="G198" s="11"/>
      <c r="H198" s="11"/>
      <c r="I198" s="11"/>
      <c r="J198" s="11"/>
      <c r="K198" s="3"/>
      <c r="L198" s="3"/>
      <c r="M198" s="11"/>
      <c r="N198" s="7"/>
      <c r="O198" s="13"/>
      <c r="P198" s="3"/>
      <c r="Q198" s="43"/>
      <c r="R198" s="179" t="str">
        <f t="shared" ca="1" si="45"/>
        <v/>
      </c>
      <c r="S198" s="180" t="str">
        <f t="shared" ca="1" si="56"/>
        <v/>
      </c>
      <c r="T198" s="180" t="str">
        <f t="shared" ca="1" si="57"/>
        <v/>
      </c>
      <c r="U198" s="135" t="str">
        <f t="shared" ca="1" si="58"/>
        <v/>
      </c>
      <c r="V198" s="135" t="str">
        <f t="shared" ca="1" si="59"/>
        <v/>
      </c>
      <c r="W198" s="135" t="str">
        <f t="shared" ca="1" si="60"/>
        <v/>
      </c>
      <c r="X198" s="135" t="str">
        <f t="shared" ca="1" si="61"/>
        <v/>
      </c>
      <c r="Y198" s="134" t="str">
        <f t="shared" ca="1" si="62"/>
        <v/>
      </c>
      <c r="Z198" s="134" t="str">
        <f t="shared" ca="1" si="63"/>
        <v/>
      </c>
      <c r="AA198" s="135" t="str">
        <f t="shared" ca="1" si="64"/>
        <v/>
      </c>
      <c r="AB198" s="135" t="str">
        <f t="shared" ca="1" si="65"/>
        <v/>
      </c>
      <c r="AC198" s="135" t="str">
        <f t="shared" ca="1" si="66"/>
        <v/>
      </c>
    </row>
    <row r="199" spans="1:29" ht="30" customHeight="1">
      <c r="A199" s="67"/>
      <c r="B199" s="67"/>
      <c r="C199" s="67"/>
      <c r="D199" s="7"/>
      <c r="E199" s="88"/>
      <c r="F199" s="13"/>
      <c r="G199" s="11"/>
      <c r="H199" s="11"/>
      <c r="I199" s="11"/>
      <c r="J199" s="11"/>
      <c r="K199" s="3"/>
      <c r="L199" s="3"/>
      <c r="M199" s="11"/>
      <c r="N199" s="7"/>
      <c r="O199" s="13"/>
      <c r="P199" s="3"/>
      <c r="Q199" s="43"/>
      <c r="R199" s="179" t="str">
        <f t="shared" ca="1" si="45"/>
        <v/>
      </c>
      <c r="S199" s="180" t="str">
        <f t="shared" ca="1" si="56"/>
        <v/>
      </c>
      <c r="T199" s="180" t="str">
        <f t="shared" ca="1" si="57"/>
        <v/>
      </c>
      <c r="U199" s="135" t="str">
        <f t="shared" ca="1" si="58"/>
        <v/>
      </c>
      <c r="V199" s="135" t="str">
        <f t="shared" ca="1" si="59"/>
        <v/>
      </c>
      <c r="W199" s="135" t="str">
        <f t="shared" ca="1" si="60"/>
        <v/>
      </c>
      <c r="X199" s="135" t="str">
        <f t="shared" ca="1" si="61"/>
        <v/>
      </c>
      <c r="Y199" s="134" t="str">
        <f t="shared" ca="1" si="62"/>
        <v/>
      </c>
      <c r="Z199" s="134" t="str">
        <f t="shared" ca="1" si="63"/>
        <v/>
      </c>
      <c r="AA199" s="135" t="str">
        <f t="shared" ca="1" si="64"/>
        <v/>
      </c>
      <c r="AB199" s="135" t="str">
        <f t="shared" ca="1" si="65"/>
        <v/>
      </c>
      <c r="AC199" s="135" t="str">
        <f t="shared" ca="1" si="66"/>
        <v/>
      </c>
    </row>
    <row r="200" spans="1:29" ht="30" customHeight="1">
      <c r="A200" s="67"/>
      <c r="B200" s="67"/>
      <c r="C200" s="67"/>
      <c r="D200" s="7"/>
      <c r="E200" s="88"/>
      <c r="F200" s="13"/>
      <c r="G200" s="11"/>
      <c r="H200" s="11"/>
      <c r="I200" s="11"/>
      <c r="J200" s="11"/>
      <c r="K200" s="3"/>
      <c r="L200" s="3"/>
      <c r="M200" s="11"/>
      <c r="N200" s="7"/>
      <c r="O200" s="13"/>
      <c r="P200" s="3"/>
      <c r="Q200" s="43"/>
      <c r="R200" s="179" t="str">
        <f t="shared" ca="1" si="45"/>
        <v/>
      </c>
      <c r="S200" s="180" t="str">
        <f t="shared" ca="1" si="56"/>
        <v/>
      </c>
      <c r="T200" s="180" t="str">
        <f t="shared" ca="1" si="57"/>
        <v/>
      </c>
      <c r="U200" s="135" t="str">
        <f t="shared" ca="1" si="58"/>
        <v/>
      </c>
      <c r="V200" s="135" t="str">
        <f t="shared" ca="1" si="59"/>
        <v/>
      </c>
      <c r="W200" s="135" t="str">
        <f t="shared" ca="1" si="60"/>
        <v/>
      </c>
      <c r="X200" s="135" t="str">
        <f t="shared" ca="1" si="61"/>
        <v/>
      </c>
      <c r="Y200" s="134" t="str">
        <f t="shared" ca="1" si="62"/>
        <v/>
      </c>
      <c r="Z200" s="134" t="str">
        <f t="shared" ca="1" si="63"/>
        <v/>
      </c>
      <c r="AA200" s="135" t="str">
        <f t="shared" ca="1" si="64"/>
        <v/>
      </c>
      <c r="AB200" s="135" t="str">
        <f t="shared" ca="1" si="65"/>
        <v/>
      </c>
      <c r="AC200" s="135" t="str">
        <f t="shared" ca="1" si="66"/>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disablePrompts="1"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500"/>
  <sheetViews>
    <sheetView showGridLines="0" view="pageBreakPreview" zoomScale="85" zoomScaleNormal="85" zoomScaleSheetLayoutView="85" workbookViewId="0">
      <pane xSplit="5" ySplit="10" topLeftCell="F11" activePane="bottomRight" state="frozen"/>
      <selection activeCell="A8" sqref="A8:F8"/>
      <selection pane="topRight" activeCell="A8" sqref="A8:F8"/>
      <selection pane="bottomLeft" activeCell="A8" sqref="A8:F8"/>
      <selection pane="bottomRight" activeCell="U16" sqref="U16"/>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7" width="10.75" style="27" customWidth="1"/>
    <col min="18" max="18" width="12.625" style="27" customWidth="1"/>
    <col min="19" max="19" width="10.625" style="47" customWidth="1"/>
    <col min="20" max="20" width="8.375" style="49" customWidth="1"/>
    <col min="21" max="21" width="7.625" style="28" customWidth="1"/>
    <col min="22" max="22" width="4.625" style="170" customWidth="1"/>
    <col min="23" max="23" width="7.625" style="171" customWidth="1"/>
    <col min="24" max="24" width="10.625" style="182" customWidth="1"/>
    <col min="25" max="26" width="7.625" style="28" customWidth="1"/>
    <col min="27" max="27" width="8.625" style="173" customWidth="1"/>
    <col min="28" max="28" width="5.375" style="173" customWidth="1"/>
    <col min="29" max="29" width="4.625" style="2" customWidth="1"/>
    <col min="30" max="30" width="7.625" style="359" customWidth="1"/>
    <col min="31" max="31" width="7.625" style="28" customWidth="1"/>
    <col min="32" max="32" width="18.625" style="27" customWidth="1"/>
    <col min="33" max="33" width="8.25" style="49" bestFit="1" customWidth="1"/>
    <col min="34" max="34" width="8.25" style="49" customWidth="1"/>
    <col min="35" max="35" width="9" style="27" customWidth="1"/>
    <col min="36" max="36" width="6.625" style="2" customWidth="1"/>
    <col min="37" max="37" width="10.625" style="27" customWidth="1"/>
    <col min="38" max="38" width="13.75" style="28" customWidth="1"/>
    <col min="39" max="39" width="11.875" style="27" customWidth="1"/>
    <col min="40" max="40" width="4.625" style="2" hidden="1" customWidth="1"/>
    <col min="41" max="41" width="9.5" style="2" customWidth="1"/>
    <col min="42" max="42" width="15" style="2" customWidth="1"/>
    <col min="43" max="43" width="18.875" style="28" customWidth="1"/>
    <col min="44" max="44" width="20.75" style="28" customWidth="1"/>
    <col min="45" max="16384" width="8.875" style="28"/>
  </cols>
  <sheetData>
    <row r="1" spans="1:45"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c r="R1" s="93" t="s">
        <v>245</v>
      </c>
      <c r="S1" s="91" t="s">
        <v>246</v>
      </c>
      <c r="T1" s="93" t="s">
        <v>247</v>
      </c>
      <c r="U1" s="53" t="s">
        <v>204</v>
      </c>
      <c r="V1" s="92" t="s">
        <v>248</v>
      </c>
      <c r="W1" s="94" t="s">
        <v>293</v>
      </c>
      <c r="X1" s="95" t="s">
        <v>251</v>
      </c>
      <c r="Y1" s="53" t="s">
        <v>205</v>
      </c>
      <c r="Z1" s="53" t="s">
        <v>252</v>
      </c>
      <c r="AA1" s="92" t="s">
        <v>253</v>
      </c>
      <c r="AB1" s="92"/>
      <c r="AC1" s="53" t="s">
        <v>254</v>
      </c>
      <c r="AD1" s="357" t="s">
        <v>255</v>
      </c>
      <c r="AE1" s="53" t="s">
        <v>256</v>
      </c>
      <c r="AF1" s="93" t="s">
        <v>257</v>
      </c>
      <c r="AG1" s="76"/>
      <c r="AH1" s="76"/>
      <c r="AI1" s="93" t="s">
        <v>258</v>
      </c>
      <c r="AJ1" s="53" t="s">
        <v>294</v>
      </c>
      <c r="AK1" s="93" t="s">
        <v>295</v>
      </c>
      <c r="AL1" s="53" t="s">
        <v>296</v>
      </c>
      <c r="AM1" s="74" t="s">
        <v>828</v>
      </c>
      <c r="AN1" s="74" t="s">
        <v>829</v>
      </c>
      <c r="AO1" s="73" t="s">
        <v>830</v>
      </c>
      <c r="AP1" s="74" t="s">
        <v>829</v>
      </c>
    </row>
    <row r="2" spans="1:45" s="5" customFormat="1" ht="13.5" hidden="1" customHeight="1">
      <c r="A2" s="65"/>
      <c r="B2" s="65"/>
      <c r="C2" s="65"/>
      <c r="D2" s="65"/>
      <c r="E2" s="43"/>
      <c r="F2" s="100"/>
      <c r="G2" s="86"/>
      <c r="H2" s="83"/>
      <c r="I2" s="83"/>
      <c r="J2" s="45"/>
      <c r="K2" s="43"/>
      <c r="L2" s="43"/>
      <c r="M2" s="43"/>
      <c r="N2" s="45"/>
      <c r="O2" s="40"/>
      <c r="P2" s="40"/>
      <c r="Q2" s="452"/>
      <c r="R2" s="40"/>
      <c r="S2" s="83"/>
      <c r="T2" s="45"/>
      <c r="U2" s="41"/>
      <c r="V2" s="84"/>
      <c r="W2" s="85"/>
      <c r="X2" s="88"/>
      <c r="Y2" s="41"/>
      <c r="Z2" s="41"/>
      <c r="AA2" s="86"/>
      <c r="AB2" s="86"/>
      <c r="AC2" s="43"/>
      <c r="AD2" s="358"/>
      <c r="AE2" s="41"/>
      <c r="AF2" s="40"/>
      <c r="AG2" s="76"/>
      <c r="AH2" s="460"/>
      <c r="AI2" s="194"/>
      <c r="AJ2" s="43"/>
      <c r="AK2" s="40"/>
      <c r="AL2" s="41"/>
      <c r="AM2" s="74"/>
      <c r="AN2" s="73"/>
      <c r="AO2" s="73"/>
      <c r="AP2" s="73"/>
    </row>
    <row r="3" spans="1:45" s="2" customFormat="1" ht="30" customHeight="1">
      <c r="A3" s="89"/>
      <c r="B3" s="89"/>
      <c r="C3" s="89"/>
      <c r="D3" s="89"/>
      <c r="E3" s="671" t="s">
        <v>482</v>
      </c>
      <c r="F3" s="671"/>
      <c r="G3" s="634" t="s">
        <v>413</v>
      </c>
      <c r="H3" s="635"/>
      <c r="I3" s="635"/>
      <c r="J3" s="635"/>
      <c r="K3" s="635"/>
      <c r="L3" s="635"/>
      <c r="M3" s="636"/>
      <c r="N3" s="642" t="s">
        <v>414</v>
      </c>
      <c r="O3" s="642"/>
      <c r="P3" s="642"/>
      <c r="Q3" s="642"/>
      <c r="R3" s="642"/>
      <c r="S3" s="642"/>
      <c r="T3" s="642"/>
      <c r="U3" s="642"/>
      <c r="V3" s="642"/>
      <c r="W3" s="642"/>
      <c r="X3" s="658" t="s">
        <v>415</v>
      </c>
      <c r="Y3" s="659"/>
      <c r="Z3" s="659"/>
      <c r="AA3" s="659"/>
      <c r="AB3" s="660"/>
      <c r="AC3" s="671" t="s">
        <v>416</v>
      </c>
      <c r="AD3" s="671"/>
      <c r="AE3" s="671"/>
      <c r="AF3" s="671"/>
      <c r="AG3" s="661" t="s">
        <v>882</v>
      </c>
      <c r="AH3" s="662"/>
      <c r="AI3" s="661" t="s">
        <v>450</v>
      </c>
      <c r="AJ3" s="671" t="s">
        <v>621</v>
      </c>
      <c r="AK3" s="671"/>
      <c r="AL3" s="671"/>
      <c r="AM3" s="647" t="s">
        <v>831</v>
      </c>
      <c r="AN3" s="647"/>
      <c r="AO3" s="650" t="s">
        <v>832</v>
      </c>
      <c r="AP3" s="647" t="s">
        <v>871</v>
      </c>
      <c r="AQ3" s="642" t="s">
        <v>1092</v>
      </c>
      <c r="AR3" s="642"/>
      <c r="AS3" s="649" t="s">
        <v>966</v>
      </c>
    </row>
    <row r="4" spans="1:45" s="2" customFormat="1" ht="45" customHeight="1">
      <c r="A4" s="89" t="s">
        <v>390</v>
      </c>
      <c r="B4" s="89" t="s">
        <v>391</v>
      </c>
      <c r="C4" s="89" t="s">
        <v>392</v>
      </c>
      <c r="D4" s="89" t="s">
        <v>417</v>
      </c>
      <c r="E4" s="110" t="s">
        <v>418</v>
      </c>
      <c r="F4" s="98" t="s">
        <v>619</v>
      </c>
      <c r="G4" s="109" t="s">
        <v>419</v>
      </c>
      <c r="H4" s="42" t="s">
        <v>420</v>
      </c>
      <c r="I4" s="42" t="s">
        <v>421</v>
      </c>
      <c r="J4" s="250" t="s">
        <v>422</v>
      </c>
      <c r="K4" s="250" t="s">
        <v>423</v>
      </c>
      <c r="L4" s="110" t="s">
        <v>424</v>
      </c>
      <c r="M4" s="110" t="s">
        <v>425</v>
      </c>
      <c r="N4" s="110" t="s">
        <v>426</v>
      </c>
      <c r="O4" s="110" t="s">
        <v>427</v>
      </c>
      <c r="P4" s="198" t="s">
        <v>468</v>
      </c>
      <c r="Q4" s="450" t="s">
        <v>1249</v>
      </c>
      <c r="R4" s="250" t="s">
        <v>428</v>
      </c>
      <c r="S4" s="52" t="s">
        <v>429</v>
      </c>
      <c r="T4" s="110" t="s">
        <v>430</v>
      </c>
      <c r="U4" s="110" t="s">
        <v>431</v>
      </c>
      <c r="V4" s="109" t="s">
        <v>432</v>
      </c>
      <c r="W4" s="356" t="s">
        <v>909</v>
      </c>
      <c r="X4" s="42" t="s">
        <v>433</v>
      </c>
      <c r="Y4" s="110" t="s">
        <v>407</v>
      </c>
      <c r="Z4" s="110" t="s">
        <v>434</v>
      </c>
      <c r="AA4" s="109" t="s">
        <v>435</v>
      </c>
      <c r="AB4" s="192" t="s">
        <v>473</v>
      </c>
      <c r="AC4" s="110" t="s">
        <v>436</v>
      </c>
      <c r="AD4" s="330" t="s">
        <v>434</v>
      </c>
      <c r="AE4" s="110" t="s">
        <v>437</v>
      </c>
      <c r="AF4" s="110" t="s">
        <v>438</v>
      </c>
      <c r="AG4" s="457" t="s">
        <v>882</v>
      </c>
      <c r="AH4" s="450" t="s">
        <v>51</v>
      </c>
      <c r="AI4" s="672"/>
      <c r="AJ4" s="667" t="s">
        <v>622</v>
      </c>
      <c r="AK4" s="646"/>
      <c r="AL4" s="309" t="s">
        <v>439</v>
      </c>
      <c r="AM4" s="648"/>
      <c r="AN4" s="648"/>
      <c r="AO4" s="651"/>
      <c r="AP4" s="648"/>
      <c r="AQ4" s="406" t="s">
        <v>1093</v>
      </c>
      <c r="AR4" s="406" t="s">
        <v>1094</v>
      </c>
      <c r="AS4" s="649"/>
    </row>
    <row r="5" spans="1:45" ht="16.5" hidden="1" customHeight="1">
      <c r="E5" s="8">
        <v>0</v>
      </c>
      <c r="F5" s="17">
        <v>1</v>
      </c>
      <c r="G5" s="17">
        <v>2</v>
      </c>
      <c r="H5" s="8">
        <v>3</v>
      </c>
      <c r="I5" s="17">
        <v>4</v>
      </c>
      <c r="J5" s="17">
        <v>5</v>
      </c>
      <c r="K5" s="8">
        <v>6</v>
      </c>
      <c r="L5" s="17">
        <v>7</v>
      </c>
      <c r="M5" s="17">
        <v>8</v>
      </c>
      <c r="N5" s="8">
        <v>9</v>
      </c>
      <c r="O5" s="17">
        <v>10</v>
      </c>
      <c r="P5" s="17">
        <v>11</v>
      </c>
      <c r="Q5" s="8">
        <v>12</v>
      </c>
      <c r="R5" s="17">
        <v>13</v>
      </c>
      <c r="S5" s="17">
        <v>14</v>
      </c>
      <c r="T5" s="8">
        <v>15</v>
      </c>
      <c r="U5" s="17">
        <v>16</v>
      </c>
      <c r="V5" s="17">
        <v>17</v>
      </c>
      <c r="W5" s="8">
        <v>18</v>
      </c>
      <c r="X5" s="17">
        <v>19</v>
      </c>
      <c r="Y5" s="17">
        <v>20</v>
      </c>
      <c r="Z5" s="8">
        <v>21</v>
      </c>
      <c r="AA5" s="17">
        <v>22</v>
      </c>
      <c r="AB5" s="17">
        <v>23</v>
      </c>
      <c r="AC5" s="8">
        <v>24</v>
      </c>
      <c r="AD5" s="17">
        <v>25</v>
      </c>
      <c r="AE5" s="17">
        <v>26</v>
      </c>
      <c r="AF5" s="8">
        <v>27</v>
      </c>
      <c r="AG5" s="17">
        <v>28</v>
      </c>
      <c r="AH5" s="17">
        <v>29</v>
      </c>
      <c r="AI5" s="8">
        <v>30</v>
      </c>
      <c r="AJ5" s="17">
        <v>31</v>
      </c>
      <c r="AK5" s="17">
        <v>32</v>
      </c>
      <c r="AL5" s="8">
        <v>33</v>
      </c>
      <c r="AM5" s="17">
        <v>34</v>
      </c>
      <c r="AN5" s="17">
        <v>35</v>
      </c>
      <c r="AO5" s="8">
        <v>36</v>
      </c>
      <c r="AP5" s="17">
        <v>37</v>
      </c>
      <c r="AQ5" s="17">
        <v>38</v>
      </c>
      <c r="AR5" s="8">
        <v>39</v>
      </c>
    </row>
    <row r="6" spans="1:45" ht="16.5" hidden="1" customHeight="1">
      <c r="E6" s="8"/>
      <c r="F6" s="101"/>
      <c r="G6" s="17"/>
      <c r="H6" s="22"/>
      <c r="I6" s="22"/>
      <c r="J6" s="12"/>
      <c r="K6" s="8"/>
      <c r="L6" s="8"/>
      <c r="M6" s="8"/>
      <c r="N6" s="12"/>
      <c r="O6" s="10"/>
      <c r="P6" s="10"/>
      <c r="Q6" s="10"/>
      <c r="R6" s="10"/>
      <c r="S6" s="22"/>
      <c r="T6" s="12"/>
      <c r="U6" s="5"/>
      <c r="V6" s="14"/>
      <c r="W6" s="15"/>
      <c r="X6" s="51"/>
      <c r="Y6" s="5"/>
      <c r="Z6" s="5"/>
      <c r="AA6" s="17"/>
      <c r="AB6" s="17"/>
      <c r="AC6" s="8"/>
      <c r="AD6" s="5"/>
      <c r="AE6" s="5"/>
      <c r="AF6" s="10"/>
      <c r="AI6" s="10"/>
      <c r="AJ6" s="195"/>
      <c r="AK6" s="196"/>
      <c r="AL6" s="197"/>
    </row>
    <row r="7" spans="1:45" ht="16.5" hidden="1" customHeight="1">
      <c r="E7" s="8"/>
      <c r="F7" s="101"/>
      <c r="G7" s="17"/>
      <c r="H7" s="22"/>
      <c r="I7" s="22"/>
      <c r="J7" s="12"/>
      <c r="K7" s="8"/>
      <c r="L7" s="8"/>
      <c r="M7" s="8"/>
      <c r="N7" s="12"/>
      <c r="O7" s="10"/>
      <c r="P7" s="10"/>
      <c r="Q7" s="10"/>
      <c r="R7" s="10"/>
      <c r="S7" s="22"/>
      <c r="T7" s="12"/>
      <c r="U7" s="5"/>
      <c r="V7" s="14"/>
      <c r="W7" s="15"/>
      <c r="X7" s="51"/>
      <c r="Y7" s="5"/>
      <c r="Z7" s="5"/>
      <c r="AA7" s="17"/>
      <c r="AB7" s="17"/>
      <c r="AC7" s="8"/>
      <c r="AD7" s="5"/>
      <c r="AE7" s="5"/>
      <c r="AF7" s="10"/>
      <c r="AI7" s="10"/>
      <c r="AJ7" s="195"/>
      <c r="AK7" s="196"/>
      <c r="AL7" s="197"/>
    </row>
    <row r="8" spans="1:45" ht="16.5" hidden="1" customHeight="1">
      <c r="E8" s="8"/>
      <c r="F8" s="101"/>
      <c r="G8" s="17"/>
      <c r="H8" s="22"/>
      <c r="I8" s="22"/>
      <c r="J8" s="12"/>
      <c r="K8" s="8"/>
      <c r="L8" s="8"/>
      <c r="M8" s="8"/>
      <c r="N8" s="12"/>
      <c r="O8" s="10"/>
      <c r="P8" s="10"/>
      <c r="Q8" s="10"/>
      <c r="R8" s="10"/>
      <c r="S8" s="22"/>
      <c r="T8" s="12"/>
      <c r="U8" s="5"/>
      <c r="V8" s="14"/>
      <c r="W8" s="15"/>
      <c r="X8" s="51"/>
      <c r="Y8" s="5"/>
      <c r="Z8" s="5"/>
      <c r="AA8" s="17"/>
      <c r="AB8" s="17"/>
      <c r="AC8" s="8"/>
      <c r="AD8" s="5"/>
      <c r="AE8" s="5"/>
      <c r="AF8" s="10"/>
      <c r="AI8" s="10"/>
      <c r="AJ8" s="195"/>
      <c r="AK8" s="196"/>
      <c r="AL8" s="197"/>
    </row>
    <row r="9" spans="1:45" ht="16.5" hidden="1" customHeight="1">
      <c r="E9" s="8"/>
      <c r="F9" s="101"/>
      <c r="G9" s="17"/>
      <c r="H9" s="22"/>
      <c r="I9" s="22"/>
      <c r="J9" s="12"/>
      <c r="K9" s="8"/>
      <c r="L9" s="8"/>
      <c r="M9" s="8"/>
      <c r="N9" s="12"/>
      <c r="O9" s="10"/>
      <c r="P9" s="10"/>
      <c r="Q9" s="10"/>
      <c r="R9" s="10"/>
      <c r="S9" s="22"/>
      <c r="T9" s="12"/>
      <c r="U9" s="5"/>
      <c r="V9" s="14"/>
      <c r="W9" s="15"/>
      <c r="X9" s="51"/>
      <c r="Y9" s="5"/>
      <c r="Z9" s="5"/>
      <c r="AA9" s="17"/>
      <c r="AB9" s="17"/>
      <c r="AC9" s="8"/>
      <c r="AD9" s="5"/>
      <c r="AE9" s="5"/>
      <c r="AF9" s="10"/>
      <c r="AI9" s="10"/>
      <c r="AJ9" s="195"/>
      <c r="AK9" s="196"/>
      <c r="AL9" s="197"/>
    </row>
    <row r="10" spans="1:45" ht="16.5" hidden="1" customHeight="1">
      <c r="E10" s="8"/>
      <c r="F10" s="101"/>
      <c r="G10" s="17"/>
      <c r="H10" s="22"/>
      <c r="I10" s="22"/>
      <c r="J10" s="12"/>
      <c r="K10" s="8"/>
      <c r="L10" s="8"/>
      <c r="M10" s="8"/>
      <c r="N10" s="12"/>
      <c r="O10" s="10"/>
      <c r="P10" s="10"/>
      <c r="Q10" s="10"/>
      <c r="R10" s="10"/>
      <c r="S10" s="22"/>
      <c r="T10" s="12"/>
      <c r="U10" s="5"/>
      <c r="V10" s="14"/>
      <c r="W10" s="15"/>
      <c r="X10" s="51"/>
      <c r="Y10" s="5"/>
      <c r="Z10" s="5"/>
      <c r="AA10" s="17"/>
      <c r="AB10" s="17"/>
      <c r="AC10" s="8"/>
      <c r="AD10" s="5"/>
      <c r="AE10" s="5"/>
      <c r="AF10" s="10"/>
      <c r="AI10" s="10"/>
      <c r="AJ10" s="195"/>
      <c r="AK10" s="196"/>
      <c r="AL10" s="197"/>
    </row>
    <row r="11" spans="1:45" ht="45" customHeight="1">
      <c r="A11" s="67"/>
      <c r="B11" s="67"/>
      <c r="C11" s="67"/>
      <c r="D11" s="65"/>
      <c r="E11" s="43" t="s">
        <v>581</v>
      </c>
      <c r="F11" s="318">
        <f t="shared" ref="F11:F246" si="0">IF(ISBLANK($E11), "", VLOOKUP($E11,참여인력_개요,2,FALSE))</f>
        <v>25569</v>
      </c>
      <c r="G11" s="86" t="s">
        <v>591</v>
      </c>
      <c r="H11" s="83">
        <v>39448</v>
      </c>
      <c r="I11" s="83">
        <v>40179</v>
      </c>
      <c r="J11" s="45" t="s">
        <v>526</v>
      </c>
      <c r="K11" s="43" t="s">
        <v>44</v>
      </c>
      <c r="L11" s="43" t="s">
        <v>41</v>
      </c>
      <c r="M11" s="43" t="s">
        <v>41</v>
      </c>
      <c r="N11" s="45" t="s">
        <v>511</v>
      </c>
      <c r="O11" s="40" t="s">
        <v>1117</v>
      </c>
      <c r="P11" s="206" t="s">
        <v>37</v>
      </c>
      <c r="Q11" s="206" t="s">
        <v>1254</v>
      </c>
      <c r="R11" s="40" t="s">
        <v>1116</v>
      </c>
      <c r="S11" s="83">
        <v>40179</v>
      </c>
      <c r="T11" s="45" t="s">
        <v>40</v>
      </c>
      <c r="U11" s="213">
        <v>1000</v>
      </c>
      <c r="V11" s="84" t="s">
        <v>872</v>
      </c>
      <c r="W11" s="85">
        <v>0.14599999999999999</v>
      </c>
      <c r="X11" s="88">
        <v>41640</v>
      </c>
      <c r="Y11" s="213">
        <v>1146</v>
      </c>
      <c r="Z11" s="213">
        <v>1000</v>
      </c>
      <c r="AA11" s="86" t="s">
        <v>90</v>
      </c>
      <c r="AB11" s="179">
        <f>IF(ISBLANK(X11),"",DATEDIF(S11,X11,"d")/365)</f>
        <v>4.0027397260273974</v>
      </c>
      <c r="AC11" s="43" t="s">
        <v>44</v>
      </c>
      <c r="AD11" s="213"/>
      <c r="AE11" s="213"/>
      <c r="AF11" s="40"/>
      <c r="AG11" s="45" t="s">
        <v>886</v>
      </c>
      <c r="AH11" s="45"/>
      <c r="AI11" s="40"/>
      <c r="AJ11" s="669" t="s">
        <v>591</v>
      </c>
      <c r="AK11" s="669"/>
      <c r="AL11" s="41" t="s">
        <v>597</v>
      </c>
      <c r="AM11" s="367">
        <v>36330</v>
      </c>
      <c r="AN11" s="43"/>
      <c r="AO11" s="179">
        <f>IF((S11-AM11)/365&gt;0,(S11-AM11)/365,"")</f>
        <v>10.545205479452054</v>
      </c>
      <c r="AP11" s="43"/>
      <c r="AQ11" s="43" t="s">
        <v>1095</v>
      </c>
      <c r="AR11" s="40"/>
      <c r="AS11" s="28" t="b">
        <f>U11=Z11+AD11+AH11</f>
        <v>1</v>
      </c>
    </row>
    <row r="12" spans="1:45" ht="45" customHeight="1">
      <c r="A12" s="67"/>
      <c r="B12" s="67"/>
      <c r="C12" s="67"/>
      <c r="D12" s="65"/>
      <c r="E12" s="43" t="s">
        <v>581</v>
      </c>
      <c r="F12" s="318">
        <f t="shared" si="0"/>
        <v>25569</v>
      </c>
      <c r="G12" s="86" t="s">
        <v>593</v>
      </c>
      <c r="H12" s="83">
        <v>39448</v>
      </c>
      <c r="I12" s="83">
        <v>39082</v>
      </c>
      <c r="J12" s="45" t="s">
        <v>522</v>
      </c>
      <c r="K12" s="43" t="s">
        <v>41</v>
      </c>
      <c r="L12" s="43" t="s">
        <v>44</v>
      </c>
      <c r="M12" s="43" t="s">
        <v>41</v>
      </c>
      <c r="N12" s="45" t="s">
        <v>511</v>
      </c>
      <c r="O12" s="40" t="s">
        <v>594</v>
      </c>
      <c r="P12" s="206" t="s">
        <v>955</v>
      </c>
      <c r="Q12" s="206" t="s">
        <v>1255</v>
      </c>
      <c r="R12" s="40" t="s">
        <v>595</v>
      </c>
      <c r="S12" s="83">
        <v>40544</v>
      </c>
      <c r="T12" s="45" t="s">
        <v>43</v>
      </c>
      <c r="U12" s="213">
        <v>510</v>
      </c>
      <c r="V12" s="84" t="s">
        <v>514</v>
      </c>
      <c r="W12" s="85"/>
      <c r="X12" s="88">
        <v>42005</v>
      </c>
      <c r="Y12" s="213">
        <v>100</v>
      </c>
      <c r="Z12" s="213">
        <v>0</v>
      </c>
      <c r="AA12" s="86" t="s">
        <v>37</v>
      </c>
      <c r="AB12" s="179">
        <f t="shared" ref="AB12:AB75" si="1">IF(ISBLANK(X12),"",DATEDIF(S12,X12,"d")/365)</f>
        <v>4.0027397260273974</v>
      </c>
      <c r="AC12" s="43" t="s">
        <v>44</v>
      </c>
      <c r="AD12" s="213">
        <v>510</v>
      </c>
      <c r="AE12" s="213">
        <v>510</v>
      </c>
      <c r="AF12" s="40"/>
      <c r="AG12" s="45" t="s">
        <v>886</v>
      </c>
      <c r="AH12" s="45"/>
      <c r="AI12" s="40"/>
      <c r="AJ12" s="670" t="s">
        <v>599</v>
      </c>
      <c r="AK12" s="670"/>
      <c r="AL12" s="41" t="s">
        <v>597</v>
      </c>
      <c r="AM12" s="367">
        <v>37622</v>
      </c>
      <c r="AN12" s="43"/>
      <c r="AO12" s="179">
        <f t="shared" ref="AO12:AO75" si="2">IF((S12-AM12)/365&gt;0,(S12-AM12)/365,"")</f>
        <v>8.0054794520547947</v>
      </c>
      <c r="AP12" s="43"/>
      <c r="AQ12" s="43" t="s">
        <v>1096</v>
      </c>
      <c r="AR12" s="40"/>
      <c r="AS12" s="28" t="b">
        <f t="shared" ref="AS12:AS75" si="3">U12=Z12+AD12+AH12</f>
        <v>1</v>
      </c>
    </row>
    <row r="13" spans="1:45" ht="45" customHeight="1">
      <c r="A13" s="67"/>
      <c r="B13" s="67"/>
      <c r="C13" s="67"/>
      <c r="D13" s="65"/>
      <c r="E13" s="43" t="s">
        <v>581</v>
      </c>
      <c r="F13" s="318">
        <f t="shared" si="0"/>
        <v>25569</v>
      </c>
      <c r="G13" s="86" t="s">
        <v>593</v>
      </c>
      <c r="H13" s="83">
        <v>39448</v>
      </c>
      <c r="I13" s="83">
        <v>37986</v>
      </c>
      <c r="J13" s="45" t="s">
        <v>522</v>
      </c>
      <c r="K13" s="43" t="s">
        <v>41</v>
      </c>
      <c r="L13" s="43" t="s">
        <v>41</v>
      </c>
      <c r="M13" s="43" t="s">
        <v>44</v>
      </c>
      <c r="N13" s="45" t="s">
        <v>511</v>
      </c>
      <c r="O13" s="40" t="s">
        <v>596</v>
      </c>
      <c r="P13" s="206" t="s">
        <v>867</v>
      </c>
      <c r="Q13" s="206" t="s">
        <v>37</v>
      </c>
      <c r="R13" s="40" t="s">
        <v>595</v>
      </c>
      <c r="S13" s="83">
        <v>39814</v>
      </c>
      <c r="T13" s="45" t="s">
        <v>43</v>
      </c>
      <c r="U13" s="213">
        <v>390</v>
      </c>
      <c r="V13" s="84" t="s">
        <v>513</v>
      </c>
      <c r="W13" s="85">
        <v>0.14599999999999999</v>
      </c>
      <c r="X13" s="88">
        <v>42005</v>
      </c>
      <c r="Y13" s="213">
        <v>200</v>
      </c>
      <c r="Z13" s="213">
        <v>150</v>
      </c>
      <c r="AA13" s="86" t="s">
        <v>525</v>
      </c>
      <c r="AB13" s="179">
        <f t="shared" si="1"/>
        <v>6.0027397260273974</v>
      </c>
      <c r="AC13" s="43" t="s">
        <v>44</v>
      </c>
      <c r="AD13" s="213">
        <v>240</v>
      </c>
      <c r="AE13" s="213">
        <v>300</v>
      </c>
      <c r="AF13" s="40" t="s">
        <v>598</v>
      </c>
      <c r="AG13" s="45" t="s">
        <v>886</v>
      </c>
      <c r="AH13" s="45"/>
      <c r="AI13" s="40"/>
      <c r="AJ13" s="670" t="s">
        <v>593</v>
      </c>
      <c r="AK13" s="670"/>
      <c r="AL13" s="41" t="s">
        <v>597</v>
      </c>
      <c r="AM13" s="367">
        <v>37987</v>
      </c>
      <c r="AN13" s="43"/>
      <c r="AO13" s="179">
        <f t="shared" si="2"/>
        <v>5.0054794520547947</v>
      </c>
      <c r="AP13" s="43"/>
      <c r="AQ13" s="43" t="s">
        <v>1097</v>
      </c>
      <c r="AR13" s="40"/>
      <c r="AS13" s="28" t="b">
        <f t="shared" si="3"/>
        <v>1</v>
      </c>
    </row>
    <row r="14" spans="1:45" ht="45" customHeight="1">
      <c r="A14" s="67"/>
      <c r="B14" s="67"/>
      <c r="C14" s="67"/>
      <c r="D14" s="65"/>
      <c r="E14" s="43" t="s">
        <v>587</v>
      </c>
      <c r="F14" s="318">
        <f t="shared" si="0"/>
        <v>31705</v>
      </c>
      <c r="G14" s="86" t="s">
        <v>593</v>
      </c>
      <c r="H14" s="83">
        <v>39448</v>
      </c>
      <c r="I14" s="83">
        <v>37986</v>
      </c>
      <c r="J14" s="45" t="s">
        <v>522</v>
      </c>
      <c r="K14" s="43" t="s">
        <v>41</v>
      </c>
      <c r="L14" s="43" t="s">
        <v>41</v>
      </c>
      <c r="M14" s="43" t="s">
        <v>44</v>
      </c>
      <c r="N14" s="45" t="s">
        <v>511</v>
      </c>
      <c r="O14" s="40" t="s">
        <v>596</v>
      </c>
      <c r="P14" s="206" t="s">
        <v>466</v>
      </c>
      <c r="Q14" s="206" t="s">
        <v>37</v>
      </c>
      <c r="R14" s="40" t="s">
        <v>595</v>
      </c>
      <c r="S14" s="83">
        <v>39814</v>
      </c>
      <c r="T14" s="45" t="s">
        <v>40</v>
      </c>
      <c r="U14" s="213">
        <v>390</v>
      </c>
      <c r="V14" s="84" t="s">
        <v>513</v>
      </c>
      <c r="W14" s="85">
        <v>0.14599999999999999</v>
      </c>
      <c r="X14" s="88">
        <v>42370</v>
      </c>
      <c r="Y14" s="213">
        <v>200</v>
      </c>
      <c r="Z14" s="213">
        <v>150</v>
      </c>
      <c r="AA14" s="86" t="s">
        <v>525</v>
      </c>
      <c r="AB14" s="179">
        <f t="shared" si="1"/>
        <v>7.0027397260273974</v>
      </c>
      <c r="AC14" s="43" t="s">
        <v>44</v>
      </c>
      <c r="AD14" s="213">
        <v>240</v>
      </c>
      <c r="AE14" s="213">
        <v>300</v>
      </c>
      <c r="AF14" s="40" t="s">
        <v>598</v>
      </c>
      <c r="AG14" s="45" t="s">
        <v>886</v>
      </c>
      <c r="AH14" s="45"/>
      <c r="AI14" s="40"/>
      <c r="AJ14" s="670" t="s">
        <v>593</v>
      </c>
      <c r="AK14" s="670"/>
      <c r="AL14" s="41" t="s">
        <v>597</v>
      </c>
      <c r="AM14" s="367">
        <v>37623</v>
      </c>
      <c r="AN14" s="43"/>
      <c r="AO14" s="179">
        <f t="shared" si="2"/>
        <v>6.0027397260273974</v>
      </c>
      <c r="AP14" s="43"/>
      <c r="AQ14" s="43" t="s">
        <v>1098</v>
      </c>
      <c r="AR14" s="40"/>
      <c r="AS14" s="28" t="b">
        <f t="shared" si="3"/>
        <v>1</v>
      </c>
    </row>
    <row r="15" spans="1:45" ht="45" customHeight="1">
      <c r="A15" s="65"/>
      <c r="B15" s="65"/>
      <c r="C15" s="65"/>
      <c r="D15" s="65"/>
      <c r="E15" s="43"/>
      <c r="F15" s="318" t="str">
        <f t="shared" si="0"/>
        <v/>
      </c>
      <c r="G15" s="86"/>
      <c r="H15" s="83"/>
      <c r="I15" s="83"/>
      <c r="J15" s="45"/>
      <c r="K15" s="43"/>
      <c r="L15" s="43"/>
      <c r="M15" s="43"/>
      <c r="N15" s="45"/>
      <c r="O15" s="40"/>
      <c r="P15" s="206"/>
      <c r="Q15" s="206"/>
      <c r="R15" s="40"/>
      <c r="S15" s="83"/>
      <c r="T15" s="45"/>
      <c r="U15" s="213"/>
      <c r="V15" s="84"/>
      <c r="W15" s="85"/>
      <c r="X15" s="88"/>
      <c r="Y15" s="213"/>
      <c r="Z15" s="213"/>
      <c r="AA15" s="86"/>
      <c r="AB15" s="179" t="str">
        <f t="shared" si="1"/>
        <v/>
      </c>
      <c r="AC15" s="43"/>
      <c r="AD15" s="213"/>
      <c r="AE15" s="213"/>
      <c r="AF15" s="40"/>
      <c r="AG15" s="45"/>
      <c r="AH15" s="45"/>
      <c r="AI15" s="40"/>
      <c r="AJ15" s="668"/>
      <c r="AK15" s="668"/>
      <c r="AL15" s="41"/>
      <c r="AM15" s="367"/>
      <c r="AN15" s="43"/>
      <c r="AO15" s="179" t="str">
        <f t="shared" si="2"/>
        <v/>
      </c>
      <c r="AP15" s="43"/>
      <c r="AQ15" s="75"/>
      <c r="AR15" s="40"/>
      <c r="AS15" s="28" t="b">
        <f t="shared" si="3"/>
        <v>1</v>
      </c>
    </row>
    <row r="16" spans="1:45" ht="45" customHeight="1">
      <c r="A16" s="65"/>
      <c r="B16" s="65"/>
      <c r="C16" s="65"/>
      <c r="D16" s="65"/>
      <c r="E16" s="43"/>
      <c r="F16" s="318" t="str">
        <f t="shared" si="0"/>
        <v/>
      </c>
      <c r="G16" s="86"/>
      <c r="H16" s="83"/>
      <c r="I16" s="83"/>
      <c r="J16" s="45"/>
      <c r="K16" s="43"/>
      <c r="L16" s="43"/>
      <c r="M16" s="43"/>
      <c r="N16" s="45"/>
      <c r="O16" s="40"/>
      <c r="P16" s="206"/>
      <c r="Q16" s="206"/>
      <c r="R16" s="40"/>
      <c r="S16" s="83"/>
      <c r="T16" s="45"/>
      <c r="U16" s="213"/>
      <c r="V16" s="84"/>
      <c r="W16" s="85"/>
      <c r="X16" s="88"/>
      <c r="Y16" s="213"/>
      <c r="Z16" s="213"/>
      <c r="AA16" s="86"/>
      <c r="AB16" s="179" t="str">
        <f t="shared" si="1"/>
        <v/>
      </c>
      <c r="AC16" s="43"/>
      <c r="AD16" s="213"/>
      <c r="AE16" s="213"/>
      <c r="AF16" s="40"/>
      <c r="AG16" s="45"/>
      <c r="AH16" s="45"/>
      <c r="AI16" s="40"/>
      <c r="AJ16" s="668"/>
      <c r="AK16" s="668"/>
      <c r="AL16" s="41"/>
      <c r="AM16" s="367"/>
      <c r="AN16" s="43"/>
      <c r="AO16" s="179" t="str">
        <f t="shared" si="2"/>
        <v/>
      </c>
      <c r="AP16" s="43"/>
      <c r="AQ16" s="75"/>
      <c r="AR16" s="40"/>
      <c r="AS16" s="28" t="b">
        <f t="shared" si="3"/>
        <v>1</v>
      </c>
    </row>
    <row r="17" spans="1:45" ht="45" customHeight="1">
      <c r="A17" s="65"/>
      <c r="B17" s="65"/>
      <c r="C17" s="65"/>
      <c r="D17" s="65"/>
      <c r="E17" s="43"/>
      <c r="F17" s="318" t="str">
        <f t="shared" si="0"/>
        <v/>
      </c>
      <c r="G17" s="86"/>
      <c r="H17" s="83"/>
      <c r="I17" s="83"/>
      <c r="J17" s="45"/>
      <c r="K17" s="43"/>
      <c r="L17" s="43"/>
      <c r="M17" s="43"/>
      <c r="N17" s="45"/>
      <c r="O17" s="40"/>
      <c r="P17" s="206"/>
      <c r="Q17" s="206"/>
      <c r="R17" s="40"/>
      <c r="S17" s="83"/>
      <c r="T17" s="45"/>
      <c r="U17" s="213"/>
      <c r="V17" s="84"/>
      <c r="W17" s="85"/>
      <c r="X17" s="88"/>
      <c r="Y17" s="213"/>
      <c r="Z17" s="213"/>
      <c r="AA17" s="86"/>
      <c r="AB17" s="179" t="str">
        <f t="shared" si="1"/>
        <v/>
      </c>
      <c r="AC17" s="43"/>
      <c r="AD17" s="213"/>
      <c r="AE17" s="213"/>
      <c r="AF17" s="40"/>
      <c r="AG17" s="45"/>
      <c r="AH17" s="45"/>
      <c r="AI17" s="40"/>
      <c r="AJ17" s="668"/>
      <c r="AK17" s="668"/>
      <c r="AL17" s="41"/>
      <c r="AM17" s="367"/>
      <c r="AN17" s="43"/>
      <c r="AO17" s="179" t="str">
        <f t="shared" si="2"/>
        <v/>
      </c>
      <c r="AP17" s="43"/>
      <c r="AQ17" s="75"/>
      <c r="AR17" s="40"/>
      <c r="AS17" s="28" t="b">
        <f t="shared" si="3"/>
        <v>1</v>
      </c>
    </row>
    <row r="18" spans="1:45" ht="45" customHeight="1">
      <c r="A18" s="65"/>
      <c r="B18" s="65"/>
      <c r="C18" s="65"/>
      <c r="D18" s="65"/>
      <c r="E18" s="43"/>
      <c r="F18" s="318" t="str">
        <f t="shared" si="0"/>
        <v/>
      </c>
      <c r="G18" s="86"/>
      <c r="H18" s="83"/>
      <c r="I18" s="83"/>
      <c r="J18" s="45"/>
      <c r="K18" s="43"/>
      <c r="L18" s="43"/>
      <c r="M18" s="43"/>
      <c r="N18" s="45"/>
      <c r="O18" s="40"/>
      <c r="P18" s="206"/>
      <c r="Q18" s="206"/>
      <c r="R18" s="40"/>
      <c r="S18" s="83"/>
      <c r="T18" s="45"/>
      <c r="U18" s="213"/>
      <c r="V18" s="84"/>
      <c r="W18" s="85"/>
      <c r="X18" s="88"/>
      <c r="Y18" s="213"/>
      <c r="Z18" s="213"/>
      <c r="AA18" s="86"/>
      <c r="AB18" s="179" t="str">
        <f t="shared" si="1"/>
        <v/>
      </c>
      <c r="AC18" s="43"/>
      <c r="AD18" s="213"/>
      <c r="AE18" s="213"/>
      <c r="AF18" s="40"/>
      <c r="AG18" s="45"/>
      <c r="AH18" s="45"/>
      <c r="AI18" s="40"/>
      <c r="AJ18" s="668"/>
      <c r="AK18" s="668"/>
      <c r="AL18" s="41"/>
      <c r="AM18" s="367"/>
      <c r="AN18" s="43"/>
      <c r="AO18" s="179" t="str">
        <f t="shared" si="2"/>
        <v/>
      </c>
      <c r="AP18" s="43"/>
      <c r="AQ18" s="75"/>
      <c r="AR18" s="40"/>
      <c r="AS18" s="28" t="b">
        <f t="shared" si="3"/>
        <v>1</v>
      </c>
    </row>
    <row r="19" spans="1:45" ht="45" customHeight="1">
      <c r="A19" s="65"/>
      <c r="B19" s="65"/>
      <c r="C19" s="65"/>
      <c r="D19" s="65"/>
      <c r="E19" s="43"/>
      <c r="F19" s="318" t="str">
        <f t="shared" si="0"/>
        <v/>
      </c>
      <c r="G19" s="86"/>
      <c r="H19" s="83"/>
      <c r="I19" s="83"/>
      <c r="J19" s="45"/>
      <c r="K19" s="43"/>
      <c r="L19" s="43"/>
      <c r="M19" s="43"/>
      <c r="N19" s="45"/>
      <c r="O19" s="40"/>
      <c r="P19" s="206"/>
      <c r="Q19" s="206"/>
      <c r="R19" s="40"/>
      <c r="S19" s="83"/>
      <c r="T19" s="45"/>
      <c r="U19" s="213"/>
      <c r="V19" s="84"/>
      <c r="W19" s="85"/>
      <c r="X19" s="88"/>
      <c r="Y19" s="213"/>
      <c r="Z19" s="213"/>
      <c r="AA19" s="86"/>
      <c r="AB19" s="179" t="str">
        <f t="shared" si="1"/>
        <v/>
      </c>
      <c r="AC19" s="43"/>
      <c r="AD19" s="213"/>
      <c r="AE19" s="213"/>
      <c r="AF19" s="40"/>
      <c r="AG19" s="45"/>
      <c r="AH19" s="45"/>
      <c r="AI19" s="40"/>
      <c r="AJ19" s="668"/>
      <c r="AK19" s="668"/>
      <c r="AL19" s="41"/>
      <c r="AM19" s="367"/>
      <c r="AN19" s="43"/>
      <c r="AO19" s="179" t="str">
        <f t="shared" si="2"/>
        <v/>
      </c>
      <c r="AP19" s="43"/>
      <c r="AQ19" s="75"/>
      <c r="AR19" s="40"/>
      <c r="AS19" s="28" t="b">
        <f t="shared" si="3"/>
        <v>1</v>
      </c>
    </row>
    <row r="20" spans="1:45" ht="45" customHeight="1">
      <c r="A20" s="65"/>
      <c r="B20" s="65"/>
      <c r="C20" s="65"/>
      <c r="D20" s="65"/>
      <c r="E20" s="43"/>
      <c r="F20" s="318" t="str">
        <f t="shared" si="0"/>
        <v/>
      </c>
      <c r="G20" s="86"/>
      <c r="H20" s="83"/>
      <c r="I20" s="83"/>
      <c r="J20" s="45"/>
      <c r="K20" s="43"/>
      <c r="L20" s="43"/>
      <c r="M20" s="43"/>
      <c r="N20" s="45"/>
      <c r="O20" s="40"/>
      <c r="P20" s="206"/>
      <c r="Q20" s="206"/>
      <c r="R20" s="40"/>
      <c r="S20" s="83"/>
      <c r="T20" s="45"/>
      <c r="U20" s="213"/>
      <c r="V20" s="84"/>
      <c r="W20" s="85"/>
      <c r="X20" s="88"/>
      <c r="Y20" s="213"/>
      <c r="Z20" s="213"/>
      <c r="AA20" s="86"/>
      <c r="AB20" s="179" t="str">
        <f t="shared" si="1"/>
        <v/>
      </c>
      <c r="AC20" s="43"/>
      <c r="AD20" s="213"/>
      <c r="AE20" s="213"/>
      <c r="AF20" s="40"/>
      <c r="AG20" s="45"/>
      <c r="AH20" s="45"/>
      <c r="AI20" s="40"/>
      <c r="AJ20" s="668"/>
      <c r="AK20" s="668"/>
      <c r="AL20" s="41"/>
      <c r="AM20" s="367"/>
      <c r="AN20" s="43"/>
      <c r="AO20" s="179" t="str">
        <f t="shared" si="2"/>
        <v/>
      </c>
      <c r="AP20" s="43"/>
      <c r="AQ20" s="75"/>
      <c r="AR20" s="40"/>
      <c r="AS20" s="28" t="b">
        <f t="shared" si="3"/>
        <v>1</v>
      </c>
    </row>
    <row r="21" spans="1:45" ht="45" customHeight="1">
      <c r="A21" s="65"/>
      <c r="B21" s="65"/>
      <c r="C21" s="65"/>
      <c r="D21" s="65"/>
      <c r="E21" s="43"/>
      <c r="F21" s="318" t="str">
        <f t="shared" si="0"/>
        <v/>
      </c>
      <c r="G21" s="86"/>
      <c r="H21" s="83"/>
      <c r="I21" s="83"/>
      <c r="J21" s="45"/>
      <c r="K21" s="43"/>
      <c r="L21" s="43"/>
      <c r="M21" s="43"/>
      <c r="N21" s="45"/>
      <c r="O21" s="40"/>
      <c r="P21" s="206"/>
      <c r="Q21" s="206"/>
      <c r="R21" s="40"/>
      <c r="S21" s="83"/>
      <c r="T21" s="45"/>
      <c r="U21" s="213"/>
      <c r="V21" s="84"/>
      <c r="W21" s="85"/>
      <c r="X21" s="88"/>
      <c r="Y21" s="213"/>
      <c r="Z21" s="213"/>
      <c r="AA21" s="86"/>
      <c r="AB21" s="179" t="str">
        <f t="shared" si="1"/>
        <v/>
      </c>
      <c r="AC21" s="43"/>
      <c r="AD21" s="213"/>
      <c r="AE21" s="213"/>
      <c r="AF21" s="40"/>
      <c r="AG21" s="45"/>
      <c r="AH21" s="45"/>
      <c r="AI21" s="40"/>
      <c r="AJ21" s="668"/>
      <c r="AK21" s="668"/>
      <c r="AL21" s="41"/>
      <c r="AM21" s="367"/>
      <c r="AN21" s="43"/>
      <c r="AO21" s="179" t="str">
        <f t="shared" si="2"/>
        <v/>
      </c>
      <c r="AP21" s="43"/>
      <c r="AQ21" s="75"/>
      <c r="AR21" s="40"/>
      <c r="AS21" s="28" t="b">
        <f t="shared" si="3"/>
        <v>1</v>
      </c>
    </row>
    <row r="22" spans="1:45" ht="45" customHeight="1">
      <c r="A22" s="65"/>
      <c r="B22" s="65"/>
      <c r="C22" s="65"/>
      <c r="D22" s="65"/>
      <c r="E22" s="43"/>
      <c r="F22" s="318" t="str">
        <f t="shared" si="0"/>
        <v/>
      </c>
      <c r="G22" s="86"/>
      <c r="H22" s="83"/>
      <c r="I22" s="83"/>
      <c r="J22" s="45"/>
      <c r="K22" s="43"/>
      <c r="L22" s="43"/>
      <c r="M22" s="43"/>
      <c r="N22" s="45"/>
      <c r="O22" s="40"/>
      <c r="P22" s="206"/>
      <c r="Q22" s="206"/>
      <c r="R22" s="40"/>
      <c r="S22" s="83"/>
      <c r="T22" s="45"/>
      <c r="U22" s="213"/>
      <c r="V22" s="84"/>
      <c r="W22" s="85"/>
      <c r="X22" s="88"/>
      <c r="Y22" s="213"/>
      <c r="Z22" s="213"/>
      <c r="AA22" s="86"/>
      <c r="AB22" s="179" t="str">
        <f t="shared" si="1"/>
        <v/>
      </c>
      <c r="AC22" s="43"/>
      <c r="AD22" s="213"/>
      <c r="AE22" s="213"/>
      <c r="AF22" s="40"/>
      <c r="AG22" s="45"/>
      <c r="AH22" s="45"/>
      <c r="AI22" s="40"/>
      <c r="AJ22" s="668"/>
      <c r="AK22" s="668"/>
      <c r="AL22" s="41"/>
      <c r="AM22" s="367"/>
      <c r="AN22" s="43"/>
      <c r="AO22" s="179" t="str">
        <f t="shared" si="2"/>
        <v/>
      </c>
      <c r="AP22" s="43"/>
      <c r="AQ22" s="75"/>
      <c r="AR22" s="40"/>
      <c r="AS22" s="28" t="b">
        <f t="shared" si="3"/>
        <v>1</v>
      </c>
    </row>
    <row r="23" spans="1:45" ht="45" customHeight="1">
      <c r="A23" s="65"/>
      <c r="B23" s="65"/>
      <c r="C23" s="65"/>
      <c r="D23" s="65"/>
      <c r="E23" s="43"/>
      <c r="F23" s="318" t="str">
        <f t="shared" si="0"/>
        <v/>
      </c>
      <c r="G23" s="86"/>
      <c r="H23" s="83"/>
      <c r="I23" s="83"/>
      <c r="J23" s="45"/>
      <c r="K23" s="43"/>
      <c r="L23" s="43"/>
      <c r="M23" s="43"/>
      <c r="N23" s="45"/>
      <c r="O23" s="40"/>
      <c r="P23" s="206"/>
      <c r="Q23" s="206"/>
      <c r="R23" s="40"/>
      <c r="S23" s="83"/>
      <c r="T23" s="45"/>
      <c r="U23" s="213"/>
      <c r="V23" s="84"/>
      <c r="W23" s="85"/>
      <c r="X23" s="88"/>
      <c r="Y23" s="213"/>
      <c r="Z23" s="213"/>
      <c r="AA23" s="86"/>
      <c r="AB23" s="179" t="str">
        <f t="shared" si="1"/>
        <v/>
      </c>
      <c r="AC23" s="43"/>
      <c r="AD23" s="213"/>
      <c r="AE23" s="213"/>
      <c r="AF23" s="40"/>
      <c r="AG23" s="45"/>
      <c r="AH23" s="45"/>
      <c r="AI23" s="40"/>
      <c r="AJ23" s="668"/>
      <c r="AK23" s="668"/>
      <c r="AL23" s="41"/>
      <c r="AM23" s="367"/>
      <c r="AN23" s="43"/>
      <c r="AO23" s="179" t="str">
        <f t="shared" si="2"/>
        <v/>
      </c>
      <c r="AP23" s="43"/>
      <c r="AQ23" s="75"/>
      <c r="AR23" s="40"/>
      <c r="AS23" s="28" t="b">
        <f t="shared" si="3"/>
        <v>1</v>
      </c>
    </row>
    <row r="24" spans="1:45" ht="45" customHeight="1">
      <c r="A24" s="65"/>
      <c r="B24" s="65"/>
      <c r="C24" s="65"/>
      <c r="D24" s="65"/>
      <c r="E24" s="43"/>
      <c r="F24" s="318" t="str">
        <f t="shared" si="0"/>
        <v/>
      </c>
      <c r="G24" s="86"/>
      <c r="H24" s="83"/>
      <c r="I24" s="83"/>
      <c r="J24" s="45"/>
      <c r="K24" s="43"/>
      <c r="L24" s="43"/>
      <c r="M24" s="43"/>
      <c r="N24" s="45"/>
      <c r="O24" s="40"/>
      <c r="P24" s="206"/>
      <c r="Q24" s="206"/>
      <c r="R24" s="40"/>
      <c r="S24" s="83"/>
      <c r="T24" s="45"/>
      <c r="U24" s="213"/>
      <c r="V24" s="84"/>
      <c r="W24" s="85"/>
      <c r="X24" s="88"/>
      <c r="Y24" s="213"/>
      <c r="Z24" s="213"/>
      <c r="AA24" s="86"/>
      <c r="AB24" s="179" t="str">
        <f t="shared" si="1"/>
        <v/>
      </c>
      <c r="AC24" s="43"/>
      <c r="AD24" s="213"/>
      <c r="AE24" s="213"/>
      <c r="AF24" s="40"/>
      <c r="AG24" s="45"/>
      <c r="AH24" s="45"/>
      <c r="AI24" s="40"/>
      <c r="AJ24" s="668"/>
      <c r="AK24" s="668"/>
      <c r="AL24" s="41"/>
      <c r="AM24" s="367"/>
      <c r="AN24" s="43"/>
      <c r="AO24" s="179" t="str">
        <f t="shared" si="2"/>
        <v/>
      </c>
      <c r="AP24" s="43"/>
      <c r="AQ24" s="75"/>
      <c r="AR24" s="40"/>
      <c r="AS24" s="28" t="b">
        <f t="shared" si="3"/>
        <v>1</v>
      </c>
    </row>
    <row r="25" spans="1:45" ht="45" customHeight="1">
      <c r="A25" s="65"/>
      <c r="B25" s="65"/>
      <c r="C25" s="65"/>
      <c r="D25" s="65"/>
      <c r="E25" s="43"/>
      <c r="F25" s="318" t="str">
        <f t="shared" si="0"/>
        <v/>
      </c>
      <c r="G25" s="86"/>
      <c r="H25" s="83"/>
      <c r="I25" s="83"/>
      <c r="J25" s="45"/>
      <c r="K25" s="43"/>
      <c r="L25" s="43"/>
      <c r="M25" s="43"/>
      <c r="N25" s="45"/>
      <c r="O25" s="40"/>
      <c r="P25" s="206"/>
      <c r="Q25" s="206"/>
      <c r="R25" s="40"/>
      <c r="S25" s="83"/>
      <c r="T25" s="45"/>
      <c r="U25" s="213"/>
      <c r="V25" s="84"/>
      <c r="W25" s="85"/>
      <c r="X25" s="88"/>
      <c r="Y25" s="213"/>
      <c r="Z25" s="213"/>
      <c r="AA25" s="86"/>
      <c r="AB25" s="179" t="str">
        <f t="shared" si="1"/>
        <v/>
      </c>
      <c r="AC25" s="43"/>
      <c r="AD25" s="213"/>
      <c r="AE25" s="213"/>
      <c r="AF25" s="40"/>
      <c r="AG25" s="45"/>
      <c r="AH25" s="45"/>
      <c r="AI25" s="40"/>
      <c r="AJ25" s="668"/>
      <c r="AK25" s="668"/>
      <c r="AL25" s="41"/>
      <c r="AM25" s="367"/>
      <c r="AN25" s="43"/>
      <c r="AO25" s="179" t="str">
        <f t="shared" si="2"/>
        <v/>
      </c>
      <c r="AP25" s="43"/>
      <c r="AQ25" s="75"/>
      <c r="AR25" s="40"/>
      <c r="AS25" s="28" t="b">
        <f t="shared" si="3"/>
        <v>1</v>
      </c>
    </row>
    <row r="26" spans="1:45" ht="45" customHeight="1">
      <c r="A26" s="65"/>
      <c r="B26" s="65"/>
      <c r="C26" s="65"/>
      <c r="D26" s="65"/>
      <c r="E26" s="43"/>
      <c r="F26" s="318" t="str">
        <f t="shared" si="0"/>
        <v/>
      </c>
      <c r="G26" s="86"/>
      <c r="H26" s="83"/>
      <c r="I26" s="83"/>
      <c r="J26" s="45"/>
      <c r="K26" s="43"/>
      <c r="L26" s="43"/>
      <c r="M26" s="43"/>
      <c r="N26" s="45"/>
      <c r="O26" s="40"/>
      <c r="P26" s="206"/>
      <c r="Q26" s="206"/>
      <c r="R26" s="40"/>
      <c r="S26" s="83"/>
      <c r="T26" s="45"/>
      <c r="U26" s="213"/>
      <c r="V26" s="84"/>
      <c r="W26" s="85"/>
      <c r="X26" s="88"/>
      <c r="Y26" s="213"/>
      <c r="Z26" s="213"/>
      <c r="AA26" s="86"/>
      <c r="AB26" s="179" t="str">
        <f t="shared" si="1"/>
        <v/>
      </c>
      <c r="AC26" s="43"/>
      <c r="AD26" s="213"/>
      <c r="AE26" s="213"/>
      <c r="AF26" s="40"/>
      <c r="AG26" s="45"/>
      <c r="AH26" s="45"/>
      <c r="AI26" s="40"/>
      <c r="AJ26" s="668"/>
      <c r="AK26" s="668"/>
      <c r="AL26" s="41"/>
      <c r="AM26" s="367"/>
      <c r="AN26" s="43"/>
      <c r="AO26" s="179" t="str">
        <f t="shared" si="2"/>
        <v/>
      </c>
      <c r="AP26" s="43"/>
      <c r="AQ26" s="75"/>
      <c r="AR26" s="40"/>
      <c r="AS26" s="28" t="b">
        <f t="shared" si="3"/>
        <v>1</v>
      </c>
    </row>
    <row r="27" spans="1:45" ht="45" customHeight="1">
      <c r="A27" s="65"/>
      <c r="B27" s="65"/>
      <c r="C27" s="65"/>
      <c r="D27" s="65"/>
      <c r="E27" s="43"/>
      <c r="F27" s="318" t="str">
        <f t="shared" si="0"/>
        <v/>
      </c>
      <c r="G27" s="86"/>
      <c r="H27" s="83"/>
      <c r="I27" s="83"/>
      <c r="J27" s="45"/>
      <c r="K27" s="43"/>
      <c r="L27" s="43"/>
      <c r="M27" s="43"/>
      <c r="N27" s="45"/>
      <c r="O27" s="40"/>
      <c r="P27" s="206"/>
      <c r="Q27" s="206"/>
      <c r="R27" s="40"/>
      <c r="S27" s="83"/>
      <c r="T27" s="45"/>
      <c r="U27" s="213"/>
      <c r="V27" s="84"/>
      <c r="W27" s="85"/>
      <c r="X27" s="88"/>
      <c r="Y27" s="213"/>
      <c r="Z27" s="213"/>
      <c r="AA27" s="86"/>
      <c r="AB27" s="179" t="str">
        <f t="shared" si="1"/>
        <v/>
      </c>
      <c r="AC27" s="43"/>
      <c r="AD27" s="213"/>
      <c r="AE27" s="213"/>
      <c r="AF27" s="40"/>
      <c r="AG27" s="45"/>
      <c r="AH27" s="45"/>
      <c r="AI27" s="40"/>
      <c r="AJ27" s="668"/>
      <c r="AK27" s="668"/>
      <c r="AL27" s="41"/>
      <c r="AM27" s="367"/>
      <c r="AN27" s="43"/>
      <c r="AO27" s="179" t="str">
        <f t="shared" si="2"/>
        <v/>
      </c>
      <c r="AP27" s="43"/>
      <c r="AQ27" s="75"/>
      <c r="AR27" s="40"/>
      <c r="AS27" s="28" t="b">
        <f t="shared" si="3"/>
        <v>1</v>
      </c>
    </row>
    <row r="28" spans="1:45" ht="45" customHeight="1">
      <c r="A28" s="65"/>
      <c r="B28" s="65"/>
      <c r="C28" s="65"/>
      <c r="D28" s="65"/>
      <c r="E28" s="43"/>
      <c r="F28" s="318" t="str">
        <f t="shared" si="0"/>
        <v/>
      </c>
      <c r="G28" s="86"/>
      <c r="H28" s="83"/>
      <c r="I28" s="83"/>
      <c r="J28" s="45"/>
      <c r="K28" s="43"/>
      <c r="L28" s="43"/>
      <c r="M28" s="43"/>
      <c r="N28" s="45"/>
      <c r="O28" s="40"/>
      <c r="P28" s="206"/>
      <c r="Q28" s="206"/>
      <c r="R28" s="40"/>
      <c r="S28" s="83"/>
      <c r="T28" s="45"/>
      <c r="U28" s="213"/>
      <c r="V28" s="84"/>
      <c r="W28" s="85"/>
      <c r="X28" s="88"/>
      <c r="Y28" s="213"/>
      <c r="Z28" s="213"/>
      <c r="AA28" s="86"/>
      <c r="AB28" s="179" t="str">
        <f t="shared" si="1"/>
        <v/>
      </c>
      <c r="AC28" s="43"/>
      <c r="AD28" s="213"/>
      <c r="AE28" s="213"/>
      <c r="AF28" s="40"/>
      <c r="AG28" s="45"/>
      <c r="AH28" s="45"/>
      <c r="AI28" s="40"/>
      <c r="AJ28" s="668"/>
      <c r="AK28" s="668"/>
      <c r="AL28" s="41"/>
      <c r="AM28" s="367"/>
      <c r="AN28" s="43"/>
      <c r="AO28" s="179" t="str">
        <f t="shared" si="2"/>
        <v/>
      </c>
      <c r="AP28" s="43"/>
      <c r="AQ28" s="75"/>
      <c r="AR28" s="40"/>
      <c r="AS28" s="28" t="b">
        <f t="shared" si="3"/>
        <v>1</v>
      </c>
    </row>
    <row r="29" spans="1:45" ht="45" customHeight="1">
      <c r="A29" s="65"/>
      <c r="B29" s="65"/>
      <c r="C29" s="65"/>
      <c r="D29" s="65"/>
      <c r="E29" s="43"/>
      <c r="F29" s="318" t="str">
        <f t="shared" si="0"/>
        <v/>
      </c>
      <c r="G29" s="86"/>
      <c r="H29" s="83"/>
      <c r="I29" s="83"/>
      <c r="J29" s="45"/>
      <c r="K29" s="43"/>
      <c r="L29" s="43"/>
      <c r="M29" s="43"/>
      <c r="N29" s="45"/>
      <c r="O29" s="40"/>
      <c r="P29" s="206"/>
      <c r="Q29" s="206"/>
      <c r="R29" s="40"/>
      <c r="S29" s="83"/>
      <c r="T29" s="45"/>
      <c r="U29" s="213"/>
      <c r="V29" s="84"/>
      <c r="W29" s="85"/>
      <c r="X29" s="88"/>
      <c r="Y29" s="213"/>
      <c r="Z29" s="213"/>
      <c r="AA29" s="86"/>
      <c r="AB29" s="179" t="str">
        <f t="shared" si="1"/>
        <v/>
      </c>
      <c r="AC29" s="43"/>
      <c r="AD29" s="213"/>
      <c r="AE29" s="213"/>
      <c r="AF29" s="40"/>
      <c r="AG29" s="45"/>
      <c r="AH29" s="45"/>
      <c r="AI29" s="40"/>
      <c r="AJ29" s="668"/>
      <c r="AK29" s="668"/>
      <c r="AL29" s="41"/>
      <c r="AM29" s="367"/>
      <c r="AN29" s="43"/>
      <c r="AO29" s="179" t="str">
        <f t="shared" si="2"/>
        <v/>
      </c>
      <c r="AP29" s="43"/>
      <c r="AQ29" s="75"/>
      <c r="AR29" s="40"/>
      <c r="AS29" s="28" t="b">
        <f t="shared" si="3"/>
        <v>1</v>
      </c>
    </row>
    <row r="30" spans="1:45" ht="45" customHeight="1">
      <c r="A30" s="65"/>
      <c r="B30" s="65"/>
      <c r="C30" s="65"/>
      <c r="D30" s="65"/>
      <c r="E30" s="43"/>
      <c r="F30" s="318" t="str">
        <f t="shared" si="0"/>
        <v/>
      </c>
      <c r="G30" s="86"/>
      <c r="H30" s="83"/>
      <c r="I30" s="83"/>
      <c r="J30" s="45"/>
      <c r="K30" s="43"/>
      <c r="L30" s="43"/>
      <c r="M30" s="43"/>
      <c r="N30" s="45"/>
      <c r="O30" s="40"/>
      <c r="P30" s="206"/>
      <c r="Q30" s="206"/>
      <c r="R30" s="40"/>
      <c r="S30" s="83"/>
      <c r="T30" s="45"/>
      <c r="U30" s="213"/>
      <c r="V30" s="84"/>
      <c r="W30" s="85"/>
      <c r="X30" s="88"/>
      <c r="Y30" s="213"/>
      <c r="Z30" s="213"/>
      <c r="AA30" s="86"/>
      <c r="AB30" s="179" t="str">
        <f t="shared" si="1"/>
        <v/>
      </c>
      <c r="AC30" s="43"/>
      <c r="AD30" s="213"/>
      <c r="AE30" s="213"/>
      <c r="AF30" s="40"/>
      <c r="AG30" s="45"/>
      <c r="AH30" s="45"/>
      <c r="AI30" s="40"/>
      <c r="AJ30" s="668"/>
      <c r="AK30" s="668"/>
      <c r="AL30" s="41"/>
      <c r="AM30" s="367"/>
      <c r="AN30" s="43"/>
      <c r="AO30" s="179" t="str">
        <f t="shared" si="2"/>
        <v/>
      </c>
      <c r="AP30" s="43"/>
      <c r="AQ30" s="75"/>
      <c r="AR30" s="40"/>
      <c r="AS30" s="28" t="b">
        <f t="shared" si="3"/>
        <v>1</v>
      </c>
    </row>
    <row r="31" spans="1:45" ht="45" customHeight="1">
      <c r="A31" s="65"/>
      <c r="B31" s="65"/>
      <c r="C31" s="65"/>
      <c r="D31" s="65"/>
      <c r="E31" s="43"/>
      <c r="F31" s="318" t="str">
        <f t="shared" si="0"/>
        <v/>
      </c>
      <c r="G31" s="86"/>
      <c r="H31" s="83"/>
      <c r="I31" s="83"/>
      <c r="J31" s="45"/>
      <c r="K31" s="43"/>
      <c r="L31" s="43"/>
      <c r="M31" s="43"/>
      <c r="N31" s="45"/>
      <c r="O31" s="40"/>
      <c r="P31" s="206"/>
      <c r="Q31" s="206"/>
      <c r="R31" s="40"/>
      <c r="S31" s="83"/>
      <c r="T31" s="45"/>
      <c r="U31" s="213"/>
      <c r="V31" s="84"/>
      <c r="W31" s="85"/>
      <c r="X31" s="88"/>
      <c r="Y31" s="213"/>
      <c r="Z31" s="213"/>
      <c r="AA31" s="86"/>
      <c r="AB31" s="179" t="str">
        <f t="shared" si="1"/>
        <v/>
      </c>
      <c r="AC31" s="43"/>
      <c r="AD31" s="213"/>
      <c r="AE31" s="213"/>
      <c r="AF31" s="40"/>
      <c r="AG31" s="45"/>
      <c r="AH31" s="45"/>
      <c r="AI31" s="40"/>
      <c r="AJ31" s="668"/>
      <c r="AK31" s="668"/>
      <c r="AL31" s="41"/>
      <c r="AM31" s="367"/>
      <c r="AN31" s="43"/>
      <c r="AO31" s="179" t="str">
        <f t="shared" si="2"/>
        <v/>
      </c>
      <c r="AP31" s="43"/>
      <c r="AQ31" s="75"/>
      <c r="AR31" s="40"/>
      <c r="AS31" s="28" t="b">
        <f t="shared" si="3"/>
        <v>1</v>
      </c>
    </row>
    <row r="32" spans="1:45" ht="45" customHeight="1">
      <c r="A32" s="65"/>
      <c r="B32" s="65"/>
      <c r="C32" s="65"/>
      <c r="D32" s="65"/>
      <c r="E32" s="43"/>
      <c r="F32" s="318" t="str">
        <f t="shared" si="0"/>
        <v/>
      </c>
      <c r="G32" s="86"/>
      <c r="H32" s="83"/>
      <c r="I32" s="83"/>
      <c r="J32" s="45"/>
      <c r="K32" s="43"/>
      <c r="L32" s="43"/>
      <c r="M32" s="43"/>
      <c r="N32" s="45"/>
      <c r="O32" s="40"/>
      <c r="P32" s="206"/>
      <c r="Q32" s="206"/>
      <c r="R32" s="40"/>
      <c r="S32" s="83"/>
      <c r="T32" s="45"/>
      <c r="U32" s="213"/>
      <c r="V32" s="84"/>
      <c r="W32" s="85"/>
      <c r="X32" s="88"/>
      <c r="Y32" s="213"/>
      <c r="Z32" s="213"/>
      <c r="AA32" s="86"/>
      <c r="AB32" s="179" t="str">
        <f t="shared" si="1"/>
        <v/>
      </c>
      <c r="AC32" s="43"/>
      <c r="AD32" s="213"/>
      <c r="AE32" s="213"/>
      <c r="AF32" s="40"/>
      <c r="AG32" s="45"/>
      <c r="AH32" s="45"/>
      <c r="AI32" s="40"/>
      <c r="AJ32" s="668"/>
      <c r="AK32" s="668"/>
      <c r="AL32" s="41"/>
      <c r="AM32" s="367"/>
      <c r="AN32" s="43"/>
      <c r="AO32" s="179" t="str">
        <f t="shared" si="2"/>
        <v/>
      </c>
      <c r="AP32" s="43"/>
      <c r="AQ32" s="75"/>
      <c r="AR32" s="40"/>
      <c r="AS32" s="28" t="b">
        <f t="shared" si="3"/>
        <v>1</v>
      </c>
    </row>
    <row r="33" spans="1:45" ht="45" customHeight="1">
      <c r="A33" s="65"/>
      <c r="B33" s="65"/>
      <c r="C33" s="65"/>
      <c r="D33" s="65"/>
      <c r="E33" s="43"/>
      <c r="F33" s="318" t="str">
        <f t="shared" si="0"/>
        <v/>
      </c>
      <c r="G33" s="86"/>
      <c r="H33" s="83"/>
      <c r="I33" s="83"/>
      <c r="J33" s="45"/>
      <c r="K33" s="43"/>
      <c r="L33" s="43"/>
      <c r="M33" s="43"/>
      <c r="N33" s="45"/>
      <c r="O33" s="40"/>
      <c r="P33" s="206"/>
      <c r="Q33" s="206"/>
      <c r="R33" s="40"/>
      <c r="S33" s="83"/>
      <c r="T33" s="45"/>
      <c r="U33" s="213"/>
      <c r="V33" s="84"/>
      <c r="W33" s="85"/>
      <c r="X33" s="88"/>
      <c r="Y33" s="213"/>
      <c r="Z33" s="213"/>
      <c r="AA33" s="86"/>
      <c r="AB33" s="179" t="str">
        <f t="shared" si="1"/>
        <v/>
      </c>
      <c r="AC33" s="43"/>
      <c r="AD33" s="213"/>
      <c r="AE33" s="213"/>
      <c r="AF33" s="40"/>
      <c r="AG33" s="45"/>
      <c r="AH33" s="45"/>
      <c r="AI33" s="40"/>
      <c r="AJ33" s="668"/>
      <c r="AK33" s="668"/>
      <c r="AL33" s="41"/>
      <c r="AM33" s="367"/>
      <c r="AN33" s="43"/>
      <c r="AO33" s="179" t="str">
        <f t="shared" si="2"/>
        <v/>
      </c>
      <c r="AP33" s="43"/>
      <c r="AQ33" s="75"/>
      <c r="AR33" s="40"/>
      <c r="AS33" s="28" t="b">
        <f t="shared" si="3"/>
        <v>1</v>
      </c>
    </row>
    <row r="34" spans="1:45" ht="45" customHeight="1">
      <c r="A34" s="65"/>
      <c r="B34" s="65"/>
      <c r="C34" s="65"/>
      <c r="D34" s="65"/>
      <c r="E34" s="43"/>
      <c r="F34" s="318" t="str">
        <f t="shared" si="0"/>
        <v/>
      </c>
      <c r="G34" s="86"/>
      <c r="H34" s="83"/>
      <c r="I34" s="83"/>
      <c r="J34" s="45"/>
      <c r="K34" s="43"/>
      <c r="L34" s="43"/>
      <c r="M34" s="43"/>
      <c r="N34" s="45"/>
      <c r="O34" s="40"/>
      <c r="P34" s="206"/>
      <c r="Q34" s="206"/>
      <c r="R34" s="40"/>
      <c r="S34" s="83"/>
      <c r="T34" s="45"/>
      <c r="U34" s="213"/>
      <c r="V34" s="84"/>
      <c r="W34" s="85"/>
      <c r="X34" s="88"/>
      <c r="Y34" s="213"/>
      <c r="Z34" s="213"/>
      <c r="AA34" s="86"/>
      <c r="AB34" s="179" t="str">
        <f t="shared" si="1"/>
        <v/>
      </c>
      <c r="AC34" s="43"/>
      <c r="AD34" s="213"/>
      <c r="AE34" s="213"/>
      <c r="AF34" s="40"/>
      <c r="AG34" s="45"/>
      <c r="AH34" s="45"/>
      <c r="AI34" s="40"/>
      <c r="AJ34" s="668"/>
      <c r="AK34" s="668"/>
      <c r="AL34" s="41"/>
      <c r="AM34" s="367"/>
      <c r="AN34" s="43"/>
      <c r="AO34" s="179" t="str">
        <f t="shared" si="2"/>
        <v/>
      </c>
      <c r="AP34" s="43"/>
      <c r="AQ34" s="75"/>
      <c r="AR34" s="40"/>
      <c r="AS34" s="28" t="b">
        <f t="shared" si="3"/>
        <v>1</v>
      </c>
    </row>
    <row r="35" spans="1:45" ht="45" customHeight="1">
      <c r="A35" s="65"/>
      <c r="B35" s="65"/>
      <c r="C35" s="65"/>
      <c r="D35" s="65"/>
      <c r="E35" s="43"/>
      <c r="F35" s="318" t="str">
        <f t="shared" si="0"/>
        <v/>
      </c>
      <c r="G35" s="86"/>
      <c r="H35" s="83"/>
      <c r="I35" s="83"/>
      <c r="J35" s="45"/>
      <c r="K35" s="43"/>
      <c r="L35" s="43"/>
      <c r="M35" s="43"/>
      <c r="N35" s="45"/>
      <c r="O35" s="40"/>
      <c r="P35" s="206"/>
      <c r="Q35" s="206"/>
      <c r="R35" s="40"/>
      <c r="S35" s="83"/>
      <c r="T35" s="45"/>
      <c r="U35" s="213"/>
      <c r="V35" s="84"/>
      <c r="W35" s="85"/>
      <c r="X35" s="88"/>
      <c r="Y35" s="213"/>
      <c r="Z35" s="213"/>
      <c r="AA35" s="86"/>
      <c r="AB35" s="179" t="str">
        <f t="shared" si="1"/>
        <v/>
      </c>
      <c r="AC35" s="43"/>
      <c r="AD35" s="213"/>
      <c r="AE35" s="213"/>
      <c r="AF35" s="40"/>
      <c r="AG35" s="45"/>
      <c r="AH35" s="45"/>
      <c r="AI35" s="40"/>
      <c r="AJ35" s="668"/>
      <c r="AK35" s="668"/>
      <c r="AL35" s="41"/>
      <c r="AM35" s="367"/>
      <c r="AN35" s="43"/>
      <c r="AO35" s="179" t="str">
        <f t="shared" si="2"/>
        <v/>
      </c>
      <c r="AP35" s="43"/>
      <c r="AQ35" s="75"/>
      <c r="AR35" s="40"/>
      <c r="AS35" s="28" t="b">
        <f t="shared" si="3"/>
        <v>1</v>
      </c>
    </row>
    <row r="36" spans="1:45" ht="45" customHeight="1">
      <c r="A36" s="65"/>
      <c r="B36" s="65"/>
      <c r="C36" s="65"/>
      <c r="D36" s="65"/>
      <c r="E36" s="43"/>
      <c r="F36" s="318" t="str">
        <f t="shared" si="0"/>
        <v/>
      </c>
      <c r="G36" s="86"/>
      <c r="H36" s="83"/>
      <c r="I36" s="83"/>
      <c r="J36" s="45"/>
      <c r="K36" s="43"/>
      <c r="L36" s="43"/>
      <c r="M36" s="43"/>
      <c r="N36" s="45"/>
      <c r="O36" s="40"/>
      <c r="P36" s="206"/>
      <c r="Q36" s="206"/>
      <c r="R36" s="40"/>
      <c r="S36" s="83"/>
      <c r="T36" s="45"/>
      <c r="U36" s="213"/>
      <c r="V36" s="84"/>
      <c r="W36" s="85"/>
      <c r="X36" s="88"/>
      <c r="Y36" s="213"/>
      <c r="Z36" s="213"/>
      <c r="AA36" s="86"/>
      <c r="AB36" s="179" t="str">
        <f t="shared" si="1"/>
        <v/>
      </c>
      <c r="AC36" s="43"/>
      <c r="AD36" s="213"/>
      <c r="AE36" s="213"/>
      <c r="AF36" s="40"/>
      <c r="AG36" s="45"/>
      <c r="AH36" s="45"/>
      <c r="AI36" s="40"/>
      <c r="AJ36" s="668"/>
      <c r="AK36" s="668"/>
      <c r="AL36" s="41"/>
      <c r="AM36" s="367"/>
      <c r="AN36" s="43"/>
      <c r="AO36" s="179" t="str">
        <f t="shared" si="2"/>
        <v/>
      </c>
      <c r="AP36" s="43"/>
      <c r="AQ36" s="75"/>
      <c r="AR36" s="40"/>
      <c r="AS36" s="28" t="b">
        <f t="shared" si="3"/>
        <v>1</v>
      </c>
    </row>
    <row r="37" spans="1:45" ht="45" customHeight="1">
      <c r="A37" s="65"/>
      <c r="B37" s="65"/>
      <c r="C37" s="65"/>
      <c r="D37" s="65"/>
      <c r="E37" s="43"/>
      <c r="F37" s="318" t="str">
        <f t="shared" si="0"/>
        <v/>
      </c>
      <c r="G37" s="86"/>
      <c r="H37" s="83"/>
      <c r="I37" s="83"/>
      <c r="J37" s="45"/>
      <c r="K37" s="43"/>
      <c r="L37" s="43"/>
      <c r="M37" s="43"/>
      <c r="N37" s="45"/>
      <c r="O37" s="40"/>
      <c r="P37" s="206"/>
      <c r="Q37" s="206"/>
      <c r="R37" s="40"/>
      <c r="S37" s="83"/>
      <c r="T37" s="45"/>
      <c r="U37" s="213"/>
      <c r="V37" s="84"/>
      <c r="W37" s="85"/>
      <c r="X37" s="88"/>
      <c r="Y37" s="213"/>
      <c r="Z37" s="213"/>
      <c r="AA37" s="86"/>
      <c r="AB37" s="179" t="str">
        <f t="shared" si="1"/>
        <v/>
      </c>
      <c r="AC37" s="43"/>
      <c r="AD37" s="213"/>
      <c r="AE37" s="213"/>
      <c r="AF37" s="40"/>
      <c r="AG37" s="45"/>
      <c r="AH37" s="45"/>
      <c r="AI37" s="40"/>
      <c r="AJ37" s="668"/>
      <c r="AK37" s="668"/>
      <c r="AL37" s="41"/>
      <c r="AM37" s="367"/>
      <c r="AN37" s="43"/>
      <c r="AO37" s="179" t="str">
        <f t="shared" si="2"/>
        <v/>
      </c>
      <c r="AP37" s="43"/>
      <c r="AQ37" s="75"/>
      <c r="AR37" s="40"/>
      <c r="AS37" s="28" t="b">
        <f t="shared" si="3"/>
        <v>1</v>
      </c>
    </row>
    <row r="38" spans="1:45" ht="45" customHeight="1">
      <c r="A38" s="65"/>
      <c r="B38" s="65"/>
      <c r="C38" s="65"/>
      <c r="D38" s="65"/>
      <c r="E38" s="43"/>
      <c r="F38" s="318" t="str">
        <f t="shared" si="0"/>
        <v/>
      </c>
      <c r="G38" s="86"/>
      <c r="H38" s="83"/>
      <c r="I38" s="83"/>
      <c r="J38" s="45"/>
      <c r="K38" s="43"/>
      <c r="L38" s="43"/>
      <c r="M38" s="43"/>
      <c r="N38" s="45"/>
      <c r="O38" s="40"/>
      <c r="P38" s="206"/>
      <c r="Q38" s="206"/>
      <c r="R38" s="40"/>
      <c r="S38" s="83"/>
      <c r="T38" s="45"/>
      <c r="U38" s="213"/>
      <c r="V38" s="84"/>
      <c r="W38" s="85"/>
      <c r="X38" s="88"/>
      <c r="Y38" s="213"/>
      <c r="Z38" s="213"/>
      <c r="AA38" s="86"/>
      <c r="AB38" s="179" t="str">
        <f t="shared" si="1"/>
        <v/>
      </c>
      <c r="AC38" s="43"/>
      <c r="AD38" s="213"/>
      <c r="AE38" s="213"/>
      <c r="AF38" s="40"/>
      <c r="AG38" s="45"/>
      <c r="AH38" s="45"/>
      <c r="AI38" s="40"/>
      <c r="AJ38" s="668"/>
      <c r="AK38" s="668"/>
      <c r="AL38" s="41"/>
      <c r="AM38" s="367"/>
      <c r="AN38" s="43"/>
      <c r="AO38" s="179" t="str">
        <f t="shared" si="2"/>
        <v/>
      </c>
      <c r="AP38" s="43"/>
      <c r="AQ38" s="75"/>
      <c r="AR38" s="40"/>
      <c r="AS38" s="28" t="b">
        <f t="shared" si="3"/>
        <v>1</v>
      </c>
    </row>
    <row r="39" spans="1:45" ht="45" customHeight="1">
      <c r="A39" s="65"/>
      <c r="B39" s="65"/>
      <c r="C39" s="65"/>
      <c r="D39" s="65"/>
      <c r="E39" s="43"/>
      <c r="F39" s="318" t="str">
        <f t="shared" si="0"/>
        <v/>
      </c>
      <c r="G39" s="86"/>
      <c r="H39" s="83"/>
      <c r="I39" s="83"/>
      <c r="J39" s="45"/>
      <c r="K39" s="43"/>
      <c r="L39" s="43"/>
      <c r="M39" s="43"/>
      <c r="N39" s="45"/>
      <c r="O39" s="40"/>
      <c r="P39" s="206"/>
      <c r="Q39" s="206"/>
      <c r="R39" s="40"/>
      <c r="S39" s="83"/>
      <c r="T39" s="45"/>
      <c r="U39" s="213"/>
      <c r="V39" s="84"/>
      <c r="W39" s="85"/>
      <c r="X39" s="88"/>
      <c r="Y39" s="213"/>
      <c r="Z39" s="213"/>
      <c r="AA39" s="86"/>
      <c r="AB39" s="179" t="str">
        <f t="shared" si="1"/>
        <v/>
      </c>
      <c r="AC39" s="43"/>
      <c r="AD39" s="213"/>
      <c r="AE39" s="213"/>
      <c r="AF39" s="40"/>
      <c r="AG39" s="45"/>
      <c r="AH39" s="45"/>
      <c r="AI39" s="40"/>
      <c r="AJ39" s="668"/>
      <c r="AK39" s="668"/>
      <c r="AL39" s="41"/>
      <c r="AM39" s="367"/>
      <c r="AN39" s="43"/>
      <c r="AO39" s="179" t="str">
        <f t="shared" si="2"/>
        <v/>
      </c>
      <c r="AP39" s="43"/>
      <c r="AQ39" s="75"/>
      <c r="AR39" s="40"/>
      <c r="AS39" s="28" t="b">
        <f t="shared" si="3"/>
        <v>1</v>
      </c>
    </row>
    <row r="40" spans="1:45" ht="45" customHeight="1">
      <c r="A40" s="65"/>
      <c r="B40" s="65"/>
      <c r="C40" s="65"/>
      <c r="D40" s="65"/>
      <c r="E40" s="43"/>
      <c r="F40" s="318" t="str">
        <f t="shared" si="0"/>
        <v/>
      </c>
      <c r="G40" s="86"/>
      <c r="H40" s="83"/>
      <c r="I40" s="83"/>
      <c r="J40" s="45"/>
      <c r="K40" s="43"/>
      <c r="L40" s="43"/>
      <c r="M40" s="43"/>
      <c r="N40" s="45"/>
      <c r="O40" s="40"/>
      <c r="P40" s="206"/>
      <c r="Q40" s="206"/>
      <c r="R40" s="40"/>
      <c r="S40" s="83"/>
      <c r="T40" s="45"/>
      <c r="U40" s="213"/>
      <c r="V40" s="84"/>
      <c r="W40" s="85"/>
      <c r="X40" s="88"/>
      <c r="Y40" s="213"/>
      <c r="Z40" s="213"/>
      <c r="AA40" s="86"/>
      <c r="AB40" s="179" t="str">
        <f t="shared" si="1"/>
        <v/>
      </c>
      <c r="AC40" s="43"/>
      <c r="AD40" s="213"/>
      <c r="AE40" s="213"/>
      <c r="AF40" s="40"/>
      <c r="AG40" s="45"/>
      <c r="AH40" s="45"/>
      <c r="AI40" s="40"/>
      <c r="AJ40" s="668"/>
      <c r="AK40" s="668"/>
      <c r="AL40" s="41"/>
      <c r="AM40" s="367"/>
      <c r="AN40" s="43"/>
      <c r="AO40" s="179" t="str">
        <f t="shared" si="2"/>
        <v/>
      </c>
      <c r="AP40" s="43"/>
      <c r="AQ40" s="75"/>
      <c r="AR40" s="40"/>
      <c r="AS40" s="28" t="b">
        <f t="shared" si="3"/>
        <v>1</v>
      </c>
    </row>
    <row r="41" spans="1:45" ht="45" customHeight="1">
      <c r="A41" s="65"/>
      <c r="B41" s="65"/>
      <c r="C41" s="65"/>
      <c r="D41" s="65"/>
      <c r="E41" s="43"/>
      <c r="F41" s="318" t="str">
        <f t="shared" si="0"/>
        <v/>
      </c>
      <c r="G41" s="86"/>
      <c r="H41" s="83"/>
      <c r="I41" s="83"/>
      <c r="J41" s="45"/>
      <c r="K41" s="43"/>
      <c r="L41" s="43"/>
      <c r="M41" s="43"/>
      <c r="N41" s="45"/>
      <c r="O41" s="40"/>
      <c r="P41" s="206"/>
      <c r="Q41" s="206"/>
      <c r="R41" s="40"/>
      <c r="S41" s="83"/>
      <c r="T41" s="45"/>
      <c r="U41" s="213"/>
      <c r="V41" s="84"/>
      <c r="W41" s="85"/>
      <c r="X41" s="88"/>
      <c r="Y41" s="213"/>
      <c r="Z41" s="213"/>
      <c r="AA41" s="86"/>
      <c r="AB41" s="179" t="str">
        <f t="shared" si="1"/>
        <v/>
      </c>
      <c r="AC41" s="43"/>
      <c r="AD41" s="213"/>
      <c r="AE41" s="213"/>
      <c r="AF41" s="40"/>
      <c r="AG41" s="45"/>
      <c r="AH41" s="45"/>
      <c r="AI41" s="40"/>
      <c r="AJ41" s="668"/>
      <c r="AK41" s="668"/>
      <c r="AL41" s="41"/>
      <c r="AM41" s="367"/>
      <c r="AN41" s="43"/>
      <c r="AO41" s="179" t="str">
        <f t="shared" si="2"/>
        <v/>
      </c>
      <c r="AP41" s="43"/>
      <c r="AQ41" s="75"/>
      <c r="AR41" s="40"/>
      <c r="AS41" s="28" t="b">
        <f t="shared" si="3"/>
        <v>1</v>
      </c>
    </row>
    <row r="42" spans="1:45" ht="45" customHeight="1">
      <c r="A42" s="65"/>
      <c r="B42" s="65"/>
      <c r="C42" s="65"/>
      <c r="D42" s="65"/>
      <c r="E42" s="43"/>
      <c r="F42" s="318" t="str">
        <f t="shared" si="0"/>
        <v/>
      </c>
      <c r="G42" s="86"/>
      <c r="H42" s="83"/>
      <c r="I42" s="83"/>
      <c r="J42" s="45"/>
      <c r="K42" s="43"/>
      <c r="L42" s="43"/>
      <c r="M42" s="43"/>
      <c r="N42" s="45"/>
      <c r="O42" s="40"/>
      <c r="P42" s="206"/>
      <c r="Q42" s="206"/>
      <c r="R42" s="40"/>
      <c r="S42" s="83"/>
      <c r="T42" s="45"/>
      <c r="U42" s="213"/>
      <c r="V42" s="84"/>
      <c r="W42" s="85"/>
      <c r="X42" s="88"/>
      <c r="Y42" s="213"/>
      <c r="Z42" s="213"/>
      <c r="AA42" s="86"/>
      <c r="AB42" s="179" t="str">
        <f t="shared" si="1"/>
        <v/>
      </c>
      <c r="AC42" s="43"/>
      <c r="AD42" s="213"/>
      <c r="AE42" s="213"/>
      <c r="AF42" s="40"/>
      <c r="AG42" s="45"/>
      <c r="AH42" s="45"/>
      <c r="AI42" s="40"/>
      <c r="AJ42" s="668"/>
      <c r="AK42" s="668"/>
      <c r="AL42" s="41"/>
      <c r="AM42" s="367"/>
      <c r="AN42" s="43"/>
      <c r="AO42" s="179" t="str">
        <f t="shared" si="2"/>
        <v/>
      </c>
      <c r="AP42" s="43"/>
      <c r="AQ42" s="75"/>
      <c r="AR42" s="40"/>
      <c r="AS42" s="28" t="b">
        <f t="shared" si="3"/>
        <v>1</v>
      </c>
    </row>
    <row r="43" spans="1:45" ht="45" customHeight="1">
      <c r="A43" s="65"/>
      <c r="B43" s="65"/>
      <c r="C43" s="65"/>
      <c r="D43" s="65"/>
      <c r="E43" s="43"/>
      <c r="F43" s="318" t="str">
        <f t="shared" si="0"/>
        <v/>
      </c>
      <c r="G43" s="86"/>
      <c r="H43" s="83"/>
      <c r="I43" s="83"/>
      <c r="J43" s="45"/>
      <c r="K43" s="43"/>
      <c r="L43" s="43"/>
      <c r="M43" s="43"/>
      <c r="N43" s="45"/>
      <c r="O43" s="40"/>
      <c r="P43" s="206"/>
      <c r="Q43" s="206"/>
      <c r="R43" s="40"/>
      <c r="S43" s="83"/>
      <c r="T43" s="45"/>
      <c r="U43" s="213"/>
      <c r="V43" s="84"/>
      <c r="W43" s="85"/>
      <c r="X43" s="88"/>
      <c r="Y43" s="213"/>
      <c r="Z43" s="213"/>
      <c r="AA43" s="86"/>
      <c r="AB43" s="179" t="str">
        <f t="shared" si="1"/>
        <v/>
      </c>
      <c r="AC43" s="43"/>
      <c r="AD43" s="213"/>
      <c r="AE43" s="213"/>
      <c r="AF43" s="40"/>
      <c r="AG43" s="45"/>
      <c r="AH43" s="45"/>
      <c r="AI43" s="40"/>
      <c r="AJ43" s="668"/>
      <c r="AK43" s="668"/>
      <c r="AL43" s="41"/>
      <c r="AM43" s="367"/>
      <c r="AN43" s="43"/>
      <c r="AO43" s="179" t="str">
        <f t="shared" si="2"/>
        <v/>
      </c>
      <c r="AP43" s="43"/>
      <c r="AQ43" s="75"/>
      <c r="AR43" s="40"/>
      <c r="AS43" s="28" t="b">
        <f t="shared" si="3"/>
        <v>1</v>
      </c>
    </row>
    <row r="44" spans="1:45" ht="45" customHeight="1">
      <c r="A44" s="65"/>
      <c r="B44" s="65"/>
      <c r="C44" s="65"/>
      <c r="D44" s="65"/>
      <c r="E44" s="43"/>
      <c r="F44" s="318" t="str">
        <f t="shared" si="0"/>
        <v/>
      </c>
      <c r="G44" s="86"/>
      <c r="H44" s="83"/>
      <c r="I44" s="83"/>
      <c r="J44" s="45"/>
      <c r="K44" s="43"/>
      <c r="L44" s="43"/>
      <c r="M44" s="43"/>
      <c r="N44" s="45"/>
      <c r="O44" s="40"/>
      <c r="P44" s="206"/>
      <c r="Q44" s="206"/>
      <c r="R44" s="40"/>
      <c r="S44" s="83"/>
      <c r="T44" s="45"/>
      <c r="U44" s="213"/>
      <c r="V44" s="84"/>
      <c r="W44" s="85"/>
      <c r="X44" s="88"/>
      <c r="Y44" s="213"/>
      <c r="Z44" s="213"/>
      <c r="AA44" s="86"/>
      <c r="AB44" s="179" t="str">
        <f t="shared" si="1"/>
        <v/>
      </c>
      <c r="AC44" s="43"/>
      <c r="AD44" s="213"/>
      <c r="AE44" s="213"/>
      <c r="AF44" s="40"/>
      <c r="AG44" s="45"/>
      <c r="AH44" s="45"/>
      <c r="AI44" s="40"/>
      <c r="AJ44" s="668"/>
      <c r="AK44" s="668"/>
      <c r="AL44" s="41"/>
      <c r="AM44" s="367"/>
      <c r="AN44" s="43"/>
      <c r="AO44" s="179" t="str">
        <f t="shared" si="2"/>
        <v/>
      </c>
      <c r="AP44" s="43"/>
      <c r="AQ44" s="75"/>
      <c r="AR44" s="40"/>
      <c r="AS44" s="28" t="b">
        <f t="shared" si="3"/>
        <v>1</v>
      </c>
    </row>
    <row r="45" spans="1:45" ht="45" customHeight="1">
      <c r="A45" s="65"/>
      <c r="B45" s="65"/>
      <c r="C45" s="65"/>
      <c r="D45" s="65"/>
      <c r="E45" s="43"/>
      <c r="F45" s="318" t="str">
        <f t="shared" si="0"/>
        <v/>
      </c>
      <c r="G45" s="86"/>
      <c r="H45" s="83"/>
      <c r="I45" s="83"/>
      <c r="J45" s="45"/>
      <c r="K45" s="43"/>
      <c r="L45" s="43"/>
      <c r="M45" s="43"/>
      <c r="N45" s="45"/>
      <c r="O45" s="40"/>
      <c r="P45" s="206"/>
      <c r="Q45" s="206"/>
      <c r="R45" s="40"/>
      <c r="S45" s="83"/>
      <c r="T45" s="45"/>
      <c r="U45" s="213"/>
      <c r="V45" s="84"/>
      <c r="W45" s="85"/>
      <c r="X45" s="88"/>
      <c r="Y45" s="213"/>
      <c r="Z45" s="213"/>
      <c r="AA45" s="86"/>
      <c r="AB45" s="179" t="str">
        <f t="shared" si="1"/>
        <v/>
      </c>
      <c r="AC45" s="43"/>
      <c r="AD45" s="213"/>
      <c r="AE45" s="213"/>
      <c r="AF45" s="40"/>
      <c r="AG45" s="45"/>
      <c r="AH45" s="45"/>
      <c r="AI45" s="40"/>
      <c r="AJ45" s="668"/>
      <c r="AK45" s="668"/>
      <c r="AL45" s="41"/>
      <c r="AM45" s="367"/>
      <c r="AN45" s="43"/>
      <c r="AO45" s="179" t="str">
        <f t="shared" si="2"/>
        <v/>
      </c>
      <c r="AP45" s="43"/>
      <c r="AQ45" s="75"/>
      <c r="AR45" s="40"/>
      <c r="AS45" s="28" t="b">
        <f t="shared" si="3"/>
        <v>1</v>
      </c>
    </row>
    <row r="46" spans="1:45" ht="45" customHeight="1">
      <c r="A46" s="65"/>
      <c r="B46" s="65"/>
      <c r="C46" s="65"/>
      <c r="D46" s="65"/>
      <c r="E46" s="43"/>
      <c r="F46" s="318" t="str">
        <f t="shared" si="0"/>
        <v/>
      </c>
      <c r="G46" s="86"/>
      <c r="H46" s="83"/>
      <c r="I46" s="83"/>
      <c r="J46" s="45"/>
      <c r="K46" s="43"/>
      <c r="L46" s="43"/>
      <c r="M46" s="43"/>
      <c r="N46" s="45"/>
      <c r="O46" s="40"/>
      <c r="P46" s="206"/>
      <c r="Q46" s="206"/>
      <c r="R46" s="40"/>
      <c r="S46" s="83"/>
      <c r="T46" s="45"/>
      <c r="U46" s="213"/>
      <c r="V46" s="84"/>
      <c r="W46" s="85"/>
      <c r="X46" s="88"/>
      <c r="Y46" s="213"/>
      <c r="Z46" s="213"/>
      <c r="AA46" s="86"/>
      <c r="AB46" s="179" t="str">
        <f t="shared" si="1"/>
        <v/>
      </c>
      <c r="AC46" s="43"/>
      <c r="AD46" s="213"/>
      <c r="AE46" s="213"/>
      <c r="AF46" s="40"/>
      <c r="AG46" s="45"/>
      <c r="AH46" s="45"/>
      <c r="AI46" s="40"/>
      <c r="AJ46" s="668"/>
      <c r="AK46" s="668"/>
      <c r="AL46" s="41"/>
      <c r="AM46" s="367"/>
      <c r="AN46" s="43"/>
      <c r="AO46" s="179" t="str">
        <f t="shared" si="2"/>
        <v/>
      </c>
      <c r="AP46" s="43"/>
      <c r="AQ46" s="75"/>
      <c r="AR46" s="40"/>
      <c r="AS46" s="28" t="b">
        <f t="shared" si="3"/>
        <v>1</v>
      </c>
    </row>
    <row r="47" spans="1:45" ht="45" customHeight="1">
      <c r="A47" s="65"/>
      <c r="B47" s="65"/>
      <c r="C47" s="65"/>
      <c r="D47" s="65"/>
      <c r="E47" s="43"/>
      <c r="F47" s="318" t="str">
        <f t="shared" si="0"/>
        <v/>
      </c>
      <c r="G47" s="86"/>
      <c r="H47" s="83"/>
      <c r="I47" s="83"/>
      <c r="J47" s="45"/>
      <c r="K47" s="43"/>
      <c r="L47" s="43"/>
      <c r="M47" s="43"/>
      <c r="N47" s="45"/>
      <c r="O47" s="40"/>
      <c r="P47" s="206"/>
      <c r="Q47" s="206"/>
      <c r="R47" s="40"/>
      <c r="S47" s="83"/>
      <c r="T47" s="45"/>
      <c r="U47" s="213"/>
      <c r="V47" s="84"/>
      <c r="W47" s="85"/>
      <c r="X47" s="88"/>
      <c r="Y47" s="213"/>
      <c r="Z47" s="213"/>
      <c r="AA47" s="86"/>
      <c r="AB47" s="179" t="str">
        <f t="shared" si="1"/>
        <v/>
      </c>
      <c r="AC47" s="43"/>
      <c r="AD47" s="213"/>
      <c r="AE47" s="213"/>
      <c r="AF47" s="40"/>
      <c r="AG47" s="45"/>
      <c r="AH47" s="45"/>
      <c r="AI47" s="40"/>
      <c r="AJ47" s="668"/>
      <c r="AK47" s="668"/>
      <c r="AL47" s="41"/>
      <c r="AM47" s="367"/>
      <c r="AN47" s="43"/>
      <c r="AO47" s="179" t="str">
        <f t="shared" si="2"/>
        <v/>
      </c>
      <c r="AP47" s="43"/>
      <c r="AQ47" s="75"/>
      <c r="AR47" s="40"/>
      <c r="AS47" s="28" t="b">
        <f t="shared" si="3"/>
        <v>1</v>
      </c>
    </row>
    <row r="48" spans="1:45" ht="45" customHeight="1">
      <c r="A48" s="65"/>
      <c r="B48" s="65"/>
      <c r="C48" s="65"/>
      <c r="D48" s="65"/>
      <c r="E48" s="43"/>
      <c r="F48" s="318" t="str">
        <f t="shared" si="0"/>
        <v/>
      </c>
      <c r="G48" s="86"/>
      <c r="H48" s="83"/>
      <c r="I48" s="83"/>
      <c r="J48" s="45"/>
      <c r="K48" s="43"/>
      <c r="L48" s="43"/>
      <c r="M48" s="43"/>
      <c r="N48" s="45"/>
      <c r="O48" s="40"/>
      <c r="P48" s="206"/>
      <c r="Q48" s="206"/>
      <c r="R48" s="40"/>
      <c r="S48" s="83"/>
      <c r="T48" s="45"/>
      <c r="U48" s="213"/>
      <c r="V48" s="84"/>
      <c r="W48" s="85"/>
      <c r="X48" s="88"/>
      <c r="Y48" s="213"/>
      <c r="Z48" s="213"/>
      <c r="AA48" s="86"/>
      <c r="AB48" s="179" t="str">
        <f t="shared" si="1"/>
        <v/>
      </c>
      <c r="AC48" s="43"/>
      <c r="AD48" s="213"/>
      <c r="AE48" s="213"/>
      <c r="AF48" s="40"/>
      <c r="AG48" s="45"/>
      <c r="AH48" s="45"/>
      <c r="AI48" s="40"/>
      <c r="AJ48" s="668"/>
      <c r="AK48" s="668"/>
      <c r="AL48" s="41"/>
      <c r="AM48" s="367"/>
      <c r="AN48" s="43"/>
      <c r="AO48" s="179" t="str">
        <f t="shared" si="2"/>
        <v/>
      </c>
      <c r="AP48" s="43"/>
      <c r="AQ48" s="75"/>
      <c r="AR48" s="40"/>
      <c r="AS48" s="28" t="b">
        <f t="shared" si="3"/>
        <v>1</v>
      </c>
    </row>
    <row r="49" spans="1:45" ht="45" customHeight="1">
      <c r="A49" s="65"/>
      <c r="B49" s="65"/>
      <c r="C49" s="65"/>
      <c r="D49" s="65"/>
      <c r="E49" s="43"/>
      <c r="F49" s="318" t="str">
        <f t="shared" si="0"/>
        <v/>
      </c>
      <c r="G49" s="86"/>
      <c r="H49" s="83"/>
      <c r="I49" s="83"/>
      <c r="J49" s="45"/>
      <c r="K49" s="43"/>
      <c r="L49" s="43"/>
      <c r="M49" s="43"/>
      <c r="N49" s="45"/>
      <c r="O49" s="40"/>
      <c r="P49" s="206"/>
      <c r="Q49" s="206"/>
      <c r="R49" s="40"/>
      <c r="S49" s="83"/>
      <c r="T49" s="45"/>
      <c r="U49" s="213"/>
      <c r="V49" s="84"/>
      <c r="W49" s="85"/>
      <c r="X49" s="88"/>
      <c r="Y49" s="213"/>
      <c r="Z49" s="213"/>
      <c r="AA49" s="86"/>
      <c r="AB49" s="179" t="str">
        <f t="shared" si="1"/>
        <v/>
      </c>
      <c r="AC49" s="43"/>
      <c r="AD49" s="213"/>
      <c r="AE49" s="213"/>
      <c r="AF49" s="40"/>
      <c r="AG49" s="45"/>
      <c r="AH49" s="45"/>
      <c r="AI49" s="40"/>
      <c r="AJ49" s="668"/>
      <c r="AK49" s="668"/>
      <c r="AL49" s="41"/>
      <c r="AM49" s="367"/>
      <c r="AN49" s="43"/>
      <c r="AO49" s="179" t="str">
        <f t="shared" si="2"/>
        <v/>
      </c>
      <c r="AP49" s="43"/>
      <c r="AQ49" s="75"/>
      <c r="AR49" s="40"/>
      <c r="AS49" s="28" t="b">
        <f t="shared" si="3"/>
        <v>1</v>
      </c>
    </row>
    <row r="50" spans="1:45" ht="45" customHeight="1">
      <c r="A50" s="65"/>
      <c r="B50" s="65"/>
      <c r="C50" s="65"/>
      <c r="D50" s="65"/>
      <c r="E50" s="43"/>
      <c r="F50" s="318" t="str">
        <f t="shared" si="0"/>
        <v/>
      </c>
      <c r="G50" s="86"/>
      <c r="H50" s="83"/>
      <c r="I50" s="83"/>
      <c r="J50" s="45"/>
      <c r="K50" s="43"/>
      <c r="L50" s="43"/>
      <c r="M50" s="43"/>
      <c r="N50" s="45"/>
      <c r="O50" s="40"/>
      <c r="P50" s="206"/>
      <c r="Q50" s="206"/>
      <c r="R50" s="40"/>
      <c r="S50" s="83"/>
      <c r="T50" s="45"/>
      <c r="U50" s="213"/>
      <c r="V50" s="84"/>
      <c r="W50" s="85"/>
      <c r="X50" s="88"/>
      <c r="Y50" s="213"/>
      <c r="Z50" s="213"/>
      <c r="AA50" s="86"/>
      <c r="AB50" s="179" t="str">
        <f t="shared" si="1"/>
        <v/>
      </c>
      <c r="AC50" s="43"/>
      <c r="AD50" s="213"/>
      <c r="AE50" s="213"/>
      <c r="AF50" s="40"/>
      <c r="AG50" s="45"/>
      <c r="AH50" s="45"/>
      <c r="AI50" s="40"/>
      <c r="AJ50" s="668"/>
      <c r="AK50" s="668"/>
      <c r="AL50" s="41"/>
      <c r="AM50" s="367"/>
      <c r="AN50" s="43"/>
      <c r="AO50" s="179" t="str">
        <f t="shared" si="2"/>
        <v/>
      </c>
      <c r="AP50" s="43"/>
      <c r="AQ50" s="75"/>
      <c r="AR50" s="40"/>
      <c r="AS50" s="28" t="b">
        <f t="shared" si="3"/>
        <v>1</v>
      </c>
    </row>
    <row r="51" spans="1:45" ht="45" customHeight="1">
      <c r="A51" s="65"/>
      <c r="B51" s="65"/>
      <c r="C51" s="65"/>
      <c r="D51" s="65"/>
      <c r="E51" s="43"/>
      <c r="F51" s="318" t="str">
        <f t="shared" si="0"/>
        <v/>
      </c>
      <c r="G51" s="86"/>
      <c r="H51" s="83"/>
      <c r="I51" s="83"/>
      <c r="J51" s="45"/>
      <c r="K51" s="43"/>
      <c r="L51" s="43"/>
      <c r="M51" s="43"/>
      <c r="N51" s="45"/>
      <c r="O51" s="40"/>
      <c r="P51" s="206"/>
      <c r="Q51" s="206"/>
      <c r="R51" s="40"/>
      <c r="S51" s="83"/>
      <c r="T51" s="45"/>
      <c r="U51" s="213"/>
      <c r="V51" s="84"/>
      <c r="W51" s="85"/>
      <c r="X51" s="88"/>
      <c r="Y51" s="213"/>
      <c r="Z51" s="213"/>
      <c r="AA51" s="86"/>
      <c r="AB51" s="179" t="str">
        <f t="shared" si="1"/>
        <v/>
      </c>
      <c r="AC51" s="43"/>
      <c r="AD51" s="213"/>
      <c r="AE51" s="213"/>
      <c r="AF51" s="40"/>
      <c r="AG51" s="45"/>
      <c r="AH51" s="45"/>
      <c r="AI51" s="40"/>
      <c r="AJ51" s="668"/>
      <c r="AK51" s="668"/>
      <c r="AL51" s="41"/>
      <c r="AM51" s="367"/>
      <c r="AN51" s="43"/>
      <c r="AO51" s="179" t="str">
        <f t="shared" si="2"/>
        <v/>
      </c>
      <c r="AP51" s="43"/>
      <c r="AQ51" s="75"/>
      <c r="AR51" s="40"/>
      <c r="AS51" s="28" t="b">
        <f t="shared" si="3"/>
        <v>1</v>
      </c>
    </row>
    <row r="52" spans="1:45" ht="45" customHeight="1">
      <c r="A52" s="65"/>
      <c r="B52" s="65"/>
      <c r="C52" s="65"/>
      <c r="D52" s="65"/>
      <c r="E52" s="43"/>
      <c r="F52" s="318" t="str">
        <f t="shared" si="0"/>
        <v/>
      </c>
      <c r="G52" s="86"/>
      <c r="H52" s="83"/>
      <c r="I52" s="83"/>
      <c r="J52" s="45"/>
      <c r="K52" s="43"/>
      <c r="L52" s="43"/>
      <c r="M52" s="43"/>
      <c r="N52" s="45"/>
      <c r="O52" s="40"/>
      <c r="P52" s="206"/>
      <c r="Q52" s="206"/>
      <c r="R52" s="40"/>
      <c r="S52" s="83"/>
      <c r="T52" s="45"/>
      <c r="U52" s="213"/>
      <c r="V52" s="84"/>
      <c r="W52" s="85"/>
      <c r="X52" s="88"/>
      <c r="Y52" s="213"/>
      <c r="Z52" s="213"/>
      <c r="AA52" s="86"/>
      <c r="AB52" s="179" t="str">
        <f t="shared" si="1"/>
        <v/>
      </c>
      <c r="AC52" s="43"/>
      <c r="AD52" s="213"/>
      <c r="AE52" s="213"/>
      <c r="AF52" s="40"/>
      <c r="AG52" s="45"/>
      <c r="AH52" s="45"/>
      <c r="AI52" s="40"/>
      <c r="AJ52" s="668"/>
      <c r="AK52" s="668"/>
      <c r="AL52" s="41"/>
      <c r="AM52" s="367"/>
      <c r="AN52" s="43"/>
      <c r="AO52" s="179" t="str">
        <f t="shared" si="2"/>
        <v/>
      </c>
      <c r="AP52" s="43"/>
      <c r="AQ52" s="75"/>
      <c r="AR52" s="40"/>
      <c r="AS52" s="28" t="b">
        <f t="shared" si="3"/>
        <v>1</v>
      </c>
    </row>
    <row r="53" spans="1:45" ht="45" customHeight="1">
      <c r="A53" s="65"/>
      <c r="B53" s="65"/>
      <c r="C53" s="65"/>
      <c r="D53" s="65"/>
      <c r="E53" s="43"/>
      <c r="F53" s="318" t="str">
        <f t="shared" si="0"/>
        <v/>
      </c>
      <c r="G53" s="86"/>
      <c r="H53" s="83"/>
      <c r="I53" s="83"/>
      <c r="J53" s="45"/>
      <c r="K53" s="43"/>
      <c r="L53" s="43"/>
      <c r="M53" s="43"/>
      <c r="N53" s="45"/>
      <c r="O53" s="40"/>
      <c r="P53" s="206"/>
      <c r="Q53" s="206"/>
      <c r="R53" s="40"/>
      <c r="S53" s="83"/>
      <c r="T53" s="45"/>
      <c r="U53" s="213"/>
      <c r="V53" s="84"/>
      <c r="W53" s="85"/>
      <c r="X53" s="88"/>
      <c r="Y53" s="213"/>
      <c r="Z53" s="213"/>
      <c r="AA53" s="86"/>
      <c r="AB53" s="179" t="str">
        <f t="shared" si="1"/>
        <v/>
      </c>
      <c r="AC53" s="43"/>
      <c r="AD53" s="213"/>
      <c r="AE53" s="213"/>
      <c r="AF53" s="40"/>
      <c r="AG53" s="45"/>
      <c r="AH53" s="45"/>
      <c r="AI53" s="40"/>
      <c r="AJ53" s="668"/>
      <c r="AK53" s="668"/>
      <c r="AL53" s="41"/>
      <c r="AM53" s="367"/>
      <c r="AN53" s="43"/>
      <c r="AO53" s="179" t="str">
        <f t="shared" si="2"/>
        <v/>
      </c>
      <c r="AP53" s="43"/>
      <c r="AQ53" s="75"/>
      <c r="AR53" s="40"/>
      <c r="AS53" s="28" t="b">
        <f t="shared" si="3"/>
        <v>1</v>
      </c>
    </row>
    <row r="54" spans="1:45" ht="45" customHeight="1">
      <c r="A54" s="65"/>
      <c r="B54" s="65"/>
      <c r="C54" s="65"/>
      <c r="D54" s="65"/>
      <c r="E54" s="43"/>
      <c r="F54" s="318" t="str">
        <f t="shared" si="0"/>
        <v/>
      </c>
      <c r="G54" s="86"/>
      <c r="H54" s="83"/>
      <c r="I54" s="83"/>
      <c r="J54" s="45"/>
      <c r="K54" s="43"/>
      <c r="L54" s="43"/>
      <c r="M54" s="43"/>
      <c r="N54" s="45"/>
      <c r="O54" s="40"/>
      <c r="P54" s="206"/>
      <c r="Q54" s="206"/>
      <c r="R54" s="40"/>
      <c r="S54" s="83"/>
      <c r="T54" s="45"/>
      <c r="U54" s="213"/>
      <c r="V54" s="84"/>
      <c r="W54" s="85"/>
      <c r="X54" s="88"/>
      <c r="Y54" s="213"/>
      <c r="Z54" s="213"/>
      <c r="AA54" s="86"/>
      <c r="AB54" s="179" t="str">
        <f t="shared" si="1"/>
        <v/>
      </c>
      <c r="AC54" s="43"/>
      <c r="AD54" s="213"/>
      <c r="AE54" s="213"/>
      <c r="AF54" s="40"/>
      <c r="AG54" s="45"/>
      <c r="AH54" s="45"/>
      <c r="AI54" s="40"/>
      <c r="AJ54" s="668"/>
      <c r="AK54" s="668"/>
      <c r="AL54" s="41"/>
      <c r="AM54" s="367"/>
      <c r="AN54" s="43"/>
      <c r="AO54" s="179" t="str">
        <f t="shared" si="2"/>
        <v/>
      </c>
      <c r="AP54" s="43"/>
      <c r="AQ54" s="75"/>
      <c r="AR54" s="40"/>
      <c r="AS54" s="28" t="b">
        <f t="shared" si="3"/>
        <v>1</v>
      </c>
    </row>
    <row r="55" spans="1:45" ht="45" customHeight="1">
      <c r="A55" s="65"/>
      <c r="B55" s="65"/>
      <c r="C55" s="65"/>
      <c r="D55" s="65"/>
      <c r="E55" s="43"/>
      <c r="F55" s="318" t="str">
        <f t="shared" si="0"/>
        <v/>
      </c>
      <c r="G55" s="86"/>
      <c r="H55" s="83"/>
      <c r="I55" s="83"/>
      <c r="J55" s="45"/>
      <c r="K55" s="43"/>
      <c r="L55" s="43"/>
      <c r="M55" s="43"/>
      <c r="N55" s="45"/>
      <c r="O55" s="40"/>
      <c r="P55" s="206"/>
      <c r="Q55" s="206"/>
      <c r="R55" s="40"/>
      <c r="S55" s="83"/>
      <c r="T55" s="45"/>
      <c r="U55" s="213"/>
      <c r="V55" s="84"/>
      <c r="W55" s="85"/>
      <c r="X55" s="88"/>
      <c r="Y55" s="213"/>
      <c r="Z55" s="213"/>
      <c r="AA55" s="86"/>
      <c r="AB55" s="179" t="str">
        <f t="shared" si="1"/>
        <v/>
      </c>
      <c r="AC55" s="43"/>
      <c r="AD55" s="213"/>
      <c r="AE55" s="213"/>
      <c r="AF55" s="40"/>
      <c r="AG55" s="45"/>
      <c r="AH55" s="45"/>
      <c r="AI55" s="40"/>
      <c r="AJ55" s="668"/>
      <c r="AK55" s="668"/>
      <c r="AL55" s="41"/>
      <c r="AM55" s="367"/>
      <c r="AN55" s="43"/>
      <c r="AO55" s="179" t="str">
        <f t="shared" si="2"/>
        <v/>
      </c>
      <c r="AP55" s="43"/>
      <c r="AQ55" s="75"/>
      <c r="AR55" s="40"/>
      <c r="AS55" s="28" t="b">
        <f t="shared" si="3"/>
        <v>1</v>
      </c>
    </row>
    <row r="56" spans="1:45" ht="45" customHeight="1">
      <c r="A56" s="65"/>
      <c r="B56" s="65"/>
      <c r="C56" s="65"/>
      <c r="D56" s="65"/>
      <c r="E56" s="43"/>
      <c r="F56" s="318" t="str">
        <f t="shared" si="0"/>
        <v/>
      </c>
      <c r="G56" s="86"/>
      <c r="H56" s="83"/>
      <c r="I56" s="83"/>
      <c r="J56" s="45"/>
      <c r="K56" s="43"/>
      <c r="L56" s="43"/>
      <c r="M56" s="43"/>
      <c r="N56" s="45"/>
      <c r="O56" s="40"/>
      <c r="P56" s="206"/>
      <c r="Q56" s="206"/>
      <c r="R56" s="40"/>
      <c r="S56" s="83"/>
      <c r="T56" s="45"/>
      <c r="U56" s="213"/>
      <c r="V56" s="84"/>
      <c r="W56" s="85"/>
      <c r="X56" s="88"/>
      <c r="Y56" s="213"/>
      <c r="Z56" s="213"/>
      <c r="AA56" s="86"/>
      <c r="AB56" s="179" t="str">
        <f t="shared" si="1"/>
        <v/>
      </c>
      <c r="AC56" s="43"/>
      <c r="AD56" s="213"/>
      <c r="AE56" s="213"/>
      <c r="AF56" s="40"/>
      <c r="AG56" s="45"/>
      <c r="AH56" s="45"/>
      <c r="AI56" s="40"/>
      <c r="AJ56" s="668"/>
      <c r="AK56" s="668"/>
      <c r="AL56" s="41"/>
      <c r="AM56" s="367"/>
      <c r="AN56" s="43"/>
      <c r="AO56" s="179" t="str">
        <f t="shared" si="2"/>
        <v/>
      </c>
      <c r="AP56" s="43"/>
      <c r="AQ56" s="75"/>
      <c r="AR56" s="40"/>
      <c r="AS56" s="28" t="b">
        <f t="shared" si="3"/>
        <v>1</v>
      </c>
    </row>
    <row r="57" spans="1:45" ht="45" customHeight="1">
      <c r="A57" s="65"/>
      <c r="B57" s="65"/>
      <c r="C57" s="65"/>
      <c r="D57" s="65"/>
      <c r="E57" s="43"/>
      <c r="F57" s="318" t="str">
        <f t="shared" si="0"/>
        <v/>
      </c>
      <c r="G57" s="86"/>
      <c r="H57" s="83"/>
      <c r="I57" s="83"/>
      <c r="J57" s="45"/>
      <c r="K57" s="43"/>
      <c r="L57" s="43"/>
      <c r="M57" s="43"/>
      <c r="N57" s="45"/>
      <c r="O57" s="40"/>
      <c r="P57" s="206"/>
      <c r="Q57" s="206"/>
      <c r="R57" s="40"/>
      <c r="S57" s="83"/>
      <c r="T57" s="45"/>
      <c r="U57" s="213"/>
      <c r="V57" s="84"/>
      <c r="W57" s="85"/>
      <c r="X57" s="88"/>
      <c r="Y57" s="213"/>
      <c r="Z57" s="213"/>
      <c r="AA57" s="86"/>
      <c r="AB57" s="179" t="str">
        <f t="shared" si="1"/>
        <v/>
      </c>
      <c r="AC57" s="43"/>
      <c r="AD57" s="213"/>
      <c r="AE57" s="213"/>
      <c r="AF57" s="40"/>
      <c r="AG57" s="45"/>
      <c r="AH57" s="45"/>
      <c r="AI57" s="40"/>
      <c r="AJ57" s="668"/>
      <c r="AK57" s="668"/>
      <c r="AL57" s="41"/>
      <c r="AM57" s="367"/>
      <c r="AN57" s="43"/>
      <c r="AO57" s="179" t="str">
        <f t="shared" si="2"/>
        <v/>
      </c>
      <c r="AP57" s="43"/>
      <c r="AQ57" s="75"/>
      <c r="AR57" s="40"/>
      <c r="AS57" s="28" t="b">
        <f t="shared" si="3"/>
        <v>1</v>
      </c>
    </row>
    <row r="58" spans="1:45" ht="45" customHeight="1">
      <c r="A58" s="65"/>
      <c r="B58" s="65"/>
      <c r="C58" s="65"/>
      <c r="D58" s="65"/>
      <c r="E58" s="43"/>
      <c r="F58" s="318" t="str">
        <f t="shared" si="0"/>
        <v/>
      </c>
      <c r="G58" s="86"/>
      <c r="H58" s="83"/>
      <c r="I58" s="83"/>
      <c r="J58" s="45"/>
      <c r="K58" s="43"/>
      <c r="L58" s="43"/>
      <c r="M58" s="43"/>
      <c r="N58" s="45"/>
      <c r="O58" s="40"/>
      <c r="P58" s="206"/>
      <c r="Q58" s="206"/>
      <c r="R58" s="40"/>
      <c r="S58" s="83"/>
      <c r="T58" s="45"/>
      <c r="U58" s="213"/>
      <c r="V58" s="84"/>
      <c r="W58" s="85"/>
      <c r="X58" s="88"/>
      <c r="Y58" s="213"/>
      <c r="Z58" s="213"/>
      <c r="AA58" s="86"/>
      <c r="AB58" s="179" t="str">
        <f t="shared" si="1"/>
        <v/>
      </c>
      <c r="AC58" s="43"/>
      <c r="AD58" s="213"/>
      <c r="AE58" s="213"/>
      <c r="AF58" s="40"/>
      <c r="AG58" s="45"/>
      <c r="AH58" s="45"/>
      <c r="AI58" s="40"/>
      <c r="AJ58" s="668"/>
      <c r="AK58" s="668"/>
      <c r="AL58" s="41"/>
      <c r="AM58" s="367"/>
      <c r="AN58" s="43"/>
      <c r="AO58" s="179" t="str">
        <f t="shared" si="2"/>
        <v/>
      </c>
      <c r="AP58" s="43"/>
      <c r="AQ58" s="75"/>
      <c r="AR58" s="40"/>
      <c r="AS58" s="28" t="b">
        <f t="shared" si="3"/>
        <v>1</v>
      </c>
    </row>
    <row r="59" spans="1:45" ht="45" customHeight="1">
      <c r="A59" s="65"/>
      <c r="B59" s="65"/>
      <c r="C59" s="65"/>
      <c r="D59" s="65"/>
      <c r="E59" s="43"/>
      <c r="F59" s="318" t="str">
        <f t="shared" si="0"/>
        <v/>
      </c>
      <c r="G59" s="86"/>
      <c r="H59" s="83"/>
      <c r="I59" s="83"/>
      <c r="J59" s="45"/>
      <c r="K59" s="43"/>
      <c r="L59" s="43"/>
      <c r="M59" s="43"/>
      <c r="N59" s="45"/>
      <c r="O59" s="40"/>
      <c r="P59" s="206"/>
      <c r="Q59" s="206"/>
      <c r="R59" s="40"/>
      <c r="S59" s="83"/>
      <c r="T59" s="45"/>
      <c r="U59" s="213"/>
      <c r="V59" s="84"/>
      <c r="W59" s="85"/>
      <c r="X59" s="88"/>
      <c r="Y59" s="213"/>
      <c r="Z59" s="213"/>
      <c r="AA59" s="86"/>
      <c r="AB59" s="179" t="str">
        <f t="shared" si="1"/>
        <v/>
      </c>
      <c r="AC59" s="43"/>
      <c r="AD59" s="213"/>
      <c r="AE59" s="213"/>
      <c r="AF59" s="40"/>
      <c r="AG59" s="45"/>
      <c r="AH59" s="45"/>
      <c r="AI59" s="40"/>
      <c r="AJ59" s="668"/>
      <c r="AK59" s="668"/>
      <c r="AL59" s="41"/>
      <c r="AM59" s="367"/>
      <c r="AN59" s="43"/>
      <c r="AO59" s="179" t="str">
        <f t="shared" si="2"/>
        <v/>
      </c>
      <c r="AP59" s="43"/>
      <c r="AQ59" s="75"/>
      <c r="AR59" s="40"/>
      <c r="AS59" s="28" t="b">
        <f t="shared" si="3"/>
        <v>1</v>
      </c>
    </row>
    <row r="60" spans="1:45" ht="45" customHeight="1">
      <c r="A60" s="65"/>
      <c r="B60" s="65"/>
      <c r="C60" s="65"/>
      <c r="D60" s="65"/>
      <c r="E60" s="43"/>
      <c r="F60" s="318" t="str">
        <f t="shared" si="0"/>
        <v/>
      </c>
      <c r="G60" s="86"/>
      <c r="H60" s="83"/>
      <c r="I60" s="83"/>
      <c r="J60" s="45"/>
      <c r="K60" s="43"/>
      <c r="L60" s="43"/>
      <c r="M60" s="43"/>
      <c r="N60" s="45"/>
      <c r="O60" s="40"/>
      <c r="P60" s="206"/>
      <c r="Q60" s="206"/>
      <c r="R60" s="40"/>
      <c r="S60" s="83"/>
      <c r="T60" s="45"/>
      <c r="U60" s="213"/>
      <c r="V60" s="84"/>
      <c r="W60" s="85"/>
      <c r="X60" s="88"/>
      <c r="Y60" s="213"/>
      <c r="Z60" s="213"/>
      <c r="AA60" s="86"/>
      <c r="AB60" s="179" t="str">
        <f t="shared" si="1"/>
        <v/>
      </c>
      <c r="AC60" s="43"/>
      <c r="AD60" s="213"/>
      <c r="AE60" s="213"/>
      <c r="AF60" s="40"/>
      <c r="AG60" s="45"/>
      <c r="AH60" s="45"/>
      <c r="AI60" s="40"/>
      <c r="AJ60" s="668"/>
      <c r="AK60" s="668"/>
      <c r="AL60" s="41"/>
      <c r="AM60" s="367"/>
      <c r="AN60" s="43"/>
      <c r="AO60" s="179" t="str">
        <f t="shared" si="2"/>
        <v/>
      </c>
      <c r="AP60" s="43"/>
      <c r="AQ60" s="75"/>
      <c r="AR60" s="40"/>
      <c r="AS60" s="28" t="b">
        <f t="shared" si="3"/>
        <v>1</v>
      </c>
    </row>
    <row r="61" spans="1:45" ht="45" customHeight="1">
      <c r="A61" s="65"/>
      <c r="B61" s="65"/>
      <c r="C61" s="65"/>
      <c r="D61" s="65"/>
      <c r="E61" s="43"/>
      <c r="F61" s="318" t="str">
        <f t="shared" si="0"/>
        <v/>
      </c>
      <c r="G61" s="86"/>
      <c r="H61" s="83"/>
      <c r="I61" s="83"/>
      <c r="J61" s="45"/>
      <c r="K61" s="43"/>
      <c r="L61" s="43"/>
      <c r="M61" s="43"/>
      <c r="N61" s="45"/>
      <c r="O61" s="40"/>
      <c r="P61" s="206"/>
      <c r="Q61" s="206"/>
      <c r="R61" s="40"/>
      <c r="S61" s="83"/>
      <c r="T61" s="45"/>
      <c r="U61" s="213"/>
      <c r="V61" s="84"/>
      <c r="W61" s="85"/>
      <c r="X61" s="88"/>
      <c r="Y61" s="213"/>
      <c r="Z61" s="213"/>
      <c r="AA61" s="86"/>
      <c r="AB61" s="179" t="str">
        <f t="shared" si="1"/>
        <v/>
      </c>
      <c r="AC61" s="43"/>
      <c r="AD61" s="213"/>
      <c r="AE61" s="213"/>
      <c r="AF61" s="40"/>
      <c r="AG61" s="45"/>
      <c r="AH61" s="45"/>
      <c r="AI61" s="40"/>
      <c r="AJ61" s="668"/>
      <c r="AK61" s="668"/>
      <c r="AL61" s="41"/>
      <c r="AM61" s="367"/>
      <c r="AN61" s="43"/>
      <c r="AO61" s="179" t="str">
        <f t="shared" si="2"/>
        <v/>
      </c>
      <c r="AP61" s="43"/>
      <c r="AQ61" s="75"/>
      <c r="AR61" s="40"/>
      <c r="AS61" s="28" t="b">
        <f t="shared" si="3"/>
        <v>1</v>
      </c>
    </row>
    <row r="62" spans="1:45" ht="45" customHeight="1">
      <c r="A62" s="65"/>
      <c r="B62" s="65"/>
      <c r="C62" s="65"/>
      <c r="D62" s="65"/>
      <c r="E62" s="43"/>
      <c r="F62" s="318" t="str">
        <f t="shared" si="0"/>
        <v/>
      </c>
      <c r="G62" s="86"/>
      <c r="H62" s="83"/>
      <c r="I62" s="83"/>
      <c r="J62" s="45"/>
      <c r="K62" s="43"/>
      <c r="L62" s="43"/>
      <c r="M62" s="43"/>
      <c r="N62" s="45"/>
      <c r="O62" s="40"/>
      <c r="P62" s="206"/>
      <c r="Q62" s="206"/>
      <c r="R62" s="40"/>
      <c r="S62" s="83"/>
      <c r="T62" s="45"/>
      <c r="U62" s="213"/>
      <c r="V62" s="84"/>
      <c r="W62" s="85"/>
      <c r="X62" s="88"/>
      <c r="Y62" s="213"/>
      <c r="Z62" s="213"/>
      <c r="AA62" s="86"/>
      <c r="AB62" s="179" t="str">
        <f t="shared" si="1"/>
        <v/>
      </c>
      <c r="AC62" s="43"/>
      <c r="AD62" s="213"/>
      <c r="AE62" s="213"/>
      <c r="AF62" s="40"/>
      <c r="AG62" s="45"/>
      <c r="AH62" s="45"/>
      <c r="AI62" s="40"/>
      <c r="AJ62" s="668"/>
      <c r="AK62" s="668"/>
      <c r="AL62" s="41"/>
      <c r="AM62" s="367"/>
      <c r="AN62" s="43"/>
      <c r="AO62" s="179" t="str">
        <f t="shared" si="2"/>
        <v/>
      </c>
      <c r="AP62" s="43"/>
      <c r="AQ62" s="75"/>
      <c r="AR62" s="40"/>
      <c r="AS62" s="28" t="b">
        <f t="shared" si="3"/>
        <v>1</v>
      </c>
    </row>
    <row r="63" spans="1:45" ht="45" customHeight="1">
      <c r="A63" s="65"/>
      <c r="B63" s="65"/>
      <c r="C63" s="65"/>
      <c r="D63" s="65"/>
      <c r="E63" s="43"/>
      <c r="F63" s="318" t="str">
        <f t="shared" si="0"/>
        <v/>
      </c>
      <c r="G63" s="86"/>
      <c r="H63" s="83"/>
      <c r="I63" s="83"/>
      <c r="J63" s="45"/>
      <c r="K63" s="43"/>
      <c r="L63" s="43"/>
      <c r="M63" s="43"/>
      <c r="N63" s="45"/>
      <c r="O63" s="40"/>
      <c r="P63" s="206"/>
      <c r="Q63" s="206"/>
      <c r="R63" s="40"/>
      <c r="S63" s="83"/>
      <c r="T63" s="45"/>
      <c r="U63" s="213"/>
      <c r="V63" s="84"/>
      <c r="W63" s="85"/>
      <c r="X63" s="88"/>
      <c r="Y63" s="213"/>
      <c r="Z63" s="213"/>
      <c r="AA63" s="86"/>
      <c r="AB63" s="179" t="str">
        <f t="shared" si="1"/>
        <v/>
      </c>
      <c r="AC63" s="43"/>
      <c r="AD63" s="213"/>
      <c r="AE63" s="213"/>
      <c r="AF63" s="40"/>
      <c r="AG63" s="45"/>
      <c r="AH63" s="45"/>
      <c r="AI63" s="40"/>
      <c r="AJ63" s="668"/>
      <c r="AK63" s="668"/>
      <c r="AL63" s="41"/>
      <c r="AM63" s="367"/>
      <c r="AN63" s="43"/>
      <c r="AO63" s="179" t="str">
        <f t="shared" si="2"/>
        <v/>
      </c>
      <c r="AP63" s="43"/>
      <c r="AQ63" s="75"/>
      <c r="AR63" s="40"/>
      <c r="AS63" s="28" t="b">
        <f t="shared" si="3"/>
        <v>1</v>
      </c>
    </row>
    <row r="64" spans="1:45" ht="45" customHeight="1">
      <c r="A64" s="65"/>
      <c r="B64" s="65"/>
      <c r="C64" s="65"/>
      <c r="D64" s="65"/>
      <c r="E64" s="43"/>
      <c r="F64" s="318" t="str">
        <f t="shared" si="0"/>
        <v/>
      </c>
      <c r="G64" s="86"/>
      <c r="H64" s="83"/>
      <c r="I64" s="83"/>
      <c r="J64" s="45"/>
      <c r="K64" s="43"/>
      <c r="L64" s="43"/>
      <c r="M64" s="43"/>
      <c r="N64" s="45"/>
      <c r="O64" s="40"/>
      <c r="P64" s="206"/>
      <c r="Q64" s="206"/>
      <c r="R64" s="40"/>
      <c r="S64" s="83"/>
      <c r="T64" s="45"/>
      <c r="U64" s="213"/>
      <c r="V64" s="84"/>
      <c r="W64" s="85"/>
      <c r="X64" s="88"/>
      <c r="Y64" s="213"/>
      <c r="Z64" s="213"/>
      <c r="AA64" s="86"/>
      <c r="AB64" s="179" t="str">
        <f t="shared" si="1"/>
        <v/>
      </c>
      <c r="AC64" s="43"/>
      <c r="AD64" s="213"/>
      <c r="AE64" s="213"/>
      <c r="AF64" s="40"/>
      <c r="AG64" s="45"/>
      <c r="AH64" s="45"/>
      <c r="AI64" s="40"/>
      <c r="AJ64" s="668"/>
      <c r="AK64" s="668"/>
      <c r="AL64" s="41"/>
      <c r="AM64" s="367"/>
      <c r="AN64" s="43"/>
      <c r="AO64" s="179" t="str">
        <f t="shared" si="2"/>
        <v/>
      </c>
      <c r="AP64" s="43"/>
      <c r="AQ64" s="75"/>
      <c r="AR64" s="40"/>
      <c r="AS64" s="28" t="b">
        <f t="shared" si="3"/>
        <v>1</v>
      </c>
    </row>
    <row r="65" spans="1:45" ht="45" customHeight="1">
      <c r="A65" s="65"/>
      <c r="B65" s="65"/>
      <c r="C65" s="65"/>
      <c r="D65" s="65"/>
      <c r="E65" s="43"/>
      <c r="F65" s="318" t="str">
        <f t="shared" si="0"/>
        <v/>
      </c>
      <c r="G65" s="86"/>
      <c r="H65" s="83"/>
      <c r="I65" s="83"/>
      <c r="J65" s="45"/>
      <c r="K65" s="43"/>
      <c r="L65" s="43"/>
      <c r="M65" s="43"/>
      <c r="N65" s="45"/>
      <c r="O65" s="40"/>
      <c r="P65" s="206"/>
      <c r="Q65" s="206"/>
      <c r="R65" s="40"/>
      <c r="S65" s="83"/>
      <c r="T65" s="45"/>
      <c r="U65" s="213"/>
      <c r="V65" s="84"/>
      <c r="W65" s="85"/>
      <c r="X65" s="88"/>
      <c r="Y65" s="213"/>
      <c r="Z65" s="213"/>
      <c r="AA65" s="86"/>
      <c r="AB65" s="179" t="str">
        <f t="shared" si="1"/>
        <v/>
      </c>
      <c r="AC65" s="43"/>
      <c r="AD65" s="213"/>
      <c r="AE65" s="213"/>
      <c r="AF65" s="40"/>
      <c r="AG65" s="45"/>
      <c r="AH65" s="45"/>
      <c r="AI65" s="40"/>
      <c r="AJ65" s="668"/>
      <c r="AK65" s="668"/>
      <c r="AL65" s="41"/>
      <c r="AM65" s="367"/>
      <c r="AN65" s="43"/>
      <c r="AO65" s="179" t="str">
        <f t="shared" si="2"/>
        <v/>
      </c>
      <c r="AP65" s="43"/>
      <c r="AQ65" s="75"/>
      <c r="AR65" s="40"/>
      <c r="AS65" s="28" t="b">
        <f t="shared" si="3"/>
        <v>1</v>
      </c>
    </row>
    <row r="66" spans="1:45" ht="45" customHeight="1">
      <c r="A66" s="65"/>
      <c r="B66" s="65"/>
      <c r="C66" s="65"/>
      <c r="D66" s="65"/>
      <c r="E66" s="43"/>
      <c r="F66" s="318" t="str">
        <f t="shared" si="0"/>
        <v/>
      </c>
      <c r="G66" s="86"/>
      <c r="H66" s="83"/>
      <c r="I66" s="83"/>
      <c r="J66" s="45"/>
      <c r="K66" s="43"/>
      <c r="L66" s="43"/>
      <c r="M66" s="43"/>
      <c r="N66" s="45"/>
      <c r="O66" s="40"/>
      <c r="P66" s="206"/>
      <c r="Q66" s="206"/>
      <c r="R66" s="40"/>
      <c r="S66" s="83"/>
      <c r="T66" s="45"/>
      <c r="U66" s="213"/>
      <c r="V66" s="84"/>
      <c r="W66" s="85"/>
      <c r="X66" s="88"/>
      <c r="Y66" s="213"/>
      <c r="Z66" s="213"/>
      <c r="AA66" s="86"/>
      <c r="AB66" s="179" t="str">
        <f t="shared" si="1"/>
        <v/>
      </c>
      <c r="AC66" s="43"/>
      <c r="AD66" s="213"/>
      <c r="AE66" s="213"/>
      <c r="AF66" s="40"/>
      <c r="AG66" s="45"/>
      <c r="AH66" s="45"/>
      <c r="AI66" s="40"/>
      <c r="AJ66" s="668"/>
      <c r="AK66" s="668"/>
      <c r="AL66" s="41"/>
      <c r="AM66" s="367"/>
      <c r="AN66" s="43"/>
      <c r="AO66" s="179" t="str">
        <f t="shared" si="2"/>
        <v/>
      </c>
      <c r="AP66" s="43"/>
      <c r="AQ66" s="75"/>
      <c r="AR66" s="40"/>
      <c r="AS66" s="28" t="b">
        <f t="shared" si="3"/>
        <v>1</v>
      </c>
    </row>
    <row r="67" spans="1:45" ht="45" customHeight="1">
      <c r="A67" s="65"/>
      <c r="B67" s="65"/>
      <c r="C67" s="65"/>
      <c r="D67" s="65"/>
      <c r="E67" s="43"/>
      <c r="F67" s="318" t="str">
        <f t="shared" si="0"/>
        <v/>
      </c>
      <c r="G67" s="86"/>
      <c r="H67" s="83"/>
      <c r="I67" s="83"/>
      <c r="J67" s="45"/>
      <c r="K67" s="43"/>
      <c r="L67" s="43"/>
      <c r="M67" s="43"/>
      <c r="N67" s="45"/>
      <c r="O67" s="40"/>
      <c r="P67" s="206"/>
      <c r="Q67" s="206"/>
      <c r="R67" s="40"/>
      <c r="S67" s="83"/>
      <c r="T67" s="45"/>
      <c r="U67" s="213"/>
      <c r="V67" s="84"/>
      <c r="W67" s="85"/>
      <c r="X67" s="88"/>
      <c r="Y67" s="213"/>
      <c r="Z67" s="213"/>
      <c r="AA67" s="86"/>
      <c r="AB67" s="179" t="str">
        <f t="shared" si="1"/>
        <v/>
      </c>
      <c r="AC67" s="43"/>
      <c r="AD67" s="213"/>
      <c r="AE67" s="213"/>
      <c r="AF67" s="40"/>
      <c r="AG67" s="45"/>
      <c r="AH67" s="45"/>
      <c r="AI67" s="40"/>
      <c r="AJ67" s="668"/>
      <c r="AK67" s="668"/>
      <c r="AL67" s="41"/>
      <c r="AM67" s="367"/>
      <c r="AN67" s="43"/>
      <c r="AO67" s="179" t="str">
        <f t="shared" si="2"/>
        <v/>
      </c>
      <c r="AP67" s="43"/>
      <c r="AQ67" s="75"/>
      <c r="AR67" s="40"/>
      <c r="AS67" s="28" t="b">
        <f t="shared" si="3"/>
        <v>1</v>
      </c>
    </row>
    <row r="68" spans="1:45" ht="45" customHeight="1">
      <c r="A68" s="65"/>
      <c r="B68" s="65"/>
      <c r="C68" s="65"/>
      <c r="D68" s="65"/>
      <c r="E68" s="43"/>
      <c r="F68" s="318" t="str">
        <f t="shared" si="0"/>
        <v/>
      </c>
      <c r="G68" s="86"/>
      <c r="H68" s="83"/>
      <c r="I68" s="83"/>
      <c r="J68" s="45"/>
      <c r="K68" s="43"/>
      <c r="L68" s="43"/>
      <c r="M68" s="43"/>
      <c r="N68" s="45"/>
      <c r="O68" s="40"/>
      <c r="P68" s="206"/>
      <c r="Q68" s="206"/>
      <c r="R68" s="40"/>
      <c r="S68" s="83"/>
      <c r="T68" s="45"/>
      <c r="U68" s="213"/>
      <c r="V68" s="84"/>
      <c r="W68" s="85"/>
      <c r="X68" s="88"/>
      <c r="Y68" s="213"/>
      <c r="Z68" s="213"/>
      <c r="AA68" s="86"/>
      <c r="AB68" s="179" t="str">
        <f t="shared" si="1"/>
        <v/>
      </c>
      <c r="AC68" s="43"/>
      <c r="AD68" s="213"/>
      <c r="AE68" s="213"/>
      <c r="AF68" s="40"/>
      <c r="AG68" s="45"/>
      <c r="AH68" s="45"/>
      <c r="AI68" s="40"/>
      <c r="AJ68" s="668"/>
      <c r="AK68" s="668"/>
      <c r="AL68" s="41"/>
      <c r="AM68" s="367"/>
      <c r="AN68" s="43"/>
      <c r="AO68" s="179" t="str">
        <f t="shared" si="2"/>
        <v/>
      </c>
      <c r="AP68" s="43"/>
      <c r="AQ68" s="75"/>
      <c r="AR68" s="40"/>
      <c r="AS68" s="28" t="b">
        <f t="shared" si="3"/>
        <v>1</v>
      </c>
    </row>
    <row r="69" spans="1:45" ht="45" customHeight="1">
      <c r="A69" s="65"/>
      <c r="B69" s="65"/>
      <c r="C69" s="65"/>
      <c r="D69" s="65"/>
      <c r="E69" s="43"/>
      <c r="F69" s="318" t="str">
        <f t="shared" si="0"/>
        <v/>
      </c>
      <c r="G69" s="86"/>
      <c r="H69" s="83"/>
      <c r="I69" s="83"/>
      <c r="J69" s="45"/>
      <c r="K69" s="43"/>
      <c r="L69" s="43"/>
      <c r="M69" s="43"/>
      <c r="N69" s="45"/>
      <c r="O69" s="40"/>
      <c r="P69" s="206"/>
      <c r="Q69" s="206"/>
      <c r="R69" s="40"/>
      <c r="S69" s="83"/>
      <c r="T69" s="45"/>
      <c r="U69" s="213"/>
      <c r="V69" s="84"/>
      <c r="W69" s="85"/>
      <c r="X69" s="88"/>
      <c r="Y69" s="213"/>
      <c r="Z69" s="213"/>
      <c r="AA69" s="86"/>
      <c r="AB69" s="179" t="str">
        <f t="shared" si="1"/>
        <v/>
      </c>
      <c r="AC69" s="43"/>
      <c r="AD69" s="213"/>
      <c r="AE69" s="213"/>
      <c r="AF69" s="40"/>
      <c r="AG69" s="45"/>
      <c r="AH69" s="45"/>
      <c r="AI69" s="40"/>
      <c r="AJ69" s="668"/>
      <c r="AK69" s="668"/>
      <c r="AL69" s="41"/>
      <c r="AM69" s="367"/>
      <c r="AN69" s="43"/>
      <c r="AO69" s="179" t="str">
        <f t="shared" si="2"/>
        <v/>
      </c>
      <c r="AP69" s="43"/>
      <c r="AQ69" s="75"/>
      <c r="AR69" s="40"/>
      <c r="AS69" s="28" t="b">
        <f t="shared" si="3"/>
        <v>1</v>
      </c>
    </row>
    <row r="70" spans="1:45" ht="45" customHeight="1">
      <c r="A70" s="65"/>
      <c r="B70" s="65"/>
      <c r="C70" s="65"/>
      <c r="D70" s="65"/>
      <c r="E70" s="43"/>
      <c r="F70" s="318" t="str">
        <f t="shared" si="0"/>
        <v/>
      </c>
      <c r="G70" s="86"/>
      <c r="H70" s="83"/>
      <c r="I70" s="83"/>
      <c r="J70" s="45"/>
      <c r="K70" s="43"/>
      <c r="L70" s="43"/>
      <c r="M70" s="43"/>
      <c r="N70" s="45"/>
      <c r="O70" s="40"/>
      <c r="P70" s="206"/>
      <c r="Q70" s="206"/>
      <c r="R70" s="40"/>
      <c r="S70" s="83"/>
      <c r="T70" s="45"/>
      <c r="U70" s="213"/>
      <c r="V70" s="84"/>
      <c r="W70" s="85"/>
      <c r="X70" s="88"/>
      <c r="Y70" s="213"/>
      <c r="Z70" s="213"/>
      <c r="AA70" s="86"/>
      <c r="AB70" s="179" t="str">
        <f t="shared" si="1"/>
        <v/>
      </c>
      <c r="AC70" s="43"/>
      <c r="AD70" s="213"/>
      <c r="AE70" s="213"/>
      <c r="AF70" s="40"/>
      <c r="AG70" s="45"/>
      <c r="AH70" s="45"/>
      <c r="AI70" s="40"/>
      <c r="AJ70" s="668"/>
      <c r="AK70" s="668"/>
      <c r="AL70" s="41"/>
      <c r="AM70" s="367"/>
      <c r="AN70" s="43"/>
      <c r="AO70" s="179" t="str">
        <f t="shared" si="2"/>
        <v/>
      </c>
      <c r="AP70" s="43"/>
      <c r="AQ70" s="75"/>
      <c r="AR70" s="40"/>
      <c r="AS70" s="28" t="b">
        <f t="shared" si="3"/>
        <v>1</v>
      </c>
    </row>
    <row r="71" spans="1:45" ht="45" customHeight="1">
      <c r="A71" s="65"/>
      <c r="B71" s="65"/>
      <c r="C71" s="65"/>
      <c r="D71" s="65"/>
      <c r="E71" s="43"/>
      <c r="F71" s="318" t="str">
        <f t="shared" si="0"/>
        <v/>
      </c>
      <c r="G71" s="86"/>
      <c r="H71" s="83"/>
      <c r="I71" s="83"/>
      <c r="J71" s="45"/>
      <c r="K71" s="43"/>
      <c r="L71" s="43"/>
      <c r="M71" s="43"/>
      <c r="N71" s="45"/>
      <c r="O71" s="40"/>
      <c r="P71" s="206"/>
      <c r="Q71" s="206"/>
      <c r="R71" s="40"/>
      <c r="S71" s="83"/>
      <c r="T71" s="45"/>
      <c r="U71" s="213"/>
      <c r="V71" s="84"/>
      <c r="W71" s="85"/>
      <c r="X71" s="88"/>
      <c r="Y71" s="213"/>
      <c r="Z71" s="213"/>
      <c r="AA71" s="86"/>
      <c r="AB71" s="179" t="str">
        <f t="shared" si="1"/>
        <v/>
      </c>
      <c r="AC71" s="43"/>
      <c r="AD71" s="213"/>
      <c r="AE71" s="213"/>
      <c r="AF71" s="40"/>
      <c r="AG71" s="45"/>
      <c r="AH71" s="45"/>
      <c r="AI71" s="40"/>
      <c r="AJ71" s="668"/>
      <c r="AK71" s="668"/>
      <c r="AL71" s="41"/>
      <c r="AM71" s="367"/>
      <c r="AN71" s="43"/>
      <c r="AO71" s="179" t="str">
        <f t="shared" si="2"/>
        <v/>
      </c>
      <c r="AP71" s="43"/>
      <c r="AQ71" s="75"/>
      <c r="AR71" s="40"/>
      <c r="AS71" s="28" t="b">
        <f t="shared" si="3"/>
        <v>1</v>
      </c>
    </row>
    <row r="72" spans="1:45" ht="45" customHeight="1">
      <c r="A72" s="65"/>
      <c r="B72" s="65"/>
      <c r="C72" s="65"/>
      <c r="D72" s="65"/>
      <c r="E72" s="43"/>
      <c r="F72" s="318" t="str">
        <f t="shared" si="0"/>
        <v/>
      </c>
      <c r="G72" s="86"/>
      <c r="H72" s="83"/>
      <c r="I72" s="83"/>
      <c r="J72" s="45"/>
      <c r="K72" s="43"/>
      <c r="L72" s="43"/>
      <c r="M72" s="43"/>
      <c r="N72" s="45"/>
      <c r="O72" s="40"/>
      <c r="P72" s="206"/>
      <c r="Q72" s="206"/>
      <c r="R72" s="40"/>
      <c r="S72" s="83"/>
      <c r="T72" s="45"/>
      <c r="U72" s="213"/>
      <c r="V72" s="84"/>
      <c r="W72" s="85"/>
      <c r="X72" s="88"/>
      <c r="Y72" s="213"/>
      <c r="Z72" s="213"/>
      <c r="AA72" s="86"/>
      <c r="AB72" s="179" t="str">
        <f t="shared" si="1"/>
        <v/>
      </c>
      <c r="AC72" s="43"/>
      <c r="AD72" s="213"/>
      <c r="AE72" s="213"/>
      <c r="AF72" s="40"/>
      <c r="AG72" s="45"/>
      <c r="AH72" s="45"/>
      <c r="AI72" s="40"/>
      <c r="AJ72" s="668"/>
      <c r="AK72" s="668"/>
      <c r="AL72" s="41"/>
      <c r="AM72" s="367"/>
      <c r="AN72" s="43"/>
      <c r="AO72" s="179" t="str">
        <f t="shared" si="2"/>
        <v/>
      </c>
      <c r="AP72" s="43"/>
      <c r="AQ72" s="75"/>
      <c r="AR72" s="40"/>
      <c r="AS72" s="28" t="b">
        <f t="shared" si="3"/>
        <v>1</v>
      </c>
    </row>
    <row r="73" spans="1:45" ht="45" customHeight="1">
      <c r="A73" s="65"/>
      <c r="B73" s="65"/>
      <c r="C73" s="65"/>
      <c r="D73" s="65"/>
      <c r="E73" s="43"/>
      <c r="F73" s="318" t="str">
        <f t="shared" si="0"/>
        <v/>
      </c>
      <c r="G73" s="86"/>
      <c r="H73" s="83"/>
      <c r="I73" s="83"/>
      <c r="J73" s="45"/>
      <c r="K73" s="43"/>
      <c r="L73" s="43"/>
      <c r="M73" s="43"/>
      <c r="N73" s="45"/>
      <c r="O73" s="40"/>
      <c r="P73" s="206"/>
      <c r="Q73" s="206"/>
      <c r="R73" s="40"/>
      <c r="S73" s="83"/>
      <c r="T73" s="45"/>
      <c r="U73" s="213"/>
      <c r="V73" s="84"/>
      <c r="W73" s="85"/>
      <c r="X73" s="88"/>
      <c r="Y73" s="213"/>
      <c r="Z73" s="213"/>
      <c r="AA73" s="86"/>
      <c r="AB73" s="179" t="str">
        <f t="shared" si="1"/>
        <v/>
      </c>
      <c r="AC73" s="43"/>
      <c r="AD73" s="213"/>
      <c r="AE73" s="213"/>
      <c r="AF73" s="40"/>
      <c r="AG73" s="45"/>
      <c r="AH73" s="45"/>
      <c r="AI73" s="40"/>
      <c r="AJ73" s="668"/>
      <c r="AK73" s="668"/>
      <c r="AL73" s="41"/>
      <c r="AM73" s="367"/>
      <c r="AN73" s="43"/>
      <c r="AO73" s="179" t="str">
        <f t="shared" si="2"/>
        <v/>
      </c>
      <c r="AP73" s="43"/>
      <c r="AQ73" s="75"/>
      <c r="AR73" s="40"/>
      <c r="AS73" s="28" t="b">
        <f t="shared" si="3"/>
        <v>1</v>
      </c>
    </row>
    <row r="74" spans="1:45" ht="45" customHeight="1">
      <c r="A74" s="65"/>
      <c r="B74" s="65"/>
      <c r="C74" s="65"/>
      <c r="D74" s="65"/>
      <c r="E74" s="43"/>
      <c r="F74" s="318" t="str">
        <f t="shared" si="0"/>
        <v/>
      </c>
      <c r="G74" s="86"/>
      <c r="H74" s="83"/>
      <c r="I74" s="83"/>
      <c r="J74" s="45"/>
      <c r="K74" s="43"/>
      <c r="L74" s="43"/>
      <c r="M74" s="43"/>
      <c r="N74" s="45"/>
      <c r="O74" s="40"/>
      <c r="P74" s="206"/>
      <c r="Q74" s="206"/>
      <c r="R74" s="40"/>
      <c r="S74" s="83"/>
      <c r="T74" s="45"/>
      <c r="U74" s="213"/>
      <c r="V74" s="84"/>
      <c r="W74" s="85"/>
      <c r="X74" s="88"/>
      <c r="Y74" s="213"/>
      <c r="Z74" s="213"/>
      <c r="AA74" s="86"/>
      <c r="AB74" s="179" t="str">
        <f t="shared" si="1"/>
        <v/>
      </c>
      <c r="AC74" s="43"/>
      <c r="AD74" s="213"/>
      <c r="AE74" s="213"/>
      <c r="AF74" s="40"/>
      <c r="AG74" s="45"/>
      <c r="AH74" s="45"/>
      <c r="AI74" s="40"/>
      <c r="AJ74" s="668"/>
      <c r="AK74" s="668"/>
      <c r="AL74" s="41"/>
      <c r="AM74" s="367"/>
      <c r="AN74" s="43"/>
      <c r="AO74" s="179" t="str">
        <f t="shared" si="2"/>
        <v/>
      </c>
      <c r="AP74" s="43"/>
      <c r="AQ74" s="75"/>
      <c r="AR74" s="40"/>
      <c r="AS74" s="28" t="b">
        <f t="shared" si="3"/>
        <v>1</v>
      </c>
    </row>
    <row r="75" spans="1:45" ht="45" customHeight="1">
      <c r="A75" s="65"/>
      <c r="B75" s="65"/>
      <c r="C75" s="65"/>
      <c r="D75" s="65"/>
      <c r="E75" s="43"/>
      <c r="F75" s="318" t="str">
        <f t="shared" si="0"/>
        <v/>
      </c>
      <c r="G75" s="86"/>
      <c r="H75" s="83"/>
      <c r="I75" s="83"/>
      <c r="J75" s="45"/>
      <c r="K75" s="43"/>
      <c r="L75" s="43"/>
      <c r="M75" s="43"/>
      <c r="N75" s="45"/>
      <c r="O75" s="40"/>
      <c r="P75" s="206"/>
      <c r="Q75" s="206"/>
      <c r="R75" s="40"/>
      <c r="S75" s="83"/>
      <c r="T75" s="45"/>
      <c r="U75" s="213"/>
      <c r="V75" s="84"/>
      <c r="W75" s="85"/>
      <c r="X75" s="88"/>
      <c r="Y75" s="213"/>
      <c r="Z75" s="213"/>
      <c r="AA75" s="86"/>
      <c r="AB75" s="179" t="str">
        <f t="shared" si="1"/>
        <v/>
      </c>
      <c r="AC75" s="43"/>
      <c r="AD75" s="213"/>
      <c r="AE75" s="213"/>
      <c r="AF75" s="40"/>
      <c r="AG75" s="45"/>
      <c r="AH75" s="45"/>
      <c r="AI75" s="40"/>
      <c r="AJ75" s="668"/>
      <c r="AK75" s="668"/>
      <c r="AL75" s="41"/>
      <c r="AM75" s="367"/>
      <c r="AN75" s="43"/>
      <c r="AO75" s="179" t="str">
        <f t="shared" si="2"/>
        <v/>
      </c>
      <c r="AP75" s="43"/>
      <c r="AQ75" s="75"/>
      <c r="AR75" s="40"/>
      <c r="AS75" s="28" t="b">
        <f t="shared" si="3"/>
        <v>1</v>
      </c>
    </row>
    <row r="76" spans="1:45" ht="45" customHeight="1">
      <c r="A76" s="65"/>
      <c r="B76" s="65"/>
      <c r="C76" s="65"/>
      <c r="D76" s="65"/>
      <c r="E76" s="43"/>
      <c r="F76" s="318" t="str">
        <f t="shared" si="0"/>
        <v/>
      </c>
      <c r="G76" s="86"/>
      <c r="H76" s="83"/>
      <c r="I76" s="83"/>
      <c r="J76" s="45"/>
      <c r="K76" s="43"/>
      <c r="L76" s="43"/>
      <c r="M76" s="43"/>
      <c r="N76" s="45"/>
      <c r="O76" s="40"/>
      <c r="P76" s="206"/>
      <c r="Q76" s="206"/>
      <c r="R76" s="40"/>
      <c r="S76" s="83"/>
      <c r="T76" s="45"/>
      <c r="U76" s="213"/>
      <c r="V76" s="84"/>
      <c r="W76" s="85"/>
      <c r="X76" s="88"/>
      <c r="Y76" s="213"/>
      <c r="Z76" s="213"/>
      <c r="AA76" s="86"/>
      <c r="AB76" s="179" t="str">
        <f t="shared" ref="AB76:AB139" si="4">IF(ISBLANK(X76),"",DATEDIF(S76,X76,"d")/365)</f>
        <v/>
      </c>
      <c r="AC76" s="43"/>
      <c r="AD76" s="213"/>
      <c r="AE76" s="213"/>
      <c r="AF76" s="40"/>
      <c r="AG76" s="45"/>
      <c r="AH76" s="45"/>
      <c r="AI76" s="40"/>
      <c r="AJ76" s="668"/>
      <c r="AK76" s="668"/>
      <c r="AL76" s="41"/>
      <c r="AM76" s="367"/>
      <c r="AN76" s="43"/>
      <c r="AO76" s="179" t="str">
        <f t="shared" ref="AO76:AO139" si="5">IF((S76-AM76)/365&gt;0,(S76-AM76)/365,"")</f>
        <v/>
      </c>
      <c r="AP76" s="43"/>
      <c r="AQ76" s="75"/>
      <c r="AR76" s="40"/>
      <c r="AS76" s="28" t="b">
        <f t="shared" ref="AS76:AS139" si="6">U76=Z76+AD76+AH76</f>
        <v>1</v>
      </c>
    </row>
    <row r="77" spans="1:45" ht="45" customHeight="1">
      <c r="A77" s="65"/>
      <c r="B77" s="65"/>
      <c r="C77" s="65"/>
      <c r="D77" s="65"/>
      <c r="E77" s="43"/>
      <c r="F77" s="318" t="str">
        <f t="shared" si="0"/>
        <v/>
      </c>
      <c r="G77" s="86"/>
      <c r="H77" s="83"/>
      <c r="I77" s="83"/>
      <c r="J77" s="45"/>
      <c r="K77" s="43"/>
      <c r="L77" s="43"/>
      <c r="M77" s="43"/>
      <c r="N77" s="45"/>
      <c r="O77" s="40"/>
      <c r="P77" s="206"/>
      <c r="Q77" s="206"/>
      <c r="R77" s="40"/>
      <c r="S77" s="83"/>
      <c r="T77" s="45"/>
      <c r="U77" s="213"/>
      <c r="V77" s="84"/>
      <c r="W77" s="85"/>
      <c r="X77" s="88"/>
      <c r="Y77" s="213"/>
      <c r="Z77" s="213"/>
      <c r="AA77" s="86"/>
      <c r="AB77" s="179" t="str">
        <f t="shared" si="4"/>
        <v/>
      </c>
      <c r="AC77" s="43"/>
      <c r="AD77" s="213"/>
      <c r="AE77" s="213"/>
      <c r="AF77" s="40"/>
      <c r="AG77" s="45"/>
      <c r="AH77" s="45"/>
      <c r="AI77" s="40"/>
      <c r="AJ77" s="668"/>
      <c r="AK77" s="668"/>
      <c r="AL77" s="41"/>
      <c r="AM77" s="367"/>
      <c r="AN77" s="43"/>
      <c r="AO77" s="179" t="str">
        <f t="shared" si="5"/>
        <v/>
      </c>
      <c r="AP77" s="43"/>
      <c r="AQ77" s="75"/>
      <c r="AR77" s="40"/>
      <c r="AS77" s="28" t="b">
        <f t="shared" si="6"/>
        <v>1</v>
      </c>
    </row>
    <row r="78" spans="1:45" ht="45" customHeight="1">
      <c r="A78" s="65"/>
      <c r="B78" s="65"/>
      <c r="C78" s="65"/>
      <c r="D78" s="65"/>
      <c r="E78" s="43"/>
      <c r="F78" s="318" t="str">
        <f t="shared" si="0"/>
        <v/>
      </c>
      <c r="G78" s="86"/>
      <c r="H78" s="83"/>
      <c r="I78" s="83"/>
      <c r="J78" s="45"/>
      <c r="K78" s="43"/>
      <c r="L78" s="43"/>
      <c r="M78" s="43"/>
      <c r="N78" s="45"/>
      <c r="O78" s="40"/>
      <c r="P78" s="206"/>
      <c r="Q78" s="206"/>
      <c r="R78" s="40"/>
      <c r="S78" s="83"/>
      <c r="T78" s="45"/>
      <c r="U78" s="213"/>
      <c r="V78" s="84"/>
      <c r="W78" s="85"/>
      <c r="X78" s="88"/>
      <c r="Y78" s="213"/>
      <c r="Z78" s="213"/>
      <c r="AA78" s="86"/>
      <c r="AB78" s="179" t="str">
        <f t="shared" si="4"/>
        <v/>
      </c>
      <c r="AC78" s="43"/>
      <c r="AD78" s="213"/>
      <c r="AE78" s="213"/>
      <c r="AF78" s="40"/>
      <c r="AG78" s="45"/>
      <c r="AH78" s="45"/>
      <c r="AI78" s="40"/>
      <c r="AJ78" s="668"/>
      <c r="AK78" s="668"/>
      <c r="AL78" s="41"/>
      <c r="AM78" s="367"/>
      <c r="AN78" s="43"/>
      <c r="AO78" s="179" t="str">
        <f t="shared" si="5"/>
        <v/>
      </c>
      <c r="AP78" s="43"/>
      <c r="AQ78" s="75"/>
      <c r="AR78" s="40"/>
      <c r="AS78" s="28" t="b">
        <f t="shared" si="6"/>
        <v>1</v>
      </c>
    </row>
    <row r="79" spans="1:45" ht="45" customHeight="1">
      <c r="A79" s="65"/>
      <c r="B79" s="65"/>
      <c r="C79" s="65"/>
      <c r="D79" s="65"/>
      <c r="E79" s="43"/>
      <c r="F79" s="318" t="str">
        <f t="shared" si="0"/>
        <v/>
      </c>
      <c r="G79" s="86"/>
      <c r="H79" s="83"/>
      <c r="I79" s="83"/>
      <c r="J79" s="45"/>
      <c r="K79" s="43"/>
      <c r="L79" s="43"/>
      <c r="M79" s="43"/>
      <c r="N79" s="45"/>
      <c r="O79" s="40"/>
      <c r="P79" s="206"/>
      <c r="Q79" s="206"/>
      <c r="R79" s="40"/>
      <c r="S79" s="83"/>
      <c r="T79" s="45"/>
      <c r="U79" s="213"/>
      <c r="V79" s="84"/>
      <c r="W79" s="85"/>
      <c r="X79" s="88"/>
      <c r="Y79" s="213"/>
      <c r="Z79" s="213"/>
      <c r="AA79" s="86"/>
      <c r="AB79" s="179" t="str">
        <f t="shared" si="4"/>
        <v/>
      </c>
      <c r="AC79" s="43"/>
      <c r="AD79" s="213"/>
      <c r="AE79" s="213"/>
      <c r="AF79" s="40"/>
      <c r="AG79" s="45"/>
      <c r="AH79" s="45"/>
      <c r="AI79" s="40"/>
      <c r="AJ79" s="668"/>
      <c r="AK79" s="668"/>
      <c r="AL79" s="41"/>
      <c r="AM79" s="367"/>
      <c r="AN79" s="43"/>
      <c r="AO79" s="179" t="str">
        <f t="shared" si="5"/>
        <v/>
      </c>
      <c r="AP79" s="43"/>
      <c r="AQ79" s="75"/>
      <c r="AR79" s="40"/>
      <c r="AS79" s="28" t="b">
        <f t="shared" si="6"/>
        <v>1</v>
      </c>
    </row>
    <row r="80" spans="1:45" ht="45" customHeight="1">
      <c r="A80" s="65"/>
      <c r="B80" s="65"/>
      <c r="C80" s="65"/>
      <c r="D80" s="65"/>
      <c r="E80" s="43"/>
      <c r="F80" s="318" t="str">
        <f t="shared" si="0"/>
        <v/>
      </c>
      <c r="G80" s="86"/>
      <c r="H80" s="83"/>
      <c r="I80" s="83"/>
      <c r="J80" s="45"/>
      <c r="K80" s="43"/>
      <c r="L80" s="43"/>
      <c r="M80" s="43"/>
      <c r="N80" s="45"/>
      <c r="O80" s="40"/>
      <c r="P80" s="206"/>
      <c r="Q80" s="206"/>
      <c r="R80" s="40"/>
      <c r="S80" s="83"/>
      <c r="T80" s="45"/>
      <c r="U80" s="213"/>
      <c r="V80" s="84"/>
      <c r="W80" s="85"/>
      <c r="X80" s="88"/>
      <c r="Y80" s="213"/>
      <c r="Z80" s="213"/>
      <c r="AA80" s="86"/>
      <c r="AB80" s="179" t="str">
        <f t="shared" si="4"/>
        <v/>
      </c>
      <c r="AC80" s="43"/>
      <c r="AD80" s="213"/>
      <c r="AE80" s="213"/>
      <c r="AF80" s="40"/>
      <c r="AG80" s="45"/>
      <c r="AH80" s="45"/>
      <c r="AI80" s="40"/>
      <c r="AJ80" s="668"/>
      <c r="AK80" s="668"/>
      <c r="AL80" s="41"/>
      <c r="AM80" s="367"/>
      <c r="AN80" s="43"/>
      <c r="AO80" s="179" t="str">
        <f t="shared" si="5"/>
        <v/>
      </c>
      <c r="AP80" s="43"/>
      <c r="AQ80" s="75"/>
      <c r="AR80" s="40"/>
      <c r="AS80" s="28" t="b">
        <f t="shared" si="6"/>
        <v>1</v>
      </c>
    </row>
    <row r="81" spans="1:45" ht="45" customHeight="1">
      <c r="A81" s="65"/>
      <c r="B81" s="65"/>
      <c r="C81" s="65"/>
      <c r="D81" s="65"/>
      <c r="E81" s="43"/>
      <c r="F81" s="318" t="str">
        <f t="shared" si="0"/>
        <v/>
      </c>
      <c r="G81" s="86"/>
      <c r="H81" s="83"/>
      <c r="I81" s="83"/>
      <c r="J81" s="45"/>
      <c r="K81" s="43"/>
      <c r="L81" s="43"/>
      <c r="M81" s="43"/>
      <c r="N81" s="45"/>
      <c r="O81" s="40"/>
      <c r="P81" s="206"/>
      <c r="Q81" s="206"/>
      <c r="R81" s="40"/>
      <c r="S81" s="83"/>
      <c r="T81" s="45"/>
      <c r="U81" s="213"/>
      <c r="V81" s="84"/>
      <c r="W81" s="85"/>
      <c r="X81" s="88"/>
      <c r="Y81" s="213"/>
      <c r="Z81" s="213"/>
      <c r="AA81" s="86"/>
      <c r="AB81" s="179" t="str">
        <f t="shared" si="4"/>
        <v/>
      </c>
      <c r="AC81" s="43"/>
      <c r="AD81" s="213"/>
      <c r="AE81" s="213"/>
      <c r="AF81" s="40"/>
      <c r="AG81" s="45"/>
      <c r="AH81" s="45"/>
      <c r="AI81" s="40"/>
      <c r="AJ81" s="668"/>
      <c r="AK81" s="668"/>
      <c r="AL81" s="41"/>
      <c r="AM81" s="367"/>
      <c r="AN81" s="43"/>
      <c r="AO81" s="179" t="str">
        <f t="shared" si="5"/>
        <v/>
      </c>
      <c r="AP81" s="43"/>
      <c r="AQ81" s="75"/>
      <c r="AR81" s="40"/>
      <c r="AS81" s="28" t="b">
        <f t="shared" si="6"/>
        <v>1</v>
      </c>
    </row>
    <row r="82" spans="1:45" ht="45" customHeight="1">
      <c r="A82" s="65"/>
      <c r="B82" s="65"/>
      <c r="C82" s="65"/>
      <c r="D82" s="65"/>
      <c r="E82" s="43"/>
      <c r="F82" s="318" t="str">
        <f t="shared" si="0"/>
        <v/>
      </c>
      <c r="G82" s="86"/>
      <c r="H82" s="83"/>
      <c r="I82" s="83"/>
      <c r="J82" s="45"/>
      <c r="K82" s="43"/>
      <c r="L82" s="43"/>
      <c r="M82" s="43"/>
      <c r="N82" s="45"/>
      <c r="O82" s="40"/>
      <c r="P82" s="206"/>
      <c r="Q82" s="206"/>
      <c r="R82" s="40"/>
      <c r="S82" s="83"/>
      <c r="T82" s="45"/>
      <c r="U82" s="213"/>
      <c r="V82" s="84"/>
      <c r="W82" s="85"/>
      <c r="X82" s="88"/>
      <c r="Y82" s="213"/>
      <c r="Z82" s="213"/>
      <c r="AA82" s="86"/>
      <c r="AB82" s="179" t="str">
        <f t="shared" si="4"/>
        <v/>
      </c>
      <c r="AC82" s="43"/>
      <c r="AD82" s="213"/>
      <c r="AE82" s="213"/>
      <c r="AF82" s="40"/>
      <c r="AG82" s="45"/>
      <c r="AH82" s="45"/>
      <c r="AI82" s="40"/>
      <c r="AJ82" s="668"/>
      <c r="AK82" s="668"/>
      <c r="AL82" s="41"/>
      <c r="AM82" s="367"/>
      <c r="AN82" s="43"/>
      <c r="AO82" s="179" t="str">
        <f t="shared" si="5"/>
        <v/>
      </c>
      <c r="AP82" s="43"/>
      <c r="AQ82" s="75"/>
      <c r="AR82" s="40"/>
      <c r="AS82" s="28" t="b">
        <f t="shared" si="6"/>
        <v>1</v>
      </c>
    </row>
    <row r="83" spans="1:45" ht="45" customHeight="1">
      <c r="A83" s="65"/>
      <c r="B83" s="65"/>
      <c r="C83" s="65"/>
      <c r="D83" s="65"/>
      <c r="E83" s="43"/>
      <c r="F83" s="318" t="str">
        <f t="shared" si="0"/>
        <v/>
      </c>
      <c r="G83" s="86"/>
      <c r="H83" s="83"/>
      <c r="I83" s="83"/>
      <c r="J83" s="45"/>
      <c r="K83" s="43"/>
      <c r="L83" s="43"/>
      <c r="M83" s="43"/>
      <c r="N83" s="45"/>
      <c r="O83" s="40"/>
      <c r="P83" s="206"/>
      <c r="Q83" s="206"/>
      <c r="R83" s="40"/>
      <c r="S83" s="83"/>
      <c r="T83" s="45"/>
      <c r="U83" s="213"/>
      <c r="V83" s="84"/>
      <c r="W83" s="85"/>
      <c r="X83" s="88"/>
      <c r="Y83" s="213"/>
      <c r="Z83" s="213"/>
      <c r="AA83" s="86"/>
      <c r="AB83" s="179" t="str">
        <f t="shared" si="4"/>
        <v/>
      </c>
      <c r="AC83" s="43"/>
      <c r="AD83" s="213"/>
      <c r="AE83" s="213"/>
      <c r="AF83" s="40"/>
      <c r="AG83" s="45"/>
      <c r="AH83" s="45"/>
      <c r="AI83" s="40"/>
      <c r="AJ83" s="668"/>
      <c r="AK83" s="668"/>
      <c r="AL83" s="41"/>
      <c r="AM83" s="367"/>
      <c r="AN83" s="43"/>
      <c r="AO83" s="179" t="str">
        <f t="shared" si="5"/>
        <v/>
      </c>
      <c r="AP83" s="43"/>
      <c r="AQ83" s="75"/>
      <c r="AR83" s="40"/>
      <c r="AS83" s="28" t="b">
        <f t="shared" si="6"/>
        <v>1</v>
      </c>
    </row>
    <row r="84" spans="1:45" ht="45" customHeight="1">
      <c r="A84" s="65"/>
      <c r="B84" s="65"/>
      <c r="C84" s="65"/>
      <c r="D84" s="65"/>
      <c r="E84" s="43"/>
      <c r="F84" s="318" t="str">
        <f t="shared" si="0"/>
        <v/>
      </c>
      <c r="G84" s="86"/>
      <c r="H84" s="83"/>
      <c r="I84" s="83"/>
      <c r="J84" s="45"/>
      <c r="K84" s="43"/>
      <c r="L84" s="43"/>
      <c r="M84" s="43"/>
      <c r="N84" s="45"/>
      <c r="O84" s="40"/>
      <c r="P84" s="206"/>
      <c r="Q84" s="206"/>
      <c r="R84" s="40"/>
      <c r="S84" s="83"/>
      <c r="T84" s="45"/>
      <c r="U84" s="213"/>
      <c r="V84" s="84"/>
      <c r="W84" s="85"/>
      <c r="X84" s="88"/>
      <c r="Y84" s="213"/>
      <c r="Z84" s="213"/>
      <c r="AA84" s="86"/>
      <c r="AB84" s="179" t="str">
        <f t="shared" si="4"/>
        <v/>
      </c>
      <c r="AC84" s="43"/>
      <c r="AD84" s="213"/>
      <c r="AE84" s="213"/>
      <c r="AF84" s="40"/>
      <c r="AG84" s="45"/>
      <c r="AH84" s="45"/>
      <c r="AI84" s="40"/>
      <c r="AJ84" s="668"/>
      <c r="AK84" s="668"/>
      <c r="AL84" s="41"/>
      <c r="AM84" s="367"/>
      <c r="AN84" s="43"/>
      <c r="AO84" s="179" t="str">
        <f t="shared" si="5"/>
        <v/>
      </c>
      <c r="AP84" s="43"/>
      <c r="AQ84" s="75"/>
      <c r="AR84" s="40"/>
      <c r="AS84" s="28" t="b">
        <f t="shared" si="6"/>
        <v>1</v>
      </c>
    </row>
    <row r="85" spans="1:45" ht="45" customHeight="1">
      <c r="A85" s="65"/>
      <c r="B85" s="65"/>
      <c r="C85" s="65"/>
      <c r="D85" s="65"/>
      <c r="E85" s="43"/>
      <c r="F85" s="318" t="str">
        <f t="shared" si="0"/>
        <v/>
      </c>
      <c r="G85" s="86"/>
      <c r="H85" s="83"/>
      <c r="I85" s="83"/>
      <c r="J85" s="45"/>
      <c r="K85" s="43"/>
      <c r="L85" s="43"/>
      <c r="M85" s="43"/>
      <c r="N85" s="45"/>
      <c r="O85" s="40"/>
      <c r="P85" s="206"/>
      <c r="Q85" s="206"/>
      <c r="R85" s="40"/>
      <c r="S85" s="83"/>
      <c r="T85" s="45"/>
      <c r="U85" s="213"/>
      <c r="V85" s="84"/>
      <c r="W85" s="85"/>
      <c r="X85" s="88"/>
      <c r="Y85" s="213"/>
      <c r="Z85" s="213"/>
      <c r="AA85" s="86"/>
      <c r="AB85" s="179" t="str">
        <f t="shared" si="4"/>
        <v/>
      </c>
      <c r="AC85" s="43"/>
      <c r="AD85" s="213"/>
      <c r="AE85" s="213"/>
      <c r="AF85" s="40"/>
      <c r="AG85" s="45"/>
      <c r="AH85" s="45"/>
      <c r="AI85" s="40"/>
      <c r="AJ85" s="668"/>
      <c r="AK85" s="668"/>
      <c r="AL85" s="41"/>
      <c r="AM85" s="367"/>
      <c r="AN85" s="43"/>
      <c r="AO85" s="179" t="str">
        <f t="shared" si="5"/>
        <v/>
      </c>
      <c r="AP85" s="43"/>
      <c r="AQ85" s="75"/>
      <c r="AR85" s="40"/>
      <c r="AS85" s="28" t="b">
        <f t="shared" si="6"/>
        <v>1</v>
      </c>
    </row>
    <row r="86" spans="1:45" ht="45" customHeight="1">
      <c r="A86" s="65"/>
      <c r="B86" s="65"/>
      <c r="C86" s="65"/>
      <c r="D86" s="65"/>
      <c r="E86" s="43"/>
      <c r="F86" s="318" t="str">
        <f t="shared" si="0"/>
        <v/>
      </c>
      <c r="G86" s="86"/>
      <c r="H86" s="83"/>
      <c r="I86" s="83"/>
      <c r="J86" s="45"/>
      <c r="K86" s="43"/>
      <c r="L86" s="43"/>
      <c r="M86" s="43"/>
      <c r="N86" s="45"/>
      <c r="O86" s="40"/>
      <c r="P86" s="206"/>
      <c r="Q86" s="206"/>
      <c r="R86" s="40"/>
      <c r="S86" s="83"/>
      <c r="T86" s="45"/>
      <c r="U86" s="213"/>
      <c r="V86" s="84"/>
      <c r="W86" s="85"/>
      <c r="X86" s="88"/>
      <c r="Y86" s="213"/>
      <c r="Z86" s="213"/>
      <c r="AA86" s="86"/>
      <c r="AB86" s="179" t="str">
        <f t="shared" si="4"/>
        <v/>
      </c>
      <c r="AC86" s="43"/>
      <c r="AD86" s="213"/>
      <c r="AE86" s="213"/>
      <c r="AF86" s="40"/>
      <c r="AG86" s="45"/>
      <c r="AH86" s="45"/>
      <c r="AI86" s="40"/>
      <c r="AJ86" s="668"/>
      <c r="AK86" s="668"/>
      <c r="AL86" s="41"/>
      <c r="AM86" s="367"/>
      <c r="AN86" s="43"/>
      <c r="AO86" s="179" t="str">
        <f t="shared" si="5"/>
        <v/>
      </c>
      <c r="AP86" s="43"/>
      <c r="AQ86" s="75"/>
      <c r="AR86" s="40"/>
      <c r="AS86" s="28" t="b">
        <f t="shared" si="6"/>
        <v>1</v>
      </c>
    </row>
    <row r="87" spans="1:45" ht="45" customHeight="1">
      <c r="A87" s="65"/>
      <c r="B87" s="65"/>
      <c r="C87" s="65"/>
      <c r="D87" s="65"/>
      <c r="E87" s="43"/>
      <c r="F87" s="318" t="str">
        <f t="shared" si="0"/>
        <v/>
      </c>
      <c r="G87" s="86"/>
      <c r="H87" s="83"/>
      <c r="I87" s="83"/>
      <c r="J87" s="45"/>
      <c r="K87" s="43"/>
      <c r="L87" s="43"/>
      <c r="M87" s="43"/>
      <c r="N87" s="45"/>
      <c r="O87" s="40"/>
      <c r="P87" s="206"/>
      <c r="Q87" s="206"/>
      <c r="R87" s="40"/>
      <c r="S87" s="83"/>
      <c r="T87" s="45"/>
      <c r="U87" s="213"/>
      <c r="V87" s="84"/>
      <c r="W87" s="85"/>
      <c r="X87" s="88"/>
      <c r="Y87" s="213"/>
      <c r="Z87" s="213"/>
      <c r="AA87" s="86"/>
      <c r="AB87" s="179" t="str">
        <f t="shared" si="4"/>
        <v/>
      </c>
      <c r="AC87" s="43"/>
      <c r="AD87" s="213"/>
      <c r="AE87" s="213"/>
      <c r="AF87" s="40"/>
      <c r="AG87" s="45"/>
      <c r="AH87" s="45"/>
      <c r="AI87" s="40"/>
      <c r="AJ87" s="668"/>
      <c r="AK87" s="668"/>
      <c r="AL87" s="41"/>
      <c r="AM87" s="367"/>
      <c r="AN87" s="43"/>
      <c r="AO87" s="179" t="str">
        <f t="shared" si="5"/>
        <v/>
      </c>
      <c r="AP87" s="43"/>
      <c r="AQ87" s="75"/>
      <c r="AR87" s="40"/>
      <c r="AS87" s="28" t="b">
        <f t="shared" si="6"/>
        <v>1</v>
      </c>
    </row>
    <row r="88" spans="1:45" ht="45" customHeight="1">
      <c r="A88" s="65"/>
      <c r="B88" s="65"/>
      <c r="C88" s="65"/>
      <c r="D88" s="65"/>
      <c r="E88" s="43"/>
      <c r="F88" s="318" t="str">
        <f t="shared" si="0"/>
        <v/>
      </c>
      <c r="G88" s="86"/>
      <c r="H88" s="83"/>
      <c r="I88" s="83"/>
      <c r="J88" s="45"/>
      <c r="K88" s="43"/>
      <c r="L88" s="43"/>
      <c r="M88" s="43"/>
      <c r="N88" s="45"/>
      <c r="O88" s="40"/>
      <c r="P88" s="206"/>
      <c r="Q88" s="206"/>
      <c r="R88" s="40"/>
      <c r="S88" s="83"/>
      <c r="T88" s="45"/>
      <c r="U88" s="213"/>
      <c r="V88" s="84"/>
      <c r="W88" s="85"/>
      <c r="X88" s="88"/>
      <c r="Y88" s="213"/>
      <c r="Z88" s="213"/>
      <c r="AA88" s="86"/>
      <c r="AB88" s="179" t="str">
        <f t="shared" si="4"/>
        <v/>
      </c>
      <c r="AC88" s="43"/>
      <c r="AD88" s="213"/>
      <c r="AE88" s="213"/>
      <c r="AF88" s="40"/>
      <c r="AG88" s="45"/>
      <c r="AH88" s="45"/>
      <c r="AI88" s="40"/>
      <c r="AJ88" s="668"/>
      <c r="AK88" s="668"/>
      <c r="AL88" s="41"/>
      <c r="AM88" s="367"/>
      <c r="AN88" s="43"/>
      <c r="AO88" s="179" t="str">
        <f t="shared" si="5"/>
        <v/>
      </c>
      <c r="AP88" s="43"/>
      <c r="AQ88" s="75"/>
      <c r="AR88" s="40"/>
      <c r="AS88" s="28" t="b">
        <f t="shared" si="6"/>
        <v>1</v>
      </c>
    </row>
    <row r="89" spans="1:45" ht="45" customHeight="1">
      <c r="A89" s="65"/>
      <c r="B89" s="65"/>
      <c r="C89" s="65"/>
      <c r="D89" s="65"/>
      <c r="E89" s="43"/>
      <c r="F89" s="318" t="str">
        <f t="shared" si="0"/>
        <v/>
      </c>
      <c r="G89" s="86"/>
      <c r="H89" s="83"/>
      <c r="I89" s="83"/>
      <c r="J89" s="45"/>
      <c r="K89" s="43"/>
      <c r="L89" s="43"/>
      <c r="M89" s="43"/>
      <c r="N89" s="45"/>
      <c r="O89" s="40"/>
      <c r="P89" s="206"/>
      <c r="Q89" s="206"/>
      <c r="R89" s="40"/>
      <c r="S89" s="83"/>
      <c r="T89" s="45"/>
      <c r="U89" s="213"/>
      <c r="V89" s="84"/>
      <c r="W89" s="85"/>
      <c r="X89" s="88"/>
      <c r="Y89" s="213"/>
      <c r="Z89" s="213"/>
      <c r="AA89" s="86"/>
      <c r="AB89" s="179" t="str">
        <f t="shared" si="4"/>
        <v/>
      </c>
      <c r="AC89" s="43"/>
      <c r="AD89" s="213"/>
      <c r="AE89" s="213"/>
      <c r="AF89" s="40"/>
      <c r="AG89" s="45"/>
      <c r="AH89" s="45"/>
      <c r="AI89" s="40"/>
      <c r="AJ89" s="668"/>
      <c r="AK89" s="668"/>
      <c r="AL89" s="41"/>
      <c r="AM89" s="367"/>
      <c r="AN89" s="43"/>
      <c r="AO89" s="179" t="str">
        <f t="shared" si="5"/>
        <v/>
      </c>
      <c r="AP89" s="43"/>
      <c r="AQ89" s="75"/>
      <c r="AR89" s="40"/>
      <c r="AS89" s="28" t="b">
        <f t="shared" si="6"/>
        <v>1</v>
      </c>
    </row>
    <row r="90" spans="1:45" ht="45" customHeight="1">
      <c r="A90" s="65"/>
      <c r="B90" s="65"/>
      <c r="C90" s="65"/>
      <c r="D90" s="65"/>
      <c r="E90" s="43"/>
      <c r="F90" s="318" t="str">
        <f t="shared" si="0"/>
        <v/>
      </c>
      <c r="G90" s="86"/>
      <c r="H90" s="83"/>
      <c r="I90" s="83"/>
      <c r="J90" s="45"/>
      <c r="K90" s="43"/>
      <c r="L90" s="43"/>
      <c r="M90" s="43"/>
      <c r="N90" s="45"/>
      <c r="O90" s="40"/>
      <c r="P90" s="206"/>
      <c r="Q90" s="206"/>
      <c r="R90" s="40"/>
      <c r="S90" s="83"/>
      <c r="T90" s="45"/>
      <c r="U90" s="213"/>
      <c r="V90" s="84"/>
      <c r="W90" s="85"/>
      <c r="X90" s="88"/>
      <c r="Y90" s="213"/>
      <c r="Z90" s="213"/>
      <c r="AA90" s="86"/>
      <c r="AB90" s="179" t="str">
        <f t="shared" si="4"/>
        <v/>
      </c>
      <c r="AC90" s="43"/>
      <c r="AD90" s="213"/>
      <c r="AE90" s="213"/>
      <c r="AF90" s="40"/>
      <c r="AG90" s="45"/>
      <c r="AH90" s="45"/>
      <c r="AI90" s="40"/>
      <c r="AJ90" s="668"/>
      <c r="AK90" s="668"/>
      <c r="AL90" s="41"/>
      <c r="AM90" s="367"/>
      <c r="AN90" s="43"/>
      <c r="AO90" s="179" t="str">
        <f t="shared" si="5"/>
        <v/>
      </c>
      <c r="AP90" s="43"/>
      <c r="AQ90" s="75"/>
      <c r="AR90" s="40"/>
      <c r="AS90" s="28" t="b">
        <f t="shared" si="6"/>
        <v>1</v>
      </c>
    </row>
    <row r="91" spans="1:45" ht="45" customHeight="1">
      <c r="A91" s="65"/>
      <c r="B91" s="65"/>
      <c r="C91" s="65"/>
      <c r="D91" s="65"/>
      <c r="E91" s="43"/>
      <c r="F91" s="318" t="str">
        <f t="shared" si="0"/>
        <v/>
      </c>
      <c r="G91" s="86"/>
      <c r="H91" s="83"/>
      <c r="I91" s="83"/>
      <c r="J91" s="45"/>
      <c r="K91" s="43"/>
      <c r="L91" s="43"/>
      <c r="M91" s="43"/>
      <c r="N91" s="45"/>
      <c r="O91" s="40"/>
      <c r="P91" s="206"/>
      <c r="Q91" s="206"/>
      <c r="R91" s="40"/>
      <c r="S91" s="83"/>
      <c r="T91" s="45"/>
      <c r="U91" s="213"/>
      <c r="V91" s="84"/>
      <c r="W91" s="85"/>
      <c r="X91" s="88"/>
      <c r="Y91" s="213"/>
      <c r="Z91" s="213"/>
      <c r="AA91" s="86"/>
      <c r="AB91" s="179" t="str">
        <f t="shared" si="4"/>
        <v/>
      </c>
      <c r="AC91" s="43"/>
      <c r="AD91" s="213"/>
      <c r="AE91" s="213"/>
      <c r="AF91" s="40"/>
      <c r="AG91" s="45"/>
      <c r="AH91" s="45"/>
      <c r="AI91" s="40"/>
      <c r="AJ91" s="668"/>
      <c r="AK91" s="668"/>
      <c r="AL91" s="41"/>
      <c r="AM91" s="367"/>
      <c r="AN91" s="43"/>
      <c r="AO91" s="179" t="str">
        <f t="shared" si="5"/>
        <v/>
      </c>
      <c r="AP91" s="43"/>
      <c r="AQ91" s="75"/>
      <c r="AR91" s="40"/>
      <c r="AS91" s="28" t="b">
        <f t="shared" si="6"/>
        <v>1</v>
      </c>
    </row>
    <row r="92" spans="1:45" ht="45" customHeight="1">
      <c r="A92" s="65"/>
      <c r="B92" s="65"/>
      <c r="C92" s="65"/>
      <c r="D92" s="65"/>
      <c r="E92" s="43"/>
      <c r="F92" s="318" t="str">
        <f t="shared" si="0"/>
        <v/>
      </c>
      <c r="G92" s="86"/>
      <c r="H92" s="83"/>
      <c r="I92" s="83"/>
      <c r="J92" s="45"/>
      <c r="K92" s="43"/>
      <c r="L92" s="43"/>
      <c r="M92" s="43"/>
      <c r="N92" s="45"/>
      <c r="O92" s="40"/>
      <c r="P92" s="206"/>
      <c r="Q92" s="206"/>
      <c r="R92" s="40"/>
      <c r="S92" s="83"/>
      <c r="T92" s="45"/>
      <c r="U92" s="213"/>
      <c r="V92" s="84"/>
      <c r="W92" s="85"/>
      <c r="X92" s="88"/>
      <c r="Y92" s="213"/>
      <c r="Z92" s="213"/>
      <c r="AA92" s="86"/>
      <c r="AB92" s="179" t="str">
        <f t="shared" si="4"/>
        <v/>
      </c>
      <c r="AC92" s="43"/>
      <c r="AD92" s="213"/>
      <c r="AE92" s="213"/>
      <c r="AF92" s="40"/>
      <c r="AG92" s="45"/>
      <c r="AH92" s="45"/>
      <c r="AI92" s="40"/>
      <c r="AJ92" s="668"/>
      <c r="AK92" s="668"/>
      <c r="AL92" s="41"/>
      <c r="AM92" s="367"/>
      <c r="AN92" s="43"/>
      <c r="AO92" s="179" t="str">
        <f t="shared" si="5"/>
        <v/>
      </c>
      <c r="AP92" s="43"/>
      <c r="AQ92" s="75"/>
      <c r="AR92" s="40"/>
      <c r="AS92" s="28" t="b">
        <f t="shared" si="6"/>
        <v>1</v>
      </c>
    </row>
    <row r="93" spans="1:45" ht="45" customHeight="1">
      <c r="A93" s="65"/>
      <c r="B93" s="65"/>
      <c r="C93" s="65"/>
      <c r="D93" s="65"/>
      <c r="E93" s="43"/>
      <c r="F93" s="318" t="str">
        <f t="shared" si="0"/>
        <v/>
      </c>
      <c r="G93" s="86"/>
      <c r="H93" s="83"/>
      <c r="I93" s="83"/>
      <c r="J93" s="45"/>
      <c r="K93" s="43"/>
      <c r="L93" s="43"/>
      <c r="M93" s="43"/>
      <c r="N93" s="45"/>
      <c r="O93" s="40"/>
      <c r="P93" s="206"/>
      <c r="Q93" s="206"/>
      <c r="R93" s="40"/>
      <c r="S93" s="83"/>
      <c r="T93" s="45"/>
      <c r="U93" s="213"/>
      <c r="V93" s="84"/>
      <c r="W93" s="85"/>
      <c r="X93" s="88"/>
      <c r="Y93" s="213"/>
      <c r="Z93" s="213"/>
      <c r="AA93" s="86"/>
      <c r="AB93" s="179" t="str">
        <f t="shared" si="4"/>
        <v/>
      </c>
      <c r="AC93" s="43"/>
      <c r="AD93" s="213"/>
      <c r="AE93" s="213"/>
      <c r="AF93" s="40"/>
      <c r="AG93" s="45"/>
      <c r="AH93" s="45"/>
      <c r="AI93" s="40"/>
      <c r="AJ93" s="668"/>
      <c r="AK93" s="668"/>
      <c r="AL93" s="41"/>
      <c r="AM93" s="367"/>
      <c r="AN93" s="43"/>
      <c r="AO93" s="179" t="str">
        <f t="shared" si="5"/>
        <v/>
      </c>
      <c r="AP93" s="43"/>
      <c r="AQ93" s="75"/>
      <c r="AR93" s="40"/>
      <c r="AS93" s="28" t="b">
        <f t="shared" si="6"/>
        <v>1</v>
      </c>
    </row>
    <row r="94" spans="1:45" ht="45" customHeight="1">
      <c r="A94" s="65"/>
      <c r="B94" s="65"/>
      <c r="C94" s="65"/>
      <c r="D94" s="65"/>
      <c r="E94" s="43"/>
      <c r="F94" s="318" t="str">
        <f t="shared" si="0"/>
        <v/>
      </c>
      <c r="G94" s="86"/>
      <c r="H94" s="83"/>
      <c r="I94" s="83"/>
      <c r="J94" s="45"/>
      <c r="K94" s="43"/>
      <c r="L94" s="43"/>
      <c r="M94" s="43"/>
      <c r="N94" s="45"/>
      <c r="O94" s="40"/>
      <c r="P94" s="206"/>
      <c r="Q94" s="206"/>
      <c r="R94" s="40"/>
      <c r="S94" s="83"/>
      <c r="T94" s="45"/>
      <c r="U94" s="213"/>
      <c r="V94" s="84"/>
      <c r="W94" s="85"/>
      <c r="X94" s="88"/>
      <c r="Y94" s="213"/>
      <c r="Z94" s="213"/>
      <c r="AA94" s="86"/>
      <c r="AB94" s="179" t="str">
        <f t="shared" si="4"/>
        <v/>
      </c>
      <c r="AC94" s="43"/>
      <c r="AD94" s="213"/>
      <c r="AE94" s="213"/>
      <c r="AF94" s="40"/>
      <c r="AG94" s="45"/>
      <c r="AH94" s="45"/>
      <c r="AI94" s="40"/>
      <c r="AJ94" s="668"/>
      <c r="AK94" s="668"/>
      <c r="AL94" s="41"/>
      <c r="AM94" s="367"/>
      <c r="AN94" s="43"/>
      <c r="AO94" s="179" t="str">
        <f t="shared" si="5"/>
        <v/>
      </c>
      <c r="AP94" s="43"/>
      <c r="AQ94" s="75"/>
      <c r="AR94" s="40"/>
      <c r="AS94" s="28" t="b">
        <f t="shared" si="6"/>
        <v>1</v>
      </c>
    </row>
    <row r="95" spans="1:45" ht="45" customHeight="1">
      <c r="A95" s="65"/>
      <c r="B95" s="65"/>
      <c r="C95" s="65"/>
      <c r="D95" s="65"/>
      <c r="E95" s="43"/>
      <c r="F95" s="318" t="str">
        <f t="shared" si="0"/>
        <v/>
      </c>
      <c r="G95" s="86"/>
      <c r="H95" s="83"/>
      <c r="I95" s="83"/>
      <c r="J95" s="45"/>
      <c r="K95" s="43"/>
      <c r="L95" s="43"/>
      <c r="M95" s="43"/>
      <c r="N95" s="45"/>
      <c r="O95" s="40"/>
      <c r="P95" s="206"/>
      <c r="Q95" s="206"/>
      <c r="R95" s="40"/>
      <c r="S95" s="83"/>
      <c r="T95" s="45"/>
      <c r="U95" s="213"/>
      <c r="V95" s="84"/>
      <c r="W95" s="85"/>
      <c r="X95" s="88"/>
      <c r="Y95" s="213"/>
      <c r="Z95" s="213"/>
      <c r="AA95" s="86"/>
      <c r="AB95" s="179" t="str">
        <f t="shared" si="4"/>
        <v/>
      </c>
      <c r="AC95" s="43"/>
      <c r="AD95" s="213"/>
      <c r="AE95" s="213"/>
      <c r="AF95" s="40"/>
      <c r="AG95" s="45"/>
      <c r="AH95" s="45"/>
      <c r="AI95" s="40"/>
      <c r="AJ95" s="668"/>
      <c r="AK95" s="668"/>
      <c r="AL95" s="41"/>
      <c r="AM95" s="367"/>
      <c r="AN95" s="43"/>
      <c r="AO95" s="179" t="str">
        <f t="shared" si="5"/>
        <v/>
      </c>
      <c r="AP95" s="43"/>
      <c r="AQ95" s="75"/>
      <c r="AR95" s="40"/>
      <c r="AS95" s="28" t="b">
        <f t="shared" si="6"/>
        <v>1</v>
      </c>
    </row>
    <row r="96" spans="1:45" ht="45" customHeight="1">
      <c r="A96" s="65"/>
      <c r="B96" s="65"/>
      <c r="C96" s="65"/>
      <c r="D96" s="65"/>
      <c r="E96" s="43"/>
      <c r="F96" s="318" t="str">
        <f t="shared" si="0"/>
        <v/>
      </c>
      <c r="G96" s="86"/>
      <c r="H96" s="83"/>
      <c r="I96" s="83"/>
      <c r="J96" s="45"/>
      <c r="K96" s="43"/>
      <c r="L96" s="43"/>
      <c r="M96" s="43"/>
      <c r="N96" s="45"/>
      <c r="O96" s="40"/>
      <c r="P96" s="206"/>
      <c r="Q96" s="206"/>
      <c r="R96" s="40"/>
      <c r="S96" s="83"/>
      <c r="T96" s="45"/>
      <c r="U96" s="213"/>
      <c r="V96" s="84"/>
      <c r="W96" s="85"/>
      <c r="X96" s="88"/>
      <c r="Y96" s="213"/>
      <c r="Z96" s="213"/>
      <c r="AA96" s="86"/>
      <c r="AB96" s="179" t="str">
        <f t="shared" si="4"/>
        <v/>
      </c>
      <c r="AC96" s="43"/>
      <c r="AD96" s="213"/>
      <c r="AE96" s="213"/>
      <c r="AF96" s="40"/>
      <c r="AG96" s="45"/>
      <c r="AH96" s="45"/>
      <c r="AI96" s="40"/>
      <c r="AJ96" s="668"/>
      <c r="AK96" s="668"/>
      <c r="AL96" s="41"/>
      <c r="AM96" s="367"/>
      <c r="AN96" s="43"/>
      <c r="AO96" s="179" t="str">
        <f t="shared" si="5"/>
        <v/>
      </c>
      <c r="AP96" s="43"/>
      <c r="AQ96" s="75"/>
      <c r="AR96" s="40"/>
      <c r="AS96" s="28" t="b">
        <f t="shared" si="6"/>
        <v>1</v>
      </c>
    </row>
    <row r="97" spans="1:45" ht="45" customHeight="1">
      <c r="A97" s="65"/>
      <c r="B97" s="65"/>
      <c r="C97" s="65"/>
      <c r="D97" s="65"/>
      <c r="E97" s="43"/>
      <c r="F97" s="318" t="str">
        <f t="shared" si="0"/>
        <v/>
      </c>
      <c r="G97" s="86"/>
      <c r="H97" s="83"/>
      <c r="I97" s="83"/>
      <c r="J97" s="45"/>
      <c r="K97" s="43"/>
      <c r="L97" s="43"/>
      <c r="M97" s="43"/>
      <c r="N97" s="45"/>
      <c r="O97" s="40"/>
      <c r="P97" s="206"/>
      <c r="Q97" s="206"/>
      <c r="R97" s="40"/>
      <c r="S97" s="83"/>
      <c r="T97" s="45"/>
      <c r="U97" s="213"/>
      <c r="V97" s="84"/>
      <c r="W97" s="85"/>
      <c r="X97" s="88"/>
      <c r="Y97" s="213"/>
      <c r="Z97" s="213"/>
      <c r="AA97" s="86"/>
      <c r="AB97" s="179" t="str">
        <f t="shared" si="4"/>
        <v/>
      </c>
      <c r="AC97" s="43"/>
      <c r="AD97" s="213"/>
      <c r="AE97" s="213"/>
      <c r="AF97" s="40"/>
      <c r="AG97" s="45"/>
      <c r="AH97" s="45"/>
      <c r="AI97" s="40"/>
      <c r="AJ97" s="668"/>
      <c r="AK97" s="668"/>
      <c r="AL97" s="41"/>
      <c r="AM97" s="367"/>
      <c r="AN97" s="43"/>
      <c r="AO97" s="179" t="str">
        <f t="shared" si="5"/>
        <v/>
      </c>
      <c r="AP97" s="43"/>
      <c r="AQ97" s="75"/>
      <c r="AR97" s="40"/>
      <c r="AS97" s="28" t="b">
        <f t="shared" si="6"/>
        <v>1</v>
      </c>
    </row>
    <row r="98" spans="1:45" ht="45" customHeight="1">
      <c r="A98" s="65"/>
      <c r="B98" s="65"/>
      <c r="C98" s="65"/>
      <c r="D98" s="65"/>
      <c r="E98" s="43"/>
      <c r="F98" s="318" t="str">
        <f t="shared" si="0"/>
        <v/>
      </c>
      <c r="G98" s="86"/>
      <c r="H98" s="83"/>
      <c r="I98" s="83"/>
      <c r="J98" s="45"/>
      <c r="K98" s="43"/>
      <c r="L98" s="43"/>
      <c r="M98" s="43"/>
      <c r="N98" s="45"/>
      <c r="O98" s="40"/>
      <c r="P98" s="206"/>
      <c r="Q98" s="206"/>
      <c r="R98" s="40"/>
      <c r="S98" s="83"/>
      <c r="T98" s="45"/>
      <c r="U98" s="213"/>
      <c r="V98" s="84"/>
      <c r="W98" s="85"/>
      <c r="X98" s="88"/>
      <c r="Y98" s="213"/>
      <c r="Z98" s="213"/>
      <c r="AA98" s="86"/>
      <c r="AB98" s="179" t="str">
        <f t="shared" si="4"/>
        <v/>
      </c>
      <c r="AC98" s="43"/>
      <c r="AD98" s="213"/>
      <c r="AE98" s="213"/>
      <c r="AF98" s="40"/>
      <c r="AG98" s="45"/>
      <c r="AH98" s="45"/>
      <c r="AI98" s="40"/>
      <c r="AJ98" s="668"/>
      <c r="AK98" s="668"/>
      <c r="AL98" s="41"/>
      <c r="AM98" s="367"/>
      <c r="AN98" s="43"/>
      <c r="AO98" s="179" t="str">
        <f t="shared" si="5"/>
        <v/>
      </c>
      <c r="AP98" s="43"/>
      <c r="AQ98" s="75"/>
      <c r="AR98" s="40"/>
      <c r="AS98" s="28" t="b">
        <f t="shared" si="6"/>
        <v>1</v>
      </c>
    </row>
    <row r="99" spans="1:45" ht="45" customHeight="1">
      <c r="A99" s="65"/>
      <c r="B99" s="65"/>
      <c r="C99" s="65"/>
      <c r="D99" s="65"/>
      <c r="E99" s="43"/>
      <c r="F99" s="318" t="str">
        <f t="shared" si="0"/>
        <v/>
      </c>
      <c r="G99" s="86"/>
      <c r="H99" s="83"/>
      <c r="I99" s="83"/>
      <c r="J99" s="45"/>
      <c r="K99" s="43"/>
      <c r="L99" s="43"/>
      <c r="M99" s="43"/>
      <c r="N99" s="45"/>
      <c r="O99" s="40"/>
      <c r="P99" s="206"/>
      <c r="Q99" s="206"/>
      <c r="R99" s="40"/>
      <c r="S99" s="83"/>
      <c r="T99" s="45"/>
      <c r="U99" s="213"/>
      <c r="V99" s="84"/>
      <c r="W99" s="85"/>
      <c r="X99" s="88"/>
      <c r="Y99" s="213"/>
      <c r="Z99" s="213"/>
      <c r="AA99" s="86"/>
      <c r="AB99" s="179" t="str">
        <f t="shared" si="4"/>
        <v/>
      </c>
      <c r="AC99" s="43"/>
      <c r="AD99" s="213"/>
      <c r="AE99" s="213"/>
      <c r="AF99" s="40"/>
      <c r="AG99" s="45"/>
      <c r="AH99" s="45"/>
      <c r="AI99" s="40"/>
      <c r="AJ99" s="668"/>
      <c r="AK99" s="668"/>
      <c r="AL99" s="41"/>
      <c r="AM99" s="367"/>
      <c r="AN99" s="43"/>
      <c r="AO99" s="179" t="str">
        <f t="shared" si="5"/>
        <v/>
      </c>
      <c r="AP99" s="43"/>
      <c r="AQ99" s="75"/>
      <c r="AR99" s="40"/>
      <c r="AS99" s="28" t="b">
        <f t="shared" si="6"/>
        <v>1</v>
      </c>
    </row>
    <row r="100" spans="1:45" ht="45" customHeight="1">
      <c r="A100" s="65"/>
      <c r="B100" s="65"/>
      <c r="C100" s="65"/>
      <c r="D100" s="65"/>
      <c r="E100" s="43"/>
      <c r="F100" s="318" t="str">
        <f t="shared" si="0"/>
        <v/>
      </c>
      <c r="G100" s="86"/>
      <c r="H100" s="83"/>
      <c r="I100" s="83"/>
      <c r="J100" s="45"/>
      <c r="K100" s="43"/>
      <c r="L100" s="43"/>
      <c r="M100" s="43"/>
      <c r="N100" s="45"/>
      <c r="O100" s="40"/>
      <c r="P100" s="206"/>
      <c r="Q100" s="206"/>
      <c r="R100" s="40"/>
      <c r="S100" s="83"/>
      <c r="T100" s="45"/>
      <c r="U100" s="213"/>
      <c r="V100" s="84"/>
      <c r="W100" s="85"/>
      <c r="X100" s="88"/>
      <c r="Y100" s="213"/>
      <c r="Z100" s="213"/>
      <c r="AA100" s="86"/>
      <c r="AB100" s="179" t="str">
        <f t="shared" si="4"/>
        <v/>
      </c>
      <c r="AC100" s="43"/>
      <c r="AD100" s="213"/>
      <c r="AE100" s="213"/>
      <c r="AF100" s="40"/>
      <c r="AG100" s="45"/>
      <c r="AH100" s="45"/>
      <c r="AI100" s="40"/>
      <c r="AJ100" s="668"/>
      <c r="AK100" s="668"/>
      <c r="AL100" s="41"/>
      <c r="AM100" s="367"/>
      <c r="AN100" s="43"/>
      <c r="AO100" s="179" t="str">
        <f t="shared" si="5"/>
        <v/>
      </c>
      <c r="AP100" s="43"/>
      <c r="AQ100" s="75"/>
      <c r="AR100" s="40"/>
      <c r="AS100" s="28" t="b">
        <f t="shared" si="6"/>
        <v>1</v>
      </c>
    </row>
    <row r="101" spans="1:45" ht="45" customHeight="1">
      <c r="A101" s="65"/>
      <c r="B101" s="65"/>
      <c r="C101" s="65"/>
      <c r="D101" s="65"/>
      <c r="E101" s="43"/>
      <c r="F101" s="318" t="str">
        <f t="shared" si="0"/>
        <v/>
      </c>
      <c r="G101" s="86"/>
      <c r="H101" s="83"/>
      <c r="I101" s="83"/>
      <c r="J101" s="45"/>
      <c r="K101" s="43"/>
      <c r="L101" s="43"/>
      <c r="M101" s="43"/>
      <c r="N101" s="45"/>
      <c r="O101" s="40"/>
      <c r="P101" s="206"/>
      <c r="Q101" s="206"/>
      <c r="R101" s="40"/>
      <c r="S101" s="83"/>
      <c r="T101" s="45"/>
      <c r="U101" s="213"/>
      <c r="V101" s="84"/>
      <c r="W101" s="85"/>
      <c r="X101" s="88"/>
      <c r="Y101" s="213"/>
      <c r="Z101" s="213"/>
      <c r="AA101" s="86"/>
      <c r="AB101" s="179" t="str">
        <f t="shared" si="4"/>
        <v/>
      </c>
      <c r="AC101" s="43"/>
      <c r="AD101" s="213"/>
      <c r="AE101" s="213"/>
      <c r="AF101" s="40"/>
      <c r="AG101" s="45"/>
      <c r="AH101" s="45"/>
      <c r="AI101" s="40"/>
      <c r="AJ101" s="668"/>
      <c r="AK101" s="668"/>
      <c r="AL101" s="41"/>
      <c r="AM101" s="367"/>
      <c r="AN101" s="43"/>
      <c r="AO101" s="179" t="str">
        <f t="shared" si="5"/>
        <v/>
      </c>
      <c r="AP101" s="43"/>
      <c r="AQ101" s="75"/>
      <c r="AR101" s="40"/>
      <c r="AS101" s="28" t="b">
        <f t="shared" si="6"/>
        <v>1</v>
      </c>
    </row>
    <row r="102" spans="1:45" ht="45" customHeight="1">
      <c r="A102" s="65"/>
      <c r="B102" s="65"/>
      <c r="C102" s="65"/>
      <c r="D102" s="65"/>
      <c r="E102" s="43"/>
      <c r="F102" s="318" t="str">
        <f t="shared" si="0"/>
        <v/>
      </c>
      <c r="G102" s="86"/>
      <c r="H102" s="83"/>
      <c r="I102" s="83"/>
      <c r="J102" s="45"/>
      <c r="K102" s="43"/>
      <c r="L102" s="43"/>
      <c r="M102" s="43"/>
      <c r="N102" s="45"/>
      <c r="O102" s="40"/>
      <c r="P102" s="206"/>
      <c r="Q102" s="206"/>
      <c r="R102" s="40"/>
      <c r="S102" s="83"/>
      <c r="T102" s="45"/>
      <c r="U102" s="213"/>
      <c r="V102" s="84"/>
      <c r="W102" s="85"/>
      <c r="X102" s="88"/>
      <c r="Y102" s="213"/>
      <c r="Z102" s="213"/>
      <c r="AA102" s="86"/>
      <c r="AB102" s="179" t="str">
        <f t="shared" si="4"/>
        <v/>
      </c>
      <c r="AC102" s="43"/>
      <c r="AD102" s="213"/>
      <c r="AE102" s="213"/>
      <c r="AF102" s="40"/>
      <c r="AG102" s="45"/>
      <c r="AH102" s="45"/>
      <c r="AI102" s="40"/>
      <c r="AJ102" s="668"/>
      <c r="AK102" s="668"/>
      <c r="AL102" s="41"/>
      <c r="AM102" s="367"/>
      <c r="AN102" s="43"/>
      <c r="AO102" s="179" t="str">
        <f t="shared" si="5"/>
        <v/>
      </c>
      <c r="AP102" s="43"/>
      <c r="AQ102" s="75"/>
      <c r="AR102" s="40"/>
      <c r="AS102" s="28" t="b">
        <f t="shared" si="6"/>
        <v>1</v>
      </c>
    </row>
    <row r="103" spans="1:45" ht="45" customHeight="1">
      <c r="A103" s="65"/>
      <c r="B103" s="65"/>
      <c r="C103" s="65"/>
      <c r="D103" s="65"/>
      <c r="E103" s="43"/>
      <c r="F103" s="318" t="str">
        <f t="shared" si="0"/>
        <v/>
      </c>
      <c r="G103" s="86"/>
      <c r="H103" s="83"/>
      <c r="I103" s="83"/>
      <c r="J103" s="45"/>
      <c r="K103" s="43"/>
      <c r="L103" s="43"/>
      <c r="M103" s="43"/>
      <c r="N103" s="45"/>
      <c r="O103" s="40"/>
      <c r="P103" s="206"/>
      <c r="Q103" s="206"/>
      <c r="R103" s="40"/>
      <c r="S103" s="83"/>
      <c r="T103" s="45"/>
      <c r="U103" s="213"/>
      <c r="V103" s="84"/>
      <c r="W103" s="85"/>
      <c r="X103" s="88"/>
      <c r="Y103" s="213"/>
      <c r="Z103" s="213"/>
      <c r="AA103" s="86"/>
      <c r="AB103" s="179" t="str">
        <f t="shared" si="4"/>
        <v/>
      </c>
      <c r="AC103" s="43"/>
      <c r="AD103" s="213"/>
      <c r="AE103" s="213"/>
      <c r="AF103" s="40"/>
      <c r="AG103" s="45"/>
      <c r="AH103" s="45"/>
      <c r="AI103" s="40"/>
      <c r="AJ103" s="668"/>
      <c r="AK103" s="668"/>
      <c r="AL103" s="41"/>
      <c r="AM103" s="367"/>
      <c r="AN103" s="43"/>
      <c r="AO103" s="179" t="str">
        <f t="shared" si="5"/>
        <v/>
      </c>
      <c r="AP103" s="43"/>
      <c r="AQ103" s="75"/>
      <c r="AR103" s="40"/>
      <c r="AS103" s="28" t="b">
        <f t="shared" si="6"/>
        <v>1</v>
      </c>
    </row>
    <row r="104" spans="1:45" ht="45" customHeight="1">
      <c r="A104" s="65"/>
      <c r="B104" s="65"/>
      <c r="C104" s="65"/>
      <c r="D104" s="65"/>
      <c r="E104" s="43"/>
      <c r="F104" s="318" t="str">
        <f t="shared" si="0"/>
        <v/>
      </c>
      <c r="G104" s="86"/>
      <c r="H104" s="83"/>
      <c r="I104" s="83"/>
      <c r="J104" s="45"/>
      <c r="K104" s="43"/>
      <c r="L104" s="43"/>
      <c r="M104" s="43"/>
      <c r="N104" s="45"/>
      <c r="O104" s="40"/>
      <c r="P104" s="206"/>
      <c r="Q104" s="206"/>
      <c r="R104" s="40"/>
      <c r="S104" s="83"/>
      <c r="T104" s="45"/>
      <c r="U104" s="213"/>
      <c r="V104" s="84"/>
      <c r="W104" s="85"/>
      <c r="X104" s="88"/>
      <c r="Y104" s="213"/>
      <c r="Z104" s="213"/>
      <c r="AA104" s="86"/>
      <c r="AB104" s="179" t="str">
        <f t="shared" si="4"/>
        <v/>
      </c>
      <c r="AC104" s="43"/>
      <c r="AD104" s="213"/>
      <c r="AE104" s="213"/>
      <c r="AF104" s="40"/>
      <c r="AG104" s="45"/>
      <c r="AH104" s="45"/>
      <c r="AI104" s="40"/>
      <c r="AJ104" s="668"/>
      <c r="AK104" s="668"/>
      <c r="AL104" s="41"/>
      <c r="AM104" s="367"/>
      <c r="AN104" s="43"/>
      <c r="AO104" s="179" t="str">
        <f t="shared" si="5"/>
        <v/>
      </c>
      <c r="AP104" s="43"/>
      <c r="AQ104" s="75"/>
      <c r="AR104" s="40"/>
      <c r="AS104" s="28" t="b">
        <f t="shared" si="6"/>
        <v>1</v>
      </c>
    </row>
    <row r="105" spans="1:45" ht="45" customHeight="1">
      <c r="A105" s="65"/>
      <c r="B105" s="65"/>
      <c r="C105" s="65"/>
      <c r="D105" s="65"/>
      <c r="E105" s="43"/>
      <c r="F105" s="318" t="str">
        <f t="shared" si="0"/>
        <v/>
      </c>
      <c r="G105" s="86"/>
      <c r="H105" s="83"/>
      <c r="I105" s="83"/>
      <c r="J105" s="45"/>
      <c r="K105" s="43"/>
      <c r="L105" s="43"/>
      <c r="M105" s="43"/>
      <c r="N105" s="45"/>
      <c r="O105" s="40"/>
      <c r="P105" s="206"/>
      <c r="Q105" s="206"/>
      <c r="R105" s="40"/>
      <c r="S105" s="83"/>
      <c r="T105" s="45"/>
      <c r="U105" s="213"/>
      <c r="V105" s="84"/>
      <c r="W105" s="85"/>
      <c r="X105" s="88"/>
      <c r="Y105" s="213"/>
      <c r="Z105" s="213"/>
      <c r="AA105" s="86"/>
      <c r="AB105" s="179" t="str">
        <f t="shared" si="4"/>
        <v/>
      </c>
      <c r="AC105" s="43"/>
      <c r="AD105" s="213"/>
      <c r="AE105" s="213"/>
      <c r="AF105" s="40"/>
      <c r="AG105" s="45"/>
      <c r="AH105" s="45"/>
      <c r="AI105" s="40"/>
      <c r="AJ105" s="668"/>
      <c r="AK105" s="668"/>
      <c r="AL105" s="41"/>
      <c r="AM105" s="367"/>
      <c r="AN105" s="43"/>
      <c r="AO105" s="179" t="str">
        <f t="shared" si="5"/>
        <v/>
      </c>
      <c r="AP105" s="43"/>
      <c r="AQ105" s="75"/>
      <c r="AR105" s="40"/>
      <c r="AS105" s="28" t="b">
        <f t="shared" si="6"/>
        <v>1</v>
      </c>
    </row>
    <row r="106" spans="1:45" ht="45" customHeight="1">
      <c r="A106" s="65"/>
      <c r="B106" s="65"/>
      <c r="C106" s="65"/>
      <c r="D106" s="65"/>
      <c r="E106" s="43"/>
      <c r="F106" s="318" t="str">
        <f t="shared" si="0"/>
        <v/>
      </c>
      <c r="G106" s="86"/>
      <c r="H106" s="83"/>
      <c r="I106" s="83"/>
      <c r="J106" s="45"/>
      <c r="K106" s="43"/>
      <c r="L106" s="43"/>
      <c r="M106" s="43"/>
      <c r="N106" s="45"/>
      <c r="O106" s="40"/>
      <c r="P106" s="206"/>
      <c r="Q106" s="206"/>
      <c r="R106" s="40"/>
      <c r="S106" s="83"/>
      <c r="T106" s="45"/>
      <c r="U106" s="213"/>
      <c r="V106" s="84"/>
      <c r="W106" s="85"/>
      <c r="X106" s="88"/>
      <c r="Y106" s="213"/>
      <c r="Z106" s="213"/>
      <c r="AA106" s="86"/>
      <c r="AB106" s="179" t="str">
        <f t="shared" si="4"/>
        <v/>
      </c>
      <c r="AC106" s="43"/>
      <c r="AD106" s="213"/>
      <c r="AE106" s="213"/>
      <c r="AF106" s="40"/>
      <c r="AG106" s="45"/>
      <c r="AH106" s="45"/>
      <c r="AI106" s="40"/>
      <c r="AJ106" s="668"/>
      <c r="AK106" s="668"/>
      <c r="AL106" s="41"/>
      <c r="AM106" s="367"/>
      <c r="AN106" s="43"/>
      <c r="AO106" s="179" t="str">
        <f t="shared" si="5"/>
        <v/>
      </c>
      <c r="AP106" s="43"/>
      <c r="AQ106" s="75"/>
      <c r="AR106" s="40"/>
      <c r="AS106" s="28" t="b">
        <f t="shared" si="6"/>
        <v>1</v>
      </c>
    </row>
    <row r="107" spans="1:45" ht="45" customHeight="1">
      <c r="A107" s="65"/>
      <c r="B107" s="65"/>
      <c r="C107" s="65"/>
      <c r="D107" s="65"/>
      <c r="E107" s="43"/>
      <c r="F107" s="318" t="str">
        <f t="shared" si="0"/>
        <v/>
      </c>
      <c r="G107" s="86"/>
      <c r="H107" s="83"/>
      <c r="I107" s="83"/>
      <c r="J107" s="45"/>
      <c r="K107" s="43"/>
      <c r="L107" s="43"/>
      <c r="M107" s="43"/>
      <c r="N107" s="45"/>
      <c r="O107" s="40"/>
      <c r="P107" s="206"/>
      <c r="Q107" s="206"/>
      <c r="R107" s="40"/>
      <c r="S107" s="83"/>
      <c r="T107" s="45"/>
      <c r="U107" s="213"/>
      <c r="V107" s="84"/>
      <c r="W107" s="85"/>
      <c r="X107" s="88"/>
      <c r="Y107" s="213"/>
      <c r="Z107" s="213"/>
      <c r="AA107" s="86"/>
      <c r="AB107" s="179" t="str">
        <f t="shared" si="4"/>
        <v/>
      </c>
      <c r="AC107" s="43"/>
      <c r="AD107" s="213"/>
      <c r="AE107" s="213"/>
      <c r="AF107" s="40"/>
      <c r="AG107" s="45"/>
      <c r="AH107" s="45"/>
      <c r="AI107" s="40"/>
      <c r="AJ107" s="668"/>
      <c r="AK107" s="668"/>
      <c r="AL107" s="41"/>
      <c r="AM107" s="367"/>
      <c r="AN107" s="43"/>
      <c r="AO107" s="179" t="str">
        <f t="shared" si="5"/>
        <v/>
      </c>
      <c r="AP107" s="43"/>
      <c r="AQ107" s="75"/>
      <c r="AR107" s="40"/>
      <c r="AS107" s="28" t="b">
        <f t="shared" si="6"/>
        <v>1</v>
      </c>
    </row>
    <row r="108" spans="1:45" ht="45" customHeight="1">
      <c r="A108" s="65"/>
      <c r="B108" s="65"/>
      <c r="C108" s="65"/>
      <c r="D108" s="65"/>
      <c r="E108" s="43"/>
      <c r="F108" s="318" t="str">
        <f t="shared" si="0"/>
        <v/>
      </c>
      <c r="G108" s="86"/>
      <c r="H108" s="83"/>
      <c r="I108" s="83"/>
      <c r="J108" s="45"/>
      <c r="K108" s="43"/>
      <c r="L108" s="43"/>
      <c r="M108" s="43"/>
      <c r="N108" s="45"/>
      <c r="O108" s="40"/>
      <c r="P108" s="206"/>
      <c r="Q108" s="206"/>
      <c r="R108" s="40"/>
      <c r="S108" s="83"/>
      <c r="T108" s="45"/>
      <c r="U108" s="213"/>
      <c r="V108" s="84"/>
      <c r="W108" s="85"/>
      <c r="X108" s="88"/>
      <c r="Y108" s="213"/>
      <c r="Z108" s="213"/>
      <c r="AA108" s="86"/>
      <c r="AB108" s="179" t="str">
        <f t="shared" si="4"/>
        <v/>
      </c>
      <c r="AC108" s="43"/>
      <c r="AD108" s="213"/>
      <c r="AE108" s="213"/>
      <c r="AF108" s="40"/>
      <c r="AG108" s="45"/>
      <c r="AH108" s="45"/>
      <c r="AI108" s="40"/>
      <c r="AJ108" s="668"/>
      <c r="AK108" s="668"/>
      <c r="AL108" s="41"/>
      <c r="AM108" s="367"/>
      <c r="AN108" s="43"/>
      <c r="AO108" s="179" t="str">
        <f t="shared" si="5"/>
        <v/>
      </c>
      <c r="AP108" s="43"/>
      <c r="AQ108" s="75"/>
      <c r="AR108" s="40"/>
      <c r="AS108" s="28" t="b">
        <f t="shared" si="6"/>
        <v>1</v>
      </c>
    </row>
    <row r="109" spans="1:45" ht="45" customHeight="1">
      <c r="A109" s="65"/>
      <c r="B109" s="65"/>
      <c r="C109" s="65"/>
      <c r="D109" s="65"/>
      <c r="E109" s="43"/>
      <c r="F109" s="318" t="str">
        <f t="shared" si="0"/>
        <v/>
      </c>
      <c r="G109" s="86"/>
      <c r="H109" s="83"/>
      <c r="I109" s="83"/>
      <c r="J109" s="45"/>
      <c r="K109" s="43"/>
      <c r="L109" s="43"/>
      <c r="M109" s="43"/>
      <c r="N109" s="45"/>
      <c r="O109" s="40"/>
      <c r="P109" s="206"/>
      <c r="Q109" s="206"/>
      <c r="R109" s="40"/>
      <c r="S109" s="83"/>
      <c r="T109" s="45"/>
      <c r="U109" s="213"/>
      <c r="V109" s="84"/>
      <c r="W109" s="85"/>
      <c r="X109" s="88"/>
      <c r="Y109" s="213"/>
      <c r="Z109" s="213"/>
      <c r="AA109" s="86"/>
      <c r="AB109" s="179" t="str">
        <f t="shared" si="4"/>
        <v/>
      </c>
      <c r="AC109" s="43"/>
      <c r="AD109" s="213"/>
      <c r="AE109" s="213"/>
      <c r="AF109" s="40"/>
      <c r="AG109" s="45"/>
      <c r="AH109" s="45"/>
      <c r="AI109" s="40"/>
      <c r="AJ109" s="668"/>
      <c r="AK109" s="668"/>
      <c r="AL109" s="41"/>
      <c r="AM109" s="367"/>
      <c r="AN109" s="43"/>
      <c r="AO109" s="179" t="str">
        <f t="shared" si="5"/>
        <v/>
      </c>
      <c r="AP109" s="43"/>
      <c r="AQ109" s="75"/>
      <c r="AR109" s="40"/>
      <c r="AS109" s="28" t="b">
        <f t="shared" si="6"/>
        <v>1</v>
      </c>
    </row>
    <row r="110" spans="1:45" ht="45" customHeight="1">
      <c r="A110" s="65"/>
      <c r="B110" s="65"/>
      <c r="C110" s="65"/>
      <c r="D110" s="65"/>
      <c r="E110" s="43"/>
      <c r="F110" s="318" t="str">
        <f t="shared" si="0"/>
        <v/>
      </c>
      <c r="G110" s="86"/>
      <c r="H110" s="83"/>
      <c r="I110" s="83"/>
      <c r="J110" s="45"/>
      <c r="K110" s="43"/>
      <c r="L110" s="43"/>
      <c r="M110" s="43"/>
      <c r="N110" s="45"/>
      <c r="O110" s="40"/>
      <c r="P110" s="206"/>
      <c r="Q110" s="206"/>
      <c r="R110" s="40"/>
      <c r="S110" s="83"/>
      <c r="T110" s="45"/>
      <c r="U110" s="213"/>
      <c r="V110" s="84"/>
      <c r="W110" s="85"/>
      <c r="X110" s="88"/>
      <c r="Y110" s="213"/>
      <c r="Z110" s="213"/>
      <c r="AA110" s="86"/>
      <c r="AB110" s="179" t="str">
        <f t="shared" si="4"/>
        <v/>
      </c>
      <c r="AC110" s="43"/>
      <c r="AD110" s="213"/>
      <c r="AE110" s="213"/>
      <c r="AF110" s="40"/>
      <c r="AG110" s="45"/>
      <c r="AH110" s="45"/>
      <c r="AI110" s="40"/>
      <c r="AJ110" s="668"/>
      <c r="AK110" s="668"/>
      <c r="AL110" s="41"/>
      <c r="AM110" s="367"/>
      <c r="AN110" s="43"/>
      <c r="AO110" s="179" t="str">
        <f t="shared" si="5"/>
        <v/>
      </c>
      <c r="AP110" s="43"/>
      <c r="AQ110" s="75"/>
      <c r="AR110" s="40"/>
      <c r="AS110" s="28" t="b">
        <f t="shared" si="6"/>
        <v>1</v>
      </c>
    </row>
    <row r="111" spans="1:45" ht="45" customHeight="1">
      <c r="A111" s="65"/>
      <c r="B111" s="65"/>
      <c r="C111" s="65"/>
      <c r="D111" s="65"/>
      <c r="E111" s="43"/>
      <c r="F111" s="318" t="str">
        <f t="shared" si="0"/>
        <v/>
      </c>
      <c r="G111" s="86"/>
      <c r="H111" s="83"/>
      <c r="I111" s="83"/>
      <c r="J111" s="45"/>
      <c r="K111" s="43"/>
      <c r="L111" s="43"/>
      <c r="M111" s="43"/>
      <c r="N111" s="45"/>
      <c r="O111" s="40"/>
      <c r="P111" s="206"/>
      <c r="Q111" s="206"/>
      <c r="R111" s="40"/>
      <c r="S111" s="83"/>
      <c r="T111" s="45"/>
      <c r="U111" s="213"/>
      <c r="V111" s="84"/>
      <c r="W111" s="85"/>
      <c r="X111" s="88"/>
      <c r="Y111" s="213"/>
      <c r="Z111" s="213"/>
      <c r="AA111" s="86"/>
      <c r="AB111" s="179" t="str">
        <f t="shared" si="4"/>
        <v/>
      </c>
      <c r="AC111" s="43"/>
      <c r="AD111" s="213"/>
      <c r="AE111" s="213"/>
      <c r="AF111" s="40"/>
      <c r="AG111" s="45"/>
      <c r="AH111" s="45"/>
      <c r="AI111" s="40"/>
      <c r="AJ111" s="668"/>
      <c r="AK111" s="668"/>
      <c r="AL111" s="41"/>
      <c r="AM111" s="367"/>
      <c r="AN111" s="43"/>
      <c r="AO111" s="179" t="str">
        <f t="shared" si="5"/>
        <v/>
      </c>
      <c r="AP111" s="43"/>
      <c r="AQ111" s="75"/>
      <c r="AR111" s="40"/>
      <c r="AS111" s="28" t="b">
        <f t="shared" si="6"/>
        <v>1</v>
      </c>
    </row>
    <row r="112" spans="1:45" ht="45" customHeight="1">
      <c r="A112" s="65"/>
      <c r="B112" s="65"/>
      <c r="C112" s="65"/>
      <c r="D112" s="65"/>
      <c r="E112" s="43"/>
      <c r="F112" s="318" t="str">
        <f t="shared" si="0"/>
        <v/>
      </c>
      <c r="G112" s="86"/>
      <c r="H112" s="83"/>
      <c r="I112" s="83"/>
      <c r="J112" s="45"/>
      <c r="K112" s="43"/>
      <c r="L112" s="43"/>
      <c r="M112" s="43"/>
      <c r="N112" s="45"/>
      <c r="O112" s="40"/>
      <c r="P112" s="206"/>
      <c r="Q112" s="206"/>
      <c r="R112" s="40"/>
      <c r="S112" s="83"/>
      <c r="T112" s="45"/>
      <c r="U112" s="213"/>
      <c r="V112" s="84"/>
      <c r="W112" s="85"/>
      <c r="X112" s="88"/>
      <c r="Y112" s="213"/>
      <c r="Z112" s="213"/>
      <c r="AA112" s="86"/>
      <c r="AB112" s="179" t="str">
        <f t="shared" si="4"/>
        <v/>
      </c>
      <c r="AC112" s="43"/>
      <c r="AD112" s="213"/>
      <c r="AE112" s="213"/>
      <c r="AF112" s="40"/>
      <c r="AG112" s="45"/>
      <c r="AH112" s="45"/>
      <c r="AI112" s="40"/>
      <c r="AJ112" s="668"/>
      <c r="AK112" s="668"/>
      <c r="AL112" s="41"/>
      <c r="AM112" s="367"/>
      <c r="AN112" s="43"/>
      <c r="AO112" s="179" t="str">
        <f t="shared" si="5"/>
        <v/>
      </c>
      <c r="AP112" s="43"/>
      <c r="AQ112" s="75"/>
      <c r="AR112" s="40"/>
      <c r="AS112" s="28" t="b">
        <f t="shared" si="6"/>
        <v>1</v>
      </c>
    </row>
    <row r="113" spans="1:45" ht="45" customHeight="1">
      <c r="A113" s="65"/>
      <c r="B113" s="65"/>
      <c r="C113" s="65"/>
      <c r="D113" s="65"/>
      <c r="E113" s="43"/>
      <c r="F113" s="318" t="str">
        <f t="shared" si="0"/>
        <v/>
      </c>
      <c r="G113" s="86"/>
      <c r="H113" s="83"/>
      <c r="I113" s="83"/>
      <c r="J113" s="45"/>
      <c r="K113" s="43"/>
      <c r="L113" s="43"/>
      <c r="M113" s="43"/>
      <c r="N113" s="45"/>
      <c r="O113" s="40"/>
      <c r="P113" s="206"/>
      <c r="Q113" s="206"/>
      <c r="R113" s="40"/>
      <c r="S113" s="83"/>
      <c r="T113" s="45"/>
      <c r="U113" s="213"/>
      <c r="V113" s="84"/>
      <c r="W113" s="85"/>
      <c r="X113" s="88"/>
      <c r="Y113" s="213"/>
      <c r="Z113" s="213"/>
      <c r="AA113" s="86"/>
      <c r="AB113" s="179" t="str">
        <f t="shared" si="4"/>
        <v/>
      </c>
      <c r="AC113" s="43"/>
      <c r="AD113" s="213"/>
      <c r="AE113" s="213"/>
      <c r="AF113" s="40"/>
      <c r="AG113" s="45"/>
      <c r="AH113" s="45"/>
      <c r="AI113" s="40"/>
      <c r="AJ113" s="668"/>
      <c r="AK113" s="668"/>
      <c r="AL113" s="41"/>
      <c r="AM113" s="367"/>
      <c r="AN113" s="43"/>
      <c r="AO113" s="179" t="str">
        <f t="shared" si="5"/>
        <v/>
      </c>
      <c r="AP113" s="43"/>
      <c r="AQ113" s="75"/>
      <c r="AR113" s="40"/>
      <c r="AS113" s="28" t="b">
        <f t="shared" si="6"/>
        <v>1</v>
      </c>
    </row>
    <row r="114" spans="1:45" ht="45" customHeight="1">
      <c r="A114" s="65"/>
      <c r="B114" s="65"/>
      <c r="C114" s="65"/>
      <c r="D114" s="65"/>
      <c r="E114" s="43"/>
      <c r="F114" s="318" t="str">
        <f t="shared" si="0"/>
        <v/>
      </c>
      <c r="G114" s="86"/>
      <c r="H114" s="83"/>
      <c r="I114" s="83"/>
      <c r="J114" s="45"/>
      <c r="K114" s="43"/>
      <c r="L114" s="43"/>
      <c r="M114" s="43"/>
      <c r="N114" s="45"/>
      <c r="O114" s="40"/>
      <c r="P114" s="206"/>
      <c r="Q114" s="206"/>
      <c r="R114" s="40"/>
      <c r="S114" s="83"/>
      <c r="T114" s="45"/>
      <c r="U114" s="213"/>
      <c r="V114" s="84"/>
      <c r="W114" s="85"/>
      <c r="X114" s="88"/>
      <c r="Y114" s="213"/>
      <c r="Z114" s="213"/>
      <c r="AA114" s="86"/>
      <c r="AB114" s="179" t="str">
        <f t="shared" si="4"/>
        <v/>
      </c>
      <c r="AC114" s="43"/>
      <c r="AD114" s="213"/>
      <c r="AE114" s="213"/>
      <c r="AF114" s="40"/>
      <c r="AG114" s="45"/>
      <c r="AH114" s="45"/>
      <c r="AI114" s="40"/>
      <c r="AJ114" s="668"/>
      <c r="AK114" s="668"/>
      <c r="AL114" s="41"/>
      <c r="AM114" s="367"/>
      <c r="AN114" s="43"/>
      <c r="AO114" s="179" t="str">
        <f t="shared" si="5"/>
        <v/>
      </c>
      <c r="AP114" s="43"/>
      <c r="AQ114" s="75"/>
      <c r="AR114" s="40"/>
      <c r="AS114" s="28" t="b">
        <f t="shared" si="6"/>
        <v>1</v>
      </c>
    </row>
    <row r="115" spans="1:45" ht="45" customHeight="1">
      <c r="A115" s="65"/>
      <c r="B115" s="65"/>
      <c r="C115" s="65"/>
      <c r="D115" s="65"/>
      <c r="E115" s="43"/>
      <c r="F115" s="318" t="str">
        <f t="shared" si="0"/>
        <v/>
      </c>
      <c r="G115" s="86"/>
      <c r="H115" s="83"/>
      <c r="I115" s="83"/>
      <c r="J115" s="45"/>
      <c r="K115" s="43"/>
      <c r="L115" s="43"/>
      <c r="M115" s="43"/>
      <c r="N115" s="45"/>
      <c r="O115" s="40"/>
      <c r="P115" s="206"/>
      <c r="Q115" s="206"/>
      <c r="R115" s="40"/>
      <c r="S115" s="83"/>
      <c r="T115" s="45"/>
      <c r="U115" s="213"/>
      <c r="V115" s="84"/>
      <c r="W115" s="85"/>
      <c r="X115" s="88"/>
      <c r="Y115" s="213"/>
      <c r="Z115" s="213"/>
      <c r="AA115" s="86"/>
      <c r="AB115" s="179" t="str">
        <f t="shared" si="4"/>
        <v/>
      </c>
      <c r="AC115" s="43"/>
      <c r="AD115" s="213"/>
      <c r="AE115" s="213"/>
      <c r="AF115" s="40"/>
      <c r="AG115" s="45"/>
      <c r="AH115" s="45"/>
      <c r="AI115" s="40"/>
      <c r="AJ115" s="668"/>
      <c r="AK115" s="668"/>
      <c r="AL115" s="41"/>
      <c r="AM115" s="367"/>
      <c r="AN115" s="43"/>
      <c r="AO115" s="179" t="str">
        <f t="shared" si="5"/>
        <v/>
      </c>
      <c r="AP115" s="43"/>
      <c r="AQ115" s="75"/>
      <c r="AR115" s="40"/>
      <c r="AS115" s="28" t="b">
        <f t="shared" si="6"/>
        <v>1</v>
      </c>
    </row>
    <row r="116" spans="1:45" ht="45" customHeight="1">
      <c r="A116" s="65"/>
      <c r="B116" s="65"/>
      <c r="C116" s="65"/>
      <c r="D116" s="65"/>
      <c r="E116" s="43"/>
      <c r="F116" s="318" t="str">
        <f t="shared" si="0"/>
        <v/>
      </c>
      <c r="G116" s="86"/>
      <c r="H116" s="83"/>
      <c r="I116" s="83"/>
      <c r="J116" s="45"/>
      <c r="K116" s="43"/>
      <c r="L116" s="43"/>
      <c r="M116" s="43"/>
      <c r="N116" s="45"/>
      <c r="O116" s="40"/>
      <c r="P116" s="206"/>
      <c r="Q116" s="206"/>
      <c r="R116" s="40"/>
      <c r="S116" s="83"/>
      <c r="T116" s="45"/>
      <c r="U116" s="213"/>
      <c r="V116" s="84"/>
      <c r="W116" s="85"/>
      <c r="X116" s="88"/>
      <c r="Y116" s="213"/>
      <c r="Z116" s="213"/>
      <c r="AA116" s="86"/>
      <c r="AB116" s="179" t="str">
        <f t="shared" si="4"/>
        <v/>
      </c>
      <c r="AC116" s="43"/>
      <c r="AD116" s="213"/>
      <c r="AE116" s="213"/>
      <c r="AF116" s="40"/>
      <c r="AG116" s="45"/>
      <c r="AH116" s="45"/>
      <c r="AI116" s="40"/>
      <c r="AJ116" s="668"/>
      <c r="AK116" s="668"/>
      <c r="AL116" s="41"/>
      <c r="AM116" s="367"/>
      <c r="AN116" s="43"/>
      <c r="AO116" s="179" t="str">
        <f t="shared" si="5"/>
        <v/>
      </c>
      <c r="AP116" s="43"/>
      <c r="AQ116" s="75"/>
      <c r="AR116" s="40"/>
      <c r="AS116" s="28" t="b">
        <f t="shared" si="6"/>
        <v>1</v>
      </c>
    </row>
    <row r="117" spans="1:45" ht="45" customHeight="1">
      <c r="A117" s="65"/>
      <c r="B117" s="65"/>
      <c r="C117" s="65"/>
      <c r="D117" s="65"/>
      <c r="E117" s="43"/>
      <c r="F117" s="318" t="str">
        <f t="shared" si="0"/>
        <v/>
      </c>
      <c r="G117" s="86"/>
      <c r="H117" s="83"/>
      <c r="I117" s="83"/>
      <c r="J117" s="45"/>
      <c r="K117" s="43"/>
      <c r="L117" s="43"/>
      <c r="M117" s="43"/>
      <c r="N117" s="45"/>
      <c r="O117" s="40"/>
      <c r="P117" s="206"/>
      <c r="Q117" s="206"/>
      <c r="R117" s="40"/>
      <c r="S117" s="83"/>
      <c r="T117" s="45"/>
      <c r="U117" s="213"/>
      <c r="V117" s="84"/>
      <c r="W117" s="85"/>
      <c r="X117" s="88"/>
      <c r="Y117" s="213"/>
      <c r="Z117" s="213"/>
      <c r="AA117" s="86"/>
      <c r="AB117" s="179" t="str">
        <f t="shared" si="4"/>
        <v/>
      </c>
      <c r="AC117" s="43"/>
      <c r="AD117" s="213"/>
      <c r="AE117" s="213"/>
      <c r="AF117" s="40"/>
      <c r="AG117" s="45"/>
      <c r="AH117" s="45"/>
      <c r="AI117" s="40"/>
      <c r="AJ117" s="668"/>
      <c r="AK117" s="668"/>
      <c r="AL117" s="41"/>
      <c r="AM117" s="367"/>
      <c r="AN117" s="43"/>
      <c r="AO117" s="179" t="str">
        <f t="shared" si="5"/>
        <v/>
      </c>
      <c r="AP117" s="43"/>
      <c r="AQ117" s="75"/>
      <c r="AR117" s="40"/>
      <c r="AS117" s="28" t="b">
        <f t="shared" si="6"/>
        <v>1</v>
      </c>
    </row>
    <row r="118" spans="1:45" ht="45" customHeight="1">
      <c r="A118" s="65"/>
      <c r="B118" s="65"/>
      <c r="C118" s="65"/>
      <c r="D118" s="65"/>
      <c r="E118" s="43"/>
      <c r="F118" s="318" t="str">
        <f t="shared" si="0"/>
        <v/>
      </c>
      <c r="G118" s="86"/>
      <c r="H118" s="83"/>
      <c r="I118" s="83"/>
      <c r="J118" s="45"/>
      <c r="K118" s="43"/>
      <c r="L118" s="43"/>
      <c r="M118" s="43"/>
      <c r="N118" s="45"/>
      <c r="O118" s="40"/>
      <c r="P118" s="206"/>
      <c r="Q118" s="206"/>
      <c r="R118" s="40"/>
      <c r="S118" s="83"/>
      <c r="T118" s="45"/>
      <c r="U118" s="213"/>
      <c r="V118" s="84"/>
      <c r="W118" s="85"/>
      <c r="X118" s="88"/>
      <c r="Y118" s="213"/>
      <c r="Z118" s="213"/>
      <c r="AA118" s="86"/>
      <c r="AB118" s="179" t="str">
        <f t="shared" si="4"/>
        <v/>
      </c>
      <c r="AC118" s="43"/>
      <c r="AD118" s="213"/>
      <c r="AE118" s="213"/>
      <c r="AF118" s="40"/>
      <c r="AG118" s="45"/>
      <c r="AH118" s="45"/>
      <c r="AI118" s="40"/>
      <c r="AJ118" s="668"/>
      <c r="AK118" s="668"/>
      <c r="AL118" s="41"/>
      <c r="AM118" s="367"/>
      <c r="AN118" s="43"/>
      <c r="AO118" s="179" t="str">
        <f t="shared" si="5"/>
        <v/>
      </c>
      <c r="AP118" s="43"/>
      <c r="AQ118" s="75"/>
      <c r="AR118" s="40"/>
      <c r="AS118" s="28" t="b">
        <f t="shared" si="6"/>
        <v>1</v>
      </c>
    </row>
    <row r="119" spans="1:45" ht="45" customHeight="1">
      <c r="A119" s="65"/>
      <c r="B119" s="65"/>
      <c r="C119" s="65"/>
      <c r="D119" s="65"/>
      <c r="E119" s="43"/>
      <c r="F119" s="318" t="str">
        <f t="shared" si="0"/>
        <v/>
      </c>
      <c r="G119" s="86"/>
      <c r="H119" s="83"/>
      <c r="I119" s="83"/>
      <c r="J119" s="45"/>
      <c r="K119" s="43"/>
      <c r="L119" s="43"/>
      <c r="M119" s="43"/>
      <c r="N119" s="45"/>
      <c r="O119" s="40"/>
      <c r="P119" s="206"/>
      <c r="Q119" s="206"/>
      <c r="R119" s="40"/>
      <c r="S119" s="83"/>
      <c r="T119" s="45"/>
      <c r="U119" s="213"/>
      <c r="V119" s="84"/>
      <c r="W119" s="85"/>
      <c r="X119" s="88"/>
      <c r="Y119" s="213"/>
      <c r="Z119" s="213"/>
      <c r="AA119" s="86"/>
      <c r="AB119" s="179" t="str">
        <f t="shared" si="4"/>
        <v/>
      </c>
      <c r="AC119" s="43"/>
      <c r="AD119" s="213"/>
      <c r="AE119" s="213"/>
      <c r="AF119" s="40"/>
      <c r="AG119" s="45"/>
      <c r="AH119" s="45"/>
      <c r="AI119" s="40"/>
      <c r="AJ119" s="668"/>
      <c r="AK119" s="668"/>
      <c r="AL119" s="41"/>
      <c r="AM119" s="367"/>
      <c r="AN119" s="43"/>
      <c r="AO119" s="179" t="str">
        <f t="shared" si="5"/>
        <v/>
      </c>
      <c r="AP119" s="43"/>
      <c r="AQ119" s="75"/>
      <c r="AR119" s="40"/>
      <c r="AS119" s="28" t="b">
        <f t="shared" si="6"/>
        <v>1</v>
      </c>
    </row>
    <row r="120" spans="1:45" ht="45" customHeight="1">
      <c r="A120" s="65"/>
      <c r="B120" s="65"/>
      <c r="C120" s="65"/>
      <c r="D120" s="65"/>
      <c r="E120" s="43"/>
      <c r="F120" s="318" t="str">
        <f t="shared" si="0"/>
        <v/>
      </c>
      <c r="G120" s="86"/>
      <c r="H120" s="83"/>
      <c r="I120" s="83"/>
      <c r="J120" s="45"/>
      <c r="K120" s="43"/>
      <c r="L120" s="43"/>
      <c r="M120" s="43"/>
      <c r="N120" s="45"/>
      <c r="O120" s="40"/>
      <c r="P120" s="206"/>
      <c r="Q120" s="206"/>
      <c r="R120" s="40"/>
      <c r="S120" s="83"/>
      <c r="T120" s="45"/>
      <c r="U120" s="213"/>
      <c r="V120" s="84"/>
      <c r="W120" s="85"/>
      <c r="X120" s="88"/>
      <c r="Y120" s="213"/>
      <c r="Z120" s="213"/>
      <c r="AA120" s="86"/>
      <c r="AB120" s="179" t="str">
        <f t="shared" si="4"/>
        <v/>
      </c>
      <c r="AC120" s="43"/>
      <c r="AD120" s="213"/>
      <c r="AE120" s="213"/>
      <c r="AF120" s="40"/>
      <c r="AG120" s="45"/>
      <c r="AH120" s="45"/>
      <c r="AI120" s="40"/>
      <c r="AJ120" s="668"/>
      <c r="AK120" s="668"/>
      <c r="AL120" s="41"/>
      <c r="AM120" s="367"/>
      <c r="AN120" s="43"/>
      <c r="AO120" s="179" t="str">
        <f t="shared" si="5"/>
        <v/>
      </c>
      <c r="AP120" s="43"/>
      <c r="AQ120" s="75"/>
      <c r="AR120" s="40"/>
      <c r="AS120" s="28" t="b">
        <f t="shared" si="6"/>
        <v>1</v>
      </c>
    </row>
    <row r="121" spans="1:45" ht="45" customHeight="1">
      <c r="A121" s="65"/>
      <c r="B121" s="65"/>
      <c r="C121" s="65"/>
      <c r="D121" s="65"/>
      <c r="E121" s="43"/>
      <c r="F121" s="318" t="str">
        <f t="shared" si="0"/>
        <v/>
      </c>
      <c r="G121" s="86"/>
      <c r="H121" s="83"/>
      <c r="I121" s="83"/>
      <c r="J121" s="45"/>
      <c r="K121" s="43"/>
      <c r="L121" s="43"/>
      <c r="M121" s="43"/>
      <c r="N121" s="45"/>
      <c r="O121" s="40"/>
      <c r="P121" s="206"/>
      <c r="Q121" s="206"/>
      <c r="R121" s="40"/>
      <c r="S121" s="83"/>
      <c r="T121" s="45"/>
      <c r="U121" s="213"/>
      <c r="V121" s="84"/>
      <c r="W121" s="85"/>
      <c r="X121" s="88"/>
      <c r="Y121" s="213"/>
      <c r="Z121" s="213"/>
      <c r="AA121" s="86"/>
      <c r="AB121" s="179" t="str">
        <f t="shared" si="4"/>
        <v/>
      </c>
      <c r="AC121" s="43"/>
      <c r="AD121" s="213"/>
      <c r="AE121" s="213"/>
      <c r="AF121" s="40"/>
      <c r="AG121" s="45"/>
      <c r="AH121" s="45"/>
      <c r="AI121" s="40"/>
      <c r="AJ121" s="668"/>
      <c r="AK121" s="668"/>
      <c r="AL121" s="41"/>
      <c r="AM121" s="367"/>
      <c r="AN121" s="43"/>
      <c r="AO121" s="179" t="str">
        <f t="shared" si="5"/>
        <v/>
      </c>
      <c r="AP121" s="43"/>
      <c r="AQ121" s="75"/>
      <c r="AR121" s="40"/>
      <c r="AS121" s="28" t="b">
        <f t="shared" si="6"/>
        <v>1</v>
      </c>
    </row>
    <row r="122" spans="1:45" ht="45" customHeight="1">
      <c r="A122" s="65"/>
      <c r="B122" s="65"/>
      <c r="C122" s="65"/>
      <c r="D122" s="65"/>
      <c r="E122" s="43"/>
      <c r="F122" s="318" t="str">
        <f t="shared" si="0"/>
        <v/>
      </c>
      <c r="G122" s="86"/>
      <c r="H122" s="83"/>
      <c r="I122" s="83"/>
      <c r="J122" s="45"/>
      <c r="K122" s="43"/>
      <c r="L122" s="43"/>
      <c r="M122" s="43"/>
      <c r="N122" s="45"/>
      <c r="O122" s="40"/>
      <c r="P122" s="206"/>
      <c r="Q122" s="206"/>
      <c r="R122" s="40"/>
      <c r="S122" s="83"/>
      <c r="T122" s="45"/>
      <c r="U122" s="213"/>
      <c r="V122" s="84"/>
      <c r="W122" s="85"/>
      <c r="X122" s="88"/>
      <c r="Y122" s="213"/>
      <c r="Z122" s="213"/>
      <c r="AA122" s="86"/>
      <c r="AB122" s="179" t="str">
        <f t="shared" si="4"/>
        <v/>
      </c>
      <c r="AC122" s="43"/>
      <c r="AD122" s="213"/>
      <c r="AE122" s="213"/>
      <c r="AF122" s="40"/>
      <c r="AG122" s="45"/>
      <c r="AH122" s="45"/>
      <c r="AI122" s="40"/>
      <c r="AJ122" s="668"/>
      <c r="AK122" s="668"/>
      <c r="AL122" s="41"/>
      <c r="AM122" s="367"/>
      <c r="AN122" s="43"/>
      <c r="AO122" s="179" t="str">
        <f t="shared" si="5"/>
        <v/>
      </c>
      <c r="AP122" s="43"/>
      <c r="AQ122" s="75"/>
      <c r="AR122" s="40"/>
      <c r="AS122" s="28" t="b">
        <f t="shared" si="6"/>
        <v>1</v>
      </c>
    </row>
    <row r="123" spans="1:45" ht="45" customHeight="1">
      <c r="A123" s="65"/>
      <c r="B123" s="65"/>
      <c r="C123" s="65"/>
      <c r="D123" s="65"/>
      <c r="E123" s="43"/>
      <c r="F123" s="318" t="str">
        <f t="shared" si="0"/>
        <v/>
      </c>
      <c r="G123" s="86"/>
      <c r="H123" s="83"/>
      <c r="I123" s="83"/>
      <c r="J123" s="45"/>
      <c r="K123" s="43"/>
      <c r="L123" s="43"/>
      <c r="M123" s="43"/>
      <c r="N123" s="45"/>
      <c r="O123" s="40"/>
      <c r="P123" s="206"/>
      <c r="Q123" s="206"/>
      <c r="R123" s="40"/>
      <c r="S123" s="83"/>
      <c r="T123" s="45"/>
      <c r="U123" s="213"/>
      <c r="V123" s="84"/>
      <c r="W123" s="85"/>
      <c r="X123" s="88"/>
      <c r="Y123" s="213"/>
      <c r="Z123" s="213"/>
      <c r="AA123" s="86"/>
      <c r="AB123" s="179" t="str">
        <f t="shared" si="4"/>
        <v/>
      </c>
      <c r="AC123" s="43"/>
      <c r="AD123" s="213"/>
      <c r="AE123" s="213"/>
      <c r="AF123" s="40"/>
      <c r="AG123" s="45"/>
      <c r="AH123" s="45"/>
      <c r="AI123" s="40"/>
      <c r="AJ123" s="668"/>
      <c r="AK123" s="668"/>
      <c r="AL123" s="41"/>
      <c r="AM123" s="367"/>
      <c r="AN123" s="43"/>
      <c r="AO123" s="179" t="str">
        <f t="shared" si="5"/>
        <v/>
      </c>
      <c r="AP123" s="43"/>
      <c r="AQ123" s="75"/>
      <c r="AR123" s="40"/>
      <c r="AS123" s="28" t="b">
        <f t="shared" si="6"/>
        <v>1</v>
      </c>
    </row>
    <row r="124" spans="1:45" ht="45" customHeight="1">
      <c r="A124" s="65"/>
      <c r="B124" s="65"/>
      <c r="C124" s="65"/>
      <c r="D124" s="65"/>
      <c r="E124" s="43"/>
      <c r="F124" s="318" t="str">
        <f t="shared" si="0"/>
        <v/>
      </c>
      <c r="G124" s="86"/>
      <c r="H124" s="83"/>
      <c r="I124" s="83"/>
      <c r="J124" s="45"/>
      <c r="K124" s="43"/>
      <c r="L124" s="43"/>
      <c r="M124" s="43"/>
      <c r="N124" s="45"/>
      <c r="O124" s="40"/>
      <c r="P124" s="206"/>
      <c r="Q124" s="206"/>
      <c r="R124" s="40"/>
      <c r="S124" s="83"/>
      <c r="T124" s="45"/>
      <c r="U124" s="213"/>
      <c r="V124" s="84"/>
      <c r="W124" s="85"/>
      <c r="X124" s="88"/>
      <c r="Y124" s="213"/>
      <c r="Z124" s="213"/>
      <c r="AA124" s="86"/>
      <c r="AB124" s="179" t="str">
        <f t="shared" si="4"/>
        <v/>
      </c>
      <c r="AC124" s="43"/>
      <c r="AD124" s="213"/>
      <c r="AE124" s="213"/>
      <c r="AF124" s="40"/>
      <c r="AG124" s="45"/>
      <c r="AH124" s="45"/>
      <c r="AI124" s="40"/>
      <c r="AJ124" s="668"/>
      <c r="AK124" s="668"/>
      <c r="AL124" s="41"/>
      <c r="AM124" s="367"/>
      <c r="AN124" s="43"/>
      <c r="AO124" s="179" t="str">
        <f t="shared" si="5"/>
        <v/>
      </c>
      <c r="AP124" s="43"/>
      <c r="AQ124" s="75"/>
      <c r="AR124" s="40"/>
      <c r="AS124" s="28" t="b">
        <f t="shared" si="6"/>
        <v>1</v>
      </c>
    </row>
    <row r="125" spans="1:45" ht="45" customHeight="1">
      <c r="A125" s="65"/>
      <c r="B125" s="65"/>
      <c r="C125" s="65"/>
      <c r="D125" s="65"/>
      <c r="E125" s="43"/>
      <c r="F125" s="318" t="str">
        <f t="shared" si="0"/>
        <v/>
      </c>
      <c r="G125" s="86"/>
      <c r="H125" s="83"/>
      <c r="I125" s="83"/>
      <c r="J125" s="45"/>
      <c r="K125" s="43"/>
      <c r="L125" s="43"/>
      <c r="M125" s="43"/>
      <c r="N125" s="45"/>
      <c r="O125" s="40"/>
      <c r="P125" s="206"/>
      <c r="Q125" s="206"/>
      <c r="R125" s="40"/>
      <c r="S125" s="83"/>
      <c r="T125" s="45"/>
      <c r="U125" s="213"/>
      <c r="V125" s="84"/>
      <c r="W125" s="85"/>
      <c r="X125" s="88"/>
      <c r="Y125" s="213"/>
      <c r="Z125" s="213"/>
      <c r="AA125" s="86"/>
      <c r="AB125" s="179" t="str">
        <f t="shared" si="4"/>
        <v/>
      </c>
      <c r="AC125" s="43"/>
      <c r="AD125" s="213"/>
      <c r="AE125" s="213"/>
      <c r="AF125" s="40"/>
      <c r="AG125" s="45"/>
      <c r="AH125" s="45"/>
      <c r="AI125" s="40"/>
      <c r="AJ125" s="668"/>
      <c r="AK125" s="668"/>
      <c r="AL125" s="41"/>
      <c r="AM125" s="367"/>
      <c r="AN125" s="43"/>
      <c r="AO125" s="179" t="str">
        <f t="shared" si="5"/>
        <v/>
      </c>
      <c r="AP125" s="43"/>
      <c r="AQ125" s="75"/>
      <c r="AR125" s="40"/>
      <c r="AS125" s="28" t="b">
        <f t="shared" si="6"/>
        <v>1</v>
      </c>
    </row>
    <row r="126" spans="1:45" ht="45" customHeight="1">
      <c r="A126" s="65"/>
      <c r="B126" s="65"/>
      <c r="C126" s="65"/>
      <c r="D126" s="65"/>
      <c r="E126" s="43"/>
      <c r="F126" s="318" t="str">
        <f t="shared" si="0"/>
        <v/>
      </c>
      <c r="G126" s="86"/>
      <c r="H126" s="83"/>
      <c r="I126" s="83"/>
      <c r="J126" s="45"/>
      <c r="K126" s="43"/>
      <c r="L126" s="43"/>
      <c r="M126" s="43"/>
      <c r="N126" s="45"/>
      <c r="O126" s="40"/>
      <c r="P126" s="206"/>
      <c r="Q126" s="206"/>
      <c r="R126" s="40"/>
      <c r="S126" s="83"/>
      <c r="T126" s="45"/>
      <c r="U126" s="213"/>
      <c r="V126" s="84"/>
      <c r="W126" s="85"/>
      <c r="X126" s="88"/>
      <c r="Y126" s="213"/>
      <c r="Z126" s="213"/>
      <c r="AA126" s="86"/>
      <c r="AB126" s="179" t="str">
        <f t="shared" si="4"/>
        <v/>
      </c>
      <c r="AC126" s="43"/>
      <c r="AD126" s="213"/>
      <c r="AE126" s="213"/>
      <c r="AF126" s="40"/>
      <c r="AG126" s="45"/>
      <c r="AH126" s="45"/>
      <c r="AI126" s="40"/>
      <c r="AJ126" s="668"/>
      <c r="AK126" s="668"/>
      <c r="AL126" s="41"/>
      <c r="AM126" s="367"/>
      <c r="AN126" s="43"/>
      <c r="AO126" s="179" t="str">
        <f t="shared" si="5"/>
        <v/>
      </c>
      <c r="AP126" s="43"/>
      <c r="AQ126" s="75"/>
      <c r="AR126" s="40"/>
      <c r="AS126" s="28" t="b">
        <f t="shared" si="6"/>
        <v>1</v>
      </c>
    </row>
    <row r="127" spans="1:45" ht="45" customHeight="1">
      <c r="A127" s="65"/>
      <c r="B127" s="65"/>
      <c r="C127" s="65"/>
      <c r="D127" s="65"/>
      <c r="E127" s="43"/>
      <c r="F127" s="318" t="str">
        <f t="shared" si="0"/>
        <v/>
      </c>
      <c r="G127" s="86"/>
      <c r="H127" s="83"/>
      <c r="I127" s="83"/>
      <c r="J127" s="45"/>
      <c r="K127" s="43"/>
      <c r="L127" s="43"/>
      <c r="M127" s="43"/>
      <c r="N127" s="45"/>
      <c r="O127" s="40"/>
      <c r="P127" s="206"/>
      <c r="Q127" s="206"/>
      <c r="R127" s="40"/>
      <c r="S127" s="83"/>
      <c r="T127" s="45"/>
      <c r="U127" s="213"/>
      <c r="V127" s="84"/>
      <c r="W127" s="85"/>
      <c r="X127" s="88"/>
      <c r="Y127" s="213"/>
      <c r="Z127" s="213"/>
      <c r="AA127" s="86"/>
      <c r="AB127" s="179" t="str">
        <f t="shared" si="4"/>
        <v/>
      </c>
      <c r="AC127" s="43"/>
      <c r="AD127" s="213"/>
      <c r="AE127" s="213"/>
      <c r="AF127" s="40"/>
      <c r="AG127" s="45"/>
      <c r="AH127" s="45"/>
      <c r="AI127" s="40"/>
      <c r="AJ127" s="668"/>
      <c r="AK127" s="668"/>
      <c r="AL127" s="41"/>
      <c r="AM127" s="367"/>
      <c r="AN127" s="43"/>
      <c r="AO127" s="179" t="str">
        <f t="shared" si="5"/>
        <v/>
      </c>
      <c r="AP127" s="43"/>
      <c r="AQ127" s="75"/>
      <c r="AR127" s="40"/>
      <c r="AS127" s="28" t="b">
        <f t="shared" si="6"/>
        <v>1</v>
      </c>
    </row>
    <row r="128" spans="1:45" ht="45" customHeight="1">
      <c r="A128" s="65"/>
      <c r="B128" s="65"/>
      <c r="C128" s="65"/>
      <c r="D128" s="65"/>
      <c r="E128" s="43"/>
      <c r="F128" s="318" t="str">
        <f t="shared" si="0"/>
        <v/>
      </c>
      <c r="G128" s="86"/>
      <c r="H128" s="83"/>
      <c r="I128" s="83"/>
      <c r="J128" s="45"/>
      <c r="K128" s="43"/>
      <c r="L128" s="43"/>
      <c r="M128" s="43"/>
      <c r="N128" s="45"/>
      <c r="O128" s="40"/>
      <c r="P128" s="206"/>
      <c r="Q128" s="206"/>
      <c r="R128" s="40"/>
      <c r="S128" s="83"/>
      <c r="T128" s="45"/>
      <c r="U128" s="213"/>
      <c r="V128" s="84"/>
      <c r="W128" s="85"/>
      <c r="X128" s="88"/>
      <c r="Y128" s="213"/>
      <c r="Z128" s="213"/>
      <c r="AA128" s="86"/>
      <c r="AB128" s="179" t="str">
        <f t="shared" si="4"/>
        <v/>
      </c>
      <c r="AC128" s="43"/>
      <c r="AD128" s="213"/>
      <c r="AE128" s="213"/>
      <c r="AF128" s="40"/>
      <c r="AG128" s="45"/>
      <c r="AH128" s="45"/>
      <c r="AI128" s="40"/>
      <c r="AJ128" s="668"/>
      <c r="AK128" s="668"/>
      <c r="AL128" s="41"/>
      <c r="AM128" s="367"/>
      <c r="AN128" s="43"/>
      <c r="AO128" s="179" t="str">
        <f t="shared" si="5"/>
        <v/>
      </c>
      <c r="AP128" s="43"/>
      <c r="AQ128" s="75"/>
      <c r="AR128" s="40"/>
      <c r="AS128" s="28" t="b">
        <f t="shared" si="6"/>
        <v>1</v>
      </c>
    </row>
    <row r="129" spans="1:45" ht="45" customHeight="1">
      <c r="A129" s="65"/>
      <c r="B129" s="65"/>
      <c r="C129" s="65"/>
      <c r="D129" s="65"/>
      <c r="E129" s="43"/>
      <c r="F129" s="318" t="str">
        <f t="shared" si="0"/>
        <v/>
      </c>
      <c r="G129" s="86"/>
      <c r="H129" s="83"/>
      <c r="I129" s="83"/>
      <c r="J129" s="45"/>
      <c r="K129" s="43"/>
      <c r="L129" s="43"/>
      <c r="M129" s="43"/>
      <c r="N129" s="45"/>
      <c r="O129" s="40"/>
      <c r="P129" s="206"/>
      <c r="Q129" s="206"/>
      <c r="R129" s="40"/>
      <c r="S129" s="83"/>
      <c r="T129" s="45"/>
      <c r="U129" s="213"/>
      <c r="V129" s="84"/>
      <c r="W129" s="85"/>
      <c r="X129" s="88"/>
      <c r="Y129" s="213"/>
      <c r="Z129" s="213"/>
      <c r="AA129" s="86"/>
      <c r="AB129" s="179" t="str">
        <f t="shared" si="4"/>
        <v/>
      </c>
      <c r="AC129" s="43"/>
      <c r="AD129" s="213"/>
      <c r="AE129" s="213"/>
      <c r="AF129" s="40"/>
      <c r="AG129" s="45"/>
      <c r="AH129" s="45"/>
      <c r="AI129" s="40"/>
      <c r="AJ129" s="668"/>
      <c r="AK129" s="668"/>
      <c r="AL129" s="41"/>
      <c r="AM129" s="367"/>
      <c r="AN129" s="43"/>
      <c r="AO129" s="179" t="str">
        <f t="shared" si="5"/>
        <v/>
      </c>
      <c r="AP129" s="43"/>
      <c r="AQ129" s="75"/>
      <c r="AR129" s="40"/>
      <c r="AS129" s="28" t="b">
        <f t="shared" si="6"/>
        <v>1</v>
      </c>
    </row>
    <row r="130" spans="1:45" ht="45" customHeight="1">
      <c r="A130" s="65"/>
      <c r="B130" s="65"/>
      <c r="C130" s="65"/>
      <c r="D130" s="65"/>
      <c r="E130" s="43"/>
      <c r="F130" s="318" t="str">
        <f t="shared" si="0"/>
        <v/>
      </c>
      <c r="G130" s="86"/>
      <c r="H130" s="83"/>
      <c r="I130" s="83"/>
      <c r="J130" s="45"/>
      <c r="K130" s="43"/>
      <c r="L130" s="43"/>
      <c r="M130" s="43"/>
      <c r="N130" s="45"/>
      <c r="O130" s="40"/>
      <c r="P130" s="206"/>
      <c r="Q130" s="206"/>
      <c r="R130" s="40"/>
      <c r="S130" s="83"/>
      <c r="T130" s="45"/>
      <c r="U130" s="213"/>
      <c r="V130" s="84"/>
      <c r="W130" s="85"/>
      <c r="X130" s="88"/>
      <c r="Y130" s="213"/>
      <c r="Z130" s="213"/>
      <c r="AA130" s="86"/>
      <c r="AB130" s="179" t="str">
        <f t="shared" si="4"/>
        <v/>
      </c>
      <c r="AC130" s="43"/>
      <c r="AD130" s="213"/>
      <c r="AE130" s="213"/>
      <c r="AF130" s="40"/>
      <c r="AG130" s="45"/>
      <c r="AH130" s="45"/>
      <c r="AI130" s="40"/>
      <c r="AJ130" s="668"/>
      <c r="AK130" s="668"/>
      <c r="AL130" s="41"/>
      <c r="AM130" s="367"/>
      <c r="AN130" s="43"/>
      <c r="AO130" s="179" t="str">
        <f t="shared" si="5"/>
        <v/>
      </c>
      <c r="AP130" s="43"/>
      <c r="AQ130" s="75"/>
      <c r="AR130" s="40"/>
      <c r="AS130" s="28" t="b">
        <f t="shared" si="6"/>
        <v>1</v>
      </c>
    </row>
    <row r="131" spans="1:45" ht="45" customHeight="1">
      <c r="A131" s="65"/>
      <c r="B131" s="65"/>
      <c r="C131" s="65"/>
      <c r="D131" s="65"/>
      <c r="E131" s="43"/>
      <c r="F131" s="318" t="str">
        <f t="shared" si="0"/>
        <v/>
      </c>
      <c r="G131" s="86"/>
      <c r="H131" s="83"/>
      <c r="I131" s="83"/>
      <c r="J131" s="45"/>
      <c r="K131" s="43"/>
      <c r="L131" s="43"/>
      <c r="M131" s="43"/>
      <c r="N131" s="45"/>
      <c r="O131" s="40"/>
      <c r="P131" s="206"/>
      <c r="Q131" s="206"/>
      <c r="R131" s="40"/>
      <c r="S131" s="83"/>
      <c r="T131" s="45"/>
      <c r="U131" s="213"/>
      <c r="V131" s="84"/>
      <c r="W131" s="85"/>
      <c r="X131" s="88"/>
      <c r="Y131" s="213"/>
      <c r="Z131" s="213"/>
      <c r="AA131" s="86"/>
      <c r="AB131" s="179" t="str">
        <f t="shared" si="4"/>
        <v/>
      </c>
      <c r="AC131" s="43"/>
      <c r="AD131" s="213"/>
      <c r="AE131" s="213"/>
      <c r="AF131" s="40"/>
      <c r="AG131" s="45"/>
      <c r="AH131" s="45"/>
      <c r="AI131" s="40"/>
      <c r="AJ131" s="668"/>
      <c r="AK131" s="668"/>
      <c r="AL131" s="41"/>
      <c r="AM131" s="367"/>
      <c r="AN131" s="43"/>
      <c r="AO131" s="179" t="str">
        <f t="shared" si="5"/>
        <v/>
      </c>
      <c r="AP131" s="43"/>
      <c r="AQ131" s="75"/>
      <c r="AR131" s="40"/>
      <c r="AS131" s="28" t="b">
        <f t="shared" si="6"/>
        <v>1</v>
      </c>
    </row>
    <row r="132" spans="1:45" ht="45" customHeight="1">
      <c r="A132" s="65"/>
      <c r="B132" s="65"/>
      <c r="C132" s="65"/>
      <c r="D132" s="65"/>
      <c r="E132" s="43"/>
      <c r="F132" s="318" t="str">
        <f t="shared" si="0"/>
        <v/>
      </c>
      <c r="G132" s="86"/>
      <c r="H132" s="83"/>
      <c r="I132" s="83"/>
      <c r="J132" s="45"/>
      <c r="K132" s="43"/>
      <c r="L132" s="43"/>
      <c r="M132" s="43"/>
      <c r="N132" s="45"/>
      <c r="O132" s="40"/>
      <c r="P132" s="206"/>
      <c r="Q132" s="206"/>
      <c r="R132" s="40"/>
      <c r="S132" s="83"/>
      <c r="T132" s="45"/>
      <c r="U132" s="213"/>
      <c r="V132" s="84"/>
      <c r="W132" s="85"/>
      <c r="X132" s="88"/>
      <c r="Y132" s="213"/>
      <c r="Z132" s="213"/>
      <c r="AA132" s="86"/>
      <c r="AB132" s="179" t="str">
        <f t="shared" si="4"/>
        <v/>
      </c>
      <c r="AC132" s="43"/>
      <c r="AD132" s="213"/>
      <c r="AE132" s="213"/>
      <c r="AF132" s="40"/>
      <c r="AG132" s="45"/>
      <c r="AH132" s="45"/>
      <c r="AI132" s="40"/>
      <c r="AJ132" s="668"/>
      <c r="AK132" s="668"/>
      <c r="AL132" s="41"/>
      <c r="AM132" s="367"/>
      <c r="AN132" s="43"/>
      <c r="AO132" s="179" t="str">
        <f t="shared" si="5"/>
        <v/>
      </c>
      <c r="AP132" s="43"/>
      <c r="AQ132" s="75"/>
      <c r="AR132" s="40"/>
      <c r="AS132" s="28" t="b">
        <f t="shared" si="6"/>
        <v>1</v>
      </c>
    </row>
    <row r="133" spans="1:45" ht="45" customHeight="1">
      <c r="A133" s="65"/>
      <c r="B133" s="65"/>
      <c r="C133" s="65"/>
      <c r="D133" s="65"/>
      <c r="E133" s="43"/>
      <c r="F133" s="318" t="str">
        <f t="shared" si="0"/>
        <v/>
      </c>
      <c r="G133" s="86"/>
      <c r="H133" s="83"/>
      <c r="I133" s="83"/>
      <c r="J133" s="45"/>
      <c r="K133" s="43"/>
      <c r="L133" s="43"/>
      <c r="M133" s="43"/>
      <c r="N133" s="45"/>
      <c r="O133" s="40"/>
      <c r="P133" s="206"/>
      <c r="Q133" s="206"/>
      <c r="R133" s="40"/>
      <c r="S133" s="83"/>
      <c r="T133" s="45"/>
      <c r="U133" s="213"/>
      <c r="V133" s="84"/>
      <c r="W133" s="85"/>
      <c r="X133" s="88"/>
      <c r="Y133" s="213"/>
      <c r="Z133" s="213"/>
      <c r="AA133" s="86"/>
      <c r="AB133" s="179" t="str">
        <f t="shared" si="4"/>
        <v/>
      </c>
      <c r="AC133" s="43"/>
      <c r="AD133" s="213"/>
      <c r="AE133" s="213"/>
      <c r="AF133" s="40"/>
      <c r="AG133" s="45"/>
      <c r="AH133" s="45"/>
      <c r="AI133" s="40"/>
      <c r="AJ133" s="668"/>
      <c r="AK133" s="668"/>
      <c r="AL133" s="41"/>
      <c r="AM133" s="367"/>
      <c r="AN133" s="43"/>
      <c r="AO133" s="179" t="str">
        <f t="shared" si="5"/>
        <v/>
      </c>
      <c r="AP133" s="43"/>
      <c r="AQ133" s="75"/>
      <c r="AR133" s="40"/>
      <c r="AS133" s="28" t="b">
        <f t="shared" si="6"/>
        <v>1</v>
      </c>
    </row>
    <row r="134" spans="1:45" ht="45" customHeight="1">
      <c r="A134" s="65"/>
      <c r="B134" s="65"/>
      <c r="C134" s="65"/>
      <c r="D134" s="65"/>
      <c r="E134" s="43"/>
      <c r="F134" s="318" t="str">
        <f t="shared" si="0"/>
        <v/>
      </c>
      <c r="G134" s="86"/>
      <c r="H134" s="83"/>
      <c r="I134" s="83"/>
      <c r="J134" s="45"/>
      <c r="K134" s="43"/>
      <c r="L134" s="43"/>
      <c r="M134" s="43"/>
      <c r="N134" s="45"/>
      <c r="O134" s="40"/>
      <c r="P134" s="206"/>
      <c r="Q134" s="206"/>
      <c r="R134" s="40"/>
      <c r="S134" s="83"/>
      <c r="T134" s="45"/>
      <c r="U134" s="213"/>
      <c r="V134" s="84"/>
      <c r="W134" s="85"/>
      <c r="X134" s="88"/>
      <c r="Y134" s="213"/>
      <c r="Z134" s="213"/>
      <c r="AA134" s="86"/>
      <c r="AB134" s="179" t="str">
        <f t="shared" si="4"/>
        <v/>
      </c>
      <c r="AC134" s="43"/>
      <c r="AD134" s="213"/>
      <c r="AE134" s="213"/>
      <c r="AF134" s="40"/>
      <c r="AG134" s="45"/>
      <c r="AH134" s="45"/>
      <c r="AI134" s="40"/>
      <c r="AJ134" s="668"/>
      <c r="AK134" s="668"/>
      <c r="AL134" s="41"/>
      <c r="AM134" s="367"/>
      <c r="AN134" s="43"/>
      <c r="AO134" s="179" t="str">
        <f t="shared" si="5"/>
        <v/>
      </c>
      <c r="AP134" s="43"/>
      <c r="AQ134" s="75"/>
      <c r="AR134" s="40"/>
      <c r="AS134" s="28" t="b">
        <f t="shared" si="6"/>
        <v>1</v>
      </c>
    </row>
    <row r="135" spans="1:45" ht="45" customHeight="1">
      <c r="A135" s="65"/>
      <c r="B135" s="65"/>
      <c r="C135" s="65"/>
      <c r="D135" s="65"/>
      <c r="E135" s="43"/>
      <c r="F135" s="318" t="str">
        <f t="shared" si="0"/>
        <v/>
      </c>
      <c r="G135" s="86"/>
      <c r="H135" s="83"/>
      <c r="I135" s="83"/>
      <c r="J135" s="45"/>
      <c r="K135" s="43"/>
      <c r="L135" s="43"/>
      <c r="M135" s="43"/>
      <c r="N135" s="45"/>
      <c r="O135" s="40"/>
      <c r="P135" s="206"/>
      <c r="Q135" s="206"/>
      <c r="R135" s="40"/>
      <c r="S135" s="83"/>
      <c r="T135" s="45"/>
      <c r="U135" s="213"/>
      <c r="V135" s="84"/>
      <c r="W135" s="85"/>
      <c r="X135" s="88"/>
      <c r="Y135" s="213"/>
      <c r="Z135" s="213"/>
      <c r="AA135" s="86"/>
      <c r="AB135" s="179" t="str">
        <f t="shared" si="4"/>
        <v/>
      </c>
      <c r="AC135" s="43"/>
      <c r="AD135" s="213"/>
      <c r="AE135" s="213"/>
      <c r="AF135" s="40"/>
      <c r="AG135" s="45"/>
      <c r="AH135" s="45"/>
      <c r="AI135" s="40"/>
      <c r="AJ135" s="668"/>
      <c r="AK135" s="668"/>
      <c r="AL135" s="41"/>
      <c r="AM135" s="367"/>
      <c r="AN135" s="43"/>
      <c r="AO135" s="179" t="str">
        <f t="shared" si="5"/>
        <v/>
      </c>
      <c r="AP135" s="43"/>
      <c r="AQ135" s="75"/>
      <c r="AR135" s="40"/>
      <c r="AS135" s="28" t="b">
        <f t="shared" si="6"/>
        <v>1</v>
      </c>
    </row>
    <row r="136" spans="1:45" ht="45" customHeight="1">
      <c r="A136" s="65"/>
      <c r="B136" s="65"/>
      <c r="C136" s="65"/>
      <c r="D136" s="65"/>
      <c r="E136" s="43"/>
      <c r="F136" s="318" t="str">
        <f t="shared" si="0"/>
        <v/>
      </c>
      <c r="G136" s="86"/>
      <c r="H136" s="83"/>
      <c r="I136" s="83"/>
      <c r="J136" s="45"/>
      <c r="K136" s="43"/>
      <c r="L136" s="43"/>
      <c r="M136" s="43"/>
      <c r="N136" s="45"/>
      <c r="O136" s="40"/>
      <c r="P136" s="206"/>
      <c r="Q136" s="206"/>
      <c r="R136" s="40"/>
      <c r="S136" s="83"/>
      <c r="T136" s="45"/>
      <c r="U136" s="213"/>
      <c r="V136" s="84"/>
      <c r="W136" s="85"/>
      <c r="X136" s="88"/>
      <c r="Y136" s="213"/>
      <c r="Z136" s="213"/>
      <c r="AA136" s="86"/>
      <c r="AB136" s="179" t="str">
        <f t="shared" si="4"/>
        <v/>
      </c>
      <c r="AC136" s="43"/>
      <c r="AD136" s="213"/>
      <c r="AE136" s="213"/>
      <c r="AF136" s="40"/>
      <c r="AG136" s="45"/>
      <c r="AH136" s="45"/>
      <c r="AI136" s="40"/>
      <c r="AJ136" s="668"/>
      <c r="AK136" s="668"/>
      <c r="AL136" s="41"/>
      <c r="AM136" s="367"/>
      <c r="AN136" s="43"/>
      <c r="AO136" s="179" t="str">
        <f t="shared" si="5"/>
        <v/>
      </c>
      <c r="AP136" s="43"/>
      <c r="AQ136" s="75"/>
      <c r="AR136" s="40"/>
      <c r="AS136" s="28" t="b">
        <f t="shared" si="6"/>
        <v>1</v>
      </c>
    </row>
    <row r="137" spans="1:45" ht="45" customHeight="1">
      <c r="A137" s="65"/>
      <c r="B137" s="65"/>
      <c r="C137" s="65"/>
      <c r="D137" s="65"/>
      <c r="E137" s="43"/>
      <c r="F137" s="318" t="str">
        <f t="shared" si="0"/>
        <v/>
      </c>
      <c r="G137" s="86"/>
      <c r="H137" s="83"/>
      <c r="I137" s="83"/>
      <c r="J137" s="45"/>
      <c r="K137" s="43"/>
      <c r="L137" s="43"/>
      <c r="M137" s="43"/>
      <c r="N137" s="45"/>
      <c r="O137" s="40"/>
      <c r="P137" s="206"/>
      <c r="Q137" s="206"/>
      <c r="R137" s="40"/>
      <c r="S137" s="83"/>
      <c r="T137" s="45"/>
      <c r="U137" s="213"/>
      <c r="V137" s="84"/>
      <c r="W137" s="85"/>
      <c r="X137" s="88"/>
      <c r="Y137" s="213"/>
      <c r="Z137" s="213"/>
      <c r="AA137" s="86"/>
      <c r="AB137" s="179" t="str">
        <f t="shared" si="4"/>
        <v/>
      </c>
      <c r="AC137" s="43"/>
      <c r="AD137" s="213"/>
      <c r="AE137" s="213"/>
      <c r="AF137" s="40"/>
      <c r="AG137" s="45"/>
      <c r="AH137" s="45"/>
      <c r="AI137" s="40"/>
      <c r="AJ137" s="668"/>
      <c r="AK137" s="668"/>
      <c r="AL137" s="41"/>
      <c r="AM137" s="367"/>
      <c r="AN137" s="43"/>
      <c r="AO137" s="179" t="str">
        <f t="shared" si="5"/>
        <v/>
      </c>
      <c r="AP137" s="43"/>
      <c r="AQ137" s="75"/>
      <c r="AR137" s="40"/>
      <c r="AS137" s="28" t="b">
        <f t="shared" si="6"/>
        <v>1</v>
      </c>
    </row>
    <row r="138" spans="1:45" ht="45" customHeight="1">
      <c r="A138" s="65"/>
      <c r="B138" s="65"/>
      <c r="C138" s="65"/>
      <c r="D138" s="65"/>
      <c r="E138" s="43"/>
      <c r="F138" s="318" t="str">
        <f t="shared" si="0"/>
        <v/>
      </c>
      <c r="G138" s="86"/>
      <c r="H138" s="83"/>
      <c r="I138" s="83"/>
      <c r="J138" s="45"/>
      <c r="K138" s="43"/>
      <c r="L138" s="43"/>
      <c r="M138" s="43"/>
      <c r="N138" s="45"/>
      <c r="O138" s="40"/>
      <c r="P138" s="206"/>
      <c r="Q138" s="206"/>
      <c r="R138" s="40"/>
      <c r="S138" s="83"/>
      <c r="T138" s="45"/>
      <c r="U138" s="213"/>
      <c r="V138" s="84"/>
      <c r="W138" s="85"/>
      <c r="X138" s="88"/>
      <c r="Y138" s="213"/>
      <c r="Z138" s="213"/>
      <c r="AA138" s="86"/>
      <c r="AB138" s="179" t="str">
        <f t="shared" si="4"/>
        <v/>
      </c>
      <c r="AC138" s="43"/>
      <c r="AD138" s="213"/>
      <c r="AE138" s="213"/>
      <c r="AF138" s="40"/>
      <c r="AG138" s="45"/>
      <c r="AH138" s="45"/>
      <c r="AI138" s="40"/>
      <c r="AJ138" s="668"/>
      <c r="AK138" s="668"/>
      <c r="AL138" s="41"/>
      <c r="AM138" s="367"/>
      <c r="AN138" s="43"/>
      <c r="AO138" s="179" t="str">
        <f t="shared" si="5"/>
        <v/>
      </c>
      <c r="AP138" s="43"/>
      <c r="AQ138" s="75"/>
      <c r="AR138" s="40"/>
      <c r="AS138" s="28" t="b">
        <f t="shared" si="6"/>
        <v>1</v>
      </c>
    </row>
    <row r="139" spans="1:45" ht="45" customHeight="1">
      <c r="A139" s="65"/>
      <c r="B139" s="65"/>
      <c r="C139" s="65"/>
      <c r="D139" s="65"/>
      <c r="E139" s="43"/>
      <c r="F139" s="318" t="str">
        <f t="shared" si="0"/>
        <v/>
      </c>
      <c r="G139" s="86"/>
      <c r="H139" s="83"/>
      <c r="I139" s="83"/>
      <c r="J139" s="45"/>
      <c r="K139" s="43"/>
      <c r="L139" s="43"/>
      <c r="M139" s="43"/>
      <c r="N139" s="45"/>
      <c r="O139" s="40"/>
      <c r="P139" s="206"/>
      <c r="Q139" s="206"/>
      <c r="R139" s="40"/>
      <c r="S139" s="83"/>
      <c r="T139" s="45"/>
      <c r="U139" s="213"/>
      <c r="V139" s="84"/>
      <c r="W139" s="85"/>
      <c r="X139" s="88"/>
      <c r="Y139" s="213"/>
      <c r="Z139" s="213"/>
      <c r="AA139" s="86"/>
      <c r="AB139" s="179" t="str">
        <f t="shared" si="4"/>
        <v/>
      </c>
      <c r="AC139" s="43"/>
      <c r="AD139" s="213"/>
      <c r="AE139" s="213"/>
      <c r="AF139" s="40"/>
      <c r="AG139" s="45"/>
      <c r="AH139" s="45"/>
      <c r="AI139" s="40"/>
      <c r="AJ139" s="668"/>
      <c r="AK139" s="668"/>
      <c r="AL139" s="41"/>
      <c r="AM139" s="367"/>
      <c r="AN139" s="43"/>
      <c r="AO139" s="179" t="str">
        <f t="shared" si="5"/>
        <v/>
      </c>
      <c r="AP139" s="43"/>
      <c r="AQ139" s="75"/>
      <c r="AR139" s="40"/>
      <c r="AS139" s="28" t="b">
        <f t="shared" si="6"/>
        <v>1</v>
      </c>
    </row>
    <row r="140" spans="1:45" ht="45" customHeight="1">
      <c r="A140" s="65"/>
      <c r="B140" s="65"/>
      <c r="C140" s="65"/>
      <c r="D140" s="65"/>
      <c r="E140" s="43"/>
      <c r="F140" s="318" t="str">
        <f t="shared" si="0"/>
        <v/>
      </c>
      <c r="G140" s="86"/>
      <c r="H140" s="83"/>
      <c r="I140" s="83"/>
      <c r="J140" s="45"/>
      <c r="K140" s="43"/>
      <c r="L140" s="43"/>
      <c r="M140" s="43"/>
      <c r="N140" s="45"/>
      <c r="O140" s="40"/>
      <c r="P140" s="206"/>
      <c r="Q140" s="206"/>
      <c r="R140" s="40"/>
      <c r="S140" s="83"/>
      <c r="T140" s="45"/>
      <c r="U140" s="213"/>
      <c r="V140" s="84"/>
      <c r="W140" s="85"/>
      <c r="X140" s="88"/>
      <c r="Y140" s="213"/>
      <c r="Z140" s="213"/>
      <c r="AA140" s="86"/>
      <c r="AB140" s="179" t="str">
        <f t="shared" ref="AB140:AB203" si="7">IF(ISBLANK(X140),"",DATEDIF(S140,X140,"d")/365)</f>
        <v/>
      </c>
      <c r="AC140" s="43"/>
      <c r="AD140" s="213"/>
      <c r="AE140" s="213"/>
      <c r="AF140" s="40"/>
      <c r="AG140" s="45"/>
      <c r="AH140" s="45"/>
      <c r="AI140" s="40"/>
      <c r="AJ140" s="668"/>
      <c r="AK140" s="668"/>
      <c r="AL140" s="41"/>
      <c r="AM140" s="367"/>
      <c r="AN140" s="43"/>
      <c r="AO140" s="179" t="str">
        <f t="shared" ref="AO140:AO203" si="8">IF((S140-AM140)/365&gt;0,(S140-AM140)/365,"")</f>
        <v/>
      </c>
      <c r="AP140" s="43"/>
      <c r="AQ140" s="75"/>
      <c r="AR140" s="40"/>
      <c r="AS140" s="28" t="b">
        <f t="shared" ref="AS140:AS203" si="9">U140=Z140+AD140+AH140</f>
        <v>1</v>
      </c>
    </row>
    <row r="141" spans="1:45" ht="45" customHeight="1">
      <c r="A141" s="65"/>
      <c r="B141" s="65"/>
      <c r="C141" s="65"/>
      <c r="D141" s="65"/>
      <c r="E141" s="43"/>
      <c r="F141" s="318" t="str">
        <f t="shared" si="0"/>
        <v/>
      </c>
      <c r="G141" s="86"/>
      <c r="H141" s="83"/>
      <c r="I141" s="83"/>
      <c r="J141" s="45"/>
      <c r="K141" s="43"/>
      <c r="L141" s="43"/>
      <c r="M141" s="43"/>
      <c r="N141" s="45"/>
      <c r="O141" s="40"/>
      <c r="P141" s="206"/>
      <c r="Q141" s="206"/>
      <c r="R141" s="40"/>
      <c r="S141" s="83"/>
      <c r="T141" s="45"/>
      <c r="U141" s="213"/>
      <c r="V141" s="84"/>
      <c r="W141" s="85"/>
      <c r="X141" s="88"/>
      <c r="Y141" s="213"/>
      <c r="Z141" s="213"/>
      <c r="AA141" s="86"/>
      <c r="AB141" s="179" t="str">
        <f t="shared" si="7"/>
        <v/>
      </c>
      <c r="AC141" s="43"/>
      <c r="AD141" s="213"/>
      <c r="AE141" s="213"/>
      <c r="AF141" s="40"/>
      <c r="AG141" s="45"/>
      <c r="AH141" s="45"/>
      <c r="AI141" s="40"/>
      <c r="AJ141" s="668"/>
      <c r="AK141" s="668"/>
      <c r="AL141" s="41"/>
      <c r="AM141" s="367"/>
      <c r="AN141" s="43"/>
      <c r="AO141" s="179" t="str">
        <f t="shared" si="8"/>
        <v/>
      </c>
      <c r="AP141" s="43"/>
      <c r="AQ141" s="75"/>
      <c r="AR141" s="40"/>
      <c r="AS141" s="28" t="b">
        <f t="shared" si="9"/>
        <v>1</v>
      </c>
    </row>
    <row r="142" spans="1:45" ht="45" customHeight="1">
      <c r="A142" s="65"/>
      <c r="B142" s="65"/>
      <c r="C142" s="65"/>
      <c r="D142" s="65"/>
      <c r="E142" s="43"/>
      <c r="F142" s="318" t="str">
        <f t="shared" si="0"/>
        <v/>
      </c>
      <c r="G142" s="86"/>
      <c r="H142" s="83"/>
      <c r="I142" s="83"/>
      <c r="J142" s="45"/>
      <c r="K142" s="43"/>
      <c r="L142" s="43"/>
      <c r="M142" s="43"/>
      <c r="N142" s="45"/>
      <c r="O142" s="40"/>
      <c r="P142" s="206"/>
      <c r="Q142" s="206"/>
      <c r="R142" s="40"/>
      <c r="S142" s="83"/>
      <c r="T142" s="45"/>
      <c r="U142" s="213"/>
      <c r="V142" s="84"/>
      <c r="W142" s="85"/>
      <c r="X142" s="88"/>
      <c r="Y142" s="213"/>
      <c r="Z142" s="213"/>
      <c r="AA142" s="86"/>
      <c r="AB142" s="179" t="str">
        <f t="shared" si="7"/>
        <v/>
      </c>
      <c r="AC142" s="43"/>
      <c r="AD142" s="213"/>
      <c r="AE142" s="213"/>
      <c r="AF142" s="40"/>
      <c r="AG142" s="45"/>
      <c r="AH142" s="45"/>
      <c r="AI142" s="40"/>
      <c r="AJ142" s="668"/>
      <c r="AK142" s="668"/>
      <c r="AL142" s="41"/>
      <c r="AM142" s="367"/>
      <c r="AN142" s="43"/>
      <c r="AO142" s="179" t="str">
        <f t="shared" si="8"/>
        <v/>
      </c>
      <c r="AP142" s="43"/>
      <c r="AQ142" s="75"/>
      <c r="AR142" s="40"/>
      <c r="AS142" s="28" t="b">
        <f t="shared" si="9"/>
        <v>1</v>
      </c>
    </row>
    <row r="143" spans="1:45" ht="45" customHeight="1">
      <c r="A143" s="65"/>
      <c r="B143" s="65"/>
      <c r="C143" s="65"/>
      <c r="D143" s="65"/>
      <c r="E143" s="43"/>
      <c r="F143" s="318" t="str">
        <f t="shared" si="0"/>
        <v/>
      </c>
      <c r="G143" s="86"/>
      <c r="H143" s="83"/>
      <c r="I143" s="83"/>
      <c r="J143" s="45"/>
      <c r="K143" s="43"/>
      <c r="L143" s="43"/>
      <c r="M143" s="43"/>
      <c r="N143" s="45"/>
      <c r="O143" s="40"/>
      <c r="P143" s="206"/>
      <c r="Q143" s="206"/>
      <c r="R143" s="40"/>
      <c r="S143" s="83"/>
      <c r="T143" s="45"/>
      <c r="U143" s="213"/>
      <c r="V143" s="84"/>
      <c r="W143" s="85"/>
      <c r="X143" s="88"/>
      <c r="Y143" s="213"/>
      <c r="Z143" s="213"/>
      <c r="AA143" s="86"/>
      <c r="AB143" s="179" t="str">
        <f t="shared" si="7"/>
        <v/>
      </c>
      <c r="AC143" s="43"/>
      <c r="AD143" s="213"/>
      <c r="AE143" s="213"/>
      <c r="AF143" s="40"/>
      <c r="AG143" s="45"/>
      <c r="AH143" s="45"/>
      <c r="AI143" s="40"/>
      <c r="AJ143" s="668"/>
      <c r="AK143" s="668"/>
      <c r="AL143" s="41"/>
      <c r="AM143" s="367"/>
      <c r="AN143" s="43"/>
      <c r="AO143" s="179" t="str">
        <f t="shared" si="8"/>
        <v/>
      </c>
      <c r="AP143" s="43"/>
      <c r="AQ143" s="75"/>
      <c r="AR143" s="40"/>
      <c r="AS143" s="28" t="b">
        <f t="shared" si="9"/>
        <v>1</v>
      </c>
    </row>
    <row r="144" spans="1:45" ht="45" customHeight="1">
      <c r="A144" s="65"/>
      <c r="B144" s="65"/>
      <c r="C144" s="65"/>
      <c r="D144" s="65"/>
      <c r="E144" s="43"/>
      <c r="F144" s="318" t="str">
        <f t="shared" si="0"/>
        <v/>
      </c>
      <c r="G144" s="86"/>
      <c r="H144" s="83"/>
      <c r="I144" s="83"/>
      <c r="J144" s="45"/>
      <c r="K144" s="43"/>
      <c r="L144" s="43"/>
      <c r="M144" s="43"/>
      <c r="N144" s="45"/>
      <c r="O144" s="40"/>
      <c r="P144" s="206"/>
      <c r="Q144" s="206"/>
      <c r="R144" s="40"/>
      <c r="S144" s="83"/>
      <c r="T144" s="45"/>
      <c r="U144" s="213"/>
      <c r="V144" s="84"/>
      <c r="W144" s="85"/>
      <c r="X144" s="88"/>
      <c r="Y144" s="213"/>
      <c r="Z144" s="213"/>
      <c r="AA144" s="86"/>
      <c r="AB144" s="179" t="str">
        <f t="shared" si="7"/>
        <v/>
      </c>
      <c r="AC144" s="43"/>
      <c r="AD144" s="213"/>
      <c r="AE144" s="213"/>
      <c r="AF144" s="40"/>
      <c r="AG144" s="45"/>
      <c r="AH144" s="45"/>
      <c r="AI144" s="40"/>
      <c r="AJ144" s="668"/>
      <c r="AK144" s="668"/>
      <c r="AL144" s="41"/>
      <c r="AM144" s="367"/>
      <c r="AN144" s="43"/>
      <c r="AO144" s="179" t="str">
        <f t="shared" si="8"/>
        <v/>
      </c>
      <c r="AP144" s="43"/>
      <c r="AQ144" s="75"/>
      <c r="AR144" s="40"/>
      <c r="AS144" s="28" t="b">
        <f t="shared" si="9"/>
        <v>1</v>
      </c>
    </row>
    <row r="145" spans="1:45" ht="45" customHeight="1">
      <c r="A145" s="65"/>
      <c r="B145" s="65"/>
      <c r="C145" s="65"/>
      <c r="D145" s="65"/>
      <c r="E145" s="43"/>
      <c r="F145" s="318" t="str">
        <f t="shared" si="0"/>
        <v/>
      </c>
      <c r="G145" s="86"/>
      <c r="H145" s="83"/>
      <c r="I145" s="83"/>
      <c r="J145" s="45"/>
      <c r="K145" s="43"/>
      <c r="L145" s="43"/>
      <c r="M145" s="43"/>
      <c r="N145" s="45"/>
      <c r="O145" s="40"/>
      <c r="P145" s="206"/>
      <c r="Q145" s="206"/>
      <c r="R145" s="40"/>
      <c r="S145" s="83"/>
      <c r="T145" s="45"/>
      <c r="U145" s="213"/>
      <c r="V145" s="84"/>
      <c r="W145" s="85"/>
      <c r="X145" s="88"/>
      <c r="Y145" s="213"/>
      <c r="Z145" s="213"/>
      <c r="AA145" s="86"/>
      <c r="AB145" s="179" t="str">
        <f t="shared" si="7"/>
        <v/>
      </c>
      <c r="AC145" s="43"/>
      <c r="AD145" s="213"/>
      <c r="AE145" s="213"/>
      <c r="AF145" s="40"/>
      <c r="AG145" s="45"/>
      <c r="AH145" s="45"/>
      <c r="AI145" s="40"/>
      <c r="AJ145" s="668"/>
      <c r="AK145" s="668"/>
      <c r="AL145" s="41"/>
      <c r="AM145" s="367"/>
      <c r="AN145" s="43"/>
      <c r="AO145" s="179" t="str">
        <f t="shared" si="8"/>
        <v/>
      </c>
      <c r="AP145" s="43"/>
      <c r="AQ145" s="75"/>
      <c r="AR145" s="40"/>
      <c r="AS145" s="28" t="b">
        <f t="shared" si="9"/>
        <v>1</v>
      </c>
    </row>
    <row r="146" spans="1:45" ht="45" customHeight="1">
      <c r="A146" s="65"/>
      <c r="B146" s="65"/>
      <c r="C146" s="65"/>
      <c r="D146" s="65"/>
      <c r="E146" s="43"/>
      <c r="F146" s="318" t="str">
        <f t="shared" si="0"/>
        <v/>
      </c>
      <c r="G146" s="86"/>
      <c r="H146" s="83"/>
      <c r="I146" s="83"/>
      <c r="J146" s="45"/>
      <c r="K146" s="43"/>
      <c r="L146" s="43"/>
      <c r="M146" s="43"/>
      <c r="N146" s="45"/>
      <c r="O146" s="40"/>
      <c r="P146" s="206"/>
      <c r="Q146" s="206"/>
      <c r="R146" s="40"/>
      <c r="S146" s="83"/>
      <c r="T146" s="45"/>
      <c r="U146" s="213"/>
      <c r="V146" s="84"/>
      <c r="W146" s="85"/>
      <c r="X146" s="88"/>
      <c r="Y146" s="213"/>
      <c r="Z146" s="213"/>
      <c r="AA146" s="86"/>
      <c r="AB146" s="179" t="str">
        <f t="shared" si="7"/>
        <v/>
      </c>
      <c r="AC146" s="43"/>
      <c r="AD146" s="213"/>
      <c r="AE146" s="213"/>
      <c r="AF146" s="40"/>
      <c r="AG146" s="45"/>
      <c r="AH146" s="45"/>
      <c r="AI146" s="40"/>
      <c r="AJ146" s="668"/>
      <c r="AK146" s="668"/>
      <c r="AL146" s="41"/>
      <c r="AM146" s="367"/>
      <c r="AN146" s="43"/>
      <c r="AO146" s="179" t="str">
        <f t="shared" si="8"/>
        <v/>
      </c>
      <c r="AP146" s="43"/>
      <c r="AQ146" s="75"/>
      <c r="AR146" s="40"/>
      <c r="AS146" s="28" t="b">
        <f t="shared" si="9"/>
        <v>1</v>
      </c>
    </row>
    <row r="147" spans="1:45" ht="45" customHeight="1">
      <c r="A147" s="65"/>
      <c r="B147" s="65"/>
      <c r="C147" s="65"/>
      <c r="D147" s="65"/>
      <c r="E147" s="43"/>
      <c r="F147" s="318" t="str">
        <f t="shared" si="0"/>
        <v/>
      </c>
      <c r="G147" s="86"/>
      <c r="H147" s="83"/>
      <c r="I147" s="83"/>
      <c r="J147" s="45"/>
      <c r="K147" s="43"/>
      <c r="L147" s="43"/>
      <c r="M147" s="43"/>
      <c r="N147" s="45"/>
      <c r="O147" s="40"/>
      <c r="P147" s="206"/>
      <c r="Q147" s="206"/>
      <c r="R147" s="40"/>
      <c r="S147" s="83"/>
      <c r="T147" s="45"/>
      <c r="U147" s="213"/>
      <c r="V147" s="84"/>
      <c r="W147" s="85"/>
      <c r="X147" s="88"/>
      <c r="Y147" s="213"/>
      <c r="Z147" s="213"/>
      <c r="AA147" s="86"/>
      <c r="AB147" s="179" t="str">
        <f t="shared" si="7"/>
        <v/>
      </c>
      <c r="AC147" s="43"/>
      <c r="AD147" s="213"/>
      <c r="AE147" s="213"/>
      <c r="AF147" s="40"/>
      <c r="AG147" s="45"/>
      <c r="AH147" s="45"/>
      <c r="AI147" s="40"/>
      <c r="AJ147" s="668"/>
      <c r="AK147" s="668"/>
      <c r="AL147" s="41"/>
      <c r="AM147" s="367"/>
      <c r="AN147" s="43"/>
      <c r="AO147" s="179" t="str">
        <f t="shared" si="8"/>
        <v/>
      </c>
      <c r="AP147" s="43"/>
      <c r="AQ147" s="75"/>
      <c r="AR147" s="40"/>
      <c r="AS147" s="28" t="b">
        <f t="shared" si="9"/>
        <v>1</v>
      </c>
    </row>
    <row r="148" spans="1:45" ht="45" customHeight="1">
      <c r="A148" s="65"/>
      <c r="B148" s="65"/>
      <c r="C148" s="65"/>
      <c r="D148" s="65"/>
      <c r="E148" s="43"/>
      <c r="F148" s="318" t="str">
        <f t="shared" si="0"/>
        <v/>
      </c>
      <c r="G148" s="86"/>
      <c r="H148" s="83"/>
      <c r="I148" s="83"/>
      <c r="J148" s="45"/>
      <c r="K148" s="43"/>
      <c r="L148" s="43"/>
      <c r="M148" s="43"/>
      <c r="N148" s="45"/>
      <c r="O148" s="40"/>
      <c r="P148" s="206"/>
      <c r="Q148" s="206"/>
      <c r="R148" s="40"/>
      <c r="S148" s="83"/>
      <c r="T148" s="45"/>
      <c r="U148" s="213"/>
      <c r="V148" s="84"/>
      <c r="W148" s="85"/>
      <c r="X148" s="88"/>
      <c r="Y148" s="213"/>
      <c r="Z148" s="213"/>
      <c r="AA148" s="86"/>
      <c r="AB148" s="179" t="str">
        <f t="shared" si="7"/>
        <v/>
      </c>
      <c r="AC148" s="43"/>
      <c r="AD148" s="213"/>
      <c r="AE148" s="213"/>
      <c r="AF148" s="40"/>
      <c r="AG148" s="45"/>
      <c r="AH148" s="45"/>
      <c r="AI148" s="40"/>
      <c r="AJ148" s="668"/>
      <c r="AK148" s="668"/>
      <c r="AL148" s="41"/>
      <c r="AM148" s="367"/>
      <c r="AN148" s="43"/>
      <c r="AO148" s="179" t="str">
        <f t="shared" si="8"/>
        <v/>
      </c>
      <c r="AP148" s="43"/>
      <c r="AQ148" s="75"/>
      <c r="AR148" s="40"/>
      <c r="AS148" s="28" t="b">
        <f t="shared" si="9"/>
        <v>1</v>
      </c>
    </row>
    <row r="149" spans="1:45" ht="45" customHeight="1">
      <c r="A149" s="65"/>
      <c r="B149" s="65"/>
      <c r="C149" s="65"/>
      <c r="D149" s="65"/>
      <c r="E149" s="43"/>
      <c r="F149" s="318" t="str">
        <f t="shared" si="0"/>
        <v/>
      </c>
      <c r="G149" s="86"/>
      <c r="H149" s="83"/>
      <c r="I149" s="83"/>
      <c r="J149" s="45"/>
      <c r="K149" s="43"/>
      <c r="L149" s="43"/>
      <c r="M149" s="43"/>
      <c r="N149" s="45"/>
      <c r="O149" s="40"/>
      <c r="P149" s="206"/>
      <c r="Q149" s="206"/>
      <c r="R149" s="40"/>
      <c r="S149" s="83"/>
      <c r="T149" s="45"/>
      <c r="U149" s="213"/>
      <c r="V149" s="84"/>
      <c r="W149" s="85"/>
      <c r="X149" s="88"/>
      <c r="Y149" s="213"/>
      <c r="Z149" s="213"/>
      <c r="AA149" s="86"/>
      <c r="AB149" s="179" t="str">
        <f t="shared" si="7"/>
        <v/>
      </c>
      <c r="AC149" s="43"/>
      <c r="AD149" s="213"/>
      <c r="AE149" s="213"/>
      <c r="AF149" s="40"/>
      <c r="AG149" s="45"/>
      <c r="AH149" s="45"/>
      <c r="AI149" s="40"/>
      <c r="AJ149" s="668"/>
      <c r="AK149" s="668"/>
      <c r="AL149" s="41"/>
      <c r="AM149" s="367"/>
      <c r="AN149" s="43"/>
      <c r="AO149" s="179" t="str">
        <f t="shared" si="8"/>
        <v/>
      </c>
      <c r="AP149" s="43"/>
      <c r="AQ149" s="75"/>
      <c r="AR149" s="40"/>
      <c r="AS149" s="28" t="b">
        <f t="shared" si="9"/>
        <v>1</v>
      </c>
    </row>
    <row r="150" spans="1:45" ht="45" customHeight="1">
      <c r="A150" s="65"/>
      <c r="B150" s="65"/>
      <c r="C150" s="65"/>
      <c r="D150" s="65"/>
      <c r="E150" s="43"/>
      <c r="F150" s="318" t="str">
        <f t="shared" si="0"/>
        <v/>
      </c>
      <c r="G150" s="86"/>
      <c r="H150" s="83"/>
      <c r="I150" s="83"/>
      <c r="J150" s="45"/>
      <c r="K150" s="43"/>
      <c r="L150" s="43"/>
      <c r="M150" s="43"/>
      <c r="N150" s="45"/>
      <c r="O150" s="40"/>
      <c r="P150" s="206"/>
      <c r="Q150" s="206"/>
      <c r="R150" s="40"/>
      <c r="S150" s="83"/>
      <c r="T150" s="45"/>
      <c r="U150" s="213"/>
      <c r="V150" s="84"/>
      <c r="W150" s="85"/>
      <c r="X150" s="88"/>
      <c r="Y150" s="213"/>
      <c r="Z150" s="213"/>
      <c r="AA150" s="86"/>
      <c r="AB150" s="179" t="str">
        <f t="shared" si="7"/>
        <v/>
      </c>
      <c r="AC150" s="43"/>
      <c r="AD150" s="213"/>
      <c r="AE150" s="213"/>
      <c r="AF150" s="40"/>
      <c r="AG150" s="45"/>
      <c r="AH150" s="45"/>
      <c r="AI150" s="40"/>
      <c r="AJ150" s="668"/>
      <c r="AK150" s="668"/>
      <c r="AL150" s="41"/>
      <c r="AM150" s="367"/>
      <c r="AN150" s="43"/>
      <c r="AO150" s="179" t="str">
        <f t="shared" si="8"/>
        <v/>
      </c>
      <c r="AP150" s="43"/>
      <c r="AQ150" s="75"/>
      <c r="AR150" s="40"/>
      <c r="AS150" s="28" t="b">
        <f t="shared" si="9"/>
        <v>1</v>
      </c>
    </row>
    <row r="151" spans="1:45" ht="45" customHeight="1">
      <c r="A151" s="65"/>
      <c r="B151" s="65"/>
      <c r="C151" s="65"/>
      <c r="D151" s="65"/>
      <c r="E151" s="43"/>
      <c r="F151" s="318" t="str">
        <f t="shared" si="0"/>
        <v/>
      </c>
      <c r="G151" s="86"/>
      <c r="H151" s="83"/>
      <c r="I151" s="83"/>
      <c r="J151" s="45"/>
      <c r="K151" s="43"/>
      <c r="L151" s="43"/>
      <c r="M151" s="43"/>
      <c r="N151" s="45"/>
      <c r="O151" s="40"/>
      <c r="P151" s="206"/>
      <c r="Q151" s="206"/>
      <c r="R151" s="40"/>
      <c r="S151" s="83"/>
      <c r="T151" s="45"/>
      <c r="U151" s="213"/>
      <c r="V151" s="84"/>
      <c r="W151" s="85"/>
      <c r="X151" s="88"/>
      <c r="Y151" s="213"/>
      <c r="Z151" s="213"/>
      <c r="AA151" s="86"/>
      <c r="AB151" s="179" t="str">
        <f t="shared" si="7"/>
        <v/>
      </c>
      <c r="AC151" s="43"/>
      <c r="AD151" s="213"/>
      <c r="AE151" s="213"/>
      <c r="AF151" s="40"/>
      <c r="AG151" s="45"/>
      <c r="AH151" s="45"/>
      <c r="AI151" s="40"/>
      <c r="AJ151" s="668"/>
      <c r="AK151" s="668"/>
      <c r="AL151" s="41"/>
      <c r="AM151" s="367"/>
      <c r="AN151" s="43"/>
      <c r="AO151" s="179" t="str">
        <f t="shared" si="8"/>
        <v/>
      </c>
      <c r="AP151" s="43"/>
      <c r="AQ151" s="75"/>
      <c r="AR151" s="40"/>
      <c r="AS151" s="28" t="b">
        <f t="shared" si="9"/>
        <v>1</v>
      </c>
    </row>
    <row r="152" spans="1:45" ht="45" customHeight="1">
      <c r="A152" s="65"/>
      <c r="B152" s="65"/>
      <c r="C152" s="65"/>
      <c r="D152" s="65"/>
      <c r="E152" s="43"/>
      <c r="F152" s="318" t="str">
        <f t="shared" si="0"/>
        <v/>
      </c>
      <c r="G152" s="86"/>
      <c r="H152" s="83"/>
      <c r="I152" s="83"/>
      <c r="J152" s="45"/>
      <c r="K152" s="43"/>
      <c r="L152" s="43"/>
      <c r="M152" s="43"/>
      <c r="N152" s="45"/>
      <c r="O152" s="40"/>
      <c r="P152" s="206"/>
      <c r="Q152" s="206"/>
      <c r="R152" s="40"/>
      <c r="S152" s="83"/>
      <c r="T152" s="45"/>
      <c r="U152" s="213"/>
      <c r="V152" s="84"/>
      <c r="W152" s="85"/>
      <c r="X152" s="88"/>
      <c r="Y152" s="213"/>
      <c r="Z152" s="213"/>
      <c r="AA152" s="86"/>
      <c r="AB152" s="179" t="str">
        <f t="shared" si="7"/>
        <v/>
      </c>
      <c r="AC152" s="43"/>
      <c r="AD152" s="213"/>
      <c r="AE152" s="213"/>
      <c r="AF152" s="40"/>
      <c r="AG152" s="45"/>
      <c r="AH152" s="45"/>
      <c r="AI152" s="40"/>
      <c r="AJ152" s="668"/>
      <c r="AK152" s="668"/>
      <c r="AL152" s="41"/>
      <c r="AM152" s="367"/>
      <c r="AN152" s="43"/>
      <c r="AO152" s="179" t="str">
        <f t="shared" si="8"/>
        <v/>
      </c>
      <c r="AP152" s="43"/>
      <c r="AQ152" s="75"/>
      <c r="AR152" s="40"/>
      <c r="AS152" s="28" t="b">
        <f t="shared" si="9"/>
        <v>1</v>
      </c>
    </row>
    <row r="153" spans="1:45" ht="45" customHeight="1">
      <c r="A153" s="65"/>
      <c r="B153" s="65"/>
      <c r="C153" s="65"/>
      <c r="D153" s="65"/>
      <c r="E153" s="43"/>
      <c r="F153" s="318" t="str">
        <f t="shared" si="0"/>
        <v/>
      </c>
      <c r="G153" s="86"/>
      <c r="H153" s="83"/>
      <c r="I153" s="83"/>
      <c r="J153" s="45"/>
      <c r="K153" s="43"/>
      <c r="L153" s="43"/>
      <c r="M153" s="43"/>
      <c r="N153" s="45"/>
      <c r="O153" s="40"/>
      <c r="P153" s="206"/>
      <c r="Q153" s="206"/>
      <c r="R153" s="40"/>
      <c r="S153" s="83"/>
      <c r="T153" s="45"/>
      <c r="U153" s="213"/>
      <c r="V153" s="84"/>
      <c r="W153" s="85"/>
      <c r="X153" s="88"/>
      <c r="Y153" s="213"/>
      <c r="Z153" s="213"/>
      <c r="AA153" s="86"/>
      <c r="AB153" s="179" t="str">
        <f t="shared" si="7"/>
        <v/>
      </c>
      <c r="AC153" s="43"/>
      <c r="AD153" s="213"/>
      <c r="AE153" s="213"/>
      <c r="AF153" s="40"/>
      <c r="AG153" s="45"/>
      <c r="AH153" s="45"/>
      <c r="AI153" s="40"/>
      <c r="AJ153" s="668"/>
      <c r="AK153" s="668"/>
      <c r="AL153" s="41"/>
      <c r="AM153" s="367"/>
      <c r="AN153" s="43"/>
      <c r="AO153" s="179" t="str">
        <f t="shared" si="8"/>
        <v/>
      </c>
      <c r="AP153" s="43"/>
      <c r="AQ153" s="75"/>
      <c r="AR153" s="40"/>
      <c r="AS153" s="28" t="b">
        <f t="shared" si="9"/>
        <v>1</v>
      </c>
    </row>
    <row r="154" spans="1:45" ht="45" customHeight="1">
      <c r="A154" s="65"/>
      <c r="B154" s="65"/>
      <c r="C154" s="65"/>
      <c r="D154" s="65"/>
      <c r="E154" s="43"/>
      <c r="F154" s="318" t="str">
        <f t="shared" si="0"/>
        <v/>
      </c>
      <c r="G154" s="86"/>
      <c r="H154" s="83"/>
      <c r="I154" s="83"/>
      <c r="J154" s="45"/>
      <c r="K154" s="43"/>
      <c r="L154" s="43"/>
      <c r="M154" s="43"/>
      <c r="N154" s="45"/>
      <c r="O154" s="40"/>
      <c r="P154" s="206"/>
      <c r="Q154" s="206"/>
      <c r="R154" s="40"/>
      <c r="S154" s="83"/>
      <c r="T154" s="45"/>
      <c r="U154" s="213"/>
      <c r="V154" s="84"/>
      <c r="W154" s="85"/>
      <c r="X154" s="88"/>
      <c r="Y154" s="213"/>
      <c r="Z154" s="213"/>
      <c r="AA154" s="86"/>
      <c r="AB154" s="179" t="str">
        <f t="shared" si="7"/>
        <v/>
      </c>
      <c r="AC154" s="43"/>
      <c r="AD154" s="213"/>
      <c r="AE154" s="213"/>
      <c r="AF154" s="40"/>
      <c r="AG154" s="45"/>
      <c r="AH154" s="45"/>
      <c r="AI154" s="40"/>
      <c r="AJ154" s="668"/>
      <c r="AK154" s="668"/>
      <c r="AL154" s="41"/>
      <c r="AM154" s="367"/>
      <c r="AN154" s="43"/>
      <c r="AO154" s="179" t="str">
        <f t="shared" si="8"/>
        <v/>
      </c>
      <c r="AP154" s="43"/>
      <c r="AQ154" s="75"/>
      <c r="AR154" s="40"/>
      <c r="AS154" s="28" t="b">
        <f t="shared" si="9"/>
        <v>1</v>
      </c>
    </row>
    <row r="155" spans="1:45" ht="45" customHeight="1">
      <c r="A155" s="65"/>
      <c r="B155" s="65"/>
      <c r="C155" s="65"/>
      <c r="D155" s="65"/>
      <c r="E155" s="43"/>
      <c r="F155" s="318" t="str">
        <f t="shared" si="0"/>
        <v/>
      </c>
      <c r="G155" s="86"/>
      <c r="H155" s="83"/>
      <c r="I155" s="83"/>
      <c r="J155" s="45"/>
      <c r="K155" s="43"/>
      <c r="L155" s="43"/>
      <c r="M155" s="43"/>
      <c r="N155" s="45"/>
      <c r="O155" s="40"/>
      <c r="P155" s="206"/>
      <c r="Q155" s="206"/>
      <c r="R155" s="40"/>
      <c r="S155" s="83"/>
      <c r="T155" s="45"/>
      <c r="U155" s="213"/>
      <c r="V155" s="84"/>
      <c r="W155" s="85"/>
      <c r="X155" s="88"/>
      <c r="Y155" s="213"/>
      <c r="Z155" s="213"/>
      <c r="AA155" s="86"/>
      <c r="AB155" s="179" t="str">
        <f t="shared" si="7"/>
        <v/>
      </c>
      <c r="AC155" s="43"/>
      <c r="AD155" s="213"/>
      <c r="AE155" s="213"/>
      <c r="AF155" s="40"/>
      <c r="AG155" s="45"/>
      <c r="AH155" s="45"/>
      <c r="AI155" s="40"/>
      <c r="AJ155" s="668"/>
      <c r="AK155" s="668"/>
      <c r="AL155" s="41"/>
      <c r="AM155" s="367"/>
      <c r="AN155" s="43"/>
      <c r="AO155" s="179" t="str">
        <f t="shared" si="8"/>
        <v/>
      </c>
      <c r="AP155" s="43"/>
      <c r="AQ155" s="75"/>
      <c r="AR155" s="40"/>
      <c r="AS155" s="28" t="b">
        <f t="shared" si="9"/>
        <v>1</v>
      </c>
    </row>
    <row r="156" spans="1:45" ht="45" customHeight="1">
      <c r="A156" s="65"/>
      <c r="B156" s="65"/>
      <c r="C156" s="65"/>
      <c r="D156" s="65"/>
      <c r="E156" s="43"/>
      <c r="F156" s="318" t="str">
        <f t="shared" si="0"/>
        <v/>
      </c>
      <c r="G156" s="86"/>
      <c r="H156" s="83"/>
      <c r="I156" s="83"/>
      <c r="J156" s="45"/>
      <c r="K156" s="43"/>
      <c r="L156" s="43"/>
      <c r="M156" s="43"/>
      <c r="N156" s="45"/>
      <c r="O156" s="40"/>
      <c r="P156" s="206"/>
      <c r="Q156" s="206"/>
      <c r="R156" s="40"/>
      <c r="S156" s="83"/>
      <c r="T156" s="45"/>
      <c r="U156" s="213"/>
      <c r="V156" s="84"/>
      <c r="W156" s="85"/>
      <c r="X156" s="88"/>
      <c r="Y156" s="213"/>
      <c r="Z156" s="213"/>
      <c r="AA156" s="86"/>
      <c r="AB156" s="179" t="str">
        <f t="shared" si="7"/>
        <v/>
      </c>
      <c r="AC156" s="43"/>
      <c r="AD156" s="213"/>
      <c r="AE156" s="213"/>
      <c r="AF156" s="40"/>
      <c r="AG156" s="45"/>
      <c r="AH156" s="45"/>
      <c r="AI156" s="40"/>
      <c r="AJ156" s="668"/>
      <c r="AK156" s="668"/>
      <c r="AL156" s="41"/>
      <c r="AM156" s="367"/>
      <c r="AN156" s="43"/>
      <c r="AO156" s="179" t="str">
        <f t="shared" si="8"/>
        <v/>
      </c>
      <c r="AP156" s="43"/>
      <c r="AQ156" s="75"/>
      <c r="AR156" s="40"/>
      <c r="AS156" s="28" t="b">
        <f t="shared" si="9"/>
        <v>1</v>
      </c>
    </row>
    <row r="157" spans="1:45" ht="45" customHeight="1">
      <c r="A157" s="65"/>
      <c r="B157" s="65"/>
      <c r="C157" s="65"/>
      <c r="D157" s="65"/>
      <c r="E157" s="43"/>
      <c r="F157" s="318" t="str">
        <f t="shared" si="0"/>
        <v/>
      </c>
      <c r="G157" s="86"/>
      <c r="H157" s="83"/>
      <c r="I157" s="83"/>
      <c r="J157" s="45"/>
      <c r="K157" s="43"/>
      <c r="L157" s="43"/>
      <c r="M157" s="43"/>
      <c r="N157" s="45"/>
      <c r="O157" s="40"/>
      <c r="P157" s="206"/>
      <c r="Q157" s="206"/>
      <c r="R157" s="40"/>
      <c r="S157" s="83"/>
      <c r="T157" s="45"/>
      <c r="U157" s="213"/>
      <c r="V157" s="84"/>
      <c r="W157" s="85"/>
      <c r="X157" s="88"/>
      <c r="Y157" s="213"/>
      <c r="Z157" s="213"/>
      <c r="AA157" s="86"/>
      <c r="AB157" s="179" t="str">
        <f t="shared" si="7"/>
        <v/>
      </c>
      <c r="AC157" s="43"/>
      <c r="AD157" s="213"/>
      <c r="AE157" s="213"/>
      <c r="AF157" s="40"/>
      <c r="AG157" s="45"/>
      <c r="AH157" s="45"/>
      <c r="AI157" s="40"/>
      <c r="AJ157" s="668"/>
      <c r="AK157" s="668"/>
      <c r="AL157" s="41"/>
      <c r="AM157" s="367"/>
      <c r="AN157" s="43"/>
      <c r="AO157" s="179" t="str">
        <f t="shared" si="8"/>
        <v/>
      </c>
      <c r="AP157" s="43"/>
      <c r="AQ157" s="75"/>
      <c r="AR157" s="40"/>
      <c r="AS157" s="28" t="b">
        <f t="shared" si="9"/>
        <v>1</v>
      </c>
    </row>
    <row r="158" spans="1:45" ht="45" customHeight="1">
      <c r="A158" s="65"/>
      <c r="B158" s="65"/>
      <c r="C158" s="65"/>
      <c r="D158" s="65"/>
      <c r="E158" s="43"/>
      <c r="F158" s="318" t="str">
        <f t="shared" si="0"/>
        <v/>
      </c>
      <c r="G158" s="86"/>
      <c r="H158" s="83"/>
      <c r="I158" s="83"/>
      <c r="J158" s="45"/>
      <c r="K158" s="43"/>
      <c r="L158" s="43"/>
      <c r="M158" s="43"/>
      <c r="N158" s="45"/>
      <c r="O158" s="40"/>
      <c r="P158" s="206"/>
      <c r="Q158" s="206"/>
      <c r="R158" s="40"/>
      <c r="S158" s="83"/>
      <c r="T158" s="45"/>
      <c r="U158" s="213"/>
      <c r="V158" s="84"/>
      <c r="W158" s="85"/>
      <c r="X158" s="88"/>
      <c r="Y158" s="213"/>
      <c r="Z158" s="213"/>
      <c r="AA158" s="86"/>
      <c r="AB158" s="179" t="str">
        <f t="shared" si="7"/>
        <v/>
      </c>
      <c r="AC158" s="43"/>
      <c r="AD158" s="213"/>
      <c r="AE158" s="213"/>
      <c r="AF158" s="40"/>
      <c r="AG158" s="45"/>
      <c r="AH158" s="45"/>
      <c r="AI158" s="40"/>
      <c r="AJ158" s="668"/>
      <c r="AK158" s="668"/>
      <c r="AL158" s="41"/>
      <c r="AM158" s="367"/>
      <c r="AN158" s="43"/>
      <c r="AO158" s="179" t="str">
        <f t="shared" si="8"/>
        <v/>
      </c>
      <c r="AP158" s="43"/>
      <c r="AQ158" s="75"/>
      <c r="AR158" s="40"/>
      <c r="AS158" s="28" t="b">
        <f t="shared" si="9"/>
        <v>1</v>
      </c>
    </row>
    <row r="159" spans="1:45" ht="45" customHeight="1">
      <c r="A159" s="65"/>
      <c r="B159" s="65"/>
      <c r="C159" s="65"/>
      <c r="D159" s="65"/>
      <c r="E159" s="43"/>
      <c r="F159" s="318" t="str">
        <f t="shared" si="0"/>
        <v/>
      </c>
      <c r="G159" s="86"/>
      <c r="H159" s="83"/>
      <c r="I159" s="83"/>
      <c r="J159" s="45"/>
      <c r="K159" s="43"/>
      <c r="L159" s="43"/>
      <c r="M159" s="43"/>
      <c r="N159" s="45"/>
      <c r="O159" s="40"/>
      <c r="P159" s="206"/>
      <c r="Q159" s="206"/>
      <c r="R159" s="40"/>
      <c r="S159" s="83"/>
      <c r="T159" s="45"/>
      <c r="U159" s="213"/>
      <c r="V159" s="84"/>
      <c r="W159" s="85"/>
      <c r="X159" s="88"/>
      <c r="Y159" s="213"/>
      <c r="Z159" s="213"/>
      <c r="AA159" s="86"/>
      <c r="AB159" s="179" t="str">
        <f t="shared" si="7"/>
        <v/>
      </c>
      <c r="AC159" s="43"/>
      <c r="AD159" s="213"/>
      <c r="AE159" s="213"/>
      <c r="AF159" s="40"/>
      <c r="AG159" s="45"/>
      <c r="AH159" s="45"/>
      <c r="AI159" s="40"/>
      <c r="AJ159" s="668"/>
      <c r="AK159" s="668"/>
      <c r="AL159" s="41"/>
      <c r="AM159" s="367"/>
      <c r="AN159" s="43"/>
      <c r="AO159" s="179" t="str">
        <f t="shared" si="8"/>
        <v/>
      </c>
      <c r="AP159" s="43"/>
      <c r="AQ159" s="75"/>
      <c r="AR159" s="40"/>
      <c r="AS159" s="28" t="b">
        <f t="shared" si="9"/>
        <v>1</v>
      </c>
    </row>
    <row r="160" spans="1:45" ht="45" customHeight="1">
      <c r="A160" s="65"/>
      <c r="B160" s="65"/>
      <c r="C160" s="65"/>
      <c r="D160" s="65"/>
      <c r="E160" s="43"/>
      <c r="F160" s="318" t="str">
        <f t="shared" si="0"/>
        <v/>
      </c>
      <c r="G160" s="86"/>
      <c r="H160" s="83"/>
      <c r="I160" s="83"/>
      <c r="J160" s="45"/>
      <c r="K160" s="43"/>
      <c r="L160" s="43"/>
      <c r="M160" s="43"/>
      <c r="N160" s="45"/>
      <c r="O160" s="40"/>
      <c r="P160" s="206"/>
      <c r="Q160" s="206"/>
      <c r="R160" s="40"/>
      <c r="S160" s="83"/>
      <c r="T160" s="45"/>
      <c r="U160" s="213"/>
      <c r="V160" s="84"/>
      <c r="W160" s="85"/>
      <c r="X160" s="88"/>
      <c r="Y160" s="213"/>
      <c r="Z160" s="213"/>
      <c r="AA160" s="86"/>
      <c r="AB160" s="179" t="str">
        <f t="shared" si="7"/>
        <v/>
      </c>
      <c r="AC160" s="43"/>
      <c r="AD160" s="213"/>
      <c r="AE160" s="213"/>
      <c r="AF160" s="40"/>
      <c r="AG160" s="45"/>
      <c r="AH160" s="45"/>
      <c r="AI160" s="40"/>
      <c r="AJ160" s="668"/>
      <c r="AK160" s="668"/>
      <c r="AL160" s="41"/>
      <c r="AM160" s="367"/>
      <c r="AN160" s="43"/>
      <c r="AO160" s="179" t="str">
        <f t="shared" si="8"/>
        <v/>
      </c>
      <c r="AP160" s="43"/>
      <c r="AQ160" s="75"/>
      <c r="AR160" s="40"/>
      <c r="AS160" s="28" t="b">
        <f t="shared" si="9"/>
        <v>1</v>
      </c>
    </row>
    <row r="161" spans="1:45" ht="45" customHeight="1">
      <c r="A161" s="65"/>
      <c r="B161" s="65"/>
      <c r="C161" s="65"/>
      <c r="D161" s="65"/>
      <c r="E161" s="43"/>
      <c r="F161" s="318" t="str">
        <f t="shared" si="0"/>
        <v/>
      </c>
      <c r="G161" s="86"/>
      <c r="H161" s="83"/>
      <c r="I161" s="83"/>
      <c r="J161" s="45"/>
      <c r="K161" s="43"/>
      <c r="L161" s="43"/>
      <c r="M161" s="43"/>
      <c r="N161" s="45"/>
      <c r="O161" s="40"/>
      <c r="P161" s="206"/>
      <c r="Q161" s="206"/>
      <c r="R161" s="40"/>
      <c r="S161" s="83"/>
      <c r="T161" s="45"/>
      <c r="U161" s="213"/>
      <c r="V161" s="84"/>
      <c r="W161" s="85"/>
      <c r="X161" s="88"/>
      <c r="Y161" s="213"/>
      <c r="Z161" s="213"/>
      <c r="AA161" s="86"/>
      <c r="AB161" s="179" t="str">
        <f t="shared" si="7"/>
        <v/>
      </c>
      <c r="AC161" s="43"/>
      <c r="AD161" s="213"/>
      <c r="AE161" s="213"/>
      <c r="AF161" s="40"/>
      <c r="AG161" s="45"/>
      <c r="AH161" s="45"/>
      <c r="AI161" s="40"/>
      <c r="AJ161" s="668"/>
      <c r="AK161" s="668"/>
      <c r="AL161" s="41"/>
      <c r="AM161" s="367"/>
      <c r="AN161" s="43"/>
      <c r="AO161" s="179" t="str">
        <f t="shared" si="8"/>
        <v/>
      </c>
      <c r="AP161" s="43"/>
      <c r="AQ161" s="75"/>
      <c r="AR161" s="40"/>
      <c r="AS161" s="28" t="b">
        <f t="shared" si="9"/>
        <v>1</v>
      </c>
    </row>
    <row r="162" spans="1:45" ht="45" customHeight="1">
      <c r="A162" s="65"/>
      <c r="B162" s="65"/>
      <c r="C162" s="65"/>
      <c r="D162" s="65"/>
      <c r="E162" s="43"/>
      <c r="F162" s="318" t="str">
        <f t="shared" si="0"/>
        <v/>
      </c>
      <c r="G162" s="86"/>
      <c r="H162" s="83"/>
      <c r="I162" s="83"/>
      <c r="J162" s="45"/>
      <c r="K162" s="43"/>
      <c r="L162" s="43"/>
      <c r="M162" s="43"/>
      <c r="N162" s="45"/>
      <c r="O162" s="40"/>
      <c r="P162" s="206"/>
      <c r="Q162" s="206"/>
      <c r="R162" s="40"/>
      <c r="S162" s="83"/>
      <c r="T162" s="45"/>
      <c r="U162" s="213"/>
      <c r="V162" s="84"/>
      <c r="W162" s="85"/>
      <c r="X162" s="88"/>
      <c r="Y162" s="213"/>
      <c r="Z162" s="213"/>
      <c r="AA162" s="86"/>
      <c r="AB162" s="179" t="str">
        <f t="shared" si="7"/>
        <v/>
      </c>
      <c r="AC162" s="43"/>
      <c r="AD162" s="213"/>
      <c r="AE162" s="213"/>
      <c r="AF162" s="40"/>
      <c r="AG162" s="45"/>
      <c r="AH162" s="45"/>
      <c r="AI162" s="40"/>
      <c r="AJ162" s="668"/>
      <c r="AK162" s="668"/>
      <c r="AL162" s="41"/>
      <c r="AM162" s="367"/>
      <c r="AN162" s="43"/>
      <c r="AO162" s="179" t="str">
        <f t="shared" si="8"/>
        <v/>
      </c>
      <c r="AP162" s="43"/>
      <c r="AQ162" s="75"/>
      <c r="AR162" s="40"/>
      <c r="AS162" s="28" t="b">
        <f t="shared" si="9"/>
        <v>1</v>
      </c>
    </row>
    <row r="163" spans="1:45" ht="45" customHeight="1">
      <c r="A163" s="65"/>
      <c r="B163" s="65"/>
      <c r="C163" s="65"/>
      <c r="D163" s="65"/>
      <c r="E163" s="43"/>
      <c r="F163" s="318" t="str">
        <f t="shared" si="0"/>
        <v/>
      </c>
      <c r="G163" s="86"/>
      <c r="H163" s="83"/>
      <c r="I163" s="83"/>
      <c r="J163" s="45"/>
      <c r="K163" s="43"/>
      <c r="L163" s="43"/>
      <c r="M163" s="43"/>
      <c r="N163" s="45"/>
      <c r="O163" s="40"/>
      <c r="P163" s="206"/>
      <c r="Q163" s="206"/>
      <c r="R163" s="40"/>
      <c r="S163" s="83"/>
      <c r="T163" s="45"/>
      <c r="U163" s="213"/>
      <c r="V163" s="84"/>
      <c r="W163" s="85"/>
      <c r="X163" s="88"/>
      <c r="Y163" s="213"/>
      <c r="Z163" s="213"/>
      <c r="AA163" s="86"/>
      <c r="AB163" s="179" t="str">
        <f t="shared" si="7"/>
        <v/>
      </c>
      <c r="AC163" s="43"/>
      <c r="AD163" s="213"/>
      <c r="AE163" s="213"/>
      <c r="AF163" s="40"/>
      <c r="AG163" s="45"/>
      <c r="AH163" s="45"/>
      <c r="AI163" s="40"/>
      <c r="AJ163" s="668"/>
      <c r="AK163" s="668"/>
      <c r="AL163" s="41"/>
      <c r="AM163" s="367"/>
      <c r="AN163" s="43"/>
      <c r="AO163" s="179" t="str">
        <f t="shared" si="8"/>
        <v/>
      </c>
      <c r="AP163" s="43"/>
      <c r="AQ163" s="75"/>
      <c r="AR163" s="40"/>
      <c r="AS163" s="28" t="b">
        <f t="shared" si="9"/>
        <v>1</v>
      </c>
    </row>
    <row r="164" spans="1:45" ht="45" customHeight="1">
      <c r="A164" s="65"/>
      <c r="B164" s="65"/>
      <c r="C164" s="65"/>
      <c r="D164" s="65"/>
      <c r="E164" s="43"/>
      <c r="F164" s="318" t="str">
        <f t="shared" si="0"/>
        <v/>
      </c>
      <c r="G164" s="86"/>
      <c r="H164" s="83"/>
      <c r="I164" s="83"/>
      <c r="J164" s="45"/>
      <c r="K164" s="43"/>
      <c r="L164" s="43"/>
      <c r="M164" s="43"/>
      <c r="N164" s="45"/>
      <c r="O164" s="40"/>
      <c r="P164" s="206"/>
      <c r="Q164" s="206"/>
      <c r="R164" s="40"/>
      <c r="S164" s="83"/>
      <c r="T164" s="45"/>
      <c r="U164" s="213"/>
      <c r="V164" s="84"/>
      <c r="W164" s="85"/>
      <c r="X164" s="88"/>
      <c r="Y164" s="213"/>
      <c r="Z164" s="213"/>
      <c r="AA164" s="86"/>
      <c r="AB164" s="179" t="str">
        <f t="shared" si="7"/>
        <v/>
      </c>
      <c r="AC164" s="43"/>
      <c r="AD164" s="213"/>
      <c r="AE164" s="213"/>
      <c r="AF164" s="40"/>
      <c r="AG164" s="45"/>
      <c r="AH164" s="45"/>
      <c r="AI164" s="40"/>
      <c r="AJ164" s="668"/>
      <c r="AK164" s="668"/>
      <c r="AL164" s="41"/>
      <c r="AM164" s="367"/>
      <c r="AN164" s="43"/>
      <c r="AO164" s="179" t="str">
        <f t="shared" si="8"/>
        <v/>
      </c>
      <c r="AP164" s="43"/>
      <c r="AQ164" s="75"/>
      <c r="AR164" s="40"/>
      <c r="AS164" s="28" t="b">
        <f t="shared" si="9"/>
        <v>1</v>
      </c>
    </row>
    <row r="165" spans="1:45" ht="45" customHeight="1">
      <c r="A165" s="65"/>
      <c r="B165" s="65"/>
      <c r="C165" s="65"/>
      <c r="D165" s="65"/>
      <c r="E165" s="43"/>
      <c r="F165" s="318" t="str">
        <f t="shared" si="0"/>
        <v/>
      </c>
      <c r="G165" s="86"/>
      <c r="H165" s="83"/>
      <c r="I165" s="83"/>
      <c r="J165" s="45"/>
      <c r="K165" s="43"/>
      <c r="L165" s="43"/>
      <c r="M165" s="43"/>
      <c r="N165" s="45"/>
      <c r="O165" s="40"/>
      <c r="P165" s="206"/>
      <c r="Q165" s="206"/>
      <c r="R165" s="40"/>
      <c r="S165" s="83"/>
      <c r="T165" s="45"/>
      <c r="U165" s="213"/>
      <c r="V165" s="84"/>
      <c r="W165" s="85"/>
      <c r="X165" s="88"/>
      <c r="Y165" s="213"/>
      <c r="Z165" s="213"/>
      <c r="AA165" s="86"/>
      <c r="AB165" s="179" t="str">
        <f t="shared" si="7"/>
        <v/>
      </c>
      <c r="AC165" s="43"/>
      <c r="AD165" s="213"/>
      <c r="AE165" s="213"/>
      <c r="AF165" s="40"/>
      <c r="AG165" s="45"/>
      <c r="AH165" s="45"/>
      <c r="AI165" s="40"/>
      <c r="AJ165" s="668"/>
      <c r="AK165" s="668"/>
      <c r="AL165" s="41"/>
      <c r="AM165" s="367"/>
      <c r="AN165" s="43"/>
      <c r="AO165" s="179" t="str">
        <f t="shared" si="8"/>
        <v/>
      </c>
      <c r="AP165" s="43"/>
      <c r="AQ165" s="75"/>
      <c r="AR165" s="40"/>
      <c r="AS165" s="28" t="b">
        <f t="shared" si="9"/>
        <v>1</v>
      </c>
    </row>
    <row r="166" spans="1:45" ht="45" customHeight="1">
      <c r="A166" s="65"/>
      <c r="B166" s="65"/>
      <c r="C166" s="65"/>
      <c r="D166" s="65"/>
      <c r="E166" s="43"/>
      <c r="F166" s="318" t="str">
        <f t="shared" si="0"/>
        <v/>
      </c>
      <c r="G166" s="86"/>
      <c r="H166" s="83"/>
      <c r="I166" s="83"/>
      <c r="J166" s="45"/>
      <c r="K166" s="43"/>
      <c r="L166" s="43"/>
      <c r="M166" s="43"/>
      <c r="N166" s="45"/>
      <c r="O166" s="40"/>
      <c r="P166" s="206"/>
      <c r="Q166" s="206"/>
      <c r="R166" s="40"/>
      <c r="S166" s="83"/>
      <c r="T166" s="45"/>
      <c r="U166" s="213"/>
      <c r="V166" s="84"/>
      <c r="W166" s="85"/>
      <c r="X166" s="88"/>
      <c r="Y166" s="213"/>
      <c r="Z166" s="213"/>
      <c r="AA166" s="86"/>
      <c r="AB166" s="179" t="str">
        <f t="shared" si="7"/>
        <v/>
      </c>
      <c r="AC166" s="43"/>
      <c r="AD166" s="213"/>
      <c r="AE166" s="213"/>
      <c r="AF166" s="40"/>
      <c r="AG166" s="45"/>
      <c r="AH166" s="45"/>
      <c r="AI166" s="40"/>
      <c r="AJ166" s="668"/>
      <c r="AK166" s="668"/>
      <c r="AL166" s="41"/>
      <c r="AM166" s="367"/>
      <c r="AN166" s="43"/>
      <c r="AO166" s="179" t="str">
        <f t="shared" si="8"/>
        <v/>
      </c>
      <c r="AP166" s="43"/>
      <c r="AQ166" s="75"/>
      <c r="AR166" s="40"/>
      <c r="AS166" s="28" t="b">
        <f t="shared" si="9"/>
        <v>1</v>
      </c>
    </row>
    <row r="167" spans="1:45" ht="45" customHeight="1">
      <c r="A167" s="65"/>
      <c r="B167" s="65"/>
      <c r="C167" s="65"/>
      <c r="D167" s="65"/>
      <c r="E167" s="43"/>
      <c r="F167" s="318" t="str">
        <f t="shared" si="0"/>
        <v/>
      </c>
      <c r="G167" s="86"/>
      <c r="H167" s="83"/>
      <c r="I167" s="83"/>
      <c r="J167" s="45"/>
      <c r="K167" s="43"/>
      <c r="L167" s="43"/>
      <c r="M167" s="43"/>
      <c r="N167" s="45"/>
      <c r="O167" s="40"/>
      <c r="P167" s="206"/>
      <c r="Q167" s="206"/>
      <c r="R167" s="40"/>
      <c r="S167" s="83"/>
      <c r="T167" s="45"/>
      <c r="U167" s="213"/>
      <c r="V167" s="84"/>
      <c r="W167" s="85"/>
      <c r="X167" s="88"/>
      <c r="Y167" s="213"/>
      <c r="Z167" s="213"/>
      <c r="AA167" s="86"/>
      <c r="AB167" s="179" t="str">
        <f t="shared" si="7"/>
        <v/>
      </c>
      <c r="AC167" s="43"/>
      <c r="AD167" s="213"/>
      <c r="AE167" s="213"/>
      <c r="AF167" s="40"/>
      <c r="AG167" s="45"/>
      <c r="AH167" s="45"/>
      <c r="AI167" s="40"/>
      <c r="AJ167" s="668"/>
      <c r="AK167" s="668"/>
      <c r="AL167" s="41"/>
      <c r="AM167" s="367"/>
      <c r="AN167" s="43"/>
      <c r="AO167" s="179" t="str">
        <f t="shared" si="8"/>
        <v/>
      </c>
      <c r="AP167" s="43"/>
      <c r="AQ167" s="75"/>
      <c r="AR167" s="40"/>
      <c r="AS167" s="28" t="b">
        <f t="shared" si="9"/>
        <v>1</v>
      </c>
    </row>
    <row r="168" spans="1:45" ht="45" customHeight="1">
      <c r="A168" s="65"/>
      <c r="B168" s="65"/>
      <c r="C168" s="65"/>
      <c r="D168" s="65"/>
      <c r="E168" s="43"/>
      <c r="F168" s="318" t="str">
        <f t="shared" si="0"/>
        <v/>
      </c>
      <c r="G168" s="86"/>
      <c r="H168" s="83"/>
      <c r="I168" s="83"/>
      <c r="J168" s="45"/>
      <c r="K168" s="43"/>
      <c r="L168" s="43"/>
      <c r="M168" s="43"/>
      <c r="N168" s="45"/>
      <c r="O168" s="40"/>
      <c r="P168" s="206"/>
      <c r="Q168" s="206"/>
      <c r="R168" s="40"/>
      <c r="S168" s="83"/>
      <c r="T168" s="45"/>
      <c r="U168" s="213"/>
      <c r="V168" s="84"/>
      <c r="W168" s="85"/>
      <c r="X168" s="88"/>
      <c r="Y168" s="213"/>
      <c r="Z168" s="213"/>
      <c r="AA168" s="86"/>
      <c r="AB168" s="179" t="str">
        <f t="shared" si="7"/>
        <v/>
      </c>
      <c r="AC168" s="43"/>
      <c r="AD168" s="213"/>
      <c r="AE168" s="213"/>
      <c r="AF168" s="40"/>
      <c r="AG168" s="45"/>
      <c r="AH168" s="45"/>
      <c r="AI168" s="40"/>
      <c r="AJ168" s="668"/>
      <c r="AK168" s="668"/>
      <c r="AL168" s="41"/>
      <c r="AM168" s="367"/>
      <c r="AN168" s="43"/>
      <c r="AO168" s="179" t="str">
        <f t="shared" si="8"/>
        <v/>
      </c>
      <c r="AP168" s="43"/>
      <c r="AQ168" s="75"/>
      <c r="AR168" s="40"/>
      <c r="AS168" s="28" t="b">
        <f t="shared" si="9"/>
        <v>1</v>
      </c>
    </row>
    <row r="169" spans="1:45" ht="45" customHeight="1">
      <c r="A169" s="65"/>
      <c r="B169" s="65"/>
      <c r="C169" s="65"/>
      <c r="D169" s="65"/>
      <c r="E169" s="43"/>
      <c r="F169" s="318" t="str">
        <f t="shared" si="0"/>
        <v/>
      </c>
      <c r="G169" s="86"/>
      <c r="H169" s="83"/>
      <c r="I169" s="83"/>
      <c r="J169" s="45"/>
      <c r="K169" s="43"/>
      <c r="L169" s="43"/>
      <c r="M169" s="43"/>
      <c r="N169" s="45"/>
      <c r="O169" s="40"/>
      <c r="P169" s="206"/>
      <c r="Q169" s="206"/>
      <c r="R169" s="40"/>
      <c r="S169" s="83"/>
      <c r="T169" s="45"/>
      <c r="U169" s="213"/>
      <c r="V169" s="84"/>
      <c r="W169" s="85"/>
      <c r="X169" s="88"/>
      <c r="Y169" s="213"/>
      <c r="Z169" s="213"/>
      <c r="AA169" s="86"/>
      <c r="AB169" s="179" t="str">
        <f t="shared" si="7"/>
        <v/>
      </c>
      <c r="AC169" s="43"/>
      <c r="AD169" s="213"/>
      <c r="AE169" s="213"/>
      <c r="AF169" s="40"/>
      <c r="AG169" s="45"/>
      <c r="AH169" s="45"/>
      <c r="AI169" s="40"/>
      <c r="AJ169" s="668"/>
      <c r="AK169" s="668"/>
      <c r="AL169" s="41"/>
      <c r="AM169" s="367"/>
      <c r="AN169" s="43"/>
      <c r="AO169" s="179" t="str">
        <f t="shared" si="8"/>
        <v/>
      </c>
      <c r="AP169" s="43"/>
      <c r="AQ169" s="75"/>
      <c r="AR169" s="40"/>
      <c r="AS169" s="28" t="b">
        <f t="shared" si="9"/>
        <v>1</v>
      </c>
    </row>
    <row r="170" spans="1:45" ht="45" customHeight="1">
      <c r="A170" s="65"/>
      <c r="B170" s="65"/>
      <c r="C170" s="65"/>
      <c r="D170" s="65"/>
      <c r="E170" s="43"/>
      <c r="F170" s="318" t="str">
        <f t="shared" si="0"/>
        <v/>
      </c>
      <c r="G170" s="86"/>
      <c r="H170" s="83"/>
      <c r="I170" s="83"/>
      <c r="J170" s="45"/>
      <c r="K170" s="43"/>
      <c r="L170" s="43"/>
      <c r="M170" s="43"/>
      <c r="N170" s="45"/>
      <c r="O170" s="40"/>
      <c r="P170" s="206"/>
      <c r="Q170" s="206"/>
      <c r="R170" s="40"/>
      <c r="S170" s="83"/>
      <c r="T170" s="45"/>
      <c r="U170" s="213"/>
      <c r="V170" s="84"/>
      <c r="W170" s="85"/>
      <c r="X170" s="88"/>
      <c r="Y170" s="213"/>
      <c r="Z170" s="213"/>
      <c r="AA170" s="86"/>
      <c r="AB170" s="179" t="str">
        <f t="shared" si="7"/>
        <v/>
      </c>
      <c r="AC170" s="43"/>
      <c r="AD170" s="213"/>
      <c r="AE170" s="213"/>
      <c r="AF170" s="40"/>
      <c r="AG170" s="45"/>
      <c r="AH170" s="45"/>
      <c r="AI170" s="40"/>
      <c r="AJ170" s="668"/>
      <c r="AK170" s="668"/>
      <c r="AL170" s="41"/>
      <c r="AM170" s="367"/>
      <c r="AN170" s="43"/>
      <c r="AO170" s="179" t="str">
        <f t="shared" si="8"/>
        <v/>
      </c>
      <c r="AP170" s="43"/>
      <c r="AQ170" s="75"/>
      <c r="AR170" s="40"/>
      <c r="AS170" s="28" t="b">
        <f t="shared" si="9"/>
        <v>1</v>
      </c>
    </row>
    <row r="171" spans="1:45" ht="45" customHeight="1">
      <c r="A171" s="65"/>
      <c r="B171" s="65"/>
      <c r="C171" s="65"/>
      <c r="D171" s="65"/>
      <c r="E171" s="43"/>
      <c r="F171" s="318" t="str">
        <f t="shared" si="0"/>
        <v/>
      </c>
      <c r="G171" s="86"/>
      <c r="H171" s="83"/>
      <c r="I171" s="83"/>
      <c r="J171" s="45"/>
      <c r="K171" s="43"/>
      <c r="L171" s="43"/>
      <c r="M171" s="43"/>
      <c r="N171" s="45"/>
      <c r="O171" s="40"/>
      <c r="P171" s="206"/>
      <c r="Q171" s="206"/>
      <c r="R171" s="40"/>
      <c r="S171" s="83"/>
      <c r="T171" s="45"/>
      <c r="U171" s="213"/>
      <c r="V171" s="84"/>
      <c r="W171" s="85"/>
      <c r="X171" s="88"/>
      <c r="Y171" s="213"/>
      <c r="Z171" s="213"/>
      <c r="AA171" s="86"/>
      <c r="AB171" s="179" t="str">
        <f t="shared" si="7"/>
        <v/>
      </c>
      <c r="AC171" s="43"/>
      <c r="AD171" s="213"/>
      <c r="AE171" s="213"/>
      <c r="AF171" s="40"/>
      <c r="AG171" s="45"/>
      <c r="AH171" s="45"/>
      <c r="AI171" s="40"/>
      <c r="AJ171" s="668"/>
      <c r="AK171" s="668"/>
      <c r="AL171" s="41"/>
      <c r="AM171" s="367"/>
      <c r="AN171" s="43"/>
      <c r="AO171" s="179" t="str">
        <f t="shared" si="8"/>
        <v/>
      </c>
      <c r="AP171" s="43"/>
      <c r="AQ171" s="75"/>
      <c r="AR171" s="40"/>
      <c r="AS171" s="28" t="b">
        <f t="shared" si="9"/>
        <v>1</v>
      </c>
    </row>
    <row r="172" spans="1:45" ht="45" customHeight="1">
      <c r="A172" s="65"/>
      <c r="B172" s="65"/>
      <c r="C172" s="65"/>
      <c r="D172" s="65"/>
      <c r="E172" s="43"/>
      <c r="F172" s="318" t="str">
        <f t="shared" si="0"/>
        <v/>
      </c>
      <c r="G172" s="86"/>
      <c r="H172" s="83"/>
      <c r="I172" s="83"/>
      <c r="J172" s="45"/>
      <c r="K172" s="43"/>
      <c r="L172" s="43"/>
      <c r="M172" s="43"/>
      <c r="N172" s="45"/>
      <c r="O172" s="40"/>
      <c r="P172" s="206"/>
      <c r="Q172" s="206"/>
      <c r="R172" s="40"/>
      <c r="S172" s="83"/>
      <c r="T172" s="45"/>
      <c r="U172" s="213"/>
      <c r="V172" s="84"/>
      <c r="W172" s="85"/>
      <c r="X172" s="88"/>
      <c r="Y172" s="213"/>
      <c r="Z172" s="213"/>
      <c r="AA172" s="86"/>
      <c r="AB172" s="179" t="str">
        <f t="shared" si="7"/>
        <v/>
      </c>
      <c r="AC172" s="43"/>
      <c r="AD172" s="213"/>
      <c r="AE172" s="213"/>
      <c r="AF172" s="40"/>
      <c r="AG172" s="45"/>
      <c r="AH172" s="45"/>
      <c r="AI172" s="40"/>
      <c r="AJ172" s="668"/>
      <c r="AK172" s="668"/>
      <c r="AL172" s="41"/>
      <c r="AM172" s="367"/>
      <c r="AN172" s="43"/>
      <c r="AO172" s="179" t="str">
        <f t="shared" si="8"/>
        <v/>
      </c>
      <c r="AP172" s="43"/>
      <c r="AQ172" s="75"/>
      <c r="AR172" s="40"/>
      <c r="AS172" s="28" t="b">
        <f t="shared" si="9"/>
        <v>1</v>
      </c>
    </row>
    <row r="173" spans="1:45" ht="45" customHeight="1">
      <c r="A173" s="65"/>
      <c r="B173" s="65"/>
      <c r="C173" s="65"/>
      <c r="D173" s="65"/>
      <c r="E173" s="43"/>
      <c r="F173" s="318" t="str">
        <f t="shared" si="0"/>
        <v/>
      </c>
      <c r="G173" s="86"/>
      <c r="H173" s="83"/>
      <c r="I173" s="83"/>
      <c r="J173" s="45"/>
      <c r="K173" s="43"/>
      <c r="L173" s="43"/>
      <c r="M173" s="43"/>
      <c r="N173" s="45"/>
      <c r="O173" s="40"/>
      <c r="P173" s="206"/>
      <c r="Q173" s="206"/>
      <c r="R173" s="40"/>
      <c r="S173" s="83"/>
      <c r="T173" s="45"/>
      <c r="U173" s="213"/>
      <c r="V173" s="84"/>
      <c r="W173" s="85"/>
      <c r="X173" s="88"/>
      <c r="Y173" s="213"/>
      <c r="Z173" s="213"/>
      <c r="AA173" s="86"/>
      <c r="AB173" s="179" t="str">
        <f t="shared" si="7"/>
        <v/>
      </c>
      <c r="AC173" s="43"/>
      <c r="AD173" s="213"/>
      <c r="AE173" s="213"/>
      <c r="AF173" s="40"/>
      <c r="AG173" s="45"/>
      <c r="AH173" s="45"/>
      <c r="AI173" s="40"/>
      <c r="AJ173" s="668"/>
      <c r="AK173" s="668"/>
      <c r="AL173" s="41"/>
      <c r="AM173" s="367"/>
      <c r="AN173" s="43"/>
      <c r="AO173" s="179" t="str">
        <f t="shared" si="8"/>
        <v/>
      </c>
      <c r="AP173" s="43"/>
      <c r="AQ173" s="75"/>
      <c r="AR173" s="40"/>
      <c r="AS173" s="28" t="b">
        <f t="shared" si="9"/>
        <v>1</v>
      </c>
    </row>
    <row r="174" spans="1:45" ht="45" customHeight="1">
      <c r="A174" s="65"/>
      <c r="B174" s="65"/>
      <c r="C174" s="65"/>
      <c r="D174" s="65"/>
      <c r="E174" s="43"/>
      <c r="F174" s="318" t="str">
        <f t="shared" si="0"/>
        <v/>
      </c>
      <c r="G174" s="86"/>
      <c r="H174" s="83"/>
      <c r="I174" s="83"/>
      <c r="J174" s="45"/>
      <c r="K174" s="43"/>
      <c r="L174" s="43"/>
      <c r="M174" s="43"/>
      <c r="N174" s="45"/>
      <c r="O174" s="40"/>
      <c r="P174" s="206"/>
      <c r="Q174" s="206"/>
      <c r="R174" s="40"/>
      <c r="S174" s="83"/>
      <c r="T174" s="45"/>
      <c r="U174" s="213"/>
      <c r="V174" s="84"/>
      <c r="W174" s="85"/>
      <c r="X174" s="88"/>
      <c r="Y174" s="213"/>
      <c r="Z174" s="213"/>
      <c r="AA174" s="86"/>
      <c r="AB174" s="179" t="str">
        <f t="shared" si="7"/>
        <v/>
      </c>
      <c r="AC174" s="43"/>
      <c r="AD174" s="213"/>
      <c r="AE174" s="213"/>
      <c r="AF174" s="40"/>
      <c r="AG174" s="45"/>
      <c r="AH174" s="45"/>
      <c r="AI174" s="40"/>
      <c r="AJ174" s="668"/>
      <c r="AK174" s="668"/>
      <c r="AL174" s="41"/>
      <c r="AM174" s="367"/>
      <c r="AN174" s="43"/>
      <c r="AO174" s="179" t="str">
        <f t="shared" si="8"/>
        <v/>
      </c>
      <c r="AP174" s="43"/>
      <c r="AQ174" s="75"/>
      <c r="AR174" s="40"/>
      <c r="AS174" s="28" t="b">
        <f t="shared" si="9"/>
        <v>1</v>
      </c>
    </row>
    <row r="175" spans="1:45" ht="45" customHeight="1">
      <c r="A175" s="65"/>
      <c r="B175" s="65"/>
      <c r="C175" s="65"/>
      <c r="D175" s="65"/>
      <c r="E175" s="43"/>
      <c r="F175" s="318" t="str">
        <f t="shared" si="0"/>
        <v/>
      </c>
      <c r="G175" s="86"/>
      <c r="H175" s="83"/>
      <c r="I175" s="83"/>
      <c r="J175" s="45"/>
      <c r="K175" s="43"/>
      <c r="L175" s="43"/>
      <c r="M175" s="43"/>
      <c r="N175" s="45"/>
      <c r="O175" s="40"/>
      <c r="P175" s="206"/>
      <c r="Q175" s="206"/>
      <c r="R175" s="40"/>
      <c r="S175" s="83"/>
      <c r="T175" s="45"/>
      <c r="U175" s="213"/>
      <c r="V175" s="84"/>
      <c r="W175" s="85"/>
      <c r="X175" s="88"/>
      <c r="Y175" s="213"/>
      <c r="Z175" s="213"/>
      <c r="AA175" s="86"/>
      <c r="AB175" s="179" t="str">
        <f t="shared" si="7"/>
        <v/>
      </c>
      <c r="AC175" s="43"/>
      <c r="AD175" s="213"/>
      <c r="AE175" s="213"/>
      <c r="AF175" s="40"/>
      <c r="AG175" s="45"/>
      <c r="AH175" s="45"/>
      <c r="AI175" s="40"/>
      <c r="AJ175" s="668"/>
      <c r="AK175" s="668"/>
      <c r="AL175" s="41"/>
      <c r="AM175" s="367"/>
      <c r="AN175" s="43"/>
      <c r="AO175" s="179" t="str">
        <f t="shared" si="8"/>
        <v/>
      </c>
      <c r="AP175" s="43"/>
      <c r="AQ175" s="75"/>
      <c r="AR175" s="40"/>
      <c r="AS175" s="28" t="b">
        <f t="shared" si="9"/>
        <v>1</v>
      </c>
    </row>
    <row r="176" spans="1:45" ht="45" customHeight="1">
      <c r="A176" s="65"/>
      <c r="B176" s="65"/>
      <c r="C176" s="65"/>
      <c r="D176" s="65"/>
      <c r="E176" s="43"/>
      <c r="F176" s="318" t="str">
        <f t="shared" si="0"/>
        <v/>
      </c>
      <c r="G176" s="86"/>
      <c r="H176" s="83"/>
      <c r="I176" s="83"/>
      <c r="J176" s="45"/>
      <c r="K176" s="43"/>
      <c r="L176" s="43"/>
      <c r="M176" s="43"/>
      <c r="N176" s="45"/>
      <c r="O176" s="40"/>
      <c r="P176" s="206"/>
      <c r="Q176" s="206"/>
      <c r="R176" s="40"/>
      <c r="S176" s="83"/>
      <c r="T176" s="45"/>
      <c r="U176" s="213"/>
      <c r="V176" s="84"/>
      <c r="W176" s="85"/>
      <c r="X176" s="88"/>
      <c r="Y176" s="213"/>
      <c r="Z176" s="213"/>
      <c r="AA176" s="86"/>
      <c r="AB176" s="179" t="str">
        <f t="shared" si="7"/>
        <v/>
      </c>
      <c r="AC176" s="43"/>
      <c r="AD176" s="213"/>
      <c r="AE176" s="213"/>
      <c r="AF176" s="40"/>
      <c r="AG176" s="45"/>
      <c r="AH176" s="45"/>
      <c r="AI176" s="40"/>
      <c r="AJ176" s="668"/>
      <c r="AK176" s="668"/>
      <c r="AL176" s="41"/>
      <c r="AM176" s="367"/>
      <c r="AN176" s="43"/>
      <c r="AO176" s="179" t="str">
        <f t="shared" si="8"/>
        <v/>
      </c>
      <c r="AP176" s="43"/>
      <c r="AQ176" s="75"/>
      <c r="AR176" s="40"/>
      <c r="AS176" s="28" t="b">
        <f t="shared" si="9"/>
        <v>1</v>
      </c>
    </row>
    <row r="177" spans="1:45" ht="45" customHeight="1">
      <c r="A177" s="65"/>
      <c r="B177" s="65"/>
      <c r="C177" s="65"/>
      <c r="D177" s="65"/>
      <c r="E177" s="43"/>
      <c r="F177" s="318" t="str">
        <f t="shared" si="0"/>
        <v/>
      </c>
      <c r="G177" s="86"/>
      <c r="H177" s="83"/>
      <c r="I177" s="83"/>
      <c r="J177" s="45"/>
      <c r="K177" s="43"/>
      <c r="L177" s="43"/>
      <c r="M177" s="43"/>
      <c r="N177" s="45"/>
      <c r="O177" s="40"/>
      <c r="P177" s="206"/>
      <c r="Q177" s="206"/>
      <c r="R177" s="40"/>
      <c r="S177" s="83"/>
      <c r="T177" s="45"/>
      <c r="U177" s="213"/>
      <c r="V177" s="84"/>
      <c r="W177" s="85"/>
      <c r="X177" s="88"/>
      <c r="Y177" s="213"/>
      <c r="Z177" s="213"/>
      <c r="AA177" s="86"/>
      <c r="AB177" s="179" t="str">
        <f t="shared" si="7"/>
        <v/>
      </c>
      <c r="AC177" s="43"/>
      <c r="AD177" s="213"/>
      <c r="AE177" s="213"/>
      <c r="AF177" s="40"/>
      <c r="AG177" s="45"/>
      <c r="AH177" s="45"/>
      <c r="AI177" s="40"/>
      <c r="AJ177" s="668"/>
      <c r="AK177" s="668"/>
      <c r="AL177" s="41"/>
      <c r="AM177" s="367"/>
      <c r="AN177" s="43"/>
      <c r="AO177" s="179" t="str">
        <f t="shared" si="8"/>
        <v/>
      </c>
      <c r="AP177" s="43"/>
      <c r="AQ177" s="75"/>
      <c r="AR177" s="40"/>
      <c r="AS177" s="28" t="b">
        <f t="shared" si="9"/>
        <v>1</v>
      </c>
    </row>
    <row r="178" spans="1:45" ht="45" customHeight="1">
      <c r="A178" s="65"/>
      <c r="B178" s="65"/>
      <c r="C178" s="65"/>
      <c r="D178" s="65"/>
      <c r="E178" s="43"/>
      <c r="F178" s="318" t="str">
        <f t="shared" si="0"/>
        <v/>
      </c>
      <c r="G178" s="86"/>
      <c r="H178" s="83"/>
      <c r="I178" s="83"/>
      <c r="J178" s="45"/>
      <c r="K178" s="43"/>
      <c r="L178" s="43"/>
      <c r="M178" s="43"/>
      <c r="N178" s="45"/>
      <c r="O178" s="40"/>
      <c r="P178" s="206"/>
      <c r="Q178" s="206"/>
      <c r="R178" s="40"/>
      <c r="S178" s="83"/>
      <c r="T178" s="45"/>
      <c r="U178" s="213"/>
      <c r="V178" s="84"/>
      <c r="W178" s="85"/>
      <c r="X178" s="88"/>
      <c r="Y178" s="213"/>
      <c r="Z178" s="213"/>
      <c r="AA178" s="86"/>
      <c r="AB178" s="179" t="str">
        <f t="shared" si="7"/>
        <v/>
      </c>
      <c r="AC178" s="43"/>
      <c r="AD178" s="213"/>
      <c r="AE178" s="213"/>
      <c r="AF178" s="40"/>
      <c r="AG178" s="45"/>
      <c r="AH178" s="45"/>
      <c r="AI178" s="40"/>
      <c r="AJ178" s="668"/>
      <c r="AK178" s="668"/>
      <c r="AL178" s="41"/>
      <c r="AM178" s="367"/>
      <c r="AN178" s="43"/>
      <c r="AO178" s="179" t="str">
        <f t="shared" si="8"/>
        <v/>
      </c>
      <c r="AP178" s="43"/>
      <c r="AQ178" s="75"/>
      <c r="AR178" s="40"/>
      <c r="AS178" s="28" t="b">
        <f t="shared" si="9"/>
        <v>1</v>
      </c>
    </row>
    <row r="179" spans="1:45" ht="45" customHeight="1">
      <c r="A179" s="65"/>
      <c r="B179" s="65"/>
      <c r="C179" s="65"/>
      <c r="D179" s="65"/>
      <c r="E179" s="43"/>
      <c r="F179" s="318" t="str">
        <f t="shared" si="0"/>
        <v/>
      </c>
      <c r="G179" s="86"/>
      <c r="H179" s="83"/>
      <c r="I179" s="83"/>
      <c r="J179" s="45"/>
      <c r="K179" s="43"/>
      <c r="L179" s="43"/>
      <c r="M179" s="43"/>
      <c r="N179" s="45"/>
      <c r="O179" s="40"/>
      <c r="P179" s="206"/>
      <c r="Q179" s="206"/>
      <c r="R179" s="40"/>
      <c r="S179" s="83"/>
      <c r="T179" s="45"/>
      <c r="U179" s="213"/>
      <c r="V179" s="84"/>
      <c r="W179" s="85"/>
      <c r="X179" s="88"/>
      <c r="Y179" s="213"/>
      <c r="Z179" s="213"/>
      <c r="AA179" s="86"/>
      <c r="AB179" s="179" t="str">
        <f t="shared" si="7"/>
        <v/>
      </c>
      <c r="AC179" s="43"/>
      <c r="AD179" s="213"/>
      <c r="AE179" s="213"/>
      <c r="AF179" s="40"/>
      <c r="AG179" s="45"/>
      <c r="AH179" s="45"/>
      <c r="AI179" s="40"/>
      <c r="AJ179" s="668"/>
      <c r="AK179" s="668"/>
      <c r="AL179" s="41"/>
      <c r="AM179" s="367"/>
      <c r="AN179" s="43"/>
      <c r="AO179" s="179" t="str">
        <f t="shared" si="8"/>
        <v/>
      </c>
      <c r="AP179" s="43"/>
      <c r="AQ179" s="75"/>
      <c r="AR179" s="40"/>
      <c r="AS179" s="28" t="b">
        <f t="shared" si="9"/>
        <v>1</v>
      </c>
    </row>
    <row r="180" spans="1:45" ht="45" customHeight="1">
      <c r="A180" s="65"/>
      <c r="B180" s="65"/>
      <c r="C180" s="65"/>
      <c r="D180" s="65"/>
      <c r="E180" s="43"/>
      <c r="F180" s="318" t="str">
        <f t="shared" si="0"/>
        <v/>
      </c>
      <c r="G180" s="86"/>
      <c r="H180" s="83"/>
      <c r="I180" s="83"/>
      <c r="J180" s="45"/>
      <c r="K180" s="43"/>
      <c r="L180" s="43"/>
      <c r="M180" s="43"/>
      <c r="N180" s="45"/>
      <c r="O180" s="40"/>
      <c r="P180" s="206"/>
      <c r="Q180" s="206"/>
      <c r="R180" s="40"/>
      <c r="S180" s="83"/>
      <c r="T180" s="45"/>
      <c r="U180" s="213"/>
      <c r="V180" s="84"/>
      <c r="W180" s="85"/>
      <c r="X180" s="88"/>
      <c r="Y180" s="213"/>
      <c r="Z180" s="213"/>
      <c r="AA180" s="86"/>
      <c r="AB180" s="179" t="str">
        <f t="shared" si="7"/>
        <v/>
      </c>
      <c r="AC180" s="43"/>
      <c r="AD180" s="213"/>
      <c r="AE180" s="213"/>
      <c r="AF180" s="40"/>
      <c r="AG180" s="45"/>
      <c r="AH180" s="45"/>
      <c r="AI180" s="40"/>
      <c r="AJ180" s="668"/>
      <c r="AK180" s="668"/>
      <c r="AL180" s="41"/>
      <c r="AM180" s="367"/>
      <c r="AN180" s="43"/>
      <c r="AO180" s="179" t="str">
        <f t="shared" si="8"/>
        <v/>
      </c>
      <c r="AP180" s="43"/>
      <c r="AQ180" s="75"/>
      <c r="AR180" s="40"/>
      <c r="AS180" s="28" t="b">
        <f t="shared" si="9"/>
        <v>1</v>
      </c>
    </row>
    <row r="181" spans="1:45" ht="45" customHeight="1">
      <c r="A181" s="65"/>
      <c r="B181" s="65"/>
      <c r="C181" s="65"/>
      <c r="D181" s="65"/>
      <c r="E181" s="43"/>
      <c r="F181" s="318" t="str">
        <f t="shared" si="0"/>
        <v/>
      </c>
      <c r="G181" s="86"/>
      <c r="H181" s="83"/>
      <c r="I181" s="83"/>
      <c r="J181" s="45"/>
      <c r="K181" s="43"/>
      <c r="L181" s="43"/>
      <c r="M181" s="43"/>
      <c r="N181" s="45"/>
      <c r="O181" s="40"/>
      <c r="P181" s="206"/>
      <c r="Q181" s="206"/>
      <c r="R181" s="40"/>
      <c r="S181" s="83"/>
      <c r="T181" s="45"/>
      <c r="U181" s="213"/>
      <c r="V181" s="84"/>
      <c r="W181" s="85"/>
      <c r="X181" s="88"/>
      <c r="Y181" s="213"/>
      <c r="Z181" s="213"/>
      <c r="AA181" s="86"/>
      <c r="AB181" s="179" t="str">
        <f t="shared" si="7"/>
        <v/>
      </c>
      <c r="AC181" s="43"/>
      <c r="AD181" s="213"/>
      <c r="AE181" s="213"/>
      <c r="AF181" s="40"/>
      <c r="AG181" s="45"/>
      <c r="AH181" s="45"/>
      <c r="AI181" s="40"/>
      <c r="AJ181" s="668"/>
      <c r="AK181" s="668"/>
      <c r="AL181" s="41"/>
      <c r="AM181" s="367"/>
      <c r="AN181" s="43"/>
      <c r="AO181" s="179" t="str">
        <f t="shared" si="8"/>
        <v/>
      </c>
      <c r="AP181" s="43"/>
      <c r="AQ181" s="75"/>
      <c r="AR181" s="40"/>
      <c r="AS181" s="28" t="b">
        <f t="shared" si="9"/>
        <v>1</v>
      </c>
    </row>
    <row r="182" spans="1:45" ht="45" customHeight="1">
      <c r="A182" s="65"/>
      <c r="B182" s="65"/>
      <c r="C182" s="65"/>
      <c r="D182" s="65"/>
      <c r="E182" s="43"/>
      <c r="F182" s="318" t="str">
        <f t="shared" si="0"/>
        <v/>
      </c>
      <c r="G182" s="86"/>
      <c r="H182" s="83"/>
      <c r="I182" s="83"/>
      <c r="J182" s="45"/>
      <c r="K182" s="43"/>
      <c r="L182" s="43"/>
      <c r="M182" s="43"/>
      <c r="N182" s="45"/>
      <c r="O182" s="40"/>
      <c r="P182" s="206"/>
      <c r="Q182" s="206"/>
      <c r="R182" s="40"/>
      <c r="S182" s="83"/>
      <c r="T182" s="45"/>
      <c r="U182" s="213"/>
      <c r="V182" s="84"/>
      <c r="W182" s="85"/>
      <c r="X182" s="88"/>
      <c r="Y182" s="213"/>
      <c r="Z182" s="213"/>
      <c r="AA182" s="86"/>
      <c r="AB182" s="179" t="str">
        <f t="shared" si="7"/>
        <v/>
      </c>
      <c r="AC182" s="43"/>
      <c r="AD182" s="213"/>
      <c r="AE182" s="213"/>
      <c r="AF182" s="40"/>
      <c r="AG182" s="45"/>
      <c r="AH182" s="45"/>
      <c r="AI182" s="40"/>
      <c r="AJ182" s="668"/>
      <c r="AK182" s="668"/>
      <c r="AL182" s="41"/>
      <c r="AM182" s="367"/>
      <c r="AN182" s="43"/>
      <c r="AO182" s="179" t="str">
        <f t="shared" si="8"/>
        <v/>
      </c>
      <c r="AP182" s="43"/>
      <c r="AQ182" s="75"/>
      <c r="AR182" s="40"/>
      <c r="AS182" s="28" t="b">
        <f t="shared" si="9"/>
        <v>1</v>
      </c>
    </row>
    <row r="183" spans="1:45" ht="45" customHeight="1">
      <c r="A183" s="65"/>
      <c r="B183" s="65"/>
      <c r="C183" s="65"/>
      <c r="D183" s="65"/>
      <c r="E183" s="43"/>
      <c r="F183" s="318" t="str">
        <f t="shared" si="0"/>
        <v/>
      </c>
      <c r="G183" s="86"/>
      <c r="H183" s="83"/>
      <c r="I183" s="83"/>
      <c r="J183" s="45"/>
      <c r="K183" s="43"/>
      <c r="L183" s="43"/>
      <c r="M183" s="43"/>
      <c r="N183" s="45"/>
      <c r="O183" s="40"/>
      <c r="P183" s="206"/>
      <c r="Q183" s="206"/>
      <c r="R183" s="40"/>
      <c r="S183" s="83"/>
      <c r="T183" s="45"/>
      <c r="U183" s="213"/>
      <c r="V183" s="84"/>
      <c r="W183" s="85"/>
      <c r="X183" s="88"/>
      <c r="Y183" s="213"/>
      <c r="Z183" s="213"/>
      <c r="AA183" s="86"/>
      <c r="AB183" s="179" t="str">
        <f t="shared" si="7"/>
        <v/>
      </c>
      <c r="AC183" s="43"/>
      <c r="AD183" s="213"/>
      <c r="AE183" s="213"/>
      <c r="AF183" s="40"/>
      <c r="AG183" s="45"/>
      <c r="AH183" s="45"/>
      <c r="AI183" s="40"/>
      <c r="AJ183" s="668"/>
      <c r="AK183" s="668"/>
      <c r="AL183" s="41"/>
      <c r="AM183" s="367"/>
      <c r="AN183" s="43"/>
      <c r="AO183" s="179" t="str">
        <f t="shared" si="8"/>
        <v/>
      </c>
      <c r="AP183" s="43"/>
      <c r="AQ183" s="75"/>
      <c r="AR183" s="40"/>
      <c r="AS183" s="28" t="b">
        <f t="shared" si="9"/>
        <v>1</v>
      </c>
    </row>
    <row r="184" spans="1:45" ht="45" customHeight="1">
      <c r="A184" s="65"/>
      <c r="B184" s="65"/>
      <c r="C184" s="65"/>
      <c r="D184" s="65"/>
      <c r="E184" s="43"/>
      <c r="F184" s="318" t="str">
        <f t="shared" si="0"/>
        <v/>
      </c>
      <c r="G184" s="86"/>
      <c r="H184" s="83"/>
      <c r="I184" s="83"/>
      <c r="J184" s="45"/>
      <c r="K184" s="43"/>
      <c r="L184" s="43"/>
      <c r="M184" s="43"/>
      <c r="N184" s="45"/>
      <c r="O184" s="40"/>
      <c r="P184" s="206"/>
      <c r="Q184" s="206"/>
      <c r="R184" s="40"/>
      <c r="S184" s="83"/>
      <c r="T184" s="45"/>
      <c r="U184" s="213"/>
      <c r="V184" s="84"/>
      <c r="W184" s="85"/>
      <c r="X184" s="88"/>
      <c r="Y184" s="213"/>
      <c r="Z184" s="213"/>
      <c r="AA184" s="86"/>
      <c r="AB184" s="179" t="str">
        <f t="shared" si="7"/>
        <v/>
      </c>
      <c r="AC184" s="43"/>
      <c r="AD184" s="213"/>
      <c r="AE184" s="213"/>
      <c r="AF184" s="40"/>
      <c r="AG184" s="45"/>
      <c r="AH184" s="45"/>
      <c r="AI184" s="40"/>
      <c r="AJ184" s="668"/>
      <c r="AK184" s="668"/>
      <c r="AL184" s="41"/>
      <c r="AM184" s="367"/>
      <c r="AN184" s="43"/>
      <c r="AO184" s="179" t="str">
        <f t="shared" si="8"/>
        <v/>
      </c>
      <c r="AP184" s="43"/>
      <c r="AQ184" s="75"/>
      <c r="AR184" s="40"/>
      <c r="AS184" s="28" t="b">
        <f t="shared" si="9"/>
        <v>1</v>
      </c>
    </row>
    <row r="185" spans="1:45" ht="45" customHeight="1">
      <c r="A185" s="65"/>
      <c r="B185" s="65"/>
      <c r="C185" s="65"/>
      <c r="D185" s="65"/>
      <c r="E185" s="43"/>
      <c r="F185" s="318" t="str">
        <f t="shared" si="0"/>
        <v/>
      </c>
      <c r="G185" s="86"/>
      <c r="H185" s="83"/>
      <c r="I185" s="83"/>
      <c r="J185" s="45"/>
      <c r="K185" s="43"/>
      <c r="L185" s="43"/>
      <c r="M185" s="43"/>
      <c r="N185" s="45"/>
      <c r="O185" s="40"/>
      <c r="P185" s="206"/>
      <c r="Q185" s="206"/>
      <c r="R185" s="40"/>
      <c r="S185" s="83"/>
      <c r="T185" s="45"/>
      <c r="U185" s="213"/>
      <c r="V185" s="84"/>
      <c r="W185" s="85"/>
      <c r="X185" s="88"/>
      <c r="Y185" s="213"/>
      <c r="Z185" s="213"/>
      <c r="AA185" s="86"/>
      <c r="AB185" s="179" t="str">
        <f t="shared" si="7"/>
        <v/>
      </c>
      <c r="AC185" s="43"/>
      <c r="AD185" s="213"/>
      <c r="AE185" s="213"/>
      <c r="AF185" s="40"/>
      <c r="AG185" s="45"/>
      <c r="AH185" s="45"/>
      <c r="AI185" s="40"/>
      <c r="AJ185" s="668"/>
      <c r="AK185" s="668"/>
      <c r="AL185" s="41"/>
      <c r="AM185" s="367"/>
      <c r="AN185" s="43"/>
      <c r="AO185" s="179" t="str">
        <f t="shared" si="8"/>
        <v/>
      </c>
      <c r="AP185" s="43"/>
      <c r="AQ185" s="75"/>
      <c r="AR185" s="40"/>
      <c r="AS185" s="28" t="b">
        <f t="shared" si="9"/>
        <v>1</v>
      </c>
    </row>
    <row r="186" spans="1:45" ht="45" customHeight="1">
      <c r="A186" s="65"/>
      <c r="B186" s="65"/>
      <c r="C186" s="65"/>
      <c r="D186" s="65"/>
      <c r="E186" s="43"/>
      <c r="F186" s="318" t="str">
        <f t="shared" si="0"/>
        <v/>
      </c>
      <c r="G186" s="86"/>
      <c r="H186" s="83"/>
      <c r="I186" s="83"/>
      <c r="J186" s="45"/>
      <c r="K186" s="43"/>
      <c r="L186" s="43"/>
      <c r="M186" s="43"/>
      <c r="N186" s="45"/>
      <c r="O186" s="40"/>
      <c r="P186" s="206"/>
      <c r="Q186" s="206"/>
      <c r="R186" s="40"/>
      <c r="S186" s="83"/>
      <c r="T186" s="45"/>
      <c r="U186" s="213"/>
      <c r="V186" s="84"/>
      <c r="W186" s="85"/>
      <c r="X186" s="88"/>
      <c r="Y186" s="213"/>
      <c r="Z186" s="213"/>
      <c r="AA186" s="86"/>
      <c r="AB186" s="179" t="str">
        <f t="shared" si="7"/>
        <v/>
      </c>
      <c r="AC186" s="43"/>
      <c r="AD186" s="213"/>
      <c r="AE186" s="213"/>
      <c r="AF186" s="40"/>
      <c r="AG186" s="45"/>
      <c r="AH186" s="45"/>
      <c r="AI186" s="40"/>
      <c r="AJ186" s="668"/>
      <c r="AK186" s="668"/>
      <c r="AL186" s="41"/>
      <c r="AM186" s="367"/>
      <c r="AN186" s="43"/>
      <c r="AO186" s="179" t="str">
        <f t="shared" si="8"/>
        <v/>
      </c>
      <c r="AP186" s="43"/>
      <c r="AQ186" s="75"/>
      <c r="AR186" s="40"/>
      <c r="AS186" s="28" t="b">
        <f t="shared" si="9"/>
        <v>1</v>
      </c>
    </row>
    <row r="187" spans="1:45" ht="45" customHeight="1">
      <c r="A187" s="65"/>
      <c r="B187" s="65"/>
      <c r="C187" s="65"/>
      <c r="D187" s="65"/>
      <c r="E187" s="43"/>
      <c r="F187" s="318" t="str">
        <f t="shared" si="0"/>
        <v/>
      </c>
      <c r="G187" s="86"/>
      <c r="H187" s="83"/>
      <c r="I187" s="83"/>
      <c r="J187" s="45"/>
      <c r="K187" s="43"/>
      <c r="L187" s="43"/>
      <c r="M187" s="43"/>
      <c r="N187" s="45"/>
      <c r="O187" s="40"/>
      <c r="P187" s="206"/>
      <c r="Q187" s="206"/>
      <c r="R187" s="40"/>
      <c r="S187" s="83"/>
      <c r="T187" s="45"/>
      <c r="U187" s="213"/>
      <c r="V187" s="84"/>
      <c r="W187" s="85"/>
      <c r="X187" s="88"/>
      <c r="Y187" s="213"/>
      <c r="Z187" s="213"/>
      <c r="AA187" s="86"/>
      <c r="AB187" s="179" t="str">
        <f t="shared" si="7"/>
        <v/>
      </c>
      <c r="AC187" s="43"/>
      <c r="AD187" s="213"/>
      <c r="AE187" s="213"/>
      <c r="AF187" s="40"/>
      <c r="AG187" s="45"/>
      <c r="AH187" s="45"/>
      <c r="AI187" s="40"/>
      <c r="AJ187" s="668"/>
      <c r="AK187" s="668"/>
      <c r="AL187" s="41"/>
      <c r="AM187" s="367"/>
      <c r="AN187" s="43"/>
      <c r="AO187" s="179" t="str">
        <f t="shared" si="8"/>
        <v/>
      </c>
      <c r="AP187" s="43"/>
      <c r="AQ187" s="75"/>
      <c r="AR187" s="40"/>
      <c r="AS187" s="28" t="b">
        <f t="shared" si="9"/>
        <v>1</v>
      </c>
    </row>
    <row r="188" spans="1:45" ht="45" customHeight="1">
      <c r="A188" s="65"/>
      <c r="B188" s="65"/>
      <c r="C188" s="65"/>
      <c r="D188" s="65"/>
      <c r="E188" s="43"/>
      <c r="F188" s="318" t="str">
        <f t="shared" si="0"/>
        <v/>
      </c>
      <c r="G188" s="86"/>
      <c r="H188" s="83"/>
      <c r="I188" s="83"/>
      <c r="J188" s="45"/>
      <c r="K188" s="43"/>
      <c r="L188" s="43"/>
      <c r="M188" s="43"/>
      <c r="N188" s="45"/>
      <c r="O188" s="40"/>
      <c r="P188" s="206"/>
      <c r="Q188" s="206"/>
      <c r="R188" s="40"/>
      <c r="S188" s="83"/>
      <c r="T188" s="45"/>
      <c r="U188" s="213"/>
      <c r="V188" s="84"/>
      <c r="W188" s="85"/>
      <c r="X188" s="88"/>
      <c r="Y188" s="213"/>
      <c r="Z188" s="213"/>
      <c r="AA188" s="86"/>
      <c r="AB188" s="179" t="str">
        <f t="shared" si="7"/>
        <v/>
      </c>
      <c r="AC188" s="43"/>
      <c r="AD188" s="213"/>
      <c r="AE188" s="213"/>
      <c r="AF188" s="40"/>
      <c r="AG188" s="45"/>
      <c r="AH188" s="45"/>
      <c r="AI188" s="40"/>
      <c r="AJ188" s="668"/>
      <c r="AK188" s="668"/>
      <c r="AL188" s="41"/>
      <c r="AM188" s="367"/>
      <c r="AN188" s="43"/>
      <c r="AO188" s="179" t="str">
        <f t="shared" si="8"/>
        <v/>
      </c>
      <c r="AP188" s="43"/>
      <c r="AQ188" s="75"/>
      <c r="AR188" s="40"/>
      <c r="AS188" s="28" t="b">
        <f t="shared" si="9"/>
        <v>1</v>
      </c>
    </row>
    <row r="189" spans="1:45" ht="45" customHeight="1">
      <c r="A189" s="65"/>
      <c r="B189" s="65"/>
      <c r="C189" s="65"/>
      <c r="D189" s="65"/>
      <c r="E189" s="43"/>
      <c r="F189" s="318" t="str">
        <f t="shared" si="0"/>
        <v/>
      </c>
      <c r="G189" s="86"/>
      <c r="H189" s="83"/>
      <c r="I189" s="83"/>
      <c r="J189" s="45"/>
      <c r="K189" s="43"/>
      <c r="L189" s="43"/>
      <c r="M189" s="43"/>
      <c r="N189" s="45"/>
      <c r="O189" s="40"/>
      <c r="P189" s="206"/>
      <c r="Q189" s="206"/>
      <c r="R189" s="40"/>
      <c r="S189" s="83"/>
      <c r="T189" s="45"/>
      <c r="U189" s="213"/>
      <c r="V189" s="84"/>
      <c r="W189" s="85"/>
      <c r="X189" s="88"/>
      <c r="Y189" s="213"/>
      <c r="Z189" s="213"/>
      <c r="AA189" s="86"/>
      <c r="AB189" s="179" t="str">
        <f t="shared" si="7"/>
        <v/>
      </c>
      <c r="AC189" s="43"/>
      <c r="AD189" s="213"/>
      <c r="AE189" s="213"/>
      <c r="AF189" s="40"/>
      <c r="AG189" s="45"/>
      <c r="AH189" s="45"/>
      <c r="AI189" s="40"/>
      <c r="AJ189" s="668"/>
      <c r="AK189" s="668"/>
      <c r="AL189" s="41"/>
      <c r="AM189" s="367"/>
      <c r="AN189" s="43"/>
      <c r="AO189" s="179" t="str">
        <f t="shared" si="8"/>
        <v/>
      </c>
      <c r="AP189" s="43"/>
      <c r="AQ189" s="75"/>
      <c r="AR189" s="40"/>
      <c r="AS189" s="28" t="b">
        <f t="shared" si="9"/>
        <v>1</v>
      </c>
    </row>
    <row r="190" spans="1:45" ht="45" customHeight="1">
      <c r="A190" s="65"/>
      <c r="B190" s="65"/>
      <c r="C190" s="65"/>
      <c r="D190" s="65"/>
      <c r="E190" s="43"/>
      <c r="F190" s="318" t="str">
        <f t="shared" si="0"/>
        <v/>
      </c>
      <c r="G190" s="86"/>
      <c r="H190" s="83"/>
      <c r="I190" s="83"/>
      <c r="J190" s="45"/>
      <c r="K190" s="43"/>
      <c r="L190" s="43"/>
      <c r="M190" s="43"/>
      <c r="N190" s="45"/>
      <c r="O190" s="40"/>
      <c r="P190" s="206"/>
      <c r="Q190" s="206"/>
      <c r="R190" s="40"/>
      <c r="S190" s="83"/>
      <c r="T190" s="45"/>
      <c r="U190" s="213"/>
      <c r="V190" s="84"/>
      <c r="W190" s="85"/>
      <c r="X190" s="88"/>
      <c r="Y190" s="213"/>
      <c r="Z190" s="213"/>
      <c r="AA190" s="86"/>
      <c r="AB190" s="179" t="str">
        <f t="shared" si="7"/>
        <v/>
      </c>
      <c r="AC190" s="43"/>
      <c r="AD190" s="213"/>
      <c r="AE190" s="213"/>
      <c r="AF190" s="40"/>
      <c r="AG190" s="45"/>
      <c r="AH190" s="45"/>
      <c r="AI190" s="40"/>
      <c r="AJ190" s="668"/>
      <c r="AK190" s="668"/>
      <c r="AL190" s="41"/>
      <c r="AM190" s="367"/>
      <c r="AN190" s="43"/>
      <c r="AO190" s="179" t="str">
        <f t="shared" si="8"/>
        <v/>
      </c>
      <c r="AP190" s="43"/>
      <c r="AQ190" s="75"/>
      <c r="AR190" s="40"/>
      <c r="AS190" s="28" t="b">
        <f t="shared" si="9"/>
        <v>1</v>
      </c>
    </row>
    <row r="191" spans="1:45" ht="45" customHeight="1">
      <c r="A191" s="65"/>
      <c r="B191" s="65"/>
      <c r="C191" s="65"/>
      <c r="D191" s="65"/>
      <c r="E191" s="43"/>
      <c r="F191" s="318" t="str">
        <f t="shared" si="0"/>
        <v/>
      </c>
      <c r="G191" s="86"/>
      <c r="H191" s="83"/>
      <c r="I191" s="83"/>
      <c r="J191" s="45"/>
      <c r="K191" s="43"/>
      <c r="L191" s="43"/>
      <c r="M191" s="43"/>
      <c r="N191" s="45"/>
      <c r="O191" s="40"/>
      <c r="P191" s="206"/>
      <c r="Q191" s="206"/>
      <c r="R191" s="40"/>
      <c r="S191" s="83"/>
      <c r="T191" s="45"/>
      <c r="U191" s="213"/>
      <c r="V191" s="84"/>
      <c r="W191" s="85"/>
      <c r="X191" s="88"/>
      <c r="Y191" s="213"/>
      <c r="Z191" s="213"/>
      <c r="AA191" s="86"/>
      <c r="AB191" s="179" t="str">
        <f t="shared" si="7"/>
        <v/>
      </c>
      <c r="AC191" s="43"/>
      <c r="AD191" s="213"/>
      <c r="AE191" s="213"/>
      <c r="AF191" s="40"/>
      <c r="AG191" s="45"/>
      <c r="AH191" s="45"/>
      <c r="AI191" s="40"/>
      <c r="AJ191" s="668"/>
      <c r="AK191" s="668"/>
      <c r="AL191" s="41"/>
      <c r="AM191" s="367"/>
      <c r="AN191" s="43"/>
      <c r="AO191" s="179" t="str">
        <f t="shared" si="8"/>
        <v/>
      </c>
      <c r="AP191" s="43"/>
      <c r="AQ191" s="75"/>
      <c r="AR191" s="40"/>
      <c r="AS191" s="28" t="b">
        <f t="shared" si="9"/>
        <v>1</v>
      </c>
    </row>
    <row r="192" spans="1:45" ht="45" customHeight="1">
      <c r="A192" s="65"/>
      <c r="B192" s="65"/>
      <c r="C192" s="65"/>
      <c r="D192" s="65"/>
      <c r="E192" s="43"/>
      <c r="F192" s="318" t="str">
        <f t="shared" si="0"/>
        <v/>
      </c>
      <c r="G192" s="86"/>
      <c r="H192" s="83"/>
      <c r="I192" s="83"/>
      <c r="J192" s="45"/>
      <c r="K192" s="43"/>
      <c r="L192" s="43"/>
      <c r="M192" s="43"/>
      <c r="N192" s="45"/>
      <c r="O192" s="40"/>
      <c r="P192" s="206"/>
      <c r="Q192" s="206"/>
      <c r="R192" s="40"/>
      <c r="S192" s="83"/>
      <c r="T192" s="45"/>
      <c r="U192" s="213"/>
      <c r="V192" s="84"/>
      <c r="W192" s="85"/>
      <c r="X192" s="88"/>
      <c r="Y192" s="213"/>
      <c r="Z192" s="213"/>
      <c r="AA192" s="86"/>
      <c r="AB192" s="179" t="str">
        <f t="shared" si="7"/>
        <v/>
      </c>
      <c r="AC192" s="43"/>
      <c r="AD192" s="213"/>
      <c r="AE192" s="213"/>
      <c r="AF192" s="40"/>
      <c r="AG192" s="45"/>
      <c r="AH192" s="45"/>
      <c r="AI192" s="40"/>
      <c r="AJ192" s="668"/>
      <c r="AK192" s="668"/>
      <c r="AL192" s="41"/>
      <c r="AM192" s="367"/>
      <c r="AN192" s="43"/>
      <c r="AO192" s="179" t="str">
        <f t="shared" si="8"/>
        <v/>
      </c>
      <c r="AP192" s="43"/>
      <c r="AQ192" s="75"/>
      <c r="AR192" s="40"/>
      <c r="AS192" s="28" t="b">
        <f t="shared" si="9"/>
        <v>1</v>
      </c>
    </row>
    <row r="193" spans="1:45" ht="45" customHeight="1">
      <c r="A193" s="65"/>
      <c r="B193" s="65"/>
      <c r="C193" s="65"/>
      <c r="D193" s="65"/>
      <c r="E193" s="43"/>
      <c r="F193" s="318" t="str">
        <f t="shared" si="0"/>
        <v/>
      </c>
      <c r="G193" s="86"/>
      <c r="H193" s="83"/>
      <c r="I193" s="83"/>
      <c r="J193" s="45"/>
      <c r="K193" s="43"/>
      <c r="L193" s="43"/>
      <c r="M193" s="43"/>
      <c r="N193" s="45"/>
      <c r="O193" s="40"/>
      <c r="P193" s="206"/>
      <c r="Q193" s="206"/>
      <c r="R193" s="40"/>
      <c r="S193" s="83"/>
      <c r="T193" s="45"/>
      <c r="U193" s="213"/>
      <c r="V193" s="84"/>
      <c r="W193" s="85"/>
      <c r="X193" s="88"/>
      <c r="Y193" s="213"/>
      <c r="Z193" s="213"/>
      <c r="AA193" s="86"/>
      <c r="AB193" s="179" t="str">
        <f t="shared" si="7"/>
        <v/>
      </c>
      <c r="AC193" s="43"/>
      <c r="AD193" s="213"/>
      <c r="AE193" s="213"/>
      <c r="AF193" s="40"/>
      <c r="AG193" s="45"/>
      <c r="AH193" s="45"/>
      <c r="AI193" s="40"/>
      <c r="AJ193" s="668"/>
      <c r="AK193" s="668"/>
      <c r="AL193" s="41"/>
      <c r="AM193" s="367"/>
      <c r="AN193" s="43"/>
      <c r="AO193" s="179" t="str">
        <f t="shared" si="8"/>
        <v/>
      </c>
      <c r="AP193" s="43"/>
      <c r="AQ193" s="75"/>
      <c r="AR193" s="40"/>
      <c r="AS193" s="28" t="b">
        <f t="shared" si="9"/>
        <v>1</v>
      </c>
    </row>
    <row r="194" spans="1:45" ht="45" customHeight="1">
      <c r="A194" s="65"/>
      <c r="B194" s="65"/>
      <c r="C194" s="65"/>
      <c r="D194" s="65"/>
      <c r="E194" s="43"/>
      <c r="F194" s="318" t="str">
        <f t="shared" si="0"/>
        <v/>
      </c>
      <c r="G194" s="86"/>
      <c r="H194" s="83"/>
      <c r="I194" s="83"/>
      <c r="J194" s="45"/>
      <c r="K194" s="43"/>
      <c r="L194" s="43"/>
      <c r="M194" s="43"/>
      <c r="N194" s="45"/>
      <c r="O194" s="40"/>
      <c r="P194" s="206"/>
      <c r="Q194" s="206"/>
      <c r="R194" s="40"/>
      <c r="S194" s="83"/>
      <c r="T194" s="45"/>
      <c r="U194" s="213"/>
      <c r="V194" s="84"/>
      <c r="W194" s="85"/>
      <c r="X194" s="88"/>
      <c r="Y194" s="213"/>
      <c r="Z194" s="213"/>
      <c r="AA194" s="86"/>
      <c r="AB194" s="179" t="str">
        <f t="shared" si="7"/>
        <v/>
      </c>
      <c r="AC194" s="43"/>
      <c r="AD194" s="213"/>
      <c r="AE194" s="213"/>
      <c r="AF194" s="40"/>
      <c r="AG194" s="45"/>
      <c r="AH194" s="45"/>
      <c r="AI194" s="40"/>
      <c r="AJ194" s="668"/>
      <c r="AK194" s="668"/>
      <c r="AL194" s="41"/>
      <c r="AM194" s="367"/>
      <c r="AN194" s="43"/>
      <c r="AO194" s="179" t="str">
        <f t="shared" si="8"/>
        <v/>
      </c>
      <c r="AP194" s="43"/>
      <c r="AQ194" s="75"/>
      <c r="AR194" s="40"/>
      <c r="AS194" s="28" t="b">
        <f t="shared" si="9"/>
        <v>1</v>
      </c>
    </row>
    <row r="195" spans="1:45" ht="45" customHeight="1">
      <c r="A195" s="65"/>
      <c r="B195" s="65"/>
      <c r="C195" s="65"/>
      <c r="D195" s="65"/>
      <c r="E195" s="43"/>
      <c r="F195" s="318" t="str">
        <f t="shared" si="0"/>
        <v/>
      </c>
      <c r="G195" s="86"/>
      <c r="H195" s="83"/>
      <c r="I195" s="83"/>
      <c r="J195" s="45"/>
      <c r="K195" s="43"/>
      <c r="L195" s="43"/>
      <c r="M195" s="43"/>
      <c r="N195" s="45"/>
      <c r="O195" s="40"/>
      <c r="P195" s="206"/>
      <c r="Q195" s="206"/>
      <c r="R195" s="40"/>
      <c r="S195" s="83"/>
      <c r="T195" s="45"/>
      <c r="U195" s="213"/>
      <c r="V195" s="84"/>
      <c r="W195" s="85"/>
      <c r="X195" s="88"/>
      <c r="Y195" s="213"/>
      <c r="Z195" s="213"/>
      <c r="AA195" s="86"/>
      <c r="AB195" s="179" t="str">
        <f t="shared" si="7"/>
        <v/>
      </c>
      <c r="AC195" s="43"/>
      <c r="AD195" s="213"/>
      <c r="AE195" s="213"/>
      <c r="AF195" s="40"/>
      <c r="AG195" s="45"/>
      <c r="AH195" s="45"/>
      <c r="AI195" s="40"/>
      <c r="AJ195" s="668"/>
      <c r="AK195" s="668"/>
      <c r="AL195" s="41"/>
      <c r="AM195" s="367"/>
      <c r="AN195" s="43"/>
      <c r="AO195" s="179" t="str">
        <f t="shared" si="8"/>
        <v/>
      </c>
      <c r="AP195" s="43"/>
      <c r="AQ195" s="75"/>
      <c r="AR195" s="40"/>
      <c r="AS195" s="28" t="b">
        <f t="shared" si="9"/>
        <v>1</v>
      </c>
    </row>
    <row r="196" spans="1:45" ht="45" customHeight="1">
      <c r="A196" s="65"/>
      <c r="B196" s="65"/>
      <c r="C196" s="65"/>
      <c r="D196" s="65"/>
      <c r="E196" s="43"/>
      <c r="F196" s="318" t="str">
        <f t="shared" si="0"/>
        <v/>
      </c>
      <c r="G196" s="86"/>
      <c r="H196" s="83"/>
      <c r="I196" s="83"/>
      <c r="J196" s="45"/>
      <c r="K196" s="43"/>
      <c r="L196" s="43"/>
      <c r="M196" s="43"/>
      <c r="N196" s="45"/>
      <c r="O196" s="40"/>
      <c r="P196" s="206"/>
      <c r="Q196" s="206"/>
      <c r="R196" s="40"/>
      <c r="S196" s="83"/>
      <c r="T196" s="45"/>
      <c r="U196" s="213"/>
      <c r="V196" s="84"/>
      <c r="W196" s="85"/>
      <c r="X196" s="88"/>
      <c r="Y196" s="213"/>
      <c r="Z196" s="213"/>
      <c r="AA196" s="86"/>
      <c r="AB196" s="179" t="str">
        <f t="shared" si="7"/>
        <v/>
      </c>
      <c r="AC196" s="43"/>
      <c r="AD196" s="213"/>
      <c r="AE196" s="213"/>
      <c r="AF196" s="40"/>
      <c r="AG196" s="45"/>
      <c r="AH196" s="45"/>
      <c r="AI196" s="40"/>
      <c r="AJ196" s="668"/>
      <c r="AK196" s="668"/>
      <c r="AL196" s="41"/>
      <c r="AM196" s="367"/>
      <c r="AN196" s="43"/>
      <c r="AO196" s="179" t="str">
        <f t="shared" si="8"/>
        <v/>
      </c>
      <c r="AP196" s="43"/>
      <c r="AQ196" s="75"/>
      <c r="AR196" s="40"/>
      <c r="AS196" s="28" t="b">
        <f t="shared" si="9"/>
        <v>1</v>
      </c>
    </row>
    <row r="197" spans="1:45" ht="45" customHeight="1">
      <c r="A197" s="65"/>
      <c r="B197" s="65"/>
      <c r="C197" s="65"/>
      <c r="D197" s="65"/>
      <c r="E197" s="43"/>
      <c r="F197" s="318" t="str">
        <f t="shared" si="0"/>
        <v/>
      </c>
      <c r="G197" s="86"/>
      <c r="H197" s="83"/>
      <c r="I197" s="83"/>
      <c r="J197" s="45"/>
      <c r="K197" s="43"/>
      <c r="L197" s="43"/>
      <c r="M197" s="43"/>
      <c r="N197" s="45"/>
      <c r="O197" s="40"/>
      <c r="P197" s="206"/>
      <c r="Q197" s="206"/>
      <c r="R197" s="40"/>
      <c r="S197" s="83"/>
      <c r="T197" s="45"/>
      <c r="U197" s="213"/>
      <c r="V197" s="84"/>
      <c r="W197" s="85"/>
      <c r="X197" s="88"/>
      <c r="Y197" s="213"/>
      <c r="Z197" s="213"/>
      <c r="AA197" s="86"/>
      <c r="AB197" s="179" t="str">
        <f t="shared" si="7"/>
        <v/>
      </c>
      <c r="AC197" s="43"/>
      <c r="AD197" s="213"/>
      <c r="AE197" s="213"/>
      <c r="AF197" s="40"/>
      <c r="AG197" s="45"/>
      <c r="AH197" s="45"/>
      <c r="AI197" s="40"/>
      <c r="AJ197" s="668"/>
      <c r="AK197" s="668"/>
      <c r="AL197" s="41"/>
      <c r="AM197" s="367"/>
      <c r="AN197" s="43"/>
      <c r="AO197" s="179" t="str">
        <f t="shared" si="8"/>
        <v/>
      </c>
      <c r="AP197" s="43"/>
      <c r="AQ197" s="75"/>
      <c r="AR197" s="40"/>
      <c r="AS197" s="28" t="b">
        <f t="shared" si="9"/>
        <v>1</v>
      </c>
    </row>
    <row r="198" spans="1:45" ht="45" customHeight="1">
      <c r="A198" s="65"/>
      <c r="B198" s="65"/>
      <c r="C198" s="65"/>
      <c r="D198" s="65"/>
      <c r="E198" s="43"/>
      <c r="F198" s="318" t="str">
        <f t="shared" si="0"/>
        <v/>
      </c>
      <c r="G198" s="86"/>
      <c r="H198" s="83"/>
      <c r="I198" s="83"/>
      <c r="J198" s="45"/>
      <c r="K198" s="43"/>
      <c r="L198" s="43"/>
      <c r="M198" s="43"/>
      <c r="N198" s="45"/>
      <c r="O198" s="40"/>
      <c r="P198" s="206"/>
      <c r="Q198" s="206"/>
      <c r="R198" s="40"/>
      <c r="S198" s="83"/>
      <c r="T198" s="45"/>
      <c r="U198" s="213"/>
      <c r="V198" s="84"/>
      <c r="W198" s="85"/>
      <c r="X198" s="88"/>
      <c r="Y198" s="213"/>
      <c r="Z198" s="213"/>
      <c r="AA198" s="86"/>
      <c r="AB198" s="179" t="str">
        <f t="shared" si="7"/>
        <v/>
      </c>
      <c r="AC198" s="43"/>
      <c r="AD198" s="213"/>
      <c r="AE198" s="213"/>
      <c r="AF198" s="40"/>
      <c r="AG198" s="45"/>
      <c r="AH198" s="45"/>
      <c r="AI198" s="40"/>
      <c r="AJ198" s="668"/>
      <c r="AK198" s="668"/>
      <c r="AL198" s="41"/>
      <c r="AM198" s="367"/>
      <c r="AN198" s="43"/>
      <c r="AO198" s="179" t="str">
        <f t="shared" si="8"/>
        <v/>
      </c>
      <c r="AP198" s="43"/>
      <c r="AQ198" s="75"/>
      <c r="AR198" s="40"/>
      <c r="AS198" s="28" t="b">
        <f t="shared" si="9"/>
        <v>1</v>
      </c>
    </row>
    <row r="199" spans="1:45" ht="45" customHeight="1">
      <c r="A199" s="65"/>
      <c r="B199" s="65"/>
      <c r="C199" s="65"/>
      <c r="D199" s="65"/>
      <c r="E199" s="43"/>
      <c r="F199" s="318" t="str">
        <f t="shared" si="0"/>
        <v/>
      </c>
      <c r="G199" s="86"/>
      <c r="H199" s="83"/>
      <c r="I199" s="83"/>
      <c r="J199" s="45"/>
      <c r="K199" s="43"/>
      <c r="L199" s="43"/>
      <c r="M199" s="43"/>
      <c r="N199" s="45"/>
      <c r="O199" s="40"/>
      <c r="P199" s="206"/>
      <c r="Q199" s="206"/>
      <c r="R199" s="40"/>
      <c r="S199" s="83"/>
      <c r="T199" s="45"/>
      <c r="U199" s="213"/>
      <c r="V199" s="84"/>
      <c r="W199" s="85"/>
      <c r="X199" s="88"/>
      <c r="Y199" s="213"/>
      <c r="Z199" s="213"/>
      <c r="AA199" s="86"/>
      <c r="AB199" s="179" t="str">
        <f t="shared" si="7"/>
        <v/>
      </c>
      <c r="AC199" s="43"/>
      <c r="AD199" s="213"/>
      <c r="AE199" s="213"/>
      <c r="AF199" s="40"/>
      <c r="AG199" s="45"/>
      <c r="AH199" s="45"/>
      <c r="AI199" s="40"/>
      <c r="AJ199" s="668"/>
      <c r="AK199" s="668"/>
      <c r="AL199" s="41"/>
      <c r="AM199" s="367"/>
      <c r="AN199" s="43"/>
      <c r="AO199" s="179" t="str">
        <f t="shared" si="8"/>
        <v/>
      </c>
      <c r="AP199" s="43"/>
      <c r="AQ199" s="75"/>
      <c r="AR199" s="40"/>
      <c r="AS199" s="28" t="b">
        <f t="shared" si="9"/>
        <v>1</v>
      </c>
    </row>
    <row r="200" spans="1:45" ht="45" customHeight="1">
      <c r="A200" s="65"/>
      <c r="B200" s="65"/>
      <c r="C200" s="65"/>
      <c r="D200" s="65"/>
      <c r="E200" s="43"/>
      <c r="F200" s="318" t="str">
        <f t="shared" si="0"/>
        <v/>
      </c>
      <c r="G200" s="86"/>
      <c r="H200" s="83"/>
      <c r="I200" s="83"/>
      <c r="J200" s="45"/>
      <c r="K200" s="43"/>
      <c r="L200" s="43"/>
      <c r="M200" s="43"/>
      <c r="N200" s="45"/>
      <c r="O200" s="40"/>
      <c r="P200" s="206"/>
      <c r="Q200" s="206"/>
      <c r="R200" s="40"/>
      <c r="S200" s="83"/>
      <c r="T200" s="45"/>
      <c r="U200" s="213"/>
      <c r="V200" s="84"/>
      <c r="W200" s="85"/>
      <c r="X200" s="88"/>
      <c r="Y200" s="213"/>
      <c r="Z200" s="213"/>
      <c r="AA200" s="86"/>
      <c r="AB200" s="179" t="str">
        <f t="shared" si="7"/>
        <v/>
      </c>
      <c r="AC200" s="43"/>
      <c r="AD200" s="213"/>
      <c r="AE200" s="213"/>
      <c r="AF200" s="40"/>
      <c r="AG200" s="45"/>
      <c r="AH200" s="45"/>
      <c r="AI200" s="40"/>
      <c r="AJ200" s="668"/>
      <c r="AK200" s="668"/>
      <c r="AL200" s="41"/>
      <c r="AM200" s="367"/>
      <c r="AN200" s="43"/>
      <c r="AO200" s="179" t="str">
        <f t="shared" si="8"/>
        <v/>
      </c>
      <c r="AP200" s="43"/>
      <c r="AQ200" s="75"/>
      <c r="AR200" s="40"/>
      <c r="AS200" s="28" t="b">
        <f t="shared" si="9"/>
        <v>1</v>
      </c>
    </row>
    <row r="201" spans="1:45" ht="45" customHeight="1">
      <c r="A201" s="65"/>
      <c r="B201" s="65"/>
      <c r="C201" s="65"/>
      <c r="D201" s="65"/>
      <c r="E201" s="43"/>
      <c r="F201" s="318" t="str">
        <f t="shared" si="0"/>
        <v/>
      </c>
      <c r="G201" s="86"/>
      <c r="H201" s="83"/>
      <c r="I201" s="83"/>
      <c r="J201" s="45"/>
      <c r="K201" s="43"/>
      <c r="L201" s="43"/>
      <c r="M201" s="43"/>
      <c r="N201" s="45"/>
      <c r="O201" s="40"/>
      <c r="P201" s="206"/>
      <c r="Q201" s="206"/>
      <c r="R201" s="40"/>
      <c r="S201" s="83"/>
      <c r="T201" s="45"/>
      <c r="U201" s="213"/>
      <c r="V201" s="84"/>
      <c r="W201" s="85"/>
      <c r="X201" s="88"/>
      <c r="Y201" s="213"/>
      <c r="Z201" s="213"/>
      <c r="AA201" s="86"/>
      <c r="AB201" s="179" t="str">
        <f t="shared" si="7"/>
        <v/>
      </c>
      <c r="AC201" s="43"/>
      <c r="AD201" s="213"/>
      <c r="AE201" s="213"/>
      <c r="AF201" s="40"/>
      <c r="AG201" s="45"/>
      <c r="AH201" s="45"/>
      <c r="AI201" s="40"/>
      <c r="AJ201" s="668"/>
      <c r="AK201" s="668"/>
      <c r="AL201" s="41"/>
      <c r="AM201" s="367"/>
      <c r="AN201" s="43"/>
      <c r="AO201" s="179" t="str">
        <f t="shared" si="8"/>
        <v/>
      </c>
      <c r="AP201" s="43"/>
      <c r="AQ201" s="75"/>
      <c r="AR201" s="40"/>
      <c r="AS201" s="28" t="b">
        <f t="shared" si="9"/>
        <v>1</v>
      </c>
    </row>
    <row r="202" spans="1:45" ht="45" customHeight="1">
      <c r="A202" s="65"/>
      <c r="B202" s="65"/>
      <c r="C202" s="65"/>
      <c r="D202" s="65"/>
      <c r="E202" s="43"/>
      <c r="F202" s="318" t="str">
        <f t="shared" si="0"/>
        <v/>
      </c>
      <c r="G202" s="86"/>
      <c r="H202" s="83"/>
      <c r="I202" s="83"/>
      <c r="J202" s="45"/>
      <c r="K202" s="43"/>
      <c r="L202" s="43"/>
      <c r="M202" s="43"/>
      <c r="N202" s="45"/>
      <c r="O202" s="40"/>
      <c r="P202" s="206"/>
      <c r="Q202" s="206"/>
      <c r="R202" s="40"/>
      <c r="S202" s="83"/>
      <c r="T202" s="45"/>
      <c r="U202" s="213"/>
      <c r="V202" s="84"/>
      <c r="W202" s="85"/>
      <c r="X202" s="88"/>
      <c r="Y202" s="213"/>
      <c r="Z202" s="213"/>
      <c r="AA202" s="86"/>
      <c r="AB202" s="179" t="str">
        <f t="shared" si="7"/>
        <v/>
      </c>
      <c r="AC202" s="43"/>
      <c r="AD202" s="213"/>
      <c r="AE202" s="213"/>
      <c r="AF202" s="40"/>
      <c r="AG202" s="45"/>
      <c r="AH202" s="45"/>
      <c r="AI202" s="40"/>
      <c r="AJ202" s="668"/>
      <c r="AK202" s="668"/>
      <c r="AL202" s="41"/>
      <c r="AM202" s="367"/>
      <c r="AN202" s="43"/>
      <c r="AO202" s="179" t="str">
        <f t="shared" si="8"/>
        <v/>
      </c>
      <c r="AP202" s="43"/>
      <c r="AQ202" s="75"/>
      <c r="AR202" s="40"/>
      <c r="AS202" s="28" t="b">
        <f t="shared" si="9"/>
        <v>1</v>
      </c>
    </row>
    <row r="203" spans="1:45" ht="45" customHeight="1">
      <c r="A203" s="65"/>
      <c r="B203" s="65"/>
      <c r="C203" s="65"/>
      <c r="D203" s="65"/>
      <c r="E203" s="43"/>
      <c r="F203" s="318" t="str">
        <f t="shared" si="0"/>
        <v/>
      </c>
      <c r="G203" s="86"/>
      <c r="H203" s="83"/>
      <c r="I203" s="83"/>
      <c r="J203" s="45"/>
      <c r="K203" s="43"/>
      <c r="L203" s="43"/>
      <c r="M203" s="43"/>
      <c r="N203" s="45"/>
      <c r="O203" s="40"/>
      <c r="P203" s="206"/>
      <c r="Q203" s="206"/>
      <c r="R203" s="40"/>
      <c r="S203" s="83"/>
      <c r="T203" s="45"/>
      <c r="U203" s="213"/>
      <c r="V203" s="84"/>
      <c r="W203" s="85"/>
      <c r="X203" s="88"/>
      <c r="Y203" s="213"/>
      <c r="Z203" s="213"/>
      <c r="AA203" s="86"/>
      <c r="AB203" s="179" t="str">
        <f t="shared" si="7"/>
        <v/>
      </c>
      <c r="AC203" s="43"/>
      <c r="AD203" s="213"/>
      <c r="AE203" s="213"/>
      <c r="AF203" s="40"/>
      <c r="AG203" s="45"/>
      <c r="AH203" s="45"/>
      <c r="AI203" s="40"/>
      <c r="AJ203" s="668"/>
      <c r="AK203" s="668"/>
      <c r="AL203" s="41"/>
      <c r="AM203" s="367"/>
      <c r="AN203" s="43"/>
      <c r="AO203" s="179" t="str">
        <f t="shared" si="8"/>
        <v/>
      </c>
      <c r="AP203" s="43"/>
      <c r="AQ203" s="75"/>
      <c r="AR203" s="40"/>
      <c r="AS203" s="28" t="b">
        <f t="shared" si="9"/>
        <v>1</v>
      </c>
    </row>
    <row r="204" spans="1:45" ht="45" customHeight="1">
      <c r="A204" s="65"/>
      <c r="B204" s="65"/>
      <c r="C204" s="65"/>
      <c r="D204" s="65"/>
      <c r="E204" s="43"/>
      <c r="F204" s="318" t="str">
        <f t="shared" si="0"/>
        <v/>
      </c>
      <c r="G204" s="86"/>
      <c r="H204" s="83"/>
      <c r="I204" s="83"/>
      <c r="J204" s="45"/>
      <c r="K204" s="43"/>
      <c r="L204" s="43"/>
      <c r="M204" s="43"/>
      <c r="N204" s="45"/>
      <c r="O204" s="40"/>
      <c r="P204" s="206"/>
      <c r="Q204" s="206"/>
      <c r="R204" s="40"/>
      <c r="S204" s="83"/>
      <c r="T204" s="45"/>
      <c r="U204" s="213"/>
      <c r="V204" s="84"/>
      <c r="W204" s="85"/>
      <c r="X204" s="88"/>
      <c r="Y204" s="213"/>
      <c r="Z204" s="213"/>
      <c r="AA204" s="86"/>
      <c r="AB204" s="179" t="str">
        <f t="shared" ref="AB204:AB267" si="10">IF(ISBLANK(X204),"",DATEDIF(S204,X204,"d")/365)</f>
        <v/>
      </c>
      <c r="AC204" s="43"/>
      <c r="AD204" s="213"/>
      <c r="AE204" s="213"/>
      <c r="AF204" s="40"/>
      <c r="AG204" s="45"/>
      <c r="AH204" s="45"/>
      <c r="AI204" s="40"/>
      <c r="AJ204" s="668"/>
      <c r="AK204" s="668"/>
      <c r="AL204" s="41"/>
      <c r="AM204" s="367"/>
      <c r="AN204" s="43"/>
      <c r="AO204" s="179" t="str">
        <f t="shared" ref="AO204:AO267" si="11">IF((S204-AM204)/365&gt;0,(S204-AM204)/365,"")</f>
        <v/>
      </c>
      <c r="AP204" s="43"/>
      <c r="AQ204" s="75"/>
      <c r="AR204" s="40"/>
      <c r="AS204" s="28" t="b">
        <f t="shared" ref="AS204:AS267" si="12">U204=Z204+AD204+AH204</f>
        <v>1</v>
      </c>
    </row>
    <row r="205" spans="1:45" ht="45" customHeight="1">
      <c r="A205" s="65"/>
      <c r="B205" s="65"/>
      <c r="C205" s="65"/>
      <c r="D205" s="65"/>
      <c r="E205" s="43"/>
      <c r="F205" s="318" t="str">
        <f t="shared" si="0"/>
        <v/>
      </c>
      <c r="G205" s="86"/>
      <c r="H205" s="83"/>
      <c r="I205" s="83"/>
      <c r="J205" s="45"/>
      <c r="K205" s="43"/>
      <c r="L205" s="43"/>
      <c r="M205" s="43"/>
      <c r="N205" s="45"/>
      <c r="O205" s="40"/>
      <c r="P205" s="206"/>
      <c r="Q205" s="206"/>
      <c r="R205" s="40"/>
      <c r="S205" s="83"/>
      <c r="T205" s="45"/>
      <c r="U205" s="213"/>
      <c r="V205" s="84"/>
      <c r="W205" s="85"/>
      <c r="X205" s="88"/>
      <c r="Y205" s="213"/>
      <c r="Z205" s="213"/>
      <c r="AA205" s="86"/>
      <c r="AB205" s="179" t="str">
        <f t="shared" si="10"/>
        <v/>
      </c>
      <c r="AC205" s="43"/>
      <c r="AD205" s="213"/>
      <c r="AE205" s="213"/>
      <c r="AF205" s="40"/>
      <c r="AG205" s="45"/>
      <c r="AH205" s="45"/>
      <c r="AI205" s="40"/>
      <c r="AJ205" s="668"/>
      <c r="AK205" s="668"/>
      <c r="AL205" s="41"/>
      <c r="AM205" s="367"/>
      <c r="AN205" s="43"/>
      <c r="AO205" s="179" t="str">
        <f t="shared" si="11"/>
        <v/>
      </c>
      <c r="AP205" s="43"/>
      <c r="AQ205" s="75"/>
      <c r="AR205" s="40"/>
      <c r="AS205" s="28" t="b">
        <f t="shared" si="12"/>
        <v>1</v>
      </c>
    </row>
    <row r="206" spans="1:45" ht="45" customHeight="1">
      <c r="A206" s="65"/>
      <c r="B206" s="65"/>
      <c r="C206" s="65"/>
      <c r="D206" s="65"/>
      <c r="E206" s="43"/>
      <c r="F206" s="318" t="str">
        <f t="shared" si="0"/>
        <v/>
      </c>
      <c r="G206" s="86"/>
      <c r="H206" s="83"/>
      <c r="I206" s="83"/>
      <c r="J206" s="45"/>
      <c r="K206" s="43"/>
      <c r="L206" s="43"/>
      <c r="M206" s="43"/>
      <c r="N206" s="45"/>
      <c r="O206" s="40"/>
      <c r="P206" s="206"/>
      <c r="Q206" s="206"/>
      <c r="R206" s="40"/>
      <c r="S206" s="83"/>
      <c r="T206" s="45"/>
      <c r="U206" s="213"/>
      <c r="V206" s="84"/>
      <c r="W206" s="85"/>
      <c r="X206" s="88"/>
      <c r="Y206" s="213"/>
      <c r="Z206" s="213"/>
      <c r="AA206" s="86"/>
      <c r="AB206" s="179" t="str">
        <f t="shared" si="10"/>
        <v/>
      </c>
      <c r="AC206" s="43"/>
      <c r="AD206" s="213"/>
      <c r="AE206" s="213"/>
      <c r="AF206" s="40"/>
      <c r="AG206" s="45"/>
      <c r="AH206" s="45"/>
      <c r="AI206" s="40"/>
      <c r="AJ206" s="668"/>
      <c r="AK206" s="668"/>
      <c r="AL206" s="41"/>
      <c r="AM206" s="367"/>
      <c r="AN206" s="43"/>
      <c r="AO206" s="179" t="str">
        <f t="shared" si="11"/>
        <v/>
      </c>
      <c r="AP206" s="43"/>
      <c r="AQ206" s="75"/>
      <c r="AR206" s="40"/>
      <c r="AS206" s="28" t="b">
        <f t="shared" si="12"/>
        <v>1</v>
      </c>
    </row>
    <row r="207" spans="1:45" ht="45" customHeight="1">
      <c r="A207" s="65"/>
      <c r="B207" s="65"/>
      <c r="C207" s="65"/>
      <c r="D207" s="65"/>
      <c r="E207" s="43"/>
      <c r="F207" s="318" t="str">
        <f t="shared" si="0"/>
        <v/>
      </c>
      <c r="G207" s="86"/>
      <c r="H207" s="83"/>
      <c r="I207" s="83"/>
      <c r="J207" s="45"/>
      <c r="K207" s="43"/>
      <c r="L207" s="43"/>
      <c r="M207" s="43"/>
      <c r="N207" s="45"/>
      <c r="O207" s="40"/>
      <c r="P207" s="206"/>
      <c r="Q207" s="206"/>
      <c r="R207" s="40"/>
      <c r="S207" s="83"/>
      <c r="T207" s="45"/>
      <c r="U207" s="213"/>
      <c r="V207" s="84"/>
      <c r="W207" s="85"/>
      <c r="X207" s="88"/>
      <c r="Y207" s="213"/>
      <c r="Z207" s="213"/>
      <c r="AA207" s="86"/>
      <c r="AB207" s="179" t="str">
        <f t="shared" si="10"/>
        <v/>
      </c>
      <c r="AC207" s="43"/>
      <c r="AD207" s="213"/>
      <c r="AE207" s="213"/>
      <c r="AF207" s="40"/>
      <c r="AG207" s="45"/>
      <c r="AH207" s="45"/>
      <c r="AI207" s="40"/>
      <c r="AJ207" s="668"/>
      <c r="AK207" s="668"/>
      <c r="AL207" s="41"/>
      <c r="AM207" s="367"/>
      <c r="AN207" s="43"/>
      <c r="AO207" s="179" t="str">
        <f t="shared" si="11"/>
        <v/>
      </c>
      <c r="AP207" s="43"/>
      <c r="AQ207" s="75"/>
      <c r="AR207" s="40"/>
      <c r="AS207" s="28" t="b">
        <f t="shared" si="12"/>
        <v>1</v>
      </c>
    </row>
    <row r="208" spans="1:45" ht="45" customHeight="1">
      <c r="A208" s="65"/>
      <c r="B208" s="65"/>
      <c r="C208" s="65"/>
      <c r="D208" s="65"/>
      <c r="E208" s="43"/>
      <c r="F208" s="318" t="str">
        <f t="shared" si="0"/>
        <v/>
      </c>
      <c r="G208" s="86"/>
      <c r="H208" s="83"/>
      <c r="I208" s="83"/>
      <c r="J208" s="45"/>
      <c r="K208" s="43"/>
      <c r="L208" s="43"/>
      <c r="M208" s="43"/>
      <c r="N208" s="45"/>
      <c r="O208" s="40"/>
      <c r="P208" s="206"/>
      <c r="Q208" s="206"/>
      <c r="R208" s="40"/>
      <c r="S208" s="83"/>
      <c r="T208" s="45"/>
      <c r="U208" s="213"/>
      <c r="V208" s="84"/>
      <c r="W208" s="85"/>
      <c r="X208" s="88"/>
      <c r="Y208" s="213"/>
      <c r="Z208" s="213"/>
      <c r="AA208" s="86"/>
      <c r="AB208" s="179" t="str">
        <f t="shared" si="10"/>
        <v/>
      </c>
      <c r="AC208" s="43"/>
      <c r="AD208" s="213"/>
      <c r="AE208" s="213"/>
      <c r="AF208" s="40"/>
      <c r="AG208" s="45"/>
      <c r="AH208" s="45"/>
      <c r="AI208" s="40"/>
      <c r="AJ208" s="668"/>
      <c r="AK208" s="668"/>
      <c r="AL208" s="41"/>
      <c r="AM208" s="367"/>
      <c r="AN208" s="43"/>
      <c r="AO208" s="179" t="str">
        <f t="shared" si="11"/>
        <v/>
      </c>
      <c r="AP208" s="43"/>
      <c r="AQ208" s="75"/>
      <c r="AR208" s="40"/>
      <c r="AS208" s="28" t="b">
        <f t="shared" si="12"/>
        <v>1</v>
      </c>
    </row>
    <row r="209" spans="1:45" ht="45" customHeight="1">
      <c r="A209" s="65"/>
      <c r="B209" s="65"/>
      <c r="C209" s="65"/>
      <c r="D209" s="65"/>
      <c r="E209" s="43"/>
      <c r="F209" s="318" t="str">
        <f t="shared" si="0"/>
        <v/>
      </c>
      <c r="G209" s="86"/>
      <c r="H209" s="83"/>
      <c r="I209" s="83"/>
      <c r="J209" s="45"/>
      <c r="K209" s="43"/>
      <c r="L209" s="43"/>
      <c r="M209" s="43"/>
      <c r="N209" s="45"/>
      <c r="O209" s="40"/>
      <c r="P209" s="206"/>
      <c r="Q209" s="206"/>
      <c r="R209" s="40"/>
      <c r="S209" s="83"/>
      <c r="T209" s="45"/>
      <c r="U209" s="213"/>
      <c r="V209" s="84"/>
      <c r="W209" s="85"/>
      <c r="X209" s="88"/>
      <c r="Y209" s="213"/>
      <c r="Z209" s="213"/>
      <c r="AA209" s="86"/>
      <c r="AB209" s="179" t="str">
        <f t="shared" si="10"/>
        <v/>
      </c>
      <c r="AC209" s="43"/>
      <c r="AD209" s="213"/>
      <c r="AE209" s="213"/>
      <c r="AF209" s="40"/>
      <c r="AG209" s="45"/>
      <c r="AH209" s="45"/>
      <c r="AI209" s="40"/>
      <c r="AJ209" s="668"/>
      <c r="AK209" s="668"/>
      <c r="AL209" s="41"/>
      <c r="AM209" s="367"/>
      <c r="AN209" s="43"/>
      <c r="AO209" s="179" t="str">
        <f t="shared" si="11"/>
        <v/>
      </c>
      <c r="AP209" s="43"/>
      <c r="AQ209" s="75"/>
      <c r="AR209" s="40"/>
      <c r="AS209" s="28" t="b">
        <f t="shared" si="12"/>
        <v>1</v>
      </c>
    </row>
    <row r="210" spans="1:45" ht="45" customHeight="1">
      <c r="A210" s="65"/>
      <c r="B210" s="65"/>
      <c r="C210" s="65"/>
      <c r="D210" s="65"/>
      <c r="E210" s="43"/>
      <c r="F210" s="318" t="str">
        <f t="shared" si="0"/>
        <v/>
      </c>
      <c r="G210" s="86"/>
      <c r="H210" s="83"/>
      <c r="I210" s="83"/>
      <c r="J210" s="45"/>
      <c r="K210" s="43"/>
      <c r="L210" s="43"/>
      <c r="M210" s="43"/>
      <c r="N210" s="45"/>
      <c r="O210" s="40"/>
      <c r="P210" s="206"/>
      <c r="Q210" s="206"/>
      <c r="R210" s="40"/>
      <c r="S210" s="83"/>
      <c r="T210" s="45"/>
      <c r="U210" s="213"/>
      <c r="V210" s="84"/>
      <c r="W210" s="85"/>
      <c r="X210" s="88"/>
      <c r="Y210" s="213"/>
      <c r="Z210" s="213"/>
      <c r="AA210" s="86"/>
      <c r="AB210" s="179" t="str">
        <f t="shared" si="10"/>
        <v/>
      </c>
      <c r="AC210" s="43"/>
      <c r="AD210" s="213"/>
      <c r="AE210" s="213"/>
      <c r="AF210" s="40"/>
      <c r="AG210" s="45"/>
      <c r="AH210" s="45"/>
      <c r="AI210" s="40"/>
      <c r="AJ210" s="668"/>
      <c r="AK210" s="668"/>
      <c r="AL210" s="41"/>
      <c r="AM210" s="367"/>
      <c r="AN210" s="43"/>
      <c r="AO210" s="179" t="str">
        <f t="shared" si="11"/>
        <v/>
      </c>
      <c r="AP210" s="43"/>
      <c r="AQ210" s="75"/>
      <c r="AR210" s="40"/>
      <c r="AS210" s="28" t="b">
        <f t="shared" si="12"/>
        <v>1</v>
      </c>
    </row>
    <row r="211" spans="1:45" ht="45" customHeight="1">
      <c r="A211" s="65"/>
      <c r="B211" s="65"/>
      <c r="C211" s="65"/>
      <c r="D211" s="65"/>
      <c r="E211" s="43"/>
      <c r="F211" s="318" t="str">
        <f t="shared" si="0"/>
        <v/>
      </c>
      <c r="G211" s="86"/>
      <c r="H211" s="83"/>
      <c r="I211" s="83"/>
      <c r="J211" s="45"/>
      <c r="K211" s="43"/>
      <c r="L211" s="43"/>
      <c r="M211" s="43"/>
      <c r="N211" s="45"/>
      <c r="O211" s="40"/>
      <c r="P211" s="206"/>
      <c r="Q211" s="206"/>
      <c r="R211" s="40"/>
      <c r="S211" s="83"/>
      <c r="T211" s="45"/>
      <c r="U211" s="213"/>
      <c r="V211" s="84"/>
      <c r="W211" s="85"/>
      <c r="X211" s="88"/>
      <c r="Y211" s="213"/>
      <c r="Z211" s="213"/>
      <c r="AA211" s="86"/>
      <c r="AB211" s="179" t="str">
        <f t="shared" si="10"/>
        <v/>
      </c>
      <c r="AC211" s="43"/>
      <c r="AD211" s="213"/>
      <c r="AE211" s="213"/>
      <c r="AF211" s="40"/>
      <c r="AG211" s="45"/>
      <c r="AH211" s="45"/>
      <c r="AI211" s="40"/>
      <c r="AJ211" s="668"/>
      <c r="AK211" s="668"/>
      <c r="AL211" s="41"/>
      <c r="AM211" s="367"/>
      <c r="AN211" s="43"/>
      <c r="AO211" s="179" t="str">
        <f t="shared" si="11"/>
        <v/>
      </c>
      <c r="AP211" s="43"/>
      <c r="AQ211" s="75"/>
      <c r="AR211" s="40"/>
      <c r="AS211" s="28" t="b">
        <f t="shared" si="12"/>
        <v>1</v>
      </c>
    </row>
    <row r="212" spans="1:45" ht="45" customHeight="1">
      <c r="A212" s="65"/>
      <c r="B212" s="65"/>
      <c r="C212" s="65"/>
      <c r="D212" s="65"/>
      <c r="E212" s="43"/>
      <c r="F212" s="318" t="str">
        <f t="shared" si="0"/>
        <v/>
      </c>
      <c r="G212" s="86"/>
      <c r="H212" s="83"/>
      <c r="I212" s="83"/>
      <c r="J212" s="45"/>
      <c r="K212" s="43"/>
      <c r="L212" s="43"/>
      <c r="M212" s="43"/>
      <c r="N212" s="45"/>
      <c r="O212" s="40"/>
      <c r="P212" s="206"/>
      <c r="Q212" s="206"/>
      <c r="R212" s="40"/>
      <c r="S212" s="83"/>
      <c r="T212" s="45"/>
      <c r="U212" s="213"/>
      <c r="V212" s="84"/>
      <c r="W212" s="85"/>
      <c r="X212" s="88"/>
      <c r="Y212" s="213"/>
      <c r="Z212" s="213"/>
      <c r="AA212" s="86"/>
      <c r="AB212" s="179" t="str">
        <f t="shared" si="10"/>
        <v/>
      </c>
      <c r="AC212" s="43"/>
      <c r="AD212" s="213"/>
      <c r="AE212" s="213"/>
      <c r="AF212" s="40"/>
      <c r="AG212" s="45"/>
      <c r="AH212" s="45"/>
      <c r="AI212" s="40"/>
      <c r="AJ212" s="668"/>
      <c r="AK212" s="668"/>
      <c r="AL212" s="41"/>
      <c r="AM212" s="367"/>
      <c r="AN212" s="43"/>
      <c r="AO212" s="179" t="str">
        <f t="shared" si="11"/>
        <v/>
      </c>
      <c r="AP212" s="43"/>
      <c r="AQ212" s="75"/>
      <c r="AR212" s="40"/>
      <c r="AS212" s="28" t="b">
        <f t="shared" si="12"/>
        <v>1</v>
      </c>
    </row>
    <row r="213" spans="1:45" ht="45" customHeight="1">
      <c r="A213" s="65"/>
      <c r="B213" s="65"/>
      <c r="C213" s="65"/>
      <c r="D213" s="65"/>
      <c r="E213" s="43"/>
      <c r="F213" s="318" t="str">
        <f t="shared" si="0"/>
        <v/>
      </c>
      <c r="G213" s="86"/>
      <c r="H213" s="83"/>
      <c r="I213" s="83"/>
      <c r="J213" s="45"/>
      <c r="K213" s="43"/>
      <c r="L213" s="43"/>
      <c r="M213" s="43"/>
      <c r="N213" s="45"/>
      <c r="O213" s="40"/>
      <c r="P213" s="206"/>
      <c r="Q213" s="206"/>
      <c r="R213" s="40"/>
      <c r="S213" s="83"/>
      <c r="T213" s="45"/>
      <c r="U213" s="213"/>
      <c r="V213" s="84"/>
      <c r="W213" s="85"/>
      <c r="X213" s="88"/>
      <c r="Y213" s="213"/>
      <c r="Z213" s="213"/>
      <c r="AA213" s="86"/>
      <c r="AB213" s="179" t="str">
        <f t="shared" si="10"/>
        <v/>
      </c>
      <c r="AC213" s="43"/>
      <c r="AD213" s="213"/>
      <c r="AE213" s="213"/>
      <c r="AF213" s="40"/>
      <c r="AG213" s="45"/>
      <c r="AH213" s="45"/>
      <c r="AI213" s="40"/>
      <c r="AJ213" s="668"/>
      <c r="AK213" s="668"/>
      <c r="AL213" s="41"/>
      <c r="AM213" s="367"/>
      <c r="AN213" s="43"/>
      <c r="AO213" s="179" t="str">
        <f t="shared" si="11"/>
        <v/>
      </c>
      <c r="AP213" s="43"/>
      <c r="AQ213" s="75"/>
      <c r="AR213" s="40"/>
      <c r="AS213" s="28" t="b">
        <f t="shared" si="12"/>
        <v>1</v>
      </c>
    </row>
    <row r="214" spans="1:45" ht="45" customHeight="1">
      <c r="A214" s="65"/>
      <c r="B214" s="65"/>
      <c r="C214" s="65"/>
      <c r="D214" s="65"/>
      <c r="E214" s="43"/>
      <c r="F214" s="318" t="str">
        <f t="shared" si="0"/>
        <v/>
      </c>
      <c r="G214" s="86"/>
      <c r="H214" s="83"/>
      <c r="I214" s="83"/>
      <c r="J214" s="45"/>
      <c r="K214" s="43"/>
      <c r="L214" s="43"/>
      <c r="M214" s="43"/>
      <c r="N214" s="45"/>
      <c r="O214" s="40"/>
      <c r="P214" s="206"/>
      <c r="Q214" s="206"/>
      <c r="R214" s="40"/>
      <c r="S214" s="83"/>
      <c r="T214" s="45"/>
      <c r="U214" s="213"/>
      <c r="V214" s="84"/>
      <c r="W214" s="85"/>
      <c r="X214" s="88"/>
      <c r="Y214" s="213"/>
      <c r="Z214" s="213"/>
      <c r="AA214" s="86"/>
      <c r="AB214" s="179" t="str">
        <f t="shared" si="10"/>
        <v/>
      </c>
      <c r="AC214" s="43"/>
      <c r="AD214" s="213"/>
      <c r="AE214" s="213"/>
      <c r="AF214" s="40"/>
      <c r="AG214" s="45"/>
      <c r="AH214" s="45"/>
      <c r="AI214" s="40"/>
      <c r="AJ214" s="668"/>
      <c r="AK214" s="668"/>
      <c r="AL214" s="41"/>
      <c r="AM214" s="367"/>
      <c r="AN214" s="43"/>
      <c r="AO214" s="179" t="str">
        <f t="shared" si="11"/>
        <v/>
      </c>
      <c r="AP214" s="43"/>
      <c r="AQ214" s="75"/>
      <c r="AR214" s="40"/>
      <c r="AS214" s="28" t="b">
        <f t="shared" si="12"/>
        <v>1</v>
      </c>
    </row>
    <row r="215" spans="1:45" ht="45" customHeight="1">
      <c r="A215" s="65"/>
      <c r="B215" s="65"/>
      <c r="C215" s="65"/>
      <c r="D215" s="65"/>
      <c r="E215" s="43"/>
      <c r="F215" s="318" t="str">
        <f t="shared" si="0"/>
        <v/>
      </c>
      <c r="G215" s="86"/>
      <c r="H215" s="83"/>
      <c r="I215" s="83"/>
      <c r="J215" s="45"/>
      <c r="K215" s="43"/>
      <c r="L215" s="43"/>
      <c r="M215" s="43"/>
      <c r="N215" s="45"/>
      <c r="O215" s="40"/>
      <c r="P215" s="206"/>
      <c r="Q215" s="206"/>
      <c r="R215" s="40"/>
      <c r="S215" s="83"/>
      <c r="T215" s="45"/>
      <c r="U215" s="213"/>
      <c r="V215" s="84"/>
      <c r="W215" s="85"/>
      <c r="X215" s="88"/>
      <c r="Y215" s="213"/>
      <c r="Z215" s="213"/>
      <c r="AA215" s="86"/>
      <c r="AB215" s="179" t="str">
        <f t="shared" si="10"/>
        <v/>
      </c>
      <c r="AC215" s="43"/>
      <c r="AD215" s="213"/>
      <c r="AE215" s="213"/>
      <c r="AF215" s="40"/>
      <c r="AG215" s="45"/>
      <c r="AH215" s="45"/>
      <c r="AI215" s="40"/>
      <c r="AJ215" s="668"/>
      <c r="AK215" s="668"/>
      <c r="AL215" s="41"/>
      <c r="AM215" s="367"/>
      <c r="AN215" s="43"/>
      <c r="AO215" s="179" t="str">
        <f t="shared" si="11"/>
        <v/>
      </c>
      <c r="AP215" s="43"/>
      <c r="AQ215" s="75"/>
      <c r="AR215" s="40"/>
      <c r="AS215" s="28" t="b">
        <f t="shared" si="12"/>
        <v>1</v>
      </c>
    </row>
    <row r="216" spans="1:45" ht="45" customHeight="1">
      <c r="A216" s="65"/>
      <c r="B216" s="65"/>
      <c r="C216" s="65"/>
      <c r="D216" s="65"/>
      <c r="E216" s="43"/>
      <c r="F216" s="318" t="str">
        <f t="shared" si="0"/>
        <v/>
      </c>
      <c r="G216" s="86"/>
      <c r="H216" s="83"/>
      <c r="I216" s="83"/>
      <c r="J216" s="45"/>
      <c r="K216" s="43"/>
      <c r="L216" s="43"/>
      <c r="M216" s="43"/>
      <c r="N216" s="45"/>
      <c r="O216" s="40"/>
      <c r="P216" s="206"/>
      <c r="Q216" s="206"/>
      <c r="R216" s="40"/>
      <c r="S216" s="83"/>
      <c r="T216" s="45"/>
      <c r="U216" s="213"/>
      <c r="V216" s="84"/>
      <c r="W216" s="85"/>
      <c r="X216" s="88"/>
      <c r="Y216" s="213"/>
      <c r="Z216" s="213"/>
      <c r="AA216" s="86"/>
      <c r="AB216" s="179" t="str">
        <f t="shared" si="10"/>
        <v/>
      </c>
      <c r="AC216" s="43"/>
      <c r="AD216" s="213"/>
      <c r="AE216" s="213"/>
      <c r="AF216" s="40"/>
      <c r="AG216" s="45"/>
      <c r="AH216" s="45"/>
      <c r="AI216" s="40"/>
      <c r="AJ216" s="668"/>
      <c r="AK216" s="668"/>
      <c r="AL216" s="41"/>
      <c r="AM216" s="367"/>
      <c r="AN216" s="43"/>
      <c r="AO216" s="179" t="str">
        <f t="shared" si="11"/>
        <v/>
      </c>
      <c r="AP216" s="43"/>
      <c r="AQ216" s="75"/>
      <c r="AR216" s="40"/>
      <c r="AS216" s="28" t="b">
        <f t="shared" si="12"/>
        <v>1</v>
      </c>
    </row>
    <row r="217" spans="1:45" ht="45" customHeight="1">
      <c r="A217" s="65"/>
      <c r="B217" s="65"/>
      <c r="C217" s="65"/>
      <c r="D217" s="65"/>
      <c r="E217" s="43"/>
      <c r="F217" s="318" t="str">
        <f t="shared" si="0"/>
        <v/>
      </c>
      <c r="G217" s="86"/>
      <c r="H217" s="83"/>
      <c r="I217" s="83"/>
      <c r="J217" s="45"/>
      <c r="K217" s="43"/>
      <c r="L217" s="43"/>
      <c r="M217" s="43"/>
      <c r="N217" s="45"/>
      <c r="O217" s="40"/>
      <c r="P217" s="206"/>
      <c r="Q217" s="206"/>
      <c r="R217" s="40"/>
      <c r="S217" s="83"/>
      <c r="T217" s="45"/>
      <c r="U217" s="213"/>
      <c r="V217" s="84"/>
      <c r="W217" s="85"/>
      <c r="X217" s="88"/>
      <c r="Y217" s="213"/>
      <c r="Z217" s="213"/>
      <c r="AA217" s="86"/>
      <c r="AB217" s="179" t="str">
        <f t="shared" si="10"/>
        <v/>
      </c>
      <c r="AC217" s="43"/>
      <c r="AD217" s="213"/>
      <c r="AE217" s="213"/>
      <c r="AF217" s="40"/>
      <c r="AG217" s="45"/>
      <c r="AH217" s="45"/>
      <c r="AI217" s="40"/>
      <c r="AJ217" s="668"/>
      <c r="AK217" s="668"/>
      <c r="AL217" s="41"/>
      <c r="AM217" s="367"/>
      <c r="AN217" s="43"/>
      <c r="AO217" s="179" t="str">
        <f t="shared" si="11"/>
        <v/>
      </c>
      <c r="AP217" s="43"/>
      <c r="AQ217" s="75"/>
      <c r="AR217" s="40"/>
      <c r="AS217" s="28" t="b">
        <f t="shared" si="12"/>
        <v>1</v>
      </c>
    </row>
    <row r="218" spans="1:45" ht="45" customHeight="1">
      <c r="A218" s="65"/>
      <c r="B218" s="65"/>
      <c r="C218" s="65"/>
      <c r="D218" s="65"/>
      <c r="E218" s="43"/>
      <c r="F218" s="318" t="str">
        <f t="shared" si="0"/>
        <v/>
      </c>
      <c r="G218" s="86"/>
      <c r="H218" s="83"/>
      <c r="I218" s="83"/>
      <c r="J218" s="45"/>
      <c r="K218" s="43"/>
      <c r="L218" s="43"/>
      <c r="M218" s="43"/>
      <c r="N218" s="45"/>
      <c r="O218" s="40"/>
      <c r="P218" s="206"/>
      <c r="Q218" s="206"/>
      <c r="R218" s="40"/>
      <c r="S218" s="83"/>
      <c r="T218" s="45"/>
      <c r="U218" s="213"/>
      <c r="V218" s="84"/>
      <c r="W218" s="85"/>
      <c r="X218" s="88"/>
      <c r="Y218" s="213"/>
      <c r="Z218" s="213"/>
      <c r="AA218" s="86"/>
      <c r="AB218" s="179" t="str">
        <f t="shared" si="10"/>
        <v/>
      </c>
      <c r="AC218" s="43"/>
      <c r="AD218" s="213"/>
      <c r="AE218" s="213"/>
      <c r="AF218" s="40"/>
      <c r="AG218" s="45"/>
      <c r="AH218" s="45"/>
      <c r="AI218" s="40"/>
      <c r="AJ218" s="668"/>
      <c r="AK218" s="668"/>
      <c r="AL218" s="41"/>
      <c r="AM218" s="367"/>
      <c r="AN218" s="43"/>
      <c r="AO218" s="179" t="str">
        <f t="shared" si="11"/>
        <v/>
      </c>
      <c r="AP218" s="43"/>
      <c r="AQ218" s="75"/>
      <c r="AR218" s="40"/>
      <c r="AS218" s="28" t="b">
        <f t="shared" si="12"/>
        <v>1</v>
      </c>
    </row>
    <row r="219" spans="1:45" ht="45" customHeight="1">
      <c r="A219" s="65"/>
      <c r="B219" s="65"/>
      <c r="C219" s="65"/>
      <c r="D219" s="65"/>
      <c r="E219" s="43"/>
      <c r="F219" s="318" t="str">
        <f t="shared" si="0"/>
        <v/>
      </c>
      <c r="G219" s="86"/>
      <c r="H219" s="83"/>
      <c r="I219" s="83"/>
      <c r="J219" s="45"/>
      <c r="K219" s="43"/>
      <c r="L219" s="43"/>
      <c r="M219" s="43"/>
      <c r="N219" s="45"/>
      <c r="O219" s="40"/>
      <c r="P219" s="206"/>
      <c r="Q219" s="206"/>
      <c r="R219" s="40"/>
      <c r="S219" s="83"/>
      <c r="T219" s="45"/>
      <c r="U219" s="213"/>
      <c r="V219" s="84"/>
      <c r="W219" s="85"/>
      <c r="X219" s="88"/>
      <c r="Y219" s="213"/>
      <c r="Z219" s="213"/>
      <c r="AA219" s="86"/>
      <c r="AB219" s="179" t="str">
        <f t="shared" si="10"/>
        <v/>
      </c>
      <c r="AC219" s="43"/>
      <c r="AD219" s="213"/>
      <c r="AE219" s="213"/>
      <c r="AF219" s="40"/>
      <c r="AG219" s="45"/>
      <c r="AH219" s="45"/>
      <c r="AI219" s="40"/>
      <c r="AJ219" s="668"/>
      <c r="AK219" s="668"/>
      <c r="AL219" s="41"/>
      <c r="AM219" s="367"/>
      <c r="AN219" s="43"/>
      <c r="AO219" s="179" t="str">
        <f t="shared" si="11"/>
        <v/>
      </c>
      <c r="AP219" s="43"/>
      <c r="AQ219" s="75"/>
      <c r="AR219" s="40"/>
      <c r="AS219" s="28" t="b">
        <f t="shared" si="12"/>
        <v>1</v>
      </c>
    </row>
    <row r="220" spans="1:45" ht="45" customHeight="1">
      <c r="A220" s="65"/>
      <c r="B220" s="65"/>
      <c r="C220" s="65"/>
      <c r="D220" s="65"/>
      <c r="E220" s="43"/>
      <c r="F220" s="318" t="str">
        <f t="shared" si="0"/>
        <v/>
      </c>
      <c r="G220" s="86"/>
      <c r="H220" s="83"/>
      <c r="I220" s="83"/>
      <c r="J220" s="45"/>
      <c r="K220" s="43"/>
      <c r="L220" s="43"/>
      <c r="M220" s="43"/>
      <c r="N220" s="45"/>
      <c r="O220" s="40"/>
      <c r="P220" s="206"/>
      <c r="Q220" s="206"/>
      <c r="R220" s="40"/>
      <c r="S220" s="83"/>
      <c r="T220" s="45"/>
      <c r="U220" s="213"/>
      <c r="V220" s="84"/>
      <c r="W220" s="85"/>
      <c r="X220" s="88"/>
      <c r="Y220" s="213"/>
      <c r="Z220" s="213"/>
      <c r="AA220" s="86"/>
      <c r="AB220" s="179" t="str">
        <f t="shared" si="10"/>
        <v/>
      </c>
      <c r="AC220" s="43"/>
      <c r="AD220" s="213"/>
      <c r="AE220" s="213"/>
      <c r="AF220" s="40"/>
      <c r="AG220" s="45"/>
      <c r="AH220" s="45"/>
      <c r="AI220" s="40"/>
      <c r="AJ220" s="668"/>
      <c r="AK220" s="668"/>
      <c r="AL220" s="41"/>
      <c r="AM220" s="367"/>
      <c r="AN220" s="43"/>
      <c r="AO220" s="179" t="str">
        <f t="shared" si="11"/>
        <v/>
      </c>
      <c r="AP220" s="43"/>
      <c r="AQ220" s="75"/>
      <c r="AR220" s="40"/>
      <c r="AS220" s="28" t="b">
        <f t="shared" si="12"/>
        <v>1</v>
      </c>
    </row>
    <row r="221" spans="1:45" ht="45" customHeight="1">
      <c r="A221" s="65"/>
      <c r="B221" s="65"/>
      <c r="C221" s="65"/>
      <c r="D221" s="65"/>
      <c r="E221" s="43"/>
      <c r="F221" s="318" t="str">
        <f t="shared" si="0"/>
        <v/>
      </c>
      <c r="G221" s="86"/>
      <c r="H221" s="83"/>
      <c r="I221" s="83"/>
      <c r="J221" s="45"/>
      <c r="K221" s="43"/>
      <c r="L221" s="43"/>
      <c r="M221" s="43"/>
      <c r="N221" s="45"/>
      <c r="O221" s="40"/>
      <c r="P221" s="206"/>
      <c r="Q221" s="206"/>
      <c r="R221" s="40"/>
      <c r="S221" s="83"/>
      <c r="T221" s="45"/>
      <c r="U221" s="213"/>
      <c r="V221" s="84"/>
      <c r="W221" s="85"/>
      <c r="X221" s="88"/>
      <c r="Y221" s="213"/>
      <c r="Z221" s="213"/>
      <c r="AA221" s="86"/>
      <c r="AB221" s="179" t="str">
        <f t="shared" si="10"/>
        <v/>
      </c>
      <c r="AC221" s="43"/>
      <c r="AD221" s="213"/>
      <c r="AE221" s="213"/>
      <c r="AF221" s="40"/>
      <c r="AG221" s="45"/>
      <c r="AH221" s="45"/>
      <c r="AI221" s="40"/>
      <c r="AJ221" s="668"/>
      <c r="AK221" s="668"/>
      <c r="AL221" s="41"/>
      <c r="AM221" s="367"/>
      <c r="AN221" s="43"/>
      <c r="AO221" s="179" t="str">
        <f t="shared" si="11"/>
        <v/>
      </c>
      <c r="AP221" s="43"/>
      <c r="AQ221" s="75"/>
      <c r="AR221" s="40"/>
      <c r="AS221" s="28" t="b">
        <f t="shared" si="12"/>
        <v>1</v>
      </c>
    </row>
    <row r="222" spans="1:45" ht="45" customHeight="1">
      <c r="A222" s="65"/>
      <c r="B222" s="65"/>
      <c r="C222" s="65"/>
      <c r="D222" s="65"/>
      <c r="E222" s="43"/>
      <c r="F222" s="318" t="str">
        <f t="shared" si="0"/>
        <v/>
      </c>
      <c r="G222" s="86"/>
      <c r="H222" s="83"/>
      <c r="I222" s="83"/>
      <c r="J222" s="45"/>
      <c r="K222" s="43"/>
      <c r="L222" s="43"/>
      <c r="M222" s="43"/>
      <c r="N222" s="45"/>
      <c r="O222" s="40"/>
      <c r="P222" s="206"/>
      <c r="Q222" s="206"/>
      <c r="R222" s="40"/>
      <c r="S222" s="83"/>
      <c r="T222" s="45"/>
      <c r="U222" s="213"/>
      <c r="V222" s="84"/>
      <c r="W222" s="85"/>
      <c r="X222" s="88"/>
      <c r="Y222" s="213"/>
      <c r="Z222" s="213"/>
      <c r="AA222" s="86"/>
      <c r="AB222" s="179" t="str">
        <f t="shared" si="10"/>
        <v/>
      </c>
      <c r="AC222" s="43"/>
      <c r="AD222" s="213"/>
      <c r="AE222" s="213"/>
      <c r="AF222" s="40"/>
      <c r="AG222" s="45"/>
      <c r="AH222" s="45"/>
      <c r="AI222" s="40"/>
      <c r="AJ222" s="668"/>
      <c r="AK222" s="668"/>
      <c r="AL222" s="41"/>
      <c r="AM222" s="367"/>
      <c r="AN222" s="43"/>
      <c r="AO222" s="179" t="str">
        <f t="shared" si="11"/>
        <v/>
      </c>
      <c r="AP222" s="43"/>
      <c r="AQ222" s="75"/>
      <c r="AR222" s="40"/>
      <c r="AS222" s="28" t="b">
        <f t="shared" si="12"/>
        <v>1</v>
      </c>
    </row>
    <row r="223" spans="1:45" ht="45" customHeight="1">
      <c r="A223" s="65"/>
      <c r="B223" s="65"/>
      <c r="C223" s="65"/>
      <c r="D223" s="65"/>
      <c r="E223" s="43"/>
      <c r="F223" s="318" t="str">
        <f t="shared" si="0"/>
        <v/>
      </c>
      <c r="G223" s="86"/>
      <c r="H223" s="83"/>
      <c r="I223" s="83"/>
      <c r="J223" s="45"/>
      <c r="K223" s="43"/>
      <c r="L223" s="43"/>
      <c r="M223" s="43"/>
      <c r="N223" s="45"/>
      <c r="O223" s="40"/>
      <c r="P223" s="206"/>
      <c r="Q223" s="206"/>
      <c r="R223" s="40"/>
      <c r="S223" s="83"/>
      <c r="T223" s="45"/>
      <c r="U223" s="213"/>
      <c r="V223" s="84"/>
      <c r="W223" s="85"/>
      <c r="X223" s="88"/>
      <c r="Y223" s="213"/>
      <c r="Z223" s="213"/>
      <c r="AA223" s="86"/>
      <c r="AB223" s="179" t="str">
        <f t="shared" si="10"/>
        <v/>
      </c>
      <c r="AC223" s="43"/>
      <c r="AD223" s="213"/>
      <c r="AE223" s="213"/>
      <c r="AF223" s="40"/>
      <c r="AG223" s="45"/>
      <c r="AH223" s="45"/>
      <c r="AI223" s="40"/>
      <c r="AJ223" s="668"/>
      <c r="AK223" s="668"/>
      <c r="AL223" s="41"/>
      <c r="AM223" s="367"/>
      <c r="AN223" s="43"/>
      <c r="AO223" s="179" t="str">
        <f t="shared" si="11"/>
        <v/>
      </c>
      <c r="AP223" s="43"/>
      <c r="AQ223" s="75"/>
      <c r="AR223" s="40"/>
      <c r="AS223" s="28" t="b">
        <f t="shared" si="12"/>
        <v>1</v>
      </c>
    </row>
    <row r="224" spans="1:45" ht="45" customHeight="1">
      <c r="A224" s="65"/>
      <c r="B224" s="65"/>
      <c r="C224" s="65"/>
      <c r="D224" s="65"/>
      <c r="E224" s="43"/>
      <c r="F224" s="318" t="str">
        <f t="shared" si="0"/>
        <v/>
      </c>
      <c r="G224" s="86"/>
      <c r="H224" s="83"/>
      <c r="I224" s="83"/>
      <c r="J224" s="45"/>
      <c r="K224" s="43"/>
      <c r="L224" s="43"/>
      <c r="M224" s="43"/>
      <c r="N224" s="45"/>
      <c r="O224" s="40"/>
      <c r="P224" s="206"/>
      <c r="Q224" s="206"/>
      <c r="R224" s="40"/>
      <c r="S224" s="83"/>
      <c r="T224" s="45"/>
      <c r="U224" s="213"/>
      <c r="V224" s="84"/>
      <c r="W224" s="85"/>
      <c r="X224" s="88"/>
      <c r="Y224" s="213"/>
      <c r="Z224" s="213"/>
      <c r="AA224" s="86"/>
      <c r="AB224" s="179" t="str">
        <f t="shared" si="10"/>
        <v/>
      </c>
      <c r="AC224" s="43"/>
      <c r="AD224" s="213"/>
      <c r="AE224" s="213"/>
      <c r="AF224" s="40"/>
      <c r="AG224" s="45"/>
      <c r="AH224" s="45"/>
      <c r="AI224" s="40"/>
      <c r="AJ224" s="668"/>
      <c r="AK224" s="668"/>
      <c r="AL224" s="41"/>
      <c r="AM224" s="367"/>
      <c r="AN224" s="43"/>
      <c r="AO224" s="179" t="str">
        <f t="shared" si="11"/>
        <v/>
      </c>
      <c r="AP224" s="43"/>
      <c r="AQ224" s="75"/>
      <c r="AR224" s="40"/>
      <c r="AS224" s="28" t="b">
        <f t="shared" si="12"/>
        <v>1</v>
      </c>
    </row>
    <row r="225" spans="1:45" ht="45" customHeight="1">
      <c r="A225" s="65"/>
      <c r="B225" s="65"/>
      <c r="C225" s="65"/>
      <c r="D225" s="65"/>
      <c r="E225" s="43"/>
      <c r="F225" s="318" t="str">
        <f t="shared" si="0"/>
        <v/>
      </c>
      <c r="G225" s="86"/>
      <c r="H225" s="83"/>
      <c r="I225" s="83"/>
      <c r="J225" s="45"/>
      <c r="K225" s="43"/>
      <c r="L225" s="43"/>
      <c r="M225" s="43"/>
      <c r="N225" s="45"/>
      <c r="O225" s="40"/>
      <c r="P225" s="206"/>
      <c r="Q225" s="206"/>
      <c r="R225" s="40"/>
      <c r="S225" s="83"/>
      <c r="T225" s="45"/>
      <c r="U225" s="213"/>
      <c r="V225" s="84"/>
      <c r="W225" s="85"/>
      <c r="X225" s="88"/>
      <c r="Y225" s="213"/>
      <c r="Z225" s="213"/>
      <c r="AA225" s="86"/>
      <c r="AB225" s="179" t="str">
        <f t="shared" si="10"/>
        <v/>
      </c>
      <c r="AC225" s="43"/>
      <c r="AD225" s="213"/>
      <c r="AE225" s="213"/>
      <c r="AF225" s="40"/>
      <c r="AG225" s="45"/>
      <c r="AH225" s="45"/>
      <c r="AI225" s="40"/>
      <c r="AJ225" s="668"/>
      <c r="AK225" s="668"/>
      <c r="AL225" s="41"/>
      <c r="AM225" s="367"/>
      <c r="AN225" s="43"/>
      <c r="AO225" s="179" t="str">
        <f t="shared" si="11"/>
        <v/>
      </c>
      <c r="AP225" s="43"/>
      <c r="AQ225" s="75"/>
      <c r="AR225" s="40"/>
      <c r="AS225" s="28" t="b">
        <f t="shared" si="12"/>
        <v>1</v>
      </c>
    </row>
    <row r="226" spans="1:45" ht="45" customHeight="1">
      <c r="A226" s="65"/>
      <c r="B226" s="65"/>
      <c r="C226" s="65"/>
      <c r="D226" s="65"/>
      <c r="E226" s="43"/>
      <c r="F226" s="318" t="str">
        <f t="shared" si="0"/>
        <v/>
      </c>
      <c r="G226" s="86"/>
      <c r="H226" s="83"/>
      <c r="I226" s="83"/>
      <c r="J226" s="45"/>
      <c r="K226" s="43"/>
      <c r="L226" s="43"/>
      <c r="M226" s="43"/>
      <c r="N226" s="45"/>
      <c r="O226" s="40"/>
      <c r="P226" s="206"/>
      <c r="Q226" s="206"/>
      <c r="R226" s="40"/>
      <c r="S226" s="83"/>
      <c r="T226" s="45"/>
      <c r="U226" s="213"/>
      <c r="V226" s="84"/>
      <c r="W226" s="85"/>
      <c r="X226" s="88"/>
      <c r="Y226" s="213"/>
      <c r="Z226" s="213"/>
      <c r="AA226" s="86"/>
      <c r="AB226" s="179" t="str">
        <f t="shared" si="10"/>
        <v/>
      </c>
      <c r="AC226" s="43"/>
      <c r="AD226" s="213"/>
      <c r="AE226" s="213"/>
      <c r="AF226" s="40"/>
      <c r="AG226" s="45"/>
      <c r="AH226" s="45"/>
      <c r="AI226" s="40"/>
      <c r="AJ226" s="668"/>
      <c r="AK226" s="668"/>
      <c r="AL226" s="41"/>
      <c r="AM226" s="367"/>
      <c r="AN226" s="43"/>
      <c r="AO226" s="179" t="str">
        <f t="shared" si="11"/>
        <v/>
      </c>
      <c r="AP226" s="43"/>
      <c r="AQ226" s="75"/>
      <c r="AR226" s="40"/>
      <c r="AS226" s="28" t="b">
        <f t="shared" si="12"/>
        <v>1</v>
      </c>
    </row>
    <row r="227" spans="1:45" ht="45" customHeight="1">
      <c r="A227" s="65"/>
      <c r="B227" s="65"/>
      <c r="C227" s="65"/>
      <c r="D227" s="65"/>
      <c r="E227" s="43"/>
      <c r="F227" s="318" t="str">
        <f t="shared" si="0"/>
        <v/>
      </c>
      <c r="G227" s="86"/>
      <c r="H227" s="83"/>
      <c r="I227" s="83"/>
      <c r="J227" s="45"/>
      <c r="K227" s="43"/>
      <c r="L227" s="43"/>
      <c r="M227" s="43"/>
      <c r="N227" s="45"/>
      <c r="O227" s="40"/>
      <c r="P227" s="206"/>
      <c r="Q227" s="206"/>
      <c r="R227" s="40"/>
      <c r="S227" s="83"/>
      <c r="T227" s="45"/>
      <c r="U227" s="213"/>
      <c r="V227" s="84"/>
      <c r="W227" s="85"/>
      <c r="X227" s="88"/>
      <c r="Y227" s="213"/>
      <c r="Z227" s="213"/>
      <c r="AA227" s="86"/>
      <c r="AB227" s="179" t="str">
        <f t="shared" si="10"/>
        <v/>
      </c>
      <c r="AC227" s="43"/>
      <c r="AD227" s="213"/>
      <c r="AE227" s="213"/>
      <c r="AF227" s="40"/>
      <c r="AG227" s="45"/>
      <c r="AH227" s="45"/>
      <c r="AI227" s="40"/>
      <c r="AJ227" s="668"/>
      <c r="AK227" s="668"/>
      <c r="AL227" s="41"/>
      <c r="AM227" s="367"/>
      <c r="AN227" s="43"/>
      <c r="AO227" s="179" t="str">
        <f t="shared" si="11"/>
        <v/>
      </c>
      <c r="AP227" s="43"/>
      <c r="AQ227" s="75"/>
      <c r="AR227" s="40"/>
      <c r="AS227" s="28" t="b">
        <f t="shared" si="12"/>
        <v>1</v>
      </c>
    </row>
    <row r="228" spans="1:45" ht="45" customHeight="1">
      <c r="A228" s="65"/>
      <c r="B228" s="65"/>
      <c r="C228" s="65"/>
      <c r="D228" s="65"/>
      <c r="E228" s="43"/>
      <c r="F228" s="318" t="str">
        <f t="shared" si="0"/>
        <v/>
      </c>
      <c r="G228" s="86"/>
      <c r="H228" s="83"/>
      <c r="I228" s="83"/>
      <c r="J228" s="45"/>
      <c r="K228" s="43"/>
      <c r="L228" s="43"/>
      <c r="M228" s="43"/>
      <c r="N228" s="45"/>
      <c r="O228" s="40"/>
      <c r="P228" s="206"/>
      <c r="Q228" s="206"/>
      <c r="R228" s="40"/>
      <c r="S228" s="83"/>
      <c r="T228" s="45"/>
      <c r="U228" s="213"/>
      <c r="V228" s="84"/>
      <c r="W228" s="85"/>
      <c r="X228" s="88"/>
      <c r="Y228" s="213"/>
      <c r="Z228" s="213"/>
      <c r="AA228" s="86"/>
      <c r="AB228" s="179" t="str">
        <f t="shared" si="10"/>
        <v/>
      </c>
      <c r="AC228" s="43"/>
      <c r="AD228" s="213"/>
      <c r="AE228" s="213"/>
      <c r="AF228" s="40"/>
      <c r="AG228" s="45"/>
      <c r="AH228" s="45"/>
      <c r="AI228" s="40"/>
      <c r="AJ228" s="668"/>
      <c r="AK228" s="668"/>
      <c r="AL228" s="41"/>
      <c r="AM228" s="367"/>
      <c r="AN228" s="43"/>
      <c r="AO228" s="179" t="str">
        <f t="shared" si="11"/>
        <v/>
      </c>
      <c r="AP228" s="43"/>
      <c r="AQ228" s="75"/>
      <c r="AR228" s="40"/>
      <c r="AS228" s="28" t="b">
        <f t="shared" si="12"/>
        <v>1</v>
      </c>
    </row>
    <row r="229" spans="1:45" ht="45" customHeight="1">
      <c r="A229" s="65"/>
      <c r="B229" s="65"/>
      <c r="C229" s="65"/>
      <c r="D229" s="65"/>
      <c r="E229" s="43"/>
      <c r="F229" s="318" t="str">
        <f t="shared" si="0"/>
        <v/>
      </c>
      <c r="G229" s="86"/>
      <c r="H229" s="83"/>
      <c r="I229" s="83"/>
      <c r="J229" s="45"/>
      <c r="K229" s="43"/>
      <c r="L229" s="43"/>
      <c r="M229" s="43"/>
      <c r="N229" s="45"/>
      <c r="O229" s="40"/>
      <c r="P229" s="206"/>
      <c r="Q229" s="206"/>
      <c r="R229" s="40"/>
      <c r="S229" s="83"/>
      <c r="T229" s="45"/>
      <c r="U229" s="213"/>
      <c r="V229" s="84"/>
      <c r="W229" s="85"/>
      <c r="X229" s="88"/>
      <c r="Y229" s="213"/>
      <c r="Z229" s="213"/>
      <c r="AA229" s="86"/>
      <c r="AB229" s="179" t="str">
        <f t="shared" si="10"/>
        <v/>
      </c>
      <c r="AC229" s="43"/>
      <c r="AD229" s="213"/>
      <c r="AE229" s="213"/>
      <c r="AF229" s="40"/>
      <c r="AG229" s="45"/>
      <c r="AH229" s="45"/>
      <c r="AI229" s="40"/>
      <c r="AJ229" s="668"/>
      <c r="AK229" s="668"/>
      <c r="AL229" s="41"/>
      <c r="AM229" s="367"/>
      <c r="AN229" s="43"/>
      <c r="AO229" s="179" t="str">
        <f t="shared" si="11"/>
        <v/>
      </c>
      <c r="AP229" s="43"/>
      <c r="AQ229" s="75"/>
      <c r="AR229" s="40"/>
      <c r="AS229" s="28" t="b">
        <f t="shared" si="12"/>
        <v>1</v>
      </c>
    </row>
    <row r="230" spans="1:45" ht="45" customHeight="1">
      <c r="A230" s="65"/>
      <c r="B230" s="65"/>
      <c r="C230" s="65"/>
      <c r="D230" s="65"/>
      <c r="E230" s="43"/>
      <c r="F230" s="318" t="str">
        <f t="shared" si="0"/>
        <v/>
      </c>
      <c r="G230" s="86"/>
      <c r="H230" s="83"/>
      <c r="I230" s="83"/>
      <c r="J230" s="45"/>
      <c r="K230" s="43"/>
      <c r="L230" s="43"/>
      <c r="M230" s="43"/>
      <c r="N230" s="45"/>
      <c r="O230" s="40"/>
      <c r="P230" s="206"/>
      <c r="Q230" s="206"/>
      <c r="R230" s="40"/>
      <c r="S230" s="83"/>
      <c r="T230" s="45"/>
      <c r="U230" s="213"/>
      <c r="V230" s="84"/>
      <c r="W230" s="85"/>
      <c r="X230" s="88"/>
      <c r="Y230" s="213"/>
      <c r="Z230" s="213"/>
      <c r="AA230" s="86"/>
      <c r="AB230" s="179" t="str">
        <f t="shared" si="10"/>
        <v/>
      </c>
      <c r="AC230" s="43"/>
      <c r="AD230" s="213"/>
      <c r="AE230" s="213"/>
      <c r="AF230" s="40"/>
      <c r="AG230" s="45"/>
      <c r="AH230" s="45"/>
      <c r="AI230" s="40"/>
      <c r="AJ230" s="668"/>
      <c r="AK230" s="668"/>
      <c r="AL230" s="41"/>
      <c r="AM230" s="367"/>
      <c r="AN230" s="43"/>
      <c r="AO230" s="179" t="str">
        <f t="shared" si="11"/>
        <v/>
      </c>
      <c r="AP230" s="43"/>
      <c r="AQ230" s="75"/>
      <c r="AR230" s="40"/>
      <c r="AS230" s="28" t="b">
        <f t="shared" si="12"/>
        <v>1</v>
      </c>
    </row>
    <row r="231" spans="1:45" ht="45" customHeight="1">
      <c r="A231" s="65"/>
      <c r="B231" s="65"/>
      <c r="C231" s="65"/>
      <c r="D231" s="65"/>
      <c r="E231" s="43"/>
      <c r="F231" s="318" t="str">
        <f t="shared" si="0"/>
        <v/>
      </c>
      <c r="G231" s="86"/>
      <c r="H231" s="83"/>
      <c r="I231" s="83"/>
      <c r="J231" s="45"/>
      <c r="K231" s="43"/>
      <c r="L231" s="43"/>
      <c r="M231" s="43"/>
      <c r="N231" s="45"/>
      <c r="O231" s="40"/>
      <c r="P231" s="206"/>
      <c r="Q231" s="206"/>
      <c r="R231" s="40"/>
      <c r="S231" s="83"/>
      <c r="T231" s="45"/>
      <c r="U231" s="213"/>
      <c r="V231" s="84"/>
      <c r="W231" s="85"/>
      <c r="X231" s="88"/>
      <c r="Y231" s="213"/>
      <c r="Z231" s="213"/>
      <c r="AA231" s="86"/>
      <c r="AB231" s="179" t="str">
        <f t="shared" si="10"/>
        <v/>
      </c>
      <c r="AC231" s="43"/>
      <c r="AD231" s="213"/>
      <c r="AE231" s="213"/>
      <c r="AF231" s="40"/>
      <c r="AG231" s="45"/>
      <c r="AH231" s="45"/>
      <c r="AI231" s="40"/>
      <c r="AJ231" s="668"/>
      <c r="AK231" s="668"/>
      <c r="AL231" s="41"/>
      <c r="AM231" s="367"/>
      <c r="AN231" s="43"/>
      <c r="AO231" s="179" t="str">
        <f t="shared" si="11"/>
        <v/>
      </c>
      <c r="AP231" s="43"/>
      <c r="AQ231" s="75"/>
      <c r="AR231" s="40"/>
      <c r="AS231" s="28" t="b">
        <f t="shared" si="12"/>
        <v>1</v>
      </c>
    </row>
    <row r="232" spans="1:45" ht="45" customHeight="1">
      <c r="A232" s="65"/>
      <c r="B232" s="65"/>
      <c r="C232" s="65"/>
      <c r="D232" s="65"/>
      <c r="E232" s="43"/>
      <c r="F232" s="318" t="str">
        <f t="shared" si="0"/>
        <v/>
      </c>
      <c r="G232" s="86"/>
      <c r="H232" s="83"/>
      <c r="I232" s="83"/>
      <c r="J232" s="45"/>
      <c r="K232" s="43"/>
      <c r="L232" s="43"/>
      <c r="M232" s="43"/>
      <c r="N232" s="45"/>
      <c r="O232" s="40"/>
      <c r="P232" s="206"/>
      <c r="Q232" s="206"/>
      <c r="R232" s="40"/>
      <c r="S232" s="83"/>
      <c r="T232" s="45"/>
      <c r="U232" s="213"/>
      <c r="V232" s="84"/>
      <c r="W232" s="85"/>
      <c r="X232" s="88"/>
      <c r="Y232" s="213"/>
      <c r="Z232" s="213"/>
      <c r="AA232" s="86"/>
      <c r="AB232" s="179" t="str">
        <f t="shared" si="10"/>
        <v/>
      </c>
      <c r="AC232" s="43"/>
      <c r="AD232" s="213"/>
      <c r="AE232" s="213"/>
      <c r="AF232" s="40"/>
      <c r="AG232" s="45"/>
      <c r="AH232" s="45"/>
      <c r="AI232" s="40"/>
      <c r="AJ232" s="668"/>
      <c r="AK232" s="668"/>
      <c r="AL232" s="41"/>
      <c r="AM232" s="367"/>
      <c r="AN232" s="43"/>
      <c r="AO232" s="179" t="str">
        <f t="shared" si="11"/>
        <v/>
      </c>
      <c r="AP232" s="43"/>
      <c r="AQ232" s="75"/>
      <c r="AR232" s="40"/>
      <c r="AS232" s="28" t="b">
        <f t="shared" si="12"/>
        <v>1</v>
      </c>
    </row>
    <row r="233" spans="1:45" ht="45" customHeight="1">
      <c r="A233" s="65"/>
      <c r="B233" s="65"/>
      <c r="C233" s="65"/>
      <c r="D233" s="65"/>
      <c r="E233" s="43"/>
      <c r="F233" s="318" t="str">
        <f t="shared" si="0"/>
        <v/>
      </c>
      <c r="G233" s="86"/>
      <c r="H233" s="83"/>
      <c r="I233" s="83"/>
      <c r="J233" s="45"/>
      <c r="K233" s="43"/>
      <c r="L233" s="43"/>
      <c r="M233" s="43"/>
      <c r="N233" s="45"/>
      <c r="O233" s="40"/>
      <c r="P233" s="206"/>
      <c r="Q233" s="206"/>
      <c r="R233" s="40"/>
      <c r="S233" s="83"/>
      <c r="T233" s="45"/>
      <c r="U233" s="213"/>
      <c r="V233" s="84"/>
      <c r="W233" s="85"/>
      <c r="X233" s="88"/>
      <c r="Y233" s="213"/>
      <c r="Z233" s="213"/>
      <c r="AA233" s="86"/>
      <c r="AB233" s="179" t="str">
        <f t="shared" si="10"/>
        <v/>
      </c>
      <c r="AC233" s="43"/>
      <c r="AD233" s="213"/>
      <c r="AE233" s="213"/>
      <c r="AF233" s="40"/>
      <c r="AG233" s="45"/>
      <c r="AH233" s="45"/>
      <c r="AI233" s="40"/>
      <c r="AJ233" s="668"/>
      <c r="AK233" s="668"/>
      <c r="AL233" s="41"/>
      <c r="AM233" s="367"/>
      <c r="AN233" s="43"/>
      <c r="AO233" s="179" t="str">
        <f t="shared" si="11"/>
        <v/>
      </c>
      <c r="AP233" s="43"/>
      <c r="AQ233" s="75"/>
      <c r="AR233" s="40"/>
      <c r="AS233" s="28" t="b">
        <f t="shared" si="12"/>
        <v>1</v>
      </c>
    </row>
    <row r="234" spans="1:45" ht="45" customHeight="1">
      <c r="A234" s="65"/>
      <c r="B234" s="65"/>
      <c r="C234" s="65"/>
      <c r="D234" s="65"/>
      <c r="E234" s="43"/>
      <c r="F234" s="318" t="str">
        <f t="shared" si="0"/>
        <v/>
      </c>
      <c r="G234" s="86"/>
      <c r="H234" s="83"/>
      <c r="I234" s="83"/>
      <c r="J234" s="45"/>
      <c r="K234" s="43"/>
      <c r="L234" s="43"/>
      <c r="M234" s="43"/>
      <c r="N234" s="45"/>
      <c r="O234" s="40"/>
      <c r="P234" s="206"/>
      <c r="Q234" s="206"/>
      <c r="R234" s="40"/>
      <c r="S234" s="83"/>
      <c r="T234" s="45"/>
      <c r="U234" s="213"/>
      <c r="V234" s="84"/>
      <c r="W234" s="85"/>
      <c r="X234" s="88"/>
      <c r="Y234" s="213"/>
      <c r="Z234" s="213"/>
      <c r="AA234" s="86"/>
      <c r="AB234" s="179" t="str">
        <f t="shared" si="10"/>
        <v/>
      </c>
      <c r="AC234" s="43"/>
      <c r="AD234" s="213"/>
      <c r="AE234" s="213"/>
      <c r="AF234" s="40"/>
      <c r="AG234" s="45"/>
      <c r="AH234" s="45"/>
      <c r="AI234" s="40"/>
      <c r="AJ234" s="668"/>
      <c r="AK234" s="668"/>
      <c r="AL234" s="41"/>
      <c r="AM234" s="367"/>
      <c r="AN234" s="43"/>
      <c r="AO234" s="179" t="str">
        <f t="shared" si="11"/>
        <v/>
      </c>
      <c r="AP234" s="43"/>
      <c r="AQ234" s="75"/>
      <c r="AR234" s="40"/>
      <c r="AS234" s="28" t="b">
        <f t="shared" si="12"/>
        <v>1</v>
      </c>
    </row>
    <row r="235" spans="1:45" ht="45" customHeight="1">
      <c r="A235" s="65"/>
      <c r="B235" s="65"/>
      <c r="C235" s="65"/>
      <c r="D235" s="65"/>
      <c r="E235" s="43"/>
      <c r="F235" s="318" t="str">
        <f t="shared" si="0"/>
        <v/>
      </c>
      <c r="G235" s="86"/>
      <c r="H235" s="83"/>
      <c r="I235" s="83"/>
      <c r="J235" s="45"/>
      <c r="K235" s="43"/>
      <c r="L235" s="43"/>
      <c r="M235" s="43"/>
      <c r="N235" s="45"/>
      <c r="O235" s="40"/>
      <c r="P235" s="206"/>
      <c r="Q235" s="206"/>
      <c r="R235" s="40"/>
      <c r="S235" s="83"/>
      <c r="T235" s="45"/>
      <c r="U235" s="213"/>
      <c r="V235" s="84"/>
      <c r="W235" s="85"/>
      <c r="X235" s="88"/>
      <c r="Y235" s="213"/>
      <c r="Z235" s="213"/>
      <c r="AA235" s="86"/>
      <c r="AB235" s="179" t="str">
        <f t="shared" si="10"/>
        <v/>
      </c>
      <c r="AC235" s="43"/>
      <c r="AD235" s="213"/>
      <c r="AE235" s="213"/>
      <c r="AF235" s="40"/>
      <c r="AG235" s="45"/>
      <c r="AH235" s="45"/>
      <c r="AI235" s="40"/>
      <c r="AJ235" s="668"/>
      <c r="AK235" s="668"/>
      <c r="AL235" s="41"/>
      <c r="AM235" s="367"/>
      <c r="AN235" s="43"/>
      <c r="AO235" s="179" t="str">
        <f t="shared" si="11"/>
        <v/>
      </c>
      <c r="AP235" s="43"/>
      <c r="AQ235" s="75"/>
      <c r="AR235" s="40"/>
      <c r="AS235" s="28" t="b">
        <f t="shared" si="12"/>
        <v>1</v>
      </c>
    </row>
    <row r="236" spans="1:45" ht="45" customHeight="1">
      <c r="A236" s="65"/>
      <c r="B236" s="65"/>
      <c r="C236" s="65"/>
      <c r="D236" s="65"/>
      <c r="E236" s="43"/>
      <c r="F236" s="318" t="str">
        <f t="shared" si="0"/>
        <v/>
      </c>
      <c r="G236" s="86"/>
      <c r="H236" s="83"/>
      <c r="I236" s="83"/>
      <c r="J236" s="45"/>
      <c r="K236" s="43"/>
      <c r="L236" s="43"/>
      <c r="M236" s="43"/>
      <c r="N236" s="45"/>
      <c r="O236" s="40"/>
      <c r="P236" s="206"/>
      <c r="Q236" s="206"/>
      <c r="R236" s="40"/>
      <c r="S236" s="83"/>
      <c r="T236" s="45"/>
      <c r="U236" s="213"/>
      <c r="V236" s="84"/>
      <c r="W236" s="85"/>
      <c r="X236" s="88"/>
      <c r="Y236" s="213"/>
      <c r="Z236" s="213"/>
      <c r="AA236" s="86"/>
      <c r="AB236" s="179" t="str">
        <f t="shared" si="10"/>
        <v/>
      </c>
      <c r="AC236" s="43"/>
      <c r="AD236" s="213"/>
      <c r="AE236" s="213"/>
      <c r="AF236" s="40"/>
      <c r="AG236" s="45"/>
      <c r="AH236" s="45"/>
      <c r="AI236" s="40"/>
      <c r="AJ236" s="668"/>
      <c r="AK236" s="668"/>
      <c r="AL236" s="41"/>
      <c r="AM236" s="367"/>
      <c r="AN236" s="43"/>
      <c r="AO236" s="179" t="str">
        <f t="shared" si="11"/>
        <v/>
      </c>
      <c r="AP236" s="43"/>
      <c r="AQ236" s="75"/>
      <c r="AR236" s="40"/>
      <c r="AS236" s="28" t="b">
        <f t="shared" si="12"/>
        <v>1</v>
      </c>
    </row>
    <row r="237" spans="1:45" ht="45" customHeight="1">
      <c r="A237" s="65"/>
      <c r="B237" s="65"/>
      <c r="C237" s="65"/>
      <c r="D237" s="65"/>
      <c r="E237" s="43"/>
      <c r="F237" s="318" t="str">
        <f t="shared" si="0"/>
        <v/>
      </c>
      <c r="G237" s="86"/>
      <c r="H237" s="83"/>
      <c r="I237" s="83"/>
      <c r="J237" s="45"/>
      <c r="K237" s="43"/>
      <c r="L237" s="43"/>
      <c r="M237" s="43"/>
      <c r="N237" s="45"/>
      <c r="O237" s="40"/>
      <c r="P237" s="206"/>
      <c r="Q237" s="206"/>
      <c r="R237" s="40"/>
      <c r="S237" s="83"/>
      <c r="T237" s="45"/>
      <c r="U237" s="213"/>
      <c r="V237" s="84"/>
      <c r="W237" s="85"/>
      <c r="X237" s="88"/>
      <c r="Y237" s="213"/>
      <c r="Z237" s="213"/>
      <c r="AA237" s="86"/>
      <c r="AB237" s="179" t="str">
        <f t="shared" si="10"/>
        <v/>
      </c>
      <c r="AC237" s="43"/>
      <c r="AD237" s="213"/>
      <c r="AE237" s="213"/>
      <c r="AF237" s="40"/>
      <c r="AG237" s="45"/>
      <c r="AH237" s="45"/>
      <c r="AI237" s="40"/>
      <c r="AJ237" s="668"/>
      <c r="AK237" s="668"/>
      <c r="AL237" s="41"/>
      <c r="AM237" s="367"/>
      <c r="AN237" s="43"/>
      <c r="AO237" s="179" t="str">
        <f t="shared" si="11"/>
        <v/>
      </c>
      <c r="AP237" s="43"/>
      <c r="AQ237" s="75"/>
      <c r="AR237" s="40"/>
      <c r="AS237" s="28" t="b">
        <f t="shared" si="12"/>
        <v>1</v>
      </c>
    </row>
    <row r="238" spans="1:45" ht="45" customHeight="1">
      <c r="A238" s="65"/>
      <c r="B238" s="65"/>
      <c r="C238" s="65"/>
      <c r="D238" s="65"/>
      <c r="E238" s="43"/>
      <c r="F238" s="318" t="str">
        <f t="shared" si="0"/>
        <v/>
      </c>
      <c r="G238" s="86"/>
      <c r="H238" s="83"/>
      <c r="I238" s="83"/>
      <c r="J238" s="45"/>
      <c r="K238" s="43"/>
      <c r="L238" s="43"/>
      <c r="M238" s="43"/>
      <c r="N238" s="45"/>
      <c r="O238" s="40"/>
      <c r="P238" s="206"/>
      <c r="Q238" s="206"/>
      <c r="R238" s="40"/>
      <c r="S238" s="83"/>
      <c r="T238" s="45"/>
      <c r="U238" s="213"/>
      <c r="V238" s="84"/>
      <c r="W238" s="85"/>
      <c r="X238" s="88"/>
      <c r="Y238" s="213"/>
      <c r="Z238" s="213"/>
      <c r="AA238" s="86"/>
      <c r="AB238" s="179" t="str">
        <f t="shared" si="10"/>
        <v/>
      </c>
      <c r="AC238" s="43"/>
      <c r="AD238" s="213"/>
      <c r="AE238" s="213"/>
      <c r="AF238" s="40"/>
      <c r="AG238" s="45"/>
      <c r="AH238" s="45"/>
      <c r="AI238" s="40"/>
      <c r="AJ238" s="668"/>
      <c r="AK238" s="668"/>
      <c r="AL238" s="41"/>
      <c r="AM238" s="367"/>
      <c r="AN238" s="43"/>
      <c r="AO238" s="179" t="str">
        <f t="shared" si="11"/>
        <v/>
      </c>
      <c r="AP238" s="43"/>
      <c r="AQ238" s="75"/>
      <c r="AR238" s="40"/>
      <c r="AS238" s="28" t="b">
        <f t="shared" si="12"/>
        <v>1</v>
      </c>
    </row>
    <row r="239" spans="1:45" ht="45" customHeight="1">
      <c r="A239" s="65"/>
      <c r="B239" s="65"/>
      <c r="C239" s="65"/>
      <c r="D239" s="65"/>
      <c r="E239" s="43"/>
      <c r="F239" s="318" t="str">
        <f t="shared" si="0"/>
        <v/>
      </c>
      <c r="G239" s="86"/>
      <c r="H239" s="83"/>
      <c r="I239" s="83"/>
      <c r="J239" s="45"/>
      <c r="K239" s="43"/>
      <c r="L239" s="43"/>
      <c r="M239" s="43"/>
      <c r="N239" s="45"/>
      <c r="O239" s="40"/>
      <c r="P239" s="206"/>
      <c r="Q239" s="206"/>
      <c r="R239" s="40"/>
      <c r="S239" s="83"/>
      <c r="T239" s="45"/>
      <c r="U239" s="213"/>
      <c r="V239" s="84"/>
      <c r="W239" s="85"/>
      <c r="X239" s="88"/>
      <c r="Y239" s="213"/>
      <c r="Z239" s="213"/>
      <c r="AA239" s="86"/>
      <c r="AB239" s="179" t="str">
        <f t="shared" si="10"/>
        <v/>
      </c>
      <c r="AC239" s="43"/>
      <c r="AD239" s="213"/>
      <c r="AE239" s="213"/>
      <c r="AF239" s="40"/>
      <c r="AG239" s="45"/>
      <c r="AH239" s="45"/>
      <c r="AI239" s="40"/>
      <c r="AJ239" s="668"/>
      <c r="AK239" s="668"/>
      <c r="AL239" s="41"/>
      <c r="AM239" s="367"/>
      <c r="AN239" s="43"/>
      <c r="AO239" s="179" t="str">
        <f t="shared" si="11"/>
        <v/>
      </c>
      <c r="AP239" s="43"/>
      <c r="AQ239" s="75"/>
      <c r="AR239" s="40"/>
      <c r="AS239" s="28" t="b">
        <f t="shared" si="12"/>
        <v>1</v>
      </c>
    </row>
    <row r="240" spans="1:45" ht="45" customHeight="1">
      <c r="A240" s="65"/>
      <c r="B240" s="65"/>
      <c r="C240" s="65"/>
      <c r="D240" s="65"/>
      <c r="E240" s="43"/>
      <c r="F240" s="318" t="str">
        <f t="shared" si="0"/>
        <v/>
      </c>
      <c r="G240" s="86"/>
      <c r="H240" s="83"/>
      <c r="I240" s="83"/>
      <c r="J240" s="45"/>
      <c r="K240" s="43"/>
      <c r="L240" s="43"/>
      <c r="M240" s="43"/>
      <c r="N240" s="45"/>
      <c r="O240" s="40"/>
      <c r="P240" s="206"/>
      <c r="Q240" s="206"/>
      <c r="R240" s="40"/>
      <c r="S240" s="83"/>
      <c r="T240" s="45"/>
      <c r="U240" s="213"/>
      <c r="V240" s="84"/>
      <c r="W240" s="85"/>
      <c r="X240" s="88"/>
      <c r="Y240" s="213"/>
      <c r="Z240" s="213"/>
      <c r="AA240" s="86"/>
      <c r="AB240" s="179" t="str">
        <f t="shared" si="10"/>
        <v/>
      </c>
      <c r="AC240" s="43"/>
      <c r="AD240" s="213"/>
      <c r="AE240" s="213"/>
      <c r="AF240" s="40"/>
      <c r="AG240" s="45"/>
      <c r="AH240" s="45"/>
      <c r="AI240" s="40"/>
      <c r="AJ240" s="668"/>
      <c r="AK240" s="668"/>
      <c r="AL240" s="41"/>
      <c r="AM240" s="367"/>
      <c r="AN240" s="43"/>
      <c r="AO240" s="179" t="str">
        <f t="shared" si="11"/>
        <v/>
      </c>
      <c r="AP240" s="43"/>
      <c r="AQ240" s="75"/>
      <c r="AR240" s="40"/>
      <c r="AS240" s="28" t="b">
        <f t="shared" si="12"/>
        <v>1</v>
      </c>
    </row>
    <row r="241" spans="1:45" ht="45" customHeight="1">
      <c r="A241" s="65"/>
      <c r="B241" s="65"/>
      <c r="C241" s="65"/>
      <c r="D241" s="65"/>
      <c r="E241" s="43"/>
      <c r="F241" s="318" t="str">
        <f t="shared" si="0"/>
        <v/>
      </c>
      <c r="G241" s="86"/>
      <c r="H241" s="83"/>
      <c r="I241" s="83"/>
      <c r="J241" s="45"/>
      <c r="K241" s="43"/>
      <c r="L241" s="43"/>
      <c r="M241" s="43"/>
      <c r="N241" s="45"/>
      <c r="O241" s="40"/>
      <c r="P241" s="206"/>
      <c r="Q241" s="206"/>
      <c r="R241" s="40"/>
      <c r="S241" s="83"/>
      <c r="T241" s="45"/>
      <c r="U241" s="213"/>
      <c r="V241" s="84"/>
      <c r="W241" s="85"/>
      <c r="X241" s="88"/>
      <c r="Y241" s="213"/>
      <c r="Z241" s="213"/>
      <c r="AA241" s="86"/>
      <c r="AB241" s="179" t="str">
        <f t="shared" si="10"/>
        <v/>
      </c>
      <c r="AC241" s="43"/>
      <c r="AD241" s="213"/>
      <c r="AE241" s="213"/>
      <c r="AF241" s="40"/>
      <c r="AG241" s="45"/>
      <c r="AH241" s="45"/>
      <c r="AI241" s="40"/>
      <c r="AJ241" s="668"/>
      <c r="AK241" s="668"/>
      <c r="AL241" s="41"/>
      <c r="AM241" s="367"/>
      <c r="AN241" s="43"/>
      <c r="AO241" s="179" t="str">
        <f t="shared" si="11"/>
        <v/>
      </c>
      <c r="AP241" s="43"/>
      <c r="AQ241" s="75"/>
      <c r="AR241" s="40"/>
      <c r="AS241" s="28" t="b">
        <f t="shared" si="12"/>
        <v>1</v>
      </c>
    </row>
    <row r="242" spans="1:45" ht="45" customHeight="1">
      <c r="A242" s="65"/>
      <c r="B242" s="65"/>
      <c r="C242" s="65"/>
      <c r="D242" s="65"/>
      <c r="E242" s="43"/>
      <c r="F242" s="318" t="str">
        <f t="shared" si="0"/>
        <v/>
      </c>
      <c r="G242" s="86"/>
      <c r="H242" s="83"/>
      <c r="I242" s="83"/>
      <c r="J242" s="45"/>
      <c r="K242" s="43"/>
      <c r="L242" s="43"/>
      <c r="M242" s="43"/>
      <c r="N242" s="45"/>
      <c r="O242" s="40"/>
      <c r="P242" s="206"/>
      <c r="Q242" s="206"/>
      <c r="R242" s="40"/>
      <c r="S242" s="83"/>
      <c r="T242" s="45"/>
      <c r="U242" s="213"/>
      <c r="V242" s="84"/>
      <c r="W242" s="85"/>
      <c r="X242" s="88"/>
      <c r="Y242" s="213"/>
      <c r="Z242" s="213"/>
      <c r="AA242" s="86"/>
      <c r="AB242" s="179" t="str">
        <f t="shared" si="10"/>
        <v/>
      </c>
      <c r="AC242" s="43"/>
      <c r="AD242" s="213"/>
      <c r="AE242" s="213"/>
      <c r="AF242" s="40"/>
      <c r="AG242" s="45"/>
      <c r="AH242" s="45"/>
      <c r="AI242" s="40"/>
      <c r="AJ242" s="668"/>
      <c r="AK242" s="668"/>
      <c r="AL242" s="41"/>
      <c r="AM242" s="367"/>
      <c r="AN242" s="43"/>
      <c r="AO242" s="179" t="str">
        <f t="shared" si="11"/>
        <v/>
      </c>
      <c r="AP242" s="43"/>
      <c r="AQ242" s="75"/>
      <c r="AR242" s="40"/>
      <c r="AS242" s="28" t="b">
        <f t="shared" si="12"/>
        <v>1</v>
      </c>
    </row>
    <row r="243" spans="1:45" ht="45" customHeight="1">
      <c r="A243" s="65"/>
      <c r="B243" s="65"/>
      <c r="C243" s="65"/>
      <c r="D243" s="65"/>
      <c r="E243" s="43"/>
      <c r="F243" s="318" t="str">
        <f t="shared" si="0"/>
        <v/>
      </c>
      <c r="G243" s="86"/>
      <c r="H243" s="83"/>
      <c r="I243" s="83"/>
      <c r="J243" s="45"/>
      <c r="K243" s="43"/>
      <c r="L243" s="43"/>
      <c r="M243" s="43"/>
      <c r="N243" s="45"/>
      <c r="O243" s="40"/>
      <c r="P243" s="206"/>
      <c r="Q243" s="206"/>
      <c r="R243" s="40"/>
      <c r="S243" s="83"/>
      <c r="T243" s="45"/>
      <c r="U243" s="213"/>
      <c r="V243" s="84"/>
      <c r="W243" s="85"/>
      <c r="X243" s="88"/>
      <c r="Y243" s="213"/>
      <c r="Z243" s="213"/>
      <c r="AA243" s="86"/>
      <c r="AB243" s="179" t="str">
        <f t="shared" si="10"/>
        <v/>
      </c>
      <c r="AC243" s="43"/>
      <c r="AD243" s="213"/>
      <c r="AE243" s="213"/>
      <c r="AF243" s="40"/>
      <c r="AG243" s="45"/>
      <c r="AH243" s="45"/>
      <c r="AI243" s="40"/>
      <c r="AJ243" s="668"/>
      <c r="AK243" s="668"/>
      <c r="AL243" s="41"/>
      <c r="AM243" s="367"/>
      <c r="AN243" s="43"/>
      <c r="AO243" s="179" t="str">
        <f t="shared" si="11"/>
        <v/>
      </c>
      <c r="AP243" s="43"/>
      <c r="AQ243" s="75"/>
      <c r="AR243" s="40"/>
      <c r="AS243" s="28" t="b">
        <f t="shared" si="12"/>
        <v>1</v>
      </c>
    </row>
    <row r="244" spans="1:45" ht="45" customHeight="1">
      <c r="A244" s="65"/>
      <c r="B244" s="65"/>
      <c r="C244" s="65"/>
      <c r="D244" s="65"/>
      <c r="E244" s="43"/>
      <c r="F244" s="318" t="str">
        <f t="shared" si="0"/>
        <v/>
      </c>
      <c r="G244" s="86"/>
      <c r="H244" s="83"/>
      <c r="I244" s="83"/>
      <c r="J244" s="45"/>
      <c r="K244" s="43"/>
      <c r="L244" s="43"/>
      <c r="M244" s="43"/>
      <c r="N244" s="45"/>
      <c r="O244" s="40"/>
      <c r="P244" s="206"/>
      <c r="Q244" s="206"/>
      <c r="R244" s="40"/>
      <c r="S244" s="83"/>
      <c r="T244" s="45"/>
      <c r="U244" s="213"/>
      <c r="V244" s="84"/>
      <c r="W244" s="85"/>
      <c r="X244" s="88"/>
      <c r="Y244" s="213"/>
      <c r="Z244" s="213"/>
      <c r="AA244" s="86"/>
      <c r="AB244" s="179" t="str">
        <f t="shared" si="10"/>
        <v/>
      </c>
      <c r="AC244" s="43"/>
      <c r="AD244" s="213"/>
      <c r="AE244" s="213"/>
      <c r="AF244" s="40"/>
      <c r="AG244" s="45"/>
      <c r="AH244" s="45"/>
      <c r="AI244" s="40"/>
      <c r="AJ244" s="668"/>
      <c r="AK244" s="668"/>
      <c r="AL244" s="41"/>
      <c r="AM244" s="367"/>
      <c r="AN244" s="43"/>
      <c r="AO244" s="179" t="str">
        <f t="shared" si="11"/>
        <v/>
      </c>
      <c r="AP244" s="43"/>
      <c r="AQ244" s="75"/>
      <c r="AR244" s="40"/>
      <c r="AS244" s="28" t="b">
        <f t="shared" si="12"/>
        <v>1</v>
      </c>
    </row>
    <row r="245" spans="1:45" ht="45" customHeight="1">
      <c r="A245" s="65"/>
      <c r="B245" s="65"/>
      <c r="C245" s="65"/>
      <c r="D245" s="65"/>
      <c r="E245" s="43"/>
      <c r="F245" s="318" t="str">
        <f t="shared" si="0"/>
        <v/>
      </c>
      <c r="G245" s="86"/>
      <c r="H245" s="83"/>
      <c r="I245" s="83"/>
      <c r="J245" s="45"/>
      <c r="K245" s="43"/>
      <c r="L245" s="43"/>
      <c r="M245" s="43"/>
      <c r="N245" s="45"/>
      <c r="O245" s="40"/>
      <c r="P245" s="206"/>
      <c r="Q245" s="206"/>
      <c r="R245" s="40"/>
      <c r="S245" s="83"/>
      <c r="T245" s="45"/>
      <c r="U245" s="213"/>
      <c r="V245" s="84"/>
      <c r="W245" s="85"/>
      <c r="X245" s="88"/>
      <c r="Y245" s="213"/>
      <c r="Z245" s="213"/>
      <c r="AA245" s="86"/>
      <c r="AB245" s="179" t="str">
        <f t="shared" si="10"/>
        <v/>
      </c>
      <c r="AC245" s="43"/>
      <c r="AD245" s="213"/>
      <c r="AE245" s="213"/>
      <c r="AF245" s="40"/>
      <c r="AG245" s="45"/>
      <c r="AH245" s="45"/>
      <c r="AI245" s="40"/>
      <c r="AJ245" s="668"/>
      <c r="AK245" s="668"/>
      <c r="AL245" s="41"/>
      <c r="AM245" s="367"/>
      <c r="AN245" s="43"/>
      <c r="AO245" s="179" t="str">
        <f t="shared" si="11"/>
        <v/>
      </c>
      <c r="AP245" s="43"/>
      <c r="AQ245" s="75"/>
      <c r="AR245" s="40"/>
      <c r="AS245" s="28" t="b">
        <f t="shared" si="12"/>
        <v>1</v>
      </c>
    </row>
    <row r="246" spans="1:45" ht="45" customHeight="1">
      <c r="A246" s="65"/>
      <c r="B246" s="65"/>
      <c r="C246" s="65"/>
      <c r="D246" s="65"/>
      <c r="E246" s="43"/>
      <c r="F246" s="318" t="str">
        <f t="shared" si="0"/>
        <v/>
      </c>
      <c r="G246" s="86"/>
      <c r="H246" s="83"/>
      <c r="I246" s="83"/>
      <c r="J246" s="45"/>
      <c r="K246" s="43"/>
      <c r="L246" s="43"/>
      <c r="M246" s="43"/>
      <c r="N246" s="45"/>
      <c r="O246" s="40"/>
      <c r="P246" s="206"/>
      <c r="Q246" s="206"/>
      <c r="R246" s="40"/>
      <c r="S246" s="83"/>
      <c r="T246" s="45"/>
      <c r="U246" s="213"/>
      <c r="V246" s="84"/>
      <c r="W246" s="85"/>
      <c r="X246" s="88"/>
      <c r="Y246" s="213"/>
      <c r="Z246" s="213"/>
      <c r="AA246" s="86"/>
      <c r="AB246" s="179" t="str">
        <f t="shared" si="10"/>
        <v/>
      </c>
      <c r="AC246" s="43"/>
      <c r="AD246" s="213"/>
      <c r="AE246" s="213"/>
      <c r="AF246" s="40"/>
      <c r="AG246" s="45"/>
      <c r="AH246" s="45"/>
      <c r="AI246" s="40"/>
      <c r="AJ246" s="668"/>
      <c r="AK246" s="668"/>
      <c r="AL246" s="41"/>
      <c r="AM246" s="367"/>
      <c r="AN246" s="43"/>
      <c r="AO246" s="179" t="str">
        <f t="shared" si="11"/>
        <v/>
      </c>
      <c r="AP246" s="43"/>
      <c r="AQ246" s="75"/>
      <c r="AR246" s="40"/>
      <c r="AS246" s="28" t="b">
        <f t="shared" si="12"/>
        <v>1</v>
      </c>
    </row>
    <row r="247" spans="1:45" ht="45" customHeight="1">
      <c r="A247" s="65"/>
      <c r="B247" s="65"/>
      <c r="C247" s="65"/>
      <c r="D247" s="65"/>
      <c r="E247" s="43"/>
      <c r="F247" s="318" t="str">
        <f t="shared" ref="F247:F310" si="13">IF(ISBLANK($E247), "", VLOOKUP($E247,참여인력_개요,2,FALSE))</f>
        <v/>
      </c>
      <c r="G247" s="86"/>
      <c r="H247" s="83"/>
      <c r="I247" s="83"/>
      <c r="J247" s="45"/>
      <c r="K247" s="43"/>
      <c r="L247" s="43"/>
      <c r="M247" s="43"/>
      <c r="N247" s="45"/>
      <c r="O247" s="40"/>
      <c r="P247" s="206"/>
      <c r="Q247" s="206"/>
      <c r="R247" s="40"/>
      <c r="S247" s="83"/>
      <c r="T247" s="45"/>
      <c r="U247" s="213"/>
      <c r="V247" s="84"/>
      <c r="W247" s="85"/>
      <c r="X247" s="88"/>
      <c r="Y247" s="213"/>
      <c r="Z247" s="213"/>
      <c r="AA247" s="86"/>
      <c r="AB247" s="179" t="str">
        <f t="shared" si="10"/>
        <v/>
      </c>
      <c r="AC247" s="43"/>
      <c r="AD247" s="213"/>
      <c r="AE247" s="213"/>
      <c r="AF247" s="40"/>
      <c r="AG247" s="45"/>
      <c r="AH247" s="45"/>
      <c r="AI247" s="40"/>
      <c r="AJ247" s="668"/>
      <c r="AK247" s="668"/>
      <c r="AL247" s="41"/>
      <c r="AM247" s="367"/>
      <c r="AN247" s="43"/>
      <c r="AO247" s="179" t="str">
        <f t="shared" si="11"/>
        <v/>
      </c>
      <c r="AP247" s="43"/>
      <c r="AQ247" s="75"/>
      <c r="AR247" s="40"/>
      <c r="AS247" s="28" t="b">
        <f t="shared" si="12"/>
        <v>1</v>
      </c>
    </row>
    <row r="248" spans="1:45" ht="45" customHeight="1">
      <c r="A248" s="65"/>
      <c r="B248" s="65"/>
      <c r="C248" s="65"/>
      <c r="D248" s="65"/>
      <c r="E248" s="43"/>
      <c r="F248" s="318" t="str">
        <f t="shared" si="13"/>
        <v/>
      </c>
      <c r="G248" s="86"/>
      <c r="H248" s="83"/>
      <c r="I248" s="83"/>
      <c r="J248" s="45"/>
      <c r="K248" s="43"/>
      <c r="L248" s="43"/>
      <c r="M248" s="43"/>
      <c r="N248" s="45"/>
      <c r="O248" s="40"/>
      <c r="P248" s="206"/>
      <c r="Q248" s="206"/>
      <c r="R248" s="40"/>
      <c r="S248" s="83"/>
      <c r="T248" s="45"/>
      <c r="U248" s="213"/>
      <c r="V248" s="84"/>
      <c r="W248" s="85"/>
      <c r="X248" s="88"/>
      <c r="Y248" s="213"/>
      <c r="Z248" s="213"/>
      <c r="AA248" s="86"/>
      <c r="AB248" s="179" t="str">
        <f t="shared" si="10"/>
        <v/>
      </c>
      <c r="AC248" s="43"/>
      <c r="AD248" s="213"/>
      <c r="AE248" s="213"/>
      <c r="AF248" s="40"/>
      <c r="AG248" s="45"/>
      <c r="AH248" s="45"/>
      <c r="AI248" s="40"/>
      <c r="AJ248" s="668"/>
      <c r="AK248" s="668"/>
      <c r="AL248" s="41"/>
      <c r="AM248" s="367"/>
      <c r="AN248" s="43"/>
      <c r="AO248" s="179" t="str">
        <f t="shared" si="11"/>
        <v/>
      </c>
      <c r="AP248" s="43"/>
      <c r="AQ248" s="75"/>
      <c r="AR248" s="40"/>
      <c r="AS248" s="28" t="b">
        <f t="shared" si="12"/>
        <v>1</v>
      </c>
    </row>
    <row r="249" spans="1:45" ht="45" customHeight="1">
      <c r="A249" s="65"/>
      <c r="B249" s="65"/>
      <c r="C249" s="65"/>
      <c r="D249" s="65"/>
      <c r="E249" s="43"/>
      <c r="F249" s="318" t="str">
        <f t="shared" si="13"/>
        <v/>
      </c>
      <c r="G249" s="86"/>
      <c r="H249" s="83"/>
      <c r="I249" s="83"/>
      <c r="J249" s="45"/>
      <c r="K249" s="43"/>
      <c r="L249" s="43"/>
      <c r="M249" s="43"/>
      <c r="N249" s="45"/>
      <c r="O249" s="40"/>
      <c r="P249" s="206"/>
      <c r="Q249" s="206"/>
      <c r="R249" s="40"/>
      <c r="S249" s="83"/>
      <c r="T249" s="45"/>
      <c r="U249" s="213"/>
      <c r="V249" s="84"/>
      <c r="W249" s="85"/>
      <c r="X249" s="88"/>
      <c r="Y249" s="213"/>
      <c r="Z249" s="213"/>
      <c r="AA249" s="86"/>
      <c r="AB249" s="179" t="str">
        <f t="shared" si="10"/>
        <v/>
      </c>
      <c r="AC249" s="43"/>
      <c r="AD249" s="213"/>
      <c r="AE249" s="213"/>
      <c r="AF249" s="40"/>
      <c r="AG249" s="45"/>
      <c r="AH249" s="45"/>
      <c r="AI249" s="40"/>
      <c r="AJ249" s="668"/>
      <c r="AK249" s="668"/>
      <c r="AL249" s="41"/>
      <c r="AM249" s="367"/>
      <c r="AN249" s="43"/>
      <c r="AO249" s="179" t="str">
        <f t="shared" si="11"/>
        <v/>
      </c>
      <c r="AP249" s="43"/>
      <c r="AQ249" s="75"/>
      <c r="AR249" s="40"/>
      <c r="AS249" s="28" t="b">
        <f t="shared" si="12"/>
        <v>1</v>
      </c>
    </row>
    <row r="250" spans="1:45" ht="45" customHeight="1">
      <c r="A250" s="65"/>
      <c r="B250" s="65"/>
      <c r="C250" s="65"/>
      <c r="D250" s="65"/>
      <c r="E250" s="43"/>
      <c r="F250" s="318" t="str">
        <f t="shared" si="13"/>
        <v/>
      </c>
      <c r="G250" s="86"/>
      <c r="H250" s="83"/>
      <c r="I250" s="83"/>
      <c r="J250" s="45"/>
      <c r="K250" s="43"/>
      <c r="L250" s="43"/>
      <c r="M250" s="43"/>
      <c r="N250" s="45"/>
      <c r="O250" s="40"/>
      <c r="P250" s="206"/>
      <c r="Q250" s="206"/>
      <c r="R250" s="40"/>
      <c r="S250" s="83"/>
      <c r="T250" s="45"/>
      <c r="U250" s="213"/>
      <c r="V250" s="84"/>
      <c r="W250" s="85"/>
      <c r="X250" s="88"/>
      <c r="Y250" s="213"/>
      <c r="Z250" s="213"/>
      <c r="AA250" s="86"/>
      <c r="AB250" s="179" t="str">
        <f t="shared" si="10"/>
        <v/>
      </c>
      <c r="AC250" s="43"/>
      <c r="AD250" s="213"/>
      <c r="AE250" s="213"/>
      <c r="AF250" s="40"/>
      <c r="AG250" s="45"/>
      <c r="AH250" s="45"/>
      <c r="AI250" s="40"/>
      <c r="AJ250" s="668"/>
      <c r="AK250" s="668"/>
      <c r="AL250" s="41"/>
      <c r="AM250" s="367"/>
      <c r="AN250" s="43"/>
      <c r="AO250" s="179" t="str">
        <f t="shared" si="11"/>
        <v/>
      </c>
      <c r="AP250" s="43"/>
      <c r="AQ250" s="75"/>
      <c r="AR250" s="40"/>
      <c r="AS250" s="28" t="b">
        <f t="shared" si="12"/>
        <v>1</v>
      </c>
    </row>
    <row r="251" spans="1:45" ht="45" customHeight="1">
      <c r="A251" s="65"/>
      <c r="B251" s="65"/>
      <c r="C251" s="65"/>
      <c r="D251" s="65"/>
      <c r="E251" s="43"/>
      <c r="F251" s="318" t="str">
        <f t="shared" si="13"/>
        <v/>
      </c>
      <c r="G251" s="86"/>
      <c r="H251" s="83"/>
      <c r="I251" s="83"/>
      <c r="J251" s="45"/>
      <c r="K251" s="43"/>
      <c r="L251" s="43"/>
      <c r="M251" s="43"/>
      <c r="N251" s="45"/>
      <c r="O251" s="40"/>
      <c r="P251" s="206"/>
      <c r="Q251" s="206"/>
      <c r="R251" s="40"/>
      <c r="S251" s="83"/>
      <c r="T251" s="45"/>
      <c r="U251" s="213"/>
      <c r="V251" s="84"/>
      <c r="W251" s="85"/>
      <c r="X251" s="88"/>
      <c r="Y251" s="213"/>
      <c r="Z251" s="213"/>
      <c r="AA251" s="86"/>
      <c r="AB251" s="179" t="str">
        <f t="shared" si="10"/>
        <v/>
      </c>
      <c r="AC251" s="43"/>
      <c r="AD251" s="213"/>
      <c r="AE251" s="213"/>
      <c r="AF251" s="40"/>
      <c r="AG251" s="45"/>
      <c r="AH251" s="45"/>
      <c r="AI251" s="40"/>
      <c r="AJ251" s="668"/>
      <c r="AK251" s="668"/>
      <c r="AL251" s="41"/>
      <c r="AM251" s="367"/>
      <c r="AN251" s="43"/>
      <c r="AO251" s="179" t="str">
        <f t="shared" si="11"/>
        <v/>
      </c>
      <c r="AP251" s="43"/>
      <c r="AQ251" s="75"/>
      <c r="AR251" s="40"/>
      <c r="AS251" s="28" t="b">
        <f t="shared" si="12"/>
        <v>1</v>
      </c>
    </row>
    <row r="252" spans="1:45" ht="45" customHeight="1">
      <c r="A252" s="65"/>
      <c r="B252" s="65"/>
      <c r="C252" s="65"/>
      <c r="D252" s="65"/>
      <c r="E252" s="43"/>
      <c r="F252" s="318" t="str">
        <f t="shared" si="13"/>
        <v/>
      </c>
      <c r="G252" s="86"/>
      <c r="H252" s="83"/>
      <c r="I252" s="83"/>
      <c r="J252" s="45"/>
      <c r="K252" s="43"/>
      <c r="L252" s="43"/>
      <c r="M252" s="43"/>
      <c r="N252" s="45"/>
      <c r="O252" s="40"/>
      <c r="P252" s="206"/>
      <c r="Q252" s="206"/>
      <c r="R252" s="40"/>
      <c r="S252" s="83"/>
      <c r="T252" s="45"/>
      <c r="U252" s="213"/>
      <c r="V252" s="84"/>
      <c r="W252" s="85"/>
      <c r="X252" s="88"/>
      <c r="Y252" s="213"/>
      <c r="Z252" s="213"/>
      <c r="AA252" s="86"/>
      <c r="AB252" s="179" t="str">
        <f t="shared" si="10"/>
        <v/>
      </c>
      <c r="AC252" s="43"/>
      <c r="AD252" s="213"/>
      <c r="AE252" s="213"/>
      <c r="AF252" s="40"/>
      <c r="AG252" s="45"/>
      <c r="AH252" s="45"/>
      <c r="AI252" s="40"/>
      <c r="AJ252" s="668"/>
      <c r="AK252" s="668"/>
      <c r="AL252" s="41"/>
      <c r="AM252" s="367"/>
      <c r="AN252" s="43"/>
      <c r="AO252" s="179" t="str">
        <f t="shared" si="11"/>
        <v/>
      </c>
      <c r="AP252" s="43"/>
      <c r="AQ252" s="75"/>
      <c r="AR252" s="40"/>
      <c r="AS252" s="28" t="b">
        <f t="shared" si="12"/>
        <v>1</v>
      </c>
    </row>
    <row r="253" spans="1:45" ht="45" customHeight="1">
      <c r="A253" s="65"/>
      <c r="B253" s="65"/>
      <c r="C253" s="65"/>
      <c r="D253" s="65"/>
      <c r="E253" s="43"/>
      <c r="F253" s="318" t="str">
        <f t="shared" si="13"/>
        <v/>
      </c>
      <c r="G253" s="86"/>
      <c r="H253" s="83"/>
      <c r="I253" s="83"/>
      <c r="J253" s="45"/>
      <c r="K253" s="43"/>
      <c r="L253" s="43"/>
      <c r="M253" s="43"/>
      <c r="N253" s="45"/>
      <c r="O253" s="40"/>
      <c r="P253" s="206"/>
      <c r="Q253" s="206"/>
      <c r="R253" s="40"/>
      <c r="S253" s="83"/>
      <c r="T253" s="45"/>
      <c r="U253" s="213"/>
      <c r="V253" s="84"/>
      <c r="W253" s="85"/>
      <c r="X253" s="88"/>
      <c r="Y253" s="213"/>
      <c r="Z253" s="213"/>
      <c r="AA253" s="86"/>
      <c r="AB253" s="179" t="str">
        <f t="shared" si="10"/>
        <v/>
      </c>
      <c r="AC253" s="43"/>
      <c r="AD253" s="213"/>
      <c r="AE253" s="213"/>
      <c r="AF253" s="40"/>
      <c r="AG253" s="45"/>
      <c r="AH253" s="45"/>
      <c r="AI253" s="40"/>
      <c r="AJ253" s="668"/>
      <c r="AK253" s="668"/>
      <c r="AL253" s="41"/>
      <c r="AM253" s="367"/>
      <c r="AN253" s="43"/>
      <c r="AO253" s="179" t="str">
        <f t="shared" si="11"/>
        <v/>
      </c>
      <c r="AP253" s="43"/>
      <c r="AQ253" s="75"/>
      <c r="AR253" s="40"/>
      <c r="AS253" s="28" t="b">
        <f t="shared" si="12"/>
        <v>1</v>
      </c>
    </row>
    <row r="254" spans="1:45" ht="45" customHeight="1">
      <c r="A254" s="65"/>
      <c r="B254" s="65"/>
      <c r="C254" s="65"/>
      <c r="D254" s="65"/>
      <c r="E254" s="43"/>
      <c r="F254" s="318" t="str">
        <f t="shared" si="13"/>
        <v/>
      </c>
      <c r="G254" s="86"/>
      <c r="H254" s="83"/>
      <c r="I254" s="83"/>
      <c r="J254" s="45"/>
      <c r="K254" s="43"/>
      <c r="L254" s="43"/>
      <c r="M254" s="43"/>
      <c r="N254" s="45"/>
      <c r="O254" s="40"/>
      <c r="P254" s="206"/>
      <c r="Q254" s="206"/>
      <c r="R254" s="40"/>
      <c r="S254" s="83"/>
      <c r="T254" s="45"/>
      <c r="U254" s="213"/>
      <c r="V254" s="84"/>
      <c r="W254" s="85"/>
      <c r="X254" s="88"/>
      <c r="Y254" s="213"/>
      <c r="Z254" s="213"/>
      <c r="AA254" s="86"/>
      <c r="AB254" s="179" t="str">
        <f t="shared" si="10"/>
        <v/>
      </c>
      <c r="AC254" s="43"/>
      <c r="AD254" s="213"/>
      <c r="AE254" s="213"/>
      <c r="AF254" s="40"/>
      <c r="AG254" s="45"/>
      <c r="AH254" s="45"/>
      <c r="AI254" s="40"/>
      <c r="AJ254" s="668"/>
      <c r="AK254" s="668"/>
      <c r="AL254" s="41"/>
      <c r="AM254" s="367"/>
      <c r="AN254" s="43"/>
      <c r="AO254" s="179" t="str">
        <f t="shared" si="11"/>
        <v/>
      </c>
      <c r="AP254" s="43"/>
      <c r="AQ254" s="75"/>
      <c r="AR254" s="40"/>
      <c r="AS254" s="28" t="b">
        <f t="shared" si="12"/>
        <v>1</v>
      </c>
    </row>
    <row r="255" spans="1:45" ht="45" customHeight="1">
      <c r="A255" s="65"/>
      <c r="B255" s="65"/>
      <c r="C255" s="65"/>
      <c r="D255" s="65"/>
      <c r="E255" s="43"/>
      <c r="F255" s="318" t="str">
        <f t="shared" si="13"/>
        <v/>
      </c>
      <c r="G255" s="86"/>
      <c r="H255" s="83"/>
      <c r="I255" s="83"/>
      <c r="J255" s="45"/>
      <c r="K255" s="43"/>
      <c r="L255" s="43"/>
      <c r="M255" s="43"/>
      <c r="N255" s="45"/>
      <c r="O255" s="40"/>
      <c r="P255" s="206"/>
      <c r="Q255" s="206"/>
      <c r="R255" s="40"/>
      <c r="S255" s="83"/>
      <c r="T255" s="45"/>
      <c r="U255" s="213"/>
      <c r="V255" s="84"/>
      <c r="W255" s="85"/>
      <c r="X255" s="88"/>
      <c r="Y255" s="213"/>
      <c r="Z255" s="213"/>
      <c r="AA255" s="86"/>
      <c r="AB255" s="179" t="str">
        <f t="shared" si="10"/>
        <v/>
      </c>
      <c r="AC255" s="43"/>
      <c r="AD255" s="213"/>
      <c r="AE255" s="213"/>
      <c r="AF255" s="40"/>
      <c r="AG255" s="45"/>
      <c r="AH255" s="45"/>
      <c r="AI255" s="40"/>
      <c r="AJ255" s="668"/>
      <c r="AK255" s="668"/>
      <c r="AL255" s="41"/>
      <c r="AM255" s="367"/>
      <c r="AN255" s="43"/>
      <c r="AO255" s="179" t="str">
        <f t="shared" si="11"/>
        <v/>
      </c>
      <c r="AP255" s="43"/>
      <c r="AQ255" s="75"/>
      <c r="AR255" s="40"/>
      <c r="AS255" s="28" t="b">
        <f t="shared" si="12"/>
        <v>1</v>
      </c>
    </row>
    <row r="256" spans="1:45" ht="45" customHeight="1">
      <c r="A256" s="65"/>
      <c r="B256" s="65"/>
      <c r="C256" s="65"/>
      <c r="D256" s="65"/>
      <c r="E256" s="43"/>
      <c r="F256" s="318" t="str">
        <f t="shared" si="13"/>
        <v/>
      </c>
      <c r="G256" s="86"/>
      <c r="H256" s="83"/>
      <c r="I256" s="83"/>
      <c r="J256" s="45"/>
      <c r="K256" s="43"/>
      <c r="L256" s="43"/>
      <c r="M256" s="43"/>
      <c r="N256" s="45"/>
      <c r="O256" s="40"/>
      <c r="P256" s="206"/>
      <c r="Q256" s="206"/>
      <c r="R256" s="40"/>
      <c r="S256" s="83"/>
      <c r="T256" s="45"/>
      <c r="U256" s="213"/>
      <c r="V256" s="84"/>
      <c r="W256" s="85"/>
      <c r="X256" s="88"/>
      <c r="Y256" s="213"/>
      <c r="Z256" s="213"/>
      <c r="AA256" s="86"/>
      <c r="AB256" s="179" t="str">
        <f t="shared" si="10"/>
        <v/>
      </c>
      <c r="AC256" s="43"/>
      <c r="AD256" s="213"/>
      <c r="AE256" s="213"/>
      <c r="AF256" s="40"/>
      <c r="AG256" s="45"/>
      <c r="AH256" s="45"/>
      <c r="AI256" s="40"/>
      <c r="AJ256" s="668"/>
      <c r="AK256" s="668"/>
      <c r="AL256" s="41"/>
      <c r="AM256" s="367"/>
      <c r="AN256" s="43"/>
      <c r="AO256" s="179" t="str">
        <f t="shared" si="11"/>
        <v/>
      </c>
      <c r="AP256" s="43"/>
      <c r="AQ256" s="75"/>
      <c r="AR256" s="40"/>
      <c r="AS256" s="28" t="b">
        <f t="shared" si="12"/>
        <v>1</v>
      </c>
    </row>
    <row r="257" spans="1:45" ht="45" customHeight="1">
      <c r="A257" s="65"/>
      <c r="B257" s="65"/>
      <c r="C257" s="65"/>
      <c r="D257" s="65"/>
      <c r="E257" s="43"/>
      <c r="F257" s="318" t="str">
        <f t="shared" si="13"/>
        <v/>
      </c>
      <c r="G257" s="86"/>
      <c r="H257" s="83"/>
      <c r="I257" s="83"/>
      <c r="J257" s="45"/>
      <c r="K257" s="43"/>
      <c r="L257" s="43"/>
      <c r="M257" s="43"/>
      <c r="N257" s="45"/>
      <c r="O257" s="40"/>
      <c r="P257" s="206"/>
      <c r="Q257" s="206"/>
      <c r="R257" s="40"/>
      <c r="S257" s="83"/>
      <c r="T257" s="45"/>
      <c r="U257" s="213"/>
      <c r="V257" s="84"/>
      <c r="W257" s="85"/>
      <c r="X257" s="88"/>
      <c r="Y257" s="213"/>
      <c r="Z257" s="213"/>
      <c r="AA257" s="86"/>
      <c r="AB257" s="179" t="str">
        <f t="shared" si="10"/>
        <v/>
      </c>
      <c r="AC257" s="43"/>
      <c r="AD257" s="213"/>
      <c r="AE257" s="213"/>
      <c r="AF257" s="40"/>
      <c r="AG257" s="45"/>
      <c r="AH257" s="45"/>
      <c r="AI257" s="40"/>
      <c r="AJ257" s="668"/>
      <c r="AK257" s="668"/>
      <c r="AL257" s="41"/>
      <c r="AM257" s="367"/>
      <c r="AN257" s="43"/>
      <c r="AO257" s="179" t="str">
        <f t="shared" si="11"/>
        <v/>
      </c>
      <c r="AP257" s="43"/>
      <c r="AQ257" s="75"/>
      <c r="AR257" s="40"/>
      <c r="AS257" s="28" t="b">
        <f t="shared" si="12"/>
        <v>1</v>
      </c>
    </row>
    <row r="258" spans="1:45" ht="45" customHeight="1">
      <c r="A258" s="65"/>
      <c r="B258" s="65"/>
      <c r="C258" s="65"/>
      <c r="D258" s="65"/>
      <c r="E258" s="43"/>
      <c r="F258" s="318" t="str">
        <f t="shared" si="13"/>
        <v/>
      </c>
      <c r="G258" s="86"/>
      <c r="H258" s="83"/>
      <c r="I258" s="83"/>
      <c r="J258" s="45"/>
      <c r="K258" s="43"/>
      <c r="L258" s="43"/>
      <c r="M258" s="43"/>
      <c r="N258" s="45"/>
      <c r="O258" s="40"/>
      <c r="P258" s="206"/>
      <c r="Q258" s="206"/>
      <c r="R258" s="40"/>
      <c r="S258" s="83"/>
      <c r="T258" s="45"/>
      <c r="U258" s="213"/>
      <c r="V258" s="84"/>
      <c r="W258" s="85"/>
      <c r="X258" s="88"/>
      <c r="Y258" s="213"/>
      <c r="Z258" s="213"/>
      <c r="AA258" s="86"/>
      <c r="AB258" s="179" t="str">
        <f t="shared" si="10"/>
        <v/>
      </c>
      <c r="AC258" s="43"/>
      <c r="AD258" s="213"/>
      <c r="AE258" s="213"/>
      <c r="AF258" s="40"/>
      <c r="AG258" s="45"/>
      <c r="AH258" s="45"/>
      <c r="AI258" s="40"/>
      <c r="AJ258" s="668"/>
      <c r="AK258" s="668"/>
      <c r="AL258" s="41"/>
      <c r="AM258" s="367"/>
      <c r="AN258" s="43"/>
      <c r="AO258" s="179" t="str">
        <f t="shared" si="11"/>
        <v/>
      </c>
      <c r="AP258" s="43"/>
      <c r="AQ258" s="75"/>
      <c r="AR258" s="40"/>
      <c r="AS258" s="28" t="b">
        <f t="shared" si="12"/>
        <v>1</v>
      </c>
    </row>
    <row r="259" spans="1:45" ht="45" customHeight="1">
      <c r="A259" s="65"/>
      <c r="B259" s="65"/>
      <c r="C259" s="65"/>
      <c r="D259" s="65"/>
      <c r="E259" s="43"/>
      <c r="F259" s="318" t="str">
        <f t="shared" si="13"/>
        <v/>
      </c>
      <c r="G259" s="86"/>
      <c r="H259" s="83"/>
      <c r="I259" s="83"/>
      <c r="J259" s="45"/>
      <c r="K259" s="43"/>
      <c r="L259" s="43"/>
      <c r="M259" s="43"/>
      <c r="N259" s="45"/>
      <c r="O259" s="40"/>
      <c r="P259" s="206"/>
      <c r="Q259" s="206"/>
      <c r="R259" s="40"/>
      <c r="S259" s="83"/>
      <c r="T259" s="45"/>
      <c r="U259" s="213"/>
      <c r="V259" s="84"/>
      <c r="W259" s="85"/>
      <c r="X259" s="88"/>
      <c r="Y259" s="213"/>
      <c r="Z259" s="213"/>
      <c r="AA259" s="86"/>
      <c r="AB259" s="179" t="str">
        <f t="shared" si="10"/>
        <v/>
      </c>
      <c r="AC259" s="43"/>
      <c r="AD259" s="213"/>
      <c r="AE259" s="213"/>
      <c r="AF259" s="40"/>
      <c r="AG259" s="45"/>
      <c r="AH259" s="45"/>
      <c r="AI259" s="40"/>
      <c r="AJ259" s="668"/>
      <c r="AK259" s="668"/>
      <c r="AL259" s="41"/>
      <c r="AM259" s="367"/>
      <c r="AN259" s="43"/>
      <c r="AO259" s="179" t="str">
        <f t="shared" si="11"/>
        <v/>
      </c>
      <c r="AP259" s="43"/>
      <c r="AQ259" s="75"/>
      <c r="AR259" s="40"/>
      <c r="AS259" s="28" t="b">
        <f t="shared" si="12"/>
        <v>1</v>
      </c>
    </row>
    <row r="260" spans="1:45" ht="45" customHeight="1">
      <c r="A260" s="65"/>
      <c r="B260" s="65"/>
      <c r="C260" s="65"/>
      <c r="D260" s="65"/>
      <c r="E260" s="43"/>
      <c r="F260" s="318" t="str">
        <f t="shared" si="13"/>
        <v/>
      </c>
      <c r="G260" s="86"/>
      <c r="H260" s="83"/>
      <c r="I260" s="83"/>
      <c r="J260" s="45"/>
      <c r="K260" s="43"/>
      <c r="L260" s="43"/>
      <c r="M260" s="43"/>
      <c r="N260" s="45"/>
      <c r="O260" s="40"/>
      <c r="P260" s="206"/>
      <c r="Q260" s="206"/>
      <c r="R260" s="40"/>
      <c r="S260" s="83"/>
      <c r="T260" s="45"/>
      <c r="U260" s="213"/>
      <c r="V260" s="84"/>
      <c r="W260" s="85"/>
      <c r="X260" s="88"/>
      <c r="Y260" s="213"/>
      <c r="Z260" s="213"/>
      <c r="AA260" s="86"/>
      <c r="AB260" s="179" t="str">
        <f t="shared" si="10"/>
        <v/>
      </c>
      <c r="AC260" s="43"/>
      <c r="AD260" s="213"/>
      <c r="AE260" s="213"/>
      <c r="AF260" s="40"/>
      <c r="AG260" s="45"/>
      <c r="AH260" s="45"/>
      <c r="AI260" s="40"/>
      <c r="AJ260" s="668"/>
      <c r="AK260" s="668"/>
      <c r="AL260" s="41"/>
      <c r="AM260" s="367"/>
      <c r="AN260" s="43"/>
      <c r="AO260" s="179" t="str">
        <f t="shared" si="11"/>
        <v/>
      </c>
      <c r="AP260" s="43"/>
      <c r="AQ260" s="75"/>
      <c r="AR260" s="40"/>
      <c r="AS260" s="28" t="b">
        <f t="shared" si="12"/>
        <v>1</v>
      </c>
    </row>
    <row r="261" spans="1:45" ht="45" customHeight="1">
      <c r="A261" s="65"/>
      <c r="B261" s="65"/>
      <c r="C261" s="65"/>
      <c r="D261" s="65"/>
      <c r="E261" s="43"/>
      <c r="F261" s="318" t="str">
        <f t="shared" si="13"/>
        <v/>
      </c>
      <c r="G261" s="86"/>
      <c r="H261" s="83"/>
      <c r="I261" s="83"/>
      <c r="J261" s="45"/>
      <c r="K261" s="43"/>
      <c r="L261" s="43"/>
      <c r="M261" s="43"/>
      <c r="N261" s="45"/>
      <c r="O261" s="40"/>
      <c r="P261" s="206"/>
      <c r="Q261" s="206"/>
      <c r="R261" s="40"/>
      <c r="S261" s="83"/>
      <c r="T261" s="45"/>
      <c r="U261" s="213"/>
      <c r="V261" s="84"/>
      <c r="W261" s="85"/>
      <c r="X261" s="88"/>
      <c r="Y261" s="213"/>
      <c r="Z261" s="213"/>
      <c r="AA261" s="86"/>
      <c r="AB261" s="179" t="str">
        <f t="shared" si="10"/>
        <v/>
      </c>
      <c r="AC261" s="43"/>
      <c r="AD261" s="213"/>
      <c r="AE261" s="213"/>
      <c r="AF261" s="40"/>
      <c r="AG261" s="45"/>
      <c r="AH261" s="45"/>
      <c r="AI261" s="40"/>
      <c r="AJ261" s="668"/>
      <c r="AK261" s="668"/>
      <c r="AL261" s="41"/>
      <c r="AM261" s="367"/>
      <c r="AN261" s="43"/>
      <c r="AO261" s="179" t="str">
        <f t="shared" si="11"/>
        <v/>
      </c>
      <c r="AP261" s="43"/>
      <c r="AQ261" s="75"/>
      <c r="AR261" s="40"/>
      <c r="AS261" s="28" t="b">
        <f t="shared" si="12"/>
        <v>1</v>
      </c>
    </row>
    <row r="262" spans="1:45" ht="45" customHeight="1">
      <c r="A262" s="65"/>
      <c r="B262" s="65"/>
      <c r="C262" s="65"/>
      <c r="D262" s="65"/>
      <c r="E262" s="43"/>
      <c r="F262" s="318" t="str">
        <f t="shared" si="13"/>
        <v/>
      </c>
      <c r="G262" s="86"/>
      <c r="H262" s="83"/>
      <c r="I262" s="83"/>
      <c r="J262" s="45"/>
      <c r="K262" s="43"/>
      <c r="L262" s="43"/>
      <c r="M262" s="43"/>
      <c r="N262" s="45"/>
      <c r="O262" s="40"/>
      <c r="P262" s="206"/>
      <c r="Q262" s="206"/>
      <c r="R262" s="40"/>
      <c r="S262" s="83"/>
      <c r="T262" s="45"/>
      <c r="U262" s="213"/>
      <c r="V262" s="84"/>
      <c r="W262" s="85"/>
      <c r="X262" s="88"/>
      <c r="Y262" s="213"/>
      <c r="Z262" s="213"/>
      <c r="AA262" s="86"/>
      <c r="AB262" s="179" t="str">
        <f t="shared" si="10"/>
        <v/>
      </c>
      <c r="AC262" s="43"/>
      <c r="AD262" s="213"/>
      <c r="AE262" s="213"/>
      <c r="AF262" s="40"/>
      <c r="AG262" s="45"/>
      <c r="AH262" s="45"/>
      <c r="AI262" s="40"/>
      <c r="AJ262" s="668"/>
      <c r="AK262" s="668"/>
      <c r="AL262" s="41"/>
      <c r="AM262" s="367"/>
      <c r="AN262" s="43"/>
      <c r="AO262" s="179" t="str">
        <f t="shared" si="11"/>
        <v/>
      </c>
      <c r="AP262" s="43"/>
      <c r="AQ262" s="75"/>
      <c r="AR262" s="40"/>
      <c r="AS262" s="28" t="b">
        <f t="shared" si="12"/>
        <v>1</v>
      </c>
    </row>
    <row r="263" spans="1:45" ht="45" customHeight="1">
      <c r="A263" s="65"/>
      <c r="B263" s="65"/>
      <c r="C263" s="65"/>
      <c r="D263" s="65"/>
      <c r="E263" s="43"/>
      <c r="F263" s="318" t="str">
        <f t="shared" si="13"/>
        <v/>
      </c>
      <c r="G263" s="86"/>
      <c r="H263" s="83"/>
      <c r="I263" s="83"/>
      <c r="J263" s="45"/>
      <c r="K263" s="43"/>
      <c r="L263" s="43"/>
      <c r="M263" s="43"/>
      <c r="N263" s="45"/>
      <c r="O263" s="40"/>
      <c r="P263" s="206"/>
      <c r="Q263" s="206"/>
      <c r="R263" s="40"/>
      <c r="S263" s="83"/>
      <c r="T263" s="45"/>
      <c r="U263" s="213"/>
      <c r="V263" s="84"/>
      <c r="W263" s="85"/>
      <c r="X263" s="88"/>
      <c r="Y263" s="213"/>
      <c r="Z263" s="213"/>
      <c r="AA263" s="86"/>
      <c r="AB263" s="179" t="str">
        <f t="shared" si="10"/>
        <v/>
      </c>
      <c r="AC263" s="43"/>
      <c r="AD263" s="213"/>
      <c r="AE263" s="213"/>
      <c r="AF263" s="40"/>
      <c r="AG263" s="45"/>
      <c r="AH263" s="45"/>
      <c r="AI263" s="40"/>
      <c r="AJ263" s="668"/>
      <c r="AK263" s="668"/>
      <c r="AL263" s="41"/>
      <c r="AM263" s="367"/>
      <c r="AN263" s="43"/>
      <c r="AO263" s="179" t="str">
        <f t="shared" si="11"/>
        <v/>
      </c>
      <c r="AP263" s="43"/>
      <c r="AQ263" s="75"/>
      <c r="AR263" s="40"/>
      <c r="AS263" s="28" t="b">
        <f t="shared" si="12"/>
        <v>1</v>
      </c>
    </row>
    <row r="264" spans="1:45" ht="45" customHeight="1">
      <c r="A264" s="65"/>
      <c r="B264" s="65"/>
      <c r="C264" s="65"/>
      <c r="D264" s="65"/>
      <c r="E264" s="43"/>
      <c r="F264" s="318" t="str">
        <f t="shared" si="13"/>
        <v/>
      </c>
      <c r="G264" s="86"/>
      <c r="H264" s="83"/>
      <c r="I264" s="83"/>
      <c r="J264" s="45"/>
      <c r="K264" s="43"/>
      <c r="L264" s="43"/>
      <c r="M264" s="43"/>
      <c r="N264" s="45"/>
      <c r="O264" s="40"/>
      <c r="P264" s="206"/>
      <c r="Q264" s="206"/>
      <c r="R264" s="40"/>
      <c r="S264" s="83"/>
      <c r="T264" s="45"/>
      <c r="U264" s="213"/>
      <c r="V264" s="84"/>
      <c r="W264" s="85"/>
      <c r="X264" s="88"/>
      <c r="Y264" s="213"/>
      <c r="Z264" s="213"/>
      <c r="AA264" s="86"/>
      <c r="AB264" s="179" t="str">
        <f t="shared" si="10"/>
        <v/>
      </c>
      <c r="AC264" s="43"/>
      <c r="AD264" s="213"/>
      <c r="AE264" s="213"/>
      <c r="AF264" s="40"/>
      <c r="AG264" s="45"/>
      <c r="AH264" s="45"/>
      <c r="AI264" s="40"/>
      <c r="AJ264" s="668"/>
      <c r="AK264" s="668"/>
      <c r="AL264" s="41"/>
      <c r="AM264" s="367"/>
      <c r="AN264" s="43"/>
      <c r="AO264" s="179" t="str">
        <f t="shared" si="11"/>
        <v/>
      </c>
      <c r="AP264" s="43"/>
      <c r="AQ264" s="75"/>
      <c r="AR264" s="40"/>
      <c r="AS264" s="28" t="b">
        <f t="shared" si="12"/>
        <v>1</v>
      </c>
    </row>
    <row r="265" spans="1:45" ht="45" customHeight="1">
      <c r="A265" s="65"/>
      <c r="B265" s="65"/>
      <c r="C265" s="65"/>
      <c r="D265" s="65"/>
      <c r="E265" s="43"/>
      <c r="F265" s="318" t="str">
        <f t="shared" si="13"/>
        <v/>
      </c>
      <c r="G265" s="86"/>
      <c r="H265" s="83"/>
      <c r="I265" s="83"/>
      <c r="J265" s="45"/>
      <c r="K265" s="43"/>
      <c r="L265" s="43"/>
      <c r="M265" s="43"/>
      <c r="N265" s="45"/>
      <c r="O265" s="40"/>
      <c r="P265" s="206"/>
      <c r="Q265" s="206"/>
      <c r="R265" s="40"/>
      <c r="S265" s="83"/>
      <c r="T265" s="45"/>
      <c r="U265" s="213"/>
      <c r="V265" s="84"/>
      <c r="W265" s="85"/>
      <c r="X265" s="88"/>
      <c r="Y265" s="213"/>
      <c r="Z265" s="213"/>
      <c r="AA265" s="86"/>
      <c r="AB265" s="179" t="str">
        <f t="shared" si="10"/>
        <v/>
      </c>
      <c r="AC265" s="43"/>
      <c r="AD265" s="213"/>
      <c r="AE265" s="213"/>
      <c r="AF265" s="40"/>
      <c r="AG265" s="45"/>
      <c r="AH265" s="45"/>
      <c r="AI265" s="40"/>
      <c r="AJ265" s="668"/>
      <c r="AK265" s="668"/>
      <c r="AL265" s="41"/>
      <c r="AM265" s="367"/>
      <c r="AN265" s="43"/>
      <c r="AO265" s="179" t="str">
        <f t="shared" si="11"/>
        <v/>
      </c>
      <c r="AP265" s="43"/>
      <c r="AQ265" s="75"/>
      <c r="AR265" s="40"/>
      <c r="AS265" s="28" t="b">
        <f t="shared" si="12"/>
        <v>1</v>
      </c>
    </row>
    <row r="266" spans="1:45" ht="45" customHeight="1">
      <c r="A266" s="65"/>
      <c r="B266" s="65"/>
      <c r="C266" s="65"/>
      <c r="D266" s="65"/>
      <c r="E266" s="43"/>
      <c r="F266" s="318" t="str">
        <f t="shared" si="13"/>
        <v/>
      </c>
      <c r="G266" s="86"/>
      <c r="H266" s="83"/>
      <c r="I266" s="83"/>
      <c r="J266" s="45"/>
      <c r="K266" s="43"/>
      <c r="L266" s="43"/>
      <c r="M266" s="43"/>
      <c r="N266" s="45"/>
      <c r="O266" s="40"/>
      <c r="P266" s="206"/>
      <c r="Q266" s="206"/>
      <c r="R266" s="40"/>
      <c r="S266" s="83"/>
      <c r="T266" s="45"/>
      <c r="U266" s="213"/>
      <c r="V266" s="84"/>
      <c r="W266" s="85"/>
      <c r="X266" s="88"/>
      <c r="Y266" s="213"/>
      <c r="Z266" s="213"/>
      <c r="AA266" s="86"/>
      <c r="AB266" s="179" t="str">
        <f t="shared" si="10"/>
        <v/>
      </c>
      <c r="AC266" s="43"/>
      <c r="AD266" s="213"/>
      <c r="AE266" s="213"/>
      <c r="AF266" s="40"/>
      <c r="AG266" s="45"/>
      <c r="AH266" s="45"/>
      <c r="AI266" s="40"/>
      <c r="AJ266" s="668"/>
      <c r="AK266" s="668"/>
      <c r="AL266" s="41"/>
      <c r="AM266" s="367"/>
      <c r="AN266" s="43"/>
      <c r="AO266" s="179" t="str">
        <f t="shared" si="11"/>
        <v/>
      </c>
      <c r="AP266" s="43"/>
      <c r="AQ266" s="75"/>
      <c r="AR266" s="40"/>
      <c r="AS266" s="28" t="b">
        <f t="shared" si="12"/>
        <v>1</v>
      </c>
    </row>
    <row r="267" spans="1:45" ht="45" customHeight="1">
      <c r="A267" s="65"/>
      <c r="B267" s="65"/>
      <c r="C267" s="65"/>
      <c r="D267" s="65"/>
      <c r="E267" s="43"/>
      <c r="F267" s="318" t="str">
        <f t="shared" si="13"/>
        <v/>
      </c>
      <c r="G267" s="86"/>
      <c r="H267" s="83"/>
      <c r="I267" s="83"/>
      <c r="J267" s="45"/>
      <c r="K267" s="43"/>
      <c r="L267" s="43"/>
      <c r="M267" s="43"/>
      <c r="N267" s="45"/>
      <c r="O267" s="40"/>
      <c r="P267" s="206"/>
      <c r="Q267" s="206"/>
      <c r="R267" s="40"/>
      <c r="S267" s="83"/>
      <c r="T267" s="45"/>
      <c r="U267" s="213"/>
      <c r="V267" s="84"/>
      <c r="W267" s="85"/>
      <c r="X267" s="88"/>
      <c r="Y267" s="213"/>
      <c r="Z267" s="213"/>
      <c r="AA267" s="86"/>
      <c r="AB267" s="179" t="str">
        <f t="shared" si="10"/>
        <v/>
      </c>
      <c r="AC267" s="43"/>
      <c r="AD267" s="213"/>
      <c r="AE267" s="213"/>
      <c r="AF267" s="40"/>
      <c r="AG267" s="45"/>
      <c r="AH267" s="45"/>
      <c r="AI267" s="40"/>
      <c r="AJ267" s="668"/>
      <c r="AK267" s="668"/>
      <c r="AL267" s="41"/>
      <c r="AM267" s="367"/>
      <c r="AN267" s="43"/>
      <c r="AO267" s="179" t="str">
        <f t="shared" si="11"/>
        <v/>
      </c>
      <c r="AP267" s="43"/>
      <c r="AQ267" s="75"/>
      <c r="AR267" s="40"/>
      <c r="AS267" s="28" t="b">
        <f t="shared" si="12"/>
        <v>1</v>
      </c>
    </row>
    <row r="268" spans="1:45" ht="45" customHeight="1">
      <c r="A268" s="65"/>
      <c r="B268" s="65"/>
      <c r="C268" s="65"/>
      <c r="D268" s="65"/>
      <c r="E268" s="43"/>
      <c r="F268" s="318" t="str">
        <f t="shared" si="13"/>
        <v/>
      </c>
      <c r="G268" s="86"/>
      <c r="H268" s="83"/>
      <c r="I268" s="83"/>
      <c r="J268" s="45"/>
      <c r="K268" s="43"/>
      <c r="L268" s="43"/>
      <c r="M268" s="43"/>
      <c r="N268" s="45"/>
      <c r="O268" s="40"/>
      <c r="P268" s="206"/>
      <c r="Q268" s="206"/>
      <c r="R268" s="40"/>
      <c r="S268" s="83"/>
      <c r="T268" s="45"/>
      <c r="U268" s="213"/>
      <c r="V268" s="84"/>
      <c r="W268" s="85"/>
      <c r="X268" s="88"/>
      <c r="Y268" s="213"/>
      <c r="Z268" s="213"/>
      <c r="AA268" s="86"/>
      <c r="AB268" s="179" t="str">
        <f t="shared" ref="AB268:AB331" si="14">IF(ISBLANK(X268),"",DATEDIF(S268,X268,"d")/365)</f>
        <v/>
      </c>
      <c r="AC268" s="43"/>
      <c r="AD268" s="213"/>
      <c r="AE268" s="213"/>
      <c r="AF268" s="40"/>
      <c r="AG268" s="45"/>
      <c r="AH268" s="45"/>
      <c r="AI268" s="40"/>
      <c r="AJ268" s="668"/>
      <c r="AK268" s="668"/>
      <c r="AL268" s="41"/>
      <c r="AM268" s="367"/>
      <c r="AN268" s="43"/>
      <c r="AO268" s="179" t="str">
        <f t="shared" ref="AO268:AO331" si="15">IF((S268-AM268)/365&gt;0,(S268-AM268)/365,"")</f>
        <v/>
      </c>
      <c r="AP268" s="43"/>
      <c r="AQ268" s="75"/>
      <c r="AR268" s="40"/>
      <c r="AS268" s="28" t="b">
        <f t="shared" ref="AS268:AS331" si="16">U268=Z268+AD268+AH268</f>
        <v>1</v>
      </c>
    </row>
    <row r="269" spans="1:45" ht="45" customHeight="1">
      <c r="A269" s="65"/>
      <c r="B269" s="65"/>
      <c r="C269" s="65"/>
      <c r="D269" s="65"/>
      <c r="E269" s="43"/>
      <c r="F269" s="318" t="str">
        <f t="shared" si="13"/>
        <v/>
      </c>
      <c r="G269" s="86"/>
      <c r="H269" s="83"/>
      <c r="I269" s="83"/>
      <c r="J269" s="45"/>
      <c r="K269" s="43"/>
      <c r="L269" s="43"/>
      <c r="M269" s="43"/>
      <c r="N269" s="45"/>
      <c r="O269" s="40"/>
      <c r="P269" s="206"/>
      <c r="Q269" s="206"/>
      <c r="R269" s="40"/>
      <c r="S269" s="83"/>
      <c r="T269" s="45"/>
      <c r="U269" s="213"/>
      <c r="V269" s="84"/>
      <c r="W269" s="85"/>
      <c r="X269" s="88"/>
      <c r="Y269" s="213"/>
      <c r="Z269" s="213"/>
      <c r="AA269" s="86"/>
      <c r="AB269" s="179" t="str">
        <f t="shared" si="14"/>
        <v/>
      </c>
      <c r="AC269" s="43"/>
      <c r="AD269" s="213"/>
      <c r="AE269" s="213"/>
      <c r="AF269" s="40"/>
      <c r="AG269" s="45"/>
      <c r="AH269" s="45"/>
      <c r="AI269" s="40"/>
      <c r="AJ269" s="668"/>
      <c r="AK269" s="668"/>
      <c r="AL269" s="41"/>
      <c r="AM269" s="367"/>
      <c r="AN269" s="43"/>
      <c r="AO269" s="179" t="str">
        <f t="shared" si="15"/>
        <v/>
      </c>
      <c r="AP269" s="43"/>
      <c r="AQ269" s="75"/>
      <c r="AR269" s="40"/>
      <c r="AS269" s="28" t="b">
        <f t="shared" si="16"/>
        <v>1</v>
      </c>
    </row>
    <row r="270" spans="1:45" ht="45" customHeight="1">
      <c r="A270" s="65"/>
      <c r="B270" s="65"/>
      <c r="C270" s="65"/>
      <c r="D270" s="65"/>
      <c r="E270" s="43"/>
      <c r="F270" s="318" t="str">
        <f t="shared" si="13"/>
        <v/>
      </c>
      <c r="G270" s="86"/>
      <c r="H270" s="83"/>
      <c r="I270" s="83"/>
      <c r="J270" s="45"/>
      <c r="K270" s="43"/>
      <c r="L270" s="43"/>
      <c r="M270" s="43"/>
      <c r="N270" s="45"/>
      <c r="O270" s="40"/>
      <c r="P270" s="206"/>
      <c r="Q270" s="206"/>
      <c r="R270" s="40"/>
      <c r="S270" s="83"/>
      <c r="T270" s="45"/>
      <c r="U270" s="213"/>
      <c r="V270" s="84"/>
      <c r="W270" s="85"/>
      <c r="X270" s="88"/>
      <c r="Y270" s="213"/>
      <c r="Z270" s="213"/>
      <c r="AA270" s="86"/>
      <c r="AB270" s="179" t="str">
        <f t="shared" si="14"/>
        <v/>
      </c>
      <c r="AC270" s="43"/>
      <c r="AD270" s="213"/>
      <c r="AE270" s="213"/>
      <c r="AF270" s="40"/>
      <c r="AG270" s="45"/>
      <c r="AH270" s="45"/>
      <c r="AI270" s="40"/>
      <c r="AJ270" s="668"/>
      <c r="AK270" s="668"/>
      <c r="AL270" s="41"/>
      <c r="AM270" s="367"/>
      <c r="AN270" s="43"/>
      <c r="AO270" s="179" t="str">
        <f t="shared" si="15"/>
        <v/>
      </c>
      <c r="AP270" s="43"/>
      <c r="AQ270" s="75"/>
      <c r="AR270" s="40"/>
      <c r="AS270" s="28" t="b">
        <f t="shared" si="16"/>
        <v>1</v>
      </c>
    </row>
    <row r="271" spans="1:45" ht="45" customHeight="1">
      <c r="A271" s="65"/>
      <c r="B271" s="65"/>
      <c r="C271" s="65"/>
      <c r="D271" s="65"/>
      <c r="E271" s="43"/>
      <c r="F271" s="318" t="str">
        <f t="shared" si="13"/>
        <v/>
      </c>
      <c r="G271" s="86"/>
      <c r="H271" s="83"/>
      <c r="I271" s="83"/>
      <c r="J271" s="45"/>
      <c r="K271" s="43"/>
      <c r="L271" s="43"/>
      <c r="M271" s="43"/>
      <c r="N271" s="45"/>
      <c r="O271" s="40"/>
      <c r="P271" s="206"/>
      <c r="Q271" s="206"/>
      <c r="R271" s="40"/>
      <c r="S271" s="83"/>
      <c r="T271" s="45"/>
      <c r="U271" s="213"/>
      <c r="V271" s="84"/>
      <c r="W271" s="85"/>
      <c r="X271" s="88"/>
      <c r="Y271" s="213"/>
      <c r="Z271" s="213"/>
      <c r="AA271" s="86"/>
      <c r="AB271" s="179" t="str">
        <f t="shared" si="14"/>
        <v/>
      </c>
      <c r="AC271" s="43"/>
      <c r="AD271" s="213"/>
      <c r="AE271" s="213"/>
      <c r="AF271" s="40"/>
      <c r="AG271" s="45"/>
      <c r="AH271" s="45"/>
      <c r="AI271" s="40"/>
      <c r="AJ271" s="668"/>
      <c r="AK271" s="668"/>
      <c r="AL271" s="41"/>
      <c r="AM271" s="367"/>
      <c r="AN271" s="43"/>
      <c r="AO271" s="179" t="str">
        <f t="shared" si="15"/>
        <v/>
      </c>
      <c r="AP271" s="43"/>
      <c r="AQ271" s="75"/>
      <c r="AR271" s="40"/>
      <c r="AS271" s="28" t="b">
        <f t="shared" si="16"/>
        <v>1</v>
      </c>
    </row>
    <row r="272" spans="1:45" ht="45" customHeight="1">
      <c r="A272" s="65"/>
      <c r="B272" s="65"/>
      <c r="C272" s="65"/>
      <c r="D272" s="65"/>
      <c r="E272" s="43"/>
      <c r="F272" s="318" t="str">
        <f t="shared" si="13"/>
        <v/>
      </c>
      <c r="G272" s="86"/>
      <c r="H272" s="83"/>
      <c r="I272" s="83"/>
      <c r="J272" s="45"/>
      <c r="K272" s="43"/>
      <c r="L272" s="43"/>
      <c r="M272" s="43"/>
      <c r="N272" s="45"/>
      <c r="O272" s="40"/>
      <c r="P272" s="206"/>
      <c r="Q272" s="206"/>
      <c r="R272" s="40"/>
      <c r="S272" s="83"/>
      <c r="T272" s="45"/>
      <c r="U272" s="213"/>
      <c r="V272" s="84"/>
      <c r="W272" s="85"/>
      <c r="X272" s="88"/>
      <c r="Y272" s="213"/>
      <c r="Z272" s="213"/>
      <c r="AA272" s="86"/>
      <c r="AB272" s="179" t="str">
        <f t="shared" si="14"/>
        <v/>
      </c>
      <c r="AC272" s="43"/>
      <c r="AD272" s="213"/>
      <c r="AE272" s="213"/>
      <c r="AF272" s="40"/>
      <c r="AG272" s="45"/>
      <c r="AH272" s="45"/>
      <c r="AI272" s="40"/>
      <c r="AJ272" s="668"/>
      <c r="AK272" s="668"/>
      <c r="AL272" s="41"/>
      <c r="AM272" s="367"/>
      <c r="AN272" s="43"/>
      <c r="AO272" s="179" t="str">
        <f t="shared" si="15"/>
        <v/>
      </c>
      <c r="AP272" s="43"/>
      <c r="AQ272" s="75"/>
      <c r="AR272" s="40"/>
      <c r="AS272" s="28" t="b">
        <f t="shared" si="16"/>
        <v>1</v>
      </c>
    </row>
    <row r="273" spans="1:45" ht="45" customHeight="1">
      <c r="A273" s="65"/>
      <c r="B273" s="65"/>
      <c r="C273" s="65"/>
      <c r="D273" s="65"/>
      <c r="E273" s="43"/>
      <c r="F273" s="318" t="str">
        <f t="shared" si="13"/>
        <v/>
      </c>
      <c r="G273" s="86"/>
      <c r="H273" s="83"/>
      <c r="I273" s="83"/>
      <c r="J273" s="45"/>
      <c r="K273" s="43"/>
      <c r="L273" s="43"/>
      <c r="M273" s="43"/>
      <c r="N273" s="45"/>
      <c r="O273" s="40"/>
      <c r="P273" s="206"/>
      <c r="Q273" s="206"/>
      <c r="R273" s="40"/>
      <c r="S273" s="83"/>
      <c r="T273" s="45"/>
      <c r="U273" s="213"/>
      <c r="V273" s="84"/>
      <c r="W273" s="85"/>
      <c r="X273" s="88"/>
      <c r="Y273" s="213"/>
      <c r="Z273" s="213"/>
      <c r="AA273" s="86"/>
      <c r="AB273" s="179" t="str">
        <f t="shared" si="14"/>
        <v/>
      </c>
      <c r="AC273" s="43"/>
      <c r="AD273" s="213"/>
      <c r="AE273" s="213"/>
      <c r="AF273" s="40"/>
      <c r="AG273" s="45"/>
      <c r="AH273" s="45"/>
      <c r="AI273" s="40"/>
      <c r="AJ273" s="668"/>
      <c r="AK273" s="668"/>
      <c r="AL273" s="41"/>
      <c r="AM273" s="367"/>
      <c r="AN273" s="43"/>
      <c r="AO273" s="179" t="str">
        <f t="shared" si="15"/>
        <v/>
      </c>
      <c r="AP273" s="43"/>
      <c r="AQ273" s="75"/>
      <c r="AR273" s="40"/>
      <c r="AS273" s="28" t="b">
        <f t="shared" si="16"/>
        <v>1</v>
      </c>
    </row>
    <row r="274" spans="1:45" ht="45" customHeight="1">
      <c r="A274" s="65"/>
      <c r="B274" s="65"/>
      <c r="C274" s="65"/>
      <c r="D274" s="65"/>
      <c r="E274" s="43"/>
      <c r="F274" s="318" t="str">
        <f t="shared" si="13"/>
        <v/>
      </c>
      <c r="G274" s="86"/>
      <c r="H274" s="83"/>
      <c r="I274" s="83"/>
      <c r="J274" s="45"/>
      <c r="K274" s="43"/>
      <c r="L274" s="43"/>
      <c r="M274" s="43"/>
      <c r="N274" s="45"/>
      <c r="O274" s="40"/>
      <c r="P274" s="206"/>
      <c r="Q274" s="206"/>
      <c r="R274" s="40"/>
      <c r="S274" s="83"/>
      <c r="T274" s="45"/>
      <c r="U274" s="213"/>
      <c r="V274" s="84"/>
      <c r="W274" s="85"/>
      <c r="X274" s="88"/>
      <c r="Y274" s="213"/>
      <c r="Z274" s="213"/>
      <c r="AA274" s="86"/>
      <c r="AB274" s="179" t="str">
        <f t="shared" si="14"/>
        <v/>
      </c>
      <c r="AC274" s="43"/>
      <c r="AD274" s="213"/>
      <c r="AE274" s="213"/>
      <c r="AF274" s="40"/>
      <c r="AG274" s="45"/>
      <c r="AH274" s="45"/>
      <c r="AI274" s="40"/>
      <c r="AJ274" s="668"/>
      <c r="AK274" s="668"/>
      <c r="AL274" s="41"/>
      <c r="AM274" s="367"/>
      <c r="AN274" s="43"/>
      <c r="AO274" s="179" t="str">
        <f t="shared" si="15"/>
        <v/>
      </c>
      <c r="AP274" s="43"/>
      <c r="AQ274" s="75"/>
      <c r="AR274" s="40"/>
      <c r="AS274" s="28" t="b">
        <f t="shared" si="16"/>
        <v>1</v>
      </c>
    </row>
    <row r="275" spans="1:45" ht="45" customHeight="1">
      <c r="A275" s="65"/>
      <c r="B275" s="65"/>
      <c r="C275" s="65"/>
      <c r="D275" s="65"/>
      <c r="E275" s="43"/>
      <c r="F275" s="318" t="str">
        <f t="shared" si="13"/>
        <v/>
      </c>
      <c r="G275" s="86"/>
      <c r="H275" s="83"/>
      <c r="I275" s="83"/>
      <c r="J275" s="45"/>
      <c r="K275" s="43"/>
      <c r="L275" s="43"/>
      <c r="M275" s="43"/>
      <c r="N275" s="45"/>
      <c r="O275" s="40"/>
      <c r="P275" s="206"/>
      <c r="Q275" s="206"/>
      <c r="R275" s="40"/>
      <c r="S275" s="83"/>
      <c r="T275" s="45"/>
      <c r="U275" s="213"/>
      <c r="V275" s="84"/>
      <c r="W275" s="85"/>
      <c r="X275" s="88"/>
      <c r="Y275" s="213"/>
      <c r="Z275" s="213"/>
      <c r="AA275" s="86"/>
      <c r="AB275" s="179" t="str">
        <f t="shared" si="14"/>
        <v/>
      </c>
      <c r="AC275" s="43"/>
      <c r="AD275" s="213"/>
      <c r="AE275" s="213"/>
      <c r="AF275" s="40"/>
      <c r="AG275" s="45"/>
      <c r="AH275" s="45"/>
      <c r="AI275" s="40"/>
      <c r="AJ275" s="668"/>
      <c r="AK275" s="668"/>
      <c r="AL275" s="41"/>
      <c r="AM275" s="367"/>
      <c r="AN275" s="43"/>
      <c r="AO275" s="179" t="str">
        <f t="shared" si="15"/>
        <v/>
      </c>
      <c r="AP275" s="43"/>
      <c r="AQ275" s="75"/>
      <c r="AR275" s="40"/>
      <c r="AS275" s="28" t="b">
        <f t="shared" si="16"/>
        <v>1</v>
      </c>
    </row>
    <row r="276" spans="1:45" ht="45" customHeight="1">
      <c r="A276" s="65"/>
      <c r="B276" s="65"/>
      <c r="C276" s="65"/>
      <c r="D276" s="65"/>
      <c r="E276" s="43"/>
      <c r="F276" s="318" t="str">
        <f t="shared" si="13"/>
        <v/>
      </c>
      <c r="G276" s="86"/>
      <c r="H276" s="83"/>
      <c r="I276" s="83"/>
      <c r="J276" s="45"/>
      <c r="K276" s="43"/>
      <c r="L276" s="43"/>
      <c r="M276" s="43"/>
      <c r="N276" s="45"/>
      <c r="O276" s="40"/>
      <c r="P276" s="206"/>
      <c r="Q276" s="206"/>
      <c r="R276" s="40"/>
      <c r="S276" s="83"/>
      <c r="T276" s="45"/>
      <c r="U276" s="213"/>
      <c r="V276" s="84"/>
      <c r="W276" s="85"/>
      <c r="X276" s="88"/>
      <c r="Y276" s="213"/>
      <c r="Z276" s="213"/>
      <c r="AA276" s="86"/>
      <c r="AB276" s="179" t="str">
        <f t="shared" si="14"/>
        <v/>
      </c>
      <c r="AC276" s="43"/>
      <c r="AD276" s="213"/>
      <c r="AE276" s="213"/>
      <c r="AF276" s="40"/>
      <c r="AG276" s="45"/>
      <c r="AH276" s="45"/>
      <c r="AI276" s="40"/>
      <c r="AJ276" s="668"/>
      <c r="AK276" s="668"/>
      <c r="AL276" s="41"/>
      <c r="AM276" s="367"/>
      <c r="AN276" s="43"/>
      <c r="AO276" s="179" t="str">
        <f t="shared" si="15"/>
        <v/>
      </c>
      <c r="AP276" s="43"/>
      <c r="AQ276" s="75"/>
      <c r="AR276" s="40"/>
      <c r="AS276" s="28" t="b">
        <f t="shared" si="16"/>
        <v>1</v>
      </c>
    </row>
    <row r="277" spans="1:45" ht="45" customHeight="1">
      <c r="A277" s="65"/>
      <c r="B277" s="65"/>
      <c r="C277" s="65"/>
      <c r="D277" s="65"/>
      <c r="E277" s="43"/>
      <c r="F277" s="318" t="str">
        <f t="shared" si="13"/>
        <v/>
      </c>
      <c r="G277" s="86"/>
      <c r="H277" s="83"/>
      <c r="I277" s="83"/>
      <c r="J277" s="45"/>
      <c r="K277" s="43"/>
      <c r="L277" s="43"/>
      <c r="M277" s="43"/>
      <c r="N277" s="45"/>
      <c r="O277" s="40"/>
      <c r="P277" s="206"/>
      <c r="Q277" s="206"/>
      <c r="R277" s="40"/>
      <c r="S277" s="83"/>
      <c r="T277" s="45"/>
      <c r="U277" s="213"/>
      <c r="V277" s="84"/>
      <c r="W277" s="85"/>
      <c r="X277" s="88"/>
      <c r="Y277" s="213"/>
      <c r="Z277" s="213"/>
      <c r="AA277" s="86"/>
      <c r="AB277" s="179" t="str">
        <f t="shared" si="14"/>
        <v/>
      </c>
      <c r="AC277" s="43"/>
      <c r="AD277" s="213"/>
      <c r="AE277" s="213"/>
      <c r="AF277" s="40"/>
      <c r="AG277" s="45"/>
      <c r="AH277" s="45"/>
      <c r="AI277" s="40"/>
      <c r="AJ277" s="668"/>
      <c r="AK277" s="668"/>
      <c r="AL277" s="41"/>
      <c r="AM277" s="367"/>
      <c r="AN277" s="43"/>
      <c r="AO277" s="179" t="str">
        <f t="shared" si="15"/>
        <v/>
      </c>
      <c r="AP277" s="43"/>
      <c r="AQ277" s="75"/>
      <c r="AR277" s="40"/>
      <c r="AS277" s="28" t="b">
        <f t="shared" si="16"/>
        <v>1</v>
      </c>
    </row>
    <row r="278" spans="1:45" ht="45" customHeight="1">
      <c r="A278" s="65"/>
      <c r="B278" s="65"/>
      <c r="C278" s="65"/>
      <c r="D278" s="65"/>
      <c r="E278" s="43"/>
      <c r="F278" s="318" t="str">
        <f t="shared" si="13"/>
        <v/>
      </c>
      <c r="G278" s="86"/>
      <c r="H278" s="83"/>
      <c r="I278" s="83"/>
      <c r="J278" s="45"/>
      <c r="K278" s="43"/>
      <c r="L278" s="43"/>
      <c r="M278" s="43"/>
      <c r="N278" s="45"/>
      <c r="O278" s="40"/>
      <c r="P278" s="206"/>
      <c r="Q278" s="206"/>
      <c r="R278" s="40"/>
      <c r="S278" s="83"/>
      <c r="T278" s="45"/>
      <c r="U278" s="213"/>
      <c r="V278" s="84"/>
      <c r="W278" s="85"/>
      <c r="X278" s="88"/>
      <c r="Y278" s="213"/>
      <c r="Z278" s="213"/>
      <c r="AA278" s="86"/>
      <c r="AB278" s="179" t="str">
        <f t="shared" si="14"/>
        <v/>
      </c>
      <c r="AC278" s="43"/>
      <c r="AD278" s="213"/>
      <c r="AE278" s="213"/>
      <c r="AF278" s="40"/>
      <c r="AG278" s="45"/>
      <c r="AH278" s="45"/>
      <c r="AI278" s="40"/>
      <c r="AJ278" s="668"/>
      <c r="AK278" s="668"/>
      <c r="AL278" s="41"/>
      <c r="AM278" s="367"/>
      <c r="AN278" s="43"/>
      <c r="AO278" s="179" t="str">
        <f t="shared" si="15"/>
        <v/>
      </c>
      <c r="AP278" s="43"/>
      <c r="AQ278" s="75"/>
      <c r="AR278" s="40"/>
      <c r="AS278" s="28" t="b">
        <f t="shared" si="16"/>
        <v>1</v>
      </c>
    </row>
    <row r="279" spans="1:45" ht="45" customHeight="1">
      <c r="A279" s="65"/>
      <c r="B279" s="65"/>
      <c r="C279" s="65"/>
      <c r="D279" s="65"/>
      <c r="E279" s="43"/>
      <c r="F279" s="318" t="str">
        <f t="shared" si="13"/>
        <v/>
      </c>
      <c r="G279" s="86"/>
      <c r="H279" s="83"/>
      <c r="I279" s="83"/>
      <c r="J279" s="45"/>
      <c r="K279" s="43"/>
      <c r="L279" s="43"/>
      <c r="M279" s="43"/>
      <c r="N279" s="45"/>
      <c r="O279" s="40"/>
      <c r="P279" s="206"/>
      <c r="Q279" s="206"/>
      <c r="R279" s="40"/>
      <c r="S279" s="83"/>
      <c r="T279" s="45"/>
      <c r="U279" s="213"/>
      <c r="V279" s="84"/>
      <c r="W279" s="85"/>
      <c r="X279" s="88"/>
      <c r="Y279" s="213"/>
      <c r="Z279" s="213"/>
      <c r="AA279" s="86"/>
      <c r="AB279" s="179" t="str">
        <f t="shared" si="14"/>
        <v/>
      </c>
      <c r="AC279" s="43"/>
      <c r="AD279" s="213"/>
      <c r="AE279" s="213"/>
      <c r="AF279" s="40"/>
      <c r="AG279" s="45"/>
      <c r="AH279" s="45"/>
      <c r="AI279" s="40"/>
      <c r="AJ279" s="668"/>
      <c r="AK279" s="668"/>
      <c r="AL279" s="41"/>
      <c r="AM279" s="367"/>
      <c r="AN279" s="43"/>
      <c r="AO279" s="179" t="str">
        <f t="shared" si="15"/>
        <v/>
      </c>
      <c r="AP279" s="43"/>
      <c r="AQ279" s="75"/>
      <c r="AR279" s="40"/>
      <c r="AS279" s="28" t="b">
        <f t="shared" si="16"/>
        <v>1</v>
      </c>
    </row>
    <row r="280" spans="1:45" ht="45" customHeight="1">
      <c r="A280" s="65"/>
      <c r="B280" s="65"/>
      <c r="C280" s="65"/>
      <c r="D280" s="65"/>
      <c r="E280" s="43"/>
      <c r="F280" s="318" t="str">
        <f t="shared" si="13"/>
        <v/>
      </c>
      <c r="G280" s="86"/>
      <c r="H280" s="83"/>
      <c r="I280" s="83"/>
      <c r="J280" s="45"/>
      <c r="K280" s="43"/>
      <c r="L280" s="43"/>
      <c r="M280" s="43"/>
      <c r="N280" s="45"/>
      <c r="O280" s="40"/>
      <c r="P280" s="206"/>
      <c r="Q280" s="206"/>
      <c r="R280" s="40"/>
      <c r="S280" s="83"/>
      <c r="T280" s="45"/>
      <c r="U280" s="213"/>
      <c r="V280" s="84"/>
      <c r="W280" s="85"/>
      <c r="X280" s="88"/>
      <c r="Y280" s="213"/>
      <c r="Z280" s="213"/>
      <c r="AA280" s="86"/>
      <c r="AB280" s="179" t="str">
        <f t="shared" si="14"/>
        <v/>
      </c>
      <c r="AC280" s="43"/>
      <c r="AD280" s="213"/>
      <c r="AE280" s="213"/>
      <c r="AF280" s="40"/>
      <c r="AG280" s="45"/>
      <c r="AH280" s="45"/>
      <c r="AI280" s="40"/>
      <c r="AJ280" s="668"/>
      <c r="AK280" s="668"/>
      <c r="AL280" s="41"/>
      <c r="AM280" s="367"/>
      <c r="AN280" s="43"/>
      <c r="AO280" s="179" t="str">
        <f t="shared" si="15"/>
        <v/>
      </c>
      <c r="AP280" s="43"/>
      <c r="AQ280" s="75"/>
      <c r="AR280" s="40"/>
      <c r="AS280" s="28" t="b">
        <f t="shared" si="16"/>
        <v>1</v>
      </c>
    </row>
    <row r="281" spans="1:45" ht="45" customHeight="1">
      <c r="A281" s="65"/>
      <c r="B281" s="65"/>
      <c r="C281" s="65"/>
      <c r="D281" s="65"/>
      <c r="E281" s="43"/>
      <c r="F281" s="318" t="str">
        <f t="shared" si="13"/>
        <v/>
      </c>
      <c r="G281" s="86"/>
      <c r="H281" s="83"/>
      <c r="I281" s="83"/>
      <c r="J281" s="45"/>
      <c r="K281" s="43"/>
      <c r="L281" s="43"/>
      <c r="M281" s="43"/>
      <c r="N281" s="45"/>
      <c r="O281" s="40"/>
      <c r="P281" s="206"/>
      <c r="Q281" s="206"/>
      <c r="R281" s="40"/>
      <c r="S281" s="83"/>
      <c r="T281" s="45"/>
      <c r="U281" s="213"/>
      <c r="V281" s="84"/>
      <c r="W281" s="85"/>
      <c r="X281" s="88"/>
      <c r="Y281" s="213"/>
      <c r="Z281" s="213"/>
      <c r="AA281" s="86"/>
      <c r="AB281" s="179" t="str">
        <f t="shared" si="14"/>
        <v/>
      </c>
      <c r="AC281" s="43"/>
      <c r="AD281" s="213"/>
      <c r="AE281" s="213"/>
      <c r="AF281" s="40"/>
      <c r="AG281" s="45"/>
      <c r="AH281" s="45"/>
      <c r="AI281" s="40"/>
      <c r="AJ281" s="668"/>
      <c r="AK281" s="668"/>
      <c r="AL281" s="41"/>
      <c r="AM281" s="367"/>
      <c r="AN281" s="43"/>
      <c r="AO281" s="179" t="str">
        <f t="shared" si="15"/>
        <v/>
      </c>
      <c r="AP281" s="43"/>
      <c r="AQ281" s="75"/>
      <c r="AR281" s="40"/>
      <c r="AS281" s="28" t="b">
        <f t="shared" si="16"/>
        <v>1</v>
      </c>
    </row>
    <row r="282" spans="1:45" ht="45" customHeight="1">
      <c r="A282" s="65"/>
      <c r="B282" s="65"/>
      <c r="C282" s="65"/>
      <c r="D282" s="65"/>
      <c r="E282" s="43"/>
      <c r="F282" s="318" t="str">
        <f t="shared" si="13"/>
        <v/>
      </c>
      <c r="G282" s="86"/>
      <c r="H282" s="83"/>
      <c r="I282" s="83"/>
      <c r="J282" s="45"/>
      <c r="K282" s="43"/>
      <c r="L282" s="43"/>
      <c r="M282" s="43"/>
      <c r="N282" s="45"/>
      <c r="O282" s="40"/>
      <c r="P282" s="206"/>
      <c r="Q282" s="206"/>
      <c r="R282" s="40"/>
      <c r="S282" s="83"/>
      <c r="T282" s="45"/>
      <c r="U282" s="213"/>
      <c r="V282" s="84"/>
      <c r="W282" s="85"/>
      <c r="X282" s="88"/>
      <c r="Y282" s="213"/>
      <c r="Z282" s="213"/>
      <c r="AA282" s="86"/>
      <c r="AB282" s="179" t="str">
        <f t="shared" si="14"/>
        <v/>
      </c>
      <c r="AC282" s="43"/>
      <c r="AD282" s="213"/>
      <c r="AE282" s="213"/>
      <c r="AF282" s="40"/>
      <c r="AG282" s="45"/>
      <c r="AH282" s="45"/>
      <c r="AI282" s="40"/>
      <c r="AJ282" s="668"/>
      <c r="AK282" s="668"/>
      <c r="AL282" s="41"/>
      <c r="AM282" s="367"/>
      <c r="AN282" s="43"/>
      <c r="AO282" s="179" t="str">
        <f t="shared" si="15"/>
        <v/>
      </c>
      <c r="AP282" s="43"/>
      <c r="AQ282" s="75"/>
      <c r="AR282" s="40"/>
      <c r="AS282" s="28" t="b">
        <f t="shared" si="16"/>
        <v>1</v>
      </c>
    </row>
    <row r="283" spans="1:45" ht="45" customHeight="1">
      <c r="A283" s="65"/>
      <c r="B283" s="65"/>
      <c r="C283" s="65"/>
      <c r="D283" s="65"/>
      <c r="E283" s="43"/>
      <c r="F283" s="318" t="str">
        <f t="shared" si="13"/>
        <v/>
      </c>
      <c r="G283" s="86"/>
      <c r="H283" s="83"/>
      <c r="I283" s="83"/>
      <c r="J283" s="45"/>
      <c r="K283" s="43"/>
      <c r="L283" s="43"/>
      <c r="M283" s="43"/>
      <c r="N283" s="45"/>
      <c r="O283" s="40"/>
      <c r="P283" s="206"/>
      <c r="Q283" s="206"/>
      <c r="R283" s="40"/>
      <c r="S283" s="83"/>
      <c r="T283" s="45"/>
      <c r="U283" s="213"/>
      <c r="V283" s="84"/>
      <c r="W283" s="85"/>
      <c r="X283" s="88"/>
      <c r="Y283" s="213"/>
      <c r="Z283" s="213"/>
      <c r="AA283" s="86"/>
      <c r="AB283" s="179" t="str">
        <f t="shared" si="14"/>
        <v/>
      </c>
      <c r="AC283" s="43"/>
      <c r="AD283" s="213"/>
      <c r="AE283" s="213"/>
      <c r="AF283" s="40"/>
      <c r="AG283" s="45"/>
      <c r="AH283" s="45"/>
      <c r="AI283" s="40"/>
      <c r="AJ283" s="668"/>
      <c r="AK283" s="668"/>
      <c r="AL283" s="41"/>
      <c r="AM283" s="367"/>
      <c r="AN283" s="43"/>
      <c r="AO283" s="179" t="str">
        <f t="shared" si="15"/>
        <v/>
      </c>
      <c r="AP283" s="43"/>
      <c r="AQ283" s="75"/>
      <c r="AR283" s="40"/>
      <c r="AS283" s="28" t="b">
        <f t="shared" si="16"/>
        <v>1</v>
      </c>
    </row>
    <row r="284" spans="1:45" ht="45" customHeight="1">
      <c r="A284" s="65"/>
      <c r="B284" s="65"/>
      <c r="C284" s="65"/>
      <c r="D284" s="65"/>
      <c r="E284" s="43"/>
      <c r="F284" s="318" t="str">
        <f t="shared" si="13"/>
        <v/>
      </c>
      <c r="G284" s="86"/>
      <c r="H284" s="83"/>
      <c r="I284" s="83"/>
      <c r="J284" s="45"/>
      <c r="K284" s="43"/>
      <c r="L284" s="43"/>
      <c r="M284" s="43"/>
      <c r="N284" s="45"/>
      <c r="O284" s="40"/>
      <c r="P284" s="206"/>
      <c r="Q284" s="206"/>
      <c r="R284" s="40"/>
      <c r="S284" s="83"/>
      <c r="T284" s="45"/>
      <c r="U284" s="213"/>
      <c r="V284" s="84"/>
      <c r="W284" s="85"/>
      <c r="X284" s="88"/>
      <c r="Y284" s="213"/>
      <c r="Z284" s="213"/>
      <c r="AA284" s="86"/>
      <c r="AB284" s="179" t="str">
        <f t="shared" si="14"/>
        <v/>
      </c>
      <c r="AC284" s="43"/>
      <c r="AD284" s="213"/>
      <c r="AE284" s="213"/>
      <c r="AF284" s="40"/>
      <c r="AG284" s="45"/>
      <c r="AH284" s="45"/>
      <c r="AI284" s="40"/>
      <c r="AJ284" s="668"/>
      <c r="AK284" s="668"/>
      <c r="AL284" s="41"/>
      <c r="AM284" s="367"/>
      <c r="AN284" s="43"/>
      <c r="AO284" s="179" t="str">
        <f t="shared" si="15"/>
        <v/>
      </c>
      <c r="AP284" s="43"/>
      <c r="AQ284" s="75"/>
      <c r="AR284" s="40"/>
      <c r="AS284" s="28" t="b">
        <f t="shared" si="16"/>
        <v>1</v>
      </c>
    </row>
    <row r="285" spans="1:45" ht="45" customHeight="1">
      <c r="A285" s="65"/>
      <c r="B285" s="65"/>
      <c r="C285" s="65"/>
      <c r="D285" s="65"/>
      <c r="E285" s="43"/>
      <c r="F285" s="318" t="str">
        <f t="shared" si="13"/>
        <v/>
      </c>
      <c r="G285" s="86"/>
      <c r="H285" s="83"/>
      <c r="I285" s="83"/>
      <c r="J285" s="45"/>
      <c r="K285" s="43"/>
      <c r="L285" s="43"/>
      <c r="M285" s="43"/>
      <c r="N285" s="45"/>
      <c r="O285" s="40"/>
      <c r="P285" s="206"/>
      <c r="Q285" s="206"/>
      <c r="R285" s="40"/>
      <c r="S285" s="83"/>
      <c r="T285" s="45"/>
      <c r="U285" s="213"/>
      <c r="V285" s="84"/>
      <c r="W285" s="85"/>
      <c r="X285" s="88"/>
      <c r="Y285" s="213"/>
      <c r="Z285" s="213"/>
      <c r="AA285" s="86"/>
      <c r="AB285" s="179" t="str">
        <f t="shared" si="14"/>
        <v/>
      </c>
      <c r="AC285" s="43"/>
      <c r="AD285" s="213"/>
      <c r="AE285" s="213"/>
      <c r="AF285" s="40"/>
      <c r="AG285" s="45"/>
      <c r="AH285" s="45"/>
      <c r="AI285" s="40"/>
      <c r="AJ285" s="668"/>
      <c r="AK285" s="668"/>
      <c r="AL285" s="41"/>
      <c r="AM285" s="367"/>
      <c r="AN285" s="43"/>
      <c r="AO285" s="179" t="str">
        <f t="shared" si="15"/>
        <v/>
      </c>
      <c r="AP285" s="43"/>
      <c r="AQ285" s="75"/>
      <c r="AR285" s="40"/>
      <c r="AS285" s="28" t="b">
        <f t="shared" si="16"/>
        <v>1</v>
      </c>
    </row>
    <row r="286" spans="1:45" ht="45" customHeight="1">
      <c r="A286" s="65"/>
      <c r="B286" s="65"/>
      <c r="C286" s="65"/>
      <c r="D286" s="65"/>
      <c r="E286" s="43"/>
      <c r="F286" s="318" t="str">
        <f t="shared" si="13"/>
        <v/>
      </c>
      <c r="G286" s="86"/>
      <c r="H286" s="83"/>
      <c r="I286" s="83"/>
      <c r="J286" s="45"/>
      <c r="K286" s="43"/>
      <c r="L286" s="43"/>
      <c r="M286" s="43"/>
      <c r="N286" s="45"/>
      <c r="O286" s="40"/>
      <c r="P286" s="206"/>
      <c r="Q286" s="206"/>
      <c r="R286" s="40"/>
      <c r="S286" s="83"/>
      <c r="T286" s="45"/>
      <c r="U286" s="213"/>
      <c r="V286" s="84"/>
      <c r="W286" s="85"/>
      <c r="X286" s="88"/>
      <c r="Y286" s="213"/>
      <c r="Z286" s="213"/>
      <c r="AA286" s="86"/>
      <c r="AB286" s="179" t="str">
        <f t="shared" si="14"/>
        <v/>
      </c>
      <c r="AC286" s="43"/>
      <c r="AD286" s="213"/>
      <c r="AE286" s="213"/>
      <c r="AF286" s="40"/>
      <c r="AG286" s="45"/>
      <c r="AH286" s="45"/>
      <c r="AI286" s="40"/>
      <c r="AJ286" s="668"/>
      <c r="AK286" s="668"/>
      <c r="AL286" s="41"/>
      <c r="AM286" s="367"/>
      <c r="AN286" s="43"/>
      <c r="AO286" s="179" t="str">
        <f t="shared" si="15"/>
        <v/>
      </c>
      <c r="AP286" s="43"/>
      <c r="AQ286" s="75"/>
      <c r="AR286" s="40"/>
      <c r="AS286" s="28" t="b">
        <f t="shared" si="16"/>
        <v>1</v>
      </c>
    </row>
    <row r="287" spans="1:45" ht="45" customHeight="1">
      <c r="A287" s="65"/>
      <c r="B287" s="65"/>
      <c r="C287" s="65"/>
      <c r="D287" s="65"/>
      <c r="E287" s="43"/>
      <c r="F287" s="318" t="str">
        <f t="shared" si="13"/>
        <v/>
      </c>
      <c r="G287" s="86"/>
      <c r="H287" s="83"/>
      <c r="I287" s="83"/>
      <c r="J287" s="45"/>
      <c r="K287" s="43"/>
      <c r="L287" s="43"/>
      <c r="M287" s="43"/>
      <c r="N287" s="45"/>
      <c r="O287" s="40"/>
      <c r="P287" s="206"/>
      <c r="Q287" s="206"/>
      <c r="R287" s="40"/>
      <c r="S287" s="83"/>
      <c r="T287" s="45"/>
      <c r="U287" s="213"/>
      <c r="V287" s="84"/>
      <c r="W287" s="85"/>
      <c r="X287" s="88"/>
      <c r="Y287" s="213"/>
      <c r="Z287" s="213"/>
      <c r="AA287" s="86"/>
      <c r="AB287" s="179" t="str">
        <f t="shared" si="14"/>
        <v/>
      </c>
      <c r="AC287" s="43"/>
      <c r="AD287" s="213"/>
      <c r="AE287" s="213"/>
      <c r="AF287" s="40"/>
      <c r="AG287" s="45"/>
      <c r="AH287" s="45"/>
      <c r="AI287" s="40"/>
      <c r="AJ287" s="668"/>
      <c r="AK287" s="668"/>
      <c r="AL287" s="41"/>
      <c r="AM287" s="367"/>
      <c r="AN287" s="43"/>
      <c r="AO287" s="179" t="str">
        <f t="shared" si="15"/>
        <v/>
      </c>
      <c r="AP287" s="43"/>
      <c r="AQ287" s="75"/>
      <c r="AR287" s="40"/>
      <c r="AS287" s="28" t="b">
        <f t="shared" si="16"/>
        <v>1</v>
      </c>
    </row>
    <row r="288" spans="1:45" ht="45" customHeight="1">
      <c r="A288" s="65"/>
      <c r="B288" s="65"/>
      <c r="C288" s="65"/>
      <c r="D288" s="65"/>
      <c r="E288" s="43"/>
      <c r="F288" s="318" t="str">
        <f t="shared" si="13"/>
        <v/>
      </c>
      <c r="G288" s="86"/>
      <c r="H288" s="83"/>
      <c r="I288" s="83"/>
      <c r="J288" s="45"/>
      <c r="K288" s="43"/>
      <c r="L288" s="43"/>
      <c r="M288" s="43"/>
      <c r="N288" s="45"/>
      <c r="O288" s="40"/>
      <c r="P288" s="206"/>
      <c r="Q288" s="206"/>
      <c r="R288" s="40"/>
      <c r="S288" s="83"/>
      <c r="T288" s="45"/>
      <c r="U288" s="213"/>
      <c r="V288" s="84"/>
      <c r="W288" s="85"/>
      <c r="X288" s="88"/>
      <c r="Y288" s="213"/>
      <c r="Z288" s="213"/>
      <c r="AA288" s="86"/>
      <c r="AB288" s="179" t="str">
        <f t="shared" si="14"/>
        <v/>
      </c>
      <c r="AC288" s="43"/>
      <c r="AD288" s="213"/>
      <c r="AE288" s="213"/>
      <c r="AF288" s="40"/>
      <c r="AG288" s="45"/>
      <c r="AH288" s="45"/>
      <c r="AI288" s="40"/>
      <c r="AJ288" s="668"/>
      <c r="AK288" s="668"/>
      <c r="AL288" s="41"/>
      <c r="AM288" s="367"/>
      <c r="AN288" s="43"/>
      <c r="AO288" s="179" t="str">
        <f t="shared" si="15"/>
        <v/>
      </c>
      <c r="AP288" s="43"/>
      <c r="AQ288" s="75"/>
      <c r="AR288" s="40"/>
      <c r="AS288" s="28" t="b">
        <f t="shared" si="16"/>
        <v>1</v>
      </c>
    </row>
    <row r="289" spans="1:45" ht="45" customHeight="1">
      <c r="A289" s="65"/>
      <c r="B289" s="65"/>
      <c r="C289" s="65"/>
      <c r="D289" s="65"/>
      <c r="E289" s="43"/>
      <c r="F289" s="318" t="str">
        <f t="shared" si="13"/>
        <v/>
      </c>
      <c r="G289" s="86"/>
      <c r="H289" s="83"/>
      <c r="I289" s="83"/>
      <c r="J289" s="45"/>
      <c r="K289" s="43"/>
      <c r="L289" s="43"/>
      <c r="M289" s="43"/>
      <c r="N289" s="45"/>
      <c r="O289" s="40"/>
      <c r="P289" s="206"/>
      <c r="Q289" s="206"/>
      <c r="R289" s="40"/>
      <c r="S289" s="83"/>
      <c r="T289" s="45"/>
      <c r="U289" s="213"/>
      <c r="V289" s="84"/>
      <c r="W289" s="85"/>
      <c r="X289" s="88"/>
      <c r="Y289" s="213"/>
      <c r="Z289" s="213"/>
      <c r="AA289" s="86"/>
      <c r="AB289" s="179" t="str">
        <f t="shared" si="14"/>
        <v/>
      </c>
      <c r="AC289" s="43"/>
      <c r="AD289" s="213"/>
      <c r="AE289" s="213"/>
      <c r="AF289" s="40"/>
      <c r="AG289" s="45"/>
      <c r="AH289" s="45"/>
      <c r="AI289" s="40"/>
      <c r="AJ289" s="668"/>
      <c r="AK289" s="668"/>
      <c r="AL289" s="41"/>
      <c r="AM289" s="367"/>
      <c r="AN289" s="43"/>
      <c r="AO289" s="179" t="str">
        <f t="shared" si="15"/>
        <v/>
      </c>
      <c r="AP289" s="43"/>
      <c r="AQ289" s="75"/>
      <c r="AR289" s="40"/>
      <c r="AS289" s="28" t="b">
        <f t="shared" si="16"/>
        <v>1</v>
      </c>
    </row>
    <row r="290" spans="1:45" ht="45" customHeight="1">
      <c r="A290" s="65"/>
      <c r="B290" s="65"/>
      <c r="C290" s="65"/>
      <c r="D290" s="65"/>
      <c r="E290" s="43"/>
      <c r="F290" s="318" t="str">
        <f t="shared" si="13"/>
        <v/>
      </c>
      <c r="G290" s="86"/>
      <c r="H290" s="83"/>
      <c r="I290" s="83"/>
      <c r="J290" s="45"/>
      <c r="K290" s="43"/>
      <c r="L290" s="43"/>
      <c r="M290" s="43"/>
      <c r="N290" s="45"/>
      <c r="O290" s="40"/>
      <c r="P290" s="206"/>
      <c r="Q290" s="206"/>
      <c r="R290" s="40"/>
      <c r="S290" s="83"/>
      <c r="T290" s="45"/>
      <c r="U290" s="213"/>
      <c r="V290" s="84"/>
      <c r="W290" s="85"/>
      <c r="X290" s="88"/>
      <c r="Y290" s="213"/>
      <c r="Z290" s="213"/>
      <c r="AA290" s="86"/>
      <c r="AB290" s="179" t="str">
        <f t="shared" si="14"/>
        <v/>
      </c>
      <c r="AC290" s="43"/>
      <c r="AD290" s="213"/>
      <c r="AE290" s="213"/>
      <c r="AF290" s="40"/>
      <c r="AG290" s="45"/>
      <c r="AH290" s="45"/>
      <c r="AI290" s="40"/>
      <c r="AJ290" s="668"/>
      <c r="AK290" s="668"/>
      <c r="AL290" s="41"/>
      <c r="AM290" s="367"/>
      <c r="AN290" s="43"/>
      <c r="AO290" s="179" t="str">
        <f t="shared" si="15"/>
        <v/>
      </c>
      <c r="AP290" s="43"/>
      <c r="AQ290" s="75"/>
      <c r="AR290" s="40"/>
      <c r="AS290" s="28" t="b">
        <f t="shared" si="16"/>
        <v>1</v>
      </c>
    </row>
    <row r="291" spans="1:45" ht="45" customHeight="1">
      <c r="A291" s="65"/>
      <c r="B291" s="65"/>
      <c r="C291" s="65"/>
      <c r="D291" s="65"/>
      <c r="E291" s="43"/>
      <c r="F291" s="318" t="str">
        <f t="shared" si="13"/>
        <v/>
      </c>
      <c r="G291" s="86"/>
      <c r="H291" s="83"/>
      <c r="I291" s="83"/>
      <c r="J291" s="45"/>
      <c r="K291" s="43"/>
      <c r="L291" s="43"/>
      <c r="M291" s="43"/>
      <c r="N291" s="45"/>
      <c r="O291" s="40"/>
      <c r="P291" s="206"/>
      <c r="Q291" s="206"/>
      <c r="R291" s="40"/>
      <c r="S291" s="83"/>
      <c r="T291" s="45"/>
      <c r="U291" s="213"/>
      <c r="V291" s="84"/>
      <c r="W291" s="85"/>
      <c r="X291" s="88"/>
      <c r="Y291" s="213"/>
      <c r="Z291" s="213"/>
      <c r="AA291" s="86"/>
      <c r="AB291" s="179" t="str">
        <f t="shared" si="14"/>
        <v/>
      </c>
      <c r="AC291" s="43"/>
      <c r="AD291" s="213"/>
      <c r="AE291" s="213"/>
      <c r="AF291" s="40"/>
      <c r="AG291" s="45"/>
      <c r="AH291" s="45"/>
      <c r="AI291" s="40"/>
      <c r="AJ291" s="668"/>
      <c r="AK291" s="668"/>
      <c r="AL291" s="41"/>
      <c r="AM291" s="367"/>
      <c r="AN291" s="43"/>
      <c r="AO291" s="179" t="str">
        <f t="shared" si="15"/>
        <v/>
      </c>
      <c r="AP291" s="43"/>
      <c r="AQ291" s="75"/>
      <c r="AR291" s="40"/>
      <c r="AS291" s="28" t="b">
        <f t="shared" si="16"/>
        <v>1</v>
      </c>
    </row>
    <row r="292" spans="1:45" ht="45" customHeight="1">
      <c r="A292" s="65"/>
      <c r="B292" s="65"/>
      <c r="C292" s="65"/>
      <c r="D292" s="65"/>
      <c r="E292" s="43"/>
      <c r="F292" s="318" t="str">
        <f t="shared" si="13"/>
        <v/>
      </c>
      <c r="G292" s="86"/>
      <c r="H292" s="83"/>
      <c r="I292" s="83"/>
      <c r="J292" s="45"/>
      <c r="K292" s="43"/>
      <c r="L292" s="43"/>
      <c r="M292" s="43"/>
      <c r="N292" s="45"/>
      <c r="O292" s="40"/>
      <c r="P292" s="206"/>
      <c r="Q292" s="206"/>
      <c r="R292" s="40"/>
      <c r="S292" s="83"/>
      <c r="T292" s="45"/>
      <c r="U292" s="213"/>
      <c r="V292" s="84"/>
      <c r="W292" s="85"/>
      <c r="X292" s="88"/>
      <c r="Y292" s="213"/>
      <c r="Z292" s="213"/>
      <c r="AA292" s="86"/>
      <c r="AB292" s="179" t="str">
        <f t="shared" si="14"/>
        <v/>
      </c>
      <c r="AC292" s="43"/>
      <c r="AD292" s="213"/>
      <c r="AE292" s="213"/>
      <c r="AF292" s="40"/>
      <c r="AG292" s="45"/>
      <c r="AH292" s="45"/>
      <c r="AI292" s="40"/>
      <c r="AJ292" s="668"/>
      <c r="AK292" s="668"/>
      <c r="AL292" s="41"/>
      <c r="AM292" s="367"/>
      <c r="AN292" s="43"/>
      <c r="AO292" s="179" t="str">
        <f t="shared" si="15"/>
        <v/>
      </c>
      <c r="AP292" s="43"/>
      <c r="AQ292" s="75"/>
      <c r="AR292" s="40"/>
      <c r="AS292" s="28" t="b">
        <f t="shared" si="16"/>
        <v>1</v>
      </c>
    </row>
    <row r="293" spans="1:45" ht="45" customHeight="1">
      <c r="A293" s="65"/>
      <c r="B293" s="65"/>
      <c r="C293" s="65"/>
      <c r="D293" s="65"/>
      <c r="E293" s="43"/>
      <c r="F293" s="318" t="str">
        <f t="shared" si="13"/>
        <v/>
      </c>
      <c r="G293" s="86"/>
      <c r="H293" s="83"/>
      <c r="I293" s="83"/>
      <c r="J293" s="45"/>
      <c r="K293" s="43"/>
      <c r="L293" s="43"/>
      <c r="M293" s="43"/>
      <c r="N293" s="45"/>
      <c r="O293" s="40"/>
      <c r="P293" s="206"/>
      <c r="Q293" s="206"/>
      <c r="R293" s="40"/>
      <c r="S293" s="83"/>
      <c r="T293" s="45"/>
      <c r="U293" s="213"/>
      <c r="V293" s="84"/>
      <c r="W293" s="85"/>
      <c r="X293" s="88"/>
      <c r="Y293" s="213"/>
      <c r="Z293" s="213"/>
      <c r="AA293" s="86"/>
      <c r="AB293" s="179" t="str">
        <f t="shared" si="14"/>
        <v/>
      </c>
      <c r="AC293" s="43"/>
      <c r="AD293" s="213"/>
      <c r="AE293" s="213"/>
      <c r="AF293" s="40"/>
      <c r="AG293" s="45"/>
      <c r="AH293" s="45"/>
      <c r="AI293" s="40"/>
      <c r="AJ293" s="668"/>
      <c r="AK293" s="668"/>
      <c r="AL293" s="41"/>
      <c r="AM293" s="367"/>
      <c r="AN293" s="43"/>
      <c r="AO293" s="179" t="str">
        <f t="shared" si="15"/>
        <v/>
      </c>
      <c r="AP293" s="43"/>
      <c r="AQ293" s="75"/>
      <c r="AR293" s="40"/>
      <c r="AS293" s="28" t="b">
        <f t="shared" si="16"/>
        <v>1</v>
      </c>
    </row>
    <row r="294" spans="1:45" ht="45" customHeight="1">
      <c r="A294" s="65"/>
      <c r="B294" s="65"/>
      <c r="C294" s="65"/>
      <c r="D294" s="65"/>
      <c r="E294" s="43"/>
      <c r="F294" s="318" t="str">
        <f t="shared" si="13"/>
        <v/>
      </c>
      <c r="G294" s="86"/>
      <c r="H294" s="83"/>
      <c r="I294" s="83"/>
      <c r="J294" s="45"/>
      <c r="K294" s="43"/>
      <c r="L294" s="43"/>
      <c r="M294" s="43"/>
      <c r="N294" s="45"/>
      <c r="O294" s="40"/>
      <c r="P294" s="206"/>
      <c r="Q294" s="206"/>
      <c r="R294" s="40"/>
      <c r="S294" s="83"/>
      <c r="T294" s="45"/>
      <c r="U294" s="213"/>
      <c r="V294" s="84"/>
      <c r="W294" s="85"/>
      <c r="X294" s="88"/>
      <c r="Y294" s="213"/>
      <c r="Z294" s="213"/>
      <c r="AA294" s="86"/>
      <c r="AB294" s="179" t="str">
        <f t="shared" si="14"/>
        <v/>
      </c>
      <c r="AC294" s="43"/>
      <c r="AD294" s="213"/>
      <c r="AE294" s="213"/>
      <c r="AF294" s="40"/>
      <c r="AG294" s="45"/>
      <c r="AH294" s="45"/>
      <c r="AI294" s="40"/>
      <c r="AJ294" s="668"/>
      <c r="AK294" s="668"/>
      <c r="AL294" s="41"/>
      <c r="AM294" s="367"/>
      <c r="AN294" s="43"/>
      <c r="AO294" s="179" t="str">
        <f t="shared" si="15"/>
        <v/>
      </c>
      <c r="AP294" s="43"/>
      <c r="AQ294" s="75"/>
      <c r="AR294" s="40"/>
      <c r="AS294" s="28" t="b">
        <f t="shared" si="16"/>
        <v>1</v>
      </c>
    </row>
    <row r="295" spans="1:45" ht="45" customHeight="1">
      <c r="A295" s="65"/>
      <c r="B295" s="65"/>
      <c r="C295" s="65"/>
      <c r="D295" s="65"/>
      <c r="E295" s="43"/>
      <c r="F295" s="318" t="str">
        <f t="shared" si="13"/>
        <v/>
      </c>
      <c r="G295" s="86"/>
      <c r="H295" s="83"/>
      <c r="I295" s="83"/>
      <c r="J295" s="45"/>
      <c r="K295" s="43"/>
      <c r="L295" s="43"/>
      <c r="M295" s="43"/>
      <c r="N295" s="45"/>
      <c r="O295" s="40"/>
      <c r="P295" s="206"/>
      <c r="Q295" s="206"/>
      <c r="R295" s="40"/>
      <c r="S295" s="83"/>
      <c r="T295" s="45"/>
      <c r="U295" s="213"/>
      <c r="V295" s="84"/>
      <c r="W295" s="85"/>
      <c r="X295" s="88"/>
      <c r="Y295" s="213"/>
      <c r="Z295" s="213"/>
      <c r="AA295" s="86"/>
      <c r="AB295" s="179" t="str">
        <f t="shared" si="14"/>
        <v/>
      </c>
      <c r="AC295" s="43"/>
      <c r="AD295" s="213"/>
      <c r="AE295" s="213"/>
      <c r="AF295" s="40"/>
      <c r="AG295" s="45"/>
      <c r="AH295" s="45"/>
      <c r="AI295" s="40"/>
      <c r="AJ295" s="668"/>
      <c r="AK295" s="668"/>
      <c r="AL295" s="41"/>
      <c r="AM295" s="367"/>
      <c r="AN295" s="43"/>
      <c r="AO295" s="179" t="str">
        <f t="shared" si="15"/>
        <v/>
      </c>
      <c r="AP295" s="43"/>
      <c r="AQ295" s="75"/>
      <c r="AR295" s="40"/>
      <c r="AS295" s="28" t="b">
        <f t="shared" si="16"/>
        <v>1</v>
      </c>
    </row>
    <row r="296" spans="1:45" ht="45" customHeight="1">
      <c r="A296" s="65"/>
      <c r="B296" s="65"/>
      <c r="C296" s="65"/>
      <c r="D296" s="65"/>
      <c r="E296" s="43"/>
      <c r="F296" s="318" t="str">
        <f t="shared" si="13"/>
        <v/>
      </c>
      <c r="G296" s="86"/>
      <c r="H296" s="83"/>
      <c r="I296" s="83"/>
      <c r="J296" s="45"/>
      <c r="K296" s="43"/>
      <c r="L296" s="43"/>
      <c r="M296" s="43"/>
      <c r="N296" s="45"/>
      <c r="O296" s="40"/>
      <c r="P296" s="206"/>
      <c r="Q296" s="206"/>
      <c r="R296" s="40"/>
      <c r="S296" s="83"/>
      <c r="T296" s="45"/>
      <c r="U296" s="213"/>
      <c r="V296" s="84"/>
      <c r="W296" s="85"/>
      <c r="X296" s="88"/>
      <c r="Y296" s="213"/>
      <c r="Z296" s="213"/>
      <c r="AA296" s="86"/>
      <c r="AB296" s="179" t="str">
        <f t="shared" si="14"/>
        <v/>
      </c>
      <c r="AC296" s="43"/>
      <c r="AD296" s="213"/>
      <c r="AE296" s="213"/>
      <c r="AF296" s="40"/>
      <c r="AG296" s="45"/>
      <c r="AH296" s="45"/>
      <c r="AI296" s="40"/>
      <c r="AJ296" s="668"/>
      <c r="AK296" s="668"/>
      <c r="AL296" s="41"/>
      <c r="AM296" s="367"/>
      <c r="AN296" s="43"/>
      <c r="AO296" s="179" t="str">
        <f t="shared" si="15"/>
        <v/>
      </c>
      <c r="AP296" s="43"/>
      <c r="AQ296" s="75"/>
      <c r="AR296" s="40"/>
      <c r="AS296" s="28" t="b">
        <f t="shared" si="16"/>
        <v>1</v>
      </c>
    </row>
    <row r="297" spans="1:45" ht="45" customHeight="1">
      <c r="A297" s="65"/>
      <c r="B297" s="65"/>
      <c r="C297" s="65"/>
      <c r="D297" s="65"/>
      <c r="E297" s="43"/>
      <c r="F297" s="318" t="str">
        <f t="shared" si="13"/>
        <v/>
      </c>
      <c r="G297" s="86"/>
      <c r="H297" s="83"/>
      <c r="I297" s="83"/>
      <c r="J297" s="45"/>
      <c r="K297" s="43"/>
      <c r="L297" s="43"/>
      <c r="M297" s="43"/>
      <c r="N297" s="45"/>
      <c r="O297" s="40"/>
      <c r="P297" s="206"/>
      <c r="Q297" s="206"/>
      <c r="R297" s="40"/>
      <c r="S297" s="83"/>
      <c r="T297" s="45"/>
      <c r="U297" s="213"/>
      <c r="V297" s="84"/>
      <c r="W297" s="85"/>
      <c r="X297" s="88"/>
      <c r="Y297" s="213"/>
      <c r="Z297" s="213"/>
      <c r="AA297" s="86"/>
      <c r="AB297" s="179" t="str">
        <f t="shared" si="14"/>
        <v/>
      </c>
      <c r="AC297" s="43"/>
      <c r="AD297" s="213"/>
      <c r="AE297" s="213"/>
      <c r="AF297" s="40"/>
      <c r="AG297" s="45"/>
      <c r="AH297" s="45"/>
      <c r="AI297" s="40"/>
      <c r="AJ297" s="668"/>
      <c r="AK297" s="668"/>
      <c r="AL297" s="41"/>
      <c r="AM297" s="367"/>
      <c r="AN297" s="43"/>
      <c r="AO297" s="179" t="str">
        <f t="shared" si="15"/>
        <v/>
      </c>
      <c r="AP297" s="43"/>
      <c r="AQ297" s="75"/>
      <c r="AR297" s="40"/>
      <c r="AS297" s="28" t="b">
        <f t="shared" si="16"/>
        <v>1</v>
      </c>
    </row>
    <row r="298" spans="1:45" ht="45" customHeight="1">
      <c r="A298" s="65"/>
      <c r="B298" s="65"/>
      <c r="C298" s="65"/>
      <c r="D298" s="65"/>
      <c r="E298" s="43"/>
      <c r="F298" s="318" t="str">
        <f t="shared" si="13"/>
        <v/>
      </c>
      <c r="G298" s="86"/>
      <c r="H298" s="83"/>
      <c r="I298" s="83"/>
      <c r="J298" s="45"/>
      <c r="K298" s="43"/>
      <c r="L298" s="43"/>
      <c r="M298" s="43"/>
      <c r="N298" s="45"/>
      <c r="O298" s="40"/>
      <c r="P298" s="206"/>
      <c r="Q298" s="206"/>
      <c r="R298" s="40"/>
      <c r="S298" s="83"/>
      <c r="T298" s="45"/>
      <c r="U298" s="213"/>
      <c r="V298" s="84"/>
      <c r="W298" s="85"/>
      <c r="X298" s="88"/>
      <c r="Y298" s="213"/>
      <c r="Z298" s="213"/>
      <c r="AA298" s="86"/>
      <c r="AB298" s="179" t="str">
        <f t="shared" si="14"/>
        <v/>
      </c>
      <c r="AC298" s="43"/>
      <c r="AD298" s="213"/>
      <c r="AE298" s="213"/>
      <c r="AF298" s="40"/>
      <c r="AG298" s="45"/>
      <c r="AH298" s="45"/>
      <c r="AI298" s="40"/>
      <c r="AJ298" s="668"/>
      <c r="AK298" s="668"/>
      <c r="AL298" s="41"/>
      <c r="AM298" s="367"/>
      <c r="AN298" s="43"/>
      <c r="AO298" s="179" t="str">
        <f t="shared" si="15"/>
        <v/>
      </c>
      <c r="AP298" s="43"/>
      <c r="AQ298" s="75"/>
      <c r="AR298" s="40"/>
      <c r="AS298" s="28" t="b">
        <f t="shared" si="16"/>
        <v>1</v>
      </c>
    </row>
    <row r="299" spans="1:45" ht="45" customHeight="1">
      <c r="A299" s="65"/>
      <c r="B299" s="65"/>
      <c r="C299" s="65"/>
      <c r="D299" s="65"/>
      <c r="E299" s="43"/>
      <c r="F299" s="318" t="str">
        <f t="shared" si="13"/>
        <v/>
      </c>
      <c r="G299" s="86"/>
      <c r="H299" s="83"/>
      <c r="I299" s="83"/>
      <c r="J299" s="45"/>
      <c r="K299" s="43"/>
      <c r="L299" s="43"/>
      <c r="M299" s="43"/>
      <c r="N299" s="45"/>
      <c r="O299" s="40"/>
      <c r="P299" s="206"/>
      <c r="Q299" s="206"/>
      <c r="R299" s="40"/>
      <c r="S299" s="83"/>
      <c r="T299" s="45"/>
      <c r="U299" s="213"/>
      <c r="V299" s="84"/>
      <c r="W299" s="85"/>
      <c r="X299" s="88"/>
      <c r="Y299" s="213"/>
      <c r="Z299" s="213"/>
      <c r="AA299" s="86"/>
      <c r="AB299" s="179" t="str">
        <f t="shared" si="14"/>
        <v/>
      </c>
      <c r="AC299" s="43"/>
      <c r="AD299" s="213"/>
      <c r="AE299" s="213"/>
      <c r="AF299" s="40"/>
      <c r="AG299" s="45"/>
      <c r="AH299" s="45"/>
      <c r="AI299" s="40"/>
      <c r="AJ299" s="668"/>
      <c r="AK299" s="668"/>
      <c r="AL299" s="41"/>
      <c r="AM299" s="367"/>
      <c r="AN299" s="43"/>
      <c r="AO299" s="179" t="str">
        <f t="shared" si="15"/>
        <v/>
      </c>
      <c r="AP299" s="43"/>
      <c r="AQ299" s="75"/>
      <c r="AR299" s="40"/>
      <c r="AS299" s="28" t="b">
        <f t="shared" si="16"/>
        <v>1</v>
      </c>
    </row>
    <row r="300" spans="1:45" ht="45" customHeight="1">
      <c r="A300" s="65"/>
      <c r="B300" s="65"/>
      <c r="C300" s="65"/>
      <c r="D300" s="65"/>
      <c r="E300" s="43"/>
      <c r="F300" s="318" t="str">
        <f t="shared" si="13"/>
        <v/>
      </c>
      <c r="G300" s="86"/>
      <c r="H300" s="83"/>
      <c r="I300" s="83"/>
      <c r="J300" s="45"/>
      <c r="K300" s="43"/>
      <c r="L300" s="43"/>
      <c r="M300" s="43"/>
      <c r="N300" s="45"/>
      <c r="O300" s="40"/>
      <c r="P300" s="206"/>
      <c r="Q300" s="206"/>
      <c r="R300" s="40"/>
      <c r="S300" s="83"/>
      <c r="T300" s="45"/>
      <c r="U300" s="213"/>
      <c r="V300" s="84"/>
      <c r="W300" s="85"/>
      <c r="X300" s="88"/>
      <c r="Y300" s="213"/>
      <c r="Z300" s="213"/>
      <c r="AA300" s="86"/>
      <c r="AB300" s="179" t="str">
        <f t="shared" si="14"/>
        <v/>
      </c>
      <c r="AC300" s="43"/>
      <c r="AD300" s="213"/>
      <c r="AE300" s="213"/>
      <c r="AF300" s="40"/>
      <c r="AG300" s="45"/>
      <c r="AH300" s="45"/>
      <c r="AI300" s="40"/>
      <c r="AJ300" s="668"/>
      <c r="AK300" s="668"/>
      <c r="AL300" s="41"/>
      <c r="AM300" s="367"/>
      <c r="AN300" s="43"/>
      <c r="AO300" s="179" t="str">
        <f t="shared" si="15"/>
        <v/>
      </c>
      <c r="AP300" s="43"/>
      <c r="AQ300" s="75"/>
      <c r="AR300" s="40"/>
      <c r="AS300" s="28" t="b">
        <f t="shared" si="16"/>
        <v>1</v>
      </c>
    </row>
    <row r="301" spans="1:45" ht="45" customHeight="1">
      <c r="A301" s="65"/>
      <c r="B301" s="65"/>
      <c r="C301" s="65"/>
      <c r="D301" s="65"/>
      <c r="E301" s="43"/>
      <c r="F301" s="318" t="str">
        <f t="shared" si="13"/>
        <v/>
      </c>
      <c r="G301" s="86"/>
      <c r="H301" s="83"/>
      <c r="I301" s="83"/>
      <c r="J301" s="45"/>
      <c r="K301" s="43"/>
      <c r="L301" s="43"/>
      <c r="M301" s="43"/>
      <c r="N301" s="45"/>
      <c r="O301" s="40"/>
      <c r="P301" s="206"/>
      <c r="Q301" s="206"/>
      <c r="R301" s="40"/>
      <c r="S301" s="83"/>
      <c r="T301" s="45"/>
      <c r="U301" s="213"/>
      <c r="V301" s="84"/>
      <c r="W301" s="85"/>
      <c r="X301" s="88"/>
      <c r="Y301" s="213"/>
      <c r="Z301" s="213"/>
      <c r="AA301" s="86"/>
      <c r="AB301" s="179" t="str">
        <f t="shared" si="14"/>
        <v/>
      </c>
      <c r="AC301" s="43"/>
      <c r="AD301" s="213"/>
      <c r="AE301" s="213"/>
      <c r="AF301" s="40"/>
      <c r="AG301" s="45"/>
      <c r="AH301" s="45"/>
      <c r="AI301" s="40"/>
      <c r="AJ301" s="668"/>
      <c r="AK301" s="668"/>
      <c r="AL301" s="41"/>
      <c r="AM301" s="367"/>
      <c r="AN301" s="43"/>
      <c r="AO301" s="179" t="str">
        <f t="shared" si="15"/>
        <v/>
      </c>
      <c r="AP301" s="43"/>
      <c r="AQ301" s="75"/>
      <c r="AR301" s="40"/>
      <c r="AS301" s="28" t="b">
        <f t="shared" si="16"/>
        <v>1</v>
      </c>
    </row>
    <row r="302" spans="1:45" ht="45" customHeight="1">
      <c r="A302" s="65"/>
      <c r="B302" s="65"/>
      <c r="C302" s="65"/>
      <c r="D302" s="65"/>
      <c r="E302" s="43"/>
      <c r="F302" s="318" t="str">
        <f t="shared" si="13"/>
        <v/>
      </c>
      <c r="G302" s="86"/>
      <c r="H302" s="83"/>
      <c r="I302" s="83"/>
      <c r="J302" s="45"/>
      <c r="K302" s="43"/>
      <c r="L302" s="43"/>
      <c r="M302" s="43"/>
      <c r="N302" s="45"/>
      <c r="O302" s="40"/>
      <c r="P302" s="206"/>
      <c r="Q302" s="206"/>
      <c r="R302" s="40"/>
      <c r="S302" s="83"/>
      <c r="T302" s="45"/>
      <c r="U302" s="213"/>
      <c r="V302" s="84"/>
      <c r="W302" s="85"/>
      <c r="X302" s="88"/>
      <c r="Y302" s="213"/>
      <c r="Z302" s="213"/>
      <c r="AA302" s="86"/>
      <c r="AB302" s="179" t="str">
        <f t="shared" si="14"/>
        <v/>
      </c>
      <c r="AC302" s="43"/>
      <c r="AD302" s="213"/>
      <c r="AE302" s="213"/>
      <c r="AF302" s="40"/>
      <c r="AG302" s="45"/>
      <c r="AH302" s="45"/>
      <c r="AI302" s="40"/>
      <c r="AJ302" s="668"/>
      <c r="AK302" s="668"/>
      <c r="AL302" s="41"/>
      <c r="AM302" s="367"/>
      <c r="AN302" s="43"/>
      <c r="AO302" s="179" t="str">
        <f t="shared" si="15"/>
        <v/>
      </c>
      <c r="AP302" s="43"/>
      <c r="AQ302" s="75"/>
      <c r="AR302" s="40"/>
      <c r="AS302" s="28" t="b">
        <f t="shared" si="16"/>
        <v>1</v>
      </c>
    </row>
    <row r="303" spans="1:45" ht="45" customHeight="1">
      <c r="A303" s="65"/>
      <c r="B303" s="65"/>
      <c r="C303" s="65"/>
      <c r="D303" s="65"/>
      <c r="E303" s="43"/>
      <c r="F303" s="318" t="str">
        <f t="shared" si="13"/>
        <v/>
      </c>
      <c r="G303" s="86"/>
      <c r="H303" s="83"/>
      <c r="I303" s="83"/>
      <c r="J303" s="45"/>
      <c r="K303" s="43"/>
      <c r="L303" s="43"/>
      <c r="M303" s="43"/>
      <c r="N303" s="45"/>
      <c r="O303" s="40"/>
      <c r="P303" s="206"/>
      <c r="Q303" s="206"/>
      <c r="R303" s="40"/>
      <c r="S303" s="83"/>
      <c r="T303" s="45"/>
      <c r="U303" s="213"/>
      <c r="V303" s="84"/>
      <c r="W303" s="85"/>
      <c r="X303" s="88"/>
      <c r="Y303" s="213"/>
      <c r="Z303" s="213"/>
      <c r="AA303" s="86"/>
      <c r="AB303" s="179" t="str">
        <f t="shared" si="14"/>
        <v/>
      </c>
      <c r="AC303" s="43"/>
      <c r="AD303" s="213"/>
      <c r="AE303" s="213"/>
      <c r="AF303" s="40"/>
      <c r="AG303" s="45"/>
      <c r="AH303" s="45"/>
      <c r="AI303" s="40"/>
      <c r="AJ303" s="668"/>
      <c r="AK303" s="668"/>
      <c r="AL303" s="41"/>
      <c r="AM303" s="367"/>
      <c r="AN303" s="43"/>
      <c r="AO303" s="179" t="str">
        <f t="shared" si="15"/>
        <v/>
      </c>
      <c r="AP303" s="43"/>
      <c r="AQ303" s="75"/>
      <c r="AR303" s="40"/>
      <c r="AS303" s="28" t="b">
        <f t="shared" si="16"/>
        <v>1</v>
      </c>
    </row>
    <row r="304" spans="1:45" ht="45" customHeight="1">
      <c r="A304" s="65"/>
      <c r="B304" s="65"/>
      <c r="C304" s="65"/>
      <c r="D304" s="65"/>
      <c r="E304" s="43"/>
      <c r="F304" s="318" t="str">
        <f t="shared" si="13"/>
        <v/>
      </c>
      <c r="G304" s="86"/>
      <c r="H304" s="83"/>
      <c r="I304" s="83"/>
      <c r="J304" s="45"/>
      <c r="K304" s="43"/>
      <c r="L304" s="43"/>
      <c r="M304" s="43"/>
      <c r="N304" s="45"/>
      <c r="O304" s="40"/>
      <c r="P304" s="206"/>
      <c r="Q304" s="206"/>
      <c r="R304" s="40"/>
      <c r="S304" s="83"/>
      <c r="T304" s="45"/>
      <c r="U304" s="213"/>
      <c r="V304" s="84"/>
      <c r="W304" s="85"/>
      <c r="X304" s="88"/>
      <c r="Y304" s="213"/>
      <c r="Z304" s="213"/>
      <c r="AA304" s="86"/>
      <c r="AB304" s="179" t="str">
        <f t="shared" si="14"/>
        <v/>
      </c>
      <c r="AC304" s="43"/>
      <c r="AD304" s="213"/>
      <c r="AE304" s="213"/>
      <c r="AF304" s="40"/>
      <c r="AG304" s="45"/>
      <c r="AH304" s="45"/>
      <c r="AI304" s="40"/>
      <c r="AJ304" s="668"/>
      <c r="AK304" s="668"/>
      <c r="AL304" s="41"/>
      <c r="AM304" s="367"/>
      <c r="AN304" s="43"/>
      <c r="AO304" s="179" t="str">
        <f t="shared" si="15"/>
        <v/>
      </c>
      <c r="AP304" s="43"/>
      <c r="AQ304" s="75"/>
      <c r="AR304" s="40"/>
      <c r="AS304" s="28" t="b">
        <f t="shared" si="16"/>
        <v>1</v>
      </c>
    </row>
    <row r="305" spans="1:45" ht="45" customHeight="1">
      <c r="A305" s="65"/>
      <c r="B305" s="65"/>
      <c r="C305" s="65"/>
      <c r="D305" s="65"/>
      <c r="E305" s="43"/>
      <c r="F305" s="318" t="str">
        <f t="shared" si="13"/>
        <v/>
      </c>
      <c r="G305" s="86"/>
      <c r="H305" s="83"/>
      <c r="I305" s="83"/>
      <c r="J305" s="45"/>
      <c r="K305" s="43"/>
      <c r="L305" s="43"/>
      <c r="M305" s="43"/>
      <c r="N305" s="45"/>
      <c r="O305" s="40"/>
      <c r="P305" s="206"/>
      <c r="Q305" s="206"/>
      <c r="R305" s="40"/>
      <c r="S305" s="83"/>
      <c r="T305" s="45"/>
      <c r="U305" s="213"/>
      <c r="V305" s="84"/>
      <c r="W305" s="85"/>
      <c r="X305" s="88"/>
      <c r="Y305" s="213"/>
      <c r="Z305" s="213"/>
      <c r="AA305" s="86"/>
      <c r="AB305" s="179" t="str">
        <f t="shared" si="14"/>
        <v/>
      </c>
      <c r="AC305" s="43"/>
      <c r="AD305" s="213"/>
      <c r="AE305" s="213"/>
      <c r="AF305" s="40"/>
      <c r="AG305" s="45"/>
      <c r="AH305" s="45"/>
      <c r="AI305" s="40"/>
      <c r="AJ305" s="668"/>
      <c r="AK305" s="668"/>
      <c r="AL305" s="41"/>
      <c r="AM305" s="367"/>
      <c r="AN305" s="43"/>
      <c r="AO305" s="179" t="str">
        <f t="shared" si="15"/>
        <v/>
      </c>
      <c r="AP305" s="43"/>
      <c r="AQ305" s="75"/>
      <c r="AR305" s="40"/>
      <c r="AS305" s="28" t="b">
        <f t="shared" si="16"/>
        <v>1</v>
      </c>
    </row>
    <row r="306" spans="1:45" ht="45" customHeight="1">
      <c r="A306" s="65"/>
      <c r="B306" s="65"/>
      <c r="C306" s="65"/>
      <c r="D306" s="65"/>
      <c r="E306" s="43"/>
      <c r="F306" s="318" t="str">
        <f t="shared" si="13"/>
        <v/>
      </c>
      <c r="G306" s="86"/>
      <c r="H306" s="83"/>
      <c r="I306" s="83"/>
      <c r="J306" s="45"/>
      <c r="K306" s="43"/>
      <c r="L306" s="43"/>
      <c r="M306" s="43"/>
      <c r="N306" s="45"/>
      <c r="O306" s="40"/>
      <c r="P306" s="206"/>
      <c r="Q306" s="206"/>
      <c r="R306" s="40"/>
      <c r="S306" s="83"/>
      <c r="T306" s="45"/>
      <c r="U306" s="213"/>
      <c r="V306" s="84"/>
      <c r="W306" s="85"/>
      <c r="X306" s="88"/>
      <c r="Y306" s="213"/>
      <c r="Z306" s="213"/>
      <c r="AA306" s="86"/>
      <c r="AB306" s="179" t="str">
        <f t="shared" si="14"/>
        <v/>
      </c>
      <c r="AC306" s="43"/>
      <c r="AD306" s="213"/>
      <c r="AE306" s="213"/>
      <c r="AF306" s="40"/>
      <c r="AG306" s="45"/>
      <c r="AH306" s="45"/>
      <c r="AI306" s="40"/>
      <c r="AJ306" s="668"/>
      <c r="AK306" s="668"/>
      <c r="AL306" s="41"/>
      <c r="AM306" s="367"/>
      <c r="AN306" s="43"/>
      <c r="AO306" s="179" t="str">
        <f t="shared" si="15"/>
        <v/>
      </c>
      <c r="AP306" s="43"/>
      <c r="AQ306" s="75"/>
      <c r="AR306" s="40"/>
      <c r="AS306" s="28" t="b">
        <f t="shared" si="16"/>
        <v>1</v>
      </c>
    </row>
    <row r="307" spans="1:45" ht="45" customHeight="1">
      <c r="A307" s="65"/>
      <c r="B307" s="65"/>
      <c r="C307" s="65"/>
      <c r="D307" s="65"/>
      <c r="E307" s="43"/>
      <c r="F307" s="318" t="str">
        <f t="shared" si="13"/>
        <v/>
      </c>
      <c r="G307" s="86"/>
      <c r="H307" s="83"/>
      <c r="I307" s="83"/>
      <c r="J307" s="45"/>
      <c r="K307" s="43"/>
      <c r="L307" s="43"/>
      <c r="M307" s="43"/>
      <c r="N307" s="45"/>
      <c r="O307" s="40"/>
      <c r="P307" s="206"/>
      <c r="Q307" s="206"/>
      <c r="R307" s="40"/>
      <c r="S307" s="83"/>
      <c r="T307" s="45"/>
      <c r="U307" s="213"/>
      <c r="V307" s="84"/>
      <c r="W307" s="85"/>
      <c r="X307" s="88"/>
      <c r="Y307" s="213"/>
      <c r="Z307" s="213"/>
      <c r="AA307" s="86"/>
      <c r="AB307" s="179" t="str">
        <f t="shared" si="14"/>
        <v/>
      </c>
      <c r="AC307" s="43"/>
      <c r="AD307" s="213"/>
      <c r="AE307" s="213"/>
      <c r="AF307" s="40"/>
      <c r="AG307" s="45"/>
      <c r="AH307" s="45"/>
      <c r="AI307" s="40"/>
      <c r="AJ307" s="668"/>
      <c r="AK307" s="668"/>
      <c r="AL307" s="41"/>
      <c r="AM307" s="367"/>
      <c r="AN307" s="43"/>
      <c r="AO307" s="179" t="str">
        <f t="shared" si="15"/>
        <v/>
      </c>
      <c r="AP307" s="43"/>
      <c r="AQ307" s="75"/>
      <c r="AR307" s="40"/>
      <c r="AS307" s="28" t="b">
        <f t="shared" si="16"/>
        <v>1</v>
      </c>
    </row>
    <row r="308" spans="1:45" ht="45" customHeight="1">
      <c r="A308" s="65"/>
      <c r="B308" s="65"/>
      <c r="C308" s="65"/>
      <c r="D308" s="65"/>
      <c r="E308" s="43"/>
      <c r="F308" s="318" t="str">
        <f t="shared" si="13"/>
        <v/>
      </c>
      <c r="G308" s="86"/>
      <c r="H308" s="83"/>
      <c r="I308" s="83"/>
      <c r="J308" s="45"/>
      <c r="K308" s="43"/>
      <c r="L308" s="43"/>
      <c r="M308" s="43"/>
      <c r="N308" s="45"/>
      <c r="O308" s="40"/>
      <c r="P308" s="206"/>
      <c r="Q308" s="206"/>
      <c r="R308" s="40"/>
      <c r="S308" s="83"/>
      <c r="T308" s="45"/>
      <c r="U308" s="213"/>
      <c r="V308" s="84"/>
      <c r="W308" s="85"/>
      <c r="X308" s="88"/>
      <c r="Y308" s="213"/>
      <c r="Z308" s="213"/>
      <c r="AA308" s="86"/>
      <c r="AB308" s="179" t="str">
        <f t="shared" si="14"/>
        <v/>
      </c>
      <c r="AC308" s="43"/>
      <c r="AD308" s="213"/>
      <c r="AE308" s="213"/>
      <c r="AF308" s="40"/>
      <c r="AG308" s="45"/>
      <c r="AH308" s="45"/>
      <c r="AI308" s="40"/>
      <c r="AJ308" s="668"/>
      <c r="AK308" s="668"/>
      <c r="AL308" s="41"/>
      <c r="AM308" s="367"/>
      <c r="AN308" s="43"/>
      <c r="AO308" s="179" t="str">
        <f t="shared" si="15"/>
        <v/>
      </c>
      <c r="AP308" s="43"/>
      <c r="AQ308" s="75"/>
      <c r="AR308" s="40"/>
      <c r="AS308" s="28" t="b">
        <f t="shared" si="16"/>
        <v>1</v>
      </c>
    </row>
    <row r="309" spans="1:45" ht="45" customHeight="1">
      <c r="A309" s="65"/>
      <c r="B309" s="65"/>
      <c r="C309" s="65"/>
      <c r="D309" s="65"/>
      <c r="E309" s="43"/>
      <c r="F309" s="318" t="str">
        <f t="shared" si="13"/>
        <v/>
      </c>
      <c r="G309" s="86"/>
      <c r="H309" s="83"/>
      <c r="I309" s="83"/>
      <c r="J309" s="45"/>
      <c r="K309" s="43"/>
      <c r="L309" s="43"/>
      <c r="M309" s="43"/>
      <c r="N309" s="45"/>
      <c r="O309" s="40"/>
      <c r="P309" s="206"/>
      <c r="Q309" s="206"/>
      <c r="R309" s="40"/>
      <c r="S309" s="83"/>
      <c r="T309" s="45"/>
      <c r="U309" s="213"/>
      <c r="V309" s="84"/>
      <c r="W309" s="85"/>
      <c r="X309" s="88"/>
      <c r="Y309" s="213"/>
      <c r="Z309" s="213"/>
      <c r="AA309" s="86"/>
      <c r="AB309" s="179" t="str">
        <f t="shared" si="14"/>
        <v/>
      </c>
      <c r="AC309" s="43"/>
      <c r="AD309" s="213"/>
      <c r="AE309" s="213"/>
      <c r="AF309" s="40"/>
      <c r="AG309" s="45"/>
      <c r="AH309" s="45"/>
      <c r="AI309" s="40"/>
      <c r="AJ309" s="668"/>
      <c r="AK309" s="668"/>
      <c r="AL309" s="41"/>
      <c r="AM309" s="367"/>
      <c r="AN309" s="43"/>
      <c r="AO309" s="179" t="str">
        <f t="shared" si="15"/>
        <v/>
      </c>
      <c r="AP309" s="43"/>
      <c r="AQ309" s="75"/>
      <c r="AR309" s="40"/>
      <c r="AS309" s="28" t="b">
        <f t="shared" si="16"/>
        <v>1</v>
      </c>
    </row>
    <row r="310" spans="1:45" ht="45" customHeight="1">
      <c r="A310" s="65"/>
      <c r="B310" s="65"/>
      <c r="C310" s="65"/>
      <c r="D310" s="65"/>
      <c r="E310" s="43"/>
      <c r="F310" s="318" t="str">
        <f t="shared" si="13"/>
        <v/>
      </c>
      <c r="G310" s="86"/>
      <c r="H310" s="83"/>
      <c r="I310" s="83"/>
      <c r="J310" s="45"/>
      <c r="K310" s="43"/>
      <c r="L310" s="43"/>
      <c r="M310" s="43"/>
      <c r="N310" s="45"/>
      <c r="O310" s="40"/>
      <c r="P310" s="206"/>
      <c r="Q310" s="206"/>
      <c r="R310" s="40"/>
      <c r="S310" s="83"/>
      <c r="T310" s="45"/>
      <c r="U310" s="213"/>
      <c r="V310" s="84"/>
      <c r="W310" s="85"/>
      <c r="X310" s="88"/>
      <c r="Y310" s="213"/>
      <c r="Z310" s="213"/>
      <c r="AA310" s="86"/>
      <c r="AB310" s="179" t="str">
        <f t="shared" si="14"/>
        <v/>
      </c>
      <c r="AC310" s="43"/>
      <c r="AD310" s="213"/>
      <c r="AE310" s="213"/>
      <c r="AF310" s="40"/>
      <c r="AG310" s="45"/>
      <c r="AH310" s="45"/>
      <c r="AI310" s="40"/>
      <c r="AJ310" s="668"/>
      <c r="AK310" s="668"/>
      <c r="AL310" s="41"/>
      <c r="AM310" s="367"/>
      <c r="AN310" s="43"/>
      <c r="AO310" s="179" t="str">
        <f t="shared" si="15"/>
        <v/>
      </c>
      <c r="AP310" s="43"/>
      <c r="AQ310" s="75"/>
      <c r="AR310" s="40"/>
      <c r="AS310" s="28" t="b">
        <f t="shared" si="16"/>
        <v>1</v>
      </c>
    </row>
    <row r="311" spans="1:45" ht="45" customHeight="1">
      <c r="A311" s="65"/>
      <c r="B311" s="65"/>
      <c r="C311" s="65"/>
      <c r="D311" s="65"/>
      <c r="E311" s="43"/>
      <c r="F311" s="318" t="str">
        <f t="shared" ref="F311:F374" si="17">IF(ISBLANK($E311), "", VLOOKUP($E311,참여인력_개요,2,FALSE))</f>
        <v/>
      </c>
      <c r="G311" s="86"/>
      <c r="H311" s="83"/>
      <c r="I311" s="83"/>
      <c r="J311" s="45"/>
      <c r="K311" s="43"/>
      <c r="L311" s="43"/>
      <c r="M311" s="43"/>
      <c r="N311" s="45"/>
      <c r="O311" s="40"/>
      <c r="P311" s="206"/>
      <c r="Q311" s="206"/>
      <c r="R311" s="40"/>
      <c r="S311" s="83"/>
      <c r="T311" s="45"/>
      <c r="U311" s="213"/>
      <c r="V311" s="84"/>
      <c r="W311" s="85"/>
      <c r="X311" s="88"/>
      <c r="Y311" s="213"/>
      <c r="Z311" s="213"/>
      <c r="AA311" s="86"/>
      <c r="AB311" s="179" t="str">
        <f t="shared" si="14"/>
        <v/>
      </c>
      <c r="AC311" s="43"/>
      <c r="AD311" s="213"/>
      <c r="AE311" s="213"/>
      <c r="AF311" s="40"/>
      <c r="AG311" s="45"/>
      <c r="AH311" s="45"/>
      <c r="AI311" s="40"/>
      <c r="AJ311" s="668"/>
      <c r="AK311" s="668"/>
      <c r="AL311" s="41"/>
      <c r="AM311" s="367"/>
      <c r="AN311" s="43"/>
      <c r="AO311" s="179" t="str">
        <f t="shared" si="15"/>
        <v/>
      </c>
      <c r="AP311" s="43"/>
      <c r="AQ311" s="75"/>
      <c r="AR311" s="40"/>
      <c r="AS311" s="28" t="b">
        <f t="shared" si="16"/>
        <v>1</v>
      </c>
    </row>
    <row r="312" spans="1:45" ht="45" customHeight="1">
      <c r="A312" s="65"/>
      <c r="B312" s="65"/>
      <c r="C312" s="65"/>
      <c r="D312" s="65"/>
      <c r="E312" s="43"/>
      <c r="F312" s="318" t="str">
        <f t="shared" si="17"/>
        <v/>
      </c>
      <c r="G312" s="86"/>
      <c r="H312" s="83"/>
      <c r="I312" s="83"/>
      <c r="J312" s="45"/>
      <c r="K312" s="43"/>
      <c r="L312" s="43"/>
      <c r="M312" s="43"/>
      <c r="N312" s="45"/>
      <c r="O312" s="40"/>
      <c r="P312" s="206"/>
      <c r="Q312" s="206"/>
      <c r="R312" s="40"/>
      <c r="S312" s="83"/>
      <c r="T312" s="45"/>
      <c r="U312" s="213"/>
      <c r="V312" s="84"/>
      <c r="W312" s="85"/>
      <c r="X312" s="88"/>
      <c r="Y312" s="213"/>
      <c r="Z312" s="213"/>
      <c r="AA312" s="86"/>
      <c r="AB312" s="179" t="str">
        <f t="shared" si="14"/>
        <v/>
      </c>
      <c r="AC312" s="43"/>
      <c r="AD312" s="213"/>
      <c r="AE312" s="213"/>
      <c r="AF312" s="40"/>
      <c r="AG312" s="45"/>
      <c r="AH312" s="45"/>
      <c r="AI312" s="40"/>
      <c r="AJ312" s="668"/>
      <c r="AK312" s="668"/>
      <c r="AL312" s="41"/>
      <c r="AM312" s="367"/>
      <c r="AN312" s="43"/>
      <c r="AO312" s="179" t="str">
        <f t="shared" si="15"/>
        <v/>
      </c>
      <c r="AP312" s="43"/>
      <c r="AQ312" s="75"/>
      <c r="AR312" s="40"/>
      <c r="AS312" s="28" t="b">
        <f t="shared" si="16"/>
        <v>1</v>
      </c>
    </row>
    <row r="313" spans="1:45" ht="45" customHeight="1">
      <c r="A313" s="65"/>
      <c r="B313" s="65"/>
      <c r="C313" s="65"/>
      <c r="D313" s="65"/>
      <c r="E313" s="43"/>
      <c r="F313" s="318" t="str">
        <f t="shared" si="17"/>
        <v/>
      </c>
      <c r="G313" s="86"/>
      <c r="H313" s="83"/>
      <c r="I313" s="83"/>
      <c r="J313" s="45"/>
      <c r="K313" s="43"/>
      <c r="L313" s="43"/>
      <c r="M313" s="43"/>
      <c r="N313" s="45"/>
      <c r="O313" s="40"/>
      <c r="P313" s="206"/>
      <c r="Q313" s="206"/>
      <c r="R313" s="40"/>
      <c r="S313" s="83"/>
      <c r="T313" s="45"/>
      <c r="U313" s="213"/>
      <c r="V313" s="84"/>
      <c r="W313" s="85"/>
      <c r="X313" s="88"/>
      <c r="Y313" s="213"/>
      <c r="Z313" s="213"/>
      <c r="AA313" s="86"/>
      <c r="AB313" s="179" t="str">
        <f t="shared" si="14"/>
        <v/>
      </c>
      <c r="AC313" s="43"/>
      <c r="AD313" s="213"/>
      <c r="AE313" s="213"/>
      <c r="AF313" s="40"/>
      <c r="AG313" s="45"/>
      <c r="AH313" s="45"/>
      <c r="AI313" s="40"/>
      <c r="AJ313" s="668"/>
      <c r="AK313" s="668"/>
      <c r="AL313" s="41"/>
      <c r="AM313" s="367"/>
      <c r="AN313" s="43"/>
      <c r="AO313" s="179" t="str">
        <f t="shared" si="15"/>
        <v/>
      </c>
      <c r="AP313" s="43"/>
      <c r="AQ313" s="75"/>
      <c r="AR313" s="40"/>
      <c r="AS313" s="28" t="b">
        <f t="shared" si="16"/>
        <v>1</v>
      </c>
    </row>
    <row r="314" spans="1:45" ht="45" customHeight="1">
      <c r="A314" s="65"/>
      <c r="B314" s="65"/>
      <c r="C314" s="65"/>
      <c r="D314" s="65"/>
      <c r="E314" s="43"/>
      <c r="F314" s="318" t="str">
        <f t="shared" si="17"/>
        <v/>
      </c>
      <c r="G314" s="86"/>
      <c r="H314" s="83"/>
      <c r="I314" s="83"/>
      <c r="J314" s="45"/>
      <c r="K314" s="43"/>
      <c r="L314" s="43"/>
      <c r="M314" s="43"/>
      <c r="N314" s="45"/>
      <c r="O314" s="40"/>
      <c r="P314" s="206"/>
      <c r="Q314" s="206"/>
      <c r="R314" s="40"/>
      <c r="S314" s="83"/>
      <c r="T314" s="45"/>
      <c r="U314" s="213"/>
      <c r="V314" s="84"/>
      <c r="W314" s="85"/>
      <c r="X314" s="88"/>
      <c r="Y314" s="213"/>
      <c r="Z314" s="213"/>
      <c r="AA314" s="86"/>
      <c r="AB314" s="179" t="str">
        <f t="shared" si="14"/>
        <v/>
      </c>
      <c r="AC314" s="43"/>
      <c r="AD314" s="213"/>
      <c r="AE314" s="213"/>
      <c r="AF314" s="40"/>
      <c r="AG314" s="45"/>
      <c r="AH314" s="45"/>
      <c r="AI314" s="40"/>
      <c r="AJ314" s="668"/>
      <c r="AK314" s="668"/>
      <c r="AL314" s="41"/>
      <c r="AM314" s="367"/>
      <c r="AN314" s="43"/>
      <c r="AO314" s="179" t="str">
        <f t="shared" si="15"/>
        <v/>
      </c>
      <c r="AP314" s="43"/>
      <c r="AQ314" s="75"/>
      <c r="AR314" s="40"/>
      <c r="AS314" s="28" t="b">
        <f t="shared" si="16"/>
        <v>1</v>
      </c>
    </row>
    <row r="315" spans="1:45" ht="45" customHeight="1">
      <c r="A315" s="65"/>
      <c r="B315" s="65"/>
      <c r="C315" s="65"/>
      <c r="D315" s="65"/>
      <c r="E315" s="43"/>
      <c r="F315" s="318" t="str">
        <f t="shared" si="17"/>
        <v/>
      </c>
      <c r="G315" s="86"/>
      <c r="H315" s="83"/>
      <c r="I315" s="83"/>
      <c r="J315" s="45"/>
      <c r="K315" s="43"/>
      <c r="L315" s="43"/>
      <c r="M315" s="43"/>
      <c r="N315" s="45"/>
      <c r="O315" s="40"/>
      <c r="P315" s="206"/>
      <c r="Q315" s="206"/>
      <c r="R315" s="40"/>
      <c r="S315" s="83"/>
      <c r="T315" s="45"/>
      <c r="U315" s="213"/>
      <c r="V315" s="84"/>
      <c r="W315" s="85"/>
      <c r="X315" s="88"/>
      <c r="Y315" s="213"/>
      <c r="Z315" s="213"/>
      <c r="AA315" s="86"/>
      <c r="AB315" s="179" t="str">
        <f t="shared" si="14"/>
        <v/>
      </c>
      <c r="AC315" s="43"/>
      <c r="AD315" s="213"/>
      <c r="AE315" s="213"/>
      <c r="AF315" s="40"/>
      <c r="AG315" s="45"/>
      <c r="AH315" s="45"/>
      <c r="AI315" s="40"/>
      <c r="AJ315" s="668"/>
      <c r="AK315" s="668"/>
      <c r="AL315" s="41"/>
      <c r="AM315" s="367"/>
      <c r="AN315" s="43"/>
      <c r="AO315" s="179" t="str">
        <f t="shared" si="15"/>
        <v/>
      </c>
      <c r="AP315" s="43"/>
      <c r="AQ315" s="75"/>
      <c r="AR315" s="40"/>
      <c r="AS315" s="28" t="b">
        <f t="shared" si="16"/>
        <v>1</v>
      </c>
    </row>
    <row r="316" spans="1:45" ht="45" customHeight="1">
      <c r="A316" s="65"/>
      <c r="B316" s="65"/>
      <c r="C316" s="65"/>
      <c r="D316" s="65"/>
      <c r="E316" s="43"/>
      <c r="F316" s="318" t="str">
        <f t="shared" si="17"/>
        <v/>
      </c>
      <c r="G316" s="86"/>
      <c r="H316" s="83"/>
      <c r="I316" s="83"/>
      <c r="J316" s="45"/>
      <c r="K316" s="43"/>
      <c r="L316" s="43"/>
      <c r="M316" s="43"/>
      <c r="N316" s="45"/>
      <c r="O316" s="40"/>
      <c r="P316" s="206"/>
      <c r="Q316" s="206"/>
      <c r="R316" s="40"/>
      <c r="S316" s="83"/>
      <c r="T316" s="45"/>
      <c r="U316" s="213"/>
      <c r="V316" s="84"/>
      <c r="W316" s="85"/>
      <c r="X316" s="88"/>
      <c r="Y316" s="213"/>
      <c r="Z316" s="213"/>
      <c r="AA316" s="86"/>
      <c r="AB316" s="179" t="str">
        <f t="shared" si="14"/>
        <v/>
      </c>
      <c r="AC316" s="43"/>
      <c r="AD316" s="213"/>
      <c r="AE316" s="213"/>
      <c r="AF316" s="40"/>
      <c r="AG316" s="45"/>
      <c r="AH316" s="45"/>
      <c r="AI316" s="40"/>
      <c r="AJ316" s="668"/>
      <c r="AK316" s="668"/>
      <c r="AL316" s="41"/>
      <c r="AM316" s="367"/>
      <c r="AN316" s="43"/>
      <c r="AO316" s="179" t="str">
        <f t="shared" si="15"/>
        <v/>
      </c>
      <c r="AP316" s="43"/>
      <c r="AQ316" s="75"/>
      <c r="AR316" s="40"/>
      <c r="AS316" s="28" t="b">
        <f t="shared" si="16"/>
        <v>1</v>
      </c>
    </row>
    <row r="317" spans="1:45" ht="45" customHeight="1">
      <c r="A317" s="65"/>
      <c r="B317" s="65"/>
      <c r="C317" s="65"/>
      <c r="D317" s="65"/>
      <c r="E317" s="43"/>
      <c r="F317" s="318" t="str">
        <f t="shared" si="17"/>
        <v/>
      </c>
      <c r="G317" s="86"/>
      <c r="H317" s="83"/>
      <c r="I317" s="83"/>
      <c r="J317" s="45"/>
      <c r="K317" s="43"/>
      <c r="L317" s="43"/>
      <c r="M317" s="43"/>
      <c r="N317" s="45"/>
      <c r="O317" s="40"/>
      <c r="P317" s="206"/>
      <c r="Q317" s="206"/>
      <c r="R317" s="40"/>
      <c r="S317" s="83"/>
      <c r="T317" s="45"/>
      <c r="U317" s="213"/>
      <c r="V317" s="84"/>
      <c r="W317" s="85"/>
      <c r="X317" s="88"/>
      <c r="Y317" s="213"/>
      <c r="Z317" s="213"/>
      <c r="AA317" s="86"/>
      <c r="AB317" s="179" t="str">
        <f t="shared" si="14"/>
        <v/>
      </c>
      <c r="AC317" s="43"/>
      <c r="AD317" s="213"/>
      <c r="AE317" s="213"/>
      <c r="AF317" s="40"/>
      <c r="AG317" s="45"/>
      <c r="AH317" s="45"/>
      <c r="AI317" s="40"/>
      <c r="AJ317" s="668"/>
      <c r="AK317" s="668"/>
      <c r="AL317" s="41"/>
      <c r="AM317" s="367"/>
      <c r="AN317" s="43"/>
      <c r="AO317" s="179" t="str">
        <f t="shared" si="15"/>
        <v/>
      </c>
      <c r="AP317" s="43"/>
      <c r="AQ317" s="75"/>
      <c r="AR317" s="40"/>
      <c r="AS317" s="28" t="b">
        <f t="shared" si="16"/>
        <v>1</v>
      </c>
    </row>
    <row r="318" spans="1:45" ht="45" customHeight="1">
      <c r="A318" s="65"/>
      <c r="B318" s="65"/>
      <c r="C318" s="65"/>
      <c r="D318" s="65"/>
      <c r="E318" s="43"/>
      <c r="F318" s="318" t="str">
        <f t="shared" si="17"/>
        <v/>
      </c>
      <c r="G318" s="86"/>
      <c r="H318" s="83"/>
      <c r="I318" s="83"/>
      <c r="J318" s="45"/>
      <c r="K318" s="43"/>
      <c r="L318" s="43"/>
      <c r="M318" s="43"/>
      <c r="N318" s="45"/>
      <c r="O318" s="40"/>
      <c r="P318" s="206"/>
      <c r="Q318" s="206"/>
      <c r="R318" s="40"/>
      <c r="S318" s="83"/>
      <c r="T318" s="45"/>
      <c r="U318" s="213"/>
      <c r="V318" s="84"/>
      <c r="W318" s="85"/>
      <c r="X318" s="88"/>
      <c r="Y318" s="213"/>
      <c r="Z318" s="213"/>
      <c r="AA318" s="86"/>
      <c r="AB318" s="179" t="str">
        <f t="shared" si="14"/>
        <v/>
      </c>
      <c r="AC318" s="43"/>
      <c r="AD318" s="213"/>
      <c r="AE318" s="213"/>
      <c r="AF318" s="40"/>
      <c r="AG318" s="45"/>
      <c r="AH318" s="45"/>
      <c r="AI318" s="40"/>
      <c r="AJ318" s="668"/>
      <c r="AK318" s="668"/>
      <c r="AL318" s="41"/>
      <c r="AM318" s="367"/>
      <c r="AN318" s="43"/>
      <c r="AO318" s="179" t="str">
        <f t="shared" si="15"/>
        <v/>
      </c>
      <c r="AP318" s="43"/>
      <c r="AQ318" s="75"/>
      <c r="AR318" s="40"/>
      <c r="AS318" s="28" t="b">
        <f t="shared" si="16"/>
        <v>1</v>
      </c>
    </row>
    <row r="319" spans="1:45" ht="45" customHeight="1">
      <c r="A319" s="65"/>
      <c r="B319" s="65"/>
      <c r="C319" s="65"/>
      <c r="D319" s="65"/>
      <c r="E319" s="43"/>
      <c r="F319" s="318" t="str">
        <f t="shared" si="17"/>
        <v/>
      </c>
      <c r="G319" s="86"/>
      <c r="H319" s="83"/>
      <c r="I319" s="83"/>
      <c r="J319" s="45"/>
      <c r="K319" s="43"/>
      <c r="L319" s="43"/>
      <c r="M319" s="43"/>
      <c r="N319" s="45"/>
      <c r="O319" s="40"/>
      <c r="P319" s="206"/>
      <c r="Q319" s="206"/>
      <c r="R319" s="40"/>
      <c r="S319" s="83"/>
      <c r="T319" s="45"/>
      <c r="U319" s="213"/>
      <c r="V319" s="84"/>
      <c r="W319" s="85"/>
      <c r="X319" s="88"/>
      <c r="Y319" s="213"/>
      <c r="Z319" s="213"/>
      <c r="AA319" s="86"/>
      <c r="AB319" s="179" t="str">
        <f t="shared" si="14"/>
        <v/>
      </c>
      <c r="AC319" s="43"/>
      <c r="AD319" s="213"/>
      <c r="AE319" s="213"/>
      <c r="AF319" s="40"/>
      <c r="AG319" s="45"/>
      <c r="AH319" s="45"/>
      <c r="AI319" s="40"/>
      <c r="AJ319" s="668"/>
      <c r="AK319" s="668"/>
      <c r="AL319" s="41"/>
      <c r="AM319" s="367"/>
      <c r="AN319" s="43"/>
      <c r="AO319" s="179" t="str">
        <f t="shared" si="15"/>
        <v/>
      </c>
      <c r="AP319" s="43"/>
      <c r="AQ319" s="75"/>
      <c r="AR319" s="40"/>
      <c r="AS319" s="28" t="b">
        <f t="shared" si="16"/>
        <v>1</v>
      </c>
    </row>
    <row r="320" spans="1:45" ht="45" customHeight="1">
      <c r="A320" s="65"/>
      <c r="B320" s="65"/>
      <c r="C320" s="65"/>
      <c r="D320" s="65"/>
      <c r="E320" s="43"/>
      <c r="F320" s="318" t="str">
        <f t="shared" si="17"/>
        <v/>
      </c>
      <c r="G320" s="86"/>
      <c r="H320" s="83"/>
      <c r="I320" s="83"/>
      <c r="J320" s="45"/>
      <c r="K320" s="43"/>
      <c r="L320" s="43"/>
      <c r="M320" s="43"/>
      <c r="N320" s="45"/>
      <c r="O320" s="40"/>
      <c r="P320" s="206"/>
      <c r="Q320" s="206"/>
      <c r="R320" s="40"/>
      <c r="S320" s="83"/>
      <c r="T320" s="45"/>
      <c r="U320" s="213"/>
      <c r="V320" s="84"/>
      <c r="W320" s="85"/>
      <c r="X320" s="88"/>
      <c r="Y320" s="213"/>
      <c r="Z320" s="213"/>
      <c r="AA320" s="86"/>
      <c r="AB320" s="179" t="str">
        <f t="shared" si="14"/>
        <v/>
      </c>
      <c r="AC320" s="43"/>
      <c r="AD320" s="213"/>
      <c r="AE320" s="213"/>
      <c r="AF320" s="40"/>
      <c r="AG320" s="45"/>
      <c r="AH320" s="45"/>
      <c r="AI320" s="40"/>
      <c r="AJ320" s="668"/>
      <c r="AK320" s="668"/>
      <c r="AL320" s="41"/>
      <c r="AM320" s="367"/>
      <c r="AN320" s="43"/>
      <c r="AO320" s="179" t="str">
        <f t="shared" si="15"/>
        <v/>
      </c>
      <c r="AP320" s="43"/>
      <c r="AQ320" s="75"/>
      <c r="AR320" s="40"/>
      <c r="AS320" s="28" t="b">
        <f t="shared" si="16"/>
        <v>1</v>
      </c>
    </row>
    <row r="321" spans="1:45" ht="45" customHeight="1">
      <c r="A321" s="65"/>
      <c r="B321" s="65"/>
      <c r="C321" s="65"/>
      <c r="D321" s="65"/>
      <c r="E321" s="43"/>
      <c r="F321" s="318" t="str">
        <f t="shared" si="17"/>
        <v/>
      </c>
      <c r="G321" s="86"/>
      <c r="H321" s="83"/>
      <c r="I321" s="83"/>
      <c r="J321" s="45"/>
      <c r="K321" s="43"/>
      <c r="L321" s="43"/>
      <c r="M321" s="43"/>
      <c r="N321" s="45"/>
      <c r="O321" s="40"/>
      <c r="P321" s="206"/>
      <c r="Q321" s="206"/>
      <c r="R321" s="40"/>
      <c r="S321" s="83"/>
      <c r="T321" s="45"/>
      <c r="U321" s="213"/>
      <c r="V321" s="84"/>
      <c r="W321" s="85"/>
      <c r="X321" s="88"/>
      <c r="Y321" s="213"/>
      <c r="Z321" s="213"/>
      <c r="AA321" s="86"/>
      <c r="AB321" s="179" t="str">
        <f t="shared" si="14"/>
        <v/>
      </c>
      <c r="AC321" s="43"/>
      <c r="AD321" s="213"/>
      <c r="AE321" s="213"/>
      <c r="AF321" s="40"/>
      <c r="AG321" s="45"/>
      <c r="AH321" s="45"/>
      <c r="AI321" s="40"/>
      <c r="AJ321" s="668"/>
      <c r="AK321" s="668"/>
      <c r="AL321" s="41"/>
      <c r="AM321" s="367"/>
      <c r="AN321" s="43"/>
      <c r="AO321" s="179" t="str">
        <f t="shared" si="15"/>
        <v/>
      </c>
      <c r="AP321" s="43"/>
      <c r="AQ321" s="75"/>
      <c r="AR321" s="40"/>
      <c r="AS321" s="28" t="b">
        <f t="shared" si="16"/>
        <v>1</v>
      </c>
    </row>
    <row r="322" spans="1:45" ht="45" customHeight="1">
      <c r="A322" s="65"/>
      <c r="B322" s="65"/>
      <c r="C322" s="65"/>
      <c r="D322" s="65"/>
      <c r="E322" s="43"/>
      <c r="F322" s="318" t="str">
        <f t="shared" si="17"/>
        <v/>
      </c>
      <c r="G322" s="86"/>
      <c r="H322" s="83"/>
      <c r="I322" s="83"/>
      <c r="J322" s="45"/>
      <c r="K322" s="43"/>
      <c r="L322" s="43"/>
      <c r="M322" s="43"/>
      <c r="N322" s="45"/>
      <c r="O322" s="40"/>
      <c r="P322" s="206"/>
      <c r="Q322" s="206"/>
      <c r="R322" s="40"/>
      <c r="S322" s="83"/>
      <c r="T322" s="45"/>
      <c r="U322" s="213"/>
      <c r="V322" s="84"/>
      <c r="W322" s="85"/>
      <c r="X322" s="88"/>
      <c r="Y322" s="213"/>
      <c r="Z322" s="213"/>
      <c r="AA322" s="86"/>
      <c r="AB322" s="179" t="str">
        <f t="shared" si="14"/>
        <v/>
      </c>
      <c r="AC322" s="43"/>
      <c r="AD322" s="213"/>
      <c r="AE322" s="213"/>
      <c r="AF322" s="40"/>
      <c r="AG322" s="45"/>
      <c r="AH322" s="45"/>
      <c r="AI322" s="40"/>
      <c r="AJ322" s="668"/>
      <c r="AK322" s="668"/>
      <c r="AL322" s="41"/>
      <c r="AM322" s="367"/>
      <c r="AN322" s="43"/>
      <c r="AO322" s="179" t="str">
        <f t="shared" si="15"/>
        <v/>
      </c>
      <c r="AP322" s="43"/>
      <c r="AQ322" s="75"/>
      <c r="AR322" s="40"/>
      <c r="AS322" s="28" t="b">
        <f t="shared" si="16"/>
        <v>1</v>
      </c>
    </row>
    <row r="323" spans="1:45" ht="45" customHeight="1">
      <c r="A323" s="65"/>
      <c r="B323" s="65"/>
      <c r="C323" s="65"/>
      <c r="D323" s="65"/>
      <c r="E323" s="43"/>
      <c r="F323" s="318" t="str">
        <f t="shared" si="17"/>
        <v/>
      </c>
      <c r="G323" s="86"/>
      <c r="H323" s="83"/>
      <c r="I323" s="83"/>
      <c r="J323" s="45"/>
      <c r="K323" s="43"/>
      <c r="L323" s="43"/>
      <c r="M323" s="43"/>
      <c r="N323" s="45"/>
      <c r="O323" s="40"/>
      <c r="P323" s="206"/>
      <c r="Q323" s="206"/>
      <c r="R323" s="40"/>
      <c r="S323" s="83"/>
      <c r="T323" s="45"/>
      <c r="U323" s="213"/>
      <c r="V323" s="84"/>
      <c r="W323" s="85"/>
      <c r="X323" s="88"/>
      <c r="Y323" s="213"/>
      <c r="Z323" s="213"/>
      <c r="AA323" s="86"/>
      <c r="AB323" s="179" t="str">
        <f t="shared" si="14"/>
        <v/>
      </c>
      <c r="AC323" s="43"/>
      <c r="AD323" s="213"/>
      <c r="AE323" s="213"/>
      <c r="AF323" s="40"/>
      <c r="AG323" s="45"/>
      <c r="AH323" s="45"/>
      <c r="AI323" s="40"/>
      <c r="AJ323" s="668"/>
      <c r="AK323" s="668"/>
      <c r="AL323" s="41"/>
      <c r="AM323" s="367"/>
      <c r="AN323" s="43"/>
      <c r="AO323" s="179" t="str">
        <f t="shared" si="15"/>
        <v/>
      </c>
      <c r="AP323" s="43"/>
      <c r="AQ323" s="75"/>
      <c r="AR323" s="40"/>
      <c r="AS323" s="28" t="b">
        <f t="shared" si="16"/>
        <v>1</v>
      </c>
    </row>
    <row r="324" spans="1:45" ht="45" customHeight="1">
      <c r="A324" s="65"/>
      <c r="B324" s="65"/>
      <c r="C324" s="65"/>
      <c r="D324" s="65"/>
      <c r="E324" s="43"/>
      <c r="F324" s="318" t="str">
        <f t="shared" si="17"/>
        <v/>
      </c>
      <c r="G324" s="86"/>
      <c r="H324" s="83"/>
      <c r="I324" s="83"/>
      <c r="J324" s="45"/>
      <c r="K324" s="43"/>
      <c r="L324" s="43"/>
      <c r="M324" s="43"/>
      <c r="N324" s="45"/>
      <c r="O324" s="40"/>
      <c r="P324" s="206"/>
      <c r="Q324" s="206"/>
      <c r="R324" s="40"/>
      <c r="S324" s="83"/>
      <c r="T324" s="45"/>
      <c r="U324" s="213"/>
      <c r="V324" s="84"/>
      <c r="W324" s="85"/>
      <c r="X324" s="88"/>
      <c r="Y324" s="213"/>
      <c r="Z324" s="213"/>
      <c r="AA324" s="86"/>
      <c r="AB324" s="179" t="str">
        <f t="shared" si="14"/>
        <v/>
      </c>
      <c r="AC324" s="43"/>
      <c r="AD324" s="213"/>
      <c r="AE324" s="213"/>
      <c r="AF324" s="40"/>
      <c r="AG324" s="45"/>
      <c r="AH324" s="45"/>
      <c r="AI324" s="40"/>
      <c r="AJ324" s="668"/>
      <c r="AK324" s="668"/>
      <c r="AL324" s="41"/>
      <c r="AM324" s="367"/>
      <c r="AN324" s="43"/>
      <c r="AO324" s="179" t="str">
        <f t="shared" si="15"/>
        <v/>
      </c>
      <c r="AP324" s="43"/>
      <c r="AQ324" s="75"/>
      <c r="AR324" s="40"/>
      <c r="AS324" s="28" t="b">
        <f t="shared" si="16"/>
        <v>1</v>
      </c>
    </row>
    <row r="325" spans="1:45" ht="45" customHeight="1">
      <c r="A325" s="65"/>
      <c r="B325" s="65"/>
      <c r="C325" s="65"/>
      <c r="D325" s="65"/>
      <c r="E325" s="43"/>
      <c r="F325" s="318" t="str">
        <f t="shared" si="17"/>
        <v/>
      </c>
      <c r="G325" s="86"/>
      <c r="H325" s="83"/>
      <c r="I325" s="83"/>
      <c r="J325" s="45"/>
      <c r="K325" s="43"/>
      <c r="L325" s="43"/>
      <c r="M325" s="43"/>
      <c r="N325" s="45"/>
      <c r="O325" s="40"/>
      <c r="P325" s="206"/>
      <c r="Q325" s="206"/>
      <c r="R325" s="40"/>
      <c r="S325" s="83"/>
      <c r="T325" s="45"/>
      <c r="U325" s="213"/>
      <c r="V325" s="84"/>
      <c r="W325" s="85"/>
      <c r="X325" s="88"/>
      <c r="Y325" s="213"/>
      <c r="Z325" s="213"/>
      <c r="AA325" s="86"/>
      <c r="AB325" s="179" t="str">
        <f t="shared" si="14"/>
        <v/>
      </c>
      <c r="AC325" s="43"/>
      <c r="AD325" s="213"/>
      <c r="AE325" s="213"/>
      <c r="AF325" s="40"/>
      <c r="AG325" s="45"/>
      <c r="AH325" s="45"/>
      <c r="AI325" s="40"/>
      <c r="AJ325" s="668"/>
      <c r="AK325" s="668"/>
      <c r="AL325" s="41"/>
      <c r="AM325" s="367"/>
      <c r="AN325" s="43"/>
      <c r="AO325" s="179" t="str">
        <f t="shared" si="15"/>
        <v/>
      </c>
      <c r="AP325" s="43"/>
      <c r="AQ325" s="75"/>
      <c r="AR325" s="40"/>
      <c r="AS325" s="28" t="b">
        <f t="shared" si="16"/>
        <v>1</v>
      </c>
    </row>
    <row r="326" spans="1:45" ht="45" customHeight="1">
      <c r="A326" s="65"/>
      <c r="B326" s="65"/>
      <c r="C326" s="65"/>
      <c r="D326" s="65"/>
      <c r="E326" s="43"/>
      <c r="F326" s="318" t="str">
        <f t="shared" si="17"/>
        <v/>
      </c>
      <c r="G326" s="86"/>
      <c r="H326" s="83"/>
      <c r="I326" s="83"/>
      <c r="J326" s="45"/>
      <c r="K326" s="43"/>
      <c r="L326" s="43"/>
      <c r="M326" s="43"/>
      <c r="N326" s="45"/>
      <c r="O326" s="40"/>
      <c r="P326" s="206"/>
      <c r="Q326" s="206"/>
      <c r="R326" s="40"/>
      <c r="S326" s="83"/>
      <c r="T326" s="45"/>
      <c r="U326" s="213"/>
      <c r="V326" s="84"/>
      <c r="W326" s="85"/>
      <c r="X326" s="88"/>
      <c r="Y326" s="213"/>
      <c r="Z326" s="213"/>
      <c r="AA326" s="86"/>
      <c r="AB326" s="179" t="str">
        <f t="shared" si="14"/>
        <v/>
      </c>
      <c r="AC326" s="43"/>
      <c r="AD326" s="213"/>
      <c r="AE326" s="213"/>
      <c r="AF326" s="40"/>
      <c r="AG326" s="45"/>
      <c r="AH326" s="45"/>
      <c r="AI326" s="40"/>
      <c r="AJ326" s="668"/>
      <c r="AK326" s="668"/>
      <c r="AL326" s="41"/>
      <c r="AM326" s="367"/>
      <c r="AN326" s="43"/>
      <c r="AO326" s="179" t="str">
        <f t="shared" si="15"/>
        <v/>
      </c>
      <c r="AP326" s="43"/>
      <c r="AQ326" s="75"/>
      <c r="AR326" s="40"/>
      <c r="AS326" s="28" t="b">
        <f t="shared" si="16"/>
        <v>1</v>
      </c>
    </row>
    <row r="327" spans="1:45" ht="45" customHeight="1">
      <c r="A327" s="65"/>
      <c r="B327" s="65"/>
      <c r="C327" s="65"/>
      <c r="D327" s="65"/>
      <c r="E327" s="43"/>
      <c r="F327" s="318" t="str">
        <f t="shared" si="17"/>
        <v/>
      </c>
      <c r="G327" s="86"/>
      <c r="H327" s="83"/>
      <c r="I327" s="83"/>
      <c r="J327" s="45"/>
      <c r="K327" s="43"/>
      <c r="L327" s="43"/>
      <c r="M327" s="43"/>
      <c r="N327" s="45"/>
      <c r="O327" s="40"/>
      <c r="P327" s="206"/>
      <c r="Q327" s="206"/>
      <c r="R327" s="40"/>
      <c r="S327" s="83"/>
      <c r="T327" s="45"/>
      <c r="U327" s="213"/>
      <c r="V327" s="84"/>
      <c r="W327" s="85"/>
      <c r="X327" s="88"/>
      <c r="Y327" s="213"/>
      <c r="Z327" s="213"/>
      <c r="AA327" s="86"/>
      <c r="AB327" s="179" t="str">
        <f t="shared" si="14"/>
        <v/>
      </c>
      <c r="AC327" s="43"/>
      <c r="AD327" s="213"/>
      <c r="AE327" s="213"/>
      <c r="AF327" s="40"/>
      <c r="AG327" s="45"/>
      <c r="AH327" s="45"/>
      <c r="AI327" s="40"/>
      <c r="AJ327" s="668"/>
      <c r="AK327" s="668"/>
      <c r="AL327" s="41"/>
      <c r="AM327" s="367"/>
      <c r="AN327" s="43"/>
      <c r="AO327" s="179" t="str">
        <f t="shared" si="15"/>
        <v/>
      </c>
      <c r="AP327" s="43"/>
      <c r="AQ327" s="75"/>
      <c r="AR327" s="40"/>
      <c r="AS327" s="28" t="b">
        <f t="shared" si="16"/>
        <v>1</v>
      </c>
    </row>
    <row r="328" spans="1:45" ht="45" customHeight="1">
      <c r="A328" s="65"/>
      <c r="B328" s="65"/>
      <c r="C328" s="65"/>
      <c r="D328" s="65"/>
      <c r="E328" s="43"/>
      <c r="F328" s="318" t="str">
        <f t="shared" si="17"/>
        <v/>
      </c>
      <c r="G328" s="86"/>
      <c r="H328" s="83"/>
      <c r="I328" s="83"/>
      <c r="J328" s="45"/>
      <c r="K328" s="43"/>
      <c r="L328" s="43"/>
      <c r="M328" s="43"/>
      <c r="N328" s="45"/>
      <c r="O328" s="40"/>
      <c r="P328" s="206"/>
      <c r="Q328" s="206"/>
      <c r="R328" s="40"/>
      <c r="S328" s="83"/>
      <c r="T328" s="45"/>
      <c r="U328" s="213"/>
      <c r="V328" s="84"/>
      <c r="W328" s="85"/>
      <c r="X328" s="88"/>
      <c r="Y328" s="213"/>
      <c r="Z328" s="213"/>
      <c r="AA328" s="86"/>
      <c r="AB328" s="179" t="str">
        <f t="shared" si="14"/>
        <v/>
      </c>
      <c r="AC328" s="43"/>
      <c r="AD328" s="213"/>
      <c r="AE328" s="213"/>
      <c r="AF328" s="40"/>
      <c r="AG328" s="45"/>
      <c r="AH328" s="45"/>
      <c r="AI328" s="40"/>
      <c r="AJ328" s="668"/>
      <c r="AK328" s="668"/>
      <c r="AL328" s="41"/>
      <c r="AM328" s="367"/>
      <c r="AN328" s="43"/>
      <c r="AO328" s="179" t="str">
        <f t="shared" si="15"/>
        <v/>
      </c>
      <c r="AP328" s="43"/>
      <c r="AQ328" s="75"/>
      <c r="AR328" s="40"/>
      <c r="AS328" s="28" t="b">
        <f t="shared" si="16"/>
        <v>1</v>
      </c>
    </row>
    <row r="329" spans="1:45" ht="45" customHeight="1">
      <c r="A329" s="65"/>
      <c r="B329" s="65"/>
      <c r="C329" s="65"/>
      <c r="D329" s="65"/>
      <c r="E329" s="43"/>
      <c r="F329" s="318" t="str">
        <f t="shared" si="17"/>
        <v/>
      </c>
      <c r="G329" s="86"/>
      <c r="H329" s="83"/>
      <c r="I329" s="83"/>
      <c r="J329" s="45"/>
      <c r="K329" s="43"/>
      <c r="L329" s="43"/>
      <c r="M329" s="43"/>
      <c r="N329" s="45"/>
      <c r="O329" s="40"/>
      <c r="P329" s="206"/>
      <c r="Q329" s="206"/>
      <c r="R329" s="40"/>
      <c r="S329" s="83"/>
      <c r="T329" s="45"/>
      <c r="U329" s="213"/>
      <c r="V329" s="84"/>
      <c r="W329" s="85"/>
      <c r="X329" s="88"/>
      <c r="Y329" s="213"/>
      <c r="Z329" s="213"/>
      <c r="AA329" s="86"/>
      <c r="AB329" s="179" t="str">
        <f t="shared" si="14"/>
        <v/>
      </c>
      <c r="AC329" s="43"/>
      <c r="AD329" s="213"/>
      <c r="AE329" s="213"/>
      <c r="AF329" s="40"/>
      <c r="AG329" s="45"/>
      <c r="AH329" s="45"/>
      <c r="AI329" s="40"/>
      <c r="AJ329" s="668"/>
      <c r="AK329" s="668"/>
      <c r="AL329" s="41"/>
      <c r="AM329" s="367"/>
      <c r="AN329" s="43"/>
      <c r="AO329" s="179" t="str">
        <f t="shared" si="15"/>
        <v/>
      </c>
      <c r="AP329" s="43"/>
      <c r="AQ329" s="75"/>
      <c r="AR329" s="40"/>
      <c r="AS329" s="28" t="b">
        <f t="shared" si="16"/>
        <v>1</v>
      </c>
    </row>
    <row r="330" spans="1:45" ht="45" customHeight="1">
      <c r="A330" s="65"/>
      <c r="B330" s="65"/>
      <c r="C330" s="65"/>
      <c r="D330" s="65"/>
      <c r="E330" s="43"/>
      <c r="F330" s="318" t="str">
        <f t="shared" si="17"/>
        <v/>
      </c>
      <c r="G330" s="86"/>
      <c r="H330" s="83"/>
      <c r="I330" s="83"/>
      <c r="J330" s="45"/>
      <c r="K330" s="43"/>
      <c r="L330" s="43"/>
      <c r="M330" s="43"/>
      <c r="N330" s="45"/>
      <c r="O330" s="40"/>
      <c r="P330" s="206"/>
      <c r="Q330" s="206"/>
      <c r="R330" s="40"/>
      <c r="S330" s="83"/>
      <c r="T330" s="45"/>
      <c r="U330" s="213"/>
      <c r="V330" s="84"/>
      <c r="W330" s="85"/>
      <c r="X330" s="88"/>
      <c r="Y330" s="213"/>
      <c r="Z330" s="213"/>
      <c r="AA330" s="86"/>
      <c r="AB330" s="179" t="str">
        <f t="shared" si="14"/>
        <v/>
      </c>
      <c r="AC330" s="43"/>
      <c r="AD330" s="213"/>
      <c r="AE330" s="213"/>
      <c r="AF330" s="40"/>
      <c r="AG330" s="45"/>
      <c r="AH330" s="45"/>
      <c r="AI330" s="40"/>
      <c r="AJ330" s="668"/>
      <c r="AK330" s="668"/>
      <c r="AL330" s="41"/>
      <c r="AM330" s="367"/>
      <c r="AN330" s="43"/>
      <c r="AO330" s="179" t="str">
        <f t="shared" si="15"/>
        <v/>
      </c>
      <c r="AP330" s="43"/>
      <c r="AQ330" s="75"/>
      <c r="AR330" s="40"/>
      <c r="AS330" s="28" t="b">
        <f t="shared" si="16"/>
        <v>1</v>
      </c>
    </row>
    <row r="331" spans="1:45" ht="45" customHeight="1">
      <c r="A331" s="65"/>
      <c r="B331" s="65"/>
      <c r="C331" s="65"/>
      <c r="D331" s="65"/>
      <c r="E331" s="43"/>
      <c r="F331" s="318" t="str">
        <f t="shared" si="17"/>
        <v/>
      </c>
      <c r="G331" s="86"/>
      <c r="H331" s="83"/>
      <c r="I331" s="83"/>
      <c r="J331" s="45"/>
      <c r="K331" s="43"/>
      <c r="L331" s="43"/>
      <c r="M331" s="43"/>
      <c r="N331" s="45"/>
      <c r="O331" s="40"/>
      <c r="P331" s="206"/>
      <c r="Q331" s="206"/>
      <c r="R331" s="40"/>
      <c r="S331" s="83"/>
      <c r="T331" s="45"/>
      <c r="U331" s="213"/>
      <c r="V331" s="84"/>
      <c r="W331" s="85"/>
      <c r="X331" s="88"/>
      <c r="Y331" s="213"/>
      <c r="Z331" s="213"/>
      <c r="AA331" s="86"/>
      <c r="AB331" s="179" t="str">
        <f t="shared" si="14"/>
        <v/>
      </c>
      <c r="AC331" s="43"/>
      <c r="AD331" s="213"/>
      <c r="AE331" s="213"/>
      <c r="AF331" s="40"/>
      <c r="AG331" s="45"/>
      <c r="AH331" s="45"/>
      <c r="AI331" s="40"/>
      <c r="AJ331" s="668"/>
      <c r="AK331" s="668"/>
      <c r="AL331" s="41"/>
      <c r="AM331" s="367"/>
      <c r="AN331" s="43"/>
      <c r="AO331" s="179" t="str">
        <f t="shared" si="15"/>
        <v/>
      </c>
      <c r="AP331" s="43"/>
      <c r="AQ331" s="75"/>
      <c r="AR331" s="40"/>
      <c r="AS331" s="28" t="b">
        <f t="shared" si="16"/>
        <v>1</v>
      </c>
    </row>
    <row r="332" spans="1:45" ht="45" customHeight="1">
      <c r="A332" s="65"/>
      <c r="B332" s="65"/>
      <c r="C332" s="65"/>
      <c r="D332" s="65"/>
      <c r="E332" s="43"/>
      <c r="F332" s="318" t="str">
        <f t="shared" si="17"/>
        <v/>
      </c>
      <c r="G332" s="86"/>
      <c r="H332" s="83"/>
      <c r="I332" s="83"/>
      <c r="J332" s="45"/>
      <c r="K332" s="43"/>
      <c r="L332" s="43"/>
      <c r="M332" s="43"/>
      <c r="N332" s="45"/>
      <c r="O332" s="40"/>
      <c r="P332" s="206"/>
      <c r="Q332" s="206"/>
      <c r="R332" s="40"/>
      <c r="S332" s="83"/>
      <c r="T332" s="45"/>
      <c r="U332" s="213"/>
      <c r="V332" s="84"/>
      <c r="W332" s="85"/>
      <c r="X332" s="88"/>
      <c r="Y332" s="213"/>
      <c r="Z332" s="213"/>
      <c r="AA332" s="86"/>
      <c r="AB332" s="179" t="str">
        <f t="shared" ref="AB332:AB395" si="18">IF(ISBLANK(X332),"",DATEDIF(S332,X332,"d")/365)</f>
        <v/>
      </c>
      <c r="AC332" s="43"/>
      <c r="AD332" s="213"/>
      <c r="AE332" s="213"/>
      <c r="AF332" s="40"/>
      <c r="AG332" s="45"/>
      <c r="AH332" s="45"/>
      <c r="AI332" s="40"/>
      <c r="AJ332" s="668"/>
      <c r="AK332" s="668"/>
      <c r="AL332" s="41"/>
      <c r="AM332" s="367"/>
      <c r="AN332" s="43"/>
      <c r="AO332" s="179" t="str">
        <f t="shared" ref="AO332:AO395" si="19">IF((S332-AM332)/365&gt;0,(S332-AM332)/365,"")</f>
        <v/>
      </c>
      <c r="AP332" s="43"/>
      <c r="AQ332" s="75"/>
      <c r="AR332" s="40"/>
      <c r="AS332" s="28" t="b">
        <f t="shared" ref="AS332:AS395" si="20">U332=Z332+AD332+AH332</f>
        <v>1</v>
      </c>
    </row>
    <row r="333" spans="1:45" ht="45" customHeight="1">
      <c r="A333" s="65"/>
      <c r="B333" s="65"/>
      <c r="C333" s="65"/>
      <c r="D333" s="65"/>
      <c r="E333" s="43"/>
      <c r="F333" s="318" t="str">
        <f t="shared" si="17"/>
        <v/>
      </c>
      <c r="G333" s="86"/>
      <c r="H333" s="83"/>
      <c r="I333" s="83"/>
      <c r="J333" s="45"/>
      <c r="K333" s="43"/>
      <c r="L333" s="43"/>
      <c r="M333" s="43"/>
      <c r="N333" s="45"/>
      <c r="O333" s="40"/>
      <c r="P333" s="206"/>
      <c r="Q333" s="206"/>
      <c r="R333" s="40"/>
      <c r="S333" s="83"/>
      <c r="T333" s="45"/>
      <c r="U333" s="213"/>
      <c r="V333" s="84"/>
      <c r="W333" s="85"/>
      <c r="X333" s="88"/>
      <c r="Y333" s="213"/>
      <c r="Z333" s="213"/>
      <c r="AA333" s="86"/>
      <c r="AB333" s="179" t="str">
        <f t="shared" si="18"/>
        <v/>
      </c>
      <c r="AC333" s="43"/>
      <c r="AD333" s="213"/>
      <c r="AE333" s="213"/>
      <c r="AF333" s="40"/>
      <c r="AG333" s="45"/>
      <c r="AH333" s="45"/>
      <c r="AI333" s="40"/>
      <c r="AJ333" s="668"/>
      <c r="AK333" s="668"/>
      <c r="AL333" s="41"/>
      <c r="AM333" s="367"/>
      <c r="AN333" s="43"/>
      <c r="AO333" s="179" t="str">
        <f t="shared" si="19"/>
        <v/>
      </c>
      <c r="AP333" s="43"/>
      <c r="AQ333" s="75"/>
      <c r="AR333" s="40"/>
      <c r="AS333" s="28" t="b">
        <f t="shared" si="20"/>
        <v>1</v>
      </c>
    </row>
    <row r="334" spans="1:45" ht="45" customHeight="1">
      <c r="A334" s="65"/>
      <c r="B334" s="65"/>
      <c r="C334" s="65"/>
      <c r="D334" s="65"/>
      <c r="E334" s="43"/>
      <c r="F334" s="318" t="str">
        <f t="shared" si="17"/>
        <v/>
      </c>
      <c r="G334" s="86"/>
      <c r="H334" s="83"/>
      <c r="I334" s="83"/>
      <c r="J334" s="45"/>
      <c r="K334" s="43"/>
      <c r="L334" s="43"/>
      <c r="M334" s="43"/>
      <c r="N334" s="45"/>
      <c r="O334" s="40"/>
      <c r="P334" s="206"/>
      <c r="Q334" s="206"/>
      <c r="R334" s="40"/>
      <c r="S334" s="83"/>
      <c r="T334" s="45"/>
      <c r="U334" s="213"/>
      <c r="V334" s="84"/>
      <c r="W334" s="85"/>
      <c r="X334" s="88"/>
      <c r="Y334" s="213"/>
      <c r="Z334" s="213"/>
      <c r="AA334" s="86"/>
      <c r="AB334" s="179" t="str">
        <f t="shared" si="18"/>
        <v/>
      </c>
      <c r="AC334" s="43"/>
      <c r="AD334" s="213"/>
      <c r="AE334" s="213"/>
      <c r="AF334" s="40"/>
      <c r="AG334" s="45"/>
      <c r="AH334" s="45"/>
      <c r="AI334" s="40"/>
      <c r="AJ334" s="668"/>
      <c r="AK334" s="668"/>
      <c r="AL334" s="41"/>
      <c r="AM334" s="367"/>
      <c r="AN334" s="43"/>
      <c r="AO334" s="179" t="str">
        <f t="shared" si="19"/>
        <v/>
      </c>
      <c r="AP334" s="43"/>
      <c r="AQ334" s="75"/>
      <c r="AR334" s="40"/>
      <c r="AS334" s="28" t="b">
        <f t="shared" si="20"/>
        <v>1</v>
      </c>
    </row>
    <row r="335" spans="1:45" ht="45" customHeight="1">
      <c r="A335" s="65"/>
      <c r="B335" s="65"/>
      <c r="C335" s="65"/>
      <c r="D335" s="65"/>
      <c r="E335" s="43"/>
      <c r="F335" s="318" t="str">
        <f t="shared" si="17"/>
        <v/>
      </c>
      <c r="G335" s="86"/>
      <c r="H335" s="83"/>
      <c r="I335" s="83"/>
      <c r="J335" s="45"/>
      <c r="K335" s="43"/>
      <c r="L335" s="43"/>
      <c r="M335" s="43"/>
      <c r="N335" s="45"/>
      <c r="O335" s="40"/>
      <c r="P335" s="206"/>
      <c r="Q335" s="206"/>
      <c r="R335" s="40"/>
      <c r="S335" s="83"/>
      <c r="T335" s="45"/>
      <c r="U335" s="213"/>
      <c r="V335" s="84"/>
      <c r="W335" s="85"/>
      <c r="X335" s="88"/>
      <c r="Y335" s="213"/>
      <c r="Z335" s="213"/>
      <c r="AA335" s="86"/>
      <c r="AB335" s="179" t="str">
        <f t="shared" si="18"/>
        <v/>
      </c>
      <c r="AC335" s="43"/>
      <c r="AD335" s="213"/>
      <c r="AE335" s="213"/>
      <c r="AF335" s="40"/>
      <c r="AG335" s="45"/>
      <c r="AH335" s="45"/>
      <c r="AI335" s="40"/>
      <c r="AJ335" s="668"/>
      <c r="AK335" s="668"/>
      <c r="AL335" s="41"/>
      <c r="AM335" s="367"/>
      <c r="AN335" s="43"/>
      <c r="AO335" s="179" t="str">
        <f t="shared" si="19"/>
        <v/>
      </c>
      <c r="AP335" s="43"/>
      <c r="AQ335" s="75"/>
      <c r="AR335" s="40"/>
      <c r="AS335" s="28" t="b">
        <f t="shared" si="20"/>
        <v>1</v>
      </c>
    </row>
    <row r="336" spans="1:45" ht="45" customHeight="1">
      <c r="A336" s="65"/>
      <c r="B336" s="65"/>
      <c r="C336" s="65"/>
      <c r="D336" s="65"/>
      <c r="E336" s="43"/>
      <c r="F336" s="318" t="str">
        <f t="shared" si="17"/>
        <v/>
      </c>
      <c r="G336" s="86"/>
      <c r="H336" s="83"/>
      <c r="I336" s="83"/>
      <c r="J336" s="45"/>
      <c r="K336" s="43"/>
      <c r="L336" s="43"/>
      <c r="M336" s="43"/>
      <c r="N336" s="45"/>
      <c r="O336" s="40"/>
      <c r="P336" s="206"/>
      <c r="Q336" s="206"/>
      <c r="R336" s="40"/>
      <c r="S336" s="83"/>
      <c r="T336" s="45"/>
      <c r="U336" s="213"/>
      <c r="V336" s="84"/>
      <c r="W336" s="85"/>
      <c r="X336" s="88"/>
      <c r="Y336" s="213"/>
      <c r="Z336" s="213"/>
      <c r="AA336" s="86"/>
      <c r="AB336" s="179" t="str">
        <f t="shared" si="18"/>
        <v/>
      </c>
      <c r="AC336" s="43"/>
      <c r="AD336" s="213"/>
      <c r="AE336" s="213"/>
      <c r="AF336" s="40"/>
      <c r="AG336" s="45"/>
      <c r="AH336" s="45"/>
      <c r="AI336" s="40"/>
      <c r="AJ336" s="668"/>
      <c r="AK336" s="668"/>
      <c r="AL336" s="41"/>
      <c r="AM336" s="367"/>
      <c r="AN336" s="43"/>
      <c r="AO336" s="179" t="str">
        <f t="shared" si="19"/>
        <v/>
      </c>
      <c r="AP336" s="43"/>
      <c r="AQ336" s="75"/>
      <c r="AR336" s="40"/>
      <c r="AS336" s="28" t="b">
        <f t="shared" si="20"/>
        <v>1</v>
      </c>
    </row>
    <row r="337" spans="1:45" ht="45" customHeight="1">
      <c r="A337" s="65"/>
      <c r="B337" s="65"/>
      <c r="C337" s="65"/>
      <c r="D337" s="65"/>
      <c r="E337" s="43"/>
      <c r="F337" s="318" t="str">
        <f t="shared" si="17"/>
        <v/>
      </c>
      <c r="G337" s="86"/>
      <c r="H337" s="83"/>
      <c r="I337" s="83"/>
      <c r="J337" s="45"/>
      <c r="K337" s="43"/>
      <c r="L337" s="43"/>
      <c r="M337" s="43"/>
      <c r="N337" s="45"/>
      <c r="O337" s="40"/>
      <c r="P337" s="206"/>
      <c r="Q337" s="206"/>
      <c r="R337" s="40"/>
      <c r="S337" s="83"/>
      <c r="T337" s="45"/>
      <c r="U337" s="213"/>
      <c r="V337" s="84"/>
      <c r="W337" s="85"/>
      <c r="X337" s="88"/>
      <c r="Y337" s="213"/>
      <c r="Z337" s="213"/>
      <c r="AA337" s="86"/>
      <c r="AB337" s="179" t="str">
        <f t="shared" si="18"/>
        <v/>
      </c>
      <c r="AC337" s="43"/>
      <c r="AD337" s="213"/>
      <c r="AE337" s="213"/>
      <c r="AF337" s="40"/>
      <c r="AG337" s="45"/>
      <c r="AH337" s="45"/>
      <c r="AI337" s="40"/>
      <c r="AJ337" s="668"/>
      <c r="AK337" s="668"/>
      <c r="AL337" s="41"/>
      <c r="AM337" s="367"/>
      <c r="AN337" s="43"/>
      <c r="AO337" s="179" t="str">
        <f t="shared" si="19"/>
        <v/>
      </c>
      <c r="AP337" s="43"/>
      <c r="AQ337" s="75"/>
      <c r="AR337" s="40"/>
      <c r="AS337" s="28" t="b">
        <f t="shared" si="20"/>
        <v>1</v>
      </c>
    </row>
    <row r="338" spans="1:45" ht="45" customHeight="1">
      <c r="A338" s="65"/>
      <c r="B338" s="65"/>
      <c r="C338" s="65"/>
      <c r="D338" s="65"/>
      <c r="E338" s="43"/>
      <c r="F338" s="318" t="str">
        <f t="shared" si="17"/>
        <v/>
      </c>
      <c r="G338" s="86"/>
      <c r="H338" s="83"/>
      <c r="I338" s="83"/>
      <c r="J338" s="45"/>
      <c r="K338" s="43"/>
      <c r="L338" s="43"/>
      <c r="M338" s="43"/>
      <c r="N338" s="45"/>
      <c r="O338" s="40"/>
      <c r="P338" s="206"/>
      <c r="Q338" s="206"/>
      <c r="R338" s="40"/>
      <c r="S338" s="83"/>
      <c r="T338" s="45"/>
      <c r="U338" s="213"/>
      <c r="V338" s="84"/>
      <c r="W338" s="85"/>
      <c r="X338" s="88"/>
      <c r="Y338" s="213"/>
      <c r="Z338" s="213"/>
      <c r="AA338" s="86"/>
      <c r="AB338" s="179" t="str">
        <f t="shared" si="18"/>
        <v/>
      </c>
      <c r="AC338" s="43"/>
      <c r="AD338" s="213"/>
      <c r="AE338" s="213"/>
      <c r="AF338" s="40"/>
      <c r="AG338" s="45"/>
      <c r="AH338" s="45"/>
      <c r="AI338" s="40"/>
      <c r="AJ338" s="668"/>
      <c r="AK338" s="668"/>
      <c r="AL338" s="41"/>
      <c r="AM338" s="367"/>
      <c r="AN338" s="43"/>
      <c r="AO338" s="179" t="str">
        <f t="shared" si="19"/>
        <v/>
      </c>
      <c r="AP338" s="43"/>
      <c r="AQ338" s="75"/>
      <c r="AR338" s="40"/>
      <c r="AS338" s="28" t="b">
        <f t="shared" si="20"/>
        <v>1</v>
      </c>
    </row>
    <row r="339" spans="1:45" ht="45" customHeight="1">
      <c r="A339" s="65"/>
      <c r="B339" s="65"/>
      <c r="C339" s="65"/>
      <c r="D339" s="65"/>
      <c r="E339" s="43"/>
      <c r="F339" s="318" t="str">
        <f t="shared" si="17"/>
        <v/>
      </c>
      <c r="G339" s="86"/>
      <c r="H339" s="83"/>
      <c r="I339" s="83"/>
      <c r="J339" s="45"/>
      <c r="K339" s="43"/>
      <c r="L339" s="43"/>
      <c r="M339" s="43"/>
      <c r="N339" s="45"/>
      <c r="O339" s="40"/>
      <c r="P339" s="206"/>
      <c r="Q339" s="206"/>
      <c r="R339" s="40"/>
      <c r="S339" s="83"/>
      <c r="T339" s="45"/>
      <c r="U339" s="213"/>
      <c r="V339" s="84"/>
      <c r="W339" s="85"/>
      <c r="X339" s="88"/>
      <c r="Y339" s="213"/>
      <c r="Z339" s="213"/>
      <c r="AA339" s="86"/>
      <c r="AB339" s="179" t="str">
        <f t="shared" si="18"/>
        <v/>
      </c>
      <c r="AC339" s="43"/>
      <c r="AD339" s="213"/>
      <c r="AE339" s="213"/>
      <c r="AF339" s="40"/>
      <c r="AG339" s="45"/>
      <c r="AH339" s="45"/>
      <c r="AI339" s="40"/>
      <c r="AJ339" s="668"/>
      <c r="AK339" s="668"/>
      <c r="AL339" s="41"/>
      <c r="AM339" s="367"/>
      <c r="AN339" s="43"/>
      <c r="AO339" s="179" t="str">
        <f t="shared" si="19"/>
        <v/>
      </c>
      <c r="AP339" s="43"/>
      <c r="AQ339" s="75"/>
      <c r="AR339" s="40"/>
      <c r="AS339" s="28" t="b">
        <f t="shared" si="20"/>
        <v>1</v>
      </c>
    </row>
    <row r="340" spans="1:45" ht="45" customHeight="1">
      <c r="A340" s="65"/>
      <c r="B340" s="65"/>
      <c r="C340" s="65"/>
      <c r="D340" s="65"/>
      <c r="E340" s="43"/>
      <c r="F340" s="318" t="str">
        <f t="shared" si="17"/>
        <v/>
      </c>
      <c r="G340" s="86"/>
      <c r="H340" s="83"/>
      <c r="I340" s="83"/>
      <c r="J340" s="45"/>
      <c r="K340" s="43"/>
      <c r="L340" s="43"/>
      <c r="M340" s="43"/>
      <c r="N340" s="45"/>
      <c r="O340" s="40"/>
      <c r="P340" s="206"/>
      <c r="Q340" s="206"/>
      <c r="R340" s="40"/>
      <c r="S340" s="83"/>
      <c r="T340" s="45"/>
      <c r="U340" s="213"/>
      <c r="V340" s="84"/>
      <c r="W340" s="85"/>
      <c r="X340" s="88"/>
      <c r="Y340" s="213"/>
      <c r="Z340" s="213"/>
      <c r="AA340" s="86"/>
      <c r="AB340" s="179" t="str">
        <f t="shared" si="18"/>
        <v/>
      </c>
      <c r="AC340" s="43"/>
      <c r="AD340" s="213"/>
      <c r="AE340" s="213"/>
      <c r="AF340" s="40"/>
      <c r="AG340" s="45"/>
      <c r="AH340" s="45"/>
      <c r="AI340" s="40"/>
      <c r="AJ340" s="668"/>
      <c r="AK340" s="668"/>
      <c r="AL340" s="41"/>
      <c r="AM340" s="367"/>
      <c r="AN340" s="43"/>
      <c r="AO340" s="179" t="str">
        <f t="shared" si="19"/>
        <v/>
      </c>
      <c r="AP340" s="43"/>
      <c r="AQ340" s="75"/>
      <c r="AR340" s="40"/>
      <c r="AS340" s="28" t="b">
        <f t="shared" si="20"/>
        <v>1</v>
      </c>
    </row>
    <row r="341" spans="1:45" ht="45" customHeight="1">
      <c r="A341" s="65"/>
      <c r="B341" s="65"/>
      <c r="C341" s="65"/>
      <c r="D341" s="65"/>
      <c r="E341" s="43"/>
      <c r="F341" s="318" t="str">
        <f t="shared" si="17"/>
        <v/>
      </c>
      <c r="G341" s="86"/>
      <c r="H341" s="83"/>
      <c r="I341" s="83"/>
      <c r="J341" s="45"/>
      <c r="K341" s="43"/>
      <c r="L341" s="43"/>
      <c r="M341" s="43"/>
      <c r="N341" s="45"/>
      <c r="O341" s="40"/>
      <c r="P341" s="206"/>
      <c r="Q341" s="206"/>
      <c r="R341" s="40"/>
      <c r="S341" s="83"/>
      <c r="T341" s="45"/>
      <c r="U341" s="213"/>
      <c r="V341" s="84"/>
      <c r="W341" s="85"/>
      <c r="X341" s="88"/>
      <c r="Y341" s="213"/>
      <c r="Z341" s="213"/>
      <c r="AA341" s="86"/>
      <c r="AB341" s="179" t="str">
        <f t="shared" si="18"/>
        <v/>
      </c>
      <c r="AC341" s="43"/>
      <c r="AD341" s="213"/>
      <c r="AE341" s="213"/>
      <c r="AF341" s="40"/>
      <c r="AG341" s="45"/>
      <c r="AH341" s="45"/>
      <c r="AI341" s="40"/>
      <c r="AJ341" s="668"/>
      <c r="AK341" s="668"/>
      <c r="AL341" s="41"/>
      <c r="AM341" s="367"/>
      <c r="AN341" s="43"/>
      <c r="AO341" s="179" t="str">
        <f t="shared" si="19"/>
        <v/>
      </c>
      <c r="AP341" s="43"/>
      <c r="AQ341" s="75"/>
      <c r="AR341" s="40"/>
      <c r="AS341" s="28" t="b">
        <f t="shared" si="20"/>
        <v>1</v>
      </c>
    </row>
    <row r="342" spans="1:45" ht="45" customHeight="1">
      <c r="A342" s="65"/>
      <c r="B342" s="65"/>
      <c r="C342" s="65"/>
      <c r="D342" s="65"/>
      <c r="E342" s="43"/>
      <c r="F342" s="318" t="str">
        <f t="shared" si="17"/>
        <v/>
      </c>
      <c r="G342" s="86"/>
      <c r="H342" s="83"/>
      <c r="I342" s="83"/>
      <c r="J342" s="45"/>
      <c r="K342" s="43"/>
      <c r="L342" s="43"/>
      <c r="M342" s="43"/>
      <c r="N342" s="45"/>
      <c r="O342" s="40"/>
      <c r="P342" s="206"/>
      <c r="Q342" s="206"/>
      <c r="R342" s="40"/>
      <c r="S342" s="83"/>
      <c r="T342" s="45"/>
      <c r="U342" s="213"/>
      <c r="V342" s="84"/>
      <c r="W342" s="85"/>
      <c r="X342" s="88"/>
      <c r="Y342" s="213"/>
      <c r="Z342" s="213"/>
      <c r="AA342" s="86"/>
      <c r="AB342" s="179" t="str">
        <f t="shared" si="18"/>
        <v/>
      </c>
      <c r="AC342" s="43"/>
      <c r="AD342" s="213"/>
      <c r="AE342" s="213"/>
      <c r="AF342" s="40"/>
      <c r="AG342" s="45"/>
      <c r="AH342" s="45"/>
      <c r="AI342" s="40"/>
      <c r="AJ342" s="668"/>
      <c r="AK342" s="668"/>
      <c r="AL342" s="41"/>
      <c r="AM342" s="367"/>
      <c r="AN342" s="43"/>
      <c r="AO342" s="179" t="str">
        <f t="shared" si="19"/>
        <v/>
      </c>
      <c r="AP342" s="43"/>
      <c r="AQ342" s="75"/>
      <c r="AR342" s="40"/>
      <c r="AS342" s="28" t="b">
        <f t="shared" si="20"/>
        <v>1</v>
      </c>
    </row>
    <row r="343" spans="1:45" ht="45" customHeight="1">
      <c r="A343" s="65"/>
      <c r="B343" s="65"/>
      <c r="C343" s="65"/>
      <c r="D343" s="65"/>
      <c r="E343" s="43"/>
      <c r="F343" s="318" t="str">
        <f t="shared" si="17"/>
        <v/>
      </c>
      <c r="G343" s="86"/>
      <c r="H343" s="83"/>
      <c r="I343" s="83"/>
      <c r="J343" s="45"/>
      <c r="K343" s="43"/>
      <c r="L343" s="43"/>
      <c r="M343" s="43"/>
      <c r="N343" s="45"/>
      <c r="O343" s="40"/>
      <c r="P343" s="206"/>
      <c r="Q343" s="206"/>
      <c r="R343" s="40"/>
      <c r="S343" s="83"/>
      <c r="T343" s="45"/>
      <c r="U343" s="213"/>
      <c r="V343" s="84"/>
      <c r="W343" s="85"/>
      <c r="X343" s="88"/>
      <c r="Y343" s="213"/>
      <c r="Z343" s="213"/>
      <c r="AA343" s="86"/>
      <c r="AB343" s="179" t="str">
        <f t="shared" si="18"/>
        <v/>
      </c>
      <c r="AC343" s="43"/>
      <c r="AD343" s="213"/>
      <c r="AE343" s="213"/>
      <c r="AF343" s="40"/>
      <c r="AG343" s="45"/>
      <c r="AH343" s="45"/>
      <c r="AI343" s="40"/>
      <c r="AJ343" s="668"/>
      <c r="AK343" s="668"/>
      <c r="AL343" s="41"/>
      <c r="AM343" s="367"/>
      <c r="AN343" s="43"/>
      <c r="AO343" s="179" t="str">
        <f t="shared" si="19"/>
        <v/>
      </c>
      <c r="AP343" s="43"/>
      <c r="AQ343" s="75"/>
      <c r="AR343" s="40"/>
      <c r="AS343" s="28" t="b">
        <f t="shared" si="20"/>
        <v>1</v>
      </c>
    </row>
    <row r="344" spans="1:45" ht="45" customHeight="1">
      <c r="A344" s="65"/>
      <c r="B344" s="65"/>
      <c r="C344" s="65"/>
      <c r="D344" s="65"/>
      <c r="E344" s="43"/>
      <c r="F344" s="318" t="str">
        <f t="shared" si="17"/>
        <v/>
      </c>
      <c r="G344" s="86"/>
      <c r="H344" s="83"/>
      <c r="I344" s="83"/>
      <c r="J344" s="45"/>
      <c r="K344" s="43"/>
      <c r="L344" s="43"/>
      <c r="M344" s="43"/>
      <c r="N344" s="45"/>
      <c r="O344" s="40"/>
      <c r="P344" s="206"/>
      <c r="Q344" s="206"/>
      <c r="R344" s="40"/>
      <c r="S344" s="83"/>
      <c r="T344" s="45"/>
      <c r="U344" s="213"/>
      <c r="V344" s="84"/>
      <c r="W344" s="85"/>
      <c r="X344" s="88"/>
      <c r="Y344" s="213"/>
      <c r="Z344" s="213"/>
      <c r="AA344" s="86"/>
      <c r="AB344" s="179" t="str">
        <f t="shared" si="18"/>
        <v/>
      </c>
      <c r="AC344" s="43"/>
      <c r="AD344" s="213"/>
      <c r="AE344" s="213"/>
      <c r="AF344" s="40"/>
      <c r="AG344" s="45"/>
      <c r="AH344" s="45"/>
      <c r="AI344" s="40"/>
      <c r="AJ344" s="668"/>
      <c r="AK344" s="668"/>
      <c r="AL344" s="41"/>
      <c r="AM344" s="367"/>
      <c r="AN344" s="43"/>
      <c r="AO344" s="179" t="str">
        <f t="shared" si="19"/>
        <v/>
      </c>
      <c r="AP344" s="43"/>
      <c r="AQ344" s="75"/>
      <c r="AR344" s="40"/>
      <c r="AS344" s="28" t="b">
        <f t="shared" si="20"/>
        <v>1</v>
      </c>
    </row>
    <row r="345" spans="1:45" ht="45" customHeight="1">
      <c r="A345" s="65"/>
      <c r="B345" s="65"/>
      <c r="C345" s="65"/>
      <c r="D345" s="65"/>
      <c r="E345" s="43"/>
      <c r="F345" s="318" t="str">
        <f t="shared" si="17"/>
        <v/>
      </c>
      <c r="G345" s="86"/>
      <c r="H345" s="83"/>
      <c r="I345" s="83"/>
      <c r="J345" s="45"/>
      <c r="K345" s="43"/>
      <c r="L345" s="43"/>
      <c r="M345" s="43"/>
      <c r="N345" s="45"/>
      <c r="O345" s="40"/>
      <c r="P345" s="206"/>
      <c r="Q345" s="206"/>
      <c r="R345" s="40"/>
      <c r="S345" s="83"/>
      <c r="T345" s="45"/>
      <c r="U345" s="213"/>
      <c r="V345" s="84"/>
      <c r="W345" s="85"/>
      <c r="X345" s="88"/>
      <c r="Y345" s="213"/>
      <c r="Z345" s="213"/>
      <c r="AA345" s="86"/>
      <c r="AB345" s="179" t="str">
        <f t="shared" si="18"/>
        <v/>
      </c>
      <c r="AC345" s="43"/>
      <c r="AD345" s="213"/>
      <c r="AE345" s="213"/>
      <c r="AF345" s="40"/>
      <c r="AG345" s="45"/>
      <c r="AH345" s="45"/>
      <c r="AI345" s="40"/>
      <c r="AJ345" s="668"/>
      <c r="AK345" s="668"/>
      <c r="AL345" s="41"/>
      <c r="AM345" s="367"/>
      <c r="AN345" s="43"/>
      <c r="AO345" s="179" t="str">
        <f t="shared" si="19"/>
        <v/>
      </c>
      <c r="AP345" s="43"/>
      <c r="AQ345" s="75"/>
      <c r="AR345" s="40"/>
      <c r="AS345" s="28" t="b">
        <f t="shared" si="20"/>
        <v>1</v>
      </c>
    </row>
    <row r="346" spans="1:45" ht="45" customHeight="1">
      <c r="A346" s="65"/>
      <c r="B346" s="65"/>
      <c r="C346" s="65"/>
      <c r="D346" s="65"/>
      <c r="E346" s="43"/>
      <c r="F346" s="318" t="str">
        <f t="shared" si="17"/>
        <v/>
      </c>
      <c r="G346" s="86"/>
      <c r="H346" s="83"/>
      <c r="I346" s="83"/>
      <c r="J346" s="45"/>
      <c r="K346" s="43"/>
      <c r="L346" s="43"/>
      <c r="M346" s="43"/>
      <c r="N346" s="45"/>
      <c r="O346" s="40"/>
      <c r="P346" s="206"/>
      <c r="Q346" s="206"/>
      <c r="R346" s="40"/>
      <c r="S346" s="83"/>
      <c r="T346" s="45"/>
      <c r="U346" s="213"/>
      <c r="V346" s="84"/>
      <c r="W346" s="85"/>
      <c r="X346" s="88"/>
      <c r="Y346" s="213"/>
      <c r="Z346" s="213"/>
      <c r="AA346" s="86"/>
      <c r="AB346" s="179" t="str">
        <f t="shared" si="18"/>
        <v/>
      </c>
      <c r="AC346" s="43"/>
      <c r="AD346" s="213"/>
      <c r="AE346" s="213"/>
      <c r="AF346" s="40"/>
      <c r="AG346" s="45"/>
      <c r="AH346" s="45"/>
      <c r="AI346" s="40"/>
      <c r="AJ346" s="668"/>
      <c r="AK346" s="668"/>
      <c r="AL346" s="41"/>
      <c r="AM346" s="367"/>
      <c r="AN346" s="43"/>
      <c r="AO346" s="179" t="str">
        <f t="shared" si="19"/>
        <v/>
      </c>
      <c r="AP346" s="43"/>
      <c r="AQ346" s="75"/>
      <c r="AR346" s="40"/>
      <c r="AS346" s="28" t="b">
        <f t="shared" si="20"/>
        <v>1</v>
      </c>
    </row>
    <row r="347" spans="1:45" ht="45" customHeight="1">
      <c r="A347" s="65"/>
      <c r="B347" s="65"/>
      <c r="C347" s="65"/>
      <c r="D347" s="65"/>
      <c r="E347" s="43"/>
      <c r="F347" s="318" t="str">
        <f t="shared" si="17"/>
        <v/>
      </c>
      <c r="G347" s="86"/>
      <c r="H347" s="83"/>
      <c r="I347" s="83"/>
      <c r="J347" s="45"/>
      <c r="K347" s="43"/>
      <c r="L347" s="43"/>
      <c r="M347" s="43"/>
      <c r="N347" s="45"/>
      <c r="O347" s="40"/>
      <c r="P347" s="206"/>
      <c r="Q347" s="206"/>
      <c r="R347" s="40"/>
      <c r="S347" s="83"/>
      <c r="T347" s="45"/>
      <c r="U347" s="213"/>
      <c r="V347" s="84"/>
      <c r="W347" s="85"/>
      <c r="X347" s="88"/>
      <c r="Y347" s="213"/>
      <c r="Z347" s="213"/>
      <c r="AA347" s="86"/>
      <c r="AB347" s="179" t="str">
        <f t="shared" si="18"/>
        <v/>
      </c>
      <c r="AC347" s="43"/>
      <c r="AD347" s="213"/>
      <c r="AE347" s="213"/>
      <c r="AF347" s="40"/>
      <c r="AG347" s="45"/>
      <c r="AH347" s="45"/>
      <c r="AI347" s="40"/>
      <c r="AJ347" s="668"/>
      <c r="AK347" s="668"/>
      <c r="AL347" s="41"/>
      <c r="AM347" s="367"/>
      <c r="AN347" s="43"/>
      <c r="AO347" s="179" t="str">
        <f t="shared" si="19"/>
        <v/>
      </c>
      <c r="AP347" s="43"/>
      <c r="AQ347" s="75"/>
      <c r="AR347" s="40"/>
      <c r="AS347" s="28" t="b">
        <f t="shared" si="20"/>
        <v>1</v>
      </c>
    </row>
    <row r="348" spans="1:45" ht="45" customHeight="1">
      <c r="A348" s="65"/>
      <c r="B348" s="65"/>
      <c r="C348" s="65"/>
      <c r="D348" s="65"/>
      <c r="E348" s="43"/>
      <c r="F348" s="318" t="str">
        <f t="shared" si="17"/>
        <v/>
      </c>
      <c r="G348" s="86"/>
      <c r="H348" s="83"/>
      <c r="I348" s="83"/>
      <c r="J348" s="45"/>
      <c r="K348" s="43"/>
      <c r="L348" s="43"/>
      <c r="M348" s="43"/>
      <c r="N348" s="45"/>
      <c r="O348" s="40"/>
      <c r="P348" s="206"/>
      <c r="Q348" s="206"/>
      <c r="R348" s="40"/>
      <c r="S348" s="83"/>
      <c r="T348" s="45"/>
      <c r="U348" s="213"/>
      <c r="V348" s="84"/>
      <c r="W348" s="85"/>
      <c r="X348" s="88"/>
      <c r="Y348" s="213"/>
      <c r="Z348" s="213"/>
      <c r="AA348" s="86"/>
      <c r="AB348" s="179" t="str">
        <f t="shared" si="18"/>
        <v/>
      </c>
      <c r="AC348" s="43"/>
      <c r="AD348" s="213"/>
      <c r="AE348" s="213"/>
      <c r="AF348" s="40"/>
      <c r="AG348" s="45"/>
      <c r="AH348" s="45"/>
      <c r="AI348" s="40"/>
      <c r="AJ348" s="668"/>
      <c r="AK348" s="668"/>
      <c r="AL348" s="41"/>
      <c r="AM348" s="367"/>
      <c r="AN348" s="43"/>
      <c r="AO348" s="179" t="str">
        <f t="shared" si="19"/>
        <v/>
      </c>
      <c r="AP348" s="43"/>
      <c r="AQ348" s="75"/>
      <c r="AR348" s="40"/>
      <c r="AS348" s="28" t="b">
        <f t="shared" si="20"/>
        <v>1</v>
      </c>
    </row>
    <row r="349" spans="1:45" ht="45" customHeight="1">
      <c r="A349" s="65"/>
      <c r="B349" s="65"/>
      <c r="C349" s="65"/>
      <c r="D349" s="65"/>
      <c r="E349" s="43"/>
      <c r="F349" s="318" t="str">
        <f t="shared" si="17"/>
        <v/>
      </c>
      <c r="G349" s="86"/>
      <c r="H349" s="83"/>
      <c r="I349" s="83"/>
      <c r="J349" s="45"/>
      <c r="K349" s="43"/>
      <c r="L349" s="43"/>
      <c r="M349" s="43"/>
      <c r="N349" s="45"/>
      <c r="O349" s="40"/>
      <c r="P349" s="206"/>
      <c r="Q349" s="206"/>
      <c r="R349" s="40"/>
      <c r="S349" s="83"/>
      <c r="T349" s="45"/>
      <c r="U349" s="213"/>
      <c r="V349" s="84"/>
      <c r="W349" s="85"/>
      <c r="X349" s="88"/>
      <c r="Y349" s="213"/>
      <c r="Z349" s="213"/>
      <c r="AA349" s="86"/>
      <c r="AB349" s="179" t="str">
        <f t="shared" si="18"/>
        <v/>
      </c>
      <c r="AC349" s="43"/>
      <c r="AD349" s="213"/>
      <c r="AE349" s="213"/>
      <c r="AF349" s="40"/>
      <c r="AG349" s="45"/>
      <c r="AH349" s="45"/>
      <c r="AI349" s="40"/>
      <c r="AJ349" s="668"/>
      <c r="AK349" s="668"/>
      <c r="AL349" s="41"/>
      <c r="AM349" s="367"/>
      <c r="AN349" s="43"/>
      <c r="AO349" s="179" t="str">
        <f t="shared" si="19"/>
        <v/>
      </c>
      <c r="AP349" s="43"/>
      <c r="AQ349" s="75"/>
      <c r="AR349" s="40"/>
      <c r="AS349" s="28" t="b">
        <f t="shared" si="20"/>
        <v>1</v>
      </c>
    </row>
    <row r="350" spans="1:45" ht="45" customHeight="1">
      <c r="A350" s="65"/>
      <c r="B350" s="65"/>
      <c r="C350" s="65"/>
      <c r="D350" s="65"/>
      <c r="E350" s="43"/>
      <c r="F350" s="318" t="str">
        <f t="shared" si="17"/>
        <v/>
      </c>
      <c r="G350" s="86"/>
      <c r="H350" s="83"/>
      <c r="I350" s="83"/>
      <c r="J350" s="45"/>
      <c r="K350" s="43"/>
      <c r="L350" s="43"/>
      <c r="M350" s="43"/>
      <c r="N350" s="45"/>
      <c r="O350" s="40"/>
      <c r="P350" s="206"/>
      <c r="Q350" s="206"/>
      <c r="R350" s="40"/>
      <c r="S350" s="83"/>
      <c r="T350" s="45"/>
      <c r="U350" s="213"/>
      <c r="V350" s="84"/>
      <c r="W350" s="85"/>
      <c r="X350" s="88"/>
      <c r="Y350" s="213"/>
      <c r="Z350" s="213"/>
      <c r="AA350" s="86"/>
      <c r="AB350" s="179" t="str">
        <f t="shared" si="18"/>
        <v/>
      </c>
      <c r="AC350" s="43"/>
      <c r="AD350" s="213"/>
      <c r="AE350" s="213"/>
      <c r="AF350" s="40"/>
      <c r="AG350" s="45"/>
      <c r="AH350" s="45"/>
      <c r="AI350" s="40"/>
      <c r="AJ350" s="668"/>
      <c r="AK350" s="668"/>
      <c r="AL350" s="41"/>
      <c r="AM350" s="367"/>
      <c r="AN350" s="43"/>
      <c r="AO350" s="179" t="str">
        <f t="shared" si="19"/>
        <v/>
      </c>
      <c r="AP350" s="43"/>
      <c r="AQ350" s="75"/>
      <c r="AR350" s="40"/>
      <c r="AS350" s="28" t="b">
        <f t="shared" si="20"/>
        <v>1</v>
      </c>
    </row>
    <row r="351" spans="1:45" ht="45" customHeight="1">
      <c r="A351" s="65"/>
      <c r="B351" s="65"/>
      <c r="C351" s="65"/>
      <c r="D351" s="65"/>
      <c r="E351" s="43"/>
      <c r="F351" s="318" t="str">
        <f t="shared" si="17"/>
        <v/>
      </c>
      <c r="G351" s="86"/>
      <c r="H351" s="83"/>
      <c r="I351" s="83"/>
      <c r="J351" s="45"/>
      <c r="K351" s="43"/>
      <c r="L351" s="43"/>
      <c r="M351" s="43"/>
      <c r="N351" s="45"/>
      <c r="O351" s="40"/>
      <c r="P351" s="206"/>
      <c r="Q351" s="206"/>
      <c r="R351" s="40"/>
      <c r="S351" s="83"/>
      <c r="T351" s="45"/>
      <c r="U351" s="213"/>
      <c r="V351" s="84"/>
      <c r="W351" s="85"/>
      <c r="X351" s="88"/>
      <c r="Y351" s="213"/>
      <c r="Z351" s="213"/>
      <c r="AA351" s="86"/>
      <c r="AB351" s="179" t="str">
        <f t="shared" si="18"/>
        <v/>
      </c>
      <c r="AC351" s="43"/>
      <c r="AD351" s="213"/>
      <c r="AE351" s="213"/>
      <c r="AF351" s="40"/>
      <c r="AG351" s="45"/>
      <c r="AH351" s="45"/>
      <c r="AI351" s="40"/>
      <c r="AJ351" s="668"/>
      <c r="AK351" s="668"/>
      <c r="AL351" s="41"/>
      <c r="AM351" s="367"/>
      <c r="AN351" s="43"/>
      <c r="AO351" s="179" t="str">
        <f t="shared" si="19"/>
        <v/>
      </c>
      <c r="AP351" s="43"/>
      <c r="AQ351" s="75"/>
      <c r="AR351" s="40"/>
      <c r="AS351" s="28" t="b">
        <f t="shared" si="20"/>
        <v>1</v>
      </c>
    </row>
    <row r="352" spans="1:45" ht="45" customHeight="1">
      <c r="A352" s="65"/>
      <c r="B352" s="65"/>
      <c r="C352" s="65"/>
      <c r="D352" s="65"/>
      <c r="E352" s="43"/>
      <c r="F352" s="318" t="str">
        <f t="shared" si="17"/>
        <v/>
      </c>
      <c r="G352" s="86"/>
      <c r="H352" s="83"/>
      <c r="I352" s="83"/>
      <c r="J352" s="45"/>
      <c r="K352" s="43"/>
      <c r="L352" s="43"/>
      <c r="M352" s="43"/>
      <c r="N352" s="45"/>
      <c r="O352" s="40"/>
      <c r="P352" s="206"/>
      <c r="Q352" s="206"/>
      <c r="R352" s="40"/>
      <c r="S352" s="83"/>
      <c r="T352" s="45"/>
      <c r="U352" s="213"/>
      <c r="V352" s="84"/>
      <c r="W352" s="85"/>
      <c r="X352" s="88"/>
      <c r="Y352" s="213"/>
      <c r="Z352" s="213"/>
      <c r="AA352" s="86"/>
      <c r="AB352" s="179" t="str">
        <f t="shared" si="18"/>
        <v/>
      </c>
      <c r="AC352" s="43"/>
      <c r="AD352" s="213"/>
      <c r="AE352" s="213"/>
      <c r="AF352" s="40"/>
      <c r="AG352" s="45"/>
      <c r="AH352" s="45"/>
      <c r="AI352" s="40"/>
      <c r="AJ352" s="668"/>
      <c r="AK352" s="668"/>
      <c r="AL352" s="41"/>
      <c r="AM352" s="367"/>
      <c r="AN352" s="43"/>
      <c r="AO352" s="179" t="str">
        <f t="shared" si="19"/>
        <v/>
      </c>
      <c r="AP352" s="43"/>
      <c r="AQ352" s="75"/>
      <c r="AR352" s="40"/>
      <c r="AS352" s="28" t="b">
        <f t="shared" si="20"/>
        <v>1</v>
      </c>
    </row>
    <row r="353" spans="1:45" ht="45" customHeight="1">
      <c r="A353" s="65"/>
      <c r="B353" s="65"/>
      <c r="C353" s="65"/>
      <c r="D353" s="65"/>
      <c r="E353" s="43"/>
      <c r="F353" s="318" t="str">
        <f t="shared" si="17"/>
        <v/>
      </c>
      <c r="G353" s="86"/>
      <c r="H353" s="83"/>
      <c r="I353" s="83"/>
      <c r="J353" s="45"/>
      <c r="K353" s="43"/>
      <c r="L353" s="43"/>
      <c r="M353" s="43"/>
      <c r="N353" s="45"/>
      <c r="O353" s="40"/>
      <c r="P353" s="206"/>
      <c r="Q353" s="206"/>
      <c r="R353" s="40"/>
      <c r="S353" s="83"/>
      <c r="T353" s="45"/>
      <c r="U353" s="213"/>
      <c r="V353" s="84"/>
      <c r="W353" s="85"/>
      <c r="X353" s="88"/>
      <c r="Y353" s="213"/>
      <c r="Z353" s="213"/>
      <c r="AA353" s="86"/>
      <c r="AB353" s="179" t="str">
        <f t="shared" si="18"/>
        <v/>
      </c>
      <c r="AC353" s="43"/>
      <c r="AD353" s="213"/>
      <c r="AE353" s="213"/>
      <c r="AF353" s="40"/>
      <c r="AG353" s="45"/>
      <c r="AH353" s="45"/>
      <c r="AI353" s="40"/>
      <c r="AJ353" s="668"/>
      <c r="AK353" s="668"/>
      <c r="AL353" s="41"/>
      <c r="AM353" s="367"/>
      <c r="AN353" s="43"/>
      <c r="AO353" s="179" t="str">
        <f t="shared" si="19"/>
        <v/>
      </c>
      <c r="AP353" s="43"/>
      <c r="AQ353" s="75"/>
      <c r="AR353" s="40"/>
      <c r="AS353" s="28" t="b">
        <f t="shared" si="20"/>
        <v>1</v>
      </c>
    </row>
    <row r="354" spans="1:45" ht="45" customHeight="1">
      <c r="A354" s="65"/>
      <c r="B354" s="65"/>
      <c r="C354" s="65"/>
      <c r="D354" s="65"/>
      <c r="E354" s="43"/>
      <c r="F354" s="318" t="str">
        <f t="shared" si="17"/>
        <v/>
      </c>
      <c r="G354" s="86"/>
      <c r="H354" s="83"/>
      <c r="I354" s="83"/>
      <c r="J354" s="45"/>
      <c r="K354" s="43"/>
      <c r="L354" s="43"/>
      <c r="M354" s="43"/>
      <c r="N354" s="45"/>
      <c r="O354" s="40"/>
      <c r="P354" s="206"/>
      <c r="Q354" s="206"/>
      <c r="R354" s="40"/>
      <c r="S354" s="83"/>
      <c r="T354" s="45"/>
      <c r="U354" s="213"/>
      <c r="V354" s="84"/>
      <c r="W354" s="85"/>
      <c r="X354" s="88"/>
      <c r="Y354" s="213"/>
      <c r="Z354" s="213"/>
      <c r="AA354" s="86"/>
      <c r="AB354" s="179" t="str">
        <f t="shared" si="18"/>
        <v/>
      </c>
      <c r="AC354" s="43"/>
      <c r="AD354" s="213"/>
      <c r="AE354" s="213"/>
      <c r="AF354" s="40"/>
      <c r="AG354" s="45"/>
      <c r="AH354" s="45"/>
      <c r="AI354" s="40"/>
      <c r="AJ354" s="668"/>
      <c r="AK354" s="668"/>
      <c r="AL354" s="41"/>
      <c r="AM354" s="367"/>
      <c r="AN354" s="43"/>
      <c r="AO354" s="179" t="str">
        <f t="shared" si="19"/>
        <v/>
      </c>
      <c r="AP354" s="43"/>
      <c r="AQ354" s="75"/>
      <c r="AR354" s="40"/>
      <c r="AS354" s="28" t="b">
        <f t="shared" si="20"/>
        <v>1</v>
      </c>
    </row>
    <row r="355" spans="1:45" ht="45" customHeight="1">
      <c r="A355" s="65"/>
      <c r="B355" s="65"/>
      <c r="C355" s="65"/>
      <c r="D355" s="65"/>
      <c r="E355" s="43"/>
      <c r="F355" s="318" t="str">
        <f t="shared" si="17"/>
        <v/>
      </c>
      <c r="G355" s="86"/>
      <c r="H355" s="83"/>
      <c r="I355" s="83"/>
      <c r="J355" s="45"/>
      <c r="K355" s="43"/>
      <c r="L355" s="43"/>
      <c r="M355" s="43"/>
      <c r="N355" s="45"/>
      <c r="O355" s="40"/>
      <c r="P355" s="206"/>
      <c r="Q355" s="206"/>
      <c r="R355" s="40"/>
      <c r="S355" s="83"/>
      <c r="T355" s="45"/>
      <c r="U355" s="213"/>
      <c r="V355" s="84"/>
      <c r="W355" s="85"/>
      <c r="X355" s="88"/>
      <c r="Y355" s="213"/>
      <c r="Z355" s="213"/>
      <c r="AA355" s="86"/>
      <c r="AB355" s="179" t="str">
        <f t="shared" si="18"/>
        <v/>
      </c>
      <c r="AC355" s="43"/>
      <c r="AD355" s="213"/>
      <c r="AE355" s="213"/>
      <c r="AF355" s="40"/>
      <c r="AG355" s="45"/>
      <c r="AH355" s="45"/>
      <c r="AI355" s="40"/>
      <c r="AJ355" s="668"/>
      <c r="AK355" s="668"/>
      <c r="AL355" s="41"/>
      <c r="AM355" s="367"/>
      <c r="AN355" s="43"/>
      <c r="AO355" s="179" t="str">
        <f t="shared" si="19"/>
        <v/>
      </c>
      <c r="AP355" s="43"/>
      <c r="AQ355" s="75"/>
      <c r="AR355" s="40"/>
      <c r="AS355" s="28" t="b">
        <f t="shared" si="20"/>
        <v>1</v>
      </c>
    </row>
    <row r="356" spans="1:45" ht="45" customHeight="1">
      <c r="A356" s="65"/>
      <c r="B356" s="65"/>
      <c r="C356" s="65"/>
      <c r="D356" s="65"/>
      <c r="E356" s="43"/>
      <c r="F356" s="318" t="str">
        <f t="shared" si="17"/>
        <v/>
      </c>
      <c r="G356" s="86"/>
      <c r="H356" s="83"/>
      <c r="I356" s="83"/>
      <c r="J356" s="45"/>
      <c r="K356" s="43"/>
      <c r="L356" s="43"/>
      <c r="M356" s="43"/>
      <c r="N356" s="45"/>
      <c r="O356" s="40"/>
      <c r="P356" s="206"/>
      <c r="Q356" s="206"/>
      <c r="R356" s="40"/>
      <c r="S356" s="83"/>
      <c r="T356" s="45"/>
      <c r="U356" s="213"/>
      <c r="V356" s="84"/>
      <c r="W356" s="85"/>
      <c r="X356" s="88"/>
      <c r="Y356" s="213"/>
      <c r="Z356" s="213"/>
      <c r="AA356" s="86"/>
      <c r="AB356" s="179" t="str">
        <f t="shared" si="18"/>
        <v/>
      </c>
      <c r="AC356" s="43"/>
      <c r="AD356" s="213"/>
      <c r="AE356" s="213"/>
      <c r="AF356" s="40"/>
      <c r="AG356" s="45"/>
      <c r="AH356" s="45"/>
      <c r="AI356" s="40"/>
      <c r="AJ356" s="668"/>
      <c r="AK356" s="668"/>
      <c r="AL356" s="41"/>
      <c r="AM356" s="367"/>
      <c r="AN356" s="43"/>
      <c r="AO356" s="179" t="str">
        <f t="shared" si="19"/>
        <v/>
      </c>
      <c r="AP356" s="43"/>
      <c r="AQ356" s="75"/>
      <c r="AR356" s="40"/>
      <c r="AS356" s="28" t="b">
        <f t="shared" si="20"/>
        <v>1</v>
      </c>
    </row>
    <row r="357" spans="1:45" ht="45" customHeight="1">
      <c r="A357" s="65"/>
      <c r="B357" s="65"/>
      <c r="C357" s="65"/>
      <c r="D357" s="65"/>
      <c r="E357" s="43"/>
      <c r="F357" s="318" t="str">
        <f t="shared" si="17"/>
        <v/>
      </c>
      <c r="G357" s="86"/>
      <c r="H357" s="83"/>
      <c r="I357" s="83"/>
      <c r="J357" s="45"/>
      <c r="K357" s="43"/>
      <c r="L357" s="43"/>
      <c r="M357" s="43"/>
      <c r="N357" s="45"/>
      <c r="O357" s="40"/>
      <c r="P357" s="206"/>
      <c r="Q357" s="206"/>
      <c r="R357" s="40"/>
      <c r="S357" s="83"/>
      <c r="T357" s="45"/>
      <c r="U357" s="213"/>
      <c r="V357" s="84"/>
      <c r="W357" s="85"/>
      <c r="X357" s="88"/>
      <c r="Y357" s="213"/>
      <c r="Z357" s="213"/>
      <c r="AA357" s="86"/>
      <c r="AB357" s="179" t="str">
        <f t="shared" si="18"/>
        <v/>
      </c>
      <c r="AC357" s="43"/>
      <c r="AD357" s="213"/>
      <c r="AE357" s="213"/>
      <c r="AF357" s="40"/>
      <c r="AG357" s="45"/>
      <c r="AH357" s="45"/>
      <c r="AI357" s="40"/>
      <c r="AJ357" s="668"/>
      <c r="AK357" s="668"/>
      <c r="AL357" s="41"/>
      <c r="AM357" s="367"/>
      <c r="AN357" s="43"/>
      <c r="AO357" s="179" t="str">
        <f t="shared" si="19"/>
        <v/>
      </c>
      <c r="AP357" s="43"/>
      <c r="AQ357" s="75"/>
      <c r="AR357" s="40"/>
      <c r="AS357" s="28" t="b">
        <f t="shared" si="20"/>
        <v>1</v>
      </c>
    </row>
    <row r="358" spans="1:45" ht="45" customHeight="1">
      <c r="A358" s="65"/>
      <c r="B358" s="65"/>
      <c r="C358" s="65"/>
      <c r="D358" s="65"/>
      <c r="E358" s="43"/>
      <c r="F358" s="318" t="str">
        <f t="shared" si="17"/>
        <v/>
      </c>
      <c r="G358" s="86"/>
      <c r="H358" s="83"/>
      <c r="I358" s="83"/>
      <c r="J358" s="45"/>
      <c r="K358" s="43"/>
      <c r="L358" s="43"/>
      <c r="M358" s="43"/>
      <c r="N358" s="45"/>
      <c r="O358" s="40"/>
      <c r="P358" s="206"/>
      <c r="Q358" s="206"/>
      <c r="R358" s="40"/>
      <c r="S358" s="83"/>
      <c r="T358" s="45"/>
      <c r="U358" s="213"/>
      <c r="V358" s="84"/>
      <c r="W358" s="85"/>
      <c r="X358" s="88"/>
      <c r="Y358" s="213"/>
      <c r="Z358" s="213"/>
      <c r="AA358" s="86"/>
      <c r="AB358" s="179" t="str">
        <f t="shared" si="18"/>
        <v/>
      </c>
      <c r="AC358" s="43"/>
      <c r="AD358" s="213"/>
      <c r="AE358" s="213"/>
      <c r="AF358" s="40"/>
      <c r="AG358" s="45"/>
      <c r="AH358" s="45"/>
      <c r="AI358" s="40"/>
      <c r="AJ358" s="668"/>
      <c r="AK358" s="668"/>
      <c r="AL358" s="41"/>
      <c r="AM358" s="367"/>
      <c r="AN358" s="43"/>
      <c r="AO358" s="179" t="str">
        <f t="shared" si="19"/>
        <v/>
      </c>
      <c r="AP358" s="43"/>
      <c r="AQ358" s="75"/>
      <c r="AR358" s="40"/>
      <c r="AS358" s="28" t="b">
        <f t="shared" si="20"/>
        <v>1</v>
      </c>
    </row>
    <row r="359" spans="1:45" ht="45" customHeight="1">
      <c r="A359" s="65"/>
      <c r="B359" s="65"/>
      <c r="C359" s="65"/>
      <c r="D359" s="65"/>
      <c r="E359" s="43"/>
      <c r="F359" s="318" t="str">
        <f t="shared" si="17"/>
        <v/>
      </c>
      <c r="G359" s="86"/>
      <c r="H359" s="83"/>
      <c r="I359" s="83"/>
      <c r="J359" s="45"/>
      <c r="K359" s="43"/>
      <c r="L359" s="43"/>
      <c r="M359" s="43"/>
      <c r="N359" s="45"/>
      <c r="O359" s="40"/>
      <c r="P359" s="206"/>
      <c r="Q359" s="206"/>
      <c r="R359" s="40"/>
      <c r="S359" s="83"/>
      <c r="T359" s="45"/>
      <c r="U359" s="213"/>
      <c r="V359" s="84"/>
      <c r="W359" s="85"/>
      <c r="X359" s="88"/>
      <c r="Y359" s="213"/>
      <c r="Z359" s="213"/>
      <c r="AA359" s="86"/>
      <c r="AB359" s="179" t="str">
        <f t="shared" si="18"/>
        <v/>
      </c>
      <c r="AC359" s="43"/>
      <c r="AD359" s="213"/>
      <c r="AE359" s="213"/>
      <c r="AF359" s="40"/>
      <c r="AG359" s="45"/>
      <c r="AH359" s="45"/>
      <c r="AI359" s="40"/>
      <c r="AJ359" s="668"/>
      <c r="AK359" s="668"/>
      <c r="AL359" s="41"/>
      <c r="AM359" s="367"/>
      <c r="AN359" s="43"/>
      <c r="AO359" s="179" t="str">
        <f t="shared" si="19"/>
        <v/>
      </c>
      <c r="AP359" s="43"/>
      <c r="AQ359" s="75"/>
      <c r="AR359" s="40"/>
      <c r="AS359" s="28" t="b">
        <f t="shared" si="20"/>
        <v>1</v>
      </c>
    </row>
    <row r="360" spans="1:45" ht="45" customHeight="1">
      <c r="A360" s="65"/>
      <c r="B360" s="65"/>
      <c r="C360" s="65"/>
      <c r="D360" s="65"/>
      <c r="E360" s="43"/>
      <c r="F360" s="318" t="str">
        <f t="shared" si="17"/>
        <v/>
      </c>
      <c r="G360" s="86"/>
      <c r="H360" s="83"/>
      <c r="I360" s="83"/>
      <c r="J360" s="45"/>
      <c r="K360" s="43"/>
      <c r="L360" s="43"/>
      <c r="M360" s="43"/>
      <c r="N360" s="45"/>
      <c r="O360" s="40"/>
      <c r="P360" s="206"/>
      <c r="Q360" s="206"/>
      <c r="R360" s="40"/>
      <c r="S360" s="83"/>
      <c r="T360" s="45"/>
      <c r="U360" s="213"/>
      <c r="V360" s="84"/>
      <c r="W360" s="85"/>
      <c r="X360" s="88"/>
      <c r="Y360" s="213"/>
      <c r="Z360" s="213"/>
      <c r="AA360" s="86"/>
      <c r="AB360" s="179" t="str">
        <f t="shared" si="18"/>
        <v/>
      </c>
      <c r="AC360" s="43"/>
      <c r="AD360" s="213"/>
      <c r="AE360" s="213"/>
      <c r="AF360" s="40"/>
      <c r="AG360" s="45"/>
      <c r="AH360" s="45"/>
      <c r="AI360" s="40"/>
      <c r="AJ360" s="668"/>
      <c r="AK360" s="668"/>
      <c r="AL360" s="41"/>
      <c r="AM360" s="367"/>
      <c r="AN360" s="43"/>
      <c r="AO360" s="179" t="str">
        <f t="shared" si="19"/>
        <v/>
      </c>
      <c r="AP360" s="43"/>
      <c r="AQ360" s="75"/>
      <c r="AR360" s="40"/>
      <c r="AS360" s="28" t="b">
        <f t="shared" si="20"/>
        <v>1</v>
      </c>
    </row>
    <row r="361" spans="1:45" ht="45" customHeight="1">
      <c r="A361" s="65"/>
      <c r="B361" s="65"/>
      <c r="C361" s="65"/>
      <c r="D361" s="65"/>
      <c r="E361" s="43"/>
      <c r="F361" s="318" t="str">
        <f t="shared" si="17"/>
        <v/>
      </c>
      <c r="G361" s="86"/>
      <c r="H361" s="83"/>
      <c r="I361" s="83"/>
      <c r="J361" s="45"/>
      <c r="K361" s="43"/>
      <c r="L361" s="43"/>
      <c r="M361" s="43"/>
      <c r="N361" s="45"/>
      <c r="O361" s="40"/>
      <c r="P361" s="206"/>
      <c r="Q361" s="206"/>
      <c r="R361" s="40"/>
      <c r="S361" s="83"/>
      <c r="T361" s="45"/>
      <c r="U361" s="213"/>
      <c r="V361" s="84"/>
      <c r="W361" s="85"/>
      <c r="X361" s="88"/>
      <c r="Y361" s="213"/>
      <c r="Z361" s="213"/>
      <c r="AA361" s="86"/>
      <c r="AB361" s="179" t="str">
        <f t="shared" si="18"/>
        <v/>
      </c>
      <c r="AC361" s="43"/>
      <c r="AD361" s="213"/>
      <c r="AE361" s="213"/>
      <c r="AF361" s="40"/>
      <c r="AG361" s="45"/>
      <c r="AH361" s="45"/>
      <c r="AI361" s="40"/>
      <c r="AJ361" s="668"/>
      <c r="AK361" s="668"/>
      <c r="AL361" s="41"/>
      <c r="AM361" s="367"/>
      <c r="AN361" s="43"/>
      <c r="AO361" s="179" t="str">
        <f t="shared" si="19"/>
        <v/>
      </c>
      <c r="AP361" s="43"/>
      <c r="AQ361" s="75"/>
      <c r="AR361" s="40"/>
      <c r="AS361" s="28" t="b">
        <f t="shared" si="20"/>
        <v>1</v>
      </c>
    </row>
    <row r="362" spans="1:45" ht="45" customHeight="1">
      <c r="A362" s="65"/>
      <c r="B362" s="65"/>
      <c r="C362" s="65"/>
      <c r="D362" s="65"/>
      <c r="E362" s="43"/>
      <c r="F362" s="318" t="str">
        <f t="shared" si="17"/>
        <v/>
      </c>
      <c r="G362" s="86"/>
      <c r="H362" s="83"/>
      <c r="I362" s="83"/>
      <c r="J362" s="45"/>
      <c r="K362" s="43"/>
      <c r="L362" s="43"/>
      <c r="M362" s="43"/>
      <c r="N362" s="45"/>
      <c r="O362" s="40"/>
      <c r="P362" s="206"/>
      <c r="Q362" s="206"/>
      <c r="R362" s="40"/>
      <c r="S362" s="83"/>
      <c r="T362" s="45"/>
      <c r="U362" s="213"/>
      <c r="V362" s="84"/>
      <c r="W362" s="85"/>
      <c r="X362" s="88"/>
      <c r="Y362" s="213"/>
      <c r="Z362" s="213"/>
      <c r="AA362" s="86"/>
      <c r="AB362" s="179" t="str">
        <f t="shared" si="18"/>
        <v/>
      </c>
      <c r="AC362" s="43"/>
      <c r="AD362" s="213"/>
      <c r="AE362" s="213"/>
      <c r="AF362" s="40"/>
      <c r="AG362" s="45"/>
      <c r="AH362" s="45"/>
      <c r="AI362" s="40"/>
      <c r="AJ362" s="668"/>
      <c r="AK362" s="668"/>
      <c r="AL362" s="41"/>
      <c r="AM362" s="367"/>
      <c r="AN362" s="43"/>
      <c r="AO362" s="179" t="str">
        <f t="shared" si="19"/>
        <v/>
      </c>
      <c r="AP362" s="43"/>
      <c r="AQ362" s="75"/>
      <c r="AR362" s="40"/>
      <c r="AS362" s="28" t="b">
        <f t="shared" si="20"/>
        <v>1</v>
      </c>
    </row>
    <row r="363" spans="1:45" ht="45" customHeight="1">
      <c r="A363" s="65"/>
      <c r="B363" s="65"/>
      <c r="C363" s="65"/>
      <c r="D363" s="65"/>
      <c r="E363" s="43"/>
      <c r="F363" s="318" t="str">
        <f t="shared" si="17"/>
        <v/>
      </c>
      <c r="G363" s="86"/>
      <c r="H363" s="83"/>
      <c r="I363" s="83"/>
      <c r="J363" s="45"/>
      <c r="K363" s="43"/>
      <c r="L363" s="43"/>
      <c r="M363" s="43"/>
      <c r="N363" s="45"/>
      <c r="O363" s="40"/>
      <c r="P363" s="206"/>
      <c r="Q363" s="206"/>
      <c r="R363" s="40"/>
      <c r="S363" s="83"/>
      <c r="T363" s="45"/>
      <c r="U363" s="213"/>
      <c r="V363" s="84"/>
      <c r="W363" s="85"/>
      <c r="X363" s="88"/>
      <c r="Y363" s="213"/>
      <c r="Z363" s="213"/>
      <c r="AA363" s="86"/>
      <c r="AB363" s="179" t="str">
        <f t="shared" si="18"/>
        <v/>
      </c>
      <c r="AC363" s="43"/>
      <c r="AD363" s="213"/>
      <c r="AE363" s="213"/>
      <c r="AF363" s="40"/>
      <c r="AG363" s="45"/>
      <c r="AH363" s="45"/>
      <c r="AI363" s="40"/>
      <c r="AJ363" s="668"/>
      <c r="AK363" s="668"/>
      <c r="AL363" s="41"/>
      <c r="AM363" s="367"/>
      <c r="AN363" s="43"/>
      <c r="AO363" s="179" t="str">
        <f t="shared" si="19"/>
        <v/>
      </c>
      <c r="AP363" s="43"/>
      <c r="AQ363" s="75"/>
      <c r="AR363" s="40"/>
      <c r="AS363" s="28" t="b">
        <f t="shared" si="20"/>
        <v>1</v>
      </c>
    </row>
    <row r="364" spans="1:45" ht="45" customHeight="1">
      <c r="A364" s="65"/>
      <c r="B364" s="65"/>
      <c r="C364" s="65"/>
      <c r="D364" s="65"/>
      <c r="E364" s="43"/>
      <c r="F364" s="318" t="str">
        <f t="shared" si="17"/>
        <v/>
      </c>
      <c r="G364" s="86"/>
      <c r="H364" s="83"/>
      <c r="I364" s="83"/>
      <c r="J364" s="45"/>
      <c r="K364" s="43"/>
      <c r="L364" s="43"/>
      <c r="M364" s="43"/>
      <c r="N364" s="45"/>
      <c r="O364" s="40"/>
      <c r="P364" s="206"/>
      <c r="Q364" s="206"/>
      <c r="R364" s="40"/>
      <c r="S364" s="83"/>
      <c r="T364" s="45"/>
      <c r="U364" s="213"/>
      <c r="V364" s="84"/>
      <c r="W364" s="85"/>
      <c r="X364" s="88"/>
      <c r="Y364" s="213"/>
      <c r="Z364" s="213"/>
      <c r="AA364" s="86"/>
      <c r="AB364" s="179" t="str">
        <f t="shared" si="18"/>
        <v/>
      </c>
      <c r="AC364" s="43"/>
      <c r="AD364" s="213"/>
      <c r="AE364" s="213"/>
      <c r="AF364" s="40"/>
      <c r="AG364" s="45"/>
      <c r="AH364" s="45"/>
      <c r="AI364" s="40"/>
      <c r="AJ364" s="668"/>
      <c r="AK364" s="668"/>
      <c r="AL364" s="41"/>
      <c r="AM364" s="367"/>
      <c r="AN364" s="43"/>
      <c r="AO364" s="179" t="str">
        <f t="shared" si="19"/>
        <v/>
      </c>
      <c r="AP364" s="43"/>
      <c r="AQ364" s="75"/>
      <c r="AR364" s="40"/>
      <c r="AS364" s="28" t="b">
        <f t="shared" si="20"/>
        <v>1</v>
      </c>
    </row>
    <row r="365" spans="1:45" ht="45" customHeight="1">
      <c r="A365" s="65"/>
      <c r="B365" s="65"/>
      <c r="C365" s="65"/>
      <c r="D365" s="65"/>
      <c r="E365" s="43"/>
      <c r="F365" s="318" t="str">
        <f t="shared" si="17"/>
        <v/>
      </c>
      <c r="G365" s="86"/>
      <c r="H365" s="83"/>
      <c r="I365" s="83"/>
      <c r="J365" s="45"/>
      <c r="K365" s="43"/>
      <c r="L365" s="43"/>
      <c r="M365" s="43"/>
      <c r="N365" s="45"/>
      <c r="O365" s="40"/>
      <c r="P365" s="206"/>
      <c r="Q365" s="206"/>
      <c r="R365" s="40"/>
      <c r="S365" s="83"/>
      <c r="T365" s="45"/>
      <c r="U365" s="213"/>
      <c r="V365" s="84"/>
      <c r="W365" s="85"/>
      <c r="X365" s="88"/>
      <c r="Y365" s="213"/>
      <c r="Z365" s="213"/>
      <c r="AA365" s="86"/>
      <c r="AB365" s="179" t="str">
        <f t="shared" si="18"/>
        <v/>
      </c>
      <c r="AC365" s="43"/>
      <c r="AD365" s="213"/>
      <c r="AE365" s="213"/>
      <c r="AF365" s="40"/>
      <c r="AG365" s="45"/>
      <c r="AH365" s="45"/>
      <c r="AI365" s="40"/>
      <c r="AJ365" s="668"/>
      <c r="AK365" s="668"/>
      <c r="AL365" s="41"/>
      <c r="AM365" s="367"/>
      <c r="AN365" s="43"/>
      <c r="AO365" s="179" t="str">
        <f t="shared" si="19"/>
        <v/>
      </c>
      <c r="AP365" s="43"/>
      <c r="AQ365" s="75"/>
      <c r="AR365" s="40"/>
      <c r="AS365" s="28" t="b">
        <f t="shared" si="20"/>
        <v>1</v>
      </c>
    </row>
    <row r="366" spans="1:45" ht="45" customHeight="1">
      <c r="A366" s="65"/>
      <c r="B366" s="65"/>
      <c r="C366" s="65"/>
      <c r="D366" s="65"/>
      <c r="E366" s="43"/>
      <c r="F366" s="318" t="str">
        <f t="shared" si="17"/>
        <v/>
      </c>
      <c r="G366" s="86"/>
      <c r="H366" s="83"/>
      <c r="I366" s="83"/>
      <c r="J366" s="45"/>
      <c r="K366" s="43"/>
      <c r="L366" s="43"/>
      <c r="M366" s="43"/>
      <c r="N366" s="45"/>
      <c r="O366" s="40"/>
      <c r="P366" s="206"/>
      <c r="Q366" s="206"/>
      <c r="R366" s="40"/>
      <c r="S366" s="83"/>
      <c r="T366" s="45"/>
      <c r="U366" s="213"/>
      <c r="V366" s="84"/>
      <c r="W366" s="85"/>
      <c r="X366" s="88"/>
      <c r="Y366" s="213"/>
      <c r="Z366" s="213"/>
      <c r="AA366" s="86"/>
      <c r="AB366" s="179" t="str">
        <f t="shared" si="18"/>
        <v/>
      </c>
      <c r="AC366" s="43"/>
      <c r="AD366" s="213"/>
      <c r="AE366" s="213"/>
      <c r="AF366" s="40"/>
      <c r="AG366" s="45"/>
      <c r="AH366" s="45"/>
      <c r="AI366" s="40"/>
      <c r="AJ366" s="668"/>
      <c r="AK366" s="668"/>
      <c r="AL366" s="41"/>
      <c r="AM366" s="367"/>
      <c r="AN366" s="43"/>
      <c r="AO366" s="179" t="str">
        <f t="shared" si="19"/>
        <v/>
      </c>
      <c r="AP366" s="43"/>
      <c r="AQ366" s="75"/>
      <c r="AR366" s="40"/>
      <c r="AS366" s="28" t="b">
        <f t="shared" si="20"/>
        <v>1</v>
      </c>
    </row>
    <row r="367" spans="1:45" ht="45" customHeight="1">
      <c r="A367" s="65"/>
      <c r="B367" s="65"/>
      <c r="C367" s="65"/>
      <c r="D367" s="65"/>
      <c r="E367" s="43"/>
      <c r="F367" s="318" t="str">
        <f t="shared" si="17"/>
        <v/>
      </c>
      <c r="G367" s="86"/>
      <c r="H367" s="83"/>
      <c r="I367" s="83"/>
      <c r="J367" s="45"/>
      <c r="K367" s="43"/>
      <c r="L367" s="43"/>
      <c r="M367" s="43"/>
      <c r="N367" s="45"/>
      <c r="O367" s="40"/>
      <c r="P367" s="206"/>
      <c r="Q367" s="206"/>
      <c r="R367" s="40"/>
      <c r="S367" s="83"/>
      <c r="T367" s="45"/>
      <c r="U367" s="213"/>
      <c r="V367" s="84"/>
      <c r="W367" s="85"/>
      <c r="X367" s="88"/>
      <c r="Y367" s="213"/>
      <c r="Z367" s="213"/>
      <c r="AA367" s="86"/>
      <c r="AB367" s="179" t="str">
        <f t="shared" si="18"/>
        <v/>
      </c>
      <c r="AC367" s="43"/>
      <c r="AD367" s="213"/>
      <c r="AE367" s="213"/>
      <c r="AF367" s="40"/>
      <c r="AG367" s="45"/>
      <c r="AH367" s="45"/>
      <c r="AI367" s="40"/>
      <c r="AJ367" s="668"/>
      <c r="AK367" s="668"/>
      <c r="AL367" s="41"/>
      <c r="AM367" s="367"/>
      <c r="AN367" s="43"/>
      <c r="AO367" s="179" t="str">
        <f t="shared" si="19"/>
        <v/>
      </c>
      <c r="AP367" s="43"/>
      <c r="AQ367" s="75"/>
      <c r="AR367" s="40"/>
      <c r="AS367" s="28" t="b">
        <f t="shared" si="20"/>
        <v>1</v>
      </c>
    </row>
    <row r="368" spans="1:45" ht="45" customHeight="1">
      <c r="A368" s="65"/>
      <c r="B368" s="65"/>
      <c r="C368" s="65"/>
      <c r="D368" s="65"/>
      <c r="E368" s="43"/>
      <c r="F368" s="318" t="str">
        <f t="shared" si="17"/>
        <v/>
      </c>
      <c r="G368" s="86"/>
      <c r="H368" s="83"/>
      <c r="I368" s="83"/>
      <c r="J368" s="45"/>
      <c r="K368" s="43"/>
      <c r="L368" s="43"/>
      <c r="M368" s="43"/>
      <c r="N368" s="45"/>
      <c r="O368" s="40"/>
      <c r="P368" s="206"/>
      <c r="Q368" s="206"/>
      <c r="R368" s="40"/>
      <c r="S368" s="83"/>
      <c r="T368" s="45"/>
      <c r="U368" s="213"/>
      <c r="V368" s="84"/>
      <c r="W368" s="85"/>
      <c r="X368" s="88"/>
      <c r="Y368" s="213"/>
      <c r="Z368" s="213"/>
      <c r="AA368" s="86"/>
      <c r="AB368" s="179" t="str">
        <f t="shared" si="18"/>
        <v/>
      </c>
      <c r="AC368" s="43"/>
      <c r="AD368" s="213"/>
      <c r="AE368" s="213"/>
      <c r="AF368" s="40"/>
      <c r="AG368" s="45"/>
      <c r="AH368" s="45"/>
      <c r="AI368" s="40"/>
      <c r="AJ368" s="668"/>
      <c r="AK368" s="668"/>
      <c r="AL368" s="41"/>
      <c r="AM368" s="367"/>
      <c r="AN368" s="43"/>
      <c r="AO368" s="179" t="str">
        <f t="shared" si="19"/>
        <v/>
      </c>
      <c r="AP368" s="43"/>
      <c r="AQ368" s="75"/>
      <c r="AR368" s="40"/>
      <c r="AS368" s="28" t="b">
        <f t="shared" si="20"/>
        <v>1</v>
      </c>
    </row>
    <row r="369" spans="1:45" ht="45" customHeight="1">
      <c r="A369" s="65"/>
      <c r="B369" s="65"/>
      <c r="C369" s="65"/>
      <c r="D369" s="65"/>
      <c r="E369" s="43"/>
      <c r="F369" s="318" t="str">
        <f t="shared" si="17"/>
        <v/>
      </c>
      <c r="G369" s="86"/>
      <c r="H369" s="83"/>
      <c r="I369" s="83"/>
      <c r="J369" s="45"/>
      <c r="K369" s="43"/>
      <c r="L369" s="43"/>
      <c r="M369" s="43"/>
      <c r="N369" s="45"/>
      <c r="O369" s="40"/>
      <c r="P369" s="206"/>
      <c r="Q369" s="206"/>
      <c r="R369" s="40"/>
      <c r="S369" s="83"/>
      <c r="T369" s="45"/>
      <c r="U369" s="213"/>
      <c r="V369" s="84"/>
      <c r="W369" s="85"/>
      <c r="X369" s="88"/>
      <c r="Y369" s="213"/>
      <c r="Z369" s="213"/>
      <c r="AA369" s="86"/>
      <c r="AB369" s="179" t="str">
        <f t="shared" si="18"/>
        <v/>
      </c>
      <c r="AC369" s="43"/>
      <c r="AD369" s="213"/>
      <c r="AE369" s="213"/>
      <c r="AF369" s="40"/>
      <c r="AG369" s="45"/>
      <c r="AH369" s="45"/>
      <c r="AI369" s="40"/>
      <c r="AJ369" s="668"/>
      <c r="AK369" s="668"/>
      <c r="AL369" s="41"/>
      <c r="AM369" s="367"/>
      <c r="AN369" s="43"/>
      <c r="AO369" s="179" t="str">
        <f t="shared" si="19"/>
        <v/>
      </c>
      <c r="AP369" s="43"/>
      <c r="AQ369" s="75"/>
      <c r="AR369" s="40"/>
      <c r="AS369" s="28" t="b">
        <f t="shared" si="20"/>
        <v>1</v>
      </c>
    </row>
    <row r="370" spans="1:45" ht="45" customHeight="1">
      <c r="A370" s="65"/>
      <c r="B370" s="65"/>
      <c r="C370" s="65"/>
      <c r="D370" s="65"/>
      <c r="E370" s="43"/>
      <c r="F370" s="318" t="str">
        <f t="shared" si="17"/>
        <v/>
      </c>
      <c r="G370" s="86"/>
      <c r="H370" s="83"/>
      <c r="I370" s="83"/>
      <c r="J370" s="45"/>
      <c r="K370" s="43"/>
      <c r="L370" s="43"/>
      <c r="M370" s="43"/>
      <c r="N370" s="45"/>
      <c r="O370" s="40"/>
      <c r="P370" s="206"/>
      <c r="Q370" s="206"/>
      <c r="R370" s="40"/>
      <c r="S370" s="83"/>
      <c r="T370" s="45"/>
      <c r="U370" s="213"/>
      <c r="V370" s="84"/>
      <c r="W370" s="85"/>
      <c r="X370" s="88"/>
      <c r="Y370" s="213"/>
      <c r="Z370" s="213"/>
      <c r="AA370" s="86"/>
      <c r="AB370" s="179" t="str">
        <f t="shared" si="18"/>
        <v/>
      </c>
      <c r="AC370" s="43"/>
      <c r="AD370" s="213"/>
      <c r="AE370" s="213"/>
      <c r="AF370" s="40"/>
      <c r="AG370" s="45"/>
      <c r="AH370" s="45"/>
      <c r="AI370" s="40"/>
      <c r="AJ370" s="668"/>
      <c r="AK370" s="668"/>
      <c r="AL370" s="41"/>
      <c r="AM370" s="367"/>
      <c r="AN370" s="43"/>
      <c r="AO370" s="179" t="str">
        <f t="shared" si="19"/>
        <v/>
      </c>
      <c r="AP370" s="43"/>
      <c r="AQ370" s="75"/>
      <c r="AR370" s="40"/>
      <c r="AS370" s="28" t="b">
        <f t="shared" si="20"/>
        <v>1</v>
      </c>
    </row>
    <row r="371" spans="1:45" ht="45" customHeight="1">
      <c r="A371" s="65"/>
      <c r="B371" s="65"/>
      <c r="C371" s="65"/>
      <c r="D371" s="65"/>
      <c r="E371" s="43"/>
      <c r="F371" s="318" t="str">
        <f t="shared" si="17"/>
        <v/>
      </c>
      <c r="G371" s="86"/>
      <c r="H371" s="83"/>
      <c r="I371" s="83"/>
      <c r="J371" s="45"/>
      <c r="K371" s="43"/>
      <c r="L371" s="43"/>
      <c r="M371" s="43"/>
      <c r="N371" s="45"/>
      <c r="O371" s="40"/>
      <c r="P371" s="206"/>
      <c r="Q371" s="206"/>
      <c r="R371" s="40"/>
      <c r="S371" s="83"/>
      <c r="T371" s="45"/>
      <c r="U371" s="213"/>
      <c r="V371" s="84"/>
      <c r="W371" s="85"/>
      <c r="X371" s="88"/>
      <c r="Y371" s="213"/>
      <c r="Z371" s="213"/>
      <c r="AA371" s="86"/>
      <c r="AB371" s="179" t="str">
        <f t="shared" si="18"/>
        <v/>
      </c>
      <c r="AC371" s="43"/>
      <c r="AD371" s="213"/>
      <c r="AE371" s="213"/>
      <c r="AF371" s="40"/>
      <c r="AG371" s="45"/>
      <c r="AH371" s="45"/>
      <c r="AI371" s="40"/>
      <c r="AJ371" s="668"/>
      <c r="AK371" s="668"/>
      <c r="AL371" s="41"/>
      <c r="AM371" s="367"/>
      <c r="AN371" s="43"/>
      <c r="AO371" s="179" t="str">
        <f t="shared" si="19"/>
        <v/>
      </c>
      <c r="AP371" s="43"/>
      <c r="AQ371" s="75"/>
      <c r="AR371" s="40"/>
      <c r="AS371" s="28" t="b">
        <f t="shared" si="20"/>
        <v>1</v>
      </c>
    </row>
    <row r="372" spans="1:45" ht="45" customHeight="1">
      <c r="A372" s="65"/>
      <c r="B372" s="65"/>
      <c r="C372" s="65"/>
      <c r="D372" s="65"/>
      <c r="E372" s="43"/>
      <c r="F372" s="318" t="str">
        <f t="shared" si="17"/>
        <v/>
      </c>
      <c r="G372" s="86"/>
      <c r="H372" s="83"/>
      <c r="I372" s="83"/>
      <c r="J372" s="45"/>
      <c r="K372" s="43"/>
      <c r="L372" s="43"/>
      <c r="M372" s="43"/>
      <c r="N372" s="45"/>
      <c r="O372" s="40"/>
      <c r="P372" s="206"/>
      <c r="Q372" s="206"/>
      <c r="R372" s="40"/>
      <c r="S372" s="83"/>
      <c r="T372" s="45"/>
      <c r="U372" s="213"/>
      <c r="V372" s="84"/>
      <c r="W372" s="85"/>
      <c r="X372" s="88"/>
      <c r="Y372" s="213"/>
      <c r="Z372" s="213"/>
      <c r="AA372" s="86"/>
      <c r="AB372" s="179" t="str">
        <f t="shared" si="18"/>
        <v/>
      </c>
      <c r="AC372" s="43"/>
      <c r="AD372" s="213"/>
      <c r="AE372" s="213"/>
      <c r="AF372" s="40"/>
      <c r="AG372" s="45"/>
      <c r="AH372" s="45"/>
      <c r="AI372" s="40"/>
      <c r="AJ372" s="668"/>
      <c r="AK372" s="668"/>
      <c r="AL372" s="41"/>
      <c r="AM372" s="367"/>
      <c r="AN372" s="43"/>
      <c r="AO372" s="179" t="str">
        <f t="shared" si="19"/>
        <v/>
      </c>
      <c r="AP372" s="43"/>
      <c r="AQ372" s="75"/>
      <c r="AR372" s="40"/>
      <c r="AS372" s="28" t="b">
        <f t="shared" si="20"/>
        <v>1</v>
      </c>
    </row>
    <row r="373" spans="1:45" ht="45" customHeight="1">
      <c r="A373" s="65"/>
      <c r="B373" s="65"/>
      <c r="C373" s="65"/>
      <c r="D373" s="65"/>
      <c r="E373" s="43"/>
      <c r="F373" s="318" t="str">
        <f t="shared" si="17"/>
        <v/>
      </c>
      <c r="G373" s="86"/>
      <c r="H373" s="83"/>
      <c r="I373" s="83"/>
      <c r="J373" s="45"/>
      <c r="K373" s="43"/>
      <c r="L373" s="43"/>
      <c r="M373" s="43"/>
      <c r="N373" s="45"/>
      <c r="O373" s="40"/>
      <c r="P373" s="206"/>
      <c r="Q373" s="206"/>
      <c r="R373" s="40"/>
      <c r="S373" s="83"/>
      <c r="T373" s="45"/>
      <c r="U373" s="213"/>
      <c r="V373" s="84"/>
      <c r="W373" s="85"/>
      <c r="X373" s="88"/>
      <c r="Y373" s="213"/>
      <c r="Z373" s="213"/>
      <c r="AA373" s="86"/>
      <c r="AB373" s="179" t="str">
        <f t="shared" si="18"/>
        <v/>
      </c>
      <c r="AC373" s="43"/>
      <c r="AD373" s="213"/>
      <c r="AE373" s="213"/>
      <c r="AF373" s="40"/>
      <c r="AG373" s="45"/>
      <c r="AH373" s="45"/>
      <c r="AI373" s="40"/>
      <c r="AJ373" s="668"/>
      <c r="AK373" s="668"/>
      <c r="AL373" s="41"/>
      <c r="AM373" s="367"/>
      <c r="AN373" s="43"/>
      <c r="AO373" s="179" t="str">
        <f t="shared" si="19"/>
        <v/>
      </c>
      <c r="AP373" s="43"/>
      <c r="AQ373" s="75"/>
      <c r="AR373" s="40"/>
      <c r="AS373" s="28" t="b">
        <f t="shared" si="20"/>
        <v>1</v>
      </c>
    </row>
    <row r="374" spans="1:45" ht="45" customHeight="1">
      <c r="A374" s="65"/>
      <c r="B374" s="65"/>
      <c r="C374" s="65"/>
      <c r="D374" s="65"/>
      <c r="E374" s="43"/>
      <c r="F374" s="318" t="str">
        <f t="shared" si="17"/>
        <v/>
      </c>
      <c r="G374" s="86"/>
      <c r="H374" s="83"/>
      <c r="I374" s="83"/>
      <c r="J374" s="45"/>
      <c r="K374" s="43"/>
      <c r="L374" s="43"/>
      <c r="M374" s="43"/>
      <c r="N374" s="45"/>
      <c r="O374" s="40"/>
      <c r="P374" s="206"/>
      <c r="Q374" s="206"/>
      <c r="R374" s="40"/>
      <c r="S374" s="83"/>
      <c r="T374" s="45"/>
      <c r="U374" s="213"/>
      <c r="V374" s="84"/>
      <c r="W374" s="85"/>
      <c r="X374" s="88"/>
      <c r="Y374" s="213"/>
      <c r="Z374" s="213"/>
      <c r="AA374" s="86"/>
      <c r="AB374" s="179" t="str">
        <f t="shared" si="18"/>
        <v/>
      </c>
      <c r="AC374" s="43"/>
      <c r="AD374" s="213"/>
      <c r="AE374" s="213"/>
      <c r="AF374" s="40"/>
      <c r="AG374" s="45"/>
      <c r="AH374" s="45"/>
      <c r="AI374" s="40"/>
      <c r="AJ374" s="668"/>
      <c r="AK374" s="668"/>
      <c r="AL374" s="41"/>
      <c r="AM374" s="367"/>
      <c r="AN374" s="43"/>
      <c r="AO374" s="179" t="str">
        <f t="shared" si="19"/>
        <v/>
      </c>
      <c r="AP374" s="43"/>
      <c r="AQ374" s="75"/>
      <c r="AR374" s="40"/>
      <c r="AS374" s="28" t="b">
        <f t="shared" si="20"/>
        <v>1</v>
      </c>
    </row>
    <row r="375" spans="1:45" ht="45" customHeight="1">
      <c r="A375" s="65"/>
      <c r="B375" s="65"/>
      <c r="C375" s="65"/>
      <c r="D375" s="65"/>
      <c r="E375" s="43"/>
      <c r="F375" s="318" t="str">
        <f t="shared" ref="F375:F438" si="21">IF(ISBLANK($E375), "", VLOOKUP($E375,참여인력_개요,2,FALSE))</f>
        <v/>
      </c>
      <c r="G375" s="86"/>
      <c r="H375" s="83"/>
      <c r="I375" s="83"/>
      <c r="J375" s="45"/>
      <c r="K375" s="43"/>
      <c r="L375" s="43"/>
      <c r="M375" s="43"/>
      <c r="N375" s="45"/>
      <c r="O375" s="40"/>
      <c r="P375" s="206"/>
      <c r="Q375" s="206"/>
      <c r="R375" s="40"/>
      <c r="S375" s="83"/>
      <c r="T375" s="45"/>
      <c r="U375" s="213"/>
      <c r="V375" s="84"/>
      <c r="W375" s="85"/>
      <c r="X375" s="88"/>
      <c r="Y375" s="213"/>
      <c r="Z375" s="213"/>
      <c r="AA375" s="86"/>
      <c r="AB375" s="179" t="str">
        <f t="shared" si="18"/>
        <v/>
      </c>
      <c r="AC375" s="43"/>
      <c r="AD375" s="213"/>
      <c r="AE375" s="213"/>
      <c r="AF375" s="40"/>
      <c r="AG375" s="45"/>
      <c r="AH375" s="45"/>
      <c r="AI375" s="40"/>
      <c r="AJ375" s="668"/>
      <c r="AK375" s="668"/>
      <c r="AL375" s="41"/>
      <c r="AM375" s="367"/>
      <c r="AN375" s="43"/>
      <c r="AO375" s="179" t="str">
        <f t="shared" si="19"/>
        <v/>
      </c>
      <c r="AP375" s="43"/>
      <c r="AQ375" s="75"/>
      <c r="AR375" s="40"/>
      <c r="AS375" s="28" t="b">
        <f t="shared" si="20"/>
        <v>1</v>
      </c>
    </row>
    <row r="376" spans="1:45" ht="45" customHeight="1">
      <c r="A376" s="65"/>
      <c r="B376" s="65"/>
      <c r="C376" s="65"/>
      <c r="D376" s="65"/>
      <c r="E376" s="43"/>
      <c r="F376" s="318" t="str">
        <f t="shared" si="21"/>
        <v/>
      </c>
      <c r="G376" s="86"/>
      <c r="H376" s="83"/>
      <c r="I376" s="83"/>
      <c r="J376" s="45"/>
      <c r="K376" s="43"/>
      <c r="L376" s="43"/>
      <c r="M376" s="43"/>
      <c r="N376" s="45"/>
      <c r="O376" s="40"/>
      <c r="P376" s="206"/>
      <c r="Q376" s="206"/>
      <c r="R376" s="40"/>
      <c r="S376" s="83"/>
      <c r="T376" s="45"/>
      <c r="U376" s="213"/>
      <c r="V376" s="84"/>
      <c r="W376" s="85"/>
      <c r="X376" s="88"/>
      <c r="Y376" s="213"/>
      <c r="Z376" s="213"/>
      <c r="AA376" s="86"/>
      <c r="AB376" s="179" t="str">
        <f t="shared" si="18"/>
        <v/>
      </c>
      <c r="AC376" s="43"/>
      <c r="AD376" s="213"/>
      <c r="AE376" s="213"/>
      <c r="AF376" s="40"/>
      <c r="AG376" s="45"/>
      <c r="AH376" s="45"/>
      <c r="AI376" s="40"/>
      <c r="AJ376" s="668"/>
      <c r="AK376" s="668"/>
      <c r="AL376" s="41"/>
      <c r="AM376" s="367"/>
      <c r="AN376" s="43"/>
      <c r="AO376" s="179" t="str">
        <f t="shared" si="19"/>
        <v/>
      </c>
      <c r="AP376" s="43"/>
      <c r="AQ376" s="75"/>
      <c r="AR376" s="40"/>
      <c r="AS376" s="28" t="b">
        <f t="shared" si="20"/>
        <v>1</v>
      </c>
    </row>
    <row r="377" spans="1:45" ht="45" customHeight="1">
      <c r="A377" s="65"/>
      <c r="B377" s="65"/>
      <c r="C377" s="65"/>
      <c r="D377" s="65"/>
      <c r="E377" s="43"/>
      <c r="F377" s="318" t="str">
        <f t="shared" si="21"/>
        <v/>
      </c>
      <c r="G377" s="86"/>
      <c r="H377" s="83"/>
      <c r="I377" s="83"/>
      <c r="J377" s="45"/>
      <c r="K377" s="43"/>
      <c r="L377" s="43"/>
      <c r="M377" s="43"/>
      <c r="N377" s="45"/>
      <c r="O377" s="40"/>
      <c r="P377" s="206"/>
      <c r="Q377" s="206"/>
      <c r="R377" s="40"/>
      <c r="S377" s="83"/>
      <c r="T377" s="45"/>
      <c r="U377" s="213"/>
      <c r="V377" s="84"/>
      <c r="W377" s="85"/>
      <c r="X377" s="88"/>
      <c r="Y377" s="213"/>
      <c r="Z377" s="213"/>
      <c r="AA377" s="86"/>
      <c r="AB377" s="179" t="str">
        <f t="shared" si="18"/>
        <v/>
      </c>
      <c r="AC377" s="43"/>
      <c r="AD377" s="213"/>
      <c r="AE377" s="213"/>
      <c r="AF377" s="40"/>
      <c r="AG377" s="45"/>
      <c r="AH377" s="45"/>
      <c r="AI377" s="40"/>
      <c r="AJ377" s="668"/>
      <c r="AK377" s="668"/>
      <c r="AL377" s="41"/>
      <c r="AM377" s="367"/>
      <c r="AN377" s="43"/>
      <c r="AO377" s="179" t="str">
        <f t="shared" si="19"/>
        <v/>
      </c>
      <c r="AP377" s="43"/>
      <c r="AQ377" s="75"/>
      <c r="AR377" s="40"/>
      <c r="AS377" s="28" t="b">
        <f t="shared" si="20"/>
        <v>1</v>
      </c>
    </row>
    <row r="378" spans="1:45" ht="45" customHeight="1">
      <c r="A378" s="65"/>
      <c r="B378" s="65"/>
      <c r="C378" s="65"/>
      <c r="D378" s="65"/>
      <c r="E378" s="43"/>
      <c r="F378" s="318" t="str">
        <f t="shared" si="21"/>
        <v/>
      </c>
      <c r="G378" s="86"/>
      <c r="H378" s="83"/>
      <c r="I378" s="83"/>
      <c r="J378" s="45"/>
      <c r="K378" s="43"/>
      <c r="L378" s="43"/>
      <c r="M378" s="43"/>
      <c r="N378" s="45"/>
      <c r="O378" s="40"/>
      <c r="P378" s="206"/>
      <c r="Q378" s="206"/>
      <c r="R378" s="40"/>
      <c r="S378" s="83"/>
      <c r="T378" s="45"/>
      <c r="U378" s="213"/>
      <c r="V378" s="84"/>
      <c r="W378" s="85"/>
      <c r="X378" s="88"/>
      <c r="Y378" s="213"/>
      <c r="Z378" s="213"/>
      <c r="AA378" s="86"/>
      <c r="AB378" s="179" t="str">
        <f t="shared" si="18"/>
        <v/>
      </c>
      <c r="AC378" s="43"/>
      <c r="AD378" s="213"/>
      <c r="AE378" s="213"/>
      <c r="AF378" s="40"/>
      <c r="AG378" s="45"/>
      <c r="AH378" s="45"/>
      <c r="AI378" s="40"/>
      <c r="AJ378" s="668"/>
      <c r="AK378" s="668"/>
      <c r="AL378" s="41"/>
      <c r="AM378" s="367"/>
      <c r="AN378" s="43"/>
      <c r="AO378" s="179" t="str">
        <f t="shared" si="19"/>
        <v/>
      </c>
      <c r="AP378" s="43"/>
      <c r="AQ378" s="75"/>
      <c r="AR378" s="40"/>
      <c r="AS378" s="28" t="b">
        <f t="shared" si="20"/>
        <v>1</v>
      </c>
    </row>
    <row r="379" spans="1:45" ht="45" customHeight="1">
      <c r="A379" s="65"/>
      <c r="B379" s="65"/>
      <c r="C379" s="65"/>
      <c r="D379" s="65"/>
      <c r="E379" s="43"/>
      <c r="F379" s="318" t="str">
        <f t="shared" si="21"/>
        <v/>
      </c>
      <c r="G379" s="86"/>
      <c r="H379" s="83"/>
      <c r="I379" s="83"/>
      <c r="J379" s="45"/>
      <c r="K379" s="43"/>
      <c r="L379" s="43"/>
      <c r="M379" s="43"/>
      <c r="N379" s="45"/>
      <c r="O379" s="40"/>
      <c r="P379" s="206"/>
      <c r="Q379" s="206"/>
      <c r="R379" s="40"/>
      <c r="S379" s="83"/>
      <c r="T379" s="45"/>
      <c r="U379" s="213"/>
      <c r="V379" s="84"/>
      <c r="W379" s="85"/>
      <c r="X379" s="88"/>
      <c r="Y379" s="213"/>
      <c r="Z379" s="213"/>
      <c r="AA379" s="86"/>
      <c r="AB379" s="179" t="str">
        <f t="shared" si="18"/>
        <v/>
      </c>
      <c r="AC379" s="43"/>
      <c r="AD379" s="213"/>
      <c r="AE379" s="213"/>
      <c r="AF379" s="40"/>
      <c r="AG379" s="45"/>
      <c r="AH379" s="45"/>
      <c r="AI379" s="40"/>
      <c r="AJ379" s="668"/>
      <c r="AK379" s="668"/>
      <c r="AL379" s="41"/>
      <c r="AM379" s="367"/>
      <c r="AN379" s="43"/>
      <c r="AO379" s="179" t="str">
        <f t="shared" si="19"/>
        <v/>
      </c>
      <c r="AP379" s="43"/>
      <c r="AQ379" s="75"/>
      <c r="AR379" s="40"/>
      <c r="AS379" s="28" t="b">
        <f t="shared" si="20"/>
        <v>1</v>
      </c>
    </row>
    <row r="380" spans="1:45" ht="45" customHeight="1">
      <c r="A380" s="65"/>
      <c r="B380" s="65"/>
      <c r="C380" s="65"/>
      <c r="D380" s="65"/>
      <c r="E380" s="43"/>
      <c r="F380" s="318" t="str">
        <f t="shared" si="21"/>
        <v/>
      </c>
      <c r="G380" s="86"/>
      <c r="H380" s="83"/>
      <c r="I380" s="83"/>
      <c r="J380" s="45"/>
      <c r="K380" s="43"/>
      <c r="L380" s="43"/>
      <c r="M380" s="43"/>
      <c r="N380" s="45"/>
      <c r="O380" s="40"/>
      <c r="P380" s="206"/>
      <c r="Q380" s="206"/>
      <c r="R380" s="40"/>
      <c r="S380" s="83"/>
      <c r="T380" s="45"/>
      <c r="U380" s="213"/>
      <c r="V380" s="84"/>
      <c r="W380" s="85"/>
      <c r="X380" s="88"/>
      <c r="Y380" s="213"/>
      <c r="Z380" s="213"/>
      <c r="AA380" s="86"/>
      <c r="AB380" s="179" t="str">
        <f t="shared" si="18"/>
        <v/>
      </c>
      <c r="AC380" s="43"/>
      <c r="AD380" s="213"/>
      <c r="AE380" s="213"/>
      <c r="AF380" s="40"/>
      <c r="AG380" s="45"/>
      <c r="AH380" s="45"/>
      <c r="AI380" s="40"/>
      <c r="AJ380" s="668"/>
      <c r="AK380" s="668"/>
      <c r="AL380" s="41"/>
      <c r="AM380" s="367"/>
      <c r="AN380" s="43"/>
      <c r="AO380" s="179" t="str">
        <f t="shared" si="19"/>
        <v/>
      </c>
      <c r="AP380" s="43"/>
      <c r="AQ380" s="75"/>
      <c r="AR380" s="40"/>
      <c r="AS380" s="28" t="b">
        <f t="shared" si="20"/>
        <v>1</v>
      </c>
    </row>
    <row r="381" spans="1:45" ht="45" customHeight="1">
      <c r="A381" s="65"/>
      <c r="B381" s="65"/>
      <c r="C381" s="65"/>
      <c r="D381" s="65"/>
      <c r="E381" s="43"/>
      <c r="F381" s="318" t="str">
        <f t="shared" si="21"/>
        <v/>
      </c>
      <c r="G381" s="86"/>
      <c r="H381" s="83"/>
      <c r="I381" s="83"/>
      <c r="J381" s="45"/>
      <c r="K381" s="43"/>
      <c r="L381" s="43"/>
      <c r="M381" s="43"/>
      <c r="N381" s="45"/>
      <c r="O381" s="40"/>
      <c r="P381" s="206"/>
      <c r="Q381" s="206"/>
      <c r="R381" s="40"/>
      <c r="S381" s="83"/>
      <c r="T381" s="45"/>
      <c r="U381" s="213"/>
      <c r="V381" s="84"/>
      <c r="W381" s="85"/>
      <c r="X381" s="88"/>
      <c r="Y381" s="213"/>
      <c r="Z381" s="213"/>
      <c r="AA381" s="86"/>
      <c r="AB381" s="179" t="str">
        <f t="shared" si="18"/>
        <v/>
      </c>
      <c r="AC381" s="43"/>
      <c r="AD381" s="213"/>
      <c r="AE381" s="213"/>
      <c r="AF381" s="40"/>
      <c r="AG381" s="45"/>
      <c r="AH381" s="45"/>
      <c r="AI381" s="40"/>
      <c r="AJ381" s="668"/>
      <c r="AK381" s="668"/>
      <c r="AL381" s="41"/>
      <c r="AM381" s="367"/>
      <c r="AN381" s="43"/>
      <c r="AO381" s="179" t="str">
        <f t="shared" si="19"/>
        <v/>
      </c>
      <c r="AP381" s="43"/>
      <c r="AQ381" s="75"/>
      <c r="AR381" s="40"/>
      <c r="AS381" s="28" t="b">
        <f t="shared" si="20"/>
        <v>1</v>
      </c>
    </row>
    <row r="382" spans="1:45" ht="45" customHeight="1">
      <c r="A382" s="65"/>
      <c r="B382" s="65"/>
      <c r="C382" s="65"/>
      <c r="D382" s="65"/>
      <c r="E382" s="43"/>
      <c r="F382" s="318" t="str">
        <f t="shared" si="21"/>
        <v/>
      </c>
      <c r="G382" s="86"/>
      <c r="H382" s="83"/>
      <c r="I382" s="83"/>
      <c r="J382" s="45"/>
      <c r="K382" s="43"/>
      <c r="L382" s="43"/>
      <c r="M382" s="43"/>
      <c r="N382" s="45"/>
      <c r="O382" s="40"/>
      <c r="P382" s="206"/>
      <c r="Q382" s="206"/>
      <c r="R382" s="40"/>
      <c r="S382" s="83"/>
      <c r="T382" s="45"/>
      <c r="U382" s="213"/>
      <c r="V382" s="84"/>
      <c r="W382" s="85"/>
      <c r="X382" s="88"/>
      <c r="Y382" s="213"/>
      <c r="Z382" s="213"/>
      <c r="AA382" s="86"/>
      <c r="AB382" s="179" t="str">
        <f t="shared" si="18"/>
        <v/>
      </c>
      <c r="AC382" s="43"/>
      <c r="AD382" s="213"/>
      <c r="AE382" s="213"/>
      <c r="AF382" s="40"/>
      <c r="AG382" s="45"/>
      <c r="AH382" s="45"/>
      <c r="AI382" s="40"/>
      <c r="AJ382" s="668"/>
      <c r="AK382" s="668"/>
      <c r="AL382" s="41"/>
      <c r="AM382" s="367"/>
      <c r="AN382" s="43"/>
      <c r="AO382" s="179" t="str">
        <f t="shared" si="19"/>
        <v/>
      </c>
      <c r="AP382" s="43"/>
      <c r="AQ382" s="75"/>
      <c r="AR382" s="40"/>
      <c r="AS382" s="28" t="b">
        <f t="shared" si="20"/>
        <v>1</v>
      </c>
    </row>
    <row r="383" spans="1:45" ht="45" customHeight="1">
      <c r="A383" s="65"/>
      <c r="B383" s="65"/>
      <c r="C383" s="65"/>
      <c r="D383" s="65"/>
      <c r="E383" s="43"/>
      <c r="F383" s="318" t="str">
        <f t="shared" si="21"/>
        <v/>
      </c>
      <c r="G383" s="86"/>
      <c r="H383" s="83"/>
      <c r="I383" s="83"/>
      <c r="J383" s="45"/>
      <c r="K383" s="43"/>
      <c r="L383" s="43"/>
      <c r="M383" s="43"/>
      <c r="N383" s="45"/>
      <c r="O383" s="40"/>
      <c r="P383" s="206"/>
      <c r="Q383" s="206"/>
      <c r="R383" s="40"/>
      <c r="S383" s="83"/>
      <c r="T383" s="45"/>
      <c r="U383" s="213"/>
      <c r="V383" s="84"/>
      <c r="W383" s="85"/>
      <c r="X383" s="88"/>
      <c r="Y383" s="213"/>
      <c r="Z383" s="213"/>
      <c r="AA383" s="86"/>
      <c r="AB383" s="179" t="str">
        <f t="shared" si="18"/>
        <v/>
      </c>
      <c r="AC383" s="43"/>
      <c r="AD383" s="213"/>
      <c r="AE383" s="213"/>
      <c r="AF383" s="40"/>
      <c r="AG383" s="45"/>
      <c r="AH383" s="45"/>
      <c r="AI383" s="40"/>
      <c r="AJ383" s="668"/>
      <c r="AK383" s="668"/>
      <c r="AL383" s="41"/>
      <c r="AM383" s="367"/>
      <c r="AN383" s="43"/>
      <c r="AO383" s="179" t="str">
        <f t="shared" si="19"/>
        <v/>
      </c>
      <c r="AP383" s="43"/>
      <c r="AQ383" s="75"/>
      <c r="AR383" s="40"/>
      <c r="AS383" s="28" t="b">
        <f t="shared" si="20"/>
        <v>1</v>
      </c>
    </row>
    <row r="384" spans="1:45" ht="45" customHeight="1">
      <c r="A384" s="65"/>
      <c r="B384" s="65"/>
      <c r="C384" s="65"/>
      <c r="D384" s="65"/>
      <c r="E384" s="43"/>
      <c r="F384" s="318" t="str">
        <f t="shared" si="21"/>
        <v/>
      </c>
      <c r="G384" s="86"/>
      <c r="H384" s="83"/>
      <c r="I384" s="83"/>
      <c r="J384" s="45"/>
      <c r="K384" s="43"/>
      <c r="L384" s="43"/>
      <c r="M384" s="43"/>
      <c r="N384" s="45"/>
      <c r="O384" s="40"/>
      <c r="P384" s="206"/>
      <c r="Q384" s="206"/>
      <c r="R384" s="40"/>
      <c r="S384" s="83"/>
      <c r="T384" s="45"/>
      <c r="U384" s="213"/>
      <c r="V384" s="84"/>
      <c r="W384" s="85"/>
      <c r="X384" s="88"/>
      <c r="Y384" s="213"/>
      <c r="Z384" s="213"/>
      <c r="AA384" s="86"/>
      <c r="AB384" s="179" t="str">
        <f t="shared" si="18"/>
        <v/>
      </c>
      <c r="AC384" s="43"/>
      <c r="AD384" s="213"/>
      <c r="AE384" s="213"/>
      <c r="AF384" s="40"/>
      <c r="AG384" s="45"/>
      <c r="AH384" s="45"/>
      <c r="AI384" s="40"/>
      <c r="AJ384" s="668"/>
      <c r="AK384" s="668"/>
      <c r="AL384" s="41"/>
      <c r="AM384" s="367"/>
      <c r="AN384" s="43"/>
      <c r="AO384" s="179" t="str">
        <f t="shared" si="19"/>
        <v/>
      </c>
      <c r="AP384" s="43"/>
      <c r="AQ384" s="75"/>
      <c r="AR384" s="40"/>
      <c r="AS384" s="28" t="b">
        <f t="shared" si="20"/>
        <v>1</v>
      </c>
    </row>
    <row r="385" spans="1:45" ht="45" customHeight="1">
      <c r="A385" s="65"/>
      <c r="B385" s="65"/>
      <c r="C385" s="65"/>
      <c r="D385" s="65"/>
      <c r="E385" s="43"/>
      <c r="F385" s="318" t="str">
        <f t="shared" si="21"/>
        <v/>
      </c>
      <c r="G385" s="86"/>
      <c r="H385" s="83"/>
      <c r="I385" s="83"/>
      <c r="J385" s="45"/>
      <c r="K385" s="43"/>
      <c r="L385" s="43"/>
      <c r="M385" s="43"/>
      <c r="N385" s="45"/>
      <c r="O385" s="40"/>
      <c r="P385" s="206"/>
      <c r="Q385" s="206"/>
      <c r="R385" s="40"/>
      <c r="S385" s="83"/>
      <c r="T385" s="45"/>
      <c r="U385" s="213"/>
      <c r="V385" s="84"/>
      <c r="W385" s="85"/>
      <c r="X385" s="88"/>
      <c r="Y385" s="213"/>
      <c r="Z385" s="213"/>
      <c r="AA385" s="86"/>
      <c r="AB385" s="179" t="str">
        <f t="shared" si="18"/>
        <v/>
      </c>
      <c r="AC385" s="43"/>
      <c r="AD385" s="213"/>
      <c r="AE385" s="213"/>
      <c r="AF385" s="40"/>
      <c r="AG385" s="45"/>
      <c r="AH385" s="45"/>
      <c r="AI385" s="40"/>
      <c r="AJ385" s="668"/>
      <c r="AK385" s="668"/>
      <c r="AL385" s="41"/>
      <c r="AM385" s="367"/>
      <c r="AN385" s="43"/>
      <c r="AO385" s="179" t="str">
        <f t="shared" si="19"/>
        <v/>
      </c>
      <c r="AP385" s="43"/>
      <c r="AQ385" s="75"/>
      <c r="AR385" s="40"/>
      <c r="AS385" s="28" t="b">
        <f t="shared" si="20"/>
        <v>1</v>
      </c>
    </row>
    <row r="386" spans="1:45" ht="45" customHeight="1">
      <c r="A386" s="65"/>
      <c r="B386" s="65"/>
      <c r="C386" s="65"/>
      <c r="D386" s="65"/>
      <c r="E386" s="43"/>
      <c r="F386" s="318" t="str">
        <f t="shared" si="21"/>
        <v/>
      </c>
      <c r="G386" s="86"/>
      <c r="H386" s="83"/>
      <c r="I386" s="83"/>
      <c r="J386" s="45"/>
      <c r="K386" s="43"/>
      <c r="L386" s="43"/>
      <c r="M386" s="43"/>
      <c r="N386" s="45"/>
      <c r="O386" s="40"/>
      <c r="P386" s="206"/>
      <c r="Q386" s="206"/>
      <c r="R386" s="40"/>
      <c r="S386" s="83"/>
      <c r="T386" s="45"/>
      <c r="U386" s="213"/>
      <c r="V386" s="84"/>
      <c r="W386" s="85"/>
      <c r="X386" s="88"/>
      <c r="Y386" s="213"/>
      <c r="Z386" s="213"/>
      <c r="AA386" s="86"/>
      <c r="AB386" s="179" t="str">
        <f t="shared" si="18"/>
        <v/>
      </c>
      <c r="AC386" s="43"/>
      <c r="AD386" s="213"/>
      <c r="AE386" s="213"/>
      <c r="AF386" s="40"/>
      <c r="AG386" s="45"/>
      <c r="AH386" s="45"/>
      <c r="AI386" s="40"/>
      <c r="AJ386" s="668"/>
      <c r="AK386" s="668"/>
      <c r="AL386" s="41"/>
      <c r="AM386" s="367"/>
      <c r="AN386" s="43"/>
      <c r="AO386" s="179" t="str">
        <f t="shared" si="19"/>
        <v/>
      </c>
      <c r="AP386" s="43"/>
      <c r="AQ386" s="75"/>
      <c r="AR386" s="40"/>
      <c r="AS386" s="28" t="b">
        <f t="shared" si="20"/>
        <v>1</v>
      </c>
    </row>
    <row r="387" spans="1:45" ht="45" customHeight="1">
      <c r="A387" s="65"/>
      <c r="B387" s="65"/>
      <c r="C387" s="65"/>
      <c r="D387" s="65"/>
      <c r="E387" s="43"/>
      <c r="F387" s="318" t="str">
        <f t="shared" si="21"/>
        <v/>
      </c>
      <c r="G387" s="86"/>
      <c r="H387" s="83"/>
      <c r="I387" s="83"/>
      <c r="J387" s="45"/>
      <c r="K387" s="43"/>
      <c r="L387" s="43"/>
      <c r="M387" s="43"/>
      <c r="N387" s="45"/>
      <c r="O387" s="40"/>
      <c r="P387" s="206"/>
      <c r="Q387" s="206"/>
      <c r="R387" s="40"/>
      <c r="S387" s="83"/>
      <c r="T387" s="45"/>
      <c r="U387" s="213"/>
      <c r="V387" s="84"/>
      <c r="W387" s="85"/>
      <c r="X387" s="88"/>
      <c r="Y387" s="213"/>
      <c r="Z387" s="213"/>
      <c r="AA387" s="86"/>
      <c r="AB387" s="179" t="str">
        <f t="shared" si="18"/>
        <v/>
      </c>
      <c r="AC387" s="43"/>
      <c r="AD387" s="213"/>
      <c r="AE387" s="213"/>
      <c r="AF387" s="40"/>
      <c r="AG387" s="45"/>
      <c r="AH387" s="45"/>
      <c r="AI387" s="40"/>
      <c r="AJ387" s="668"/>
      <c r="AK387" s="668"/>
      <c r="AL387" s="41"/>
      <c r="AM387" s="367"/>
      <c r="AN387" s="43"/>
      <c r="AO387" s="179" t="str">
        <f t="shared" si="19"/>
        <v/>
      </c>
      <c r="AP387" s="43"/>
      <c r="AQ387" s="75"/>
      <c r="AR387" s="40"/>
      <c r="AS387" s="28" t="b">
        <f t="shared" si="20"/>
        <v>1</v>
      </c>
    </row>
    <row r="388" spans="1:45" ht="45" customHeight="1">
      <c r="A388" s="65"/>
      <c r="B388" s="65"/>
      <c r="C388" s="65"/>
      <c r="D388" s="65"/>
      <c r="E388" s="43"/>
      <c r="F388" s="318" t="str">
        <f t="shared" si="21"/>
        <v/>
      </c>
      <c r="G388" s="86"/>
      <c r="H388" s="83"/>
      <c r="I388" s="83"/>
      <c r="J388" s="45"/>
      <c r="K388" s="43"/>
      <c r="L388" s="43"/>
      <c r="M388" s="43"/>
      <c r="N388" s="45"/>
      <c r="O388" s="40"/>
      <c r="P388" s="206"/>
      <c r="Q388" s="206"/>
      <c r="R388" s="40"/>
      <c r="S388" s="83"/>
      <c r="T388" s="45"/>
      <c r="U388" s="213"/>
      <c r="V388" s="84"/>
      <c r="W388" s="85"/>
      <c r="X388" s="88"/>
      <c r="Y388" s="213"/>
      <c r="Z388" s="213"/>
      <c r="AA388" s="86"/>
      <c r="AB388" s="179" t="str">
        <f t="shared" si="18"/>
        <v/>
      </c>
      <c r="AC388" s="43"/>
      <c r="AD388" s="213"/>
      <c r="AE388" s="213"/>
      <c r="AF388" s="40"/>
      <c r="AG388" s="45"/>
      <c r="AH388" s="45"/>
      <c r="AI388" s="40"/>
      <c r="AJ388" s="668"/>
      <c r="AK388" s="668"/>
      <c r="AL388" s="41"/>
      <c r="AM388" s="367"/>
      <c r="AN388" s="43"/>
      <c r="AO388" s="179" t="str">
        <f t="shared" si="19"/>
        <v/>
      </c>
      <c r="AP388" s="43"/>
      <c r="AQ388" s="75"/>
      <c r="AR388" s="40"/>
      <c r="AS388" s="28" t="b">
        <f t="shared" si="20"/>
        <v>1</v>
      </c>
    </row>
    <row r="389" spans="1:45" ht="45" customHeight="1">
      <c r="A389" s="65"/>
      <c r="B389" s="65"/>
      <c r="C389" s="65"/>
      <c r="D389" s="65"/>
      <c r="E389" s="43"/>
      <c r="F389" s="318" t="str">
        <f t="shared" si="21"/>
        <v/>
      </c>
      <c r="G389" s="86"/>
      <c r="H389" s="83"/>
      <c r="I389" s="83"/>
      <c r="J389" s="45"/>
      <c r="K389" s="43"/>
      <c r="L389" s="43"/>
      <c r="M389" s="43"/>
      <c r="N389" s="45"/>
      <c r="O389" s="40"/>
      <c r="P389" s="206"/>
      <c r="Q389" s="206"/>
      <c r="R389" s="40"/>
      <c r="S389" s="83"/>
      <c r="T389" s="45"/>
      <c r="U389" s="213"/>
      <c r="V389" s="84"/>
      <c r="W389" s="85"/>
      <c r="X389" s="88"/>
      <c r="Y389" s="213"/>
      <c r="Z389" s="213"/>
      <c r="AA389" s="86"/>
      <c r="AB389" s="179" t="str">
        <f t="shared" si="18"/>
        <v/>
      </c>
      <c r="AC389" s="43"/>
      <c r="AD389" s="213"/>
      <c r="AE389" s="213"/>
      <c r="AF389" s="40"/>
      <c r="AG389" s="45"/>
      <c r="AH389" s="45"/>
      <c r="AI389" s="40"/>
      <c r="AJ389" s="668"/>
      <c r="AK389" s="668"/>
      <c r="AL389" s="41"/>
      <c r="AM389" s="367"/>
      <c r="AN389" s="43"/>
      <c r="AO389" s="179" t="str">
        <f t="shared" si="19"/>
        <v/>
      </c>
      <c r="AP389" s="43"/>
      <c r="AQ389" s="75"/>
      <c r="AR389" s="40"/>
      <c r="AS389" s="28" t="b">
        <f t="shared" si="20"/>
        <v>1</v>
      </c>
    </row>
    <row r="390" spans="1:45" ht="45" customHeight="1">
      <c r="A390" s="65"/>
      <c r="B390" s="65"/>
      <c r="C390" s="65"/>
      <c r="D390" s="65"/>
      <c r="E390" s="43"/>
      <c r="F390" s="318" t="str">
        <f t="shared" si="21"/>
        <v/>
      </c>
      <c r="G390" s="86"/>
      <c r="H390" s="83"/>
      <c r="I390" s="83"/>
      <c r="J390" s="45"/>
      <c r="K390" s="43"/>
      <c r="L390" s="43"/>
      <c r="M390" s="43"/>
      <c r="N390" s="45"/>
      <c r="O390" s="40"/>
      <c r="P390" s="206"/>
      <c r="Q390" s="206"/>
      <c r="R390" s="40"/>
      <c r="S390" s="83"/>
      <c r="T390" s="45"/>
      <c r="U390" s="213"/>
      <c r="V390" s="84"/>
      <c r="W390" s="85"/>
      <c r="X390" s="88"/>
      <c r="Y390" s="213"/>
      <c r="Z390" s="213"/>
      <c r="AA390" s="86"/>
      <c r="AB390" s="179" t="str">
        <f t="shared" si="18"/>
        <v/>
      </c>
      <c r="AC390" s="43"/>
      <c r="AD390" s="213"/>
      <c r="AE390" s="213"/>
      <c r="AF390" s="40"/>
      <c r="AG390" s="45"/>
      <c r="AH390" s="45"/>
      <c r="AI390" s="40"/>
      <c r="AJ390" s="668"/>
      <c r="AK390" s="668"/>
      <c r="AL390" s="41"/>
      <c r="AM390" s="367"/>
      <c r="AN390" s="43"/>
      <c r="AO390" s="179" t="str">
        <f t="shared" si="19"/>
        <v/>
      </c>
      <c r="AP390" s="43"/>
      <c r="AQ390" s="75"/>
      <c r="AR390" s="40"/>
      <c r="AS390" s="28" t="b">
        <f t="shared" si="20"/>
        <v>1</v>
      </c>
    </row>
    <row r="391" spans="1:45" ht="45" customHeight="1">
      <c r="A391" s="65"/>
      <c r="B391" s="65"/>
      <c r="C391" s="65"/>
      <c r="D391" s="65"/>
      <c r="E391" s="43"/>
      <c r="F391" s="318" t="str">
        <f t="shared" si="21"/>
        <v/>
      </c>
      <c r="G391" s="86"/>
      <c r="H391" s="83"/>
      <c r="I391" s="83"/>
      <c r="J391" s="45"/>
      <c r="K391" s="43"/>
      <c r="L391" s="43"/>
      <c r="M391" s="43"/>
      <c r="N391" s="45"/>
      <c r="O391" s="40"/>
      <c r="P391" s="206"/>
      <c r="Q391" s="206"/>
      <c r="R391" s="40"/>
      <c r="S391" s="83"/>
      <c r="T391" s="45"/>
      <c r="U391" s="213"/>
      <c r="V391" s="84"/>
      <c r="W391" s="85"/>
      <c r="X391" s="88"/>
      <c r="Y391" s="213"/>
      <c r="Z391" s="213"/>
      <c r="AA391" s="86"/>
      <c r="AB391" s="179" t="str">
        <f t="shared" si="18"/>
        <v/>
      </c>
      <c r="AC391" s="43"/>
      <c r="AD391" s="213"/>
      <c r="AE391" s="213"/>
      <c r="AF391" s="40"/>
      <c r="AG391" s="45"/>
      <c r="AH391" s="45"/>
      <c r="AI391" s="40"/>
      <c r="AJ391" s="668"/>
      <c r="AK391" s="668"/>
      <c r="AL391" s="41"/>
      <c r="AM391" s="367"/>
      <c r="AN391" s="43"/>
      <c r="AO391" s="179" t="str">
        <f t="shared" si="19"/>
        <v/>
      </c>
      <c r="AP391" s="43"/>
      <c r="AQ391" s="75"/>
      <c r="AR391" s="40"/>
      <c r="AS391" s="28" t="b">
        <f t="shared" si="20"/>
        <v>1</v>
      </c>
    </row>
    <row r="392" spans="1:45" ht="45" customHeight="1">
      <c r="A392" s="65"/>
      <c r="B392" s="65"/>
      <c r="C392" s="65"/>
      <c r="D392" s="65"/>
      <c r="E392" s="43"/>
      <c r="F392" s="318" t="str">
        <f t="shared" si="21"/>
        <v/>
      </c>
      <c r="G392" s="86"/>
      <c r="H392" s="83"/>
      <c r="I392" s="83"/>
      <c r="J392" s="45"/>
      <c r="K392" s="43"/>
      <c r="L392" s="43"/>
      <c r="M392" s="43"/>
      <c r="N392" s="45"/>
      <c r="O392" s="40"/>
      <c r="P392" s="206"/>
      <c r="Q392" s="206"/>
      <c r="R392" s="40"/>
      <c r="S392" s="83"/>
      <c r="T392" s="45"/>
      <c r="U392" s="213"/>
      <c r="V392" s="84"/>
      <c r="W392" s="85"/>
      <c r="X392" s="88"/>
      <c r="Y392" s="213"/>
      <c r="Z392" s="213"/>
      <c r="AA392" s="86"/>
      <c r="AB392" s="179" t="str">
        <f t="shared" si="18"/>
        <v/>
      </c>
      <c r="AC392" s="43"/>
      <c r="AD392" s="213"/>
      <c r="AE392" s="213"/>
      <c r="AF392" s="40"/>
      <c r="AG392" s="45"/>
      <c r="AH392" s="45"/>
      <c r="AI392" s="40"/>
      <c r="AJ392" s="668"/>
      <c r="AK392" s="668"/>
      <c r="AL392" s="41"/>
      <c r="AM392" s="367"/>
      <c r="AN392" s="43"/>
      <c r="AO392" s="179" t="str">
        <f t="shared" si="19"/>
        <v/>
      </c>
      <c r="AP392" s="43"/>
      <c r="AQ392" s="75"/>
      <c r="AR392" s="40"/>
      <c r="AS392" s="28" t="b">
        <f t="shared" si="20"/>
        <v>1</v>
      </c>
    </row>
    <row r="393" spans="1:45" ht="45" customHeight="1">
      <c r="A393" s="65"/>
      <c r="B393" s="65"/>
      <c r="C393" s="65"/>
      <c r="D393" s="65"/>
      <c r="E393" s="43"/>
      <c r="F393" s="318" t="str">
        <f t="shared" si="21"/>
        <v/>
      </c>
      <c r="G393" s="86"/>
      <c r="H393" s="83"/>
      <c r="I393" s="83"/>
      <c r="J393" s="45"/>
      <c r="K393" s="43"/>
      <c r="L393" s="43"/>
      <c r="M393" s="43"/>
      <c r="N393" s="45"/>
      <c r="O393" s="40"/>
      <c r="P393" s="206"/>
      <c r="Q393" s="206"/>
      <c r="R393" s="40"/>
      <c r="S393" s="83"/>
      <c r="T393" s="45"/>
      <c r="U393" s="213"/>
      <c r="V393" s="84"/>
      <c r="W393" s="85"/>
      <c r="X393" s="88"/>
      <c r="Y393" s="213"/>
      <c r="Z393" s="213"/>
      <c r="AA393" s="86"/>
      <c r="AB393" s="179" t="str">
        <f t="shared" si="18"/>
        <v/>
      </c>
      <c r="AC393" s="43"/>
      <c r="AD393" s="213"/>
      <c r="AE393" s="213"/>
      <c r="AF393" s="40"/>
      <c r="AG393" s="45"/>
      <c r="AH393" s="45"/>
      <c r="AI393" s="40"/>
      <c r="AJ393" s="668"/>
      <c r="AK393" s="668"/>
      <c r="AL393" s="41"/>
      <c r="AM393" s="367"/>
      <c r="AN393" s="43"/>
      <c r="AO393" s="179" t="str">
        <f t="shared" si="19"/>
        <v/>
      </c>
      <c r="AP393" s="43"/>
      <c r="AQ393" s="75"/>
      <c r="AR393" s="40"/>
      <c r="AS393" s="28" t="b">
        <f t="shared" si="20"/>
        <v>1</v>
      </c>
    </row>
    <row r="394" spans="1:45" ht="45" customHeight="1">
      <c r="A394" s="65"/>
      <c r="B394" s="65"/>
      <c r="C394" s="65"/>
      <c r="D394" s="65"/>
      <c r="E394" s="43"/>
      <c r="F394" s="318" t="str">
        <f t="shared" si="21"/>
        <v/>
      </c>
      <c r="G394" s="86"/>
      <c r="H394" s="83"/>
      <c r="I394" s="83"/>
      <c r="J394" s="45"/>
      <c r="K394" s="43"/>
      <c r="L394" s="43"/>
      <c r="M394" s="43"/>
      <c r="N394" s="45"/>
      <c r="O394" s="40"/>
      <c r="P394" s="206"/>
      <c r="Q394" s="206"/>
      <c r="R394" s="40"/>
      <c r="S394" s="83"/>
      <c r="T394" s="45"/>
      <c r="U394" s="213"/>
      <c r="V394" s="84"/>
      <c r="W394" s="85"/>
      <c r="X394" s="88"/>
      <c r="Y394" s="213"/>
      <c r="Z394" s="213"/>
      <c r="AA394" s="86"/>
      <c r="AB394" s="179" t="str">
        <f t="shared" si="18"/>
        <v/>
      </c>
      <c r="AC394" s="43"/>
      <c r="AD394" s="213"/>
      <c r="AE394" s="213"/>
      <c r="AF394" s="40"/>
      <c r="AG394" s="45"/>
      <c r="AH394" s="45"/>
      <c r="AI394" s="40"/>
      <c r="AJ394" s="668"/>
      <c r="AK394" s="668"/>
      <c r="AL394" s="41"/>
      <c r="AM394" s="367"/>
      <c r="AN394" s="43"/>
      <c r="AO394" s="179" t="str">
        <f t="shared" si="19"/>
        <v/>
      </c>
      <c r="AP394" s="43"/>
      <c r="AQ394" s="75"/>
      <c r="AR394" s="40"/>
      <c r="AS394" s="28" t="b">
        <f t="shared" si="20"/>
        <v>1</v>
      </c>
    </row>
    <row r="395" spans="1:45" ht="45" customHeight="1">
      <c r="A395" s="65"/>
      <c r="B395" s="65"/>
      <c r="C395" s="65"/>
      <c r="D395" s="65"/>
      <c r="E395" s="43"/>
      <c r="F395" s="318" t="str">
        <f t="shared" si="21"/>
        <v/>
      </c>
      <c r="G395" s="86"/>
      <c r="H395" s="83"/>
      <c r="I395" s="83"/>
      <c r="J395" s="45"/>
      <c r="K395" s="43"/>
      <c r="L395" s="43"/>
      <c r="M395" s="43"/>
      <c r="N395" s="45"/>
      <c r="O395" s="40"/>
      <c r="P395" s="206"/>
      <c r="Q395" s="206"/>
      <c r="R395" s="40"/>
      <c r="S395" s="83"/>
      <c r="T395" s="45"/>
      <c r="U395" s="213"/>
      <c r="V395" s="84"/>
      <c r="W395" s="85"/>
      <c r="X395" s="88"/>
      <c r="Y395" s="213"/>
      <c r="Z395" s="213"/>
      <c r="AA395" s="86"/>
      <c r="AB395" s="179" t="str">
        <f t="shared" si="18"/>
        <v/>
      </c>
      <c r="AC395" s="43"/>
      <c r="AD395" s="213"/>
      <c r="AE395" s="213"/>
      <c r="AF395" s="40"/>
      <c r="AG395" s="45"/>
      <c r="AH395" s="45"/>
      <c r="AI395" s="40"/>
      <c r="AJ395" s="668"/>
      <c r="AK395" s="668"/>
      <c r="AL395" s="41"/>
      <c r="AM395" s="367"/>
      <c r="AN395" s="43"/>
      <c r="AO395" s="179" t="str">
        <f t="shared" si="19"/>
        <v/>
      </c>
      <c r="AP395" s="43"/>
      <c r="AQ395" s="75"/>
      <c r="AR395" s="40"/>
      <c r="AS395" s="28" t="b">
        <f t="shared" si="20"/>
        <v>1</v>
      </c>
    </row>
    <row r="396" spans="1:45" ht="45" customHeight="1">
      <c r="A396" s="65"/>
      <c r="B396" s="65"/>
      <c r="C396" s="65"/>
      <c r="D396" s="65"/>
      <c r="E396" s="43"/>
      <c r="F396" s="318" t="str">
        <f t="shared" si="21"/>
        <v/>
      </c>
      <c r="G396" s="86"/>
      <c r="H396" s="83"/>
      <c r="I396" s="83"/>
      <c r="J396" s="45"/>
      <c r="K396" s="43"/>
      <c r="L396" s="43"/>
      <c r="M396" s="43"/>
      <c r="N396" s="45"/>
      <c r="O396" s="40"/>
      <c r="P396" s="206"/>
      <c r="Q396" s="206"/>
      <c r="R396" s="40"/>
      <c r="S396" s="83"/>
      <c r="T396" s="45"/>
      <c r="U396" s="213"/>
      <c r="V396" s="84"/>
      <c r="W396" s="85"/>
      <c r="X396" s="88"/>
      <c r="Y396" s="213"/>
      <c r="Z396" s="213"/>
      <c r="AA396" s="86"/>
      <c r="AB396" s="179" t="str">
        <f t="shared" ref="AB396:AB459" si="22">IF(ISBLANK(X396),"",DATEDIF(S396,X396,"d")/365)</f>
        <v/>
      </c>
      <c r="AC396" s="43"/>
      <c r="AD396" s="213"/>
      <c r="AE396" s="213"/>
      <c r="AF396" s="40"/>
      <c r="AG396" s="45"/>
      <c r="AH396" s="45"/>
      <c r="AI396" s="40"/>
      <c r="AJ396" s="668"/>
      <c r="AK396" s="668"/>
      <c r="AL396" s="41"/>
      <c r="AM396" s="367"/>
      <c r="AN396" s="43"/>
      <c r="AO396" s="179" t="str">
        <f t="shared" ref="AO396:AO459" si="23">IF((S396-AM396)/365&gt;0,(S396-AM396)/365,"")</f>
        <v/>
      </c>
      <c r="AP396" s="43"/>
      <c r="AQ396" s="75"/>
      <c r="AR396" s="40"/>
      <c r="AS396" s="28" t="b">
        <f t="shared" ref="AS396:AS459" si="24">U396=Z396+AD396+AH396</f>
        <v>1</v>
      </c>
    </row>
    <row r="397" spans="1:45" ht="45" customHeight="1">
      <c r="A397" s="65"/>
      <c r="B397" s="65"/>
      <c r="C397" s="65"/>
      <c r="D397" s="65"/>
      <c r="E397" s="43"/>
      <c r="F397" s="318" t="str">
        <f t="shared" si="21"/>
        <v/>
      </c>
      <c r="G397" s="86"/>
      <c r="H397" s="83"/>
      <c r="I397" s="83"/>
      <c r="J397" s="45"/>
      <c r="K397" s="43"/>
      <c r="L397" s="43"/>
      <c r="M397" s="43"/>
      <c r="N397" s="45"/>
      <c r="O397" s="40"/>
      <c r="P397" s="206"/>
      <c r="Q397" s="206"/>
      <c r="R397" s="40"/>
      <c r="S397" s="83"/>
      <c r="T397" s="45"/>
      <c r="U397" s="213"/>
      <c r="V397" s="84"/>
      <c r="W397" s="85"/>
      <c r="X397" s="88"/>
      <c r="Y397" s="213"/>
      <c r="Z397" s="213"/>
      <c r="AA397" s="86"/>
      <c r="AB397" s="179" t="str">
        <f t="shared" si="22"/>
        <v/>
      </c>
      <c r="AC397" s="43"/>
      <c r="AD397" s="213"/>
      <c r="AE397" s="213"/>
      <c r="AF397" s="40"/>
      <c r="AG397" s="45"/>
      <c r="AH397" s="45"/>
      <c r="AI397" s="40"/>
      <c r="AJ397" s="668"/>
      <c r="AK397" s="668"/>
      <c r="AL397" s="41"/>
      <c r="AM397" s="367"/>
      <c r="AN397" s="43"/>
      <c r="AO397" s="179" t="str">
        <f t="shared" si="23"/>
        <v/>
      </c>
      <c r="AP397" s="43"/>
      <c r="AQ397" s="75"/>
      <c r="AR397" s="40"/>
      <c r="AS397" s="28" t="b">
        <f t="shared" si="24"/>
        <v>1</v>
      </c>
    </row>
    <row r="398" spans="1:45" ht="45" customHeight="1">
      <c r="A398" s="65"/>
      <c r="B398" s="65"/>
      <c r="C398" s="65"/>
      <c r="D398" s="65"/>
      <c r="E398" s="43"/>
      <c r="F398" s="318" t="str">
        <f t="shared" si="21"/>
        <v/>
      </c>
      <c r="G398" s="86"/>
      <c r="H398" s="83"/>
      <c r="I398" s="83"/>
      <c r="J398" s="45"/>
      <c r="K398" s="43"/>
      <c r="L398" s="43"/>
      <c r="M398" s="43"/>
      <c r="N398" s="45"/>
      <c r="O398" s="40"/>
      <c r="P398" s="206"/>
      <c r="Q398" s="206"/>
      <c r="R398" s="40"/>
      <c r="S398" s="83"/>
      <c r="T398" s="45"/>
      <c r="U398" s="213"/>
      <c r="V398" s="84"/>
      <c r="W398" s="85"/>
      <c r="X398" s="88"/>
      <c r="Y398" s="213"/>
      <c r="Z398" s="213"/>
      <c r="AA398" s="86"/>
      <c r="AB398" s="179" t="str">
        <f t="shared" si="22"/>
        <v/>
      </c>
      <c r="AC398" s="43"/>
      <c r="AD398" s="213"/>
      <c r="AE398" s="213"/>
      <c r="AF398" s="40"/>
      <c r="AG398" s="45"/>
      <c r="AH398" s="45"/>
      <c r="AI398" s="40"/>
      <c r="AJ398" s="668"/>
      <c r="AK398" s="668"/>
      <c r="AL398" s="41"/>
      <c r="AM398" s="367"/>
      <c r="AN398" s="43"/>
      <c r="AO398" s="179" t="str">
        <f t="shared" si="23"/>
        <v/>
      </c>
      <c r="AP398" s="43"/>
      <c r="AQ398" s="75"/>
      <c r="AR398" s="40"/>
      <c r="AS398" s="28" t="b">
        <f t="shared" si="24"/>
        <v>1</v>
      </c>
    </row>
    <row r="399" spans="1:45" ht="45" customHeight="1">
      <c r="A399" s="65"/>
      <c r="B399" s="65"/>
      <c r="C399" s="65"/>
      <c r="D399" s="65"/>
      <c r="E399" s="43"/>
      <c r="F399" s="318" t="str">
        <f t="shared" si="21"/>
        <v/>
      </c>
      <c r="G399" s="86"/>
      <c r="H399" s="83"/>
      <c r="I399" s="83"/>
      <c r="J399" s="45"/>
      <c r="K399" s="43"/>
      <c r="L399" s="43"/>
      <c r="M399" s="43"/>
      <c r="N399" s="45"/>
      <c r="O399" s="40"/>
      <c r="P399" s="206"/>
      <c r="Q399" s="206"/>
      <c r="R399" s="40"/>
      <c r="S399" s="83"/>
      <c r="T399" s="45"/>
      <c r="U399" s="213"/>
      <c r="V399" s="84"/>
      <c r="W399" s="85"/>
      <c r="X399" s="88"/>
      <c r="Y399" s="213"/>
      <c r="Z399" s="213"/>
      <c r="AA399" s="86"/>
      <c r="AB399" s="179" t="str">
        <f t="shared" si="22"/>
        <v/>
      </c>
      <c r="AC399" s="43"/>
      <c r="AD399" s="213"/>
      <c r="AE399" s="213"/>
      <c r="AF399" s="40"/>
      <c r="AG399" s="45"/>
      <c r="AH399" s="45"/>
      <c r="AI399" s="40"/>
      <c r="AJ399" s="668"/>
      <c r="AK399" s="668"/>
      <c r="AL399" s="41"/>
      <c r="AM399" s="367"/>
      <c r="AN399" s="43"/>
      <c r="AO399" s="179" t="str">
        <f t="shared" si="23"/>
        <v/>
      </c>
      <c r="AP399" s="43"/>
      <c r="AQ399" s="75"/>
      <c r="AR399" s="40"/>
      <c r="AS399" s="28" t="b">
        <f t="shared" si="24"/>
        <v>1</v>
      </c>
    </row>
    <row r="400" spans="1:45" ht="45" customHeight="1">
      <c r="A400" s="65"/>
      <c r="B400" s="65"/>
      <c r="C400" s="65"/>
      <c r="D400" s="65"/>
      <c r="E400" s="43"/>
      <c r="F400" s="318" t="str">
        <f t="shared" si="21"/>
        <v/>
      </c>
      <c r="G400" s="86"/>
      <c r="H400" s="83"/>
      <c r="I400" s="83"/>
      <c r="J400" s="45"/>
      <c r="K400" s="43"/>
      <c r="L400" s="43"/>
      <c r="M400" s="43"/>
      <c r="N400" s="45"/>
      <c r="O400" s="40"/>
      <c r="P400" s="206"/>
      <c r="Q400" s="206"/>
      <c r="R400" s="40"/>
      <c r="S400" s="83"/>
      <c r="T400" s="45"/>
      <c r="U400" s="213"/>
      <c r="V400" s="84"/>
      <c r="W400" s="85"/>
      <c r="X400" s="88"/>
      <c r="Y400" s="213"/>
      <c r="Z400" s="213"/>
      <c r="AA400" s="86"/>
      <c r="AB400" s="179" t="str">
        <f t="shared" si="22"/>
        <v/>
      </c>
      <c r="AC400" s="43"/>
      <c r="AD400" s="213"/>
      <c r="AE400" s="213"/>
      <c r="AF400" s="40"/>
      <c r="AG400" s="45"/>
      <c r="AH400" s="45"/>
      <c r="AI400" s="40"/>
      <c r="AJ400" s="668"/>
      <c r="AK400" s="668"/>
      <c r="AL400" s="41"/>
      <c r="AM400" s="367"/>
      <c r="AN400" s="43"/>
      <c r="AO400" s="179" t="str">
        <f t="shared" si="23"/>
        <v/>
      </c>
      <c r="AP400" s="43"/>
      <c r="AQ400" s="75"/>
      <c r="AR400" s="40"/>
      <c r="AS400" s="28" t="b">
        <f t="shared" si="24"/>
        <v>1</v>
      </c>
    </row>
    <row r="401" spans="1:45" ht="45" customHeight="1">
      <c r="A401" s="65"/>
      <c r="B401" s="65"/>
      <c r="C401" s="65"/>
      <c r="D401" s="65"/>
      <c r="E401" s="43"/>
      <c r="F401" s="318" t="str">
        <f t="shared" si="21"/>
        <v/>
      </c>
      <c r="G401" s="86"/>
      <c r="H401" s="83"/>
      <c r="I401" s="83"/>
      <c r="J401" s="45"/>
      <c r="K401" s="43"/>
      <c r="L401" s="43"/>
      <c r="M401" s="43"/>
      <c r="N401" s="45"/>
      <c r="O401" s="40"/>
      <c r="P401" s="206"/>
      <c r="Q401" s="206"/>
      <c r="R401" s="40"/>
      <c r="S401" s="83"/>
      <c r="T401" s="45"/>
      <c r="U401" s="213"/>
      <c r="V401" s="84"/>
      <c r="W401" s="85"/>
      <c r="X401" s="88"/>
      <c r="Y401" s="213"/>
      <c r="Z401" s="213"/>
      <c r="AA401" s="86"/>
      <c r="AB401" s="179" t="str">
        <f t="shared" si="22"/>
        <v/>
      </c>
      <c r="AC401" s="43"/>
      <c r="AD401" s="213"/>
      <c r="AE401" s="213"/>
      <c r="AF401" s="40"/>
      <c r="AG401" s="45"/>
      <c r="AH401" s="45"/>
      <c r="AI401" s="40"/>
      <c r="AJ401" s="668"/>
      <c r="AK401" s="668"/>
      <c r="AL401" s="41"/>
      <c r="AM401" s="367"/>
      <c r="AN401" s="43"/>
      <c r="AO401" s="179" t="str">
        <f t="shared" si="23"/>
        <v/>
      </c>
      <c r="AP401" s="43"/>
      <c r="AQ401" s="75"/>
      <c r="AR401" s="40"/>
      <c r="AS401" s="28" t="b">
        <f t="shared" si="24"/>
        <v>1</v>
      </c>
    </row>
    <row r="402" spans="1:45" ht="45" customHeight="1">
      <c r="A402" s="65"/>
      <c r="B402" s="65"/>
      <c r="C402" s="65"/>
      <c r="D402" s="65"/>
      <c r="E402" s="43"/>
      <c r="F402" s="318" t="str">
        <f t="shared" si="21"/>
        <v/>
      </c>
      <c r="G402" s="86"/>
      <c r="H402" s="83"/>
      <c r="I402" s="83"/>
      <c r="J402" s="45"/>
      <c r="K402" s="43"/>
      <c r="L402" s="43"/>
      <c r="M402" s="43"/>
      <c r="N402" s="45"/>
      <c r="O402" s="40"/>
      <c r="P402" s="206"/>
      <c r="Q402" s="206"/>
      <c r="R402" s="40"/>
      <c r="S402" s="83"/>
      <c r="T402" s="45"/>
      <c r="U402" s="213"/>
      <c r="V402" s="84"/>
      <c r="W402" s="85"/>
      <c r="X402" s="88"/>
      <c r="Y402" s="213"/>
      <c r="Z402" s="213"/>
      <c r="AA402" s="86"/>
      <c r="AB402" s="179" t="str">
        <f t="shared" si="22"/>
        <v/>
      </c>
      <c r="AC402" s="43"/>
      <c r="AD402" s="213"/>
      <c r="AE402" s="213"/>
      <c r="AF402" s="40"/>
      <c r="AG402" s="45"/>
      <c r="AH402" s="45"/>
      <c r="AI402" s="40"/>
      <c r="AJ402" s="668"/>
      <c r="AK402" s="668"/>
      <c r="AL402" s="41"/>
      <c r="AM402" s="367"/>
      <c r="AN402" s="43"/>
      <c r="AO402" s="179" t="str">
        <f t="shared" si="23"/>
        <v/>
      </c>
      <c r="AP402" s="43"/>
      <c r="AQ402" s="75"/>
      <c r="AR402" s="40"/>
      <c r="AS402" s="28" t="b">
        <f t="shared" si="24"/>
        <v>1</v>
      </c>
    </row>
    <row r="403" spans="1:45" ht="45" customHeight="1">
      <c r="A403" s="65"/>
      <c r="B403" s="65"/>
      <c r="C403" s="65"/>
      <c r="D403" s="65"/>
      <c r="E403" s="43"/>
      <c r="F403" s="318" t="str">
        <f t="shared" si="21"/>
        <v/>
      </c>
      <c r="G403" s="86"/>
      <c r="H403" s="83"/>
      <c r="I403" s="83"/>
      <c r="J403" s="45"/>
      <c r="K403" s="43"/>
      <c r="L403" s="43"/>
      <c r="M403" s="43"/>
      <c r="N403" s="45"/>
      <c r="O403" s="40"/>
      <c r="P403" s="206"/>
      <c r="Q403" s="206"/>
      <c r="R403" s="40"/>
      <c r="S403" s="83"/>
      <c r="T403" s="45"/>
      <c r="U403" s="213"/>
      <c r="V403" s="84"/>
      <c r="W403" s="85"/>
      <c r="X403" s="88"/>
      <c r="Y403" s="213"/>
      <c r="Z403" s="213"/>
      <c r="AA403" s="86"/>
      <c r="AB403" s="179" t="str">
        <f t="shared" si="22"/>
        <v/>
      </c>
      <c r="AC403" s="43"/>
      <c r="AD403" s="213"/>
      <c r="AE403" s="213"/>
      <c r="AF403" s="40"/>
      <c r="AG403" s="45"/>
      <c r="AH403" s="45"/>
      <c r="AI403" s="40"/>
      <c r="AJ403" s="668"/>
      <c r="AK403" s="668"/>
      <c r="AL403" s="41"/>
      <c r="AM403" s="367"/>
      <c r="AN403" s="43"/>
      <c r="AO403" s="179" t="str">
        <f t="shared" si="23"/>
        <v/>
      </c>
      <c r="AP403" s="43"/>
      <c r="AQ403" s="75"/>
      <c r="AR403" s="40"/>
      <c r="AS403" s="28" t="b">
        <f t="shared" si="24"/>
        <v>1</v>
      </c>
    </row>
    <row r="404" spans="1:45" ht="45" customHeight="1">
      <c r="A404" s="65"/>
      <c r="B404" s="65"/>
      <c r="C404" s="65"/>
      <c r="D404" s="65"/>
      <c r="E404" s="43"/>
      <c r="F404" s="318" t="str">
        <f t="shared" si="21"/>
        <v/>
      </c>
      <c r="G404" s="86"/>
      <c r="H404" s="83"/>
      <c r="I404" s="83"/>
      <c r="J404" s="45"/>
      <c r="K404" s="43"/>
      <c r="L404" s="43"/>
      <c r="M404" s="43"/>
      <c r="N404" s="45"/>
      <c r="O404" s="40"/>
      <c r="P404" s="206"/>
      <c r="Q404" s="206"/>
      <c r="R404" s="40"/>
      <c r="S404" s="83"/>
      <c r="T404" s="45"/>
      <c r="U404" s="213"/>
      <c r="V404" s="84"/>
      <c r="W404" s="85"/>
      <c r="X404" s="88"/>
      <c r="Y404" s="213"/>
      <c r="Z404" s="213"/>
      <c r="AA404" s="86"/>
      <c r="AB404" s="179" t="str">
        <f t="shared" si="22"/>
        <v/>
      </c>
      <c r="AC404" s="43"/>
      <c r="AD404" s="213"/>
      <c r="AE404" s="213"/>
      <c r="AF404" s="40"/>
      <c r="AG404" s="45"/>
      <c r="AH404" s="45"/>
      <c r="AI404" s="40"/>
      <c r="AJ404" s="668"/>
      <c r="AK404" s="668"/>
      <c r="AL404" s="41"/>
      <c r="AM404" s="367"/>
      <c r="AN404" s="43"/>
      <c r="AO404" s="179" t="str">
        <f t="shared" si="23"/>
        <v/>
      </c>
      <c r="AP404" s="43"/>
      <c r="AQ404" s="75"/>
      <c r="AR404" s="40"/>
      <c r="AS404" s="28" t="b">
        <f t="shared" si="24"/>
        <v>1</v>
      </c>
    </row>
    <row r="405" spans="1:45" ht="45" customHeight="1">
      <c r="A405" s="65"/>
      <c r="B405" s="65"/>
      <c r="C405" s="65"/>
      <c r="D405" s="65"/>
      <c r="E405" s="43"/>
      <c r="F405" s="318" t="str">
        <f t="shared" si="21"/>
        <v/>
      </c>
      <c r="G405" s="86"/>
      <c r="H405" s="83"/>
      <c r="I405" s="83"/>
      <c r="J405" s="45"/>
      <c r="K405" s="43"/>
      <c r="L405" s="43"/>
      <c r="M405" s="43"/>
      <c r="N405" s="45"/>
      <c r="O405" s="40"/>
      <c r="P405" s="206"/>
      <c r="Q405" s="206"/>
      <c r="R405" s="40"/>
      <c r="S405" s="83"/>
      <c r="T405" s="45"/>
      <c r="U405" s="213"/>
      <c r="V405" s="84"/>
      <c r="W405" s="85"/>
      <c r="X405" s="88"/>
      <c r="Y405" s="213"/>
      <c r="Z405" s="213"/>
      <c r="AA405" s="86"/>
      <c r="AB405" s="179" t="str">
        <f t="shared" si="22"/>
        <v/>
      </c>
      <c r="AC405" s="43"/>
      <c r="AD405" s="213"/>
      <c r="AE405" s="213"/>
      <c r="AF405" s="40"/>
      <c r="AG405" s="45"/>
      <c r="AH405" s="45"/>
      <c r="AI405" s="40"/>
      <c r="AJ405" s="668"/>
      <c r="AK405" s="668"/>
      <c r="AL405" s="41"/>
      <c r="AM405" s="367"/>
      <c r="AN405" s="43"/>
      <c r="AO405" s="179" t="str">
        <f t="shared" si="23"/>
        <v/>
      </c>
      <c r="AP405" s="43"/>
      <c r="AQ405" s="75"/>
      <c r="AR405" s="40"/>
      <c r="AS405" s="28" t="b">
        <f t="shared" si="24"/>
        <v>1</v>
      </c>
    </row>
    <row r="406" spans="1:45" ht="45" customHeight="1">
      <c r="A406" s="65"/>
      <c r="B406" s="65"/>
      <c r="C406" s="65"/>
      <c r="D406" s="65"/>
      <c r="E406" s="43"/>
      <c r="F406" s="318" t="str">
        <f t="shared" si="21"/>
        <v/>
      </c>
      <c r="G406" s="86"/>
      <c r="H406" s="83"/>
      <c r="I406" s="83"/>
      <c r="J406" s="45"/>
      <c r="K406" s="43"/>
      <c r="L406" s="43"/>
      <c r="M406" s="43"/>
      <c r="N406" s="45"/>
      <c r="O406" s="40"/>
      <c r="P406" s="206"/>
      <c r="Q406" s="206"/>
      <c r="R406" s="40"/>
      <c r="S406" s="83"/>
      <c r="T406" s="45"/>
      <c r="U406" s="213"/>
      <c r="V406" s="84"/>
      <c r="W406" s="85"/>
      <c r="X406" s="88"/>
      <c r="Y406" s="213"/>
      <c r="Z406" s="213"/>
      <c r="AA406" s="86"/>
      <c r="AB406" s="179" t="str">
        <f t="shared" si="22"/>
        <v/>
      </c>
      <c r="AC406" s="43"/>
      <c r="AD406" s="213"/>
      <c r="AE406" s="213"/>
      <c r="AF406" s="40"/>
      <c r="AG406" s="45"/>
      <c r="AH406" s="45"/>
      <c r="AI406" s="40"/>
      <c r="AJ406" s="668"/>
      <c r="AK406" s="668"/>
      <c r="AL406" s="41"/>
      <c r="AM406" s="367"/>
      <c r="AN406" s="43"/>
      <c r="AO406" s="179" t="str">
        <f t="shared" si="23"/>
        <v/>
      </c>
      <c r="AP406" s="43"/>
      <c r="AQ406" s="75"/>
      <c r="AR406" s="40"/>
      <c r="AS406" s="28" t="b">
        <f t="shared" si="24"/>
        <v>1</v>
      </c>
    </row>
    <row r="407" spans="1:45" ht="45" customHeight="1">
      <c r="A407" s="65"/>
      <c r="B407" s="65"/>
      <c r="C407" s="65"/>
      <c r="D407" s="65"/>
      <c r="E407" s="43"/>
      <c r="F407" s="318" t="str">
        <f t="shared" si="21"/>
        <v/>
      </c>
      <c r="G407" s="86"/>
      <c r="H407" s="83"/>
      <c r="I407" s="83"/>
      <c r="J407" s="45"/>
      <c r="K407" s="43"/>
      <c r="L407" s="43"/>
      <c r="M407" s="43"/>
      <c r="N407" s="45"/>
      <c r="O407" s="40"/>
      <c r="P407" s="206"/>
      <c r="Q407" s="206"/>
      <c r="R407" s="40"/>
      <c r="S407" s="83"/>
      <c r="T407" s="45"/>
      <c r="U407" s="213"/>
      <c r="V407" s="84"/>
      <c r="W407" s="85"/>
      <c r="X407" s="88"/>
      <c r="Y407" s="213"/>
      <c r="Z407" s="213"/>
      <c r="AA407" s="86"/>
      <c r="AB407" s="179" t="str">
        <f t="shared" si="22"/>
        <v/>
      </c>
      <c r="AC407" s="43"/>
      <c r="AD407" s="213"/>
      <c r="AE407" s="213"/>
      <c r="AF407" s="40"/>
      <c r="AG407" s="45"/>
      <c r="AH407" s="45"/>
      <c r="AI407" s="40"/>
      <c r="AJ407" s="668"/>
      <c r="AK407" s="668"/>
      <c r="AL407" s="41"/>
      <c r="AM407" s="367"/>
      <c r="AN407" s="43"/>
      <c r="AO407" s="179" t="str">
        <f t="shared" si="23"/>
        <v/>
      </c>
      <c r="AP407" s="43"/>
      <c r="AQ407" s="75"/>
      <c r="AR407" s="40"/>
      <c r="AS407" s="28" t="b">
        <f t="shared" si="24"/>
        <v>1</v>
      </c>
    </row>
    <row r="408" spans="1:45" ht="45" customHeight="1">
      <c r="A408" s="65"/>
      <c r="B408" s="65"/>
      <c r="C408" s="65"/>
      <c r="D408" s="65"/>
      <c r="E408" s="43"/>
      <c r="F408" s="318" t="str">
        <f t="shared" si="21"/>
        <v/>
      </c>
      <c r="G408" s="86"/>
      <c r="H408" s="83"/>
      <c r="I408" s="83"/>
      <c r="J408" s="45"/>
      <c r="K408" s="43"/>
      <c r="L408" s="43"/>
      <c r="M408" s="43"/>
      <c r="N408" s="45"/>
      <c r="O408" s="40"/>
      <c r="P408" s="206"/>
      <c r="Q408" s="206"/>
      <c r="R408" s="40"/>
      <c r="S408" s="83"/>
      <c r="T408" s="45"/>
      <c r="U408" s="213"/>
      <c r="V408" s="84"/>
      <c r="W408" s="85"/>
      <c r="X408" s="88"/>
      <c r="Y408" s="213"/>
      <c r="Z408" s="213"/>
      <c r="AA408" s="86"/>
      <c r="AB408" s="179" t="str">
        <f t="shared" si="22"/>
        <v/>
      </c>
      <c r="AC408" s="43"/>
      <c r="AD408" s="213"/>
      <c r="AE408" s="213"/>
      <c r="AF408" s="40"/>
      <c r="AG408" s="45"/>
      <c r="AH408" s="45"/>
      <c r="AI408" s="40"/>
      <c r="AJ408" s="668"/>
      <c r="AK408" s="668"/>
      <c r="AL408" s="41"/>
      <c r="AM408" s="367"/>
      <c r="AN408" s="43"/>
      <c r="AO408" s="179" t="str">
        <f t="shared" si="23"/>
        <v/>
      </c>
      <c r="AP408" s="43"/>
      <c r="AQ408" s="75"/>
      <c r="AR408" s="40"/>
      <c r="AS408" s="28" t="b">
        <f t="shared" si="24"/>
        <v>1</v>
      </c>
    </row>
    <row r="409" spans="1:45" ht="45" customHeight="1">
      <c r="A409" s="65"/>
      <c r="B409" s="65"/>
      <c r="C409" s="65"/>
      <c r="D409" s="65"/>
      <c r="E409" s="43"/>
      <c r="F409" s="318" t="str">
        <f t="shared" si="21"/>
        <v/>
      </c>
      <c r="G409" s="86"/>
      <c r="H409" s="83"/>
      <c r="I409" s="83"/>
      <c r="J409" s="45"/>
      <c r="K409" s="43"/>
      <c r="L409" s="43"/>
      <c r="M409" s="43"/>
      <c r="N409" s="45"/>
      <c r="O409" s="40"/>
      <c r="P409" s="206"/>
      <c r="Q409" s="206"/>
      <c r="R409" s="40"/>
      <c r="S409" s="83"/>
      <c r="T409" s="45"/>
      <c r="U409" s="213"/>
      <c r="V409" s="84"/>
      <c r="W409" s="85"/>
      <c r="X409" s="88"/>
      <c r="Y409" s="213"/>
      <c r="Z409" s="213"/>
      <c r="AA409" s="86"/>
      <c r="AB409" s="179" t="str">
        <f t="shared" si="22"/>
        <v/>
      </c>
      <c r="AC409" s="43"/>
      <c r="AD409" s="213"/>
      <c r="AE409" s="213"/>
      <c r="AF409" s="40"/>
      <c r="AG409" s="45"/>
      <c r="AH409" s="45"/>
      <c r="AI409" s="40"/>
      <c r="AJ409" s="668"/>
      <c r="AK409" s="668"/>
      <c r="AL409" s="41"/>
      <c r="AM409" s="367"/>
      <c r="AN409" s="43"/>
      <c r="AO409" s="179" t="str">
        <f t="shared" si="23"/>
        <v/>
      </c>
      <c r="AP409" s="43"/>
      <c r="AQ409" s="75"/>
      <c r="AR409" s="40"/>
      <c r="AS409" s="28" t="b">
        <f t="shared" si="24"/>
        <v>1</v>
      </c>
    </row>
    <row r="410" spans="1:45" ht="45" customHeight="1">
      <c r="A410" s="65"/>
      <c r="B410" s="65"/>
      <c r="C410" s="65"/>
      <c r="D410" s="65"/>
      <c r="E410" s="43"/>
      <c r="F410" s="318" t="str">
        <f t="shared" si="21"/>
        <v/>
      </c>
      <c r="G410" s="86"/>
      <c r="H410" s="83"/>
      <c r="I410" s="83"/>
      <c r="J410" s="45"/>
      <c r="K410" s="43"/>
      <c r="L410" s="43"/>
      <c r="M410" s="43"/>
      <c r="N410" s="45"/>
      <c r="O410" s="40"/>
      <c r="P410" s="206"/>
      <c r="Q410" s="206"/>
      <c r="R410" s="40"/>
      <c r="S410" s="83"/>
      <c r="T410" s="45"/>
      <c r="U410" s="213"/>
      <c r="V410" s="84"/>
      <c r="W410" s="85"/>
      <c r="X410" s="88"/>
      <c r="Y410" s="213"/>
      <c r="Z410" s="213"/>
      <c r="AA410" s="86"/>
      <c r="AB410" s="179" t="str">
        <f t="shared" si="22"/>
        <v/>
      </c>
      <c r="AC410" s="43"/>
      <c r="AD410" s="213"/>
      <c r="AE410" s="213"/>
      <c r="AF410" s="40"/>
      <c r="AG410" s="45"/>
      <c r="AH410" s="45"/>
      <c r="AI410" s="40"/>
      <c r="AJ410" s="668"/>
      <c r="AK410" s="668"/>
      <c r="AL410" s="41"/>
      <c r="AM410" s="367"/>
      <c r="AN410" s="43"/>
      <c r="AO410" s="179" t="str">
        <f t="shared" si="23"/>
        <v/>
      </c>
      <c r="AP410" s="43"/>
      <c r="AQ410" s="75"/>
      <c r="AR410" s="40"/>
      <c r="AS410" s="28" t="b">
        <f t="shared" si="24"/>
        <v>1</v>
      </c>
    </row>
    <row r="411" spans="1:45" ht="45" customHeight="1">
      <c r="A411" s="65"/>
      <c r="B411" s="65"/>
      <c r="C411" s="65"/>
      <c r="D411" s="65"/>
      <c r="E411" s="43"/>
      <c r="F411" s="318" t="str">
        <f t="shared" si="21"/>
        <v/>
      </c>
      <c r="G411" s="86"/>
      <c r="H411" s="83"/>
      <c r="I411" s="83"/>
      <c r="J411" s="45"/>
      <c r="K411" s="43"/>
      <c r="L411" s="43"/>
      <c r="M411" s="43"/>
      <c r="N411" s="45"/>
      <c r="O411" s="40"/>
      <c r="P411" s="206"/>
      <c r="Q411" s="206"/>
      <c r="R411" s="40"/>
      <c r="S411" s="83"/>
      <c r="T411" s="45"/>
      <c r="U411" s="213"/>
      <c r="V411" s="84"/>
      <c r="W411" s="85"/>
      <c r="X411" s="88"/>
      <c r="Y411" s="213"/>
      <c r="Z411" s="213"/>
      <c r="AA411" s="86"/>
      <c r="AB411" s="179" t="str">
        <f t="shared" si="22"/>
        <v/>
      </c>
      <c r="AC411" s="43"/>
      <c r="AD411" s="213"/>
      <c r="AE411" s="213"/>
      <c r="AF411" s="40"/>
      <c r="AG411" s="45"/>
      <c r="AH411" s="45"/>
      <c r="AI411" s="40"/>
      <c r="AJ411" s="668"/>
      <c r="AK411" s="668"/>
      <c r="AL411" s="41"/>
      <c r="AM411" s="367"/>
      <c r="AN411" s="43"/>
      <c r="AO411" s="179" t="str">
        <f t="shared" si="23"/>
        <v/>
      </c>
      <c r="AP411" s="43"/>
      <c r="AQ411" s="75"/>
      <c r="AR411" s="40"/>
      <c r="AS411" s="28" t="b">
        <f t="shared" si="24"/>
        <v>1</v>
      </c>
    </row>
    <row r="412" spans="1:45" ht="45" customHeight="1">
      <c r="A412" s="65"/>
      <c r="B412" s="65"/>
      <c r="C412" s="65"/>
      <c r="D412" s="65"/>
      <c r="E412" s="43"/>
      <c r="F412" s="318" t="str">
        <f t="shared" si="21"/>
        <v/>
      </c>
      <c r="G412" s="86"/>
      <c r="H412" s="83"/>
      <c r="I412" s="83"/>
      <c r="J412" s="45"/>
      <c r="K412" s="43"/>
      <c r="L412" s="43"/>
      <c r="M412" s="43"/>
      <c r="N412" s="45"/>
      <c r="O412" s="40"/>
      <c r="P412" s="206"/>
      <c r="Q412" s="206"/>
      <c r="R412" s="40"/>
      <c r="S412" s="83"/>
      <c r="T412" s="45"/>
      <c r="U412" s="213"/>
      <c r="V412" s="84"/>
      <c r="W412" s="85"/>
      <c r="X412" s="88"/>
      <c r="Y412" s="213"/>
      <c r="Z412" s="213"/>
      <c r="AA412" s="86"/>
      <c r="AB412" s="179" t="str">
        <f t="shared" si="22"/>
        <v/>
      </c>
      <c r="AC412" s="43"/>
      <c r="AD412" s="213"/>
      <c r="AE412" s="213"/>
      <c r="AF412" s="40"/>
      <c r="AG412" s="45"/>
      <c r="AH412" s="45"/>
      <c r="AI412" s="40"/>
      <c r="AJ412" s="668"/>
      <c r="AK412" s="668"/>
      <c r="AL412" s="41"/>
      <c r="AM412" s="367"/>
      <c r="AN412" s="43"/>
      <c r="AO412" s="179" t="str">
        <f t="shared" si="23"/>
        <v/>
      </c>
      <c r="AP412" s="43"/>
      <c r="AQ412" s="75"/>
      <c r="AR412" s="40"/>
      <c r="AS412" s="28" t="b">
        <f t="shared" si="24"/>
        <v>1</v>
      </c>
    </row>
    <row r="413" spans="1:45" ht="45" customHeight="1">
      <c r="A413" s="65"/>
      <c r="B413" s="65"/>
      <c r="C413" s="65"/>
      <c r="D413" s="65"/>
      <c r="E413" s="43"/>
      <c r="F413" s="318" t="str">
        <f t="shared" si="21"/>
        <v/>
      </c>
      <c r="G413" s="86"/>
      <c r="H413" s="83"/>
      <c r="I413" s="83"/>
      <c r="J413" s="45"/>
      <c r="K413" s="43"/>
      <c r="L413" s="43"/>
      <c r="M413" s="43"/>
      <c r="N413" s="45"/>
      <c r="O413" s="40"/>
      <c r="P413" s="206"/>
      <c r="Q413" s="206"/>
      <c r="R413" s="40"/>
      <c r="S413" s="83"/>
      <c r="T413" s="45"/>
      <c r="U413" s="213"/>
      <c r="V413" s="84"/>
      <c r="W413" s="85"/>
      <c r="X413" s="88"/>
      <c r="Y413" s="213"/>
      <c r="Z413" s="213"/>
      <c r="AA413" s="86"/>
      <c r="AB413" s="179" t="str">
        <f t="shared" si="22"/>
        <v/>
      </c>
      <c r="AC413" s="43"/>
      <c r="AD413" s="213"/>
      <c r="AE413" s="213"/>
      <c r="AF413" s="40"/>
      <c r="AG413" s="45"/>
      <c r="AH413" s="45"/>
      <c r="AI413" s="40"/>
      <c r="AJ413" s="668"/>
      <c r="AK413" s="668"/>
      <c r="AL413" s="41"/>
      <c r="AM413" s="367"/>
      <c r="AN413" s="43"/>
      <c r="AO413" s="179" t="str">
        <f t="shared" si="23"/>
        <v/>
      </c>
      <c r="AP413" s="43"/>
      <c r="AQ413" s="75"/>
      <c r="AR413" s="40"/>
      <c r="AS413" s="28" t="b">
        <f t="shared" si="24"/>
        <v>1</v>
      </c>
    </row>
    <row r="414" spans="1:45" ht="45" customHeight="1">
      <c r="A414" s="65"/>
      <c r="B414" s="65"/>
      <c r="C414" s="65"/>
      <c r="D414" s="65"/>
      <c r="E414" s="43"/>
      <c r="F414" s="318" t="str">
        <f t="shared" si="21"/>
        <v/>
      </c>
      <c r="G414" s="86"/>
      <c r="H414" s="83"/>
      <c r="I414" s="83"/>
      <c r="J414" s="45"/>
      <c r="K414" s="43"/>
      <c r="L414" s="43"/>
      <c r="M414" s="43"/>
      <c r="N414" s="45"/>
      <c r="O414" s="40"/>
      <c r="P414" s="206"/>
      <c r="Q414" s="206"/>
      <c r="R414" s="40"/>
      <c r="S414" s="83"/>
      <c r="T414" s="45"/>
      <c r="U414" s="213"/>
      <c r="V414" s="84"/>
      <c r="W414" s="85"/>
      <c r="X414" s="88"/>
      <c r="Y414" s="213"/>
      <c r="Z414" s="213"/>
      <c r="AA414" s="86"/>
      <c r="AB414" s="179" t="str">
        <f t="shared" si="22"/>
        <v/>
      </c>
      <c r="AC414" s="43"/>
      <c r="AD414" s="213"/>
      <c r="AE414" s="213"/>
      <c r="AF414" s="40"/>
      <c r="AG414" s="45"/>
      <c r="AH414" s="45"/>
      <c r="AI414" s="40"/>
      <c r="AJ414" s="668"/>
      <c r="AK414" s="668"/>
      <c r="AL414" s="41"/>
      <c r="AM414" s="367"/>
      <c r="AN414" s="43"/>
      <c r="AO414" s="179" t="str">
        <f t="shared" si="23"/>
        <v/>
      </c>
      <c r="AP414" s="43"/>
      <c r="AQ414" s="75"/>
      <c r="AR414" s="40"/>
      <c r="AS414" s="28" t="b">
        <f t="shared" si="24"/>
        <v>1</v>
      </c>
    </row>
    <row r="415" spans="1:45" ht="45" customHeight="1">
      <c r="A415" s="65"/>
      <c r="B415" s="65"/>
      <c r="C415" s="65"/>
      <c r="D415" s="65"/>
      <c r="E415" s="43"/>
      <c r="F415" s="318" t="str">
        <f t="shared" si="21"/>
        <v/>
      </c>
      <c r="G415" s="86"/>
      <c r="H415" s="83"/>
      <c r="I415" s="83"/>
      <c r="J415" s="45"/>
      <c r="K415" s="43"/>
      <c r="L415" s="43"/>
      <c r="M415" s="43"/>
      <c r="N415" s="45"/>
      <c r="O415" s="40"/>
      <c r="P415" s="206"/>
      <c r="Q415" s="206"/>
      <c r="R415" s="40"/>
      <c r="S415" s="83"/>
      <c r="T415" s="45"/>
      <c r="U415" s="213"/>
      <c r="V415" s="84"/>
      <c r="W415" s="85"/>
      <c r="X415" s="88"/>
      <c r="Y415" s="213"/>
      <c r="Z415" s="213"/>
      <c r="AA415" s="86"/>
      <c r="AB415" s="179" t="str">
        <f t="shared" si="22"/>
        <v/>
      </c>
      <c r="AC415" s="43"/>
      <c r="AD415" s="213"/>
      <c r="AE415" s="213"/>
      <c r="AF415" s="40"/>
      <c r="AG415" s="45"/>
      <c r="AH415" s="45"/>
      <c r="AI415" s="40"/>
      <c r="AJ415" s="668"/>
      <c r="AK415" s="668"/>
      <c r="AL415" s="41"/>
      <c r="AM415" s="367"/>
      <c r="AN415" s="43"/>
      <c r="AO415" s="179" t="str">
        <f t="shared" si="23"/>
        <v/>
      </c>
      <c r="AP415" s="43"/>
      <c r="AQ415" s="75"/>
      <c r="AR415" s="40"/>
      <c r="AS415" s="28" t="b">
        <f t="shared" si="24"/>
        <v>1</v>
      </c>
    </row>
    <row r="416" spans="1:45" ht="45" customHeight="1">
      <c r="A416" s="65"/>
      <c r="B416" s="65"/>
      <c r="C416" s="65"/>
      <c r="D416" s="65"/>
      <c r="E416" s="43"/>
      <c r="F416" s="318" t="str">
        <f t="shared" si="21"/>
        <v/>
      </c>
      <c r="G416" s="86"/>
      <c r="H416" s="83"/>
      <c r="I416" s="83"/>
      <c r="J416" s="45"/>
      <c r="K416" s="43"/>
      <c r="L416" s="43"/>
      <c r="M416" s="43"/>
      <c r="N416" s="45"/>
      <c r="O416" s="40"/>
      <c r="P416" s="206"/>
      <c r="Q416" s="206"/>
      <c r="R416" s="40"/>
      <c r="S416" s="83"/>
      <c r="T416" s="45"/>
      <c r="U416" s="213"/>
      <c r="V416" s="84"/>
      <c r="W416" s="85"/>
      <c r="X416" s="88"/>
      <c r="Y416" s="213"/>
      <c r="Z416" s="213"/>
      <c r="AA416" s="86"/>
      <c r="AB416" s="179" t="str">
        <f t="shared" si="22"/>
        <v/>
      </c>
      <c r="AC416" s="43"/>
      <c r="AD416" s="213"/>
      <c r="AE416" s="213"/>
      <c r="AF416" s="40"/>
      <c r="AG416" s="45"/>
      <c r="AH416" s="45"/>
      <c r="AI416" s="40"/>
      <c r="AJ416" s="668"/>
      <c r="AK416" s="668"/>
      <c r="AL416" s="41"/>
      <c r="AM416" s="367"/>
      <c r="AN416" s="43"/>
      <c r="AO416" s="179" t="str">
        <f t="shared" si="23"/>
        <v/>
      </c>
      <c r="AP416" s="43"/>
      <c r="AQ416" s="75"/>
      <c r="AR416" s="40"/>
      <c r="AS416" s="28" t="b">
        <f t="shared" si="24"/>
        <v>1</v>
      </c>
    </row>
    <row r="417" spans="1:45" ht="45" customHeight="1">
      <c r="A417" s="65"/>
      <c r="B417" s="65"/>
      <c r="C417" s="65"/>
      <c r="D417" s="65"/>
      <c r="E417" s="43"/>
      <c r="F417" s="318" t="str">
        <f t="shared" si="21"/>
        <v/>
      </c>
      <c r="G417" s="86"/>
      <c r="H417" s="83"/>
      <c r="I417" s="83"/>
      <c r="J417" s="45"/>
      <c r="K417" s="43"/>
      <c r="L417" s="43"/>
      <c r="M417" s="43"/>
      <c r="N417" s="45"/>
      <c r="O417" s="40"/>
      <c r="P417" s="206"/>
      <c r="Q417" s="206"/>
      <c r="R417" s="40"/>
      <c r="S417" s="83"/>
      <c r="T417" s="45"/>
      <c r="U417" s="213"/>
      <c r="V417" s="84"/>
      <c r="W417" s="85"/>
      <c r="X417" s="88"/>
      <c r="Y417" s="213"/>
      <c r="Z417" s="213"/>
      <c r="AA417" s="86"/>
      <c r="AB417" s="179" t="str">
        <f t="shared" si="22"/>
        <v/>
      </c>
      <c r="AC417" s="43"/>
      <c r="AD417" s="213"/>
      <c r="AE417" s="213"/>
      <c r="AF417" s="40"/>
      <c r="AG417" s="45"/>
      <c r="AH417" s="45"/>
      <c r="AI417" s="40"/>
      <c r="AJ417" s="668"/>
      <c r="AK417" s="668"/>
      <c r="AL417" s="41"/>
      <c r="AM417" s="367"/>
      <c r="AN417" s="43"/>
      <c r="AO417" s="179" t="str">
        <f t="shared" si="23"/>
        <v/>
      </c>
      <c r="AP417" s="43"/>
      <c r="AQ417" s="75"/>
      <c r="AR417" s="40"/>
      <c r="AS417" s="28" t="b">
        <f t="shared" si="24"/>
        <v>1</v>
      </c>
    </row>
    <row r="418" spans="1:45" ht="45" customHeight="1">
      <c r="A418" s="65"/>
      <c r="B418" s="65"/>
      <c r="C418" s="65"/>
      <c r="D418" s="65"/>
      <c r="E418" s="43"/>
      <c r="F418" s="318" t="str">
        <f t="shared" si="21"/>
        <v/>
      </c>
      <c r="G418" s="86"/>
      <c r="H418" s="83"/>
      <c r="I418" s="83"/>
      <c r="J418" s="45"/>
      <c r="K418" s="43"/>
      <c r="L418" s="43"/>
      <c r="M418" s="43"/>
      <c r="N418" s="45"/>
      <c r="O418" s="40"/>
      <c r="P418" s="206"/>
      <c r="Q418" s="206"/>
      <c r="R418" s="40"/>
      <c r="S418" s="83"/>
      <c r="T418" s="45"/>
      <c r="U418" s="213"/>
      <c r="V418" s="84"/>
      <c r="W418" s="85"/>
      <c r="X418" s="88"/>
      <c r="Y418" s="213"/>
      <c r="Z418" s="213"/>
      <c r="AA418" s="86"/>
      <c r="AB418" s="179" t="str">
        <f t="shared" si="22"/>
        <v/>
      </c>
      <c r="AC418" s="43"/>
      <c r="AD418" s="213"/>
      <c r="AE418" s="213"/>
      <c r="AF418" s="40"/>
      <c r="AG418" s="45"/>
      <c r="AH418" s="45"/>
      <c r="AI418" s="40"/>
      <c r="AJ418" s="668"/>
      <c r="AK418" s="668"/>
      <c r="AL418" s="41"/>
      <c r="AM418" s="367"/>
      <c r="AN418" s="43"/>
      <c r="AO418" s="179" t="str">
        <f t="shared" si="23"/>
        <v/>
      </c>
      <c r="AP418" s="43"/>
      <c r="AQ418" s="75"/>
      <c r="AR418" s="40"/>
      <c r="AS418" s="28" t="b">
        <f t="shared" si="24"/>
        <v>1</v>
      </c>
    </row>
    <row r="419" spans="1:45" ht="45" customHeight="1">
      <c r="A419" s="65"/>
      <c r="B419" s="65"/>
      <c r="C419" s="65"/>
      <c r="D419" s="65"/>
      <c r="E419" s="43"/>
      <c r="F419" s="318" t="str">
        <f t="shared" si="21"/>
        <v/>
      </c>
      <c r="G419" s="86"/>
      <c r="H419" s="83"/>
      <c r="I419" s="83"/>
      <c r="J419" s="45"/>
      <c r="K419" s="43"/>
      <c r="L419" s="43"/>
      <c r="M419" s="43"/>
      <c r="N419" s="45"/>
      <c r="O419" s="40"/>
      <c r="P419" s="206"/>
      <c r="Q419" s="206"/>
      <c r="R419" s="40"/>
      <c r="S419" s="83"/>
      <c r="T419" s="45"/>
      <c r="U419" s="213"/>
      <c r="V419" s="84"/>
      <c r="W419" s="85"/>
      <c r="X419" s="88"/>
      <c r="Y419" s="213"/>
      <c r="Z419" s="213"/>
      <c r="AA419" s="86"/>
      <c r="AB419" s="179" t="str">
        <f t="shared" si="22"/>
        <v/>
      </c>
      <c r="AC419" s="43"/>
      <c r="AD419" s="213"/>
      <c r="AE419" s="213"/>
      <c r="AF419" s="40"/>
      <c r="AG419" s="45"/>
      <c r="AH419" s="45"/>
      <c r="AI419" s="40"/>
      <c r="AJ419" s="668"/>
      <c r="AK419" s="668"/>
      <c r="AL419" s="41"/>
      <c r="AM419" s="367"/>
      <c r="AN419" s="43"/>
      <c r="AO419" s="179" t="str">
        <f t="shared" si="23"/>
        <v/>
      </c>
      <c r="AP419" s="43"/>
      <c r="AQ419" s="75"/>
      <c r="AR419" s="40"/>
      <c r="AS419" s="28" t="b">
        <f t="shared" si="24"/>
        <v>1</v>
      </c>
    </row>
    <row r="420" spans="1:45" ht="45" customHeight="1">
      <c r="A420" s="65"/>
      <c r="B420" s="65"/>
      <c r="C420" s="65"/>
      <c r="D420" s="65"/>
      <c r="E420" s="43"/>
      <c r="F420" s="318" t="str">
        <f t="shared" si="21"/>
        <v/>
      </c>
      <c r="G420" s="86"/>
      <c r="H420" s="83"/>
      <c r="I420" s="83"/>
      <c r="J420" s="45"/>
      <c r="K420" s="43"/>
      <c r="L420" s="43"/>
      <c r="M420" s="43"/>
      <c r="N420" s="45"/>
      <c r="O420" s="40"/>
      <c r="P420" s="206"/>
      <c r="Q420" s="206"/>
      <c r="R420" s="40"/>
      <c r="S420" s="83"/>
      <c r="T420" s="45"/>
      <c r="U420" s="213"/>
      <c r="V420" s="84"/>
      <c r="W420" s="85"/>
      <c r="X420" s="88"/>
      <c r="Y420" s="213"/>
      <c r="Z420" s="213"/>
      <c r="AA420" s="86"/>
      <c r="AB420" s="179" t="str">
        <f t="shared" si="22"/>
        <v/>
      </c>
      <c r="AC420" s="43"/>
      <c r="AD420" s="213"/>
      <c r="AE420" s="213"/>
      <c r="AF420" s="40"/>
      <c r="AG420" s="45"/>
      <c r="AH420" s="45"/>
      <c r="AI420" s="40"/>
      <c r="AJ420" s="668"/>
      <c r="AK420" s="668"/>
      <c r="AL420" s="41"/>
      <c r="AM420" s="367"/>
      <c r="AN420" s="43"/>
      <c r="AO420" s="179" t="str">
        <f t="shared" si="23"/>
        <v/>
      </c>
      <c r="AP420" s="43"/>
      <c r="AQ420" s="75"/>
      <c r="AR420" s="40"/>
      <c r="AS420" s="28" t="b">
        <f t="shared" si="24"/>
        <v>1</v>
      </c>
    </row>
    <row r="421" spans="1:45" ht="45" customHeight="1">
      <c r="A421" s="65"/>
      <c r="B421" s="65"/>
      <c r="C421" s="65"/>
      <c r="D421" s="65"/>
      <c r="E421" s="43"/>
      <c r="F421" s="318" t="str">
        <f t="shared" si="21"/>
        <v/>
      </c>
      <c r="G421" s="86"/>
      <c r="H421" s="83"/>
      <c r="I421" s="83"/>
      <c r="J421" s="45"/>
      <c r="K421" s="43"/>
      <c r="L421" s="43"/>
      <c r="M421" s="43"/>
      <c r="N421" s="45"/>
      <c r="O421" s="40"/>
      <c r="P421" s="206"/>
      <c r="Q421" s="206"/>
      <c r="R421" s="40"/>
      <c r="S421" s="83"/>
      <c r="T421" s="45"/>
      <c r="U421" s="213"/>
      <c r="V421" s="84"/>
      <c r="W421" s="85"/>
      <c r="X421" s="88"/>
      <c r="Y421" s="213"/>
      <c r="Z421" s="213"/>
      <c r="AA421" s="86"/>
      <c r="AB421" s="179" t="str">
        <f t="shared" si="22"/>
        <v/>
      </c>
      <c r="AC421" s="43"/>
      <c r="AD421" s="213"/>
      <c r="AE421" s="213"/>
      <c r="AF421" s="40"/>
      <c r="AG421" s="45"/>
      <c r="AH421" s="45"/>
      <c r="AI421" s="40"/>
      <c r="AJ421" s="668"/>
      <c r="AK421" s="668"/>
      <c r="AL421" s="41"/>
      <c r="AM421" s="367"/>
      <c r="AN421" s="43"/>
      <c r="AO421" s="179" t="str">
        <f t="shared" si="23"/>
        <v/>
      </c>
      <c r="AP421" s="43"/>
      <c r="AQ421" s="75"/>
      <c r="AR421" s="40"/>
      <c r="AS421" s="28" t="b">
        <f t="shared" si="24"/>
        <v>1</v>
      </c>
    </row>
    <row r="422" spans="1:45" ht="45" customHeight="1">
      <c r="A422" s="65"/>
      <c r="B422" s="65"/>
      <c r="C422" s="65"/>
      <c r="D422" s="65"/>
      <c r="E422" s="43"/>
      <c r="F422" s="318" t="str">
        <f t="shared" si="21"/>
        <v/>
      </c>
      <c r="G422" s="86"/>
      <c r="H422" s="83"/>
      <c r="I422" s="83"/>
      <c r="J422" s="45"/>
      <c r="K422" s="43"/>
      <c r="L422" s="43"/>
      <c r="M422" s="43"/>
      <c r="N422" s="45"/>
      <c r="O422" s="40"/>
      <c r="P422" s="206"/>
      <c r="Q422" s="206"/>
      <c r="R422" s="40"/>
      <c r="S422" s="83"/>
      <c r="T422" s="45"/>
      <c r="U422" s="213"/>
      <c r="V422" s="84"/>
      <c r="W422" s="85"/>
      <c r="X422" s="88"/>
      <c r="Y422" s="213"/>
      <c r="Z422" s="213"/>
      <c r="AA422" s="86"/>
      <c r="AB422" s="179" t="str">
        <f t="shared" si="22"/>
        <v/>
      </c>
      <c r="AC422" s="43"/>
      <c r="AD422" s="213"/>
      <c r="AE422" s="213"/>
      <c r="AF422" s="40"/>
      <c r="AG422" s="45"/>
      <c r="AH422" s="45"/>
      <c r="AI422" s="40"/>
      <c r="AJ422" s="668"/>
      <c r="AK422" s="668"/>
      <c r="AL422" s="41"/>
      <c r="AM422" s="367"/>
      <c r="AN422" s="43"/>
      <c r="AO422" s="179" t="str">
        <f t="shared" si="23"/>
        <v/>
      </c>
      <c r="AP422" s="43"/>
      <c r="AQ422" s="75"/>
      <c r="AR422" s="40"/>
      <c r="AS422" s="28" t="b">
        <f t="shared" si="24"/>
        <v>1</v>
      </c>
    </row>
    <row r="423" spans="1:45" ht="45" customHeight="1">
      <c r="A423" s="65"/>
      <c r="B423" s="65"/>
      <c r="C423" s="65"/>
      <c r="D423" s="65"/>
      <c r="E423" s="43"/>
      <c r="F423" s="318" t="str">
        <f t="shared" si="21"/>
        <v/>
      </c>
      <c r="G423" s="86"/>
      <c r="H423" s="83"/>
      <c r="I423" s="83"/>
      <c r="J423" s="45"/>
      <c r="K423" s="43"/>
      <c r="L423" s="43"/>
      <c r="M423" s="43"/>
      <c r="N423" s="45"/>
      <c r="O423" s="40"/>
      <c r="P423" s="206"/>
      <c r="Q423" s="206"/>
      <c r="R423" s="40"/>
      <c r="S423" s="83"/>
      <c r="T423" s="45"/>
      <c r="U423" s="213"/>
      <c r="V423" s="84"/>
      <c r="W423" s="85"/>
      <c r="X423" s="88"/>
      <c r="Y423" s="213"/>
      <c r="Z423" s="213"/>
      <c r="AA423" s="86"/>
      <c r="AB423" s="179" t="str">
        <f t="shared" si="22"/>
        <v/>
      </c>
      <c r="AC423" s="43"/>
      <c r="AD423" s="213"/>
      <c r="AE423" s="213"/>
      <c r="AF423" s="40"/>
      <c r="AG423" s="45"/>
      <c r="AH423" s="45"/>
      <c r="AI423" s="40"/>
      <c r="AJ423" s="668"/>
      <c r="AK423" s="668"/>
      <c r="AL423" s="41"/>
      <c r="AM423" s="367"/>
      <c r="AN423" s="43"/>
      <c r="AO423" s="179" t="str">
        <f t="shared" si="23"/>
        <v/>
      </c>
      <c r="AP423" s="43"/>
      <c r="AQ423" s="75"/>
      <c r="AR423" s="40"/>
      <c r="AS423" s="28" t="b">
        <f t="shared" si="24"/>
        <v>1</v>
      </c>
    </row>
    <row r="424" spans="1:45" ht="45" customHeight="1">
      <c r="A424" s="65"/>
      <c r="B424" s="65"/>
      <c r="C424" s="65"/>
      <c r="D424" s="65"/>
      <c r="E424" s="43"/>
      <c r="F424" s="318" t="str">
        <f t="shared" si="21"/>
        <v/>
      </c>
      <c r="G424" s="86"/>
      <c r="H424" s="83"/>
      <c r="I424" s="83"/>
      <c r="J424" s="45"/>
      <c r="K424" s="43"/>
      <c r="L424" s="43"/>
      <c r="M424" s="43"/>
      <c r="N424" s="45"/>
      <c r="O424" s="40"/>
      <c r="P424" s="206"/>
      <c r="Q424" s="206"/>
      <c r="R424" s="40"/>
      <c r="S424" s="83"/>
      <c r="T424" s="45"/>
      <c r="U424" s="213"/>
      <c r="V424" s="84"/>
      <c r="W424" s="85"/>
      <c r="X424" s="88"/>
      <c r="Y424" s="213"/>
      <c r="Z424" s="213"/>
      <c r="AA424" s="86"/>
      <c r="AB424" s="179" t="str">
        <f t="shared" si="22"/>
        <v/>
      </c>
      <c r="AC424" s="43"/>
      <c r="AD424" s="213"/>
      <c r="AE424" s="213"/>
      <c r="AF424" s="40"/>
      <c r="AG424" s="45"/>
      <c r="AH424" s="45"/>
      <c r="AI424" s="40"/>
      <c r="AJ424" s="668"/>
      <c r="AK424" s="668"/>
      <c r="AL424" s="41"/>
      <c r="AM424" s="367"/>
      <c r="AN424" s="43"/>
      <c r="AO424" s="179" t="str">
        <f t="shared" si="23"/>
        <v/>
      </c>
      <c r="AP424" s="43"/>
      <c r="AQ424" s="75"/>
      <c r="AR424" s="40"/>
      <c r="AS424" s="28" t="b">
        <f t="shared" si="24"/>
        <v>1</v>
      </c>
    </row>
    <row r="425" spans="1:45" ht="45" customHeight="1">
      <c r="A425" s="65"/>
      <c r="B425" s="65"/>
      <c r="C425" s="65"/>
      <c r="D425" s="65"/>
      <c r="E425" s="43"/>
      <c r="F425" s="318" t="str">
        <f t="shared" si="21"/>
        <v/>
      </c>
      <c r="G425" s="86"/>
      <c r="H425" s="83"/>
      <c r="I425" s="83"/>
      <c r="J425" s="45"/>
      <c r="K425" s="43"/>
      <c r="L425" s="43"/>
      <c r="M425" s="43"/>
      <c r="N425" s="45"/>
      <c r="O425" s="40"/>
      <c r="P425" s="206"/>
      <c r="Q425" s="206"/>
      <c r="R425" s="40"/>
      <c r="S425" s="83"/>
      <c r="T425" s="45"/>
      <c r="U425" s="213"/>
      <c r="V425" s="84"/>
      <c r="W425" s="85"/>
      <c r="X425" s="88"/>
      <c r="Y425" s="213"/>
      <c r="Z425" s="213"/>
      <c r="AA425" s="86"/>
      <c r="AB425" s="179" t="str">
        <f t="shared" si="22"/>
        <v/>
      </c>
      <c r="AC425" s="43"/>
      <c r="AD425" s="213"/>
      <c r="AE425" s="213"/>
      <c r="AF425" s="40"/>
      <c r="AG425" s="45"/>
      <c r="AH425" s="45"/>
      <c r="AI425" s="40"/>
      <c r="AJ425" s="668"/>
      <c r="AK425" s="668"/>
      <c r="AL425" s="41"/>
      <c r="AM425" s="367"/>
      <c r="AN425" s="43"/>
      <c r="AO425" s="179" t="str">
        <f t="shared" si="23"/>
        <v/>
      </c>
      <c r="AP425" s="43"/>
      <c r="AQ425" s="75"/>
      <c r="AR425" s="40"/>
      <c r="AS425" s="28" t="b">
        <f t="shared" si="24"/>
        <v>1</v>
      </c>
    </row>
    <row r="426" spans="1:45" ht="45" customHeight="1">
      <c r="A426" s="65"/>
      <c r="B426" s="65"/>
      <c r="C426" s="65"/>
      <c r="D426" s="65"/>
      <c r="E426" s="43"/>
      <c r="F426" s="318" t="str">
        <f t="shared" si="21"/>
        <v/>
      </c>
      <c r="G426" s="86"/>
      <c r="H426" s="83"/>
      <c r="I426" s="83"/>
      <c r="J426" s="45"/>
      <c r="K426" s="43"/>
      <c r="L426" s="43"/>
      <c r="M426" s="43"/>
      <c r="N426" s="45"/>
      <c r="O426" s="40"/>
      <c r="P426" s="206"/>
      <c r="Q426" s="206"/>
      <c r="R426" s="40"/>
      <c r="S426" s="83"/>
      <c r="T426" s="45"/>
      <c r="U426" s="213"/>
      <c r="V426" s="84"/>
      <c r="W426" s="85"/>
      <c r="X426" s="88"/>
      <c r="Y426" s="213"/>
      <c r="Z426" s="213"/>
      <c r="AA426" s="86"/>
      <c r="AB426" s="179" t="str">
        <f t="shared" si="22"/>
        <v/>
      </c>
      <c r="AC426" s="43"/>
      <c r="AD426" s="213"/>
      <c r="AE426" s="213"/>
      <c r="AF426" s="40"/>
      <c r="AG426" s="45"/>
      <c r="AH426" s="45"/>
      <c r="AI426" s="40"/>
      <c r="AJ426" s="668"/>
      <c r="AK426" s="668"/>
      <c r="AL426" s="41"/>
      <c r="AM426" s="367"/>
      <c r="AN426" s="43"/>
      <c r="AO426" s="179" t="str">
        <f t="shared" si="23"/>
        <v/>
      </c>
      <c r="AP426" s="43"/>
      <c r="AQ426" s="75"/>
      <c r="AR426" s="40"/>
      <c r="AS426" s="28" t="b">
        <f t="shared" si="24"/>
        <v>1</v>
      </c>
    </row>
    <row r="427" spans="1:45" ht="45" customHeight="1">
      <c r="A427" s="65"/>
      <c r="B427" s="65"/>
      <c r="C427" s="65"/>
      <c r="D427" s="65"/>
      <c r="E427" s="43"/>
      <c r="F427" s="318" t="str">
        <f t="shared" si="21"/>
        <v/>
      </c>
      <c r="G427" s="86"/>
      <c r="H427" s="83"/>
      <c r="I427" s="83"/>
      <c r="J427" s="45"/>
      <c r="K427" s="43"/>
      <c r="L427" s="43"/>
      <c r="M427" s="43"/>
      <c r="N427" s="45"/>
      <c r="O427" s="40"/>
      <c r="P427" s="206"/>
      <c r="Q427" s="206"/>
      <c r="R427" s="40"/>
      <c r="S427" s="83"/>
      <c r="T427" s="45"/>
      <c r="U427" s="213"/>
      <c r="V427" s="84"/>
      <c r="W427" s="85"/>
      <c r="X427" s="88"/>
      <c r="Y427" s="213"/>
      <c r="Z427" s="213"/>
      <c r="AA427" s="86"/>
      <c r="AB427" s="179" t="str">
        <f t="shared" si="22"/>
        <v/>
      </c>
      <c r="AC427" s="43"/>
      <c r="AD427" s="213"/>
      <c r="AE427" s="213"/>
      <c r="AF427" s="40"/>
      <c r="AG427" s="45"/>
      <c r="AH427" s="45"/>
      <c r="AI427" s="40"/>
      <c r="AJ427" s="668"/>
      <c r="AK427" s="668"/>
      <c r="AL427" s="41"/>
      <c r="AM427" s="367"/>
      <c r="AN427" s="43"/>
      <c r="AO427" s="179" t="str">
        <f t="shared" si="23"/>
        <v/>
      </c>
      <c r="AP427" s="43"/>
      <c r="AQ427" s="75"/>
      <c r="AR427" s="40"/>
      <c r="AS427" s="28" t="b">
        <f t="shared" si="24"/>
        <v>1</v>
      </c>
    </row>
    <row r="428" spans="1:45" ht="45" customHeight="1">
      <c r="A428" s="65"/>
      <c r="B428" s="65"/>
      <c r="C428" s="65"/>
      <c r="D428" s="65"/>
      <c r="E428" s="43"/>
      <c r="F428" s="318" t="str">
        <f t="shared" si="21"/>
        <v/>
      </c>
      <c r="G428" s="86"/>
      <c r="H428" s="83"/>
      <c r="I428" s="83"/>
      <c r="J428" s="45"/>
      <c r="K428" s="43"/>
      <c r="L428" s="43"/>
      <c r="M428" s="43"/>
      <c r="N428" s="45"/>
      <c r="O428" s="40"/>
      <c r="P428" s="206"/>
      <c r="Q428" s="206"/>
      <c r="R428" s="40"/>
      <c r="S428" s="83"/>
      <c r="T428" s="45"/>
      <c r="U428" s="213"/>
      <c r="V428" s="84"/>
      <c r="W428" s="85"/>
      <c r="X428" s="88"/>
      <c r="Y428" s="213"/>
      <c r="Z428" s="213"/>
      <c r="AA428" s="86"/>
      <c r="AB428" s="179" t="str">
        <f t="shared" si="22"/>
        <v/>
      </c>
      <c r="AC428" s="43"/>
      <c r="AD428" s="213"/>
      <c r="AE428" s="213"/>
      <c r="AF428" s="40"/>
      <c r="AG428" s="45"/>
      <c r="AH428" s="45"/>
      <c r="AI428" s="40"/>
      <c r="AJ428" s="668"/>
      <c r="AK428" s="668"/>
      <c r="AL428" s="41"/>
      <c r="AM428" s="367"/>
      <c r="AN428" s="43"/>
      <c r="AO428" s="179" t="str">
        <f t="shared" si="23"/>
        <v/>
      </c>
      <c r="AP428" s="43"/>
      <c r="AQ428" s="75"/>
      <c r="AR428" s="40"/>
      <c r="AS428" s="28" t="b">
        <f t="shared" si="24"/>
        <v>1</v>
      </c>
    </row>
    <row r="429" spans="1:45" ht="45" customHeight="1">
      <c r="A429" s="65"/>
      <c r="B429" s="65"/>
      <c r="C429" s="65"/>
      <c r="D429" s="65"/>
      <c r="E429" s="43"/>
      <c r="F429" s="318" t="str">
        <f t="shared" si="21"/>
        <v/>
      </c>
      <c r="G429" s="86"/>
      <c r="H429" s="83"/>
      <c r="I429" s="83"/>
      <c r="J429" s="45"/>
      <c r="K429" s="43"/>
      <c r="L429" s="43"/>
      <c r="M429" s="43"/>
      <c r="N429" s="45"/>
      <c r="O429" s="40"/>
      <c r="P429" s="206"/>
      <c r="Q429" s="206"/>
      <c r="R429" s="40"/>
      <c r="S429" s="83"/>
      <c r="T429" s="45"/>
      <c r="U429" s="213"/>
      <c r="V429" s="84"/>
      <c r="W429" s="85"/>
      <c r="X429" s="88"/>
      <c r="Y429" s="213"/>
      <c r="Z429" s="213"/>
      <c r="AA429" s="86"/>
      <c r="AB429" s="179" t="str">
        <f t="shared" si="22"/>
        <v/>
      </c>
      <c r="AC429" s="43"/>
      <c r="AD429" s="213"/>
      <c r="AE429" s="213"/>
      <c r="AF429" s="40"/>
      <c r="AG429" s="45"/>
      <c r="AH429" s="45"/>
      <c r="AI429" s="40"/>
      <c r="AJ429" s="668"/>
      <c r="AK429" s="668"/>
      <c r="AL429" s="41"/>
      <c r="AM429" s="367"/>
      <c r="AN429" s="43"/>
      <c r="AO429" s="179" t="str">
        <f t="shared" si="23"/>
        <v/>
      </c>
      <c r="AP429" s="43"/>
      <c r="AQ429" s="75"/>
      <c r="AR429" s="40"/>
      <c r="AS429" s="28" t="b">
        <f t="shared" si="24"/>
        <v>1</v>
      </c>
    </row>
    <row r="430" spans="1:45" ht="45" customHeight="1">
      <c r="A430" s="65"/>
      <c r="B430" s="65"/>
      <c r="C430" s="65"/>
      <c r="D430" s="65"/>
      <c r="E430" s="43"/>
      <c r="F430" s="318" t="str">
        <f t="shared" si="21"/>
        <v/>
      </c>
      <c r="G430" s="86"/>
      <c r="H430" s="83"/>
      <c r="I430" s="83"/>
      <c r="J430" s="45"/>
      <c r="K430" s="43"/>
      <c r="L430" s="43"/>
      <c r="M430" s="43"/>
      <c r="N430" s="45"/>
      <c r="O430" s="40"/>
      <c r="P430" s="206"/>
      <c r="Q430" s="206"/>
      <c r="R430" s="40"/>
      <c r="S430" s="83"/>
      <c r="T430" s="45"/>
      <c r="U430" s="213"/>
      <c r="V430" s="84"/>
      <c r="W430" s="85"/>
      <c r="X430" s="88"/>
      <c r="Y430" s="213"/>
      <c r="Z430" s="213"/>
      <c r="AA430" s="86"/>
      <c r="AB430" s="179" t="str">
        <f t="shared" si="22"/>
        <v/>
      </c>
      <c r="AC430" s="43"/>
      <c r="AD430" s="213"/>
      <c r="AE430" s="213"/>
      <c r="AF430" s="40"/>
      <c r="AG430" s="45"/>
      <c r="AH430" s="45"/>
      <c r="AI430" s="40"/>
      <c r="AJ430" s="668"/>
      <c r="AK430" s="668"/>
      <c r="AL430" s="41"/>
      <c r="AM430" s="367"/>
      <c r="AN430" s="43"/>
      <c r="AO430" s="179" t="str">
        <f t="shared" si="23"/>
        <v/>
      </c>
      <c r="AP430" s="43"/>
      <c r="AQ430" s="75"/>
      <c r="AR430" s="40"/>
      <c r="AS430" s="28" t="b">
        <f t="shared" si="24"/>
        <v>1</v>
      </c>
    </row>
    <row r="431" spans="1:45" ht="45" customHeight="1">
      <c r="A431" s="65"/>
      <c r="B431" s="65"/>
      <c r="C431" s="65"/>
      <c r="D431" s="65"/>
      <c r="E431" s="43"/>
      <c r="F431" s="318" t="str">
        <f t="shared" si="21"/>
        <v/>
      </c>
      <c r="G431" s="86"/>
      <c r="H431" s="83"/>
      <c r="I431" s="83"/>
      <c r="J431" s="45"/>
      <c r="K431" s="43"/>
      <c r="L431" s="43"/>
      <c r="M431" s="43"/>
      <c r="N431" s="45"/>
      <c r="O431" s="40"/>
      <c r="P431" s="206"/>
      <c r="Q431" s="206"/>
      <c r="R431" s="40"/>
      <c r="S431" s="83"/>
      <c r="T431" s="45"/>
      <c r="U431" s="213"/>
      <c r="V431" s="84"/>
      <c r="W431" s="85"/>
      <c r="X431" s="88"/>
      <c r="Y431" s="213"/>
      <c r="Z431" s="213"/>
      <c r="AA431" s="86"/>
      <c r="AB431" s="179" t="str">
        <f t="shared" si="22"/>
        <v/>
      </c>
      <c r="AC431" s="43"/>
      <c r="AD431" s="213"/>
      <c r="AE431" s="213"/>
      <c r="AF431" s="40"/>
      <c r="AG431" s="45"/>
      <c r="AH431" s="45"/>
      <c r="AI431" s="40"/>
      <c r="AJ431" s="668"/>
      <c r="AK431" s="668"/>
      <c r="AL431" s="41"/>
      <c r="AM431" s="367"/>
      <c r="AN431" s="43"/>
      <c r="AO431" s="179" t="str">
        <f t="shared" si="23"/>
        <v/>
      </c>
      <c r="AP431" s="43"/>
      <c r="AQ431" s="75"/>
      <c r="AR431" s="40"/>
      <c r="AS431" s="28" t="b">
        <f t="shared" si="24"/>
        <v>1</v>
      </c>
    </row>
    <row r="432" spans="1:45" ht="45" customHeight="1">
      <c r="A432" s="65"/>
      <c r="B432" s="65"/>
      <c r="C432" s="65"/>
      <c r="D432" s="65"/>
      <c r="E432" s="43"/>
      <c r="F432" s="318" t="str">
        <f t="shared" si="21"/>
        <v/>
      </c>
      <c r="G432" s="86"/>
      <c r="H432" s="83"/>
      <c r="I432" s="83"/>
      <c r="J432" s="45"/>
      <c r="K432" s="43"/>
      <c r="L432" s="43"/>
      <c r="M432" s="43"/>
      <c r="N432" s="45"/>
      <c r="O432" s="40"/>
      <c r="P432" s="206"/>
      <c r="Q432" s="206"/>
      <c r="R432" s="40"/>
      <c r="S432" s="83"/>
      <c r="T432" s="45"/>
      <c r="U432" s="213"/>
      <c r="V432" s="84"/>
      <c r="W432" s="85"/>
      <c r="X432" s="88"/>
      <c r="Y432" s="213"/>
      <c r="Z432" s="213"/>
      <c r="AA432" s="86"/>
      <c r="AB432" s="179" t="str">
        <f t="shared" si="22"/>
        <v/>
      </c>
      <c r="AC432" s="43"/>
      <c r="AD432" s="213"/>
      <c r="AE432" s="213"/>
      <c r="AF432" s="40"/>
      <c r="AG432" s="45"/>
      <c r="AH432" s="45"/>
      <c r="AI432" s="40"/>
      <c r="AJ432" s="668"/>
      <c r="AK432" s="668"/>
      <c r="AL432" s="41"/>
      <c r="AM432" s="367"/>
      <c r="AN432" s="43"/>
      <c r="AO432" s="179" t="str">
        <f t="shared" si="23"/>
        <v/>
      </c>
      <c r="AP432" s="43"/>
      <c r="AQ432" s="75"/>
      <c r="AR432" s="40"/>
      <c r="AS432" s="28" t="b">
        <f t="shared" si="24"/>
        <v>1</v>
      </c>
    </row>
    <row r="433" spans="1:45" ht="45" customHeight="1">
      <c r="A433" s="65"/>
      <c r="B433" s="65"/>
      <c r="C433" s="65"/>
      <c r="D433" s="65"/>
      <c r="E433" s="43"/>
      <c r="F433" s="318" t="str">
        <f t="shared" si="21"/>
        <v/>
      </c>
      <c r="G433" s="86"/>
      <c r="H433" s="83"/>
      <c r="I433" s="83"/>
      <c r="J433" s="45"/>
      <c r="K433" s="43"/>
      <c r="L433" s="43"/>
      <c r="M433" s="43"/>
      <c r="N433" s="45"/>
      <c r="O433" s="40"/>
      <c r="P433" s="206"/>
      <c r="Q433" s="206"/>
      <c r="R433" s="40"/>
      <c r="S433" s="83"/>
      <c r="T433" s="45"/>
      <c r="U433" s="213"/>
      <c r="V433" s="84"/>
      <c r="W433" s="85"/>
      <c r="X433" s="88"/>
      <c r="Y433" s="213"/>
      <c r="Z433" s="213"/>
      <c r="AA433" s="86"/>
      <c r="AB433" s="179" t="str">
        <f t="shared" si="22"/>
        <v/>
      </c>
      <c r="AC433" s="43"/>
      <c r="AD433" s="213"/>
      <c r="AE433" s="213"/>
      <c r="AF433" s="40"/>
      <c r="AG433" s="45"/>
      <c r="AH433" s="45"/>
      <c r="AI433" s="40"/>
      <c r="AJ433" s="668"/>
      <c r="AK433" s="668"/>
      <c r="AL433" s="41"/>
      <c r="AM433" s="367"/>
      <c r="AN433" s="43"/>
      <c r="AO433" s="179" t="str">
        <f t="shared" si="23"/>
        <v/>
      </c>
      <c r="AP433" s="43"/>
      <c r="AQ433" s="75"/>
      <c r="AR433" s="40"/>
      <c r="AS433" s="28" t="b">
        <f t="shared" si="24"/>
        <v>1</v>
      </c>
    </row>
    <row r="434" spans="1:45" ht="45" customHeight="1">
      <c r="A434" s="65"/>
      <c r="B434" s="65"/>
      <c r="C434" s="65"/>
      <c r="D434" s="65"/>
      <c r="E434" s="43"/>
      <c r="F434" s="318" t="str">
        <f t="shared" si="21"/>
        <v/>
      </c>
      <c r="G434" s="86"/>
      <c r="H434" s="83"/>
      <c r="I434" s="83"/>
      <c r="J434" s="45"/>
      <c r="K434" s="43"/>
      <c r="L434" s="43"/>
      <c r="M434" s="43"/>
      <c r="N434" s="45"/>
      <c r="O434" s="40"/>
      <c r="P434" s="206"/>
      <c r="Q434" s="206"/>
      <c r="R434" s="40"/>
      <c r="S434" s="83"/>
      <c r="T434" s="45"/>
      <c r="U434" s="213"/>
      <c r="V434" s="84"/>
      <c r="W434" s="85"/>
      <c r="X434" s="88"/>
      <c r="Y434" s="213"/>
      <c r="Z434" s="213"/>
      <c r="AA434" s="86"/>
      <c r="AB434" s="179" t="str">
        <f t="shared" si="22"/>
        <v/>
      </c>
      <c r="AC434" s="43"/>
      <c r="AD434" s="213"/>
      <c r="AE434" s="213"/>
      <c r="AF434" s="40"/>
      <c r="AG434" s="45"/>
      <c r="AH434" s="45"/>
      <c r="AI434" s="40"/>
      <c r="AJ434" s="668"/>
      <c r="AK434" s="668"/>
      <c r="AL434" s="41"/>
      <c r="AM434" s="367"/>
      <c r="AN434" s="43"/>
      <c r="AO434" s="179" t="str">
        <f t="shared" si="23"/>
        <v/>
      </c>
      <c r="AP434" s="43"/>
      <c r="AQ434" s="75"/>
      <c r="AR434" s="40"/>
      <c r="AS434" s="28" t="b">
        <f t="shared" si="24"/>
        <v>1</v>
      </c>
    </row>
    <row r="435" spans="1:45" ht="45" customHeight="1">
      <c r="A435" s="65"/>
      <c r="B435" s="65"/>
      <c r="C435" s="65"/>
      <c r="D435" s="65"/>
      <c r="E435" s="43"/>
      <c r="F435" s="318" t="str">
        <f t="shared" si="21"/>
        <v/>
      </c>
      <c r="G435" s="86"/>
      <c r="H435" s="83"/>
      <c r="I435" s="83"/>
      <c r="J435" s="45"/>
      <c r="K435" s="43"/>
      <c r="L435" s="43"/>
      <c r="M435" s="43"/>
      <c r="N435" s="45"/>
      <c r="O435" s="40"/>
      <c r="P435" s="206"/>
      <c r="Q435" s="206"/>
      <c r="R435" s="40"/>
      <c r="S435" s="83"/>
      <c r="T435" s="45"/>
      <c r="U435" s="213"/>
      <c r="V435" s="84"/>
      <c r="W435" s="85"/>
      <c r="X435" s="88"/>
      <c r="Y435" s="213"/>
      <c r="Z435" s="213"/>
      <c r="AA435" s="86"/>
      <c r="AB435" s="179" t="str">
        <f t="shared" si="22"/>
        <v/>
      </c>
      <c r="AC435" s="43"/>
      <c r="AD435" s="213"/>
      <c r="AE435" s="213"/>
      <c r="AF435" s="40"/>
      <c r="AG435" s="45"/>
      <c r="AH435" s="45"/>
      <c r="AI435" s="40"/>
      <c r="AJ435" s="668"/>
      <c r="AK435" s="668"/>
      <c r="AL435" s="41"/>
      <c r="AM435" s="367"/>
      <c r="AN435" s="43"/>
      <c r="AO435" s="179" t="str">
        <f t="shared" si="23"/>
        <v/>
      </c>
      <c r="AP435" s="43"/>
      <c r="AQ435" s="75"/>
      <c r="AR435" s="40"/>
      <c r="AS435" s="28" t="b">
        <f t="shared" si="24"/>
        <v>1</v>
      </c>
    </row>
    <row r="436" spans="1:45" ht="45" customHeight="1">
      <c r="A436" s="65"/>
      <c r="B436" s="65"/>
      <c r="C436" s="65"/>
      <c r="D436" s="65"/>
      <c r="E436" s="43"/>
      <c r="F436" s="318" t="str">
        <f t="shared" si="21"/>
        <v/>
      </c>
      <c r="G436" s="86"/>
      <c r="H436" s="83"/>
      <c r="I436" s="83"/>
      <c r="J436" s="45"/>
      <c r="K436" s="43"/>
      <c r="L436" s="43"/>
      <c r="M436" s="43"/>
      <c r="N436" s="45"/>
      <c r="O436" s="40"/>
      <c r="P436" s="206"/>
      <c r="Q436" s="206"/>
      <c r="R436" s="40"/>
      <c r="S436" s="83"/>
      <c r="T436" s="45"/>
      <c r="U436" s="213"/>
      <c r="V436" s="84"/>
      <c r="W436" s="85"/>
      <c r="X436" s="88"/>
      <c r="Y436" s="213"/>
      <c r="Z436" s="213"/>
      <c r="AA436" s="86"/>
      <c r="AB436" s="179" t="str">
        <f t="shared" si="22"/>
        <v/>
      </c>
      <c r="AC436" s="43"/>
      <c r="AD436" s="213"/>
      <c r="AE436" s="213"/>
      <c r="AF436" s="40"/>
      <c r="AG436" s="45"/>
      <c r="AH436" s="45"/>
      <c r="AI436" s="40"/>
      <c r="AJ436" s="668"/>
      <c r="AK436" s="668"/>
      <c r="AL436" s="41"/>
      <c r="AM436" s="367"/>
      <c r="AN436" s="43"/>
      <c r="AO436" s="179" t="str">
        <f t="shared" si="23"/>
        <v/>
      </c>
      <c r="AP436" s="43"/>
      <c r="AQ436" s="75"/>
      <c r="AR436" s="40"/>
      <c r="AS436" s="28" t="b">
        <f t="shared" si="24"/>
        <v>1</v>
      </c>
    </row>
    <row r="437" spans="1:45" ht="45" customHeight="1">
      <c r="A437" s="65"/>
      <c r="B437" s="65"/>
      <c r="C437" s="65"/>
      <c r="D437" s="65"/>
      <c r="E437" s="43"/>
      <c r="F437" s="318" t="str">
        <f t="shared" si="21"/>
        <v/>
      </c>
      <c r="G437" s="86"/>
      <c r="H437" s="83"/>
      <c r="I437" s="83"/>
      <c r="J437" s="45"/>
      <c r="K437" s="43"/>
      <c r="L437" s="43"/>
      <c r="M437" s="43"/>
      <c r="N437" s="45"/>
      <c r="O437" s="40"/>
      <c r="P437" s="206"/>
      <c r="Q437" s="206"/>
      <c r="R437" s="40"/>
      <c r="S437" s="83"/>
      <c r="T437" s="45"/>
      <c r="U437" s="213"/>
      <c r="V437" s="84"/>
      <c r="W437" s="85"/>
      <c r="X437" s="88"/>
      <c r="Y437" s="213"/>
      <c r="Z437" s="213"/>
      <c r="AA437" s="86"/>
      <c r="AB437" s="179" t="str">
        <f t="shared" si="22"/>
        <v/>
      </c>
      <c r="AC437" s="43"/>
      <c r="AD437" s="213"/>
      <c r="AE437" s="213"/>
      <c r="AF437" s="40"/>
      <c r="AG437" s="45"/>
      <c r="AH437" s="45"/>
      <c r="AI437" s="40"/>
      <c r="AJ437" s="668"/>
      <c r="AK437" s="668"/>
      <c r="AL437" s="41"/>
      <c r="AM437" s="367"/>
      <c r="AN437" s="43"/>
      <c r="AO437" s="179" t="str">
        <f t="shared" si="23"/>
        <v/>
      </c>
      <c r="AP437" s="43"/>
      <c r="AQ437" s="75"/>
      <c r="AR437" s="40"/>
      <c r="AS437" s="28" t="b">
        <f t="shared" si="24"/>
        <v>1</v>
      </c>
    </row>
    <row r="438" spans="1:45" ht="45" customHeight="1">
      <c r="A438" s="65"/>
      <c r="B438" s="65"/>
      <c r="C438" s="65"/>
      <c r="D438" s="65"/>
      <c r="E438" s="43"/>
      <c r="F438" s="318" t="str">
        <f t="shared" si="21"/>
        <v/>
      </c>
      <c r="G438" s="86"/>
      <c r="H438" s="83"/>
      <c r="I438" s="83"/>
      <c r="J438" s="45"/>
      <c r="K438" s="43"/>
      <c r="L438" s="43"/>
      <c r="M438" s="43"/>
      <c r="N438" s="45"/>
      <c r="O438" s="40"/>
      <c r="P438" s="206"/>
      <c r="Q438" s="206"/>
      <c r="R438" s="40"/>
      <c r="S438" s="83"/>
      <c r="T438" s="45"/>
      <c r="U438" s="213"/>
      <c r="V438" s="84"/>
      <c r="W438" s="85"/>
      <c r="X438" s="88"/>
      <c r="Y438" s="213"/>
      <c r="Z438" s="213"/>
      <c r="AA438" s="86"/>
      <c r="AB438" s="179" t="str">
        <f t="shared" si="22"/>
        <v/>
      </c>
      <c r="AC438" s="43"/>
      <c r="AD438" s="213"/>
      <c r="AE438" s="213"/>
      <c r="AF438" s="40"/>
      <c r="AG438" s="45"/>
      <c r="AH438" s="45"/>
      <c r="AI438" s="40"/>
      <c r="AJ438" s="668"/>
      <c r="AK438" s="668"/>
      <c r="AL438" s="41"/>
      <c r="AM438" s="367"/>
      <c r="AN438" s="43"/>
      <c r="AO438" s="179" t="str">
        <f t="shared" si="23"/>
        <v/>
      </c>
      <c r="AP438" s="43"/>
      <c r="AQ438" s="75"/>
      <c r="AR438" s="40"/>
      <c r="AS438" s="28" t="b">
        <f t="shared" si="24"/>
        <v>1</v>
      </c>
    </row>
    <row r="439" spans="1:45" ht="45" customHeight="1">
      <c r="A439" s="65"/>
      <c r="B439" s="65"/>
      <c r="C439" s="65"/>
      <c r="D439" s="65"/>
      <c r="E439" s="43"/>
      <c r="F439" s="318" t="str">
        <f t="shared" ref="F439:F500" si="25">IF(ISBLANK($E439), "", VLOOKUP($E439,참여인력_개요,2,FALSE))</f>
        <v/>
      </c>
      <c r="G439" s="86"/>
      <c r="H439" s="83"/>
      <c r="I439" s="83"/>
      <c r="J439" s="45"/>
      <c r="K439" s="43"/>
      <c r="L439" s="43"/>
      <c r="M439" s="43"/>
      <c r="N439" s="45"/>
      <c r="O439" s="40"/>
      <c r="P439" s="206"/>
      <c r="Q439" s="206"/>
      <c r="R439" s="40"/>
      <c r="S439" s="83"/>
      <c r="T439" s="45"/>
      <c r="U439" s="213"/>
      <c r="V439" s="84"/>
      <c r="W439" s="85"/>
      <c r="X439" s="88"/>
      <c r="Y439" s="213"/>
      <c r="Z439" s="213"/>
      <c r="AA439" s="86"/>
      <c r="AB439" s="179" t="str">
        <f t="shared" si="22"/>
        <v/>
      </c>
      <c r="AC439" s="43"/>
      <c r="AD439" s="213"/>
      <c r="AE439" s="213"/>
      <c r="AF439" s="40"/>
      <c r="AG439" s="45"/>
      <c r="AH439" s="45"/>
      <c r="AI439" s="40"/>
      <c r="AJ439" s="668"/>
      <c r="AK439" s="668"/>
      <c r="AL439" s="41"/>
      <c r="AM439" s="367"/>
      <c r="AN439" s="43"/>
      <c r="AO439" s="179" t="str">
        <f t="shared" si="23"/>
        <v/>
      </c>
      <c r="AP439" s="43"/>
      <c r="AQ439" s="75"/>
      <c r="AR439" s="40"/>
      <c r="AS439" s="28" t="b">
        <f t="shared" si="24"/>
        <v>1</v>
      </c>
    </row>
    <row r="440" spans="1:45" ht="45" customHeight="1">
      <c r="A440" s="65"/>
      <c r="B440" s="65"/>
      <c r="C440" s="65"/>
      <c r="D440" s="65"/>
      <c r="E440" s="43"/>
      <c r="F440" s="318" t="str">
        <f t="shared" si="25"/>
        <v/>
      </c>
      <c r="G440" s="86"/>
      <c r="H440" s="83"/>
      <c r="I440" s="83"/>
      <c r="J440" s="45"/>
      <c r="K440" s="43"/>
      <c r="L440" s="43"/>
      <c r="M440" s="43"/>
      <c r="N440" s="45"/>
      <c r="O440" s="40"/>
      <c r="P440" s="206"/>
      <c r="Q440" s="206"/>
      <c r="R440" s="40"/>
      <c r="S440" s="83"/>
      <c r="T440" s="45"/>
      <c r="U440" s="213"/>
      <c r="V440" s="84"/>
      <c r="W440" s="85"/>
      <c r="X440" s="88"/>
      <c r="Y440" s="213"/>
      <c r="Z440" s="213"/>
      <c r="AA440" s="86"/>
      <c r="AB440" s="179" t="str">
        <f t="shared" si="22"/>
        <v/>
      </c>
      <c r="AC440" s="43"/>
      <c r="AD440" s="213"/>
      <c r="AE440" s="213"/>
      <c r="AF440" s="40"/>
      <c r="AG440" s="45"/>
      <c r="AH440" s="45"/>
      <c r="AI440" s="40"/>
      <c r="AJ440" s="668"/>
      <c r="AK440" s="668"/>
      <c r="AL440" s="41"/>
      <c r="AM440" s="367"/>
      <c r="AN440" s="43"/>
      <c r="AO440" s="179" t="str">
        <f t="shared" si="23"/>
        <v/>
      </c>
      <c r="AP440" s="43"/>
      <c r="AQ440" s="75"/>
      <c r="AR440" s="40"/>
      <c r="AS440" s="28" t="b">
        <f t="shared" si="24"/>
        <v>1</v>
      </c>
    </row>
    <row r="441" spans="1:45" ht="45" customHeight="1">
      <c r="A441" s="65"/>
      <c r="B441" s="65"/>
      <c r="C441" s="65"/>
      <c r="D441" s="65"/>
      <c r="E441" s="43"/>
      <c r="F441" s="318" t="str">
        <f t="shared" si="25"/>
        <v/>
      </c>
      <c r="G441" s="86"/>
      <c r="H441" s="83"/>
      <c r="I441" s="83"/>
      <c r="J441" s="45"/>
      <c r="K441" s="43"/>
      <c r="L441" s="43"/>
      <c r="M441" s="43"/>
      <c r="N441" s="45"/>
      <c r="O441" s="40"/>
      <c r="P441" s="206"/>
      <c r="Q441" s="206"/>
      <c r="R441" s="40"/>
      <c r="S441" s="83"/>
      <c r="T441" s="45"/>
      <c r="U441" s="213"/>
      <c r="V441" s="84"/>
      <c r="W441" s="85"/>
      <c r="X441" s="88"/>
      <c r="Y441" s="213"/>
      <c r="Z441" s="213"/>
      <c r="AA441" s="86"/>
      <c r="AB441" s="179" t="str">
        <f t="shared" si="22"/>
        <v/>
      </c>
      <c r="AC441" s="43"/>
      <c r="AD441" s="213"/>
      <c r="AE441" s="213"/>
      <c r="AF441" s="40"/>
      <c r="AG441" s="45"/>
      <c r="AH441" s="45"/>
      <c r="AI441" s="40"/>
      <c r="AJ441" s="668"/>
      <c r="AK441" s="668"/>
      <c r="AL441" s="41"/>
      <c r="AM441" s="367"/>
      <c r="AN441" s="43"/>
      <c r="AO441" s="179" t="str">
        <f t="shared" si="23"/>
        <v/>
      </c>
      <c r="AP441" s="43"/>
      <c r="AQ441" s="75"/>
      <c r="AR441" s="40"/>
      <c r="AS441" s="28" t="b">
        <f t="shared" si="24"/>
        <v>1</v>
      </c>
    </row>
    <row r="442" spans="1:45" ht="45" customHeight="1">
      <c r="A442" s="65"/>
      <c r="B442" s="65"/>
      <c r="C442" s="65"/>
      <c r="D442" s="65"/>
      <c r="E442" s="43"/>
      <c r="F442" s="318" t="str">
        <f t="shared" si="25"/>
        <v/>
      </c>
      <c r="G442" s="86"/>
      <c r="H442" s="83"/>
      <c r="I442" s="83"/>
      <c r="J442" s="45"/>
      <c r="K442" s="43"/>
      <c r="L442" s="43"/>
      <c r="M442" s="43"/>
      <c r="N442" s="45"/>
      <c r="O442" s="40"/>
      <c r="P442" s="206"/>
      <c r="Q442" s="206"/>
      <c r="R442" s="40"/>
      <c r="S442" s="83"/>
      <c r="T442" s="45"/>
      <c r="U442" s="213"/>
      <c r="V442" s="84"/>
      <c r="W442" s="85"/>
      <c r="X442" s="88"/>
      <c r="Y442" s="213"/>
      <c r="Z442" s="213"/>
      <c r="AA442" s="86"/>
      <c r="AB442" s="179" t="str">
        <f t="shared" si="22"/>
        <v/>
      </c>
      <c r="AC442" s="43"/>
      <c r="AD442" s="213"/>
      <c r="AE442" s="213"/>
      <c r="AF442" s="40"/>
      <c r="AG442" s="45"/>
      <c r="AH442" s="45"/>
      <c r="AI442" s="40"/>
      <c r="AJ442" s="668"/>
      <c r="AK442" s="668"/>
      <c r="AL442" s="41"/>
      <c r="AM442" s="367"/>
      <c r="AN442" s="43"/>
      <c r="AO442" s="179" t="str">
        <f t="shared" si="23"/>
        <v/>
      </c>
      <c r="AP442" s="43"/>
      <c r="AQ442" s="75"/>
      <c r="AR442" s="40"/>
      <c r="AS442" s="28" t="b">
        <f t="shared" si="24"/>
        <v>1</v>
      </c>
    </row>
    <row r="443" spans="1:45" ht="45" customHeight="1">
      <c r="A443" s="65"/>
      <c r="B443" s="65"/>
      <c r="C443" s="65"/>
      <c r="D443" s="65"/>
      <c r="E443" s="43"/>
      <c r="F443" s="318" t="str">
        <f t="shared" si="25"/>
        <v/>
      </c>
      <c r="G443" s="86"/>
      <c r="H443" s="83"/>
      <c r="I443" s="83"/>
      <c r="J443" s="45"/>
      <c r="K443" s="43"/>
      <c r="L443" s="43"/>
      <c r="M443" s="43"/>
      <c r="N443" s="45"/>
      <c r="O443" s="40"/>
      <c r="P443" s="206"/>
      <c r="Q443" s="206"/>
      <c r="R443" s="40"/>
      <c r="S443" s="83"/>
      <c r="T443" s="45"/>
      <c r="U443" s="213"/>
      <c r="V443" s="84"/>
      <c r="W443" s="85"/>
      <c r="X443" s="88"/>
      <c r="Y443" s="213"/>
      <c r="Z443" s="213"/>
      <c r="AA443" s="86"/>
      <c r="AB443" s="179" t="str">
        <f t="shared" si="22"/>
        <v/>
      </c>
      <c r="AC443" s="43"/>
      <c r="AD443" s="213"/>
      <c r="AE443" s="213"/>
      <c r="AF443" s="40"/>
      <c r="AG443" s="45"/>
      <c r="AH443" s="45"/>
      <c r="AI443" s="40"/>
      <c r="AJ443" s="668"/>
      <c r="AK443" s="668"/>
      <c r="AL443" s="41"/>
      <c r="AM443" s="367"/>
      <c r="AN443" s="43"/>
      <c r="AO443" s="179" t="str">
        <f t="shared" si="23"/>
        <v/>
      </c>
      <c r="AP443" s="43"/>
      <c r="AQ443" s="75"/>
      <c r="AR443" s="40"/>
      <c r="AS443" s="28" t="b">
        <f t="shared" si="24"/>
        <v>1</v>
      </c>
    </row>
    <row r="444" spans="1:45" ht="45" customHeight="1">
      <c r="A444" s="65"/>
      <c r="B444" s="65"/>
      <c r="C444" s="65"/>
      <c r="D444" s="65"/>
      <c r="E444" s="43"/>
      <c r="F444" s="318" t="str">
        <f t="shared" si="25"/>
        <v/>
      </c>
      <c r="G444" s="86"/>
      <c r="H444" s="83"/>
      <c r="I444" s="83"/>
      <c r="J444" s="45"/>
      <c r="K444" s="43"/>
      <c r="L444" s="43"/>
      <c r="M444" s="43"/>
      <c r="N444" s="45"/>
      <c r="O444" s="40"/>
      <c r="P444" s="206"/>
      <c r="Q444" s="206"/>
      <c r="R444" s="40"/>
      <c r="S444" s="83"/>
      <c r="T444" s="45"/>
      <c r="U444" s="213"/>
      <c r="V444" s="84"/>
      <c r="W444" s="85"/>
      <c r="X444" s="88"/>
      <c r="Y444" s="213"/>
      <c r="Z444" s="213"/>
      <c r="AA444" s="86"/>
      <c r="AB444" s="179" t="str">
        <f t="shared" si="22"/>
        <v/>
      </c>
      <c r="AC444" s="43"/>
      <c r="AD444" s="213"/>
      <c r="AE444" s="213"/>
      <c r="AF444" s="40"/>
      <c r="AG444" s="45"/>
      <c r="AH444" s="45"/>
      <c r="AI444" s="40"/>
      <c r="AJ444" s="668"/>
      <c r="AK444" s="668"/>
      <c r="AL444" s="41"/>
      <c r="AM444" s="367"/>
      <c r="AN444" s="43"/>
      <c r="AO444" s="179" t="str">
        <f t="shared" si="23"/>
        <v/>
      </c>
      <c r="AP444" s="43"/>
      <c r="AQ444" s="75"/>
      <c r="AR444" s="40"/>
      <c r="AS444" s="28" t="b">
        <f t="shared" si="24"/>
        <v>1</v>
      </c>
    </row>
    <row r="445" spans="1:45" ht="45" customHeight="1">
      <c r="A445" s="65"/>
      <c r="B445" s="65"/>
      <c r="C445" s="65"/>
      <c r="D445" s="65"/>
      <c r="E445" s="43"/>
      <c r="F445" s="318" t="str">
        <f t="shared" si="25"/>
        <v/>
      </c>
      <c r="G445" s="86"/>
      <c r="H445" s="83"/>
      <c r="I445" s="83"/>
      <c r="J445" s="45"/>
      <c r="K445" s="43"/>
      <c r="L445" s="43"/>
      <c r="M445" s="43"/>
      <c r="N445" s="45"/>
      <c r="O445" s="40"/>
      <c r="P445" s="206"/>
      <c r="Q445" s="206"/>
      <c r="R445" s="40"/>
      <c r="S445" s="83"/>
      <c r="T445" s="45"/>
      <c r="U445" s="213"/>
      <c r="V445" s="84"/>
      <c r="W445" s="85"/>
      <c r="X445" s="88"/>
      <c r="Y445" s="213"/>
      <c r="Z445" s="213"/>
      <c r="AA445" s="86"/>
      <c r="AB445" s="179" t="str">
        <f t="shared" si="22"/>
        <v/>
      </c>
      <c r="AC445" s="43"/>
      <c r="AD445" s="213"/>
      <c r="AE445" s="213"/>
      <c r="AF445" s="40"/>
      <c r="AG445" s="45"/>
      <c r="AH445" s="45"/>
      <c r="AI445" s="40"/>
      <c r="AJ445" s="668"/>
      <c r="AK445" s="668"/>
      <c r="AL445" s="41"/>
      <c r="AM445" s="367"/>
      <c r="AN445" s="43"/>
      <c r="AO445" s="179" t="str">
        <f t="shared" si="23"/>
        <v/>
      </c>
      <c r="AP445" s="43"/>
      <c r="AQ445" s="75"/>
      <c r="AR445" s="40"/>
      <c r="AS445" s="28" t="b">
        <f t="shared" si="24"/>
        <v>1</v>
      </c>
    </row>
    <row r="446" spans="1:45" ht="45" customHeight="1">
      <c r="A446" s="65"/>
      <c r="B446" s="65"/>
      <c r="C446" s="65"/>
      <c r="D446" s="65"/>
      <c r="E446" s="43"/>
      <c r="F446" s="318" t="str">
        <f t="shared" si="25"/>
        <v/>
      </c>
      <c r="G446" s="86"/>
      <c r="H446" s="83"/>
      <c r="I446" s="83"/>
      <c r="J446" s="45"/>
      <c r="K446" s="43"/>
      <c r="L446" s="43"/>
      <c r="M446" s="43"/>
      <c r="N446" s="45"/>
      <c r="O446" s="40"/>
      <c r="P446" s="206"/>
      <c r="Q446" s="206"/>
      <c r="R446" s="40"/>
      <c r="S446" s="83"/>
      <c r="T446" s="45"/>
      <c r="U446" s="213"/>
      <c r="V446" s="84"/>
      <c r="W446" s="85"/>
      <c r="X446" s="88"/>
      <c r="Y446" s="213"/>
      <c r="Z446" s="213"/>
      <c r="AA446" s="86"/>
      <c r="AB446" s="179" t="str">
        <f t="shared" si="22"/>
        <v/>
      </c>
      <c r="AC446" s="43"/>
      <c r="AD446" s="213"/>
      <c r="AE446" s="213"/>
      <c r="AF446" s="40"/>
      <c r="AG446" s="45"/>
      <c r="AH446" s="45"/>
      <c r="AI446" s="40"/>
      <c r="AJ446" s="668"/>
      <c r="AK446" s="668"/>
      <c r="AL446" s="41"/>
      <c r="AM446" s="367"/>
      <c r="AN446" s="43"/>
      <c r="AO446" s="179" t="str">
        <f t="shared" si="23"/>
        <v/>
      </c>
      <c r="AP446" s="43"/>
      <c r="AQ446" s="75"/>
      <c r="AR446" s="40"/>
      <c r="AS446" s="28" t="b">
        <f t="shared" si="24"/>
        <v>1</v>
      </c>
    </row>
    <row r="447" spans="1:45" ht="45" customHeight="1">
      <c r="A447" s="65"/>
      <c r="B447" s="65"/>
      <c r="C447" s="65"/>
      <c r="D447" s="65"/>
      <c r="E447" s="43"/>
      <c r="F447" s="318" t="str">
        <f t="shared" si="25"/>
        <v/>
      </c>
      <c r="G447" s="86"/>
      <c r="H447" s="83"/>
      <c r="I447" s="83"/>
      <c r="J447" s="45"/>
      <c r="K447" s="43"/>
      <c r="L447" s="43"/>
      <c r="M447" s="43"/>
      <c r="N447" s="45"/>
      <c r="O447" s="40"/>
      <c r="P447" s="206"/>
      <c r="Q447" s="206"/>
      <c r="R447" s="40"/>
      <c r="S447" s="83"/>
      <c r="T447" s="45"/>
      <c r="U447" s="213"/>
      <c r="V447" s="84"/>
      <c r="W447" s="85"/>
      <c r="X447" s="88"/>
      <c r="Y447" s="213"/>
      <c r="Z447" s="213"/>
      <c r="AA447" s="86"/>
      <c r="AB447" s="179" t="str">
        <f t="shared" si="22"/>
        <v/>
      </c>
      <c r="AC447" s="43"/>
      <c r="AD447" s="213"/>
      <c r="AE447" s="213"/>
      <c r="AF447" s="40"/>
      <c r="AG447" s="45"/>
      <c r="AH447" s="45"/>
      <c r="AI447" s="40"/>
      <c r="AJ447" s="668"/>
      <c r="AK447" s="668"/>
      <c r="AL447" s="41"/>
      <c r="AM447" s="367"/>
      <c r="AN447" s="43"/>
      <c r="AO447" s="179" t="str">
        <f t="shared" si="23"/>
        <v/>
      </c>
      <c r="AP447" s="43"/>
      <c r="AQ447" s="75"/>
      <c r="AR447" s="40"/>
      <c r="AS447" s="28" t="b">
        <f t="shared" si="24"/>
        <v>1</v>
      </c>
    </row>
    <row r="448" spans="1:45" ht="45" customHeight="1">
      <c r="A448" s="65"/>
      <c r="B448" s="65"/>
      <c r="C448" s="65"/>
      <c r="D448" s="65"/>
      <c r="E448" s="43"/>
      <c r="F448" s="318" t="str">
        <f t="shared" si="25"/>
        <v/>
      </c>
      <c r="G448" s="86"/>
      <c r="H448" s="83"/>
      <c r="I448" s="83"/>
      <c r="J448" s="45"/>
      <c r="K448" s="43"/>
      <c r="L448" s="43"/>
      <c r="M448" s="43"/>
      <c r="N448" s="45"/>
      <c r="O448" s="40"/>
      <c r="P448" s="206"/>
      <c r="Q448" s="206"/>
      <c r="R448" s="40"/>
      <c r="S448" s="83"/>
      <c r="T448" s="45"/>
      <c r="U448" s="213"/>
      <c r="V448" s="84"/>
      <c r="W448" s="85"/>
      <c r="X448" s="88"/>
      <c r="Y448" s="213"/>
      <c r="Z448" s="213"/>
      <c r="AA448" s="86"/>
      <c r="AB448" s="179" t="str">
        <f t="shared" si="22"/>
        <v/>
      </c>
      <c r="AC448" s="43"/>
      <c r="AD448" s="213"/>
      <c r="AE448" s="213"/>
      <c r="AF448" s="40"/>
      <c r="AG448" s="45"/>
      <c r="AH448" s="45"/>
      <c r="AI448" s="40"/>
      <c r="AJ448" s="668"/>
      <c r="AK448" s="668"/>
      <c r="AL448" s="41"/>
      <c r="AM448" s="367"/>
      <c r="AN448" s="43"/>
      <c r="AO448" s="179" t="str">
        <f t="shared" si="23"/>
        <v/>
      </c>
      <c r="AP448" s="43"/>
      <c r="AQ448" s="75"/>
      <c r="AR448" s="40"/>
      <c r="AS448" s="28" t="b">
        <f t="shared" si="24"/>
        <v>1</v>
      </c>
    </row>
    <row r="449" spans="1:45" ht="45" customHeight="1">
      <c r="A449" s="65"/>
      <c r="B449" s="65"/>
      <c r="C449" s="65"/>
      <c r="D449" s="65"/>
      <c r="E449" s="43"/>
      <c r="F449" s="318" t="str">
        <f t="shared" si="25"/>
        <v/>
      </c>
      <c r="G449" s="86"/>
      <c r="H449" s="83"/>
      <c r="I449" s="83"/>
      <c r="J449" s="45"/>
      <c r="K449" s="43"/>
      <c r="L449" s="43"/>
      <c r="M449" s="43"/>
      <c r="N449" s="45"/>
      <c r="O449" s="40"/>
      <c r="P449" s="206"/>
      <c r="Q449" s="206"/>
      <c r="R449" s="40"/>
      <c r="S449" s="83"/>
      <c r="T449" s="45"/>
      <c r="U449" s="213"/>
      <c r="V449" s="84"/>
      <c r="W449" s="85"/>
      <c r="X449" s="88"/>
      <c r="Y449" s="213"/>
      <c r="Z449" s="213"/>
      <c r="AA449" s="86"/>
      <c r="AB449" s="179" t="str">
        <f t="shared" si="22"/>
        <v/>
      </c>
      <c r="AC449" s="43"/>
      <c r="AD449" s="213"/>
      <c r="AE449" s="213"/>
      <c r="AF449" s="40"/>
      <c r="AG449" s="45"/>
      <c r="AH449" s="45"/>
      <c r="AI449" s="40"/>
      <c r="AJ449" s="668"/>
      <c r="AK449" s="668"/>
      <c r="AL449" s="41"/>
      <c r="AM449" s="367"/>
      <c r="AN449" s="43"/>
      <c r="AO449" s="179" t="str">
        <f t="shared" si="23"/>
        <v/>
      </c>
      <c r="AP449" s="43"/>
      <c r="AQ449" s="75"/>
      <c r="AR449" s="40"/>
      <c r="AS449" s="28" t="b">
        <f t="shared" si="24"/>
        <v>1</v>
      </c>
    </row>
    <row r="450" spans="1:45" ht="45" customHeight="1">
      <c r="A450" s="65"/>
      <c r="B450" s="65"/>
      <c r="C450" s="65"/>
      <c r="D450" s="65"/>
      <c r="E450" s="43"/>
      <c r="F450" s="318" t="str">
        <f t="shared" si="25"/>
        <v/>
      </c>
      <c r="G450" s="86"/>
      <c r="H450" s="83"/>
      <c r="I450" s="83"/>
      <c r="J450" s="45"/>
      <c r="K450" s="43"/>
      <c r="L450" s="43"/>
      <c r="M450" s="43"/>
      <c r="N450" s="45"/>
      <c r="O450" s="40"/>
      <c r="P450" s="206"/>
      <c r="Q450" s="206"/>
      <c r="R450" s="40"/>
      <c r="S450" s="83"/>
      <c r="T450" s="45"/>
      <c r="U450" s="213"/>
      <c r="V450" s="84"/>
      <c r="W450" s="85"/>
      <c r="X450" s="88"/>
      <c r="Y450" s="213"/>
      <c r="Z450" s="213"/>
      <c r="AA450" s="86"/>
      <c r="AB450" s="179" t="str">
        <f t="shared" si="22"/>
        <v/>
      </c>
      <c r="AC450" s="43"/>
      <c r="AD450" s="213"/>
      <c r="AE450" s="213"/>
      <c r="AF450" s="40"/>
      <c r="AG450" s="45"/>
      <c r="AH450" s="45"/>
      <c r="AI450" s="40"/>
      <c r="AJ450" s="668"/>
      <c r="AK450" s="668"/>
      <c r="AL450" s="41"/>
      <c r="AM450" s="367"/>
      <c r="AN450" s="43"/>
      <c r="AO450" s="179" t="str">
        <f t="shared" si="23"/>
        <v/>
      </c>
      <c r="AP450" s="43"/>
      <c r="AQ450" s="75"/>
      <c r="AR450" s="40"/>
      <c r="AS450" s="28" t="b">
        <f t="shared" si="24"/>
        <v>1</v>
      </c>
    </row>
    <row r="451" spans="1:45" ht="45" customHeight="1">
      <c r="A451" s="65"/>
      <c r="B451" s="65"/>
      <c r="C451" s="65"/>
      <c r="D451" s="65"/>
      <c r="E451" s="43"/>
      <c r="F451" s="318" t="str">
        <f t="shared" si="25"/>
        <v/>
      </c>
      <c r="G451" s="86"/>
      <c r="H451" s="83"/>
      <c r="I451" s="83"/>
      <c r="J451" s="45"/>
      <c r="K451" s="43"/>
      <c r="L451" s="43"/>
      <c r="M451" s="43"/>
      <c r="N451" s="45"/>
      <c r="O451" s="40"/>
      <c r="P451" s="206"/>
      <c r="Q451" s="206"/>
      <c r="R451" s="40"/>
      <c r="S451" s="83"/>
      <c r="T451" s="45"/>
      <c r="U451" s="213"/>
      <c r="V451" s="84"/>
      <c r="W451" s="85"/>
      <c r="X451" s="88"/>
      <c r="Y451" s="213"/>
      <c r="Z451" s="213"/>
      <c r="AA451" s="86"/>
      <c r="AB451" s="179" t="str">
        <f t="shared" si="22"/>
        <v/>
      </c>
      <c r="AC451" s="43"/>
      <c r="AD451" s="213"/>
      <c r="AE451" s="213"/>
      <c r="AF451" s="40"/>
      <c r="AG451" s="45"/>
      <c r="AH451" s="45"/>
      <c r="AI451" s="40"/>
      <c r="AJ451" s="668"/>
      <c r="AK451" s="668"/>
      <c r="AL451" s="41"/>
      <c r="AM451" s="367"/>
      <c r="AN451" s="43"/>
      <c r="AO451" s="179" t="str">
        <f t="shared" si="23"/>
        <v/>
      </c>
      <c r="AP451" s="43"/>
      <c r="AQ451" s="75"/>
      <c r="AR451" s="40"/>
      <c r="AS451" s="28" t="b">
        <f t="shared" si="24"/>
        <v>1</v>
      </c>
    </row>
    <row r="452" spans="1:45" ht="45" customHeight="1">
      <c r="A452" s="65"/>
      <c r="B452" s="65"/>
      <c r="C452" s="65"/>
      <c r="D452" s="65"/>
      <c r="E452" s="43"/>
      <c r="F452" s="318" t="str">
        <f t="shared" si="25"/>
        <v/>
      </c>
      <c r="G452" s="86"/>
      <c r="H452" s="83"/>
      <c r="I452" s="83"/>
      <c r="J452" s="45"/>
      <c r="K452" s="43"/>
      <c r="L452" s="43"/>
      <c r="M452" s="43"/>
      <c r="N452" s="45"/>
      <c r="O452" s="40"/>
      <c r="P452" s="206"/>
      <c r="Q452" s="206"/>
      <c r="R452" s="40"/>
      <c r="S452" s="83"/>
      <c r="T452" s="45"/>
      <c r="U452" s="213"/>
      <c r="V452" s="84"/>
      <c r="W452" s="85"/>
      <c r="X452" s="88"/>
      <c r="Y452" s="213"/>
      <c r="Z452" s="213"/>
      <c r="AA452" s="86"/>
      <c r="AB452" s="179" t="str">
        <f t="shared" si="22"/>
        <v/>
      </c>
      <c r="AC452" s="43"/>
      <c r="AD452" s="213"/>
      <c r="AE452" s="213"/>
      <c r="AF452" s="40"/>
      <c r="AG452" s="45"/>
      <c r="AH452" s="45"/>
      <c r="AI452" s="40"/>
      <c r="AJ452" s="668"/>
      <c r="AK452" s="668"/>
      <c r="AL452" s="41"/>
      <c r="AM452" s="367"/>
      <c r="AN452" s="43"/>
      <c r="AO452" s="179" t="str">
        <f t="shared" si="23"/>
        <v/>
      </c>
      <c r="AP452" s="43"/>
      <c r="AQ452" s="75"/>
      <c r="AR452" s="40"/>
      <c r="AS452" s="28" t="b">
        <f t="shared" si="24"/>
        <v>1</v>
      </c>
    </row>
    <row r="453" spans="1:45" ht="45" customHeight="1">
      <c r="A453" s="65"/>
      <c r="B453" s="65"/>
      <c r="C453" s="65"/>
      <c r="D453" s="65"/>
      <c r="E453" s="43"/>
      <c r="F453" s="318" t="str">
        <f t="shared" si="25"/>
        <v/>
      </c>
      <c r="G453" s="86"/>
      <c r="H453" s="83"/>
      <c r="I453" s="83"/>
      <c r="J453" s="45"/>
      <c r="K453" s="43"/>
      <c r="L453" s="43"/>
      <c r="M453" s="43"/>
      <c r="N453" s="45"/>
      <c r="O453" s="40"/>
      <c r="P453" s="206"/>
      <c r="Q453" s="206"/>
      <c r="R453" s="40"/>
      <c r="S453" s="83"/>
      <c r="T453" s="45"/>
      <c r="U453" s="213"/>
      <c r="V453" s="84"/>
      <c r="W453" s="85"/>
      <c r="X453" s="88"/>
      <c r="Y453" s="213"/>
      <c r="Z453" s="213"/>
      <c r="AA453" s="86"/>
      <c r="AB453" s="179" t="str">
        <f t="shared" si="22"/>
        <v/>
      </c>
      <c r="AC453" s="43"/>
      <c r="AD453" s="213"/>
      <c r="AE453" s="213"/>
      <c r="AF453" s="40"/>
      <c r="AG453" s="45"/>
      <c r="AH453" s="45"/>
      <c r="AI453" s="40"/>
      <c r="AJ453" s="668"/>
      <c r="AK453" s="668"/>
      <c r="AL453" s="41"/>
      <c r="AM453" s="367"/>
      <c r="AN453" s="43"/>
      <c r="AO453" s="179" t="str">
        <f t="shared" si="23"/>
        <v/>
      </c>
      <c r="AP453" s="43"/>
      <c r="AQ453" s="75"/>
      <c r="AR453" s="40"/>
      <c r="AS453" s="28" t="b">
        <f t="shared" si="24"/>
        <v>1</v>
      </c>
    </row>
    <row r="454" spans="1:45" ht="45" customHeight="1">
      <c r="A454" s="65"/>
      <c r="B454" s="65"/>
      <c r="C454" s="65"/>
      <c r="D454" s="65"/>
      <c r="E454" s="43"/>
      <c r="F454" s="318" t="str">
        <f t="shared" si="25"/>
        <v/>
      </c>
      <c r="G454" s="86"/>
      <c r="H454" s="83"/>
      <c r="I454" s="83"/>
      <c r="J454" s="45"/>
      <c r="K454" s="43"/>
      <c r="L454" s="43"/>
      <c r="M454" s="43"/>
      <c r="N454" s="45"/>
      <c r="O454" s="40"/>
      <c r="P454" s="206"/>
      <c r="Q454" s="206"/>
      <c r="R454" s="40"/>
      <c r="S454" s="83"/>
      <c r="T454" s="45"/>
      <c r="U454" s="213"/>
      <c r="V454" s="84"/>
      <c r="W454" s="85"/>
      <c r="X454" s="88"/>
      <c r="Y454" s="213"/>
      <c r="Z454" s="213"/>
      <c r="AA454" s="86"/>
      <c r="AB454" s="179" t="str">
        <f t="shared" si="22"/>
        <v/>
      </c>
      <c r="AC454" s="43"/>
      <c r="AD454" s="213"/>
      <c r="AE454" s="213"/>
      <c r="AF454" s="40"/>
      <c r="AG454" s="45"/>
      <c r="AH454" s="45"/>
      <c r="AI454" s="40"/>
      <c r="AJ454" s="668"/>
      <c r="AK454" s="668"/>
      <c r="AL454" s="41"/>
      <c r="AM454" s="367"/>
      <c r="AN454" s="43"/>
      <c r="AO454" s="179" t="str">
        <f t="shared" si="23"/>
        <v/>
      </c>
      <c r="AP454" s="43"/>
      <c r="AQ454" s="75"/>
      <c r="AR454" s="40"/>
      <c r="AS454" s="28" t="b">
        <f t="shared" si="24"/>
        <v>1</v>
      </c>
    </row>
    <row r="455" spans="1:45" ht="45" customHeight="1">
      <c r="A455" s="65"/>
      <c r="B455" s="65"/>
      <c r="C455" s="65"/>
      <c r="D455" s="65"/>
      <c r="E455" s="43"/>
      <c r="F455" s="318" t="str">
        <f t="shared" si="25"/>
        <v/>
      </c>
      <c r="G455" s="86"/>
      <c r="H455" s="83"/>
      <c r="I455" s="83"/>
      <c r="J455" s="45"/>
      <c r="K455" s="43"/>
      <c r="L455" s="43"/>
      <c r="M455" s="43"/>
      <c r="N455" s="45"/>
      <c r="O455" s="40"/>
      <c r="P455" s="206"/>
      <c r="Q455" s="206"/>
      <c r="R455" s="40"/>
      <c r="S455" s="83"/>
      <c r="T455" s="45"/>
      <c r="U455" s="213"/>
      <c r="V455" s="84"/>
      <c r="W455" s="85"/>
      <c r="X455" s="88"/>
      <c r="Y455" s="213"/>
      <c r="Z455" s="213"/>
      <c r="AA455" s="86"/>
      <c r="AB455" s="179" t="str">
        <f t="shared" si="22"/>
        <v/>
      </c>
      <c r="AC455" s="43"/>
      <c r="AD455" s="213"/>
      <c r="AE455" s="213"/>
      <c r="AF455" s="40"/>
      <c r="AG455" s="45"/>
      <c r="AH455" s="45"/>
      <c r="AI455" s="40"/>
      <c r="AJ455" s="668"/>
      <c r="AK455" s="668"/>
      <c r="AL455" s="41"/>
      <c r="AM455" s="367"/>
      <c r="AN455" s="43"/>
      <c r="AO455" s="179" t="str">
        <f t="shared" si="23"/>
        <v/>
      </c>
      <c r="AP455" s="43"/>
      <c r="AQ455" s="75"/>
      <c r="AR455" s="40"/>
      <c r="AS455" s="28" t="b">
        <f t="shared" si="24"/>
        <v>1</v>
      </c>
    </row>
    <row r="456" spans="1:45" ht="45" customHeight="1">
      <c r="A456" s="65"/>
      <c r="B456" s="65"/>
      <c r="C456" s="65"/>
      <c r="D456" s="65"/>
      <c r="E456" s="43"/>
      <c r="F456" s="318" t="str">
        <f t="shared" si="25"/>
        <v/>
      </c>
      <c r="G456" s="86"/>
      <c r="H456" s="83"/>
      <c r="I456" s="83"/>
      <c r="J456" s="45"/>
      <c r="K456" s="43"/>
      <c r="L456" s="43"/>
      <c r="M456" s="43"/>
      <c r="N456" s="45"/>
      <c r="O456" s="40"/>
      <c r="P456" s="206"/>
      <c r="Q456" s="206"/>
      <c r="R456" s="40"/>
      <c r="S456" s="83"/>
      <c r="T456" s="45"/>
      <c r="U456" s="213"/>
      <c r="V456" s="84"/>
      <c r="W456" s="85"/>
      <c r="X456" s="88"/>
      <c r="Y456" s="213"/>
      <c r="Z456" s="213"/>
      <c r="AA456" s="86"/>
      <c r="AB456" s="179" t="str">
        <f t="shared" si="22"/>
        <v/>
      </c>
      <c r="AC456" s="43"/>
      <c r="AD456" s="213"/>
      <c r="AE456" s="213"/>
      <c r="AF456" s="40"/>
      <c r="AG456" s="45"/>
      <c r="AH456" s="45"/>
      <c r="AI456" s="40"/>
      <c r="AJ456" s="668"/>
      <c r="AK456" s="668"/>
      <c r="AL456" s="41"/>
      <c r="AM456" s="367"/>
      <c r="AN456" s="43"/>
      <c r="AO456" s="179" t="str">
        <f t="shared" si="23"/>
        <v/>
      </c>
      <c r="AP456" s="43"/>
      <c r="AQ456" s="75"/>
      <c r="AR456" s="40"/>
      <c r="AS456" s="28" t="b">
        <f t="shared" si="24"/>
        <v>1</v>
      </c>
    </row>
    <row r="457" spans="1:45" ht="45" customHeight="1">
      <c r="A457" s="65"/>
      <c r="B457" s="65"/>
      <c r="C457" s="65"/>
      <c r="D457" s="65"/>
      <c r="E457" s="43"/>
      <c r="F457" s="318" t="str">
        <f t="shared" si="25"/>
        <v/>
      </c>
      <c r="G457" s="86"/>
      <c r="H457" s="83"/>
      <c r="I457" s="83"/>
      <c r="J457" s="45"/>
      <c r="K457" s="43"/>
      <c r="L457" s="43"/>
      <c r="M457" s="43"/>
      <c r="N457" s="45"/>
      <c r="O457" s="40"/>
      <c r="P457" s="206"/>
      <c r="Q457" s="206"/>
      <c r="R457" s="40"/>
      <c r="S457" s="83"/>
      <c r="T457" s="45"/>
      <c r="U457" s="213"/>
      <c r="V457" s="84"/>
      <c r="W457" s="85"/>
      <c r="X457" s="88"/>
      <c r="Y457" s="213"/>
      <c r="Z457" s="213"/>
      <c r="AA457" s="86"/>
      <c r="AB457" s="179" t="str">
        <f t="shared" si="22"/>
        <v/>
      </c>
      <c r="AC457" s="43"/>
      <c r="AD457" s="213"/>
      <c r="AE457" s="213"/>
      <c r="AF457" s="40"/>
      <c r="AG457" s="45"/>
      <c r="AH457" s="45"/>
      <c r="AI457" s="40"/>
      <c r="AJ457" s="668"/>
      <c r="AK457" s="668"/>
      <c r="AL457" s="41"/>
      <c r="AM457" s="367"/>
      <c r="AN457" s="43"/>
      <c r="AO457" s="179" t="str">
        <f t="shared" si="23"/>
        <v/>
      </c>
      <c r="AP457" s="43"/>
      <c r="AQ457" s="75"/>
      <c r="AR457" s="40"/>
      <c r="AS457" s="28" t="b">
        <f t="shared" si="24"/>
        <v>1</v>
      </c>
    </row>
    <row r="458" spans="1:45" ht="45" customHeight="1">
      <c r="A458" s="65"/>
      <c r="B458" s="65"/>
      <c r="C458" s="65"/>
      <c r="D458" s="65"/>
      <c r="E458" s="43"/>
      <c r="F458" s="318" t="str">
        <f t="shared" si="25"/>
        <v/>
      </c>
      <c r="G458" s="86"/>
      <c r="H458" s="83"/>
      <c r="I458" s="83"/>
      <c r="J458" s="45"/>
      <c r="K458" s="43"/>
      <c r="L458" s="43"/>
      <c r="M458" s="43"/>
      <c r="N458" s="45"/>
      <c r="O458" s="40"/>
      <c r="P458" s="206"/>
      <c r="Q458" s="206"/>
      <c r="R458" s="40"/>
      <c r="S458" s="83"/>
      <c r="T458" s="45"/>
      <c r="U458" s="213"/>
      <c r="V458" s="84"/>
      <c r="W458" s="85"/>
      <c r="X458" s="88"/>
      <c r="Y458" s="213"/>
      <c r="Z458" s="213"/>
      <c r="AA458" s="86"/>
      <c r="AB458" s="179" t="str">
        <f t="shared" si="22"/>
        <v/>
      </c>
      <c r="AC458" s="43"/>
      <c r="AD458" s="213"/>
      <c r="AE458" s="213"/>
      <c r="AF458" s="40"/>
      <c r="AG458" s="45"/>
      <c r="AH458" s="45"/>
      <c r="AI458" s="40"/>
      <c r="AJ458" s="668"/>
      <c r="AK458" s="668"/>
      <c r="AL458" s="41"/>
      <c r="AM458" s="367"/>
      <c r="AN458" s="43"/>
      <c r="AO458" s="179" t="str">
        <f t="shared" si="23"/>
        <v/>
      </c>
      <c r="AP458" s="43"/>
      <c r="AQ458" s="75"/>
      <c r="AR458" s="40"/>
      <c r="AS458" s="28" t="b">
        <f t="shared" si="24"/>
        <v>1</v>
      </c>
    </row>
    <row r="459" spans="1:45" ht="45" customHeight="1">
      <c r="A459" s="67"/>
      <c r="B459" s="67"/>
      <c r="C459" s="67"/>
      <c r="D459" s="65"/>
      <c r="E459" s="43"/>
      <c r="F459" s="318" t="str">
        <f t="shared" si="25"/>
        <v/>
      </c>
      <c r="G459" s="86"/>
      <c r="H459" s="83"/>
      <c r="I459" s="83"/>
      <c r="J459" s="45"/>
      <c r="K459" s="43"/>
      <c r="L459" s="43"/>
      <c r="M459" s="43"/>
      <c r="N459" s="45"/>
      <c r="O459" s="40"/>
      <c r="P459" s="206"/>
      <c r="Q459" s="206"/>
      <c r="R459" s="40"/>
      <c r="S459" s="83"/>
      <c r="T459" s="45"/>
      <c r="U459" s="213"/>
      <c r="V459" s="84"/>
      <c r="W459" s="85"/>
      <c r="X459" s="212"/>
      <c r="Y459" s="213"/>
      <c r="Z459" s="213"/>
      <c r="AA459" s="86"/>
      <c r="AB459" s="179" t="str">
        <f t="shared" si="22"/>
        <v/>
      </c>
      <c r="AC459" s="43"/>
      <c r="AD459" s="213"/>
      <c r="AE459" s="213"/>
      <c r="AF459" s="40"/>
      <c r="AG459" s="45"/>
      <c r="AH459" s="45"/>
      <c r="AI459" s="40"/>
      <c r="AJ459" s="668"/>
      <c r="AK459" s="668"/>
      <c r="AL459" s="41"/>
      <c r="AM459" s="367"/>
      <c r="AN459" s="43"/>
      <c r="AO459" s="179" t="str">
        <f t="shared" si="23"/>
        <v/>
      </c>
      <c r="AP459" s="43"/>
      <c r="AQ459" s="75"/>
      <c r="AR459" s="40"/>
      <c r="AS459" s="28" t="b">
        <f t="shared" si="24"/>
        <v>1</v>
      </c>
    </row>
    <row r="460" spans="1:45" ht="45" customHeight="1">
      <c r="A460" s="67"/>
      <c r="B460" s="67"/>
      <c r="C460" s="67"/>
      <c r="D460" s="65"/>
      <c r="E460" s="43"/>
      <c r="F460" s="318" t="str">
        <f t="shared" si="25"/>
        <v/>
      </c>
      <c r="G460" s="86"/>
      <c r="H460" s="83"/>
      <c r="I460" s="83"/>
      <c r="J460" s="45"/>
      <c r="K460" s="43"/>
      <c r="L460" s="43"/>
      <c r="M460" s="43"/>
      <c r="N460" s="45"/>
      <c r="O460" s="40"/>
      <c r="P460" s="206"/>
      <c r="Q460" s="206"/>
      <c r="R460" s="40"/>
      <c r="S460" s="83"/>
      <c r="T460" s="45"/>
      <c r="U460" s="213"/>
      <c r="V460" s="84"/>
      <c r="W460" s="85"/>
      <c r="X460" s="88"/>
      <c r="Y460" s="214"/>
      <c r="Z460" s="213"/>
      <c r="AA460" s="86"/>
      <c r="AB460" s="179" t="str">
        <f t="shared" ref="AB460:AB500" si="26">IF(ISBLANK(X460),"",DATEDIF(S460,X460,"d")/365)</f>
        <v/>
      </c>
      <c r="AC460" s="43"/>
      <c r="AD460" s="213"/>
      <c r="AE460" s="213"/>
      <c r="AF460" s="40"/>
      <c r="AG460" s="45"/>
      <c r="AH460" s="45"/>
      <c r="AI460" s="40"/>
      <c r="AJ460" s="668"/>
      <c r="AK460" s="668"/>
      <c r="AL460" s="41"/>
      <c r="AM460" s="367"/>
      <c r="AN460" s="43"/>
      <c r="AO460" s="179" t="str">
        <f t="shared" ref="AO460:AO500" si="27">IF((S460-AM460)/365&gt;0,(S460-AM460)/365,"")</f>
        <v/>
      </c>
      <c r="AP460" s="43"/>
      <c r="AQ460" s="75"/>
      <c r="AR460" s="40"/>
      <c r="AS460" s="28" t="b">
        <f t="shared" ref="AS460:AS500" si="28">U460=Z460+AD460+AH460</f>
        <v>1</v>
      </c>
    </row>
    <row r="461" spans="1:45" ht="45" customHeight="1">
      <c r="A461" s="67"/>
      <c r="B461" s="67"/>
      <c r="C461" s="67"/>
      <c r="D461" s="65"/>
      <c r="E461" s="43"/>
      <c r="F461" s="318" t="str">
        <f t="shared" si="25"/>
        <v/>
      </c>
      <c r="G461" s="86"/>
      <c r="H461" s="83"/>
      <c r="I461" s="83"/>
      <c r="J461" s="45"/>
      <c r="K461" s="43"/>
      <c r="L461" s="43"/>
      <c r="M461" s="43"/>
      <c r="N461" s="45"/>
      <c r="O461" s="40"/>
      <c r="P461" s="206"/>
      <c r="Q461" s="206"/>
      <c r="R461" s="40"/>
      <c r="S461" s="83"/>
      <c r="T461" s="45"/>
      <c r="U461" s="213"/>
      <c r="V461" s="84"/>
      <c r="W461" s="85"/>
      <c r="X461" s="88"/>
      <c r="Y461" s="213"/>
      <c r="Z461" s="213"/>
      <c r="AA461" s="86"/>
      <c r="AB461" s="179" t="str">
        <f t="shared" si="26"/>
        <v/>
      </c>
      <c r="AC461" s="43"/>
      <c r="AD461" s="213"/>
      <c r="AE461" s="213"/>
      <c r="AF461" s="40"/>
      <c r="AG461" s="45"/>
      <c r="AH461" s="45"/>
      <c r="AI461" s="40"/>
      <c r="AJ461" s="668"/>
      <c r="AK461" s="668"/>
      <c r="AL461" s="41"/>
      <c r="AM461" s="367"/>
      <c r="AN461" s="43"/>
      <c r="AO461" s="179" t="str">
        <f t="shared" si="27"/>
        <v/>
      </c>
      <c r="AP461" s="43"/>
      <c r="AQ461" s="75"/>
      <c r="AR461" s="40"/>
      <c r="AS461" s="28" t="b">
        <f t="shared" si="28"/>
        <v>1</v>
      </c>
    </row>
    <row r="462" spans="1:45" ht="45" customHeight="1">
      <c r="A462" s="67"/>
      <c r="B462" s="67"/>
      <c r="C462" s="67"/>
      <c r="D462" s="65"/>
      <c r="E462" s="43"/>
      <c r="F462" s="318" t="str">
        <f t="shared" si="25"/>
        <v/>
      </c>
      <c r="G462" s="86"/>
      <c r="H462" s="83"/>
      <c r="I462" s="83"/>
      <c r="J462" s="45"/>
      <c r="K462" s="43"/>
      <c r="L462" s="43"/>
      <c r="M462" s="43"/>
      <c r="N462" s="45"/>
      <c r="O462" s="40"/>
      <c r="P462" s="206"/>
      <c r="Q462" s="206"/>
      <c r="R462" s="40"/>
      <c r="S462" s="83"/>
      <c r="T462" s="45"/>
      <c r="U462" s="213"/>
      <c r="V462" s="84"/>
      <c r="W462" s="85"/>
      <c r="X462" s="88"/>
      <c r="Y462" s="213"/>
      <c r="Z462" s="213"/>
      <c r="AA462" s="86"/>
      <c r="AB462" s="179" t="str">
        <f t="shared" si="26"/>
        <v/>
      </c>
      <c r="AC462" s="43"/>
      <c r="AD462" s="213"/>
      <c r="AE462" s="213"/>
      <c r="AF462" s="40"/>
      <c r="AG462" s="45"/>
      <c r="AH462" s="45"/>
      <c r="AI462" s="40"/>
      <c r="AJ462" s="668"/>
      <c r="AK462" s="668"/>
      <c r="AL462" s="41"/>
      <c r="AM462" s="367"/>
      <c r="AN462" s="43"/>
      <c r="AO462" s="179" t="str">
        <f t="shared" si="27"/>
        <v/>
      </c>
      <c r="AP462" s="43"/>
      <c r="AQ462" s="75"/>
      <c r="AR462" s="40"/>
      <c r="AS462" s="28" t="b">
        <f t="shared" si="28"/>
        <v>1</v>
      </c>
    </row>
    <row r="463" spans="1:45" ht="45" customHeight="1">
      <c r="A463" s="67"/>
      <c r="B463" s="67"/>
      <c r="C463" s="67"/>
      <c r="D463" s="65"/>
      <c r="E463" s="43"/>
      <c r="F463" s="318" t="str">
        <f t="shared" si="25"/>
        <v/>
      </c>
      <c r="G463" s="86"/>
      <c r="H463" s="83"/>
      <c r="I463" s="83"/>
      <c r="J463" s="45"/>
      <c r="K463" s="43"/>
      <c r="L463" s="43"/>
      <c r="M463" s="43"/>
      <c r="N463" s="45"/>
      <c r="O463" s="40"/>
      <c r="P463" s="206"/>
      <c r="Q463" s="206"/>
      <c r="R463" s="40"/>
      <c r="S463" s="83"/>
      <c r="T463" s="45"/>
      <c r="U463" s="213"/>
      <c r="V463" s="84"/>
      <c r="W463" s="85"/>
      <c r="X463" s="88"/>
      <c r="Y463" s="213"/>
      <c r="Z463" s="213"/>
      <c r="AA463" s="86"/>
      <c r="AB463" s="179" t="str">
        <f t="shared" si="26"/>
        <v/>
      </c>
      <c r="AC463" s="43"/>
      <c r="AD463" s="213"/>
      <c r="AE463" s="213"/>
      <c r="AF463" s="40"/>
      <c r="AG463" s="45"/>
      <c r="AH463" s="45"/>
      <c r="AI463" s="40"/>
      <c r="AJ463" s="668"/>
      <c r="AK463" s="668"/>
      <c r="AL463" s="41"/>
      <c r="AM463" s="367"/>
      <c r="AN463" s="43"/>
      <c r="AO463" s="179" t="str">
        <f t="shared" si="27"/>
        <v/>
      </c>
      <c r="AP463" s="43"/>
      <c r="AQ463" s="75"/>
      <c r="AR463" s="40"/>
      <c r="AS463" s="28" t="b">
        <f t="shared" si="28"/>
        <v>1</v>
      </c>
    </row>
    <row r="464" spans="1:45" ht="45" customHeight="1">
      <c r="A464" s="67"/>
      <c r="B464" s="67"/>
      <c r="C464" s="67"/>
      <c r="D464" s="65"/>
      <c r="E464" s="43"/>
      <c r="F464" s="318" t="str">
        <f t="shared" si="25"/>
        <v/>
      </c>
      <c r="G464" s="86"/>
      <c r="H464" s="83"/>
      <c r="I464" s="83"/>
      <c r="J464" s="45"/>
      <c r="K464" s="43"/>
      <c r="L464" s="43"/>
      <c r="M464" s="43"/>
      <c r="N464" s="45"/>
      <c r="O464" s="40"/>
      <c r="P464" s="206"/>
      <c r="Q464" s="206"/>
      <c r="R464" s="40"/>
      <c r="S464" s="83"/>
      <c r="T464" s="45"/>
      <c r="U464" s="213"/>
      <c r="V464" s="84"/>
      <c r="W464" s="85"/>
      <c r="X464" s="88"/>
      <c r="Y464" s="213"/>
      <c r="Z464" s="213"/>
      <c r="AA464" s="86"/>
      <c r="AB464" s="179" t="str">
        <f t="shared" si="26"/>
        <v/>
      </c>
      <c r="AC464" s="43"/>
      <c r="AD464" s="213"/>
      <c r="AE464" s="213"/>
      <c r="AF464" s="40"/>
      <c r="AG464" s="45"/>
      <c r="AH464" s="45"/>
      <c r="AI464" s="40"/>
      <c r="AJ464" s="668"/>
      <c r="AK464" s="668"/>
      <c r="AL464" s="41"/>
      <c r="AM464" s="367"/>
      <c r="AN464" s="43"/>
      <c r="AO464" s="179" t="str">
        <f t="shared" si="27"/>
        <v/>
      </c>
      <c r="AP464" s="43"/>
      <c r="AQ464" s="75"/>
      <c r="AR464" s="40"/>
      <c r="AS464" s="28" t="b">
        <f t="shared" si="28"/>
        <v>1</v>
      </c>
    </row>
    <row r="465" spans="1:45" ht="45" customHeight="1">
      <c r="A465" s="67"/>
      <c r="B465" s="67"/>
      <c r="C465" s="67"/>
      <c r="D465" s="65"/>
      <c r="E465" s="43"/>
      <c r="F465" s="318" t="str">
        <f t="shared" si="25"/>
        <v/>
      </c>
      <c r="G465" s="86"/>
      <c r="H465" s="83"/>
      <c r="I465" s="83"/>
      <c r="J465" s="45"/>
      <c r="K465" s="43"/>
      <c r="L465" s="43"/>
      <c r="M465" s="43"/>
      <c r="N465" s="45"/>
      <c r="O465" s="40"/>
      <c r="P465" s="206"/>
      <c r="Q465" s="206"/>
      <c r="R465" s="40"/>
      <c r="S465" s="83"/>
      <c r="T465" s="45"/>
      <c r="U465" s="213"/>
      <c r="V465" s="84"/>
      <c r="W465" s="85"/>
      <c r="X465" s="88"/>
      <c r="Y465" s="213"/>
      <c r="Z465" s="234"/>
      <c r="AA465" s="86"/>
      <c r="AB465" s="179" t="str">
        <f t="shared" si="26"/>
        <v/>
      </c>
      <c r="AC465" s="43"/>
      <c r="AD465" s="213"/>
      <c r="AE465" s="213"/>
      <c r="AF465" s="40"/>
      <c r="AG465" s="45"/>
      <c r="AH465" s="45"/>
      <c r="AI465" s="40"/>
      <c r="AJ465" s="668"/>
      <c r="AK465" s="668"/>
      <c r="AL465" s="41"/>
      <c r="AM465" s="367"/>
      <c r="AN465" s="43"/>
      <c r="AO465" s="179" t="str">
        <f t="shared" si="27"/>
        <v/>
      </c>
      <c r="AP465" s="43"/>
      <c r="AQ465" s="75"/>
      <c r="AR465" s="40"/>
      <c r="AS465" s="28" t="b">
        <f t="shared" si="28"/>
        <v>1</v>
      </c>
    </row>
    <row r="466" spans="1:45" ht="45" customHeight="1">
      <c r="A466" s="67"/>
      <c r="B466" s="67"/>
      <c r="C466" s="67"/>
      <c r="D466" s="65"/>
      <c r="E466" s="43"/>
      <c r="F466" s="318" t="str">
        <f t="shared" si="25"/>
        <v/>
      </c>
      <c r="G466" s="86"/>
      <c r="H466" s="83"/>
      <c r="I466" s="83"/>
      <c r="J466" s="45"/>
      <c r="K466" s="43"/>
      <c r="L466" s="43"/>
      <c r="M466" s="43"/>
      <c r="N466" s="45"/>
      <c r="O466" s="40"/>
      <c r="P466" s="206"/>
      <c r="Q466" s="206"/>
      <c r="R466" s="40"/>
      <c r="S466" s="83"/>
      <c r="T466" s="45"/>
      <c r="U466" s="213"/>
      <c r="V466" s="84"/>
      <c r="W466" s="85"/>
      <c r="X466" s="88"/>
      <c r="Y466" s="213"/>
      <c r="Z466" s="213"/>
      <c r="AA466" s="86"/>
      <c r="AB466" s="179" t="str">
        <f t="shared" si="26"/>
        <v/>
      </c>
      <c r="AC466" s="43"/>
      <c r="AD466" s="213"/>
      <c r="AE466" s="213"/>
      <c r="AF466" s="40"/>
      <c r="AG466" s="45"/>
      <c r="AH466" s="45"/>
      <c r="AI466" s="40"/>
      <c r="AJ466" s="668"/>
      <c r="AK466" s="668"/>
      <c r="AL466" s="41"/>
      <c r="AM466" s="367"/>
      <c r="AN466" s="43"/>
      <c r="AO466" s="179" t="str">
        <f t="shared" si="27"/>
        <v/>
      </c>
      <c r="AP466" s="43"/>
      <c r="AQ466" s="75"/>
      <c r="AR466" s="40"/>
      <c r="AS466" s="28" t="b">
        <f t="shared" si="28"/>
        <v>1</v>
      </c>
    </row>
    <row r="467" spans="1:45" ht="45" customHeight="1">
      <c r="A467" s="67"/>
      <c r="B467" s="67"/>
      <c r="C467" s="67"/>
      <c r="D467" s="65"/>
      <c r="E467" s="43"/>
      <c r="F467" s="318" t="str">
        <f t="shared" si="25"/>
        <v/>
      </c>
      <c r="G467" s="86"/>
      <c r="H467" s="83"/>
      <c r="I467" s="83"/>
      <c r="J467" s="45"/>
      <c r="K467" s="43"/>
      <c r="L467" s="43"/>
      <c r="M467" s="43"/>
      <c r="N467" s="45"/>
      <c r="O467" s="40"/>
      <c r="P467" s="206"/>
      <c r="Q467" s="206"/>
      <c r="R467" s="40"/>
      <c r="S467" s="83"/>
      <c r="T467" s="45"/>
      <c r="U467" s="213"/>
      <c r="V467" s="84"/>
      <c r="W467" s="85"/>
      <c r="X467" s="88"/>
      <c r="Y467" s="213"/>
      <c r="Z467" s="213"/>
      <c r="AA467" s="86"/>
      <c r="AB467" s="179" t="str">
        <f t="shared" si="26"/>
        <v/>
      </c>
      <c r="AC467" s="43"/>
      <c r="AD467" s="213"/>
      <c r="AE467" s="213"/>
      <c r="AF467" s="40"/>
      <c r="AG467" s="45"/>
      <c r="AH467" s="45"/>
      <c r="AI467" s="40"/>
      <c r="AJ467" s="668"/>
      <c r="AK467" s="668"/>
      <c r="AL467" s="41"/>
      <c r="AM467" s="367"/>
      <c r="AN467" s="43"/>
      <c r="AO467" s="179" t="str">
        <f t="shared" si="27"/>
        <v/>
      </c>
      <c r="AP467" s="43"/>
      <c r="AQ467" s="75"/>
      <c r="AR467" s="40"/>
      <c r="AS467" s="28" t="b">
        <f t="shared" si="28"/>
        <v>1</v>
      </c>
    </row>
    <row r="468" spans="1:45" ht="45" customHeight="1">
      <c r="A468" s="67"/>
      <c r="B468" s="67"/>
      <c r="C468" s="67"/>
      <c r="D468" s="65"/>
      <c r="E468" s="43"/>
      <c r="F468" s="318" t="str">
        <f t="shared" si="25"/>
        <v/>
      </c>
      <c r="G468" s="86"/>
      <c r="H468" s="83"/>
      <c r="I468" s="83"/>
      <c r="J468" s="45"/>
      <c r="K468" s="43"/>
      <c r="L468" s="43"/>
      <c r="M468" s="43"/>
      <c r="N468" s="45"/>
      <c r="O468" s="40"/>
      <c r="P468" s="206"/>
      <c r="Q468" s="206"/>
      <c r="R468" s="40"/>
      <c r="S468" s="83"/>
      <c r="T468" s="45"/>
      <c r="U468" s="213"/>
      <c r="V468" s="84"/>
      <c r="W468" s="85"/>
      <c r="X468" s="88"/>
      <c r="Y468" s="213"/>
      <c r="Z468" s="213"/>
      <c r="AA468" s="86"/>
      <c r="AB468" s="179" t="str">
        <f t="shared" si="26"/>
        <v/>
      </c>
      <c r="AC468" s="43"/>
      <c r="AD468" s="213"/>
      <c r="AE468" s="213"/>
      <c r="AF468" s="40"/>
      <c r="AG468" s="45"/>
      <c r="AH468" s="45"/>
      <c r="AI468" s="40"/>
      <c r="AJ468" s="668"/>
      <c r="AK468" s="668"/>
      <c r="AL468" s="41"/>
      <c r="AM468" s="367"/>
      <c r="AN468" s="43"/>
      <c r="AO468" s="179" t="str">
        <f t="shared" si="27"/>
        <v/>
      </c>
      <c r="AP468" s="43"/>
      <c r="AQ468" s="75"/>
      <c r="AR468" s="40"/>
      <c r="AS468" s="28" t="b">
        <f t="shared" si="28"/>
        <v>1</v>
      </c>
    </row>
    <row r="469" spans="1:45" ht="45" customHeight="1">
      <c r="A469" s="67"/>
      <c r="B469" s="67"/>
      <c r="C469" s="67"/>
      <c r="D469" s="65"/>
      <c r="E469" s="43"/>
      <c r="F469" s="318" t="str">
        <f t="shared" si="25"/>
        <v/>
      </c>
      <c r="G469" s="86"/>
      <c r="H469" s="83"/>
      <c r="I469" s="83"/>
      <c r="J469" s="45"/>
      <c r="K469" s="43"/>
      <c r="L469" s="43"/>
      <c r="M469" s="43"/>
      <c r="N469" s="45"/>
      <c r="O469" s="40"/>
      <c r="P469" s="206"/>
      <c r="Q469" s="206"/>
      <c r="R469" s="40"/>
      <c r="S469" s="83"/>
      <c r="T469" s="45"/>
      <c r="U469" s="213"/>
      <c r="V469" s="84"/>
      <c r="W469" s="85"/>
      <c r="X469" s="88"/>
      <c r="Y469" s="213"/>
      <c r="Z469" s="213"/>
      <c r="AA469" s="86"/>
      <c r="AB469" s="179" t="str">
        <f t="shared" si="26"/>
        <v/>
      </c>
      <c r="AC469" s="43"/>
      <c r="AD469" s="213"/>
      <c r="AE469" s="213"/>
      <c r="AF469" s="40"/>
      <c r="AG469" s="45"/>
      <c r="AH469" s="45"/>
      <c r="AI469" s="40"/>
      <c r="AJ469" s="668"/>
      <c r="AK469" s="668"/>
      <c r="AL469" s="41"/>
      <c r="AM469" s="367"/>
      <c r="AN469" s="43"/>
      <c r="AO469" s="179" t="str">
        <f t="shared" si="27"/>
        <v/>
      </c>
      <c r="AP469" s="43"/>
      <c r="AQ469" s="75"/>
      <c r="AR469" s="40"/>
      <c r="AS469" s="28" t="b">
        <f t="shared" si="28"/>
        <v>1</v>
      </c>
    </row>
    <row r="470" spans="1:45" ht="45" customHeight="1">
      <c r="A470" s="67"/>
      <c r="B470" s="67"/>
      <c r="C470" s="67"/>
      <c r="D470" s="65"/>
      <c r="E470" s="222"/>
      <c r="F470" s="318" t="str">
        <f t="shared" si="25"/>
        <v/>
      </c>
      <c r="G470" s="86"/>
      <c r="H470" s="83"/>
      <c r="I470" s="83"/>
      <c r="J470" s="45"/>
      <c r="K470" s="43"/>
      <c r="L470" s="43"/>
      <c r="M470" s="43"/>
      <c r="N470" s="45"/>
      <c r="O470" s="40"/>
      <c r="P470" s="206"/>
      <c r="Q470" s="206"/>
      <c r="R470" s="40"/>
      <c r="S470" s="83"/>
      <c r="T470" s="45"/>
      <c r="U470" s="213"/>
      <c r="V470" s="84"/>
      <c r="W470" s="85"/>
      <c r="X470" s="88"/>
      <c r="Y470" s="213"/>
      <c r="Z470" s="213"/>
      <c r="AA470" s="86"/>
      <c r="AB470" s="179" t="str">
        <f t="shared" si="26"/>
        <v/>
      </c>
      <c r="AC470" s="43"/>
      <c r="AD470" s="213"/>
      <c r="AE470" s="213"/>
      <c r="AF470" s="40"/>
      <c r="AG470" s="45"/>
      <c r="AH470" s="45"/>
      <c r="AI470" s="40"/>
      <c r="AJ470" s="668"/>
      <c r="AK470" s="668"/>
      <c r="AL470" s="41"/>
      <c r="AM470" s="367"/>
      <c r="AN470" s="43"/>
      <c r="AO470" s="179" t="str">
        <f t="shared" si="27"/>
        <v/>
      </c>
      <c r="AP470" s="43"/>
      <c r="AQ470" s="75"/>
      <c r="AR470" s="40"/>
      <c r="AS470" s="28" t="b">
        <f t="shared" si="28"/>
        <v>1</v>
      </c>
    </row>
    <row r="471" spans="1:45" ht="45" customHeight="1">
      <c r="A471" s="67"/>
      <c r="B471" s="67"/>
      <c r="C471" s="67"/>
      <c r="D471" s="65"/>
      <c r="E471" s="43"/>
      <c r="F471" s="318" t="str">
        <f t="shared" si="25"/>
        <v/>
      </c>
      <c r="G471" s="86"/>
      <c r="H471" s="83"/>
      <c r="I471" s="83"/>
      <c r="J471" s="45"/>
      <c r="K471" s="43"/>
      <c r="L471" s="43"/>
      <c r="M471" s="43"/>
      <c r="N471" s="45"/>
      <c r="O471" s="40"/>
      <c r="P471" s="206"/>
      <c r="Q471" s="206"/>
      <c r="R471" s="40"/>
      <c r="S471" s="83"/>
      <c r="T471" s="45"/>
      <c r="U471" s="213"/>
      <c r="V471" s="84"/>
      <c r="W471" s="85"/>
      <c r="X471" s="88"/>
      <c r="Y471" s="213"/>
      <c r="Z471" s="213"/>
      <c r="AA471" s="86"/>
      <c r="AB471" s="179" t="str">
        <f t="shared" si="26"/>
        <v/>
      </c>
      <c r="AC471" s="43"/>
      <c r="AD471" s="213"/>
      <c r="AE471" s="213"/>
      <c r="AF471" s="40"/>
      <c r="AG471" s="45"/>
      <c r="AH471" s="45"/>
      <c r="AI471" s="40"/>
      <c r="AJ471" s="668"/>
      <c r="AK471" s="668"/>
      <c r="AL471" s="41"/>
      <c r="AM471" s="367"/>
      <c r="AN471" s="43"/>
      <c r="AO471" s="179" t="str">
        <f t="shared" si="27"/>
        <v/>
      </c>
      <c r="AP471" s="43"/>
      <c r="AQ471" s="75"/>
      <c r="AR471" s="40"/>
      <c r="AS471" s="28" t="b">
        <f t="shared" si="28"/>
        <v>1</v>
      </c>
    </row>
    <row r="472" spans="1:45" ht="45" customHeight="1">
      <c r="A472" s="67"/>
      <c r="B472" s="67"/>
      <c r="C472" s="67"/>
      <c r="D472" s="65"/>
      <c r="E472" s="43"/>
      <c r="F472" s="318" t="str">
        <f t="shared" si="25"/>
        <v/>
      </c>
      <c r="G472" s="86"/>
      <c r="H472" s="83"/>
      <c r="I472" s="83"/>
      <c r="J472" s="45"/>
      <c r="K472" s="43"/>
      <c r="L472" s="43"/>
      <c r="M472" s="43"/>
      <c r="N472" s="45"/>
      <c r="O472" s="40"/>
      <c r="P472" s="206"/>
      <c r="Q472" s="206"/>
      <c r="R472" s="40"/>
      <c r="S472" s="83"/>
      <c r="T472" s="45"/>
      <c r="U472" s="213"/>
      <c r="V472" s="84"/>
      <c r="W472" s="85"/>
      <c r="X472" s="88"/>
      <c r="Y472" s="213"/>
      <c r="Z472" s="213"/>
      <c r="AA472" s="86"/>
      <c r="AB472" s="179" t="str">
        <f t="shared" si="26"/>
        <v/>
      </c>
      <c r="AC472" s="43"/>
      <c r="AD472" s="213"/>
      <c r="AE472" s="213"/>
      <c r="AF472" s="40"/>
      <c r="AG472" s="45"/>
      <c r="AH472" s="45"/>
      <c r="AI472" s="40"/>
      <c r="AJ472" s="668"/>
      <c r="AK472" s="668"/>
      <c r="AL472" s="41"/>
      <c r="AM472" s="367"/>
      <c r="AN472" s="43"/>
      <c r="AO472" s="179" t="str">
        <f t="shared" si="27"/>
        <v/>
      </c>
      <c r="AP472" s="43"/>
      <c r="AQ472" s="75"/>
      <c r="AR472" s="40"/>
      <c r="AS472" s="28" t="b">
        <f t="shared" si="28"/>
        <v>1</v>
      </c>
    </row>
    <row r="473" spans="1:45" ht="45" customHeight="1">
      <c r="A473" s="67"/>
      <c r="B473" s="67"/>
      <c r="C473" s="67"/>
      <c r="D473" s="65"/>
      <c r="E473" s="43"/>
      <c r="F473" s="318" t="str">
        <f t="shared" si="25"/>
        <v/>
      </c>
      <c r="G473" s="86"/>
      <c r="H473" s="83"/>
      <c r="I473" s="83"/>
      <c r="J473" s="45"/>
      <c r="K473" s="43"/>
      <c r="L473" s="43"/>
      <c r="M473" s="43"/>
      <c r="N473" s="45"/>
      <c r="O473" s="40"/>
      <c r="P473" s="206"/>
      <c r="Q473" s="206"/>
      <c r="R473" s="40"/>
      <c r="S473" s="83"/>
      <c r="T473" s="45"/>
      <c r="U473" s="213"/>
      <c r="V473" s="84"/>
      <c r="W473" s="85"/>
      <c r="X473" s="88"/>
      <c r="Y473" s="213"/>
      <c r="Z473" s="213"/>
      <c r="AA473" s="86"/>
      <c r="AB473" s="179" t="str">
        <f t="shared" si="26"/>
        <v/>
      </c>
      <c r="AC473" s="43"/>
      <c r="AD473" s="213"/>
      <c r="AE473" s="213"/>
      <c r="AF473" s="40"/>
      <c r="AG473" s="45"/>
      <c r="AH473" s="45"/>
      <c r="AI473" s="40"/>
      <c r="AJ473" s="668"/>
      <c r="AK473" s="668"/>
      <c r="AL473" s="41"/>
      <c r="AM473" s="367"/>
      <c r="AN473" s="43"/>
      <c r="AO473" s="179" t="str">
        <f t="shared" si="27"/>
        <v/>
      </c>
      <c r="AP473" s="43"/>
      <c r="AQ473" s="75"/>
      <c r="AR473" s="40"/>
      <c r="AS473" s="28" t="b">
        <f t="shared" si="28"/>
        <v>1</v>
      </c>
    </row>
    <row r="474" spans="1:45" ht="45" customHeight="1">
      <c r="A474" s="67"/>
      <c r="B474" s="67"/>
      <c r="C474" s="67"/>
      <c r="D474" s="65"/>
      <c r="E474" s="222"/>
      <c r="F474" s="318" t="str">
        <f t="shared" si="25"/>
        <v/>
      </c>
      <c r="G474" s="86"/>
      <c r="H474" s="83"/>
      <c r="I474" s="83"/>
      <c r="J474" s="45"/>
      <c r="K474" s="43"/>
      <c r="L474" s="43"/>
      <c r="M474" s="43"/>
      <c r="N474" s="45"/>
      <c r="O474" s="40"/>
      <c r="P474" s="206"/>
      <c r="Q474" s="206"/>
      <c r="R474" s="40"/>
      <c r="S474" s="83"/>
      <c r="T474" s="119"/>
      <c r="U474" s="214"/>
      <c r="V474" s="230"/>
      <c r="W474" s="85"/>
      <c r="X474" s="88"/>
      <c r="Y474" s="213"/>
      <c r="Z474" s="213"/>
      <c r="AA474" s="86"/>
      <c r="AB474" s="179" t="str">
        <f t="shared" si="26"/>
        <v/>
      </c>
      <c r="AC474" s="43"/>
      <c r="AD474" s="213"/>
      <c r="AE474" s="213"/>
      <c r="AF474" s="40"/>
      <c r="AG474" s="45"/>
      <c r="AH474" s="45"/>
      <c r="AI474" s="40"/>
      <c r="AJ474" s="668"/>
      <c r="AK474" s="668"/>
      <c r="AL474" s="41"/>
      <c r="AM474" s="367"/>
      <c r="AN474" s="43"/>
      <c r="AO474" s="179" t="str">
        <f t="shared" si="27"/>
        <v/>
      </c>
      <c r="AP474" s="43"/>
      <c r="AQ474" s="75"/>
      <c r="AR474" s="40"/>
      <c r="AS474" s="28" t="b">
        <f t="shared" si="28"/>
        <v>1</v>
      </c>
    </row>
    <row r="475" spans="1:45" s="203" customFormat="1" ht="45" customHeight="1">
      <c r="A475" s="245"/>
      <c r="B475" s="245"/>
      <c r="C475" s="245"/>
      <c r="D475" s="243"/>
      <c r="E475" s="43"/>
      <c r="F475" s="318" t="str">
        <f t="shared" si="25"/>
        <v/>
      </c>
      <c r="G475" s="232"/>
      <c r="H475" s="220"/>
      <c r="I475" s="212"/>
      <c r="J475" s="119"/>
      <c r="K475" s="222"/>
      <c r="L475" s="222"/>
      <c r="M475" s="222"/>
      <c r="N475" s="119"/>
      <c r="O475" s="206"/>
      <c r="P475" s="206"/>
      <c r="Q475" s="206"/>
      <c r="R475" s="206"/>
      <c r="S475" s="220"/>
      <c r="T475" s="119"/>
      <c r="U475" s="214"/>
      <c r="V475" s="230"/>
      <c r="W475" s="231"/>
      <c r="X475" s="212"/>
      <c r="Y475" s="214"/>
      <c r="Z475" s="214"/>
      <c r="AA475" s="232"/>
      <c r="AB475" s="179" t="str">
        <f t="shared" si="26"/>
        <v/>
      </c>
      <c r="AC475" s="222"/>
      <c r="AD475" s="214"/>
      <c r="AE475" s="214"/>
      <c r="AF475" s="206"/>
      <c r="AG475" s="45"/>
      <c r="AH475" s="45"/>
      <c r="AI475" s="206"/>
      <c r="AJ475" s="668"/>
      <c r="AK475" s="668"/>
      <c r="AL475" s="243"/>
      <c r="AM475" s="367"/>
      <c r="AN475" s="43"/>
      <c r="AO475" s="179" t="str">
        <f t="shared" si="27"/>
        <v/>
      </c>
      <c r="AP475" s="43"/>
      <c r="AQ475" s="407"/>
      <c r="AR475" s="40"/>
      <c r="AS475" s="28" t="b">
        <f t="shared" si="28"/>
        <v>1</v>
      </c>
    </row>
    <row r="476" spans="1:45" ht="45" customHeight="1">
      <c r="A476" s="67"/>
      <c r="B476" s="67"/>
      <c r="C476" s="67"/>
      <c r="D476" s="65"/>
      <c r="E476" s="43"/>
      <c r="F476" s="318" t="str">
        <f t="shared" si="25"/>
        <v/>
      </c>
      <c r="G476" s="86"/>
      <c r="H476" s="83"/>
      <c r="I476" s="212"/>
      <c r="J476" s="45"/>
      <c r="K476" s="43"/>
      <c r="L476" s="43"/>
      <c r="M476" s="43"/>
      <c r="N476" s="45"/>
      <c r="O476" s="40"/>
      <c r="P476" s="206"/>
      <c r="Q476" s="206"/>
      <c r="R476" s="40"/>
      <c r="S476" s="83"/>
      <c r="T476" s="119"/>
      <c r="U476" s="214"/>
      <c r="V476" s="84"/>
      <c r="W476" s="85"/>
      <c r="X476" s="212"/>
      <c r="Y476" s="214"/>
      <c r="Z476" s="214"/>
      <c r="AA476" s="232"/>
      <c r="AB476" s="179" t="str">
        <f t="shared" si="26"/>
        <v/>
      </c>
      <c r="AC476" s="43"/>
      <c r="AD476" s="213"/>
      <c r="AE476" s="213"/>
      <c r="AF476" s="40"/>
      <c r="AG476" s="45"/>
      <c r="AH476" s="45"/>
      <c r="AI476" s="40"/>
      <c r="AJ476" s="668"/>
      <c r="AK476" s="668"/>
      <c r="AL476" s="41"/>
      <c r="AM476" s="367"/>
      <c r="AN476" s="43"/>
      <c r="AO476" s="179" t="str">
        <f t="shared" si="27"/>
        <v/>
      </c>
      <c r="AP476" s="43"/>
      <c r="AQ476" s="75"/>
      <c r="AR476" s="40"/>
      <c r="AS476" s="28" t="b">
        <f t="shared" si="28"/>
        <v>1</v>
      </c>
    </row>
    <row r="477" spans="1:45" ht="45" customHeight="1">
      <c r="A477" s="67"/>
      <c r="B477" s="67"/>
      <c r="C477" s="67"/>
      <c r="D477" s="65"/>
      <c r="E477" s="43"/>
      <c r="F477" s="318" t="str">
        <f t="shared" si="25"/>
        <v/>
      </c>
      <c r="G477" s="86"/>
      <c r="H477" s="83"/>
      <c r="I477" s="212"/>
      <c r="J477" s="45"/>
      <c r="K477" s="43"/>
      <c r="L477" s="43"/>
      <c r="M477" s="43"/>
      <c r="N477" s="45"/>
      <c r="O477" s="40"/>
      <c r="P477" s="206"/>
      <c r="Q477" s="206"/>
      <c r="R477" s="40"/>
      <c r="S477" s="83"/>
      <c r="T477" s="119"/>
      <c r="U477" s="214"/>
      <c r="V477" s="84"/>
      <c r="W477" s="85"/>
      <c r="X477" s="212"/>
      <c r="Y477" s="214"/>
      <c r="Z477" s="214"/>
      <c r="AA477" s="232"/>
      <c r="AB477" s="179" t="str">
        <f t="shared" si="26"/>
        <v/>
      </c>
      <c r="AC477" s="43"/>
      <c r="AD477" s="213"/>
      <c r="AE477" s="213"/>
      <c r="AF477" s="40"/>
      <c r="AG477" s="45"/>
      <c r="AH477" s="45"/>
      <c r="AI477" s="40"/>
      <c r="AJ477" s="668"/>
      <c r="AK477" s="668"/>
      <c r="AL477" s="41"/>
      <c r="AM477" s="367"/>
      <c r="AN477" s="43"/>
      <c r="AO477" s="179" t="str">
        <f t="shared" si="27"/>
        <v/>
      </c>
      <c r="AP477" s="43"/>
      <c r="AQ477" s="75"/>
      <c r="AR477" s="40"/>
      <c r="AS477" s="28" t="b">
        <f t="shared" si="28"/>
        <v>1</v>
      </c>
    </row>
    <row r="478" spans="1:45" ht="45" customHeight="1">
      <c r="A478" s="67"/>
      <c r="B478" s="67"/>
      <c r="C478" s="67"/>
      <c r="D478" s="65"/>
      <c r="E478" s="43"/>
      <c r="F478" s="318" t="str">
        <f t="shared" si="25"/>
        <v/>
      </c>
      <c r="G478" s="86"/>
      <c r="H478" s="83"/>
      <c r="I478" s="83"/>
      <c r="J478" s="45"/>
      <c r="K478" s="43"/>
      <c r="L478" s="43"/>
      <c r="M478" s="43"/>
      <c r="N478" s="45"/>
      <c r="O478" s="40"/>
      <c r="P478" s="206"/>
      <c r="Q478" s="206"/>
      <c r="R478" s="40"/>
      <c r="S478" s="83"/>
      <c r="T478" s="45"/>
      <c r="U478" s="213"/>
      <c r="V478" s="84"/>
      <c r="W478" s="85"/>
      <c r="X478" s="212"/>
      <c r="Y478" s="214"/>
      <c r="Z478" s="214"/>
      <c r="AA478" s="86"/>
      <c r="AB478" s="179" t="str">
        <f t="shared" si="26"/>
        <v/>
      </c>
      <c r="AC478" s="43"/>
      <c r="AD478" s="213"/>
      <c r="AE478" s="213"/>
      <c r="AF478" s="40"/>
      <c r="AG478" s="45"/>
      <c r="AH478" s="45"/>
      <c r="AI478" s="40"/>
      <c r="AJ478" s="668"/>
      <c r="AK478" s="668"/>
      <c r="AL478" s="41"/>
      <c r="AM478" s="367"/>
      <c r="AN478" s="43"/>
      <c r="AO478" s="179" t="str">
        <f t="shared" si="27"/>
        <v/>
      </c>
      <c r="AP478" s="43"/>
      <c r="AQ478" s="75"/>
      <c r="AR478" s="40"/>
      <c r="AS478" s="28" t="b">
        <f t="shared" si="28"/>
        <v>1</v>
      </c>
    </row>
    <row r="479" spans="1:45" s="203" customFormat="1" ht="45" customHeight="1">
      <c r="A479" s="245"/>
      <c r="B479" s="245"/>
      <c r="C479" s="245"/>
      <c r="D479" s="243"/>
      <c r="E479" s="43"/>
      <c r="F479" s="318" t="str">
        <f t="shared" si="25"/>
        <v/>
      </c>
      <c r="G479" s="232"/>
      <c r="H479" s="220"/>
      <c r="I479" s="212"/>
      <c r="J479" s="119"/>
      <c r="K479" s="222"/>
      <c r="L479" s="222"/>
      <c r="M479" s="222"/>
      <c r="N479" s="119"/>
      <c r="O479" s="206"/>
      <c r="P479" s="206"/>
      <c r="Q479" s="206"/>
      <c r="R479" s="206"/>
      <c r="S479" s="220"/>
      <c r="T479" s="119"/>
      <c r="U479" s="214"/>
      <c r="V479" s="230"/>
      <c r="W479" s="231"/>
      <c r="X479" s="212"/>
      <c r="Y479" s="214"/>
      <c r="Z479" s="214"/>
      <c r="AA479" s="232"/>
      <c r="AB479" s="179" t="str">
        <f t="shared" si="26"/>
        <v/>
      </c>
      <c r="AC479" s="222"/>
      <c r="AD479" s="214"/>
      <c r="AE479" s="214"/>
      <c r="AF479" s="206"/>
      <c r="AG479" s="45"/>
      <c r="AH479" s="45"/>
      <c r="AI479" s="206"/>
      <c r="AJ479" s="668"/>
      <c r="AK479" s="668"/>
      <c r="AL479" s="243"/>
      <c r="AM479" s="367"/>
      <c r="AN479" s="43"/>
      <c r="AO479" s="179" t="str">
        <f t="shared" si="27"/>
        <v/>
      </c>
      <c r="AP479" s="43"/>
      <c r="AQ479" s="407"/>
      <c r="AR479" s="40"/>
      <c r="AS479" s="28" t="b">
        <f t="shared" si="28"/>
        <v>1</v>
      </c>
    </row>
    <row r="480" spans="1:45" ht="45" customHeight="1">
      <c r="A480" s="67"/>
      <c r="B480" s="67"/>
      <c r="C480" s="67"/>
      <c r="D480" s="65"/>
      <c r="E480" s="43"/>
      <c r="F480" s="318" t="str">
        <f t="shared" si="25"/>
        <v/>
      </c>
      <c r="G480" s="86"/>
      <c r="H480" s="83"/>
      <c r="I480" s="212"/>
      <c r="J480" s="45"/>
      <c r="K480" s="43"/>
      <c r="L480" s="43"/>
      <c r="M480" s="43"/>
      <c r="N480" s="45"/>
      <c r="O480" s="40"/>
      <c r="P480" s="206"/>
      <c r="Q480" s="206"/>
      <c r="R480" s="40"/>
      <c r="S480" s="83"/>
      <c r="T480" s="119"/>
      <c r="U480" s="214"/>
      <c r="V480" s="230"/>
      <c r="W480" s="85"/>
      <c r="X480" s="212"/>
      <c r="Y480" s="214"/>
      <c r="Z480" s="214"/>
      <c r="AA480" s="232"/>
      <c r="AB480" s="179" t="str">
        <f t="shared" si="26"/>
        <v/>
      </c>
      <c r="AC480" s="43"/>
      <c r="AD480" s="213"/>
      <c r="AE480" s="213"/>
      <c r="AF480" s="40"/>
      <c r="AG480" s="45"/>
      <c r="AH480" s="45"/>
      <c r="AI480" s="40"/>
      <c r="AJ480" s="668"/>
      <c r="AK480" s="668"/>
      <c r="AL480" s="41"/>
      <c r="AM480" s="367"/>
      <c r="AN480" s="43"/>
      <c r="AO480" s="179" t="str">
        <f t="shared" si="27"/>
        <v/>
      </c>
      <c r="AP480" s="43"/>
      <c r="AQ480" s="75"/>
      <c r="AR480" s="40"/>
      <c r="AS480" s="28" t="b">
        <f t="shared" si="28"/>
        <v>1</v>
      </c>
    </row>
    <row r="481" spans="1:45" ht="45" customHeight="1">
      <c r="A481" s="67"/>
      <c r="B481" s="67"/>
      <c r="C481" s="67"/>
      <c r="D481" s="65"/>
      <c r="E481" s="43"/>
      <c r="F481" s="318" t="str">
        <f t="shared" si="25"/>
        <v/>
      </c>
      <c r="G481" s="86"/>
      <c r="H481" s="83"/>
      <c r="I481" s="83"/>
      <c r="J481" s="45"/>
      <c r="K481" s="43"/>
      <c r="L481" s="43"/>
      <c r="M481" s="43"/>
      <c r="N481" s="45"/>
      <c r="O481" s="40"/>
      <c r="P481" s="206"/>
      <c r="Q481" s="206"/>
      <c r="R481" s="40"/>
      <c r="S481" s="83"/>
      <c r="T481" s="45"/>
      <c r="U481" s="213"/>
      <c r="V481" s="84"/>
      <c r="W481" s="85"/>
      <c r="X481" s="83"/>
      <c r="Y481" s="213"/>
      <c r="Z481" s="214"/>
      <c r="AA481" s="86"/>
      <c r="AB481" s="179" t="str">
        <f t="shared" si="26"/>
        <v/>
      </c>
      <c r="AC481" s="43"/>
      <c r="AD481" s="213"/>
      <c r="AE481" s="213"/>
      <c r="AF481" s="40"/>
      <c r="AG481" s="45"/>
      <c r="AH481" s="45"/>
      <c r="AI481" s="40"/>
      <c r="AJ481" s="668"/>
      <c r="AK481" s="668"/>
      <c r="AL481" s="41"/>
      <c r="AM481" s="367"/>
      <c r="AN481" s="43"/>
      <c r="AO481" s="179" t="str">
        <f t="shared" si="27"/>
        <v/>
      </c>
      <c r="AP481" s="43"/>
      <c r="AQ481" s="75"/>
      <c r="AR481" s="40"/>
      <c r="AS481" s="28" t="b">
        <f t="shared" si="28"/>
        <v>1</v>
      </c>
    </row>
    <row r="482" spans="1:45" ht="45" customHeight="1">
      <c r="A482" s="67"/>
      <c r="B482" s="67"/>
      <c r="C482" s="67"/>
      <c r="D482" s="65"/>
      <c r="E482" s="43"/>
      <c r="F482" s="318" t="str">
        <f t="shared" si="25"/>
        <v/>
      </c>
      <c r="G482" s="86"/>
      <c r="H482" s="83"/>
      <c r="I482" s="212"/>
      <c r="J482" s="45"/>
      <c r="K482" s="43"/>
      <c r="L482" s="43"/>
      <c r="M482" s="43"/>
      <c r="N482" s="45"/>
      <c r="O482" s="40"/>
      <c r="P482" s="206"/>
      <c r="Q482" s="206"/>
      <c r="R482" s="40"/>
      <c r="S482" s="83"/>
      <c r="T482" s="119"/>
      <c r="U482" s="214"/>
      <c r="V482" s="230"/>
      <c r="W482" s="85"/>
      <c r="X482" s="212"/>
      <c r="Y482" s="214"/>
      <c r="Z482" s="214"/>
      <c r="AA482" s="232"/>
      <c r="AB482" s="179" t="str">
        <f t="shared" si="26"/>
        <v/>
      </c>
      <c r="AC482" s="43"/>
      <c r="AD482" s="213"/>
      <c r="AE482" s="213"/>
      <c r="AF482" s="40"/>
      <c r="AG482" s="45"/>
      <c r="AH482" s="45"/>
      <c r="AI482" s="40"/>
      <c r="AJ482" s="668"/>
      <c r="AK482" s="668"/>
      <c r="AL482" s="41"/>
      <c r="AM482" s="367"/>
      <c r="AN482" s="43"/>
      <c r="AO482" s="179" t="str">
        <f t="shared" si="27"/>
        <v/>
      </c>
      <c r="AP482" s="43"/>
      <c r="AQ482" s="75"/>
      <c r="AR482" s="40"/>
      <c r="AS482" s="28" t="b">
        <f t="shared" si="28"/>
        <v>1</v>
      </c>
    </row>
    <row r="483" spans="1:45" ht="45" customHeight="1">
      <c r="A483" s="67"/>
      <c r="B483" s="67"/>
      <c r="C483" s="67"/>
      <c r="D483" s="65"/>
      <c r="E483" s="43"/>
      <c r="F483" s="318" t="str">
        <f t="shared" si="25"/>
        <v/>
      </c>
      <c r="G483" s="86"/>
      <c r="H483" s="83"/>
      <c r="I483" s="212"/>
      <c r="J483" s="45"/>
      <c r="K483" s="43"/>
      <c r="L483" s="43"/>
      <c r="M483" s="43"/>
      <c r="N483" s="45"/>
      <c r="O483" s="40"/>
      <c r="P483" s="206"/>
      <c r="Q483" s="206"/>
      <c r="R483" s="40"/>
      <c r="S483" s="83"/>
      <c r="T483" s="119"/>
      <c r="U483" s="214"/>
      <c r="V483" s="230"/>
      <c r="W483" s="85"/>
      <c r="X483" s="212"/>
      <c r="Y483" s="214"/>
      <c r="Z483" s="214"/>
      <c r="AA483" s="232"/>
      <c r="AB483" s="179" t="str">
        <f t="shared" si="26"/>
        <v/>
      </c>
      <c r="AC483" s="43"/>
      <c r="AD483" s="213"/>
      <c r="AE483" s="213"/>
      <c r="AF483" s="40"/>
      <c r="AG483" s="45"/>
      <c r="AH483" s="45"/>
      <c r="AI483" s="40"/>
      <c r="AJ483" s="668"/>
      <c r="AK483" s="668"/>
      <c r="AL483" s="41"/>
      <c r="AM483" s="367"/>
      <c r="AN483" s="43"/>
      <c r="AO483" s="179" t="str">
        <f t="shared" si="27"/>
        <v/>
      </c>
      <c r="AP483" s="43"/>
      <c r="AQ483" s="75"/>
      <c r="AR483" s="40"/>
      <c r="AS483" s="28" t="b">
        <f t="shared" si="28"/>
        <v>1</v>
      </c>
    </row>
    <row r="484" spans="1:45" ht="45" customHeight="1">
      <c r="A484" s="67"/>
      <c r="B484" s="67"/>
      <c r="C484" s="67"/>
      <c r="D484" s="65"/>
      <c r="E484" s="43"/>
      <c r="F484" s="318" t="str">
        <f t="shared" si="25"/>
        <v/>
      </c>
      <c r="G484" s="86"/>
      <c r="H484" s="83"/>
      <c r="I484" s="212"/>
      <c r="J484" s="45"/>
      <c r="K484" s="43"/>
      <c r="L484" s="43"/>
      <c r="M484" s="43"/>
      <c r="N484" s="45"/>
      <c r="O484" s="40"/>
      <c r="P484" s="206"/>
      <c r="Q484" s="206"/>
      <c r="R484" s="40"/>
      <c r="S484" s="83"/>
      <c r="T484" s="119"/>
      <c r="U484" s="214"/>
      <c r="V484" s="230"/>
      <c r="W484" s="85"/>
      <c r="X484" s="212"/>
      <c r="Y484" s="214"/>
      <c r="Z484" s="214"/>
      <c r="AA484" s="232"/>
      <c r="AB484" s="179" t="str">
        <f t="shared" si="26"/>
        <v/>
      </c>
      <c r="AC484" s="43"/>
      <c r="AD484" s="213"/>
      <c r="AE484" s="213"/>
      <c r="AF484" s="40"/>
      <c r="AG484" s="45"/>
      <c r="AH484" s="45"/>
      <c r="AI484" s="40"/>
      <c r="AJ484" s="668"/>
      <c r="AK484" s="668"/>
      <c r="AL484" s="41"/>
      <c r="AM484" s="367"/>
      <c r="AN484" s="43"/>
      <c r="AO484" s="179" t="str">
        <f t="shared" si="27"/>
        <v/>
      </c>
      <c r="AP484" s="43"/>
      <c r="AQ484" s="75"/>
      <c r="AR484" s="40"/>
      <c r="AS484" s="28" t="b">
        <f t="shared" si="28"/>
        <v>1</v>
      </c>
    </row>
    <row r="485" spans="1:45" ht="45" customHeight="1">
      <c r="A485" s="67"/>
      <c r="B485" s="67"/>
      <c r="C485" s="67"/>
      <c r="D485" s="65"/>
      <c r="E485" s="43"/>
      <c r="F485" s="318" t="str">
        <f t="shared" si="25"/>
        <v/>
      </c>
      <c r="G485" s="86"/>
      <c r="H485" s="83"/>
      <c r="I485" s="212"/>
      <c r="J485" s="45"/>
      <c r="K485" s="43"/>
      <c r="L485" s="43"/>
      <c r="M485" s="43"/>
      <c r="N485" s="45"/>
      <c r="O485" s="40"/>
      <c r="P485" s="206"/>
      <c r="Q485" s="206"/>
      <c r="R485" s="40"/>
      <c r="S485" s="83"/>
      <c r="T485" s="119"/>
      <c r="U485" s="214"/>
      <c r="V485" s="230"/>
      <c r="W485" s="85"/>
      <c r="X485" s="212"/>
      <c r="Y485" s="214"/>
      <c r="Z485" s="214"/>
      <c r="AA485" s="232"/>
      <c r="AB485" s="179" t="str">
        <f t="shared" si="26"/>
        <v/>
      </c>
      <c r="AC485" s="43"/>
      <c r="AD485" s="213"/>
      <c r="AE485" s="213"/>
      <c r="AF485" s="40"/>
      <c r="AG485" s="45"/>
      <c r="AH485" s="45"/>
      <c r="AI485" s="40"/>
      <c r="AJ485" s="668"/>
      <c r="AK485" s="668"/>
      <c r="AL485" s="41"/>
      <c r="AM485" s="367"/>
      <c r="AN485" s="43"/>
      <c r="AO485" s="179" t="str">
        <f t="shared" si="27"/>
        <v/>
      </c>
      <c r="AP485" s="43"/>
      <c r="AQ485" s="75"/>
      <c r="AR485" s="40"/>
      <c r="AS485" s="28" t="b">
        <f t="shared" si="28"/>
        <v>1</v>
      </c>
    </row>
    <row r="486" spans="1:45" ht="45" customHeight="1">
      <c r="A486" s="67"/>
      <c r="B486" s="67"/>
      <c r="C486" s="67"/>
      <c r="D486" s="65"/>
      <c r="E486" s="43"/>
      <c r="F486" s="318" t="str">
        <f t="shared" si="25"/>
        <v/>
      </c>
      <c r="G486" s="86"/>
      <c r="H486" s="83"/>
      <c r="I486" s="212"/>
      <c r="J486" s="45"/>
      <c r="K486" s="43"/>
      <c r="L486" s="43"/>
      <c r="M486" s="43"/>
      <c r="N486" s="45"/>
      <c r="O486" s="40"/>
      <c r="P486" s="206"/>
      <c r="Q486" s="206"/>
      <c r="R486" s="40"/>
      <c r="S486" s="83"/>
      <c r="T486" s="119"/>
      <c r="U486" s="214"/>
      <c r="V486" s="230"/>
      <c r="W486" s="85"/>
      <c r="X486" s="212"/>
      <c r="Y486" s="214"/>
      <c r="Z486" s="214"/>
      <c r="AA486" s="232"/>
      <c r="AB486" s="179" t="str">
        <f t="shared" si="26"/>
        <v/>
      </c>
      <c r="AC486" s="43"/>
      <c r="AD486" s="213"/>
      <c r="AE486" s="213"/>
      <c r="AF486" s="40"/>
      <c r="AG486" s="45"/>
      <c r="AH486" s="45"/>
      <c r="AI486" s="40"/>
      <c r="AJ486" s="668"/>
      <c r="AK486" s="668"/>
      <c r="AL486" s="41"/>
      <c r="AM486" s="367"/>
      <c r="AN486" s="43"/>
      <c r="AO486" s="179" t="str">
        <f t="shared" si="27"/>
        <v/>
      </c>
      <c r="AP486" s="43"/>
      <c r="AQ486" s="75"/>
      <c r="AR486" s="40"/>
      <c r="AS486" s="28" t="b">
        <f t="shared" si="28"/>
        <v>1</v>
      </c>
    </row>
    <row r="487" spans="1:45" ht="45" customHeight="1">
      <c r="A487" s="67"/>
      <c r="B487" s="67"/>
      <c r="C487" s="67"/>
      <c r="D487" s="65"/>
      <c r="E487" s="43"/>
      <c r="F487" s="318" t="str">
        <f t="shared" si="25"/>
        <v/>
      </c>
      <c r="G487" s="86"/>
      <c r="H487" s="83"/>
      <c r="I487" s="212"/>
      <c r="J487" s="45"/>
      <c r="K487" s="43"/>
      <c r="L487" s="43"/>
      <c r="M487" s="43"/>
      <c r="N487" s="45"/>
      <c r="O487" s="40"/>
      <c r="P487" s="206"/>
      <c r="Q487" s="206"/>
      <c r="R487" s="40"/>
      <c r="S487" s="83"/>
      <c r="T487" s="119"/>
      <c r="U487" s="214"/>
      <c r="V487" s="230"/>
      <c r="W487" s="85"/>
      <c r="X487" s="212"/>
      <c r="Y487" s="214"/>
      <c r="Z487" s="214"/>
      <c r="AA487" s="232"/>
      <c r="AB487" s="179" t="str">
        <f t="shared" si="26"/>
        <v/>
      </c>
      <c r="AC487" s="43"/>
      <c r="AD487" s="213"/>
      <c r="AE487" s="213"/>
      <c r="AF487" s="40"/>
      <c r="AG487" s="45"/>
      <c r="AH487" s="45"/>
      <c r="AI487" s="40"/>
      <c r="AJ487" s="668"/>
      <c r="AK487" s="668"/>
      <c r="AL487" s="41"/>
      <c r="AM487" s="367"/>
      <c r="AN487" s="43"/>
      <c r="AO487" s="179" t="str">
        <f t="shared" si="27"/>
        <v/>
      </c>
      <c r="AP487" s="43"/>
      <c r="AQ487" s="75"/>
      <c r="AR487" s="40"/>
      <c r="AS487" s="28" t="b">
        <f t="shared" si="28"/>
        <v>1</v>
      </c>
    </row>
    <row r="488" spans="1:45" ht="45" customHeight="1">
      <c r="A488" s="67"/>
      <c r="B488" s="67"/>
      <c r="C488" s="67"/>
      <c r="D488" s="65"/>
      <c r="E488" s="43"/>
      <c r="F488" s="318" t="str">
        <f t="shared" si="25"/>
        <v/>
      </c>
      <c r="G488" s="86"/>
      <c r="H488" s="83"/>
      <c r="I488" s="212"/>
      <c r="J488" s="45"/>
      <c r="K488" s="43"/>
      <c r="L488" s="43"/>
      <c r="M488" s="43"/>
      <c r="N488" s="45"/>
      <c r="O488" s="40"/>
      <c r="P488" s="206"/>
      <c r="Q488" s="206"/>
      <c r="R488" s="40"/>
      <c r="S488" s="83"/>
      <c r="T488" s="119"/>
      <c r="U488" s="214"/>
      <c r="V488" s="230"/>
      <c r="W488" s="85"/>
      <c r="X488" s="212"/>
      <c r="Y488" s="214"/>
      <c r="Z488" s="214"/>
      <c r="AA488" s="232"/>
      <c r="AB488" s="179" t="str">
        <f t="shared" si="26"/>
        <v/>
      </c>
      <c r="AC488" s="43"/>
      <c r="AD488" s="213"/>
      <c r="AE488" s="213"/>
      <c r="AF488" s="40"/>
      <c r="AG488" s="45"/>
      <c r="AH488" s="45"/>
      <c r="AI488" s="40"/>
      <c r="AJ488" s="668"/>
      <c r="AK488" s="668"/>
      <c r="AL488" s="41"/>
      <c r="AM488" s="367"/>
      <c r="AN488" s="43"/>
      <c r="AO488" s="179" t="str">
        <f t="shared" si="27"/>
        <v/>
      </c>
      <c r="AP488" s="43"/>
      <c r="AQ488" s="75"/>
      <c r="AR488" s="40"/>
      <c r="AS488" s="28" t="b">
        <f t="shared" si="28"/>
        <v>1</v>
      </c>
    </row>
    <row r="489" spans="1:45" ht="45" customHeight="1">
      <c r="A489" s="67"/>
      <c r="B489" s="67"/>
      <c r="C489" s="67"/>
      <c r="D489" s="65"/>
      <c r="E489" s="222"/>
      <c r="F489" s="318" t="str">
        <f t="shared" si="25"/>
        <v/>
      </c>
      <c r="G489" s="86"/>
      <c r="H489" s="83"/>
      <c r="I489" s="212"/>
      <c r="J489" s="45"/>
      <c r="K489" s="43"/>
      <c r="L489" s="43"/>
      <c r="M489" s="43"/>
      <c r="N489" s="45"/>
      <c r="O489" s="40"/>
      <c r="P489" s="206"/>
      <c r="Q489" s="206"/>
      <c r="R489" s="40"/>
      <c r="S489" s="83"/>
      <c r="T489" s="119"/>
      <c r="U489" s="214"/>
      <c r="V489" s="230"/>
      <c r="W489" s="85"/>
      <c r="X489" s="212"/>
      <c r="Y489" s="214"/>
      <c r="Z489" s="214"/>
      <c r="AA489" s="232"/>
      <c r="AB489" s="179" t="str">
        <f t="shared" si="26"/>
        <v/>
      </c>
      <c r="AC489" s="43"/>
      <c r="AD489" s="213"/>
      <c r="AE489" s="213"/>
      <c r="AF489" s="40"/>
      <c r="AG489" s="45"/>
      <c r="AH489" s="45"/>
      <c r="AI489" s="40"/>
      <c r="AJ489" s="668"/>
      <c r="AK489" s="668"/>
      <c r="AL489" s="41"/>
      <c r="AM489" s="367"/>
      <c r="AN489" s="43"/>
      <c r="AO489" s="179" t="str">
        <f t="shared" si="27"/>
        <v/>
      </c>
      <c r="AP489" s="43"/>
      <c r="AQ489" s="75"/>
      <c r="AR489" s="40"/>
      <c r="AS489" s="28" t="b">
        <f t="shared" si="28"/>
        <v>1</v>
      </c>
    </row>
    <row r="490" spans="1:45" ht="45" customHeight="1">
      <c r="A490" s="67"/>
      <c r="B490" s="67"/>
      <c r="C490" s="67"/>
      <c r="D490" s="65"/>
      <c r="E490" s="43"/>
      <c r="F490" s="318" t="str">
        <f t="shared" si="25"/>
        <v/>
      </c>
      <c r="G490" s="86"/>
      <c r="H490" s="83"/>
      <c r="I490" s="83"/>
      <c r="J490" s="45"/>
      <c r="K490" s="43"/>
      <c r="L490" s="43"/>
      <c r="M490" s="43"/>
      <c r="N490" s="45"/>
      <c r="O490" s="40"/>
      <c r="P490" s="206"/>
      <c r="Q490" s="206"/>
      <c r="R490" s="40"/>
      <c r="S490" s="83"/>
      <c r="T490" s="119"/>
      <c r="U490" s="214"/>
      <c r="V490" s="230"/>
      <c r="W490" s="85"/>
      <c r="X490" s="88"/>
      <c r="Y490" s="213"/>
      <c r="Z490" s="213"/>
      <c r="AA490" s="86"/>
      <c r="AB490" s="179" t="str">
        <f t="shared" si="26"/>
        <v/>
      </c>
      <c r="AC490" s="43"/>
      <c r="AD490" s="213"/>
      <c r="AE490" s="213"/>
      <c r="AF490" s="40"/>
      <c r="AG490" s="45"/>
      <c r="AH490" s="45"/>
      <c r="AI490" s="40"/>
      <c r="AJ490" s="668"/>
      <c r="AK490" s="668"/>
      <c r="AL490" s="41"/>
      <c r="AM490" s="367"/>
      <c r="AN490" s="43"/>
      <c r="AO490" s="179" t="str">
        <f t="shared" si="27"/>
        <v/>
      </c>
      <c r="AP490" s="43"/>
      <c r="AQ490" s="75"/>
      <c r="AR490" s="40"/>
      <c r="AS490" s="28" t="b">
        <f t="shared" si="28"/>
        <v>1</v>
      </c>
    </row>
    <row r="491" spans="1:45" ht="45" customHeight="1">
      <c r="A491" s="67"/>
      <c r="B491" s="67"/>
      <c r="C491" s="67"/>
      <c r="D491" s="65"/>
      <c r="E491" s="43"/>
      <c r="F491" s="318" t="str">
        <f t="shared" si="25"/>
        <v/>
      </c>
      <c r="G491" s="86"/>
      <c r="H491" s="83"/>
      <c r="I491" s="83"/>
      <c r="J491" s="45"/>
      <c r="K491" s="43"/>
      <c r="L491" s="43"/>
      <c r="M491" s="43"/>
      <c r="N491" s="45"/>
      <c r="O491" s="40"/>
      <c r="P491" s="206"/>
      <c r="Q491" s="206"/>
      <c r="R491" s="40"/>
      <c r="S491" s="83"/>
      <c r="T491" s="119"/>
      <c r="U491" s="214"/>
      <c r="V491" s="230"/>
      <c r="W491" s="85"/>
      <c r="X491" s="88"/>
      <c r="Y491" s="213"/>
      <c r="Z491" s="213"/>
      <c r="AA491" s="86"/>
      <c r="AB491" s="179" t="str">
        <f t="shared" si="26"/>
        <v/>
      </c>
      <c r="AC491" s="43"/>
      <c r="AD491" s="213"/>
      <c r="AE491" s="213"/>
      <c r="AF491" s="40"/>
      <c r="AG491" s="45"/>
      <c r="AH491" s="45"/>
      <c r="AI491" s="40"/>
      <c r="AJ491" s="668"/>
      <c r="AK491" s="668"/>
      <c r="AL491" s="41"/>
      <c r="AM491" s="367"/>
      <c r="AN491" s="43"/>
      <c r="AO491" s="179" t="str">
        <f t="shared" si="27"/>
        <v/>
      </c>
      <c r="AP491" s="43"/>
      <c r="AQ491" s="75"/>
      <c r="AR491" s="40"/>
      <c r="AS491" s="28" t="b">
        <f t="shared" si="28"/>
        <v>1</v>
      </c>
    </row>
    <row r="492" spans="1:45" ht="45" customHeight="1">
      <c r="A492" s="67"/>
      <c r="B492" s="67"/>
      <c r="C492" s="67"/>
      <c r="D492" s="65"/>
      <c r="E492" s="43"/>
      <c r="F492" s="318" t="str">
        <f t="shared" si="25"/>
        <v/>
      </c>
      <c r="G492" s="86"/>
      <c r="H492" s="83"/>
      <c r="I492" s="212"/>
      <c r="J492" s="45"/>
      <c r="K492" s="43"/>
      <c r="L492" s="43"/>
      <c r="M492" s="43"/>
      <c r="N492" s="45"/>
      <c r="O492" s="40"/>
      <c r="P492" s="206"/>
      <c r="Q492" s="206"/>
      <c r="R492" s="40"/>
      <c r="S492" s="83"/>
      <c r="T492" s="119"/>
      <c r="U492" s="214"/>
      <c r="V492" s="230"/>
      <c r="W492" s="85"/>
      <c r="X492" s="212"/>
      <c r="Y492" s="214"/>
      <c r="Z492" s="214"/>
      <c r="AA492" s="232"/>
      <c r="AB492" s="179" t="str">
        <f t="shared" si="26"/>
        <v/>
      </c>
      <c r="AC492" s="43"/>
      <c r="AD492" s="213"/>
      <c r="AE492" s="213"/>
      <c r="AF492" s="40"/>
      <c r="AG492" s="45"/>
      <c r="AH492" s="45"/>
      <c r="AI492" s="40"/>
      <c r="AJ492" s="668"/>
      <c r="AK492" s="668"/>
      <c r="AL492" s="41"/>
      <c r="AM492" s="367"/>
      <c r="AN492" s="43"/>
      <c r="AO492" s="179" t="str">
        <f t="shared" si="27"/>
        <v/>
      </c>
      <c r="AP492" s="43"/>
      <c r="AQ492" s="75"/>
      <c r="AR492" s="40"/>
      <c r="AS492" s="28" t="b">
        <f t="shared" si="28"/>
        <v>1</v>
      </c>
    </row>
    <row r="493" spans="1:45" ht="45" customHeight="1">
      <c r="A493" s="67"/>
      <c r="B493" s="67"/>
      <c r="C493" s="67"/>
      <c r="D493" s="65"/>
      <c r="E493" s="43"/>
      <c r="F493" s="318" t="str">
        <f t="shared" si="25"/>
        <v/>
      </c>
      <c r="G493" s="86"/>
      <c r="H493" s="83"/>
      <c r="I493" s="88"/>
      <c r="J493" s="45"/>
      <c r="K493" s="43"/>
      <c r="L493" s="43"/>
      <c r="M493" s="43"/>
      <c r="N493" s="45"/>
      <c r="O493" s="40"/>
      <c r="P493" s="206"/>
      <c r="Q493" s="206"/>
      <c r="R493" s="40"/>
      <c r="S493" s="83"/>
      <c r="T493" s="119"/>
      <c r="U493" s="213"/>
      <c r="V493" s="84"/>
      <c r="W493" s="85"/>
      <c r="X493" s="88"/>
      <c r="Y493" s="213"/>
      <c r="Z493" s="213"/>
      <c r="AA493" s="86"/>
      <c r="AB493" s="179" t="str">
        <f t="shared" si="26"/>
        <v/>
      </c>
      <c r="AC493" s="43"/>
      <c r="AD493" s="213"/>
      <c r="AE493" s="213"/>
      <c r="AF493" s="40"/>
      <c r="AG493" s="45"/>
      <c r="AH493" s="45"/>
      <c r="AI493" s="40"/>
      <c r="AJ493" s="668"/>
      <c r="AK493" s="668"/>
      <c r="AL493" s="41"/>
      <c r="AM493" s="367"/>
      <c r="AN493" s="43"/>
      <c r="AO493" s="179" t="str">
        <f t="shared" si="27"/>
        <v/>
      </c>
      <c r="AP493" s="43"/>
      <c r="AQ493" s="75"/>
      <c r="AR493" s="40"/>
      <c r="AS493" s="28" t="b">
        <f t="shared" si="28"/>
        <v>1</v>
      </c>
    </row>
    <row r="494" spans="1:45" s="203" customFormat="1" ht="45" customHeight="1">
      <c r="A494" s="245"/>
      <c r="B494" s="245"/>
      <c r="C494" s="245"/>
      <c r="D494" s="243"/>
      <c r="E494" s="43"/>
      <c r="F494" s="318" t="str">
        <f t="shared" si="25"/>
        <v/>
      </c>
      <c r="G494" s="232"/>
      <c r="H494" s="220"/>
      <c r="I494" s="212"/>
      <c r="J494" s="119"/>
      <c r="K494" s="222"/>
      <c r="L494" s="222"/>
      <c r="M494" s="222"/>
      <c r="N494" s="119"/>
      <c r="O494" s="206"/>
      <c r="P494" s="206"/>
      <c r="Q494" s="206"/>
      <c r="R494" s="206"/>
      <c r="S494" s="220"/>
      <c r="T494" s="119"/>
      <c r="U494" s="214"/>
      <c r="V494" s="230"/>
      <c r="W494" s="231"/>
      <c r="X494" s="212"/>
      <c r="Y494" s="214"/>
      <c r="Z494" s="214"/>
      <c r="AA494" s="232"/>
      <c r="AB494" s="179" t="str">
        <f t="shared" si="26"/>
        <v/>
      </c>
      <c r="AC494" s="222"/>
      <c r="AD494" s="214"/>
      <c r="AE494" s="214"/>
      <c r="AF494" s="206"/>
      <c r="AG494" s="45"/>
      <c r="AH494" s="45"/>
      <c r="AI494" s="206"/>
      <c r="AJ494" s="668"/>
      <c r="AK494" s="668"/>
      <c r="AL494" s="243"/>
      <c r="AM494" s="367"/>
      <c r="AN494" s="43"/>
      <c r="AO494" s="179" t="str">
        <f t="shared" si="27"/>
        <v/>
      </c>
      <c r="AP494" s="43"/>
      <c r="AQ494" s="407"/>
      <c r="AR494" s="40"/>
      <c r="AS494" s="28" t="b">
        <f t="shared" si="28"/>
        <v>1</v>
      </c>
    </row>
    <row r="495" spans="1:45" ht="45" customHeight="1">
      <c r="A495" s="67"/>
      <c r="B495" s="67"/>
      <c r="C495" s="67"/>
      <c r="D495" s="65"/>
      <c r="E495" s="43"/>
      <c r="F495" s="318" t="str">
        <f t="shared" si="25"/>
        <v/>
      </c>
      <c r="G495" s="86"/>
      <c r="H495" s="83"/>
      <c r="I495" s="212"/>
      <c r="J495" s="45"/>
      <c r="K495" s="43"/>
      <c r="L495" s="43"/>
      <c r="M495" s="43"/>
      <c r="N495" s="45"/>
      <c r="O495" s="40"/>
      <c r="P495" s="206"/>
      <c r="Q495" s="206"/>
      <c r="R495" s="40"/>
      <c r="S495" s="83"/>
      <c r="T495" s="119"/>
      <c r="U495" s="214"/>
      <c r="V495" s="230"/>
      <c r="W495" s="85"/>
      <c r="X495" s="212"/>
      <c r="Y495" s="214"/>
      <c r="Z495" s="214"/>
      <c r="AA495" s="232"/>
      <c r="AB495" s="179" t="str">
        <f t="shared" si="26"/>
        <v/>
      </c>
      <c r="AC495" s="43"/>
      <c r="AD495" s="213"/>
      <c r="AE495" s="213"/>
      <c r="AF495" s="40"/>
      <c r="AG495" s="45"/>
      <c r="AH495" s="45"/>
      <c r="AI495" s="40"/>
      <c r="AJ495" s="668"/>
      <c r="AK495" s="668"/>
      <c r="AL495" s="41"/>
      <c r="AM495" s="367"/>
      <c r="AN495" s="43"/>
      <c r="AO495" s="179" t="str">
        <f t="shared" si="27"/>
        <v/>
      </c>
      <c r="AP495" s="43"/>
      <c r="AQ495" s="75"/>
      <c r="AR495" s="40"/>
      <c r="AS495" s="28" t="b">
        <f t="shared" si="28"/>
        <v>1</v>
      </c>
    </row>
    <row r="496" spans="1:45" ht="45" customHeight="1">
      <c r="A496" s="67"/>
      <c r="B496" s="67"/>
      <c r="C496" s="67"/>
      <c r="D496" s="65"/>
      <c r="E496" s="43"/>
      <c r="F496" s="318" t="str">
        <f t="shared" si="25"/>
        <v/>
      </c>
      <c r="G496" s="86"/>
      <c r="H496" s="83"/>
      <c r="I496" s="83"/>
      <c r="J496" s="45"/>
      <c r="K496" s="43"/>
      <c r="L496" s="43"/>
      <c r="M496" s="43"/>
      <c r="N496" s="45"/>
      <c r="O496" s="40"/>
      <c r="P496" s="206"/>
      <c r="Q496" s="206"/>
      <c r="R496" s="40"/>
      <c r="S496" s="83"/>
      <c r="T496" s="119"/>
      <c r="U496" s="214"/>
      <c r="V496" s="230"/>
      <c r="W496" s="85"/>
      <c r="X496" s="88"/>
      <c r="Y496" s="213"/>
      <c r="Z496" s="213"/>
      <c r="AA496" s="86"/>
      <c r="AB496" s="179" t="str">
        <f t="shared" si="26"/>
        <v/>
      </c>
      <c r="AC496" s="43"/>
      <c r="AD496" s="213"/>
      <c r="AE496" s="213"/>
      <c r="AF496" s="40"/>
      <c r="AG496" s="45"/>
      <c r="AH496" s="45"/>
      <c r="AI496" s="40"/>
      <c r="AJ496" s="668"/>
      <c r="AK496" s="668"/>
      <c r="AL496" s="41"/>
      <c r="AM496" s="367"/>
      <c r="AN496" s="43"/>
      <c r="AO496" s="179" t="str">
        <f t="shared" si="27"/>
        <v/>
      </c>
      <c r="AP496" s="43"/>
      <c r="AQ496" s="75"/>
      <c r="AR496" s="40"/>
      <c r="AS496" s="28" t="b">
        <f t="shared" si="28"/>
        <v>1</v>
      </c>
    </row>
    <row r="497" spans="1:45" ht="45" customHeight="1">
      <c r="A497" s="67"/>
      <c r="B497" s="67"/>
      <c r="C497" s="67"/>
      <c r="D497" s="65"/>
      <c r="E497" s="43"/>
      <c r="F497" s="318" t="str">
        <f t="shared" si="25"/>
        <v/>
      </c>
      <c r="G497" s="86"/>
      <c r="H497" s="83"/>
      <c r="I497" s="83"/>
      <c r="J497" s="45"/>
      <c r="K497" s="43"/>
      <c r="L497" s="43"/>
      <c r="M497" s="43"/>
      <c r="N497" s="45"/>
      <c r="O497" s="40"/>
      <c r="P497" s="206"/>
      <c r="Q497" s="206"/>
      <c r="R497" s="40"/>
      <c r="S497" s="83"/>
      <c r="T497" s="119"/>
      <c r="U497" s="214"/>
      <c r="V497" s="230"/>
      <c r="W497" s="85"/>
      <c r="X497" s="88"/>
      <c r="Y497" s="213"/>
      <c r="Z497" s="213"/>
      <c r="AA497" s="86"/>
      <c r="AB497" s="179" t="str">
        <f t="shared" si="26"/>
        <v/>
      </c>
      <c r="AC497" s="43"/>
      <c r="AD497" s="213"/>
      <c r="AE497" s="213"/>
      <c r="AF497" s="40"/>
      <c r="AG497" s="45"/>
      <c r="AH497" s="45"/>
      <c r="AI497" s="40"/>
      <c r="AJ497" s="668"/>
      <c r="AK497" s="668"/>
      <c r="AL497" s="41"/>
      <c r="AM497" s="367"/>
      <c r="AN497" s="43"/>
      <c r="AO497" s="179" t="str">
        <f t="shared" si="27"/>
        <v/>
      </c>
      <c r="AP497" s="43"/>
      <c r="AQ497" s="75"/>
      <c r="AR497" s="40"/>
      <c r="AS497" s="28" t="b">
        <f t="shared" si="28"/>
        <v>1</v>
      </c>
    </row>
    <row r="498" spans="1:45" ht="45" customHeight="1">
      <c r="A498" s="67"/>
      <c r="B498" s="67"/>
      <c r="C498" s="67"/>
      <c r="D498" s="65"/>
      <c r="E498" s="43"/>
      <c r="F498" s="318" t="str">
        <f t="shared" si="25"/>
        <v/>
      </c>
      <c r="G498" s="86"/>
      <c r="H498" s="83"/>
      <c r="I498" s="83"/>
      <c r="J498" s="45"/>
      <c r="K498" s="43"/>
      <c r="L498" s="43"/>
      <c r="M498" s="43"/>
      <c r="N498" s="45"/>
      <c r="O498" s="40"/>
      <c r="P498" s="206"/>
      <c r="Q498" s="206"/>
      <c r="R498" s="40"/>
      <c r="S498" s="83"/>
      <c r="T498" s="119"/>
      <c r="U498" s="214"/>
      <c r="V498" s="230"/>
      <c r="W498" s="85"/>
      <c r="X498" s="88"/>
      <c r="Y498" s="213"/>
      <c r="Z498" s="213"/>
      <c r="AA498" s="86"/>
      <c r="AB498" s="179" t="str">
        <f t="shared" si="26"/>
        <v/>
      </c>
      <c r="AC498" s="43"/>
      <c r="AD498" s="213"/>
      <c r="AE498" s="213"/>
      <c r="AF498" s="40"/>
      <c r="AG498" s="45"/>
      <c r="AH498" s="45"/>
      <c r="AI498" s="40"/>
      <c r="AJ498" s="668"/>
      <c r="AK498" s="668"/>
      <c r="AL498" s="41"/>
      <c r="AM498" s="367"/>
      <c r="AN498" s="43"/>
      <c r="AO498" s="179" t="str">
        <f t="shared" si="27"/>
        <v/>
      </c>
      <c r="AP498" s="43"/>
      <c r="AQ498" s="75"/>
      <c r="AR498" s="40"/>
      <c r="AS498" s="28" t="b">
        <f t="shared" si="28"/>
        <v>1</v>
      </c>
    </row>
    <row r="499" spans="1:45" ht="45" customHeight="1">
      <c r="A499" s="67"/>
      <c r="B499" s="67"/>
      <c r="C499" s="67"/>
      <c r="D499" s="65"/>
      <c r="E499" s="43"/>
      <c r="F499" s="318" t="str">
        <f t="shared" si="25"/>
        <v/>
      </c>
      <c r="G499" s="86"/>
      <c r="H499" s="83"/>
      <c r="I499" s="83"/>
      <c r="J499" s="45"/>
      <c r="K499" s="43"/>
      <c r="L499" s="43"/>
      <c r="M499" s="43"/>
      <c r="N499" s="45"/>
      <c r="O499" s="40"/>
      <c r="P499" s="206"/>
      <c r="Q499" s="206"/>
      <c r="R499" s="40"/>
      <c r="S499" s="83"/>
      <c r="T499" s="119"/>
      <c r="U499" s="214"/>
      <c r="V499" s="230"/>
      <c r="W499" s="85"/>
      <c r="X499" s="88"/>
      <c r="Y499" s="213"/>
      <c r="Z499" s="213"/>
      <c r="AA499" s="86"/>
      <c r="AB499" s="179" t="str">
        <f t="shared" si="26"/>
        <v/>
      </c>
      <c r="AC499" s="43"/>
      <c r="AD499" s="213"/>
      <c r="AE499" s="213"/>
      <c r="AF499" s="40"/>
      <c r="AG499" s="45"/>
      <c r="AH499" s="45"/>
      <c r="AI499" s="40"/>
      <c r="AJ499" s="668"/>
      <c r="AK499" s="668"/>
      <c r="AL499" s="41"/>
      <c r="AM499" s="367"/>
      <c r="AN499" s="43"/>
      <c r="AO499" s="179" t="str">
        <f t="shared" si="27"/>
        <v/>
      </c>
      <c r="AP499" s="43"/>
      <c r="AQ499" s="75"/>
      <c r="AR499" s="40"/>
      <c r="AS499" s="28" t="b">
        <f t="shared" si="28"/>
        <v>1</v>
      </c>
    </row>
    <row r="500" spans="1:45" ht="45" customHeight="1">
      <c r="A500" s="67"/>
      <c r="B500" s="67"/>
      <c r="C500" s="67"/>
      <c r="D500" s="65"/>
      <c r="E500" s="43"/>
      <c r="F500" s="318" t="str">
        <f t="shared" si="25"/>
        <v/>
      </c>
      <c r="G500" s="86"/>
      <c r="H500" s="83"/>
      <c r="I500" s="88"/>
      <c r="J500" s="45"/>
      <c r="K500" s="43"/>
      <c r="L500" s="43"/>
      <c r="M500" s="43"/>
      <c r="N500" s="45"/>
      <c r="O500" s="40"/>
      <c r="P500" s="206"/>
      <c r="Q500" s="206"/>
      <c r="R500" s="40"/>
      <c r="S500" s="83"/>
      <c r="T500" s="119"/>
      <c r="U500" s="214"/>
      <c r="V500" s="230"/>
      <c r="W500" s="85"/>
      <c r="X500" s="88"/>
      <c r="Y500" s="213"/>
      <c r="Z500" s="213"/>
      <c r="AA500" s="86"/>
      <c r="AB500" s="179" t="str">
        <f t="shared" si="26"/>
        <v/>
      </c>
      <c r="AC500" s="43"/>
      <c r="AD500" s="213"/>
      <c r="AE500" s="213"/>
      <c r="AF500" s="40"/>
      <c r="AG500" s="45"/>
      <c r="AH500" s="45"/>
      <c r="AI500" s="40"/>
      <c r="AJ500" s="668"/>
      <c r="AK500" s="668"/>
      <c r="AL500" s="41"/>
      <c r="AM500" s="367"/>
      <c r="AN500" s="43"/>
      <c r="AO500" s="179" t="str">
        <f t="shared" si="27"/>
        <v/>
      </c>
      <c r="AP500" s="43"/>
      <c r="AQ500" s="75"/>
      <c r="AR500" s="40"/>
      <c r="AS500" s="28" t="b">
        <f t="shared" si="28"/>
        <v>1</v>
      </c>
    </row>
  </sheetData>
  <sheetProtection formatRows="0" insertRows="0" deleteRows="0" selectLockedCells="1"/>
  <sortState ref="A35:AQ63">
    <sortCondition ref="S35:S63"/>
  </sortState>
  <mergeCells count="505">
    <mergeCell ref="AM3:AM4"/>
    <mergeCell ref="AN3:AN4"/>
    <mergeCell ref="AO3:AO4"/>
    <mergeCell ref="E3:F3"/>
    <mergeCell ref="G3:M3"/>
    <mergeCell ref="N3:W3"/>
    <mergeCell ref="AJ3:AL3"/>
    <mergeCell ref="AC3:AF3"/>
    <mergeCell ref="AI3:AI4"/>
    <mergeCell ref="X3:AB3"/>
    <mergeCell ref="AJ4:AK4"/>
    <mergeCell ref="AG3:AH3"/>
    <mergeCell ref="AJ16:AK16"/>
    <mergeCell ref="AJ17:AK17"/>
    <mergeCell ref="AJ18:AK18"/>
    <mergeCell ref="AJ19:AK19"/>
    <mergeCell ref="AJ20:AK20"/>
    <mergeCell ref="AJ11:AK11"/>
    <mergeCell ref="AJ12:AK12"/>
    <mergeCell ref="AJ13:AK13"/>
    <mergeCell ref="AJ14:AK14"/>
    <mergeCell ref="AJ15:AK15"/>
    <mergeCell ref="AJ26:AK26"/>
    <mergeCell ref="AJ27:AK27"/>
    <mergeCell ref="AJ28:AK28"/>
    <mergeCell ref="AJ29:AK29"/>
    <mergeCell ref="AJ30:AK30"/>
    <mergeCell ref="AJ21:AK21"/>
    <mergeCell ref="AJ22:AK22"/>
    <mergeCell ref="AJ23:AK23"/>
    <mergeCell ref="AJ24:AK24"/>
    <mergeCell ref="AJ25:AK25"/>
    <mergeCell ref="AJ36:AK36"/>
    <mergeCell ref="AJ37:AK37"/>
    <mergeCell ref="AJ38:AK38"/>
    <mergeCell ref="AJ39:AK39"/>
    <mergeCell ref="AJ40:AK40"/>
    <mergeCell ref="AJ31:AK31"/>
    <mergeCell ref="AJ32:AK32"/>
    <mergeCell ref="AJ33:AK33"/>
    <mergeCell ref="AJ34:AK34"/>
    <mergeCell ref="AJ35:AK35"/>
    <mergeCell ref="AJ46:AK46"/>
    <mergeCell ref="AJ47:AK47"/>
    <mergeCell ref="AJ48:AK48"/>
    <mergeCell ref="AJ49:AK49"/>
    <mergeCell ref="AJ50:AK50"/>
    <mergeCell ref="AJ41:AK41"/>
    <mergeCell ref="AJ42:AK42"/>
    <mergeCell ref="AJ43:AK43"/>
    <mergeCell ref="AJ44:AK44"/>
    <mergeCell ref="AJ45:AK45"/>
    <mergeCell ref="AJ56:AK56"/>
    <mergeCell ref="AJ57:AK57"/>
    <mergeCell ref="AJ58:AK58"/>
    <mergeCell ref="AJ59:AK59"/>
    <mergeCell ref="AJ60:AK60"/>
    <mergeCell ref="AJ51:AK51"/>
    <mergeCell ref="AJ52:AK52"/>
    <mergeCell ref="AJ53:AK53"/>
    <mergeCell ref="AJ54:AK54"/>
    <mergeCell ref="AJ55:AK55"/>
    <mergeCell ref="AJ66:AK66"/>
    <mergeCell ref="AJ67:AK67"/>
    <mergeCell ref="AJ68:AK68"/>
    <mergeCell ref="AJ69:AK69"/>
    <mergeCell ref="AJ70:AK70"/>
    <mergeCell ref="AJ61:AK61"/>
    <mergeCell ref="AJ62:AK62"/>
    <mergeCell ref="AJ63:AK63"/>
    <mergeCell ref="AJ64:AK64"/>
    <mergeCell ref="AJ65:AK65"/>
    <mergeCell ref="AJ76:AK76"/>
    <mergeCell ref="AJ77:AK77"/>
    <mergeCell ref="AJ78:AK78"/>
    <mergeCell ref="AJ79:AK79"/>
    <mergeCell ref="AJ80:AK80"/>
    <mergeCell ref="AJ71:AK71"/>
    <mergeCell ref="AJ72:AK72"/>
    <mergeCell ref="AJ73:AK73"/>
    <mergeCell ref="AJ74:AK74"/>
    <mergeCell ref="AJ75:AK75"/>
    <mergeCell ref="AJ86:AK86"/>
    <mergeCell ref="AJ87:AK87"/>
    <mergeCell ref="AJ88:AK88"/>
    <mergeCell ref="AJ89:AK89"/>
    <mergeCell ref="AJ90:AK90"/>
    <mergeCell ref="AJ81:AK81"/>
    <mergeCell ref="AJ82:AK82"/>
    <mergeCell ref="AJ83:AK83"/>
    <mergeCell ref="AJ84:AK84"/>
    <mergeCell ref="AJ85:AK85"/>
    <mergeCell ref="AJ96:AK96"/>
    <mergeCell ref="AJ97:AK97"/>
    <mergeCell ref="AJ98:AK98"/>
    <mergeCell ref="AJ99:AK99"/>
    <mergeCell ref="AJ100:AK100"/>
    <mergeCell ref="AJ91:AK91"/>
    <mergeCell ref="AJ92:AK92"/>
    <mergeCell ref="AJ93:AK93"/>
    <mergeCell ref="AJ94:AK94"/>
    <mergeCell ref="AJ95:AK95"/>
    <mergeCell ref="AJ106:AK106"/>
    <mergeCell ref="AJ107:AK107"/>
    <mergeCell ref="AJ108:AK108"/>
    <mergeCell ref="AJ109:AK109"/>
    <mergeCell ref="AJ110:AK110"/>
    <mergeCell ref="AJ101:AK101"/>
    <mergeCell ref="AJ102:AK102"/>
    <mergeCell ref="AJ103:AK103"/>
    <mergeCell ref="AJ104:AK104"/>
    <mergeCell ref="AJ105:AK105"/>
    <mergeCell ref="AJ116:AK116"/>
    <mergeCell ref="AJ117:AK117"/>
    <mergeCell ref="AJ118:AK118"/>
    <mergeCell ref="AJ119:AK119"/>
    <mergeCell ref="AJ120:AK120"/>
    <mergeCell ref="AJ111:AK111"/>
    <mergeCell ref="AJ112:AK112"/>
    <mergeCell ref="AJ113:AK113"/>
    <mergeCell ref="AJ114:AK114"/>
    <mergeCell ref="AJ115:AK115"/>
    <mergeCell ref="AJ126:AK126"/>
    <mergeCell ref="AJ127:AK127"/>
    <mergeCell ref="AJ128:AK128"/>
    <mergeCell ref="AJ129:AK129"/>
    <mergeCell ref="AJ130:AK130"/>
    <mergeCell ref="AJ121:AK121"/>
    <mergeCell ref="AJ122:AK122"/>
    <mergeCell ref="AJ123:AK123"/>
    <mergeCell ref="AJ124:AK124"/>
    <mergeCell ref="AJ125:AK125"/>
    <mergeCell ref="AJ136:AK136"/>
    <mergeCell ref="AJ137:AK137"/>
    <mergeCell ref="AJ138:AK138"/>
    <mergeCell ref="AJ139:AK139"/>
    <mergeCell ref="AJ140:AK140"/>
    <mergeCell ref="AJ131:AK131"/>
    <mergeCell ref="AJ132:AK132"/>
    <mergeCell ref="AJ133:AK133"/>
    <mergeCell ref="AJ134:AK134"/>
    <mergeCell ref="AJ135:AK135"/>
    <mergeCell ref="AJ146:AK146"/>
    <mergeCell ref="AJ147:AK147"/>
    <mergeCell ref="AJ148:AK148"/>
    <mergeCell ref="AJ149:AK149"/>
    <mergeCell ref="AJ150:AK150"/>
    <mergeCell ref="AJ141:AK141"/>
    <mergeCell ref="AJ142:AK142"/>
    <mergeCell ref="AJ143:AK143"/>
    <mergeCell ref="AJ144:AK144"/>
    <mergeCell ref="AJ145:AK145"/>
    <mergeCell ref="AJ156:AK156"/>
    <mergeCell ref="AJ157:AK157"/>
    <mergeCell ref="AJ158:AK158"/>
    <mergeCell ref="AJ159:AK159"/>
    <mergeCell ref="AJ160:AK160"/>
    <mergeCell ref="AJ151:AK151"/>
    <mergeCell ref="AJ152:AK152"/>
    <mergeCell ref="AJ153:AK153"/>
    <mergeCell ref="AJ154:AK154"/>
    <mergeCell ref="AJ155:AK155"/>
    <mergeCell ref="AJ166:AK166"/>
    <mergeCell ref="AJ167:AK167"/>
    <mergeCell ref="AJ168:AK168"/>
    <mergeCell ref="AJ169:AK169"/>
    <mergeCell ref="AJ170:AK170"/>
    <mergeCell ref="AJ161:AK161"/>
    <mergeCell ref="AJ162:AK162"/>
    <mergeCell ref="AJ163:AK163"/>
    <mergeCell ref="AJ164:AK164"/>
    <mergeCell ref="AJ165:AK165"/>
    <mergeCell ref="AJ176:AK176"/>
    <mergeCell ref="AJ177:AK177"/>
    <mergeCell ref="AJ178:AK178"/>
    <mergeCell ref="AJ179:AK179"/>
    <mergeCell ref="AJ180:AK180"/>
    <mergeCell ref="AJ171:AK171"/>
    <mergeCell ref="AJ172:AK172"/>
    <mergeCell ref="AJ173:AK173"/>
    <mergeCell ref="AJ174:AK174"/>
    <mergeCell ref="AJ175:AK175"/>
    <mergeCell ref="AJ186:AK186"/>
    <mergeCell ref="AJ187:AK187"/>
    <mergeCell ref="AJ188:AK188"/>
    <mergeCell ref="AJ189:AK189"/>
    <mergeCell ref="AJ190:AK190"/>
    <mergeCell ref="AJ181:AK181"/>
    <mergeCell ref="AJ182:AK182"/>
    <mergeCell ref="AJ183:AK183"/>
    <mergeCell ref="AJ184:AK184"/>
    <mergeCell ref="AJ185:AK185"/>
    <mergeCell ref="AJ196:AK196"/>
    <mergeCell ref="AJ197:AK197"/>
    <mergeCell ref="AJ198:AK198"/>
    <mergeCell ref="AJ199:AK199"/>
    <mergeCell ref="AJ200:AK200"/>
    <mergeCell ref="AJ191:AK191"/>
    <mergeCell ref="AJ192:AK192"/>
    <mergeCell ref="AJ193:AK193"/>
    <mergeCell ref="AJ194:AK194"/>
    <mergeCell ref="AJ195:AK195"/>
    <mergeCell ref="AJ206:AK206"/>
    <mergeCell ref="AJ207:AK207"/>
    <mergeCell ref="AJ208:AK208"/>
    <mergeCell ref="AJ209:AK209"/>
    <mergeCell ref="AJ210:AK210"/>
    <mergeCell ref="AJ201:AK201"/>
    <mergeCell ref="AJ202:AK202"/>
    <mergeCell ref="AJ203:AK203"/>
    <mergeCell ref="AJ204:AK204"/>
    <mergeCell ref="AJ205:AK205"/>
    <mergeCell ref="AJ216:AK216"/>
    <mergeCell ref="AJ217:AK217"/>
    <mergeCell ref="AJ218:AK218"/>
    <mergeCell ref="AJ219:AK219"/>
    <mergeCell ref="AJ220:AK220"/>
    <mergeCell ref="AJ211:AK211"/>
    <mergeCell ref="AJ212:AK212"/>
    <mergeCell ref="AJ213:AK213"/>
    <mergeCell ref="AJ214:AK214"/>
    <mergeCell ref="AJ215:AK215"/>
    <mergeCell ref="AJ226:AK226"/>
    <mergeCell ref="AJ227:AK227"/>
    <mergeCell ref="AJ228:AK228"/>
    <mergeCell ref="AJ229:AK229"/>
    <mergeCell ref="AJ230:AK230"/>
    <mergeCell ref="AJ221:AK221"/>
    <mergeCell ref="AJ222:AK222"/>
    <mergeCell ref="AJ223:AK223"/>
    <mergeCell ref="AJ224:AK224"/>
    <mergeCell ref="AJ225:AK225"/>
    <mergeCell ref="AJ236:AK236"/>
    <mergeCell ref="AJ237:AK237"/>
    <mergeCell ref="AJ238:AK238"/>
    <mergeCell ref="AJ239:AK239"/>
    <mergeCell ref="AJ240:AK240"/>
    <mergeCell ref="AJ231:AK231"/>
    <mergeCell ref="AJ232:AK232"/>
    <mergeCell ref="AJ233:AK233"/>
    <mergeCell ref="AJ234:AK234"/>
    <mergeCell ref="AJ235:AK235"/>
    <mergeCell ref="AJ246:AK246"/>
    <mergeCell ref="AJ247:AK247"/>
    <mergeCell ref="AJ248:AK248"/>
    <mergeCell ref="AJ249:AK249"/>
    <mergeCell ref="AJ250:AK250"/>
    <mergeCell ref="AJ241:AK241"/>
    <mergeCell ref="AJ242:AK242"/>
    <mergeCell ref="AJ243:AK243"/>
    <mergeCell ref="AJ244:AK244"/>
    <mergeCell ref="AJ245:AK245"/>
    <mergeCell ref="AJ256:AK256"/>
    <mergeCell ref="AJ257:AK257"/>
    <mergeCell ref="AJ258:AK258"/>
    <mergeCell ref="AJ259:AK259"/>
    <mergeCell ref="AJ260:AK260"/>
    <mergeCell ref="AJ251:AK251"/>
    <mergeCell ref="AJ252:AK252"/>
    <mergeCell ref="AJ253:AK253"/>
    <mergeCell ref="AJ254:AK254"/>
    <mergeCell ref="AJ255:AK255"/>
    <mergeCell ref="AJ266:AK266"/>
    <mergeCell ref="AJ267:AK267"/>
    <mergeCell ref="AJ268:AK268"/>
    <mergeCell ref="AJ269:AK269"/>
    <mergeCell ref="AJ270:AK270"/>
    <mergeCell ref="AJ261:AK261"/>
    <mergeCell ref="AJ262:AK262"/>
    <mergeCell ref="AJ263:AK263"/>
    <mergeCell ref="AJ264:AK264"/>
    <mergeCell ref="AJ265:AK265"/>
    <mergeCell ref="AJ276:AK276"/>
    <mergeCell ref="AJ277:AK277"/>
    <mergeCell ref="AJ278:AK278"/>
    <mergeCell ref="AJ279:AK279"/>
    <mergeCell ref="AJ280:AK280"/>
    <mergeCell ref="AJ271:AK271"/>
    <mergeCell ref="AJ272:AK272"/>
    <mergeCell ref="AJ273:AK273"/>
    <mergeCell ref="AJ274:AK274"/>
    <mergeCell ref="AJ275:AK275"/>
    <mergeCell ref="AJ286:AK286"/>
    <mergeCell ref="AJ287:AK287"/>
    <mergeCell ref="AJ288:AK288"/>
    <mergeCell ref="AJ289:AK289"/>
    <mergeCell ref="AJ290:AK290"/>
    <mergeCell ref="AJ281:AK281"/>
    <mergeCell ref="AJ282:AK282"/>
    <mergeCell ref="AJ283:AK283"/>
    <mergeCell ref="AJ284:AK284"/>
    <mergeCell ref="AJ285:AK285"/>
    <mergeCell ref="AJ296:AK296"/>
    <mergeCell ref="AJ297:AK297"/>
    <mergeCell ref="AJ298:AK298"/>
    <mergeCell ref="AJ299:AK299"/>
    <mergeCell ref="AJ300:AK300"/>
    <mergeCell ref="AJ291:AK291"/>
    <mergeCell ref="AJ292:AK292"/>
    <mergeCell ref="AJ293:AK293"/>
    <mergeCell ref="AJ294:AK294"/>
    <mergeCell ref="AJ295:AK295"/>
    <mergeCell ref="AJ306:AK306"/>
    <mergeCell ref="AJ307:AK307"/>
    <mergeCell ref="AJ308:AK308"/>
    <mergeCell ref="AJ309:AK309"/>
    <mergeCell ref="AJ310:AK310"/>
    <mergeCell ref="AJ301:AK301"/>
    <mergeCell ref="AJ302:AK302"/>
    <mergeCell ref="AJ303:AK303"/>
    <mergeCell ref="AJ304:AK304"/>
    <mergeCell ref="AJ305:AK305"/>
    <mergeCell ref="AJ316:AK316"/>
    <mergeCell ref="AJ317:AK317"/>
    <mergeCell ref="AJ318:AK318"/>
    <mergeCell ref="AJ319:AK319"/>
    <mergeCell ref="AJ320:AK320"/>
    <mergeCell ref="AJ311:AK311"/>
    <mergeCell ref="AJ312:AK312"/>
    <mergeCell ref="AJ313:AK313"/>
    <mergeCell ref="AJ314:AK314"/>
    <mergeCell ref="AJ315:AK315"/>
    <mergeCell ref="AJ326:AK326"/>
    <mergeCell ref="AJ327:AK327"/>
    <mergeCell ref="AJ328:AK328"/>
    <mergeCell ref="AJ329:AK329"/>
    <mergeCell ref="AJ330:AK330"/>
    <mergeCell ref="AJ321:AK321"/>
    <mergeCell ref="AJ322:AK322"/>
    <mergeCell ref="AJ323:AK323"/>
    <mergeCell ref="AJ324:AK324"/>
    <mergeCell ref="AJ325:AK325"/>
    <mergeCell ref="AJ336:AK336"/>
    <mergeCell ref="AJ337:AK337"/>
    <mergeCell ref="AJ338:AK338"/>
    <mergeCell ref="AJ339:AK339"/>
    <mergeCell ref="AJ340:AK340"/>
    <mergeCell ref="AJ331:AK331"/>
    <mergeCell ref="AJ332:AK332"/>
    <mergeCell ref="AJ333:AK333"/>
    <mergeCell ref="AJ334:AK334"/>
    <mergeCell ref="AJ335:AK335"/>
    <mergeCell ref="AJ346:AK346"/>
    <mergeCell ref="AJ347:AK347"/>
    <mergeCell ref="AJ348:AK348"/>
    <mergeCell ref="AJ349:AK349"/>
    <mergeCell ref="AJ350:AK350"/>
    <mergeCell ref="AJ341:AK341"/>
    <mergeCell ref="AJ342:AK342"/>
    <mergeCell ref="AJ343:AK343"/>
    <mergeCell ref="AJ344:AK344"/>
    <mergeCell ref="AJ345:AK345"/>
    <mergeCell ref="AJ356:AK356"/>
    <mergeCell ref="AJ357:AK357"/>
    <mergeCell ref="AJ358:AK358"/>
    <mergeCell ref="AJ359:AK359"/>
    <mergeCell ref="AJ360:AK360"/>
    <mergeCell ref="AJ351:AK351"/>
    <mergeCell ref="AJ352:AK352"/>
    <mergeCell ref="AJ353:AK353"/>
    <mergeCell ref="AJ354:AK354"/>
    <mergeCell ref="AJ355:AK355"/>
    <mergeCell ref="AJ366:AK366"/>
    <mergeCell ref="AJ367:AK367"/>
    <mergeCell ref="AJ368:AK368"/>
    <mergeCell ref="AJ369:AK369"/>
    <mergeCell ref="AJ370:AK370"/>
    <mergeCell ref="AJ361:AK361"/>
    <mergeCell ref="AJ362:AK362"/>
    <mergeCell ref="AJ363:AK363"/>
    <mergeCell ref="AJ364:AK364"/>
    <mergeCell ref="AJ365:AK365"/>
    <mergeCell ref="AJ376:AK376"/>
    <mergeCell ref="AJ377:AK377"/>
    <mergeCell ref="AJ378:AK378"/>
    <mergeCell ref="AJ379:AK379"/>
    <mergeCell ref="AJ380:AK380"/>
    <mergeCell ref="AJ371:AK371"/>
    <mergeCell ref="AJ372:AK372"/>
    <mergeCell ref="AJ373:AK373"/>
    <mergeCell ref="AJ374:AK374"/>
    <mergeCell ref="AJ375:AK375"/>
    <mergeCell ref="AJ386:AK386"/>
    <mergeCell ref="AJ387:AK387"/>
    <mergeCell ref="AJ388:AK388"/>
    <mergeCell ref="AJ389:AK389"/>
    <mergeCell ref="AJ390:AK390"/>
    <mergeCell ref="AJ381:AK381"/>
    <mergeCell ref="AJ382:AK382"/>
    <mergeCell ref="AJ383:AK383"/>
    <mergeCell ref="AJ384:AK384"/>
    <mergeCell ref="AJ385:AK385"/>
    <mergeCell ref="AJ396:AK396"/>
    <mergeCell ref="AJ397:AK397"/>
    <mergeCell ref="AJ398:AK398"/>
    <mergeCell ref="AJ399:AK399"/>
    <mergeCell ref="AJ400:AK400"/>
    <mergeCell ref="AJ391:AK391"/>
    <mergeCell ref="AJ392:AK392"/>
    <mergeCell ref="AJ393:AK393"/>
    <mergeCell ref="AJ394:AK394"/>
    <mergeCell ref="AJ395:AK395"/>
    <mergeCell ref="AJ406:AK406"/>
    <mergeCell ref="AJ407:AK407"/>
    <mergeCell ref="AJ408:AK408"/>
    <mergeCell ref="AJ409:AK409"/>
    <mergeCell ref="AJ410:AK410"/>
    <mergeCell ref="AJ401:AK401"/>
    <mergeCell ref="AJ402:AK402"/>
    <mergeCell ref="AJ403:AK403"/>
    <mergeCell ref="AJ404:AK404"/>
    <mergeCell ref="AJ405:AK405"/>
    <mergeCell ref="AJ416:AK416"/>
    <mergeCell ref="AJ417:AK417"/>
    <mergeCell ref="AJ418:AK418"/>
    <mergeCell ref="AJ419:AK419"/>
    <mergeCell ref="AJ420:AK420"/>
    <mergeCell ref="AJ411:AK411"/>
    <mergeCell ref="AJ412:AK412"/>
    <mergeCell ref="AJ413:AK413"/>
    <mergeCell ref="AJ414:AK414"/>
    <mergeCell ref="AJ415:AK415"/>
    <mergeCell ref="AJ426:AK426"/>
    <mergeCell ref="AJ427:AK427"/>
    <mergeCell ref="AJ428:AK428"/>
    <mergeCell ref="AJ429:AK429"/>
    <mergeCell ref="AJ430:AK430"/>
    <mergeCell ref="AJ421:AK421"/>
    <mergeCell ref="AJ422:AK422"/>
    <mergeCell ref="AJ423:AK423"/>
    <mergeCell ref="AJ424:AK424"/>
    <mergeCell ref="AJ425:AK425"/>
    <mergeCell ref="AJ436:AK436"/>
    <mergeCell ref="AJ437:AK437"/>
    <mergeCell ref="AJ438:AK438"/>
    <mergeCell ref="AJ439:AK439"/>
    <mergeCell ref="AJ440:AK440"/>
    <mergeCell ref="AJ431:AK431"/>
    <mergeCell ref="AJ432:AK432"/>
    <mergeCell ref="AJ433:AK433"/>
    <mergeCell ref="AJ434:AK434"/>
    <mergeCell ref="AJ435:AK435"/>
    <mergeCell ref="AJ446:AK446"/>
    <mergeCell ref="AJ447:AK447"/>
    <mergeCell ref="AJ448:AK448"/>
    <mergeCell ref="AJ449:AK449"/>
    <mergeCell ref="AJ450:AK450"/>
    <mergeCell ref="AJ441:AK441"/>
    <mergeCell ref="AJ442:AK442"/>
    <mergeCell ref="AJ443:AK443"/>
    <mergeCell ref="AJ444:AK444"/>
    <mergeCell ref="AJ445:AK445"/>
    <mergeCell ref="AJ456:AK456"/>
    <mergeCell ref="AJ457:AK457"/>
    <mergeCell ref="AJ458:AK458"/>
    <mergeCell ref="AJ459:AK459"/>
    <mergeCell ref="AJ460:AK460"/>
    <mergeCell ref="AJ451:AK451"/>
    <mergeCell ref="AJ452:AK452"/>
    <mergeCell ref="AJ453:AK453"/>
    <mergeCell ref="AJ454:AK454"/>
    <mergeCell ref="AJ455:AK455"/>
    <mergeCell ref="AJ466:AK466"/>
    <mergeCell ref="AJ467:AK467"/>
    <mergeCell ref="AJ468:AK468"/>
    <mergeCell ref="AJ469:AK469"/>
    <mergeCell ref="AJ470:AK470"/>
    <mergeCell ref="AJ461:AK461"/>
    <mergeCell ref="AJ462:AK462"/>
    <mergeCell ref="AJ463:AK463"/>
    <mergeCell ref="AJ464:AK464"/>
    <mergeCell ref="AJ465:AK465"/>
    <mergeCell ref="AJ477:AK477"/>
    <mergeCell ref="AJ478:AK478"/>
    <mergeCell ref="AJ479:AK479"/>
    <mergeCell ref="AJ480:AK480"/>
    <mergeCell ref="AJ471:AK471"/>
    <mergeCell ref="AJ472:AK472"/>
    <mergeCell ref="AJ473:AK473"/>
    <mergeCell ref="AJ474:AK474"/>
    <mergeCell ref="AJ475:AK475"/>
    <mergeCell ref="AQ3:AR3"/>
    <mergeCell ref="AS3:AS4"/>
    <mergeCell ref="AP3:AP4"/>
    <mergeCell ref="AJ496:AK496"/>
    <mergeCell ref="AJ497:AK497"/>
    <mergeCell ref="AJ498:AK498"/>
    <mergeCell ref="AJ499:AK499"/>
    <mergeCell ref="AJ500:AK500"/>
    <mergeCell ref="AJ491:AK491"/>
    <mergeCell ref="AJ492:AK492"/>
    <mergeCell ref="AJ493:AK493"/>
    <mergeCell ref="AJ494:AK494"/>
    <mergeCell ref="AJ495:AK495"/>
    <mergeCell ref="AJ486:AK486"/>
    <mergeCell ref="AJ487:AK487"/>
    <mergeCell ref="AJ488:AK488"/>
    <mergeCell ref="AJ489:AK489"/>
    <mergeCell ref="AJ490:AK490"/>
    <mergeCell ref="AJ481:AK481"/>
    <mergeCell ref="AJ482:AK482"/>
    <mergeCell ref="AJ483:AK483"/>
    <mergeCell ref="AJ484:AK484"/>
    <mergeCell ref="AJ485:AK485"/>
    <mergeCell ref="AJ476:AK476"/>
  </mergeCells>
  <phoneticPr fontId="1" type="noConversion"/>
  <conditionalFormatting sqref="AQ1:AQ2 AQ501:AQ1048576 AS5:AS500">
    <cfRule type="containsText" dxfId="5" priority="2" operator="containsText" text="FALSE">
      <formula>NOT(ISERROR(SEARCH("FALSE",AQ1)))</formula>
    </cfRule>
  </conditionalFormatting>
  <conditionalFormatting sqref="AS3:AS4">
    <cfRule type="containsText" dxfId="4" priority="1" operator="containsText" text="FALSE">
      <formula>NOT(ISERROR(SEARCH("FALSE",AS3)))</formula>
    </cfRule>
  </conditionalFormatting>
  <dataValidations count="11">
    <dataValidation type="date" allowBlank="1" showInputMessage="1" showErrorMessage="1" error="연월일을 입력" sqref="X11:X458 S11:S477 S499:S500 X485:X486 I485:I486 S489:S490 X489:X490 H489:I490 I496 H496:H497 X492:X493 H492:I493 X496 S496:S497 X460:X474 X477 S492:S493 H499:H500 H11:I477">
      <formula1>1</formula1>
      <formula2>2958465</formula2>
    </dataValidation>
    <dataValidation type="list" allowBlank="1" showInputMessage="1" showErrorMessage="1" error="목록에서 선택" sqref="AN11:AN500 AC11:AC500 K11:M500 AN501:AO1048576">
      <formula1>여부</formula1>
    </dataValidation>
    <dataValidation type="list" allowBlank="1" showInputMessage="1" showErrorMessage="1" sqref="P11:P500 Q278:Q500">
      <formula1>참여인력투자법인유형</formula1>
    </dataValidation>
    <dataValidation type="date" allowBlank="1" showInputMessage="1" showErrorMessage="1" error="제안서작성일 이전 연월일을 입력" sqref="X494:X495 I494:I495 X499:X500 I499:I500">
      <formula1>1</formula1>
      <formula2>제안서작성기준일</formula2>
    </dataValidation>
    <dataValidation type="list" allowBlank="1" showInputMessage="1" showErrorMessage="1" error="목록에서 선택" sqref="AA483 AA11:AA481 AA485:AA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V11:V500">
      <formula1>회수구분</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AR11:AR500">
      <formula1>펀드법적유형</formula1>
    </dataValidation>
    <dataValidation allowBlank="1" showInputMessage="1" showErrorMessage="1" error="목록에서 선택" sqref="AH4"/>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작성요령!$C$461:$C$463</xm:f>
          </x14:formula1>
          <xm:sqref>AG11:AG28</xm:sqref>
        </x14:dataValidation>
        <x14:dataValidation type="list" allowBlank="1" showInputMessage="1" showErrorMessage="1">
          <x14:formula1>
            <xm:f>작성요령!$C$470:$C$473</xm:f>
          </x14:formula1>
          <xm:sqref>Q11:Q277</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Y498"/>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AY11" sqref="AY11:AY498"/>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7" width="10.75" style="27" customWidth="1"/>
    <col min="18" max="18" width="12.625" style="27" customWidth="1"/>
    <col min="19" max="19" width="10.625" style="47" customWidth="1"/>
    <col min="20" max="20" width="8.375" style="49" customWidth="1"/>
    <col min="21" max="21" width="7.625" style="28" customWidth="1"/>
    <col min="22" max="22" width="4.625" style="170" customWidth="1"/>
    <col min="23" max="23" width="7.625" style="171" customWidth="1"/>
    <col min="24" max="24" width="10.625" style="182" customWidth="1"/>
    <col min="25" max="26" width="7.625" style="28" customWidth="1"/>
    <col min="27" max="27" width="8.625" style="173" customWidth="1"/>
    <col min="28" max="28" width="5.375" style="173" customWidth="1"/>
    <col min="29" max="29" width="4.625" style="2" customWidth="1"/>
    <col min="30" max="30" width="7.625" style="359" customWidth="1"/>
    <col min="31" max="31" width="7.625" style="28" customWidth="1"/>
    <col min="32" max="32" width="18.625" style="27" customWidth="1"/>
    <col min="33" max="33" width="8.25" style="49" bestFit="1" customWidth="1"/>
    <col min="34" max="34" width="8.25" style="49" customWidth="1"/>
    <col min="35" max="35" width="9" style="27" customWidth="1"/>
    <col min="36" max="36" width="6.625" style="2" customWidth="1"/>
    <col min="37" max="37" width="10.625" style="27" customWidth="1"/>
    <col min="38" max="38" width="13.75" style="28" customWidth="1"/>
    <col min="39" max="39" width="11.875" style="27" customWidth="1"/>
    <col min="40" max="40" width="4.625" style="2" hidden="1" customWidth="1"/>
    <col min="41" max="41" width="9.5" style="2" customWidth="1"/>
    <col min="42" max="43" width="15" style="2" customWidth="1"/>
    <col min="44" max="46" width="44.625" style="2" customWidth="1"/>
    <col min="47" max="47" width="136.125" style="2" bestFit="1" customWidth="1"/>
    <col min="48" max="48" width="136.125" style="2" customWidth="1"/>
    <col min="49" max="49" width="18.875" style="28" customWidth="1"/>
    <col min="50" max="50" width="20.75" style="28" customWidth="1"/>
    <col min="51" max="16384" width="8.875" style="28"/>
  </cols>
  <sheetData>
    <row r="1" spans="1:51"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c r="R1" s="93" t="s">
        <v>245</v>
      </c>
      <c r="S1" s="91" t="s">
        <v>246</v>
      </c>
      <c r="T1" s="93" t="s">
        <v>247</v>
      </c>
      <c r="U1" s="53" t="s">
        <v>204</v>
      </c>
      <c r="V1" s="92" t="s">
        <v>248</v>
      </c>
      <c r="W1" s="94" t="s">
        <v>293</v>
      </c>
      <c r="X1" s="95" t="s">
        <v>251</v>
      </c>
      <c r="Y1" s="53" t="s">
        <v>205</v>
      </c>
      <c r="Z1" s="53" t="s">
        <v>252</v>
      </c>
      <c r="AA1" s="92" t="s">
        <v>253</v>
      </c>
      <c r="AB1" s="92"/>
      <c r="AC1" s="53" t="s">
        <v>254</v>
      </c>
      <c r="AD1" s="357" t="s">
        <v>255</v>
      </c>
      <c r="AE1" s="53" t="s">
        <v>256</v>
      </c>
      <c r="AF1" s="93" t="s">
        <v>257</v>
      </c>
      <c r="AG1" s="76"/>
      <c r="AH1" s="76"/>
      <c r="AI1" s="93" t="s">
        <v>258</v>
      </c>
      <c r="AJ1" s="53" t="s">
        <v>294</v>
      </c>
      <c r="AK1" s="93" t="s">
        <v>295</v>
      </c>
      <c r="AL1" s="53" t="s">
        <v>296</v>
      </c>
      <c r="AM1" s="74" t="s">
        <v>828</v>
      </c>
      <c r="AN1" s="74" t="s">
        <v>829</v>
      </c>
      <c r="AO1" s="424" t="s">
        <v>830</v>
      </c>
      <c r="AP1" s="74" t="s">
        <v>829</v>
      </c>
      <c r="AQ1" s="419"/>
      <c r="AR1" s="419"/>
      <c r="AS1" s="419"/>
      <c r="AT1" s="419"/>
      <c r="AU1" s="419"/>
      <c r="AV1" s="419"/>
    </row>
    <row r="2" spans="1:51" s="5" customFormat="1" ht="13.5" hidden="1" customHeight="1">
      <c r="A2" s="65"/>
      <c r="B2" s="65"/>
      <c r="C2" s="65"/>
      <c r="D2" s="65"/>
      <c r="E2" s="427"/>
      <c r="F2" s="100"/>
      <c r="G2" s="428"/>
      <c r="H2" s="83"/>
      <c r="I2" s="83"/>
      <c r="J2" s="45"/>
      <c r="K2" s="427"/>
      <c r="L2" s="427"/>
      <c r="M2" s="427"/>
      <c r="N2" s="45"/>
      <c r="O2" s="429"/>
      <c r="P2" s="429"/>
      <c r="Q2" s="452"/>
      <c r="R2" s="429"/>
      <c r="S2" s="83"/>
      <c r="T2" s="45"/>
      <c r="U2" s="41"/>
      <c r="V2" s="84"/>
      <c r="W2" s="85"/>
      <c r="X2" s="88"/>
      <c r="Y2" s="41"/>
      <c r="Z2" s="41"/>
      <c r="AA2" s="428"/>
      <c r="AB2" s="428"/>
      <c r="AC2" s="427"/>
      <c r="AD2" s="358"/>
      <c r="AE2" s="41"/>
      <c r="AF2" s="429"/>
      <c r="AG2" s="76"/>
      <c r="AH2" s="460"/>
      <c r="AI2" s="430"/>
      <c r="AJ2" s="427"/>
      <c r="AK2" s="429"/>
      <c r="AL2" s="41"/>
      <c r="AM2" s="74"/>
      <c r="AN2" s="424"/>
      <c r="AO2" s="424"/>
      <c r="AP2" s="424"/>
      <c r="AQ2" s="420"/>
      <c r="AR2" s="420"/>
      <c r="AS2" s="420"/>
      <c r="AT2" s="420"/>
      <c r="AU2" s="420"/>
      <c r="AV2" s="420"/>
    </row>
    <row r="3" spans="1:51" s="2" customFormat="1" ht="30" customHeight="1">
      <c r="A3" s="89"/>
      <c r="B3" s="89"/>
      <c r="C3" s="89"/>
      <c r="D3" s="89"/>
      <c r="E3" s="671" t="s">
        <v>482</v>
      </c>
      <c r="F3" s="671"/>
      <c r="G3" s="634" t="s">
        <v>413</v>
      </c>
      <c r="H3" s="635"/>
      <c r="I3" s="635"/>
      <c r="J3" s="635"/>
      <c r="K3" s="635"/>
      <c r="L3" s="635"/>
      <c r="M3" s="636"/>
      <c r="N3" s="642" t="s">
        <v>414</v>
      </c>
      <c r="O3" s="642"/>
      <c r="P3" s="642"/>
      <c r="Q3" s="642"/>
      <c r="R3" s="642"/>
      <c r="S3" s="642"/>
      <c r="T3" s="642"/>
      <c r="U3" s="642"/>
      <c r="V3" s="642"/>
      <c r="W3" s="642"/>
      <c r="X3" s="658" t="s">
        <v>415</v>
      </c>
      <c r="Y3" s="659"/>
      <c r="Z3" s="659"/>
      <c r="AA3" s="659"/>
      <c r="AB3" s="660"/>
      <c r="AC3" s="671" t="s">
        <v>56</v>
      </c>
      <c r="AD3" s="671"/>
      <c r="AE3" s="671"/>
      <c r="AF3" s="671"/>
      <c r="AG3" s="661" t="s">
        <v>882</v>
      </c>
      <c r="AH3" s="662"/>
      <c r="AI3" s="661" t="s">
        <v>450</v>
      </c>
      <c r="AJ3" s="671" t="s">
        <v>621</v>
      </c>
      <c r="AK3" s="671"/>
      <c r="AL3" s="671"/>
      <c r="AM3" s="647" t="s">
        <v>831</v>
      </c>
      <c r="AN3" s="647"/>
      <c r="AO3" s="650" t="s">
        <v>832</v>
      </c>
      <c r="AP3" s="647" t="s">
        <v>871</v>
      </c>
      <c r="AQ3" s="453"/>
      <c r="AR3" s="673" t="s">
        <v>1252</v>
      </c>
      <c r="AS3" s="673"/>
      <c r="AT3" s="674"/>
      <c r="AU3" s="647" t="s">
        <v>1259</v>
      </c>
      <c r="AV3" s="647" t="s">
        <v>1360</v>
      </c>
      <c r="AW3" s="642" t="s">
        <v>1092</v>
      </c>
      <c r="AX3" s="642"/>
      <c r="AY3" s="649" t="s">
        <v>966</v>
      </c>
    </row>
    <row r="4" spans="1:51" s="2" customFormat="1" ht="45" customHeight="1">
      <c r="A4" s="89" t="s">
        <v>106</v>
      </c>
      <c r="B4" s="89" t="s">
        <v>391</v>
      </c>
      <c r="C4" s="89" t="s">
        <v>105</v>
      </c>
      <c r="D4" s="89" t="s">
        <v>107</v>
      </c>
      <c r="E4" s="426" t="s">
        <v>418</v>
      </c>
      <c r="F4" s="98" t="s">
        <v>619</v>
      </c>
      <c r="G4" s="425" t="s">
        <v>419</v>
      </c>
      <c r="H4" s="42" t="s">
        <v>420</v>
      </c>
      <c r="I4" s="42" t="s">
        <v>421</v>
      </c>
      <c r="J4" s="426" t="s">
        <v>422</v>
      </c>
      <c r="K4" s="426" t="s">
        <v>423</v>
      </c>
      <c r="L4" s="426" t="s">
        <v>424</v>
      </c>
      <c r="M4" s="426" t="s">
        <v>425</v>
      </c>
      <c r="N4" s="426" t="s">
        <v>426</v>
      </c>
      <c r="O4" s="426" t="s">
        <v>47</v>
      </c>
      <c r="P4" s="426" t="s">
        <v>468</v>
      </c>
      <c r="Q4" s="450" t="s">
        <v>1256</v>
      </c>
      <c r="R4" s="426" t="s">
        <v>101</v>
      </c>
      <c r="S4" s="52" t="s">
        <v>48</v>
      </c>
      <c r="T4" s="426" t="s">
        <v>430</v>
      </c>
      <c r="U4" s="426" t="s">
        <v>431</v>
      </c>
      <c r="V4" s="425" t="s">
        <v>432</v>
      </c>
      <c r="W4" s="356" t="s">
        <v>909</v>
      </c>
      <c r="X4" s="42" t="s">
        <v>433</v>
      </c>
      <c r="Y4" s="426" t="s">
        <v>50</v>
      </c>
      <c r="Z4" s="426" t="s">
        <v>434</v>
      </c>
      <c r="AA4" s="425" t="s">
        <v>52</v>
      </c>
      <c r="AB4" s="425" t="s">
        <v>469</v>
      </c>
      <c r="AC4" s="426" t="s">
        <v>53</v>
      </c>
      <c r="AD4" s="426" t="s">
        <v>434</v>
      </c>
      <c r="AE4" s="426" t="s">
        <v>54</v>
      </c>
      <c r="AF4" s="426" t="s">
        <v>55</v>
      </c>
      <c r="AG4" s="457" t="s">
        <v>882</v>
      </c>
      <c r="AH4" s="450" t="s">
        <v>51</v>
      </c>
      <c r="AI4" s="672"/>
      <c r="AJ4" s="667" t="s">
        <v>622</v>
      </c>
      <c r="AK4" s="646"/>
      <c r="AL4" s="426" t="s">
        <v>439</v>
      </c>
      <c r="AM4" s="648"/>
      <c r="AN4" s="648"/>
      <c r="AO4" s="651"/>
      <c r="AP4" s="648"/>
      <c r="AQ4" s="431" t="s">
        <v>1159</v>
      </c>
      <c r="AR4" s="453" t="s">
        <v>1241</v>
      </c>
      <c r="AS4" s="453" t="s">
        <v>1253</v>
      </c>
      <c r="AT4" s="453" t="s">
        <v>1243</v>
      </c>
      <c r="AU4" s="648"/>
      <c r="AV4" s="675"/>
      <c r="AW4" s="426" t="s">
        <v>1093</v>
      </c>
      <c r="AX4" s="426" t="s">
        <v>1094</v>
      </c>
      <c r="AY4" s="649"/>
    </row>
    <row r="5" spans="1:51" ht="16.5" hidden="1" customHeight="1">
      <c r="E5" s="8"/>
      <c r="F5" s="101"/>
      <c r="G5" s="17"/>
      <c r="H5" s="22"/>
      <c r="I5" s="22"/>
      <c r="J5" s="12"/>
      <c r="K5" s="8"/>
      <c r="L5" s="8"/>
      <c r="M5" s="8"/>
      <c r="N5" s="12"/>
      <c r="O5" s="10"/>
      <c r="P5" s="10"/>
      <c r="Q5" s="10"/>
      <c r="R5" s="10"/>
      <c r="S5" s="22"/>
      <c r="T5" s="12"/>
      <c r="U5" s="5"/>
      <c r="V5" s="14"/>
      <c r="W5" s="15"/>
      <c r="X5" s="51"/>
      <c r="Y5" s="5"/>
      <c r="Z5" s="5"/>
      <c r="AA5" s="17"/>
      <c r="AB5" s="17"/>
      <c r="AC5" s="8"/>
      <c r="AD5" s="5"/>
      <c r="AE5" s="5"/>
      <c r="AF5" s="10"/>
      <c r="AI5" s="10"/>
      <c r="AJ5" s="195"/>
      <c r="AK5" s="196"/>
      <c r="AL5" s="197"/>
      <c r="AR5" s="2" t="s">
        <v>1171</v>
      </c>
      <c r="AV5" s="648"/>
    </row>
    <row r="6" spans="1:51" ht="16.5" hidden="1" customHeight="1">
      <c r="E6" s="8"/>
      <c r="F6" s="101"/>
      <c r="G6" s="17"/>
      <c r="H6" s="22"/>
      <c r="I6" s="22"/>
      <c r="J6" s="12"/>
      <c r="K6" s="8"/>
      <c r="L6" s="8"/>
      <c r="M6" s="8"/>
      <c r="N6" s="12"/>
      <c r="O6" s="10"/>
      <c r="P6" s="10"/>
      <c r="Q6" s="10"/>
      <c r="R6" s="10"/>
      <c r="S6" s="22"/>
      <c r="T6" s="12"/>
      <c r="U6" s="5"/>
      <c r="V6" s="14"/>
      <c r="W6" s="15"/>
      <c r="X6" s="51"/>
      <c r="Y6" s="5"/>
      <c r="Z6" s="5"/>
      <c r="AA6" s="17"/>
      <c r="AB6" s="17"/>
      <c r="AC6" s="8"/>
      <c r="AD6" s="5"/>
      <c r="AE6" s="5"/>
      <c r="AF6" s="10"/>
      <c r="AI6" s="10"/>
      <c r="AJ6" s="195"/>
      <c r="AK6" s="196"/>
      <c r="AL6" s="197"/>
    </row>
    <row r="7" spans="1:51" ht="16.5" hidden="1" customHeight="1">
      <c r="E7" s="8"/>
      <c r="F7" s="101"/>
      <c r="G7" s="17"/>
      <c r="H7" s="22"/>
      <c r="I7" s="22"/>
      <c r="J7" s="12"/>
      <c r="K7" s="8"/>
      <c r="L7" s="8"/>
      <c r="M7" s="8"/>
      <c r="N7" s="12"/>
      <c r="O7" s="10"/>
      <c r="P7" s="10"/>
      <c r="Q7" s="10"/>
      <c r="R7" s="10"/>
      <c r="S7" s="22"/>
      <c r="T7" s="12"/>
      <c r="U7" s="5"/>
      <c r="V7" s="14"/>
      <c r="W7" s="15"/>
      <c r="X7" s="51"/>
      <c r="Y7" s="5"/>
      <c r="Z7" s="5"/>
      <c r="AA7" s="17"/>
      <c r="AB7" s="17"/>
      <c r="AC7" s="8"/>
      <c r="AD7" s="5"/>
      <c r="AE7" s="5"/>
      <c r="AF7" s="10"/>
      <c r="AI7" s="10"/>
      <c r="AJ7" s="195"/>
      <c r="AK7" s="196"/>
      <c r="AL7" s="197"/>
    </row>
    <row r="8" spans="1:51" ht="16.5" hidden="1" customHeight="1">
      <c r="E8" s="8"/>
      <c r="F8" s="101"/>
      <c r="G8" s="17"/>
      <c r="H8" s="22"/>
      <c r="I8" s="22"/>
      <c r="J8" s="12"/>
      <c r="K8" s="8"/>
      <c r="L8" s="8"/>
      <c r="M8" s="8"/>
      <c r="N8" s="12"/>
      <c r="O8" s="10"/>
      <c r="P8" s="10"/>
      <c r="Q8" s="10"/>
      <c r="R8" s="10"/>
      <c r="S8" s="22"/>
      <c r="T8" s="12"/>
      <c r="U8" s="5"/>
      <c r="V8" s="14"/>
      <c r="W8" s="15"/>
      <c r="X8" s="51"/>
      <c r="Y8" s="5"/>
      <c r="Z8" s="5"/>
      <c r="AA8" s="17"/>
      <c r="AB8" s="17"/>
      <c r="AC8" s="8"/>
      <c r="AD8" s="5"/>
      <c r="AE8" s="5"/>
      <c r="AF8" s="10"/>
      <c r="AI8" s="10"/>
      <c r="AJ8" s="195"/>
      <c r="AK8" s="196"/>
      <c r="AL8" s="197"/>
    </row>
    <row r="9" spans="1:51" ht="16.5" hidden="1" customHeight="1">
      <c r="E9" s="8"/>
      <c r="F9" s="101"/>
      <c r="G9" s="17"/>
      <c r="H9" s="22"/>
      <c r="I9" s="22"/>
      <c r="J9" s="12"/>
      <c r="K9" s="8"/>
      <c r="L9" s="8"/>
      <c r="M9" s="8"/>
      <c r="N9" s="12"/>
      <c r="O9" s="10"/>
      <c r="P9" s="10"/>
      <c r="Q9" s="10"/>
      <c r="R9" s="10"/>
      <c r="S9" s="22"/>
      <c r="T9" s="12"/>
      <c r="U9" s="5"/>
      <c r="V9" s="14"/>
      <c r="W9" s="15"/>
      <c r="X9" s="51"/>
      <c r="Y9" s="5"/>
      <c r="Z9" s="5"/>
      <c r="AA9" s="17"/>
      <c r="AB9" s="17"/>
      <c r="AC9" s="8"/>
      <c r="AD9" s="5"/>
      <c r="AE9" s="5"/>
      <c r="AF9" s="10"/>
      <c r="AI9" s="10"/>
      <c r="AJ9" s="195"/>
      <c r="AK9" s="196"/>
      <c r="AL9" s="197"/>
    </row>
    <row r="10" spans="1:51" ht="16.5" hidden="1" customHeight="1">
      <c r="E10" s="8"/>
      <c r="F10" s="101"/>
      <c r="G10" s="17"/>
      <c r="H10" s="22"/>
      <c r="I10" s="22"/>
      <c r="J10" s="12"/>
      <c r="K10" s="8"/>
      <c r="L10" s="8"/>
      <c r="M10" s="8"/>
      <c r="N10" s="12"/>
      <c r="O10" s="10"/>
      <c r="P10" s="10"/>
      <c r="Q10" s="10"/>
      <c r="R10" s="10"/>
      <c r="S10" s="22"/>
      <c r="T10" s="12"/>
      <c r="U10" s="5"/>
      <c r="V10" s="14"/>
      <c r="W10" s="15"/>
      <c r="X10" s="51"/>
      <c r="Y10" s="5"/>
      <c r="Z10" s="5"/>
      <c r="AA10" s="17"/>
      <c r="AB10" s="17"/>
      <c r="AC10" s="8"/>
      <c r="AD10" s="5"/>
      <c r="AE10" s="5"/>
      <c r="AF10" s="10"/>
      <c r="AI10" s="10"/>
      <c r="AJ10" s="195"/>
      <c r="AK10" s="196"/>
      <c r="AL10" s="197"/>
    </row>
    <row r="11" spans="1:51" ht="45" customHeight="1">
      <c r="A11" s="67"/>
      <c r="B11" s="67"/>
      <c r="C11" s="67"/>
      <c r="D11" s="65"/>
      <c r="E11" s="427" t="s">
        <v>581</v>
      </c>
      <c r="F11" s="318">
        <f t="shared" ref="F11:F244" si="0">IF(ISBLANK($E11), "", VLOOKUP($E11,참여인력_개요,2,FALSE))</f>
        <v>25569</v>
      </c>
      <c r="G11" s="428" t="s">
        <v>591</v>
      </c>
      <c r="H11" s="83">
        <v>39448</v>
      </c>
      <c r="I11" s="83">
        <v>40179</v>
      </c>
      <c r="J11" s="45" t="s">
        <v>526</v>
      </c>
      <c r="K11" s="427" t="s">
        <v>44</v>
      </c>
      <c r="L11" s="427" t="s">
        <v>41</v>
      </c>
      <c r="M11" s="427" t="s">
        <v>41</v>
      </c>
      <c r="N11" s="45" t="s">
        <v>511</v>
      </c>
      <c r="O11" s="429" t="s">
        <v>1257</v>
      </c>
      <c r="P11" s="206" t="s">
        <v>508</v>
      </c>
      <c r="Q11" s="206" t="s">
        <v>1254</v>
      </c>
      <c r="R11" s="429" t="s">
        <v>1169</v>
      </c>
      <c r="S11" s="83">
        <v>40179</v>
      </c>
      <c r="T11" s="45" t="s">
        <v>40</v>
      </c>
      <c r="U11" s="213">
        <v>1000</v>
      </c>
      <c r="V11" s="84" t="s">
        <v>872</v>
      </c>
      <c r="W11" s="85">
        <v>0.14599999999999999</v>
      </c>
      <c r="X11" s="88">
        <v>41640</v>
      </c>
      <c r="Y11" s="213">
        <v>1146</v>
      </c>
      <c r="Z11" s="213">
        <v>1000</v>
      </c>
      <c r="AA11" s="428" t="s">
        <v>90</v>
      </c>
      <c r="AB11" s="179">
        <f>IF(ISBLANK(X11),"",DATEDIF(S11,X11,"d")/365)</f>
        <v>4.0027397260273974</v>
      </c>
      <c r="AC11" s="427" t="s">
        <v>44</v>
      </c>
      <c r="AD11" s="213"/>
      <c r="AE11" s="213"/>
      <c r="AF11" s="429"/>
      <c r="AG11" s="45" t="s">
        <v>886</v>
      </c>
      <c r="AH11" s="45"/>
      <c r="AI11" s="429"/>
      <c r="AJ11" s="669" t="s">
        <v>591</v>
      </c>
      <c r="AK11" s="669"/>
      <c r="AL11" s="41" t="s">
        <v>597</v>
      </c>
      <c r="AM11" s="367">
        <v>36330</v>
      </c>
      <c r="AN11" s="427"/>
      <c r="AO11" s="179">
        <f>IF((S11-AM11)/365&gt;0,(S11-AM11)/365,"")</f>
        <v>10.545205479452054</v>
      </c>
      <c r="AP11" s="427"/>
      <c r="AQ11" s="427" t="s">
        <v>1153</v>
      </c>
      <c r="AR11" s="427"/>
      <c r="AS11" s="451"/>
      <c r="AT11" s="451"/>
      <c r="AU11" s="451" t="s">
        <v>1260</v>
      </c>
      <c r="AV11" s="456"/>
      <c r="AW11" s="427" t="s">
        <v>1095</v>
      </c>
      <c r="AX11" s="429"/>
      <c r="AY11" s="28" t="b">
        <f>U11=Z11+AD11+AH11</f>
        <v>1</v>
      </c>
    </row>
    <row r="12" spans="1:51" ht="45" customHeight="1">
      <c r="A12" s="67"/>
      <c r="B12" s="67"/>
      <c r="C12" s="67"/>
      <c r="D12" s="65"/>
      <c r="E12" s="427" t="s">
        <v>581</v>
      </c>
      <c r="F12" s="318">
        <f t="shared" si="0"/>
        <v>25569</v>
      </c>
      <c r="G12" s="428" t="s">
        <v>593</v>
      </c>
      <c r="H12" s="83">
        <v>39448</v>
      </c>
      <c r="I12" s="83">
        <v>39082</v>
      </c>
      <c r="J12" s="45" t="s">
        <v>522</v>
      </c>
      <c r="K12" s="427" t="s">
        <v>41</v>
      </c>
      <c r="L12" s="427" t="s">
        <v>44</v>
      </c>
      <c r="M12" s="427" t="s">
        <v>41</v>
      </c>
      <c r="N12" s="45" t="s">
        <v>511</v>
      </c>
      <c r="O12" s="429" t="s">
        <v>594</v>
      </c>
      <c r="P12" s="206" t="s">
        <v>955</v>
      </c>
      <c r="Q12" s="206" t="s">
        <v>1254</v>
      </c>
      <c r="R12" s="429" t="s">
        <v>1170</v>
      </c>
      <c r="S12" s="83">
        <v>40544</v>
      </c>
      <c r="T12" s="45" t="s">
        <v>43</v>
      </c>
      <c r="U12" s="213">
        <v>510</v>
      </c>
      <c r="V12" s="84" t="s">
        <v>514</v>
      </c>
      <c r="W12" s="85"/>
      <c r="X12" s="88">
        <v>42005</v>
      </c>
      <c r="Y12" s="213">
        <v>100</v>
      </c>
      <c r="Z12" s="213">
        <v>0</v>
      </c>
      <c r="AA12" s="428" t="s">
        <v>37</v>
      </c>
      <c r="AB12" s="179">
        <f t="shared" ref="AB12:AB73" si="1">IF(ISBLANK(X12),"",DATEDIF(S12,X12,"d")/365)</f>
        <v>4.0027397260273974</v>
      </c>
      <c r="AC12" s="427" t="s">
        <v>44</v>
      </c>
      <c r="AD12" s="213">
        <v>510</v>
      </c>
      <c r="AE12" s="213">
        <v>510</v>
      </c>
      <c r="AF12" s="429"/>
      <c r="AG12" s="45" t="s">
        <v>886</v>
      </c>
      <c r="AH12" s="45"/>
      <c r="AI12" s="429"/>
      <c r="AJ12" s="670" t="s">
        <v>599</v>
      </c>
      <c r="AK12" s="670"/>
      <c r="AL12" s="41" t="s">
        <v>597</v>
      </c>
      <c r="AM12" s="367">
        <v>37622</v>
      </c>
      <c r="AN12" s="427"/>
      <c r="AO12" s="179">
        <f t="shared" ref="AO12:AO73" si="2">IF((S12-AM12)/365&gt;0,(S12-AM12)/365,"")</f>
        <v>8.0054794520547947</v>
      </c>
      <c r="AP12" s="427"/>
      <c r="AQ12" s="427" t="s">
        <v>1155</v>
      </c>
      <c r="AR12" s="451"/>
      <c r="AS12" s="451"/>
      <c r="AT12" s="451"/>
      <c r="AU12" s="451" t="s">
        <v>1244</v>
      </c>
      <c r="AV12" s="456"/>
      <c r="AW12" s="427" t="s">
        <v>1096</v>
      </c>
      <c r="AX12" s="429"/>
      <c r="AY12" s="28" t="b">
        <f t="shared" ref="AY12:AY75" si="3">U12=Z12+AD12+AH12</f>
        <v>1</v>
      </c>
    </row>
    <row r="13" spans="1:51" ht="45" customHeight="1">
      <c r="A13" s="65"/>
      <c r="B13" s="65"/>
      <c r="C13" s="65"/>
      <c r="D13" s="65"/>
      <c r="E13" s="427"/>
      <c r="F13" s="318" t="str">
        <f t="shared" si="0"/>
        <v/>
      </c>
      <c r="G13" s="428"/>
      <c r="H13" s="83"/>
      <c r="I13" s="83"/>
      <c r="J13" s="45"/>
      <c r="K13" s="427"/>
      <c r="L13" s="427"/>
      <c r="M13" s="427"/>
      <c r="N13" s="45"/>
      <c r="O13" s="429"/>
      <c r="P13" s="206"/>
      <c r="Q13" s="206"/>
      <c r="R13" s="429"/>
      <c r="S13" s="83"/>
      <c r="T13" s="45"/>
      <c r="U13" s="213"/>
      <c r="V13" s="84"/>
      <c r="W13" s="85"/>
      <c r="X13" s="88"/>
      <c r="Y13" s="213"/>
      <c r="Z13" s="213"/>
      <c r="AA13" s="428"/>
      <c r="AB13" s="179" t="str">
        <f t="shared" si="1"/>
        <v/>
      </c>
      <c r="AC13" s="427"/>
      <c r="AD13" s="213"/>
      <c r="AE13" s="213"/>
      <c r="AF13" s="429"/>
      <c r="AG13" s="45"/>
      <c r="AH13" s="45"/>
      <c r="AI13" s="429"/>
      <c r="AJ13" s="668"/>
      <c r="AK13" s="668"/>
      <c r="AL13" s="41"/>
      <c r="AM13" s="367"/>
      <c r="AN13" s="427"/>
      <c r="AO13" s="179" t="str">
        <f t="shared" si="2"/>
        <v/>
      </c>
      <c r="AP13" s="427"/>
      <c r="AQ13" s="427" t="s">
        <v>1246</v>
      </c>
      <c r="AR13" s="451"/>
      <c r="AS13" s="451"/>
      <c r="AT13" s="451"/>
      <c r="AU13" s="451" t="s">
        <v>1247</v>
      </c>
      <c r="AV13" s="456"/>
      <c r="AW13" s="451" t="s">
        <v>565</v>
      </c>
      <c r="AX13" s="429"/>
      <c r="AY13" s="28" t="b">
        <f t="shared" si="3"/>
        <v>1</v>
      </c>
    </row>
    <row r="14" spans="1:51" ht="45" customHeight="1">
      <c r="A14" s="65"/>
      <c r="B14" s="65"/>
      <c r="C14" s="65"/>
      <c r="D14" s="65"/>
      <c r="E14" s="427"/>
      <c r="F14" s="318" t="str">
        <f t="shared" si="0"/>
        <v/>
      </c>
      <c r="G14" s="428"/>
      <c r="H14" s="83"/>
      <c r="I14" s="83"/>
      <c r="J14" s="45"/>
      <c r="K14" s="427"/>
      <c r="L14" s="427"/>
      <c r="M14" s="427"/>
      <c r="N14" s="45"/>
      <c r="O14" s="429"/>
      <c r="P14" s="206"/>
      <c r="Q14" s="206"/>
      <c r="R14" s="429"/>
      <c r="S14" s="83"/>
      <c r="T14" s="45"/>
      <c r="U14" s="213"/>
      <c r="V14" s="84"/>
      <c r="W14" s="85"/>
      <c r="X14" s="88"/>
      <c r="Y14" s="213"/>
      <c r="Z14" s="213"/>
      <c r="AA14" s="428"/>
      <c r="AB14" s="179" t="str">
        <f t="shared" si="1"/>
        <v/>
      </c>
      <c r="AC14" s="427"/>
      <c r="AD14" s="213"/>
      <c r="AE14" s="213"/>
      <c r="AF14" s="429"/>
      <c r="AG14" s="45"/>
      <c r="AH14" s="45"/>
      <c r="AI14" s="429"/>
      <c r="AJ14" s="668"/>
      <c r="AK14" s="668"/>
      <c r="AL14" s="41"/>
      <c r="AM14" s="367"/>
      <c r="AN14" s="427"/>
      <c r="AO14" s="179" t="str">
        <f t="shared" si="2"/>
        <v/>
      </c>
      <c r="AP14" s="427"/>
      <c r="AQ14" s="461" t="s">
        <v>1245</v>
      </c>
      <c r="AR14" s="451"/>
      <c r="AS14" s="451"/>
      <c r="AT14" s="451"/>
      <c r="AU14" s="451" t="s">
        <v>1248</v>
      </c>
      <c r="AV14" s="456"/>
      <c r="AW14" s="451" t="s">
        <v>1261</v>
      </c>
      <c r="AX14" s="429"/>
      <c r="AY14" s="28" t="b">
        <f t="shared" si="3"/>
        <v>1</v>
      </c>
    </row>
    <row r="15" spans="1:51" ht="45" customHeight="1">
      <c r="A15" s="65"/>
      <c r="B15" s="65"/>
      <c r="C15" s="65"/>
      <c r="D15" s="65"/>
      <c r="E15" s="427"/>
      <c r="F15" s="318" t="str">
        <f t="shared" si="0"/>
        <v/>
      </c>
      <c r="G15" s="428"/>
      <c r="H15" s="83"/>
      <c r="I15" s="83"/>
      <c r="J15" s="45"/>
      <c r="K15" s="427"/>
      <c r="L15" s="427"/>
      <c r="M15" s="427"/>
      <c r="N15" s="45"/>
      <c r="O15" s="429"/>
      <c r="P15" s="206"/>
      <c r="Q15" s="206"/>
      <c r="R15" s="429"/>
      <c r="S15" s="83"/>
      <c r="T15" s="45"/>
      <c r="U15" s="213"/>
      <c r="V15" s="84"/>
      <c r="W15" s="85"/>
      <c r="X15" s="88"/>
      <c r="Y15" s="213"/>
      <c r="Z15" s="213"/>
      <c r="AA15" s="428"/>
      <c r="AB15" s="179" t="str">
        <f t="shared" si="1"/>
        <v/>
      </c>
      <c r="AC15" s="427"/>
      <c r="AD15" s="213"/>
      <c r="AE15" s="213"/>
      <c r="AF15" s="429"/>
      <c r="AG15" s="45"/>
      <c r="AH15" s="45"/>
      <c r="AI15" s="429"/>
      <c r="AJ15" s="668"/>
      <c r="AK15" s="668"/>
      <c r="AL15" s="41"/>
      <c r="AM15" s="367"/>
      <c r="AN15" s="427"/>
      <c r="AO15" s="179" t="str">
        <f t="shared" si="2"/>
        <v/>
      </c>
      <c r="AP15" s="427"/>
      <c r="AQ15" s="461"/>
      <c r="AR15" s="451"/>
      <c r="AS15" s="451"/>
      <c r="AT15" s="451"/>
      <c r="AU15" s="451"/>
      <c r="AV15" s="456"/>
      <c r="AW15" s="451" t="s">
        <v>1262</v>
      </c>
      <c r="AX15" s="429"/>
      <c r="AY15" s="28" t="b">
        <f t="shared" si="3"/>
        <v>1</v>
      </c>
    </row>
    <row r="16" spans="1:51" ht="45" customHeight="1">
      <c r="A16" s="65"/>
      <c r="B16" s="65"/>
      <c r="C16" s="65"/>
      <c r="D16" s="65"/>
      <c r="E16" s="427"/>
      <c r="F16" s="318" t="str">
        <f t="shared" si="0"/>
        <v/>
      </c>
      <c r="G16" s="428"/>
      <c r="H16" s="83"/>
      <c r="I16" s="83"/>
      <c r="J16" s="45"/>
      <c r="K16" s="427"/>
      <c r="L16" s="427"/>
      <c r="M16" s="427"/>
      <c r="N16" s="45"/>
      <c r="O16" s="429"/>
      <c r="P16" s="206"/>
      <c r="Q16" s="206"/>
      <c r="R16" s="429"/>
      <c r="S16" s="83"/>
      <c r="T16" s="45"/>
      <c r="U16" s="213"/>
      <c r="V16" s="84"/>
      <c r="W16" s="85"/>
      <c r="X16" s="88"/>
      <c r="Y16" s="213"/>
      <c r="Z16" s="213"/>
      <c r="AA16" s="428"/>
      <c r="AB16" s="179" t="str">
        <f t="shared" si="1"/>
        <v/>
      </c>
      <c r="AC16" s="427"/>
      <c r="AD16" s="213"/>
      <c r="AE16" s="213"/>
      <c r="AF16" s="429"/>
      <c r="AG16" s="45"/>
      <c r="AH16" s="45"/>
      <c r="AI16" s="429"/>
      <c r="AJ16" s="668"/>
      <c r="AK16" s="668"/>
      <c r="AL16" s="41"/>
      <c r="AM16" s="367"/>
      <c r="AN16" s="427"/>
      <c r="AO16" s="179" t="str">
        <f t="shared" si="2"/>
        <v/>
      </c>
      <c r="AP16" s="427"/>
      <c r="AQ16" s="461"/>
      <c r="AR16" s="451"/>
      <c r="AS16" s="451"/>
      <c r="AT16" s="451"/>
      <c r="AU16" s="451"/>
      <c r="AV16" s="456"/>
      <c r="AW16" s="451" t="s">
        <v>1263</v>
      </c>
      <c r="AX16" s="429"/>
      <c r="AY16" s="28" t="b">
        <f t="shared" si="3"/>
        <v>1</v>
      </c>
    </row>
    <row r="17" spans="1:51" ht="45" customHeight="1">
      <c r="A17" s="65"/>
      <c r="B17" s="65"/>
      <c r="C17" s="65"/>
      <c r="D17" s="65"/>
      <c r="E17" s="427"/>
      <c r="F17" s="318" t="str">
        <f t="shared" si="0"/>
        <v/>
      </c>
      <c r="G17" s="428"/>
      <c r="H17" s="83"/>
      <c r="I17" s="83"/>
      <c r="J17" s="45"/>
      <c r="K17" s="427"/>
      <c r="L17" s="427"/>
      <c r="M17" s="427"/>
      <c r="N17" s="45"/>
      <c r="O17" s="429"/>
      <c r="P17" s="206"/>
      <c r="Q17" s="206"/>
      <c r="R17" s="429"/>
      <c r="S17" s="83"/>
      <c r="T17" s="45"/>
      <c r="U17" s="213"/>
      <c r="V17" s="84"/>
      <c r="W17" s="85"/>
      <c r="X17" s="88"/>
      <c r="Y17" s="213"/>
      <c r="Z17" s="213"/>
      <c r="AA17" s="428"/>
      <c r="AB17" s="179" t="str">
        <f t="shared" si="1"/>
        <v/>
      </c>
      <c r="AC17" s="427"/>
      <c r="AD17" s="213"/>
      <c r="AE17" s="213"/>
      <c r="AF17" s="429"/>
      <c r="AG17" s="45"/>
      <c r="AH17" s="45"/>
      <c r="AI17" s="429"/>
      <c r="AJ17" s="668"/>
      <c r="AK17" s="668"/>
      <c r="AL17" s="41"/>
      <c r="AM17" s="367"/>
      <c r="AN17" s="427"/>
      <c r="AO17" s="179" t="str">
        <f t="shared" si="2"/>
        <v/>
      </c>
      <c r="AP17" s="427"/>
      <c r="AQ17" s="461"/>
      <c r="AR17" s="451"/>
      <c r="AS17" s="451"/>
      <c r="AT17" s="451"/>
      <c r="AU17" s="451"/>
      <c r="AV17" s="456"/>
      <c r="AW17" s="451" t="s">
        <v>1264</v>
      </c>
      <c r="AX17" s="429"/>
      <c r="AY17" s="28" t="b">
        <f t="shared" si="3"/>
        <v>1</v>
      </c>
    </row>
    <row r="18" spans="1:51" ht="45" customHeight="1">
      <c r="A18" s="65"/>
      <c r="B18" s="65"/>
      <c r="C18" s="65"/>
      <c r="D18" s="65"/>
      <c r="E18" s="427"/>
      <c r="F18" s="318" t="str">
        <f t="shared" si="0"/>
        <v/>
      </c>
      <c r="G18" s="428"/>
      <c r="H18" s="83"/>
      <c r="I18" s="83"/>
      <c r="J18" s="45"/>
      <c r="K18" s="427"/>
      <c r="L18" s="427"/>
      <c r="M18" s="427"/>
      <c r="N18" s="45"/>
      <c r="O18" s="429"/>
      <c r="P18" s="206"/>
      <c r="Q18" s="206"/>
      <c r="R18" s="429"/>
      <c r="S18" s="83"/>
      <c r="T18" s="45"/>
      <c r="U18" s="213"/>
      <c r="V18" s="84"/>
      <c r="W18" s="85"/>
      <c r="X18" s="88"/>
      <c r="Y18" s="213"/>
      <c r="Z18" s="213"/>
      <c r="AA18" s="428"/>
      <c r="AB18" s="179" t="str">
        <f t="shared" si="1"/>
        <v/>
      </c>
      <c r="AC18" s="427"/>
      <c r="AD18" s="213"/>
      <c r="AE18" s="213"/>
      <c r="AF18" s="429"/>
      <c r="AG18" s="45"/>
      <c r="AH18" s="45"/>
      <c r="AI18" s="429"/>
      <c r="AJ18" s="668"/>
      <c r="AK18" s="668"/>
      <c r="AL18" s="41"/>
      <c r="AM18" s="367"/>
      <c r="AN18" s="427"/>
      <c r="AO18" s="179" t="str">
        <f t="shared" si="2"/>
        <v/>
      </c>
      <c r="AP18" s="427"/>
      <c r="AQ18" s="461"/>
      <c r="AR18" s="451"/>
      <c r="AS18" s="451"/>
      <c r="AT18" s="451"/>
      <c r="AU18" s="451"/>
      <c r="AV18" s="456"/>
      <c r="AW18" s="451" t="s">
        <v>1265</v>
      </c>
      <c r="AX18" s="429"/>
      <c r="AY18" s="28" t="b">
        <f t="shared" si="3"/>
        <v>1</v>
      </c>
    </row>
    <row r="19" spans="1:51" ht="45" customHeight="1">
      <c r="A19" s="65"/>
      <c r="B19" s="65"/>
      <c r="C19" s="65"/>
      <c r="D19" s="65"/>
      <c r="E19" s="427"/>
      <c r="F19" s="318" t="str">
        <f t="shared" si="0"/>
        <v/>
      </c>
      <c r="G19" s="428"/>
      <c r="H19" s="83"/>
      <c r="I19" s="83"/>
      <c r="J19" s="45"/>
      <c r="K19" s="427"/>
      <c r="L19" s="427"/>
      <c r="M19" s="427"/>
      <c r="N19" s="45"/>
      <c r="O19" s="429"/>
      <c r="P19" s="206"/>
      <c r="Q19" s="206"/>
      <c r="R19" s="429"/>
      <c r="S19" s="83"/>
      <c r="T19" s="45"/>
      <c r="U19" s="213"/>
      <c r="V19" s="84"/>
      <c r="W19" s="85"/>
      <c r="X19" s="88"/>
      <c r="Y19" s="213"/>
      <c r="Z19" s="213"/>
      <c r="AA19" s="428"/>
      <c r="AB19" s="179" t="str">
        <f t="shared" si="1"/>
        <v/>
      </c>
      <c r="AC19" s="427"/>
      <c r="AD19" s="213"/>
      <c r="AE19" s="213"/>
      <c r="AF19" s="429"/>
      <c r="AG19" s="45"/>
      <c r="AH19" s="45"/>
      <c r="AI19" s="429"/>
      <c r="AJ19" s="668"/>
      <c r="AK19" s="668"/>
      <c r="AL19" s="41"/>
      <c r="AM19" s="367"/>
      <c r="AN19" s="427"/>
      <c r="AO19" s="179" t="str">
        <f t="shared" si="2"/>
        <v/>
      </c>
      <c r="AP19" s="427"/>
      <c r="AQ19" s="461"/>
      <c r="AR19" s="451"/>
      <c r="AS19" s="451"/>
      <c r="AT19" s="451"/>
      <c r="AU19" s="451"/>
      <c r="AV19" s="456"/>
      <c r="AW19" s="451" t="s">
        <v>1266</v>
      </c>
      <c r="AX19" s="429"/>
      <c r="AY19" s="28" t="b">
        <f t="shared" si="3"/>
        <v>1</v>
      </c>
    </row>
    <row r="20" spans="1:51" ht="45" customHeight="1">
      <c r="A20" s="65"/>
      <c r="B20" s="65"/>
      <c r="C20" s="65"/>
      <c r="D20" s="65"/>
      <c r="E20" s="427"/>
      <c r="F20" s="318" t="str">
        <f t="shared" si="0"/>
        <v/>
      </c>
      <c r="G20" s="428"/>
      <c r="H20" s="83"/>
      <c r="I20" s="83"/>
      <c r="J20" s="45"/>
      <c r="K20" s="427"/>
      <c r="L20" s="427"/>
      <c r="M20" s="427"/>
      <c r="N20" s="45"/>
      <c r="O20" s="429"/>
      <c r="P20" s="206"/>
      <c r="Q20" s="206"/>
      <c r="R20" s="429"/>
      <c r="S20" s="83"/>
      <c r="T20" s="45"/>
      <c r="U20" s="213"/>
      <c r="V20" s="84"/>
      <c r="W20" s="85"/>
      <c r="X20" s="88"/>
      <c r="Y20" s="213"/>
      <c r="Z20" s="213"/>
      <c r="AA20" s="428"/>
      <c r="AB20" s="179" t="str">
        <f t="shared" si="1"/>
        <v/>
      </c>
      <c r="AC20" s="427"/>
      <c r="AD20" s="213"/>
      <c r="AE20" s="213"/>
      <c r="AF20" s="429"/>
      <c r="AG20" s="45"/>
      <c r="AH20" s="45"/>
      <c r="AI20" s="429"/>
      <c r="AJ20" s="668"/>
      <c r="AK20" s="668"/>
      <c r="AL20" s="41"/>
      <c r="AM20" s="367"/>
      <c r="AN20" s="427"/>
      <c r="AO20" s="179" t="str">
        <f t="shared" si="2"/>
        <v/>
      </c>
      <c r="AP20" s="427"/>
      <c r="AQ20" s="461"/>
      <c r="AR20" s="451"/>
      <c r="AS20" s="451"/>
      <c r="AT20" s="451"/>
      <c r="AU20" s="451"/>
      <c r="AV20" s="456"/>
      <c r="AW20" s="451" t="s">
        <v>1267</v>
      </c>
      <c r="AX20" s="429"/>
      <c r="AY20" s="28" t="b">
        <f t="shared" si="3"/>
        <v>1</v>
      </c>
    </row>
    <row r="21" spans="1:51" ht="45" customHeight="1">
      <c r="A21" s="65"/>
      <c r="B21" s="65"/>
      <c r="C21" s="65"/>
      <c r="D21" s="65"/>
      <c r="E21" s="427"/>
      <c r="F21" s="318" t="str">
        <f t="shared" si="0"/>
        <v/>
      </c>
      <c r="G21" s="428"/>
      <c r="H21" s="83"/>
      <c r="I21" s="83"/>
      <c r="J21" s="45"/>
      <c r="K21" s="427"/>
      <c r="L21" s="427"/>
      <c r="M21" s="427"/>
      <c r="N21" s="45"/>
      <c r="O21" s="429"/>
      <c r="P21" s="206"/>
      <c r="Q21" s="206"/>
      <c r="R21" s="429"/>
      <c r="S21" s="83"/>
      <c r="T21" s="45"/>
      <c r="U21" s="213"/>
      <c r="V21" s="84"/>
      <c r="W21" s="85"/>
      <c r="X21" s="88"/>
      <c r="Y21" s="213"/>
      <c r="Z21" s="213"/>
      <c r="AA21" s="428"/>
      <c r="AB21" s="179" t="str">
        <f t="shared" si="1"/>
        <v/>
      </c>
      <c r="AC21" s="427"/>
      <c r="AD21" s="213"/>
      <c r="AE21" s="213"/>
      <c r="AF21" s="429"/>
      <c r="AG21" s="45"/>
      <c r="AH21" s="45"/>
      <c r="AI21" s="429"/>
      <c r="AJ21" s="668"/>
      <c r="AK21" s="668"/>
      <c r="AL21" s="41"/>
      <c r="AM21" s="367"/>
      <c r="AN21" s="427"/>
      <c r="AO21" s="179" t="str">
        <f t="shared" si="2"/>
        <v/>
      </c>
      <c r="AP21" s="427"/>
      <c r="AQ21" s="461"/>
      <c r="AR21" s="451"/>
      <c r="AS21" s="451"/>
      <c r="AT21" s="451"/>
      <c r="AU21" s="451"/>
      <c r="AV21" s="456"/>
      <c r="AW21" s="451" t="s">
        <v>1268</v>
      </c>
      <c r="AX21" s="429"/>
      <c r="AY21" s="28" t="b">
        <f t="shared" si="3"/>
        <v>1</v>
      </c>
    </row>
    <row r="22" spans="1:51" ht="45" customHeight="1">
      <c r="A22" s="65"/>
      <c r="B22" s="65"/>
      <c r="C22" s="65"/>
      <c r="D22" s="65"/>
      <c r="E22" s="427"/>
      <c r="F22" s="318" t="str">
        <f t="shared" si="0"/>
        <v/>
      </c>
      <c r="G22" s="428"/>
      <c r="H22" s="83"/>
      <c r="I22" s="83"/>
      <c r="J22" s="45"/>
      <c r="K22" s="427"/>
      <c r="L22" s="427"/>
      <c r="M22" s="427"/>
      <c r="N22" s="45"/>
      <c r="O22" s="429"/>
      <c r="P22" s="206"/>
      <c r="Q22" s="206"/>
      <c r="R22" s="429"/>
      <c r="S22" s="83"/>
      <c r="T22" s="45"/>
      <c r="U22" s="213"/>
      <c r="V22" s="84"/>
      <c r="W22" s="85"/>
      <c r="X22" s="88"/>
      <c r="Y22" s="213"/>
      <c r="Z22" s="213"/>
      <c r="AA22" s="428"/>
      <c r="AB22" s="179" t="str">
        <f t="shared" si="1"/>
        <v/>
      </c>
      <c r="AC22" s="427"/>
      <c r="AD22" s="213"/>
      <c r="AE22" s="213"/>
      <c r="AF22" s="429"/>
      <c r="AG22" s="45"/>
      <c r="AH22" s="45"/>
      <c r="AI22" s="429"/>
      <c r="AJ22" s="668"/>
      <c r="AK22" s="668"/>
      <c r="AL22" s="41"/>
      <c r="AM22" s="367"/>
      <c r="AN22" s="427"/>
      <c r="AO22" s="179" t="str">
        <f t="shared" si="2"/>
        <v/>
      </c>
      <c r="AP22" s="427"/>
      <c r="AQ22" s="461"/>
      <c r="AR22" s="451"/>
      <c r="AS22" s="451"/>
      <c r="AT22" s="451"/>
      <c r="AU22" s="451"/>
      <c r="AV22" s="456"/>
      <c r="AW22" s="451" t="s">
        <v>1269</v>
      </c>
      <c r="AX22" s="429"/>
      <c r="AY22" s="28" t="b">
        <f t="shared" si="3"/>
        <v>1</v>
      </c>
    </row>
    <row r="23" spans="1:51" ht="45" customHeight="1">
      <c r="A23" s="65"/>
      <c r="B23" s="65"/>
      <c r="C23" s="65"/>
      <c r="D23" s="65"/>
      <c r="E23" s="427"/>
      <c r="F23" s="318" t="str">
        <f t="shared" si="0"/>
        <v/>
      </c>
      <c r="G23" s="428"/>
      <c r="H23" s="83"/>
      <c r="I23" s="83"/>
      <c r="J23" s="45"/>
      <c r="K23" s="427"/>
      <c r="L23" s="427"/>
      <c r="M23" s="427"/>
      <c r="N23" s="45"/>
      <c r="O23" s="429"/>
      <c r="P23" s="206"/>
      <c r="Q23" s="206"/>
      <c r="R23" s="429"/>
      <c r="S23" s="83"/>
      <c r="T23" s="45"/>
      <c r="U23" s="213"/>
      <c r="V23" s="84"/>
      <c r="W23" s="85"/>
      <c r="X23" s="88"/>
      <c r="Y23" s="213"/>
      <c r="Z23" s="213"/>
      <c r="AA23" s="428"/>
      <c r="AB23" s="179" t="str">
        <f t="shared" si="1"/>
        <v/>
      </c>
      <c r="AC23" s="427"/>
      <c r="AD23" s="213"/>
      <c r="AE23" s="213"/>
      <c r="AF23" s="429"/>
      <c r="AG23" s="45"/>
      <c r="AH23" s="45"/>
      <c r="AI23" s="429"/>
      <c r="AJ23" s="668"/>
      <c r="AK23" s="668"/>
      <c r="AL23" s="41"/>
      <c r="AM23" s="367"/>
      <c r="AN23" s="427"/>
      <c r="AO23" s="179" t="str">
        <f t="shared" si="2"/>
        <v/>
      </c>
      <c r="AP23" s="427"/>
      <c r="AQ23" s="461"/>
      <c r="AR23" s="451"/>
      <c r="AS23" s="451"/>
      <c r="AT23" s="451"/>
      <c r="AU23" s="451"/>
      <c r="AV23" s="456"/>
      <c r="AW23" s="451" t="s">
        <v>1270</v>
      </c>
      <c r="AX23" s="429"/>
      <c r="AY23" s="28" t="b">
        <f t="shared" si="3"/>
        <v>1</v>
      </c>
    </row>
    <row r="24" spans="1:51" ht="45" customHeight="1">
      <c r="A24" s="65"/>
      <c r="B24" s="65"/>
      <c r="C24" s="65"/>
      <c r="D24" s="65"/>
      <c r="E24" s="427"/>
      <c r="F24" s="318" t="str">
        <f t="shared" si="0"/>
        <v/>
      </c>
      <c r="G24" s="428"/>
      <c r="H24" s="83"/>
      <c r="I24" s="83"/>
      <c r="J24" s="45"/>
      <c r="K24" s="427"/>
      <c r="L24" s="427"/>
      <c r="M24" s="427"/>
      <c r="N24" s="45"/>
      <c r="O24" s="429"/>
      <c r="P24" s="206"/>
      <c r="Q24" s="206"/>
      <c r="R24" s="429"/>
      <c r="S24" s="83"/>
      <c r="T24" s="45"/>
      <c r="U24" s="213"/>
      <c r="V24" s="84"/>
      <c r="W24" s="85"/>
      <c r="X24" s="88"/>
      <c r="Y24" s="213"/>
      <c r="Z24" s="213"/>
      <c r="AA24" s="428"/>
      <c r="AB24" s="179" t="str">
        <f t="shared" si="1"/>
        <v/>
      </c>
      <c r="AC24" s="427"/>
      <c r="AD24" s="213"/>
      <c r="AE24" s="213"/>
      <c r="AF24" s="429"/>
      <c r="AG24" s="45"/>
      <c r="AH24" s="45"/>
      <c r="AI24" s="429"/>
      <c r="AJ24" s="668"/>
      <c r="AK24" s="668"/>
      <c r="AL24" s="41"/>
      <c r="AM24" s="367"/>
      <c r="AN24" s="427"/>
      <c r="AO24" s="179" t="str">
        <f t="shared" si="2"/>
        <v/>
      </c>
      <c r="AP24" s="427"/>
      <c r="AQ24" s="461"/>
      <c r="AR24" s="451"/>
      <c r="AS24" s="451"/>
      <c r="AT24" s="451"/>
      <c r="AU24" s="451"/>
      <c r="AV24" s="456"/>
      <c r="AW24" s="451" t="s">
        <v>1271</v>
      </c>
      <c r="AX24" s="429"/>
      <c r="AY24" s="28" t="b">
        <f t="shared" si="3"/>
        <v>1</v>
      </c>
    </row>
    <row r="25" spans="1:51" ht="45" customHeight="1">
      <c r="A25" s="65"/>
      <c r="B25" s="65"/>
      <c r="C25" s="65"/>
      <c r="D25" s="65"/>
      <c r="E25" s="427"/>
      <c r="F25" s="318" t="str">
        <f t="shared" si="0"/>
        <v/>
      </c>
      <c r="G25" s="428"/>
      <c r="H25" s="83"/>
      <c r="I25" s="83"/>
      <c r="J25" s="45"/>
      <c r="K25" s="427"/>
      <c r="L25" s="427"/>
      <c r="M25" s="427"/>
      <c r="N25" s="45"/>
      <c r="O25" s="429"/>
      <c r="P25" s="206"/>
      <c r="Q25" s="206"/>
      <c r="R25" s="429"/>
      <c r="S25" s="83"/>
      <c r="T25" s="45"/>
      <c r="U25" s="213"/>
      <c r="V25" s="84"/>
      <c r="W25" s="85"/>
      <c r="X25" s="88"/>
      <c r="Y25" s="213"/>
      <c r="Z25" s="213"/>
      <c r="AA25" s="428"/>
      <c r="AB25" s="179" t="str">
        <f t="shared" si="1"/>
        <v/>
      </c>
      <c r="AC25" s="427"/>
      <c r="AD25" s="213"/>
      <c r="AE25" s="213"/>
      <c r="AF25" s="429"/>
      <c r="AG25" s="45"/>
      <c r="AH25" s="45"/>
      <c r="AI25" s="429"/>
      <c r="AJ25" s="668"/>
      <c r="AK25" s="668"/>
      <c r="AL25" s="41"/>
      <c r="AM25" s="367"/>
      <c r="AN25" s="427"/>
      <c r="AO25" s="179" t="str">
        <f t="shared" si="2"/>
        <v/>
      </c>
      <c r="AP25" s="427"/>
      <c r="AQ25" s="461"/>
      <c r="AR25" s="451"/>
      <c r="AS25" s="451"/>
      <c r="AT25" s="451"/>
      <c r="AU25" s="451"/>
      <c r="AV25" s="456"/>
      <c r="AW25" s="451" t="s">
        <v>1272</v>
      </c>
      <c r="AX25" s="429"/>
      <c r="AY25" s="28" t="b">
        <f t="shared" si="3"/>
        <v>1</v>
      </c>
    </row>
    <row r="26" spans="1:51" ht="45" customHeight="1">
      <c r="A26" s="65"/>
      <c r="B26" s="65"/>
      <c r="C26" s="65"/>
      <c r="D26" s="65"/>
      <c r="E26" s="427"/>
      <c r="F26" s="318" t="str">
        <f t="shared" si="0"/>
        <v/>
      </c>
      <c r="G26" s="428"/>
      <c r="H26" s="83"/>
      <c r="I26" s="83"/>
      <c r="J26" s="45"/>
      <c r="K26" s="427"/>
      <c r="L26" s="427"/>
      <c r="M26" s="427"/>
      <c r="N26" s="45"/>
      <c r="O26" s="429"/>
      <c r="P26" s="206"/>
      <c r="Q26" s="206"/>
      <c r="R26" s="429"/>
      <c r="S26" s="83"/>
      <c r="T26" s="45"/>
      <c r="U26" s="213"/>
      <c r="V26" s="84"/>
      <c r="W26" s="85"/>
      <c r="X26" s="88"/>
      <c r="Y26" s="213"/>
      <c r="Z26" s="213"/>
      <c r="AA26" s="428"/>
      <c r="AB26" s="179" t="str">
        <f t="shared" si="1"/>
        <v/>
      </c>
      <c r="AC26" s="427"/>
      <c r="AD26" s="213"/>
      <c r="AE26" s="213"/>
      <c r="AF26" s="429"/>
      <c r="AG26" s="45"/>
      <c r="AH26" s="45"/>
      <c r="AI26" s="429"/>
      <c r="AJ26" s="668"/>
      <c r="AK26" s="668"/>
      <c r="AL26" s="41"/>
      <c r="AM26" s="367"/>
      <c r="AN26" s="427"/>
      <c r="AO26" s="179" t="str">
        <f t="shared" si="2"/>
        <v/>
      </c>
      <c r="AP26" s="427"/>
      <c r="AQ26" s="461"/>
      <c r="AR26" s="451"/>
      <c r="AS26" s="451"/>
      <c r="AT26" s="451"/>
      <c r="AU26" s="451"/>
      <c r="AV26" s="456"/>
      <c r="AW26" s="451" t="s">
        <v>1273</v>
      </c>
      <c r="AX26" s="429"/>
      <c r="AY26" s="28" t="b">
        <f t="shared" si="3"/>
        <v>1</v>
      </c>
    </row>
    <row r="27" spans="1:51" ht="45" customHeight="1">
      <c r="A27" s="65"/>
      <c r="B27" s="65"/>
      <c r="C27" s="65"/>
      <c r="D27" s="65"/>
      <c r="E27" s="427"/>
      <c r="F27" s="318" t="str">
        <f t="shared" si="0"/>
        <v/>
      </c>
      <c r="G27" s="428"/>
      <c r="H27" s="83"/>
      <c r="I27" s="83"/>
      <c r="J27" s="45"/>
      <c r="K27" s="427"/>
      <c r="L27" s="427"/>
      <c r="M27" s="427"/>
      <c r="N27" s="45"/>
      <c r="O27" s="429"/>
      <c r="P27" s="206"/>
      <c r="Q27" s="206"/>
      <c r="R27" s="429"/>
      <c r="S27" s="83"/>
      <c r="T27" s="45"/>
      <c r="U27" s="213"/>
      <c r="V27" s="84"/>
      <c r="W27" s="85"/>
      <c r="X27" s="88"/>
      <c r="Y27" s="213"/>
      <c r="Z27" s="213"/>
      <c r="AA27" s="428"/>
      <c r="AB27" s="179" t="str">
        <f t="shared" si="1"/>
        <v/>
      </c>
      <c r="AC27" s="427"/>
      <c r="AD27" s="213"/>
      <c r="AE27" s="213"/>
      <c r="AF27" s="429"/>
      <c r="AG27" s="45"/>
      <c r="AH27" s="45"/>
      <c r="AI27" s="429"/>
      <c r="AJ27" s="668"/>
      <c r="AK27" s="668"/>
      <c r="AL27" s="41"/>
      <c r="AM27" s="367"/>
      <c r="AN27" s="427"/>
      <c r="AO27" s="179" t="str">
        <f t="shared" si="2"/>
        <v/>
      </c>
      <c r="AP27" s="427"/>
      <c r="AQ27" s="461"/>
      <c r="AR27" s="451"/>
      <c r="AS27" s="451"/>
      <c r="AT27" s="451"/>
      <c r="AU27" s="451"/>
      <c r="AV27" s="456"/>
      <c r="AW27" s="451" t="s">
        <v>1274</v>
      </c>
      <c r="AX27" s="429"/>
      <c r="AY27" s="28" t="b">
        <f t="shared" si="3"/>
        <v>1</v>
      </c>
    </row>
    <row r="28" spans="1:51" ht="45" customHeight="1">
      <c r="A28" s="65"/>
      <c r="B28" s="65"/>
      <c r="C28" s="65"/>
      <c r="D28" s="65"/>
      <c r="E28" s="427"/>
      <c r="F28" s="318" t="str">
        <f t="shared" si="0"/>
        <v/>
      </c>
      <c r="G28" s="428"/>
      <c r="H28" s="83"/>
      <c r="I28" s="83"/>
      <c r="J28" s="45"/>
      <c r="K28" s="427"/>
      <c r="L28" s="427"/>
      <c r="M28" s="427"/>
      <c r="N28" s="45"/>
      <c r="O28" s="429"/>
      <c r="P28" s="206"/>
      <c r="Q28" s="206"/>
      <c r="R28" s="429"/>
      <c r="S28" s="83"/>
      <c r="T28" s="45"/>
      <c r="U28" s="213"/>
      <c r="V28" s="84"/>
      <c r="W28" s="85"/>
      <c r="X28" s="88"/>
      <c r="Y28" s="213"/>
      <c r="Z28" s="213"/>
      <c r="AA28" s="428"/>
      <c r="AB28" s="179" t="str">
        <f t="shared" si="1"/>
        <v/>
      </c>
      <c r="AC28" s="427"/>
      <c r="AD28" s="213"/>
      <c r="AE28" s="213"/>
      <c r="AF28" s="429"/>
      <c r="AG28" s="45"/>
      <c r="AH28" s="45"/>
      <c r="AI28" s="429"/>
      <c r="AJ28" s="668"/>
      <c r="AK28" s="668"/>
      <c r="AL28" s="41"/>
      <c r="AM28" s="367"/>
      <c r="AN28" s="427"/>
      <c r="AO28" s="179" t="str">
        <f t="shared" si="2"/>
        <v/>
      </c>
      <c r="AP28" s="427"/>
      <c r="AQ28" s="461"/>
      <c r="AR28" s="451"/>
      <c r="AS28" s="451"/>
      <c r="AT28" s="451"/>
      <c r="AU28" s="451"/>
      <c r="AV28" s="456"/>
      <c r="AW28" s="451" t="s">
        <v>1275</v>
      </c>
      <c r="AX28" s="429"/>
      <c r="AY28" s="28" t="b">
        <f t="shared" si="3"/>
        <v>1</v>
      </c>
    </row>
    <row r="29" spans="1:51" ht="45" customHeight="1">
      <c r="A29" s="65"/>
      <c r="B29" s="65"/>
      <c r="C29" s="65"/>
      <c r="D29" s="65"/>
      <c r="E29" s="427"/>
      <c r="F29" s="318" t="str">
        <f t="shared" si="0"/>
        <v/>
      </c>
      <c r="G29" s="428"/>
      <c r="H29" s="83"/>
      <c r="I29" s="83"/>
      <c r="J29" s="45"/>
      <c r="K29" s="427"/>
      <c r="L29" s="427"/>
      <c r="M29" s="427"/>
      <c r="N29" s="45"/>
      <c r="O29" s="429"/>
      <c r="P29" s="206"/>
      <c r="Q29" s="206"/>
      <c r="R29" s="429"/>
      <c r="S29" s="83"/>
      <c r="T29" s="45"/>
      <c r="U29" s="213"/>
      <c r="V29" s="84"/>
      <c r="W29" s="85"/>
      <c r="X29" s="88"/>
      <c r="Y29" s="213"/>
      <c r="Z29" s="213"/>
      <c r="AA29" s="428"/>
      <c r="AB29" s="179" t="str">
        <f t="shared" si="1"/>
        <v/>
      </c>
      <c r="AC29" s="427"/>
      <c r="AD29" s="213"/>
      <c r="AE29" s="213"/>
      <c r="AF29" s="429"/>
      <c r="AG29" s="45"/>
      <c r="AH29" s="45"/>
      <c r="AI29" s="429"/>
      <c r="AJ29" s="668"/>
      <c r="AK29" s="668"/>
      <c r="AL29" s="41"/>
      <c r="AM29" s="367"/>
      <c r="AN29" s="427"/>
      <c r="AO29" s="179" t="str">
        <f t="shared" si="2"/>
        <v/>
      </c>
      <c r="AP29" s="427"/>
      <c r="AQ29" s="461"/>
      <c r="AR29" s="451"/>
      <c r="AS29" s="451"/>
      <c r="AT29" s="451"/>
      <c r="AU29" s="451"/>
      <c r="AV29" s="456"/>
      <c r="AW29" s="451" t="s">
        <v>1276</v>
      </c>
      <c r="AX29" s="429"/>
      <c r="AY29" s="28" t="b">
        <f t="shared" si="3"/>
        <v>1</v>
      </c>
    </row>
    <row r="30" spans="1:51" ht="45" customHeight="1">
      <c r="A30" s="65"/>
      <c r="B30" s="65"/>
      <c r="C30" s="65"/>
      <c r="D30" s="65"/>
      <c r="E30" s="427"/>
      <c r="F30" s="318" t="str">
        <f t="shared" si="0"/>
        <v/>
      </c>
      <c r="G30" s="428"/>
      <c r="H30" s="83"/>
      <c r="I30" s="83"/>
      <c r="J30" s="45"/>
      <c r="K30" s="427"/>
      <c r="L30" s="427"/>
      <c r="M30" s="427"/>
      <c r="N30" s="45"/>
      <c r="O30" s="429"/>
      <c r="P30" s="206"/>
      <c r="Q30" s="206"/>
      <c r="R30" s="429"/>
      <c r="S30" s="83"/>
      <c r="T30" s="45"/>
      <c r="U30" s="213"/>
      <c r="V30" s="84"/>
      <c r="W30" s="85"/>
      <c r="X30" s="88"/>
      <c r="Y30" s="213"/>
      <c r="Z30" s="213"/>
      <c r="AA30" s="428"/>
      <c r="AB30" s="179" t="str">
        <f t="shared" si="1"/>
        <v/>
      </c>
      <c r="AC30" s="427"/>
      <c r="AD30" s="213"/>
      <c r="AE30" s="213"/>
      <c r="AF30" s="429"/>
      <c r="AG30" s="45"/>
      <c r="AH30" s="45"/>
      <c r="AI30" s="429"/>
      <c r="AJ30" s="668"/>
      <c r="AK30" s="668"/>
      <c r="AL30" s="41"/>
      <c r="AM30" s="367"/>
      <c r="AN30" s="427"/>
      <c r="AO30" s="179" t="str">
        <f t="shared" si="2"/>
        <v/>
      </c>
      <c r="AP30" s="427"/>
      <c r="AQ30" s="461"/>
      <c r="AR30" s="451"/>
      <c r="AS30" s="451"/>
      <c r="AT30" s="451"/>
      <c r="AU30" s="451"/>
      <c r="AV30" s="456"/>
      <c r="AW30" s="451" t="s">
        <v>1277</v>
      </c>
      <c r="AX30" s="429"/>
      <c r="AY30" s="28" t="b">
        <f t="shared" si="3"/>
        <v>1</v>
      </c>
    </row>
    <row r="31" spans="1:51" ht="45" customHeight="1">
      <c r="A31" s="65"/>
      <c r="B31" s="65"/>
      <c r="C31" s="65"/>
      <c r="D31" s="65"/>
      <c r="E31" s="427"/>
      <c r="F31" s="318" t="str">
        <f t="shared" si="0"/>
        <v/>
      </c>
      <c r="G31" s="428"/>
      <c r="H31" s="83"/>
      <c r="I31" s="83"/>
      <c r="J31" s="45"/>
      <c r="K31" s="427"/>
      <c r="L31" s="427"/>
      <c r="M31" s="427"/>
      <c r="N31" s="45"/>
      <c r="O31" s="429"/>
      <c r="P31" s="206"/>
      <c r="Q31" s="206"/>
      <c r="R31" s="429"/>
      <c r="S31" s="83"/>
      <c r="T31" s="45"/>
      <c r="U31" s="213"/>
      <c r="V31" s="84"/>
      <c r="W31" s="85"/>
      <c r="X31" s="88"/>
      <c r="Y31" s="213"/>
      <c r="Z31" s="213"/>
      <c r="AA31" s="428"/>
      <c r="AB31" s="179" t="str">
        <f t="shared" si="1"/>
        <v/>
      </c>
      <c r="AC31" s="427"/>
      <c r="AD31" s="213"/>
      <c r="AE31" s="213"/>
      <c r="AF31" s="429"/>
      <c r="AG31" s="45"/>
      <c r="AH31" s="45"/>
      <c r="AI31" s="429"/>
      <c r="AJ31" s="668"/>
      <c r="AK31" s="668"/>
      <c r="AL31" s="41"/>
      <c r="AM31" s="367"/>
      <c r="AN31" s="427"/>
      <c r="AO31" s="179" t="str">
        <f t="shared" si="2"/>
        <v/>
      </c>
      <c r="AP31" s="427"/>
      <c r="AQ31" s="461"/>
      <c r="AR31" s="451"/>
      <c r="AS31" s="451"/>
      <c r="AT31" s="451"/>
      <c r="AU31" s="451"/>
      <c r="AV31" s="456"/>
      <c r="AW31" s="451" t="s">
        <v>1278</v>
      </c>
      <c r="AX31" s="429"/>
      <c r="AY31" s="28" t="b">
        <f t="shared" si="3"/>
        <v>1</v>
      </c>
    </row>
    <row r="32" spans="1:51" ht="45" customHeight="1">
      <c r="A32" s="65"/>
      <c r="B32" s="65"/>
      <c r="C32" s="65"/>
      <c r="D32" s="65"/>
      <c r="E32" s="427"/>
      <c r="F32" s="318" t="str">
        <f t="shared" si="0"/>
        <v/>
      </c>
      <c r="G32" s="428"/>
      <c r="H32" s="83"/>
      <c r="I32" s="83"/>
      <c r="J32" s="45"/>
      <c r="K32" s="427"/>
      <c r="L32" s="427"/>
      <c r="M32" s="427"/>
      <c r="N32" s="45"/>
      <c r="O32" s="429"/>
      <c r="P32" s="206"/>
      <c r="Q32" s="206"/>
      <c r="R32" s="429"/>
      <c r="S32" s="83"/>
      <c r="T32" s="45"/>
      <c r="U32" s="213"/>
      <c r="V32" s="84"/>
      <c r="W32" s="85"/>
      <c r="X32" s="88"/>
      <c r="Y32" s="213"/>
      <c r="Z32" s="213"/>
      <c r="AA32" s="428"/>
      <c r="AB32" s="179" t="str">
        <f t="shared" si="1"/>
        <v/>
      </c>
      <c r="AC32" s="427"/>
      <c r="AD32" s="213"/>
      <c r="AE32" s="213"/>
      <c r="AF32" s="429"/>
      <c r="AG32" s="45"/>
      <c r="AH32" s="45"/>
      <c r="AI32" s="429"/>
      <c r="AJ32" s="668"/>
      <c r="AK32" s="668"/>
      <c r="AL32" s="41"/>
      <c r="AM32" s="367"/>
      <c r="AN32" s="427"/>
      <c r="AO32" s="179" t="str">
        <f t="shared" si="2"/>
        <v/>
      </c>
      <c r="AP32" s="427"/>
      <c r="AQ32" s="461"/>
      <c r="AR32" s="451"/>
      <c r="AS32" s="451"/>
      <c r="AT32" s="451"/>
      <c r="AU32" s="451"/>
      <c r="AV32" s="456"/>
      <c r="AW32" s="451" t="s">
        <v>1279</v>
      </c>
      <c r="AX32" s="429"/>
      <c r="AY32" s="28" t="b">
        <f t="shared" si="3"/>
        <v>1</v>
      </c>
    </row>
    <row r="33" spans="1:51" ht="45" customHeight="1">
      <c r="A33" s="65"/>
      <c r="B33" s="65"/>
      <c r="C33" s="65"/>
      <c r="D33" s="65"/>
      <c r="E33" s="427"/>
      <c r="F33" s="318" t="str">
        <f t="shared" si="0"/>
        <v/>
      </c>
      <c r="G33" s="428"/>
      <c r="H33" s="83"/>
      <c r="I33" s="83"/>
      <c r="J33" s="45"/>
      <c r="K33" s="427"/>
      <c r="L33" s="427"/>
      <c r="M33" s="427"/>
      <c r="N33" s="45"/>
      <c r="O33" s="429"/>
      <c r="P33" s="206"/>
      <c r="Q33" s="206"/>
      <c r="R33" s="429"/>
      <c r="S33" s="83"/>
      <c r="T33" s="45"/>
      <c r="U33" s="213"/>
      <c r="V33" s="84"/>
      <c r="W33" s="85"/>
      <c r="X33" s="88"/>
      <c r="Y33" s="213"/>
      <c r="Z33" s="213"/>
      <c r="AA33" s="428"/>
      <c r="AB33" s="179" t="str">
        <f t="shared" si="1"/>
        <v/>
      </c>
      <c r="AC33" s="427"/>
      <c r="AD33" s="213"/>
      <c r="AE33" s="213"/>
      <c r="AF33" s="429"/>
      <c r="AG33" s="45"/>
      <c r="AH33" s="45"/>
      <c r="AI33" s="429"/>
      <c r="AJ33" s="668"/>
      <c r="AK33" s="668"/>
      <c r="AL33" s="41"/>
      <c r="AM33" s="367"/>
      <c r="AN33" s="427"/>
      <c r="AO33" s="179" t="str">
        <f t="shared" si="2"/>
        <v/>
      </c>
      <c r="AP33" s="427"/>
      <c r="AQ33" s="461"/>
      <c r="AR33" s="451"/>
      <c r="AS33" s="451"/>
      <c r="AT33" s="451"/>
      <c r="AU33" s="451"/>
      <c r="AV33" s="456"/>
      <c r="AW33" s="451" t="s">
        <v>1280</v>
      </c>
      <c r="AX33" s="429"/>
      <c r="AY33" s="28" t="b">
        <f t="shared" si="3"/>
        <v>1</v>
      </c>
    </row>
    <row r="34" spans="1:51" ht="45" customHeight="1">
      <c r="A34" s="65"/>
      <c r="B34" s="65"/>
      <c r="C34" s="65"/>
      <c r="D34" s="65"/>
      <c r="E34" s="427"/>
      <c r="F34" s="318" t="str">
        <f t="shared" si="0"/>
        <v/>
      </c>
      <c r="G34" s="428"/>
      <c r="H34" s="83"/>
      <c r="I34" s="83"/>
      <c r="J34" s="45"/>
      <c r="K34" s="427"/>
      <c r="L34" s="427"/>
      <c r="M34" s="427"/>
      <c r="N34" s="45"/>
      <c r="O34" s="429"/>
      <c r="P34" s="206"/>
      <c r="Q34" s="206"/>
      <c r="R34" s="429"/>
      <c r="S34" s="83"/>
      <c r="T34" s="45"/>
      <c r="U34" s="213"/>
      <c r="V34" s="84"/>
      <c r="W34" s="85"/>
      <c r="X34" s="88"/>
      <c r="Y34" s="213"/>
      <c r="Z34" s="213"/>
      <c r="AA34" s="428"/>
      <c r="AB34" s="179" t="str">
        <f t="shared" si="1"/>
        <v/>
      </c>
      <c r="AC34" s="427"/>
      <c r="AD34" s="213"/>
      <c r="AE34" s="213"/>
      <c r="AF34" s="429"/>
      <c r="AG34" s="45"/>
      <c r="AH34" s="45"/>
      <c r="AI34" s="429"/>
      <c r="AJ34" s="668"/>
      <c r="AK34" s="668"/>
      <c r="AL34" s="41"/>
      <c r="AM34" s="367"/>
      <c r="AN34" s="427"/>
      <c r="AO34" s="179" t="str">
        <f t="shared" si="2"/>
        <v/>
      </c>
      <c r="AP34" s="427"/>
      <c r="AQ34" s="461"/>
      <c r="AR34" s="451"/>
      <c r="AS34" s="451"/>
      <c r="AT34" s="451"/>
      <c r="AU34" s="451"/>
      <c r="AV34" s="456"/>
      <c r="AW34" s="451" t="s">
        <v>1281</v>
      </c>
      <c r="AX34" s="429"/>
      <c r="AY34" s="28" t="b">
        <f t="shared" si="3"/>
        <v>1</v>
      </c>
    </row>
    <row r="35" spans="1:51" ht="45" customHeight="1">
      <c r="A35" s="65"/>
      <c r="B35" s="65"/>
      <c r="C35" s="65"/>
      <c r="D35" s="65"/>
      <c r="E35" s="427"/>
      <c r="F35" s="318" t="str">
        <f t="shared" si="0"/>
        <v/>
      </c>
      <c r="G35" s="428"/>
      <c r="H35" s="83"/>
      <c r="I35" s="83"/>
      <c r="J35" s="45"/>
      <c r="K35" s="427"/>
      <c r="L35" s="427"/>
      <c r="M35" s="427"/>
      <c r="N35" s="45"/>
      <c r="O35" s="429"/>
      <c r="P35" s="206"/>
      <c r="Q35" s="206"/>
      <c r="R35" s="429"/>
      <c r="S35" s="83"/>
      <c r="T35" s="45"/>
      <c r="U35" s="213"/>
      <c r="V35" s="84"/>
      <c r="W35" s="85"/>
      <c r="X35" s="88"/>
      <c r="Y35" s="213"/>
      <c r="Z35" s="213"/>
      <c r="AA35" s="428"/>
      <c r="AB35" s="179" t="str">
        <f t="shared" si="1"/>
        <v/>
      </c>
      <c r="AC35" s="427"/>
      <c r="AD35" s="213"/>
      <c r="AE35" s="213"/>
      <c r="AF35" s="429"/>
      <c r="AG35" s="45"/>
      <c r="AH35" s="45"/>
      <c r="AI35" s="429"/>
      <c r="AJ35" s="668"/>
      <c r="AK35" s="668"/>
      <c r="AL35" s="41"/>
      <c r="AM35" s="367"/>
      <c r="AN35" s="427"/>
      <c r="AO35" s="179" t="str">
        <f t="shared" si="2"/>
        <v/>
      </c>
      <c r="AP35" s="427"/>
      <c r="AQ35" s="461"/>
      <c r="AR35" s="451"/>
      <c r="AS35" s="451"/>
      <c r="AT35" s="451"/>
      <c r="AU35" s="451"/>
      <c r="AV35" s="456"/>
      <c r="AW35" s="451" t="s">
        <v>1282</v>
      </c>
      <c r="AX35" s="429"/>
      <c r="AY35" s="28" t="b">
        <f t="shared" si="3"/>
        <v>1</v>
      </c>
    </row>
    <row r="36" spans="1:51" ht="45" customHeight="1">
      <c r="A36" s="65"/>
      <c r="B36" s="65"/>
      <c r="C36" s="65"/>
      <c r="D36" s="65"/>
      <c r="E36" s="427"/>
      <c r="F36" s="318" t="str">
        <f t="shared" si="0"/>
        <v/>
      </c>
      <c r="G36" s="428"/>
      <c r="H36" s="83"/>
      <c r="I36" s="83"/>
      <c r="J36" s="45"/>
      <c r="K36" s="427"/>
      <c r="L36" s="427"/>
      <c r="M36" s="427"/>
      <c r="N36" s="45"/>
      <c r="O36" s="429"/>
      <c r="P36" s="206"/>
      <c r="Q36" s="206"/>
      <c r="R36" s="429"/>
      <c r="S36" s="83"/>
      <c r="T36" s="45"/>
      <c r="U36" s="213"/>
      <c r="V36" s="84"/>
      <c r="W36" s="85"/>
      <c r="X36" s="88"/>
      <c r="Y36" s="213"/>
      <c r="Z36" s="213"/>
      <c r="AA36" s="428"/>
      <c r="AB36" s="179" t="str">
        <f t="shared" si="1"/>
        <v/>
      </c>
      <c r="AC36" s="427"/>
      <c r="AD36" s="213"/>
      <c r="AE36" s="213"/>
      <c r="AF36" s="429"/>
      <c r="AG36" s="45"/>
      <c r="AH36" s="45"/>
      <c r="AI36" s="429"/>
      <c r="AJ36" s="668"/>
      <c r="AK36" s="668"/>
      <c r="AL36" s="41"/>
      <c r="AM36" s="367"/>
      <c r="AN36" s="427"/>
      <c r="AO36" s="179" t="str">
        <f t="shared" si="2"/>
        <v/>
      </c>
      <c r="AP36" s="427"/>
      <c r="AQ36" s="461"/>
      <c r="AR36" s="451"/>
      <c r="AS36" s="451"/>
      <c r="AT36" s="451"/>
      <c r="AU36" s="451"/>
      <c r="AV36" s="456"/>
      <c r="AW36" s="451" t="s">
        <v>1283</v>
      </c>
      <c r="AX36" s="429"/>
      <c r="AY36" s="28" t="b">
        <f t="shared" si="3"/>
        <v>1</v>
      </c>
    </row>
    <row r="37" spans="1:51" ht="45" customHeight="1">
      <c r="A37" s="65"/>
      <c r="B37" s="65"/>
      <c r="C37" s="65"/>
      <c r="D37" s="65"/>
      <c r="E37" s="427"/>
      <c r="F37" s="318" t="str">
        <f t="shared" si="0"/>
        <v/>
      </c>
      <c r="G37" s="428"/>
      <c r="H37" s="83"/>
      <c r="I37" s="83"/>
      <c r="J37" s="45"/>
      <c r="K37" s="427"/>
      <c r="L37" s="427"/>
      <c r="M37" s="427"/>
      <c r="N37" s="45"/>
      <c r="O37" s="429"/>
      <c r="P37" s="206"/>
      <c r="Q37" s="206"/>
      <c r="R37" s="429"/>
      <c r="S37" s="83"/>
      <c r="T37" s="45"/>
      <c r="U37" s="213"/>
      <c r="V37" s="84"/>
      <c r="W37" s="85"/>
      <c r="X37" s="88"/>
      <c r="Y37" s="213"/>
      <c r="Z37" s="213"/>
      <c r="AA37" s="428"/>
      <c r="AB37" s="179" t="str">
        <f t="shared" si="1"/>
        <v/>
      </c>
      <c r="AC37" s="427"/>
      <c r="AD37" s="213"/>
      <c r="AE37" s="213"/>
      <c r="AF37" s="429"/>
      <c r="AG37" s="45"/>
      <c r="AH37" s="45"/>
      <c r="AI37" s="429"/>
      <c r="AJ37" s="668"/>
      <c r="AK37" s="668"/>
      <c r="AL37" s="41"/>
      <c r="AM37" s="367"/>
      <c r="AN37" s="427"/>
      <c r="AO37" s="179" t="str">
        <f t="shared" si="2"/>
        <v/>
      </c>
      <c r="AP37" s="427"/>
      <c r="AQ37" s="461"/>
      <c r="AR37" s="451"/>
      <c r="AS37" s="451"/>
      <c r="AT37" s="451"/>
      <c r="AU37" s="451"/>
      <c r="AV37" s="456"/>
      <c r="AW37" s="451" t="s">
        <v>1284</v>
      </c>
      <c r="AX37" s="429"/>
      <c r="AY37" s="28" t="b">
        <f t="shared" si="3"/>
        <v>1</v>
      </c>
    </row>
    <row r="38" spans="1:51" ht="45" customHeight="1">
      <c r="A38" s="65"/>
      <c r="B38" s="65"/>
      <c r="C38" s="65"/>
      <c r="D38" s="65"/>
      <c r="E38" s="427"/>
      <c r="F38" s="318" t="str">
        <f t="shared" si="0"/>
        <v/>
      </c>
      <c r="G38" s="428"/>
      <c r="H38" s="83"/>
      <c r="I38" s="83"/>
      <c r="J38" s="45"/>
      <c r="K38" s="427"/>
      <c r="L38" s="427"/>
      <c r="M38" s="427"/>
      <c r="N38" s="45"/>
      <c r="O38" s="429"/>
      <c r="P38" s="206"/>
      <c r="Q38" s="206"/>
      <c r="R38" s="429"/>
      <c r="S38" s="83"/>
      <c r="T38" s="45"/>
      <c r="U38" s="213"/>
      <c r="V38" s="84"/>
      <c r="W38" s="85"/>
      <c r="X38" s="88"/>
      <c r="Y38" s="213"/>
      <c r="Z38" s="213"/>
      <c r="AA38" s="428"/>
      <c r="AB38" s="179" t="str">
        <f t="shared" si="1"/>
        <v/>
      </c>
      <c r="AC38" s="427"/>
      <c r="AD38" s="213"/>
      <c r="AE38" s="213"/>
      <c r="AF38" s="429"/>
      <c r="AG38" s="45"/>
      <c r="AH38" s="45"/>
      <c r="AI38" s="429"/>
      <c r="AJ38" s="668"/>
      <c r="AK38" s="668"/>
      <c r="AL38" s="41"/>
      <c r="AM38" s="367"/>
      <c r="AN38" s="427"/>
      <c r="AO38" s="179" t="str">
        <f t="shared" si="2"/>
        <v/>
      </c>
      <c r="AP38" s="427"/>
      <c r="AQ38" s="461"/>
      <c r="AR38" s="451"/>
      <c r="AS38" s="451"/>
      <c r="AT38" s="451"/>
      <c r="AU38" s="451"/>
      <c r="AV38" s="456"/>
      <c r="AW38" s="451" t="s">
        <v>1285</v>
      </c>
      <c r="AX38" s="429"/>
      <c r="AY38" s="28" t="b">
        <f t="shared" si="3"/>
        <v>1</v>
      </c>
    </row>
    <row r="39" spans="1:51" ht="45" customHeight="1">
      <c r="A39" s="65"/>
      <c r="B39" s="65"/>
      <c r="C39" s="65"/>
      <c r="D39" s="65"/>
      <c r="E39" s="427"/>
      <c r="F39" s="318" t="str">
        <f t="shared" si="0"/>
        <v/>
      </c>
      <c r="G39" s="428"/>
      <c r="H39" s="83"/>
      <c r="I39" s="83"/>
      <c r="J39" s="45"/>
      <c r="K39" s="427"/>
      <c r="L39" s="427"/>
      <c r="M39" s="427"/>
      <c r="N39" s="45"/>
      <c r="O39" s="429"/>
      <c r="P39" s="206"/>
      <c r="Q39" s="206"/>
      <c r="R39" s="429"/>
      <c r="S39" s="83"/>
      <c r="T39" s="45"/>
      <c r="U39" s="213"/>
      <c r="V39" s="84"/>
      <c r="W39" s="85"/>
      <c r="X39" s="88"/>
      <c r="Y39" s="213"/>
      <c r="Z39" s="213"/>
      <c r="AA39" s="428"/>
      <c r="AB39" s="179" t="str">
        <f t="shared" si="1"/>
        <v/>
      </c>
      <c r="AC39" s="427"/>
      <c r="AD39" s="213"/>
      <c r="AE39" s="213"/>
      <c r="AF39" s="429"/>
      <c r="AG39" s="45"/>
      <c r="AH39" s="45"/>
      <c r="AI39" s="429"/>
      <c r="AJ39" s="668"/>
      <c r="AK39" s="668"/>
      <c r="AL39" s="41"/>
      <c r="AM39" s="367"/>
      <c r="AN39" s="427"/>
      <c r="AO39" s="179" t="str">
        <f t="shared" si="2"/>
        <v/>
      </c>
      <c r="AP39" s="427"/>
      <c r="AQ39" s="461"/>
      <c r="AR39" s="451"/>
      <c r="AS39" s="451"/>
      <c r="AT39" s="451"/>
      <c r="AU39" s="451"/>
      <c r="AV39" s="456"/>
      <c r="AW39" s="451" t="s">
        <v>1286</v>
      </c>
      <c r="AX39" s="429"/>
      <c r="AY39" s="28" t="b">
        <f t="shared" si="3"/>
        <v>1</v>
      </c>
    </row>
    <row r="40" spans="1:51" ht="45" customHeight="1">
      <c r="A40" s="65"/>
      <c r="B40" s="65"/>
      <c r="C40" s="65"/>
      <c r="D40" s="65"/>
      <c r="E40" s="427"/>
      <c r="F40" s="318" t="str">
        <f t="shared" si="0"/>
        <v/>
      </c>
      <c r="G40" s="428"/>
      <c r="H40" s="83"/>
      <c r="I40" s="83"/>
      <c r="J40" s="45"/>
      <c r="K40" s="427"/>
      <c r="L40" s="427"/>
      <c r="M40" s="427"/>
      <c r="N40" s="45"/>
      <c r="O40" s="429"/>
      <c r="P40" s="206"/>
      <c r="Q40" s="206"/>
      <c r="R40" s="429"/>
      <c r="S40" s="83"/>
      <c r="T40" s="45"/>
      <c r="U40" s="213"/>
      <c r="V40" s="84"/>
      <c r="W40" s="85"/>
      <c r="X40" s="88"/>
      <c r="Y40" s="213"/>
      <c r="Z40" s="213"/>
      <c r="AA40" s="428"/>
      <c r="AB40" s="179" t="str">
        <f t="shared" si="1"/>
        <v/>
      </c>
      <c r="AC40" s="427"/>
      <c r="AD40" s="213"/>
      <c r="AE40" s="213"/>
      <c r="AF40" s="429"/>
      <c r="AG40" s="45"/>
      <c r="AH40" s="45"/>
      <c r="AI40" s="429"/>
      <c r="AJ40" s="668"/>
      <c r="AK40" s="668"/>
      <c r="AL40" s="41"/>
      <c r="AM40" s="367"/>
      <c r="AN40" s="427"/>
      <c r="AO40" s="179" t="str">
        <f t="shared" si="2"/>
        <v/>
      </c>
      <c r="AP40" s="427"/>
      <c r="AQ40" s="461"/>
      <c r="AR40" s="451"/>
      <c r="AS40" s="451"/>
      <c r="AT40" s="451"/>
      <c r="AU40" s="451"/>
      <c r="AV40" s="456"/>
      <c r="AW40" s="451" t="s">
        <v>1287</v>
      </c>
      <c r="AX40" s="429"/>
      <c r="AY40" s="28" t="b">
        <f t="shared" si="3"/>
        <v>1</v>
      </c>
    </row>
    <row r="41" spans="1:51" ht="45" customHeight="1">
      <c r="A41" s="65"/>
      <c r="B41" s="65"/>
      <c r="C41" s="65"/>
      <c r="D41" s="65"/>
      <c r="E41" s="427"/>
      <c r="F41" s="318" t="str">
        <f t="shared" si="0"/>
        <v/>
      </c>
      <c r="G41" s="428"/>
      <c r="H41" s="83"/>
      <c r="I41" s="83"/>
      <c r="J41" s="45"/>
      <c r="K41" s="427"/>
      <c r="L41" s="427"/>
      <c r="M41" s="427"/>
      <c r="N41" s="45"/>
      <c r="O41" s="429"/>
      <c r="P41" s="206"/>
      <c r="Q41" s="206"/>
      <c r="R41" s="429"/>
      <c r="S41" s="83"/>
      <c r="T41" s="45"/>
      <c r="U41" s="213"/>
      <c r="V41" s="84"/>
      <c r="W41" s="85"/>
      <c r="X41" s="88"/>
      <c r="Y41" s="213"/>
      <c r="Z41" s="213"/>
      <c r="AA41" s="428"/>
      <c r="AB41" s="179" t="str">
        <f t="shared" si="1"/>
        <v/>
      </c>
      <c r="AC41" s="427"/>
      <c r="AD41" s="213"/>
      <c r="AE41" s="213"/>
      <c r="AF41" s="429"/>
      <c r="AG41" s="45"/>
      <c r="AH41" s="45"/>
      <c r="AI41" s="429"/>
      <c r="AJ41" s="668"/>
      <c r="AK41" s="668"/>
      <c r="AL41" s="41"/>
      <c r="AM41" s="367"/>
      <c r="AN41" s="427"/>
      <c r="AO41" s="179" t="str">
        <f t="shared" si="2"/>
        <v/>
      </c>
      <c r="AP41" s="427"/>
      <c r="AQ41" s="461"/>
      <c r="AR41" s="451"/>
      <c r="AS41" s="451"/>
      <c r="AT41" s="451"/>
      <c r="AU41" s="451"/>
      <c r="AV41" s="456"/>
      <c r="AW41" s="451" t="s">
        <v>1288</v>
      </c>
      <c r="AX41" s="429"/>
      <c r="AY41" s="28" t="b">
        <f t="shared" si="3"/>
        <v>1</v>
      </c>
    </row>
    <row r="42" spans="1:51" ht="45" customHeight="1">
      <c r="A42" s="65"/>
      <c r="B42" s="65"/>
      <c r="C42" s="65"/>
      <c r="D42" s="65"/>
      <c r="E42" s="427"/>
      <c r="F42" s="318" t="str">
        <f t="shared" si="0"/>
        <v/>
      </c>
      <c r="G42" s="428"/>
      <c r="H42" s="83"/>
      <c r="I42" s="83"/>
      <c r="J42" s="45"/>
      <c r="K42" s="427"/>
      <c r="L42" s="427"/>
      <c r="M42" s="427"/>
      <c r="N42" s="45"/>
      <c r="O42" s="429"/>
      <c r="P42" s="206"/>
      <c r="Q42" s="206"/>
      <c r="R42" s="429"/>
      <c r="S42" s="83"/>
      <c r="T42" s="45"/>
      <c r="U42" s="213"/>
      <c r="V42" s="84"/>
      <c r="W42" s="85"/>
      <c r="X42" s="88"/>
      <c r="Y42" s="213"/>
      <c r="Z42" s="213"/>
      <c r="AA42" s="428"/>
      <c r="AB42" s="179" t="str">
        <f t="shared" si="1"/>
        <v/>
      </c>
      <c r="AC42" s="427"/>
      <c r="AD42" s="213"/>
      <c r="AE42" s="213"/>
      <c r="AF42" s="429"/>
      <c r="AG42" s="45"/>
      <c r="AH42" s="45"/>
      <c r="AI42" s="429"/>
      <c r="AJ42" s="668"/>
      <c r="AK42" s="668"/>
      <c r="AL42" s="41"/>
      <c r="AM42" s="367"/>
      <c r="AN42" s="427"/>
      <c r="AO42" s="179" t="str">
        <f t="shared" si="2"/>
        <v/>
      </c>
      <c r="AP42" s="427"/>
      <c r="AQ42" s="461"/>
      <c r="AR42" s="451"/>
      <c r="AS42" s="451"/>
      <c r="AT42" s="451"/>
      <c r="AU42" s="451"/>
      <c r="AV42" s="456"/>
      <c r="AW42" s="451" t="s">
        <v>1289</v>
      </c>
      <c r="AX42" s="429"/>
      <c r="AY42" s="28" t="b">
        <f t="shared" si="3"/>
        <v>1</v>
      </c>
    </row>
    <row r="43" spans="1:51" ht="45" customHeight="1">
      <c r="A43" s="65"/>
      <c r="B43" s="65"/>
      <c r="C43" s="65"/>
      <c r="D43" s="65"/>
      <c r="E43" s="427"/>
      <c r="F43" s="318" t="str">
        <f t="shared" si="0"/>
        <v/>
      </c>
      <c r="G43" s="428"/>
      <c r="H43" s="83"/>
      <c r="I43" s="83"/>
      <c r="J43" s="45"/>
      <c r="K43" s="427"/>
      <c r="L43" s="427"/>
      <c r="M43" s="427"/>
      <c r="N43" s="45"/>
      <c r="O43" s="429"/>
      <c r="P43" s="206"/>
      <c r="Q43" s="206"/>
      <c r="R43" s="429"/>
      <c r="S43" s="83"/>
      <c r="T43" s="45"/>
      <c r="U43" s="213"/>
      <c r="V43" s="84"/>
      <c r="W43" s="85"/>
      <c r="X43" s="88"/>
      <c r="Y43" s="213"/>
      <c r="Z43" s="213"/>
      <c r="AA43" s="428"/>
      <c r="AB43" s="179" t="str">
        <f t="shared" si="1"/>
        <v/>
      </c>
      <c r="AC43" s="427"/>
      <c r="AD43" s="213"/>
      <c r="AE43" s="213"/>
      <c r="AF43" s="429"/>
      <c r="AG43" s="45"/>
      <c r="AH43" s="45"/>
      <c r="AI43" s="429"/>
      <c r="AJ43" s="668"/>
      <c r="AK43" s="668"/>
      <c r="AL43" s="41"/>
      <c r="AM43" s="367"/>
      <c r="AN43" s="427"/>
      <c r="AO43" s="179" t="str">
        <f t="shared" si="2"/>
        <v/>
      </c>
      <c r="AP43" s="427"/>
      <c r="AQ43" s="461"/>
      <c r="AR43" s="451"/>
      <c r="AS43" s="451"/>
      <c r="AT43" s="451"/>
      <c r="AU43" s="451"/>
      <c r="AV43" s="456"/>
      <c r="AW43" s="451" t="s">
        <v>1290</v>
      </c>
      <c r="AX43" s="429"/>
      <c r="AY43" s="28" t="b">
        <f t="shared" si="3"/>
        <v>1</v>
      </c>
    </row>
    <row r="44" spans="1:51" ht="45" customHeight="1">
      <c r="A44" s="65"/>
      <c r="B44" s="65"/>
      <c r="C44" s="65"/>
      <c r="D44" s="65"/>
      <c r="E44" s="427"/>
      <c r="F44" s="318" t="str">
        <f t="shared" si="0"/>
        <v/>
      </c>
      <c r="G44" s="428"/>
      <c r="H44" s="83"/>
      <c r="I44" s="83"/>
      <c r="J44" s="45"/>
      <c r="K44" s="427"/>
      <c r="L44" s="427"/>
      <c r="M44" s="427"/>
      <c r="N44" s="45"/>
      <c r="O44" s="429"/>
      <c r="P44" s="206"/>
      <c r="Q44" s="206"/>
      <c r="R44" s="429"/>
      <c r="S44" s="83"/>
      <c r="T44" s="45"/>
      <c r="U44" s="213"/>
      <c r="V44" s="84"/>
      <c r="W44" s="85"/>
      <c r="X44" s="88"/>
      <c r="Y44" s="213"/>
      <c r="Z44" s="213"/>
      <c r="AA44" s="428"/>
      <c r="AB44" s="179" t="str">
        <f t="shared" si="1"/>
        <v/>
      </c>
      <c r="AC44" s="427"/>
      <c r="AD44" s="213"/>
      <c r="AE44" s="213"/>
      <c r="AF44" s="429"/>
      <c r="AG44" s="45"/>
      <c r="AH44" s="45"/>
      <c r="AI44" s="429"/>
      <c r="AJ44" s="668"/>
      <c r="AK44" s="668"/>
      <c r="AL44" s="41"/>
      <c r="AM44" s="367"/>
      <c r="AN44" s="427"/>
      <c r="AO44" s="179" t="str">
        <f t="shared" si="2"/>
        <v/>
      </c>
      <c r="AP44" s="427"/>
      <c r="AQ44" s="461"/>
      <c r="AR44" s="451"/>
      <c r="AS44" s="451"/>
      <c r="AT44" s="451"/>
      <c r="AU44" s="451"/>
      <c r="AV44" s="456"/>
      <c r="AW44" s="451" t="s">
        <v>1291</v>
      </c>
      <c r="AX44" s="429"/>
      <c r="AY44" s="28" t="b">
        <f t="shared" si="3"/>
        <v>1</v>
      </c>
    </row>
    <row r="45" spans="1:51" ht="45" customHeight="1">
      <c r="A45" s="65"/>
      <c r="B45" s="65"/>
      <c r="C45" s="65"/>
      <c r="D45" s="65"/>
      <c r="E45" s="427"/>
      <c r="F45" s="318" t="str">
        <f t="shared" si="0"/>
        <v/>
      </c>
      <c r="G45" s="428"/>
      <c r="H45" s="83"/>
      <c r="I45" s="83"/>
      <c r="J45" s="45"/>
      <c r="K45" s="427"/>
      <c r="L45" s="427"/>
      <c r="M45" s="427"/>
      <c r="N45" s="45"/>
      <c r="O45" s="429"/>
      <c r="P45" s="206"/>
      <c r="Q45" s="206"/>
      <c r="R45" s="429"/>
      <c r="S45" s="83"/>
      <c r="T45" s="45"/>
      <c r="U45" s="213"/>
      <c r="V45" s="84"/>
      <c r="W45" s="85"/>
      <c r="X45" s="88"/>
      <c r="Y45" s="213"/>
      <c r="Z45" s="213"/>
      <c r="AA45" s="428"/>
      <c r="AB45" s="179" t="str">
        <f t="shared" si="1"/>
        <v/>
      </c>
      <c r="AC45" s="427"/>
      <c r="AD45" s="213"/>
      <c r="AE45" s="213"/>
      <c r="AF45" s="429"/>
      <c r="AG45" s="45"/>
      <c r="AH45" s="45"/>
      <c r="AI45" s="429"/>
      <c r="AJ45" s="668"/>
      <c r="AK45" s="668"/>
      <c r="AL45" s="41"/>
      <c r="AM45" s="367"/>
      <c r="AN45" s="427"/>
      <c r="AO45" s="179" t="str">
        <f t="shared" si="2"/>
        <v/>
      </c>
      <c r="AP45" s="427"/>
      <c r="AQ45" s="461"/>
      <c r="AR45" s="451"/>
      <c r="AS45" s="451"/>
      <c r="AT45" s="451"/>
      <c r="AU45" s="451"/>
      <c r="AV45" s="456"/>
      <c r="AW45" s="451" t="s">
        <v>1292</v>
      </c>
      <c r="AX45" s="429"/>
      <c r="AY45" s="28" t="b">
        <f t="shared" si="3"/>
        <v>1</v>
      </c>
    </row>
    <row r="46" spans="1:51" ht="45" customHeight="1">
      <c r="A46" s="65"/>
      <c r="B46" s="65"/>
      <c r="C46" s="65"/>
      <c r="D46" s="65"/>
      <c r="E46" s="427"/>
      <c r="F46" s="318" t="str">
        <f t="shared" si="0"/>
        <v/>
      </c>
      <c r="G46" s="428"/>
      <c r="H46" s="83"/>
      <c r="I46" s="83"/>
      <c r="J46" s="45"/>
      <c r="K46" s="427"/>
      <c r="L46" s="427"/>
      <c r="M46" s="427"/>
      <c r="N46" s="45"/>
      <c r="O46" s="429"/>
      <c r="P46" s="206"/>
      <c r="Q46" s="206"/>
      <c r="R46" s="429"/>
      <c r="S46" s="83"/>
      <c r="T46" s="45"/>
      <c r="U46" s="213"/>
      <c r="V46" s="84"/>
      <c r="W46" s="85"/>
      <c r="X46" s="88"/>
      <c r="Y46" s="213"/>
      <c r="Z46" s="213"/>
      <c r="AA46" s="428"/>
      <c r="AB46" s="179" t="str">
        <f t="shared" si="1"/>
        <v/>
      </c>
      <c r="AC46" s="427"/>
      <c r="AD46" s="213"/>
      <c r="AE46" s="213"/>
      <c r="AF46" s="429"/>
      <c r="AG46" s="45"/>
      <c r="AH46" s="45"/>
      <c r="AI46" s="429"/>
      <c r="AJ46" s="668"/>
      <c r="AK46" s="668"/>
      <c r="AL46" s="41"/>
      <c r="AM46" s="367"/>
      <c r="AN46" s="427"/>
      <c r="AO46" s="179" t="str">
        <f t="shared" si="2"/>
        <v/>
      </c>
      <c r="AP46" s="427"/>
      <c r="AQ46" s="461"/>
      <c r="AR46" s="451"/>
      <c r="AS46" s="451"/>
      <c r="AT46" s="451"/>
      <c r="AU46" s="451"/>
      <c r="AV46" s="456"/>
      <c r="AW46" s="451" t="s">
        <v>1293</v>
      </c>
      <c r="AX46" s="429"/>
      <c r="AY46" s="28" t="b">
        <f t="shared" si="3"/>
        <v>1</v>
      </c>
    </row>
    <row r="47" spans="1:51" ht="45" customHeight="1">
      <c r="A47" s="65"/>
      <c r="B47" s="65"/>
      <c r="C47" s="65"/>
      <c r="D47" s="65"/>
      <c r="E47" s="427"/>
      <c r="F47" s="318" t="str">
        <f t="shared" si="0"/>
        <v/>
      </c>
      <c r="G47" s="428"/>
      <c r="H47" s="83"/>
      <c r="I47" s="83"/>
      <c r="J47" s="45"/>
      <c r="K47" s="427"/>
      <c r="L47" s="427"/>
      <c r="M47" s="427"/>
      <c r="N47" s="45"/>
      <c r="O47" s="429"/>
      <c r="P47" s="206"/>
      <c r="Q47" s="206"/>
      <c r="R47" s="429"/>
      <c r="S47" s="83"/>
      <c r="T47" s="45"/>
      <c r="U47" s="213"/>
      <c r="V47" s="84"/>
      <c r="W47" s="85"/>
      <c r="X47" s="88"/>
      <c r="Y47" s="213"/>
      <c r="Z47" s="213"/>
      <c r="AA47" s="428"/>
      <c r="AB47" s="179" t="str">
        <f t="shared" si="1"/>
        <v/>
      </c>
      <c r="AC47" s="427"/>
      <c r="AD47" s="213"/>
      <c r="AE47" s="213"/>
      <c r="AF47" s="429"/>
      <c r="AG47" s="45"/>
      <c r="AH47" s="45"/>
      <c r="AI47" s="429"/>
      <c r="AJ47" s="668"/>
      <c r="AK47" s="668"/>
      <c r="AL47" s="41"/>
      <c r="AM47" s="367"/>
      <c r="AN47" s="427"/>
      <c r="AO47" s="179" t="str">
        <f t="shared" si="2"/>
        <v/>
      </c>
      <c r="AP47" s="427"/>
      <c r="AQ47" s="461"/>
      <c r="AR47" s="451"/>
      <c r="AS47" s="451"/>
      <c r="AT47" s="451"/>
      <c r="AU47" s="451"/>
      <c r="AV47" s="456"/>
      <c r="AW47" s="451" t="s">
        <v>1294</v>
      </c>
      <c r="AX47" s="429"/>
      <c r="AY47" s="28" t="b">
        <f t="shared" si="3"/>
        <v>1</v>
      </c>
    </row>
    <row r="48" spans="1:51" ht="45" customHeight="1">
      <c r="A48" s="65"/>
      <c r="B48" s="65"/>
      <c r="C48" s="65"/>
      <c r="D48" s="65"/>
      <c r="E48" s="427"/>
      <c r="F48" s="318" t="str">
        <f t="shared" si="0"/>
        <v/>
      </c>
      <c r="G48" s="428"/>
      <c r="H48" s="83"/>
      <c r="I48" s="83"/>
      <c r="J48" s="45"/>
      <c r="K48" s="427"/>
      <c r="L48" s="427"/>
      <c r="M48" s="427"/>
      <c r="N48" s="45"/>
      <c r="O48" s="429"/>
      <c r="P48" s="206"/>
      <c r="Q48" s="206"/>
      <c r="R48" s="429"/>
      <c r="S48" s="83"/>
      <c r="T48" s="45"/>
      <c r="U48" s="213"/>
      <c r="V48" s="84"/>
      <c r="W48" s="85"/>
      <c r="X48" s="88"/>
      <c r="Y48" s="213"/>
      <c r="Z48" s="213"/>
      <c r="AA48" s="428"/>
      <c r="AB48" s="179" t="str">
        <f t="shared" si="1"/>
        <v/>
      </c>
      <c r="AC48" s="427"/>
      <c r="AD48" s="213"/>
      <c r="AE48" s="213"/>
      <c r="AF48" s="429"/>
      <c r="AG48" s="45"/>
      <c r="AH48" s="45"/>
      <c r="AI48" s="429"/>
      <c r="AJ48" s="668"/>
      <c r="AK48" s="668"/>
      <c r="AL48" s="41"/>
      <c r="AM48" s="367"/>
      <c r="AN48" s="427"/>
      <c r="AO48" s="179" t="str">
        <f t="shared" si="2"/>
        <v/>
      </c>
      <c r="AP48" s="427"/>
      <c r="AQ48" s="461"/>
      <c r="AR48" s="451"/>
      <c r="AS48" s="451"/>
      <c r="AT48" s="451"/>
      <c r="AU48" s="451"/>
      <c r="AV48" s="456"/>
      <c r="AW48" s="451" t="s">
        <v>1295</v>
      </c>
      <c r="AX48" s="429"/>
      <c r="AY48" s="28" t="b">
        <f t="shared" si="3"/>
        <v>1</v>
      </c>
    </row>
    <row r="49" spans="1:51" ht="45" customHeight="1">
      <c r="A49" s="65"/>
      <c r="B49" s="65"/>
      <c r="C49" s="65"/>
      <c r="D49" s="65"/>
      <c r="E49" s="427"/>
      <c r="F49" s="318" t="str">
        <f t="shared" si="0"/>
        <v/>
      </c>
      <c r="G49" s="428"/>
      <c r="H49" s="83"/>
      <c r="I49" s="83"/>
      <c r="J49" s="45"/>
      <c r="K49" s="427"/>
      <c r="L49" s="427"/>
      <c r="M49" s="427"/>
      <c r="N49" s="45"/>
      <c r="O49" s="429"/>
      <c r="P49" s="206"/>
      <c r="Q49" s="206"/>
      <c r="R49" s="429"/>
      <c r="S49" s="83"/>
      <c r="T49" s="45"/>
      <c r="U49" s="213"/>
      <c r="V49" s="84"/>
      <c r="W49" s="85"/>
      <c r="X49" s="88"/>
      <c r="Y49" s="213"/>
      <c r="Z49" s="213"/>
      <c r="AA49" s="428"/>
      <c r="AB49" s="179" t="str">
        <f t="shared" si="1"/>
        <v/>
      </c>
      <c r="AC49" s="427"/>
      <c r="AD49" s="213"/>
      <c r="AE49" s="213"/>
      <c r="AF49" s="429"/>
      <c r="AG49" s="45"/>
      <c r="AH49" s="45"/>
      <c r="AI49" s="429"/>
      <c r="AJ49" s="668"/>
      <c r="AK49" s="668"/>
      <c r="AL49" s="41"/>
      <c r="AM49" s="367"/>
      <c r="AN49" s="427"/>
      <c r="AO49" s="179" t="str">
        <f t="shared" si="2"/>
        <v/>
      </c>
      <c r="AP49" s="427"/>
      <c r="AQ49" s="461"/>
      <c r="AR49" s="451"/>
      <c r="AS49" s="451"/>
      <c r="AT49" s="451"/>
      <c r="AU49" s="451"/>
      <c r="AV49" s="456"/>
      <c r="AW49" s="451" t="s">
        <v>1296</v>
      </c>
      <c r="AX49" s="429"/>
      <c r="AY49" s="28" t="b">
        <f t="shared" si="3"/>
        <v>1</v>
      </c>
    </row>
    <row r="50" spans="1:51" ht="45" customHeight="1">
      <c r="A50" s="65"/>
      <c r="B50" s="65"/>
      <c r="C50" s="65"/>
      <c r="D50" s="65"/>
      <c r="E50" s="427"/>
      <c r="F50" s="318" t="str">
        <f t="shared" si="0"/>
        <v/>
      </c>
      <c r="G50" s="428"/>
      <c r="H50" s="83"/>
      <c r="I50" s="83"/>
      <c r="J50" s="45"/>
      <c r="K50" s="427"/>
      <c r="L50" s="427"/>
      <c r="M50" s="427"/>
      <c r="N50" s="45"/>
      <c r="O50" s="429"/>
      <c r="P50" s="206"/>
      <c r="Q50" s="206"/>
      <c r="R50" s="429"/>
      <c r="S50" s="83"/>
      <c r="T50" s="45"/>
      <c r="U50" s="213"/>
      <c r="V50" s="84"/>
      <c r="W50" s="85"/>
      <c r="X50" s="88"/>
      <c r="Y50" s="213"/>
      <c r="Z50" s="213"/>
      <c r="AA50" s="428"/>
      <c r="AB50" s="179" t="str">
        <f t="shared" si="1"/>
        <v/>
      </c>
      <c r="AC50" s="427"/>
      <c r="AD50" s="213"/>
      <c r="AE50" s="213"/>
      <c r="AF50" s="429"/>
      <c r="AG50" s="45"/>
      <c r="AH50" s="45"/>
      <c r="AI50" s="429"/>
      <c r="AJ50" s="668"/>
      <c r="AK50" s="668"/>
      <c r="AL50" s="41"/>
      <c r="AM50" s="367"/>
      <c r="AN50" s="427"/>
      <c r="AO50" s="179" t="str">
        <f t="shared" si="2"/>
        <v/>
      </c>
      <c r="AP50" s="427"/>
      <c r="AQ50" s="461"/>
      <c r="AR50" s="451"/>
      <c r="AS50" s="451"/>
      <c r="AT50" s="451"/>
      <c r="AU50" s="451"/>
      <c r="AV50" s="456"/>
      <c r="AW50" s="451" t="s">
        <v>1297</v>
      </c>
      <c r="AX50" s="429"/>
      <c r="AY50" s="28" t="b">
        <f t="shared" si="3"/>
        <v>1</v>
      </c>
    </row>
    <row r="51" spans="1:51" ht="45" customHeight="1">
      <c r="A51" s="65"/>
      <c r="B51" s="65"/>
      <c r="C51" s="65"/>
      <c r="D51" s="65"/>
      <c r="E51" s="427"/>
      <c r="F51" s="318" t="str">
        <f t="shared" si="0"/>
        <v/>
      </c>
      <c r="G51" s="428"/>
      <c r="H51" s="83"/>
      <c r="I51" s="83"/>
      <c r="J51" s="45"/>
      <c r="K51" s="427"/>
      <c r="L51" s="427"/>
      <c r="M51" s="427"/>
      <c r="N51" s="45"/>
      <c r="O51" s="429"/>
      <c r="P51" s="206"/>
      <c r="Q51" s="206"/>
      <c r="R51" s="429"/>
      <c r="S51" s="83"/>
      <c r="T51" s="45"/>
      <c r="U51" s="213"/>
      <c r="V51" s="84"/>
      <c r="W51" s="85"/>
      <c r="X51" s="88"/>
      <c r="Y51" s="213"/>
      <c r="Z51" s="213"/>
      <c r="AA51" s="428"/>
      <c r="AB51" s="179" t="str">
        <f t="shared" si="1"/>
        <v/>
      </c>
      <c r="AC51" s="427"/>
      <c r="AD51" s="213"/>
      <c r="AE51" s="213"/>
      <c r="AF51" s="429"/>
      <c r="AG51" s="45"/>
      <c r="AH51" s="45"/>
      <c r="AI51" s="429"/>
      <c r="AJ51" s="668"/>
      <c r="AK51" s="668"/>
      <c r="AL51" s="41"/>
      <c r="AM51" s="367"/>
      <c r="AN51" s="427"/>
      <c r="AO51" s="179" t="str">
        <f t="shared" si="2"/>
        <v/>
      </c>
      <c r="AP51" s="427"/>
      <c r="AQ51" s="461"/>
      <c r="AR51" s="451"/>
      <c r="AS51" s="451"/>
      <c r="AT51" s="451"/>
      <c r="AU51" s="451"/>
      <c r="AV51" s="456"/>
      <c r="AW51" s="451" t="s">
        <v>1298</v>
      </c>
      <c r="AX51" s="429"/>
      <c r="AY51" s="28" t="b">
        <f t="shared" si="3"/>
        <v>1</v>
      </c>
    </row>
    <row r="52" spans="1:51" ht="45" customHeight="1">
      <c r="A52" s="65"/>
      <c r="B52" s="65"/>
      <c r="C52" s="65"/>
      <c r="D52" s="65"/>
      <c r="E52" s="427"/>
      <c r="F52" s="318" t="str">
        <f t="shared" si="0"/>
        <v/>
      </c>
      <c r="G52" s="428"/>
      <c r="H52" s="83"/>
      <c r="I52" s="83"/>
      <c r="J52" s="45"/>
      <c r="K52" s="427"/>
      <c r="L52" s="427"/>
      <c r="M52" s="427"/>
      <c r="N52" s="45"/>
      <c r="O52" s="429"/>
      <c r="P52" s="206"/>
      <c r="Q52" s="206"/>
      <c r="R52" s="429"/>
      <c r="S52" s="83"/>
      <c r="T52" s="45"/>
      <c r="U52" s="213"/>
      <c r="V52" s="84"/>
      <c r="W52" s="85"/>
      <c r="X52" s="88"/>
      <c r="Y52" s="213"/>
      <c r="Z52" s="213"/>
      <c r="AA52" s="428"/>
      <c r="AB52" s="179" t="str">
        <f t="shared" si="1"/>
        <v/>
      </c>
      <c r="AC52" s="427"/>
      <c r="AD52" s="213"/>
      <c r="AE52" s="213"/>
      <c r="AF52" s="429"/>
      <c r="AG52" s="45"/>
      <c r="AH52" s="45"/>
      <c r="AI52" s="429"/>
      <c r="AJ52" s="668"/>
      <c r="AK52" s="668"/>
      <c r="AL52" s="41"/>
      <c r="AM52" s="367"/>
      <c r="AN52" s="427"/>
      <c r="AO52" s="179" t="str">
        <f t="shared" si="2"/>
        <v/>
      </c>
      <c r="AP52" s="427"/>
      <c r="AQ52" s="461"/>
      <c r="AR52" s="451"/>
      <c r="AS52" s="451"/>
      <c r="AT52" s="451"/>
      <c r="AU52" s="451"/>
      <c r="AV52" s="456"/>
      <c r="AW52" s="451" t="s">
        <v>1299</v>
      </c>
      <c r="AX52" s="429"/>
      <c r="AY52" s="28" t="b">
        <f t="shared" si="3"/>
        <v>1</v>
      </c>
    </row>
    <row r="53" spans="1:51" ht="45" customHeight="1">
      <c r="A53" s="65"/>
      <c r="B53" s="65"/>
      <c r="C53" s="65"/>
      <c r="D53" s="65"/>
      <c r="E53" s="427"/>
      <c r="F53" s="318" t="str">
        <f t="shared" si="0"/>
        <v/>
      </c>
      <c r="G53" s="428"/>
      <c r="H53" s="83"/>
      <c r="I53" s="83"/>
      <c r="J53" s="45"/>
      <c r="K53" s="427"/>
      <c r="L53" s="427"/>
      <c r="M53" s="427"/>
      <c r="N53" s="45"/>
      <c r="O53" s="429"/>
      <c r="P53" s="206"/>
      <c r="Q53" s="206"/>
      <c r="R53" s="429"/>
      <c r="S53" s="83"/>
      <c r="T53" s="45"/>
      <c r="U53" s="213"/>
      <c r="V53" s="84"/>
      <c r="W53" s="85"/>
      <c r="X53" s="88"/>
      <c r="Y53" s="213"/>
      <c r="Z53" s="213"/>
      <c r="AA53" s="428"/>
      <c r="AB53" s="179" t="str">
        <f t="shared" si="1"/>
        <v/>
      </c>
      <c r="AC53" s="427"/>
      <c r="AD53" s="213"/>
      <c r="AE53" s="213"/>
      <c r="AF53" s="429"/>
      <c r="AG53" s="45"/>
      <c r="AH53" s="45"/>
      <c r="AI53" s="429"/>
      <c r="AJ53" s="668"/>
      <c r="AK53" s="668"/>
      <c r="AL53" s="41"/>
      <c r="AM53" s="367"/>
      <c r="AN53" s="427"/>
      <c r="AO53" s="179" t="str">
        <f t="shared" si="2"/>
        <v/>
      </c>
      <c r="AP53" s="427"/>
      <c r="AQ53" s="461"/>
      <c r="AR53" s="451"/>
      <c r="AS53" s="451"/>
      <c r="AT53" s="451"/>
      <c r="AU53" s="451"/>
      <c r="AV53" s="456"/>
      <c r="AW53" s="451" t="s">
        <v>1300</v>
      </c>
      <c r="AX53" s="429"/>
      <c r="AY53" s="28" t="b">
        <f t="shared" si="3"/>
        <v>1</v>
      </c>
    </row>
    <row r="54" spans="1:51" ht="45" customHeight="1">
      <c r="A54" s="65"/>
      <c r="B54" s="65"/>
      <c r="C54" s="65"/>
      <c r="D54" s="65"/>
      <c r="E54" s="427"/>
      <c r="F54" s="318" t="str">
        <f t="shared" si="0"/>
        <v/>
      </c>
      <c r="G54" s="428"/>
      <c r="H54" s="83"/>
      <c r="I54" s="83"/>
      <c r="J54" s="45"/>
      <c r="K54" s="427"/>
      <c r="L54" s="427"/>
      <c r="M54" s="427"/>
      <c r="N54" s="45"/>
      <c r="O54" s="429"/>
      <c r="P54" s="206"/>
      <c r="Q54" s="206"/>
      <c r="R54" s="429"/>
      <c r="S54" s="83"/>
      <c r="T54" s="45"/>
      <c r="U54" s="213"/>
      <c r="V54" s="84"/>
      <c r="W54" s="85"/>
      <c r="X54" s="88"/>
      <c r="Y54" s="213"/>
      <c r="Z54" s="213"/>
      <c r="AA54" s="428"/>
      <c r="AB54" s="179" t="str">
        <f t="shared" si="1"/>
        <v/>
      </c>
      <c r="AC54" s="427"/>
      <c r="AD54" s="213"/>
      <c r="AE54" s="213"/>
      <c r="AF54" s="429"/>
      <c r="AG54" s="45"/>
      <c r="AH54" s="45"/>
      <c r="AI54" s="429"/>
      <c r="AJ54" s="668"/>
      <c r="AK54" s="668"/>
      <c r="AL54" s="41"/>
      <c r="AM54" s="367"/>
      <c r="AN54" s="427"/>
      <c r="AO54" s="179" t="str">
        <f t="shared" si="2"/>
        <v/>
      </c>
      <c r="AP54" s="427"/>
      <c r="AQ54" s="461"/>
      <c r="AR54" s="451"/>
      <c r="AS54" s="451"/>
      <c r="AT54" s="451"/>
      <c r="AU54" s="451"/>
      <c r="AV54" s="456"/>
      <c r="AW54" s="451" t="s">
        <v>1301</v>
      </c>
      <c r="AX54" s="429"/>
      <c r="AY54" s="28" t="b">
        <f t="shared" si="3"/>
        <v>1</v>
      </c>
    </row>
    <row r="55" spans="1:51" ht="45" customHeight="1">
      <c r="A55" s="65"/>
      <c r="B55" s="65"/>
      <c r="C55" s="65"/>
      <c r="D55" s="65"/>
      <c r="E55" s="427"/>
      <c r="F55" s="318" t="str">
        <f t="shared" si="0"/>
        <v/>
      </c>
      <c r="G55" s="428"/>
      <c r="H55" s="83"/>
      <c r="I55" s="83"/>
      <c r="J55" s="45"/>
      <c r="K55" s="427"/>
      <c r="L55" s="427"/>
      <c r="M55" s="427"/>
      <c r="N55" s="45"/>
      <c r="O55" s="429"/>
      <c r="P55" s="206"/>
      <c r="Q55" s="206"/>
      <c r="R55" s="429"/>
      <c r="S55" s="83"/>
      <c r="T55" s="45"/>
      <c r="U55" s="213"/>
      <c r="V55" s="84"/>
      <c r="W55" s="85"/>
      <c r="X55" s="88"/>
      <c r="Y55" s="213"/>
      <c r="Z55" s="213"/>
      <c r="AA55" s="428"/>
      <c r="AB55" s="179" t="str">
        <f t="shared" si="1"/>
        <v/>
      </c>
      <c r="AC55" s="427"/>
      <c r="AD55" s="213"/>
      <c r="AE55" s="213"/>
      <c r="AF55" s="429"/>
      <c r="AG55" s="45"/>
      <c r="AH55" s="45"/>
      <c r="AI55" s="429"/>
      <c r="AJ55" s="668"/>
      <c r="AK55" s="668"/>
      <c r="AL55" s="41"/>
      <c r="AM55" s="367"/>
      <c r="AN55" s="427"/>
      <c r="AO55" s="179" t="str">
        <f t="shared" si="2"/>
        <v/>
      </c>
      <c r="AP55" s="427"/>
      <c r="AQ55" s="461"/>
      <c r="AR55" s="451"/>
      <c r="AS55" s="451"/>
      <c r="AT55" s="451"/>
      <c r="AU55" s="451"/>
      <c r="AV55" s="456"/>
      <c r="AW55" s="451" t="s">
        <v>1302</v>
      </c>
      <c r="AX55" s="429"/>
      <c r="AY55" s="28" t="b">
        <f t="shared" si="3"/>
        <v>1</v>
      </c>
    </row>
    <row r="56" spans="1:51" ht="45" customHeight="1">
      <c r="A56" s="65"/>
      <c r="B56" s="65"/>
      <c r="C56" s="65"/>
      <c r="D56" s="65"/>
      <c r="E56" s="427"/>
      <c r="F56" s="318" t="str">
        <f t="shared" si="0"/>
        <v/>
      </c>
      <c r="G56" s="428"/>
      <c r="H56" s="83"/>
      <c r="I56" s="83"/>
      <c r="J56" s="45"/>
      <c r="K56" s="427"/>
      <c r="L56" s="427"/>
      <c r="M56" s="427"/>
      <c r="N56" s="45"/>
      <c r="O56" s="429"/>
      <c r="P56" s="206"/>
      <c r="Q56" s="206"/>
      <c r="R56" s="429"/>
      <c r="S56" s="83"/>
      <c r="T56" s="45"/>
      <c r="U56" s="213"/>
      <c r="V56" s="84"/>
      <c r="W56" s="85"/>
      <c r="X56" s="88"/>
      <c r="Y56" s="213"/>
      <c r="Z56" s="213"/>
      <c r="AA56" s="428"/>
      <c r="AB56" s="179" t="str">
        <f t="shared" si="1"/>
        <v/>
      </c>
      <c r="AC56" s="427"/>
      <c r="AD56" s="213"/>
      <c r="AE56" s="213"/>
      <c r="AF56" s="429"/>
      <c r="AG56" s="45"/>
      <c r="AH56" s="45"/>
      <c r="AI56" s="429"/>
      <c r="AJ56" s="668"/>
      <c r="AK56" s="668"/>
      <c r="AL56" s="41"/>
      <c r="AM56" s="367"/>
      <c r="AN56" s="427"/>
      <c r="AO56" s="179" t="str">
        <f t="shared" si="2"/>
        <v/>
      </c>
      <c r="AP56" s="427"/>
      <c r="AQ56" s="461"/>
      <c r="AR56" s="451"/>
      <c r="AS56" s="451"/>
      <c r="AT56" s="451"/>
      <c r="AU56" s="451"/>
      <c r="AV56" s="456"/>
      <c r="AW56" s="451" t="s">
        <v>1303</v>
      </c>
      <c r="AX56" s="429"/>
      <c r="AY56" s="28" t="b">
        <f t="shared" si="3"/>
        <v>1</v>
      </c>
    </row>
    <row r="57" spans="1:51" ht="45" customHeight="1">
      <c r="A57" s="65"/>
      <c r="B57" s="65"/>
      <c r="C57" s="65"/>
      <c r="D57" s="65"/>
      <c r="E57" s="427"/>
      <c r="F57" s="318" t="str">
        <f t="shared" si="0"/>
        <v/>
      </c>
      <c r="G57" s="428"/>
      <c r="H57" s="83"/>
      <c r="I57" s="83"/>
      <c r="J57" s="45"/>
      <c r="K57" s="427"/>
      <c r="L57" s="427"/>
      <c r="M57" s="427"/>
      <c r="N57" s="45"/>
      <c r="O57" s="429"/>
      <c r="P57" s="206"/>
      <c r="Q57" s="206"/>
      <c r="R57" s="429"/>
      <c r="S57" s="83"/>
      <c r="T57" s="45"/>
      <c r="U57" s="213"/>
      <c r="V57" s="84"/>
      <c r="W57" s="85"/>
      <c r="X57" s="88"/>
      <c r="Y57" s="213"/>
      <c r="Z57" s="213"/>
      <c r="AA57" s="428"/>
      <c r="AB57" s="179" t="str">
        <f t="shared" si="1"/>
        <v/>
      </c>
      <c r="AC57" s="427"/>
      <c r="AD57" s="213"/>
      <c r="AE57" s="213"/>
      <c r="AF57" s="429"/>
      <c r="AG57" s="45"/>
      <c r="AH57" s="45"/>
      <c r="AI57" s="429"/>
      <c r="AJ57" s="668"/>
      <c r="AK57" s="668"/>
      <c r="AL57" s="41"/>
      <c r="AM57" s="367"/>
      <c r="AN57" s="427"/>
      <c r="AO57" s="179" t="str">
        <f t="shared" si="2"/>
        <v/>
      </c>
      <c r="AP57" s="427"/>
      <c r="AQ57" s="461"/>
      <c r="AR57" s="451"/>
      <c r="AS57" s="451"/>
      <c r="AT57" s="451"/>
      <c r="AU57" s="451"/>
      <c r="AV57" s="456"/>
      <c r="AW57" s="451" t="s">
        <v>1304</v>
      </c>
      <c r="AX57" s="429"/>
      <c r="AY57" s="28" t="b">
        <f t="shared" si="3"/>
        <v>1</v>
      </c>
    </row>
    <row r="58" spans="1:51" ht="45" customHeight="1">
      <c r="A58" s="65"/>
      <c r="B58" s="65"/>
      <c r="C58" s="65"/>
      <c r="D58" s="65"/>
      <c r="E58" s="427"/>
      <c r="F58" s="318" t="str">
        <f t="shared" si="0"/>
        <v/>
      </c>
      <c r="G58" s="428"/>
      <c r="H58" s="83"/>
      <c r="I58" s="83"/>
      <c r="J58" s="45"/>
      <c r="K58" s="427"/>
      <c r="L58" s="427"/>
      <c r="M58" s="427"/>
      <c r="N58" s="45"/>
      <c r="O58" s="429"/>
      <c r="P58" s="206"/>
      <c r="Q58" s="206"/>
      <c r="R58" s="429"/>
      <c r="S58" s="83"/>
      <c r="T58" s="45"/>
      <c r="U58" s="213"/>
      <c r="V58" s="84"/>
      <c r="W58" s="85"/>
      <c r="X58" s="88"/>
      <c r="Y58" s="213"/>
      <c r="Z58" s="213"/>
      <c r="AA58" s="428"/>
      <c r="AB58" s="179" t="str">
        <f t="shared" si="1"/>
        <v/>
      </c>
      <c r="AC58" s="427"/>
      <c r="AD58" s="213"/>
      <c r="AE58" s="213"/>
      <c r="AF58" s="429"/>
      <c r="AG58" s="45"/>
      <c r="AH58" s="45"/>
      <c r="AI58" s="429"/>
      <c r="AJ58" s="668"/>
      <c r="AK58" s="668"/>
      <c r="AL58" s="41"/>
      <c r="AM58" s="367"/>
      <c r="AN58" s="427"/>
      <c r="AO58" s="179" t="str">
        <f t="shared" si="2"/>
        <v/>
      </c>
      <c r="AP58" s="427"/>
      <c r="AQ58" s="461"/>
      <c r="AR58" s="451"/>
      <c r="AS58" s="451"/>
      <c r="AT58" s="451"/>
      <c r="AU58" s="451"/>
      <c r="AV58" s="456"/>
      <c r="AW58" s="451" t="s">
        <v>1305</v>
      </c>
      <c r="AX58" s="429"/>
      <c r="AY58" s="28" t="b">
        <f t="shared" si="3"/>
        <v>1</v>
      </c>
    </row>
    <row r="59" spans="1:51" ht="45" customHeight="1">
      <c r="A59" s="65"/>
      <c r="B59" s="65"/>
      <c r="C59" s="65"/>
      <c r="D59" s="65"/>
      <c r="E59" s="427"/>
      <c r="F59" s="318" t="str">
        <f t="shared" si="0"/>
        <v/>
      </c>
      <c r="G59" s="428"/>
      <c r="H59" s="83"/>
      <c r="I59" s="83"/>
      <c r="J59" s="45"/>
      <c r="K59" s="427"/>
      <c r="L59" s="427"/>
      <c r="M59" s="427"/>
      <c r="N59" s="45"/>
      <c r="O59" s="429"/>
      <c r="P59" s="206"/>
      <c r="Q59" s="206"/>
      <c r="R59" s="429"/>
      <c r="S59" s="83"/>
      <c r="T59" s="45"/>
      <c r="U59" s="213"/>
      <c r="V59" s="84"/>
      <c r="W59" s="85"/>
      <c r="X59" s="88"/>
      <c r="Y59" s="213"/>
      <c r="Z59" s="213"/>
      <c r="AA59" s="428"/>
      <c r="AB59" s="179" t="str">
        <f t="shared" si="1"/>
        <v/>
      </c>
      <c r="AC59" s="427"/>
      <c r="AD59" s="213"/>
      <c r="AE59" s="213"/>
      <c r="AF59" s="429"/>
      <c r="AG59" s="45"/>
      <c r="AH59" s="45"/>
      <c r="AI59" s="429"/>
      <c r="AJ59" s="668"/>
      <c r="AK59" s="668"/>
      <c r="AL59" s="41"/>
      <c r="AM59" s="367"/>
      <c r="AN59" s="427"/>
      <c r="AO59" s="179" t="str">
        <f t="shared" si="2"/>
        <v/>
      </c>
      <c r="AP59" s="427"/>
      <c r="AQ59" s="461"/>
      <c r="AR59" s="451"/>
      <c r="AS59" s="451"/>
      <c r="AT59" s="451"/>
      <c r="AU59" s="451"/>
      <c r="AV59" s="456"/>
      <c r="AW59" s="451" t="s">
        <v>1306</v>
      </c>
      <c r="AX59" s="429"/>
      <c r="AY59" s="28" t="b">
        <f t="shared" si="3"/>
        <v>1</v>
      </c>
    </row>
    <row r="60" spans="1:51" ht="45" customHeight="1">
      <c r="A60" s="65"/>
      <c r="B60" s="65"/>
      <c r="C60" s="65"/>
      <c r="D60" s="65"/>
      <c r="E60" s="427"/>
      <c r="F60" s="318" t="str">
        <f t="shared" si="0"/>
        <v/>
      </c>
      <c r="G60" s="428"/>
      <c r="H60" s="83"/>
      <c r="I60" s="83"/>
      <c r="J60" s="45"/>
      <c r="K60" s="427"/>
      <c r="L60" s="427"/>
      <c r="M60" s="427"/>
      <c r="N60" s="45"/>
      <c r="O60" s="429"/>
      <c r="P60" s="206"/>
      <c r="Q60" s="206"/>
      <c r="R60" s="429"/>
      <c r="S60" s="83"/>
      <c r="T60" s="45"/>
      <c r="U60" s="213"/>
      <c r="V60" s="84"/>
      <c r="W60" s="85"/>
      <c r="X60" s="88"/>
      <c r="Y60" s="213"/>
      <c r="Z60" s="213"/>
      <c r="AA60" s="428"/>
      <c r="AB60" s="179" t="str">
        <f t="shared" si="1"/>
        <v/>
      </c>
      <c r="AC60" s="427"/>
      <c r="AD60" s="213"/>
      <c r="AE60" s="213"/>
      <c r="AF60" s="429"/>
      <c r="AG60" s="45"/>
      <c r="AH60" s="45"/>
      <c r="AI60" s="429"/>
      <c r="AJ60" s="668"/>
      <c r="AK60" s="668"/>
      <c r="AL60" s="41"/>
      <c r="AM60" s="367"/>
      <c r="AN60" s="427"/>
      <c r="AO60" s="179" t="str">
        <f t="shared" si="2"/>
        <v/>
      </c>
      <c r="AP60" s="427"/>
      <c r="AQ60" s="461"/>
      <c r="AR60" s="451"/>
      <c r="AS60" s="451"/>
      <c r="AT60" s="451"/>
      <c r="AU60" s="451"/>
      <c r="AV60" s="456"/>
      <c r="AW60" s="451" t="s">
        <v>1307</v>
      </c>
      <c r="AX60" s="429"/>
      <c r="AY60" s="28" t="b">
        <f t="shared" si="3"/>
        <v>1</v>
      </c>
    </row>
    <row r="61" spans="1:51" ht="45" customHeight="1">
      <c r="A61" s="65"/>
      <c r="B61" s="65"/>
      <c r="C61" s="65"/>
      <c r="D61" s="65"/>
      <c r="E61" s="427"/>
      <c r="F61" s="318" t="str">
        <f t="shared" si="0"/>
        <v/>
      </c>
      <c r="G61" s="428"/>
      <c r="H61" s="83"/>
      <c r="I61" s="83"/>
      <c r="J61" s="45"/>
      <c r="K61" s="427"/>
      <c r="L61" s="427"/>
      <c r="M61" s="427"/>
      <c r="N61" s="45"/>
      <c r="O61" s="429"/>
      <c r="P61" s="206"/>
      <c r="Q61" s="206"/>
      <c r="R61" s="429"/>
      <c r="S61" s="83"/>
      <c r="T61" s="45"/>
      <c r="U61" s="213"/>
      <c r="V61" s="84"/>
      <c r="W61" s="85"/>
      <c r="X61" s="88"/>
      <c r="Y61" s="213"/>
      <c r="Z61" s="213"/>
      <c r="AA61" s="428"/>
      <c r="AB61" s="179" t="str">
        <f t="shared" si="1"/>
        <v/>
      </c>
      <c r="AC61" s="427"/>
      <c r="AD61" s="213"/>
      <c r="AE61" s="213"/>
      <c r="AF61" s="429"/>
      <c r="AG61" s="45"/>
      <c r="AH61" s="45"/>
      <c r="AI61" s="429"/>
      <c r="AJ61" s="668"/>
      <c r="AK61" s="668"/>
      <c r="AL61" s="41"/>
      <c r="AM61" s="367"/>
      <c r="AN61" s="427"/>
      <c r="AO61" s="179" t="str">
        <f t="shared" si="2"/>
        <v/>
      </c>
      <c r="AP61" s="427"/>
      <c r="AQ61" s="461"/>
      <c r="AR61" s="451"/>
      <c r="AS61" s="451"/>
      <c r="AT61" s="451"/>
      <c r="AU61" s="451"/>
      <c r="AV61" s="456"/>
      <c r="AW61" s="451" t="s">
        <v>1308</v>
      </c>
      <c r="AX61" s="429"/>
      <c r="AY61" s="28" t="b">
        <f t="shared" si="3"/>
        <v>1</v>
      </c>
    </row>
    <row r="62" spans="1:51" ht="45" customHeight="1">
      <c r="A62" s="65"/>
      <c r="B62" s="65"/>
      <c r="C62" s="65"/>
      <c r="D62" s="65"/>
      <c r="E62" s="427"/>
      <c r="F62" s="318" t="str">
        <f t="shared" si="0"/>
        <v/>
      </c>
      <c r="G62" s="428"/>
      <c r="H62" s="83"/>
      <c r="I62" s="83"/>
      <c r="J62" s="45"/>
      <c r="K62" s="427"/>
      <c r="L62" s="427"/>
      <c r="M62" s="427"/>
      <c r="N62" s="45"/>
      <c r="O62" s="429"/>
      <c r="P62" s="206"/>
      <c r="Q62" s="206"/>
      <c r="R62" s="429"/>
      <c r="S62" s="83"/>
      <c r="T62" s="45"/>
      <c r="U62" s="213"/>
      <c r="V62" s="84"/>
      <c r="W62" s="85"/>
      <c r="X62" s="88"/>
      <c r="Y62" s="213"/>
      <c r="Z62" s="213"/>
      <c r="AA62" s="428"/>
      <c r="AB62" s="179" t="str">
        <f t="shared" si="1"/>
        <v/>
      </c>
      <c r="AC62" s="427"/>
      <c r="AD62" s="213"/>
      <c r="AE62" s="213"/>
      <c r="AF62" s="429"/>
      <c r="AG62" s="45"/>
      <c r="AH62" s="45"/>
      <c r="AI62" s="429"/>
      <c r="AJ62" s="668"/>
      <c r="AK62" s="668"/>
      <c r="AL62" s="41"/>
      <c r="AM62" s="367"/>
      <c r="AN62" s="427"/>
      <c r="AO62" s="179" t="str">
        <f t="shared" si="2"/>
        <v/>
      </c>
      <c r="AP62" s="427"/>
      <c r="AQ62" s="461"/>
      <c r="AR62" s="451"/>
      <c r="AS62" s="451"/>
      <c r="AT62" s="451"/>
      <c r="AU62" s="451"/>
      <c r="AV62" s="456"/>
      <c r="AW62" s="451" t="s">
        <v>1309</v>
      </c>
      <c r="AX62" s="429"/>
      <c r="AY62" s="28" t="b">
        <f t="shared" si="3"/>
        <v>1</v>
      </c>
    </row>
    <row r="63" spans="1:51" ht="45" customHeight="1">
      <c r="A63" s="65"/>
      <c r="B63" s="65"/>
      <c r="C63" s="65"/>
      <c r="D63" s="65"/>
      <c r="E63" s="427"/>
      <c r="F63" s="318" t="str">
        <f t="shared" si="0"/>
        <v/>
      </c>
      <c r="G63" s="428"/>
      <c r="H63" s="83"/>
      <c r="I63" s="83"/>
      <c r="J63" s="45"/>
      <c r="K63" s="427"/>
      <c r="L63" s="427"/>
      <c r="M63" s="427"/>
      <c r="N63" s="45"/>
      <c r="O63" s="429"/>
      <c r="P63" s="206"/>
      <c r="Q63" s="206"/>
      <c r="R63" s="429"/>
      <c r="S63" s="83"/>
      <c r="T63" s="45"/>
      <c r="U63" s="213"/>
      <c r="V63" s="84"/>
      <c r="W63" s="85"/>
      <c r="X63" s="88"/>
      <c r="Y63" s="213"/>
      <c r="Z63" s="213"/>
      <c r="AA63" s="428"/>
      <c r="AB63" s="179" t="str">
        <f t="shared" si="1"/>
        <v/>
      </c>
      <c r="AC63" s="427"/>
      <c r="AD63" s="213"/>
      <c r="AE63" s="213"/>
      <c r="AF63" s="429"/>
      <c r="AG63" s="45"/>
      <c r="AH63" s="45"/>
      <c r="AI63" s="429"/>
      <c r="AJ63" s="668"/>
      <c r="AK63" s="668"/>
      <c r="AL63" s="41"/>
      <c r="AM63" s="367"/>
      <c r="AN63" s="427"/>
      <c r="AO63" s="179" t="str">
        <f t="shared" si="2"/>
        <v/>
      </c>
      <c r="AP63" s="427"/>
      <c r="AQ63" s="461"/>
      <c r="AR63" s="451"/>
      <c r="AS63" s="451"/>
      <c r="AT63" s="451"/>
      <c r="AU63" s="451"/>
      <c r="AV63" s="456"/>
      <c r="AW63" s="451" t="s">
        <v>1310</v>
      </c>
      <c r="AX63" s="429"/>
      <c r="AY63" s="28" t="b">
        <f t="shared" si="3"/>
        <v>1</v>
      </c>
    </row>
    <row r="64" spans="1:51" ht="45" customHeight="1">
      <c r="A64" s="65"/>
      <c r="B64" s="65"/>
      <c r="C64" s="65"/>
      <c r="D64" s="65"/>
      <c r="E64" s="427"/>
      <c r="F64" s="318" t="str">
        <f t="shared" si="0"/>
        <v/>
      </c>
      <c r="G64" s="428"/>
      <c r="H64" s="83"/>
      <c r="I64" s="83"/>
      <c r="J64" s="45"/>
      <c r="K64" s="427"/>
      <c r="L64" s="427"/>
      <c r="M64" s="427"/>
      <c r="N64" s="45"/>
      <c r="O64" s="429"/>
      <c r="P64" s="206"/>
      <c r="Q64" s="206"/>
      <c r="R64" s="429"/>
      <c r="S64" s="83"/>
      <c r="T64" s="45"/>
      <c r="U64" s="213"/>
      <c r="V64" s="84"/>
      <c r="W64" s="85"/>
      <c r="X64" s="88"/>
      <c r="Y64" s="213"/>
      <c r="Z64" s="213"/>
      <c r="AA64" s="428"/>
      <c r="AB64" s="179" t="str">
        <f t="shared" si="1"/>
        <v/>
      </c>
      <c r="AC64" s="427"/>
      <c r="AD64" s="213"/>
      <c r="AE64" s="213"/>
      <c r="AF64" s="429"/>
      <c r="AG64" s="45"/>
      <c r="AH64" s="45"/>
      <c r="AI64" s="429"/>
      <c r="AJ64" s="668"/>
      <c r="AK64" s="668"/>
      <c r="AL64" s="41"/>
      <c r="AM64" s="367"/>
      <c r="AN64" s="427"/>
      <c r="AO64" s="179" t="str">
        <f t="shared" si="2"/>
        <v/>
      </c>
      <c r="AP64" s="427"/>
      <c r="AQ64" s="461"/>
      <c r="AR64" s="451"/>
      <c r="AS64" s="451"/>
      <c r="AT64" s="451"/>
      <c r="AU64" s="451"/>
      <c r="AV64" s="456"/>
      <c r="AW64" s="451" t="s">
        <v>1311</v>
      </c>
      <c r="AX64" s="429"/>
      <c r="AY64" s="28" t="b">
        <f t="shared" si="3"/>
        <v>1</v>
      </c>
    </row>
    <row r="65" spans="1:51" ht="45" customHeight="1">
      <c r="A65" s="65"/>
      <c r="B65" s="65"/>
      <c r="C65" s="65"/>
      <c r="D65" s="65"/>
      <c r="E65" s="427"/>
      <c r="F65" s="318" t="str">
        <f t="shared" si="0"/>
        <v/>
      </c>
      <c r="G65" s="428"/>
      <c r="H65" s="83"/>
      <c r="I65" s="83"/>
      <c r="J65" s="45"/>
      <c r="K65" s="427"/>
      <c r="L65" s="427"/>
      <c r="M65" s="427"/>
      <c r="N65" s="45"/>
      <c r="O65" s="429"/>
      <c r="P65" s="206"/>
      <c r="Q65" s="206"/>
      <c r="R65" s="429"/>
      <c r="S65" s="83"/>
      <c r="T65" s="45"/>
      <c r="U65" s="213"/>
      <c r="V65" s="84"/>
      <c r="W65" s="85"/>
      <c r="X65" s="88"/>
      <c r="Y65" s="213"/>
      <c r="Z65" s="213"/>
      <c r="AA65" s="428"/>
      <c r="AB65" s="179" t="str">
        <f t="shared" si="1"/>
        <v/>
      </c>
      <c r="AC65" s="427"/>
      <c r="AD65" s="213"/>
      <c r="AE65" s="213"/>
      <c r="AF65" s="429"/>
      <c r="AG65" s="45"/>
      <c r="AH65" s="45"/>
      <c r="AI65" s="429"/>
      <c r="AJ65" s="668"/>
      <c r="AK65" s="668"/>
      <c r="AL65" s="41"/>
      <c r="AM65" s="367"/>
      <c r="AN65" s="427"/>
      <c r="AO65" s="179" t="str">
        <f t="shared" si="2"/>
        <v/>
      </c>
      <c r="AP65" s="427"/>
      <c r="AQ65" s="461"/>
      <c r="AR65" s="451"/>
      <c r="AS65" s="451"/>
      <c r="AT65" s="451"/>
      <c r="AU65" s="451"/>
      <c r="AV65" s="456"/>
      <c r="AW65" s="451" t="s">
        <v>1312</v>
      </c>
      <c r="AX65" s="429"/>
      <c r="AY65" s="28" t="b">
        <f t="shared" si="3"/>
        <v>1</v>
      </c>
    </row>
    <row r="66" spans="1:51" ht="45" customHeight="1">
      <c r="A66" s="65"/>
      <c r="B66" s="65"/>
      <c r="C66" s="65"/>
      <c r="D66" s="65"/>
      <c r="E66" s="427"/>
      <c r="F66" s="318" t="str">
        <f t="shared" si="0"/>
        <v/>
      </c>
      <c r="G66" s="428"/>
      <c r="H66" s="83"/>
      <c r="I66" s="83"/>
      <c r="J66" s="45"/>
      <c r="K66" s="427"/>
      <c r="L66" s="427"/>
      <c r="M66" s="427"/>
      <c r="N66" s="45"/>
      <c r="O66" s="429"/>
      <c r="P66" s="206"/>
      <c r="Q66" s="206"/>
      <c r="R66" s="429"/>
      <c r="S66" s="83"/>
      <c r="T66" s="45"/>
      <c r="U66" s="213"/>
      <c r="V66" s="84"/>
      <c r="W66" s="85"/>
      <c r="X66" s="88"/>
      <c r="Y66" s="213"/>
      <c r="Z66" s="213"/>
      <c r="AA66" s="428"/>
      <c r="AB66" s="179" t="str">
        <f t="shared" si="1"/>
        <v/>
      </c>
      <c r="AC66" s="427"/>
      <c r="AD66" s="213"/>
      <c r="AE66" s="213"/>
      <c r="AF66" s="429"/>
      <c r="AG66" s="45"/>
      <c r="AH66" s="45"/>
      <c r="AI66" s="429"/>
      <c r="AJ66" s="668"/>
      <c r="AK66" s="668"/>
      <c r="AL66" s="41"/>
      <c r="AM66" s="367"/>
      <c r="AN66" s="427"/>
      <c r="AO66" s="179" t="str">
        <f t="shared" si="2"/>
        <v/>
      </c>
      <c r="AP66" s="427"/>
      <c r="AQ66" s="461"/>
      <c r="AR66" s="451"/>
      <c r="AS66" s="451"/>
      <c r="AT66" s="451"/>
      <c r="AU66" s="451"/>
      <c r="AV66" s="456"/>
      <c r="AW66" s="451" t="s">
        <v>1313</v>
      </c>
      <c r="AX66" s="429"/>
      <c r="AY66" s="28" t="b">
        <f t="shared" si="3"/>
        <v>1</v>
      </c>
    </row>
    <row r="67" spans="1:51" ht="45" customHeight="1">
      <c r="A67" s="65"/>
      <c r="B67" s="65"/>
      <c r="C67" s="65"/>
      <c r="D67" s="65"/>
      <c r="E67" s="427"/>
      <c r="F67" s="318" t="str">
        <f t="shared" si="0"/>
        <v/>
      </c>
      <c r="G67" s="428"/>
      <c r="H67" s="83"/>
      <c r="I67" s="83"/>
      <c r="J67" s="45"/>
      <c r="K67" s="427"/>
      <c r="L67" s="427"/>
      <c r="M67" s="427"/>
      <c r="N67" s="45"/>
      <c r="O67" s="429"/>
      <c r="P67" s="206"/>
      <c r="Q67" s="206"/>
      <c r="R67" s="429"/>
      <c r="S67" s="83"/>
      <c r="T67" s="45"/>
      <c r="U67" s="213"/>
      <c r="V67" s="84"/>
      <c r="W67" s="85"/>
      <c r="X67" s="88"/>
      <c r="Y67" s="213"/>
      <c r="Z67" s="213"/>
      <c r="AA67" s="428"/>
      <c r="AB67" s="179" t="str">
        <f t="shared" si="1"/>
        <v/>
      </c>
      <c r="AC67" s="427"/>
      <c r="AD67" s="213"/>
      <c r="AE67" s="213"/>
      <c r="AF67" s="429"/>
      <c r="AG67" s="45"/>
      <c r="AH67" s="45"/>
      <c r="AI67" s="429"/>
      <c r="AJ67" s="668"/>
      <c r="AK67" s="668"/>
      <c r="AL67" s="41"/>
      <c r="AM67" s="367"/>
      <c r="AN67" s="427"/>
      <c r="AO67" s="179" t="str">
        <f t="shared" si="2"/>
        <v/>
      </c>
      <c r="AP67" s="427"/>
      <c r="AQ67" s="461"/>
      <c r="AR67" s="451"/>
      <c r="AS67" s="451"/>
      <c r="AT67" s="451"/>
      <c r="AU67" s="451"/>
      <c r="AV67" s="456"/>
      <c r="AW67" s="451" t="s">
        <v>1314</v>
      </c>
      <c r="AX67" s="429"/>
      <c r="AY67" s="28" t="b">
        <f t="shared" si="3"/>
        <v>1</v>
      </c>
    </row>
    <row r="68" spans="1:51" ht="45" customHeight="1">
      <c r="A68" s="65"/>
      <c r="B68" s="65"/>
      <c r="C68" s="65"/>
      <c r="D68" s="65"/>
      <c r="E68" s="427"/>
      <c r="F68" s="318" t="str">
        <f t="shared" si="0"/>
        <v/>
      </c>
      <c r="G68" s="428"/>
      <c r="H68" s="83"/>
      <c r="I68" s="83"/>
      <c r="J68" s="45"/>
      <c r="K68" s="427"/>
      <c r="L68" s="427"/>
      <c r="M68" s="427"/>
      <c r="N68" s="45"/>
      <c r="O68" s="429"/>
      <c r="P68" s="206"/>
      <c r="Q68" s="206"/>
      <c r="R68" s="429"/>
      <c r="S68" s="83"/>
      <c r="T68" s="45"/>
      <c r="U68" s="213"/>
      <c r="V68" s="84"/>
      <c r="W68" s="85"/>
      <c r="X68" s="88"/>
      <c r="Y68" s="213"/>
      <c r="Z68" s="213"/>
      <c r="AA68" s="428"/>
      <c r="AB68" s="179" t="str">
        <f t="shared" si="1"/>
        <v/>
      </c>
      <c r="AC68" s="427"/>
      <c r="AD68" s="213"/>
      <c r="AE68" s="213"/>
      <c r="AF68" s="429"/>
      <c r="AG68" s="45"/>
      <c r="AH68" s="45"/>
      <c r="AI68" s="429"/>
      <c r="AJ68" s="668"/>
      <c r="AK68" s="668"/>
      <c r="AL68" s="41"/>
      <c r="AM68" s="367"/>
      <c r="AN68" s="427"/>
      <c r="AO68" s="179" t="str">
        <f t="shared" si="2"/>
        <v/>
      </c>
      <c r="AP68" s="427"/>
      <c r="AQ68" s="461"/>
      <c r="AR68" s="451"/>
      <c r="AS68" s="451"/>
      <c r="AT68" s="451"/>
      <c r="AU68" s="451"/>
      <c r="AV68" s="456"/>
      <c r="AW68" s="451" t="s">
        <v>1315</v>
      </c>
      <c r="AX68" s="429"/>
      <c r="AY68" s="28" t="b">
        <f t="shared" si="3"/>
        <v>1</v>
      </c>
    </row>
    <row r="69" spans="1:51" ht="45" customHeight="1">
      <c r="A69" s="65"/>
      <c r="B69" s="65"/>
      <c r="C69" s="65"/>
      <c r="D69" s="65"/>
      <c r="E69" s="427"/>
      <c r="F69" s="318" t="str">
        <f t="shared" si="0"/>
        <v/>
      </c>
      <c r="G69" s="428"/>
      <c r="H69" s="83"/>
      <c r="I69" s="83"/>
      <c r="J69" s="45"/>
      <c r="K69" s="427"/>
      <c r="L69" s="427"/>
      <c r="M69" s="427"/>
      <c r="N69" s="45"/>
      <c r="O69" s="429"/>
      <c r="P69" s="206"/>
      <c r="Q69" s="206"/>
      <c r="R69" s="429"/>
      <c r="S69" s="83"/>
      <c r="T69" s="45"/>
      <c r="U69" s="213"/>
      <c r="V69" s="84"/>
      <c r="W69" s="85"/>
      <c r="X69" s="88"/>
      <c r="Y69" s="213"/>
      <c r="Z69" s="213"/>
      <c r="AA69" s="428"/>
      <c r="AB69" s="179" t="str">
        <f t="shared" si="1"/>
        <v/>
      </c>
      <c r="AC69" s="427"/>
      <c r="AD69" s="213"/>
      <c r="AE69" s="213"/>
      <c r="AF69" s="429"/>
      <c r="AG69" s="45"/>
      <c r="AH69" s="45"/>
      <c r="AI69" s="429"/>
      <c r="AJ69" s="668"/>
      <c r="AK69" s="668"/>
      <c r="AL69" s="41"/>
      <c r="AM69" s="367"/>
      <c r="AN69" s="427"/>
      <c r="AO69" s="179" t="str">
        <f t="shared" si="2"/>
        <v/>
      </c>
      <c r="AP69" s="427"/>
      <c r="AQ69" s="461"/>
      <c r="AR69" s="451"/>
      <c r="AS69" s="451"/>
      <c r="AT69" s="451"/>
      <c r="AU69" s="451"/>
      <c r="AV69" s="456"/>
      <c r="AW69" s="451" t="s">
        <v>1316</v>
      </c>
      <c r="AX69" s="429"/>
      <c r="AY69" s="28" t="b">
        <f t="shared" si="3"/>
        <v>1</v>
      </c>
    </row>
    <row r="70" spans="1:51" ht="45" customHeight="1">
      <c r="A70" s="65"/>
      <c r="B70" s="65"/>
      <c r="C70" s="65"/>
      <c r="D70" s="65"/>
      <c r="E70" s="427"/>
      <c r="F70" s="318" t="str">
        <f t="shared" si="0"/>
        <v/>
      </c>
      <c r="G70" s="428"/>
      <c r="H70" s="83"/>
      <c r="I70" s="83"/>
      <c r="J70" s="45"/>
      <c r="K70" s="427"/>
      <c r="L70" s="427"/>
      <c r="M70" s="427"/>
      <c r="N70" s="45"/>
      <c r="O70" s="429"/>
      <c r="P70" s="206"/>
      <c r="Q70" s="206"/>
      <c r="R70" s="429"/>
      <c r="S70" s="83"/>
      <c r="T70" s="45"/>
      <c r="U70" s="213"/>
      <c r="V70" s="84"/>
      <c r="W70" s="85"/>
      <c r="X70" s="88"/>
      <c r="Y70" s="213"/>
      <c r="Z70" s="213"/>
      <c r="AA70" s="428"/>
      <c r="AB70" s="179" t="str">
        <f t="shared" si="1"/>
        <v/>
      </c>
      <c r="AC70" s="427"/>
      <c r="AD70" s="213"/>
      <c r="AE70" s="213"/>
      <c r="AF70" s="429"/>
      <c r="AG70" s="45"/>
      <c r="AH70" s="45"/>
      <c r="AI70" s="429"/>
      <c r="AJ70" s="668"/>
      <c r="AK70" s="668"/>
      <c r="AL70" s="41"/>
      <c r="AM70" s="367"/>
      <c r="AN70" s="427"/>
      <c r="AO70" s="179" t="str">
        <f t="shared" si="2"/>
        <v/>
      </c>
      <c r="AP70" s="427"/>
      <c r="AQ70" s="461"/>
      <c r="AR70" s="451"/>
      <c r="AS70" s="451"/>
      <c r="AT70" s="451"/>
      <c r="AU70" s="451"/>
      <c r="AV70" s="456"/>
      <c r="AW70" s="451" t="s">
        <v>1317</v>
      </c>
      <c r="AX70" s="429"/>
      <c r="AY70" s="28" t="b">
        <f t="shared" si="3"/>
        <v>1</v>
      </c>
    </row>
    <row r="71" spans="1:51" ht="45" customHeight="1">
      <c r="A71" s="65"/>
      <c r="B71" s="65"/>
      <c r="C71" s="65"/>
      <c r="D71" s="65"/>
      <c r="E71" s="427"/>
      <c r="F71" s="318" t="str">
        <f t="shared" si="0"/>
        <v/>
      </c>
      <c r="G71" s="428"/>
      <c r="H71" s="83"/>
      <c r="I71" s="83"/>
      <c r="J71" s="45"/>
      <c r="K71" s="427"/>
      <c r="L71" s="427"/>
      <c r="M71" s="427"/>
      <c r="N71" s="45"/>
      <c r="O71" s="429"/>
      <c r="P71" s="206"/>
      <c r="Q71" s="206"/>
      <c r="R71" s="429"/>
      <c r="S71" s="83"/>
      <c r="T71" s="45"/>
      <c r="U71" s="213"/>
      <c r="V71" s="84"/>
      <c r="W71" s="85"/>
      <c r="X71" s="88"/>
      <c r="Y71" s="213"/>
      <c r="Z71" s="213"/>
      <c r="AA71" s="428"/>
      <c r="AB71" s="179" t="str">
        <f t="shared" si="1"/>
        <v/>
      </c>
      <c r="AC71" s="427"/>
      <c r="AD71" s="213"/>
      <c r="AE71" s="213"/>
      <c r="AF71" s="429"/>
      <c r="AG71" s="45"/>
      <c r="AH71" s="45"/>
      <c r="AI71" s="429"/>
      <c r="AJ71" s="668"/>
      <c r="AK71" s="668"/>
      <c r="AL71" s="41"/>
      <c r="AM71" s="367"/>
      <c r="AN71" s="427"/>
      <c r="AO71" s="179" t="str">
        <f t="shared" si="2"/>
        <v/>
      </c>
      <c r="AP71" s="427"/>
      <c r="AQ71" s="461"/>
      <c r="AR71" s="451"/>
      <c r="AS71" s="451"/>
      <c r="AT71" s="451"/>
      <c r="AU71" s="451"/>
      <c r="AV71" s="456"/>
      <c r="AW71" s="451" t="s">
        <v>1318</v>
      </c>
      <c r="AX71" s="429"/>
      <c r="AY71" s="28" t="b">
        <f t="shared" si="3"/>
        <v>1</v>
      </c>
    </row>
    <row r="72" spans="1:51" ht="45" customHeight="1">
      <c r="A72" s="65"/>
      <c r="B72" s="65"/>
      <c r="C72" s="65"/>
      <c r="D72" s="65"/>
      <c r="E72" s="427"/>
      <c r="F72" s="318" t="str">
        <f t="shared" si="0"/>
        <v/>
      </c>
      <c r="G72" s="428"/>
      <c r="H72" s="83"/>
      <c r="I72" s="83"/>
      <c r="J72" s="45"/>
      <c r="K72" s="427"/>
      <c r="L72" s="427"/>
      <c r="M72" s="427"/>
      <c r="N72" s="45"/>
      <c r="O72" s="429"/>
      <c r="P72" s="206"/>
      <c r="Q72" s="206"/>
      <c r="R72" s="429"/>
      <c r="S72" s="83"/>
      <c r="T72" s="45"/>
      <c r="U72" s="213"/>
      <c r="V72" s="84"/>
      <c r="W72" s="85"/>
      <c r="X72" s="88"/>
      <c r="Y72" s="213"/>
      <c r="Z72" s="213"/>
      <c r="AA72" s="428"/>
      <c r="AB72" s="179" t="str">
        <f t="shared" si="1"/>
        <v/>
      </c>
      <c r="AC72" s="427"/>
      <c r="AD72" s="213"/>
      <c r="AE72" s="213"/>
      <c r="AF72" s="429"/>
      <c r="AG72" s="45"/>
      <c r="AH72" s="45"/>
      <c r="AI72" s="429"/>
      <c r="AJ72" s="668"/>
      <c r="AK72" s="668"/>
      <c r="AL72" s="41"/>
      <c r="AM72" s="367"/>
      <c r="AN72" s="427"/>
      <c r="AO72" s="179" t="str">
        <f t="shared" si="2"/>
        <v/>
      </c>
      <c r="AP72" s="427"/>
      <c r="AQ72" s="461"/>
      <c r="AR72" s="451"/>
      <c r="AS72" s="451"/>
      <c r="AT72" s="451"/>
      <c r="AU72" s="451"/>
      <c r="AV72" s="456"/>
      <c r="AW72" s="451" t="s">
        <v>1319</v>
      </c>
      <c r="AX72" s="429"/>
      <c r="AY72" s="28" t="b">
        <f t="shared" si="3"/>
        <v>1</v>
      </c>
    </row>
    <row r="73" spans="1:51" ht="45" customHeight="1">
      <c r="A73" s="65"/>
      <c r="B73" s="65"/>
      <c r="C73" s="65"/>
      <c r="D73" s="65"/>
      <c r="E73" s="427"/>
      <c r="F73" s="318" t="str">
        <f t="shared" si="0"/>
        <v/>
      </c>
      <c r="G73" s="428"/>
      <c r="H73" s="83"/>
      <c r="I73" s="83"/>
      <c r="J73" s="45"/>
      <c r="K73" s="427"/>
      <c r="L73" s="427"/>
      <c r="M73" s="427"/>
      <c r="N73" s="45"/>
      <c r="O73" s="429"/>
      <c r="P73" s="206"/>
      <c r="Q73" s="206"/>
      <c r="R73" s="429"/>
      <c r="S73" s="83"/>
      <c r="T73" s="45"/>
      <c r="U73" s="213"/>
      <c r="V73" s="84"/>
      <c r="W73" s="85"/>
      <c r="X73" s="88"/>
      <c r="Y73" s="213"/>
      <c r="Z73" s="213"/>
      <c r="AA73" s="428"/>
      <c r="AB73" s="179" t="str">
        <f t="shared" si="1"/>
        <v/>
      </c>
      <c r="AC73" s="427"/>
      <c r="AD73" s="213"/>
      <c r="AE73" s="213"/>
      <c r="AF73" s="429"/>
      <c r="AG73" s="45"/>
      <c r="AH73" s="45"/>
      <c r="AI73" s="429"/>
      <c r="AJ73" s="668"/>
      <c r="AK73" s="668"/>
      <c r="AL73" s="41"/>
      <c r="AM73" s="367"/>
      <c r="AN73" s="427"/>
      <c r="AO73" s="179" t="str">
        <f t="shared" si="2"/>
        <v/>
      </c>
      <c r="AP73" s="427"/>
      <c r="AQ73" s="461"/>
      <c r="AR73" s="451"/>
      <c r="AS73" s="451"/>
      <c r="AT73" s="451"/>
      <c r="AU73" s="451"/>
      <c r="AV73" s="456"/>
      <c r="AW73" s="451" t="s">
        <v>1320</v>
      </c>
      <c r="AX73" s="429"/>
      <c r="AY73" s="28" t="b">
        <f t="shared" si="3"/>
        <v>1</v>
      </c>
    </row>
    <row r="74" spans="1:51" ht="45" customHeight="1">
      <c r="A74" s="65"/>
      <c r="B74" s="65"/>
      <c r="C74" s="65"/>
      <c r="D74" s="65"/>
      <c r="E74" s="427"/>
      <c r="F74" s="318" t="str">
        <f t="shared" si="0"/>
        <v/>
      </c>
      <c r="G74" s="428"/>
      <c r="H74" s="83"/>
      <c r="I74" s="83"/>
      <c r="J74" s="45"/>
      <c r="K74" s="427"/>
      <c r="L74" s="427"/>
      <c r="M74" s="427"/>
      <c r="N74" s="45"/>
      <c r="O74" s="429"/>
      <c r="P74" s="206"/>
      <c r="Q74" s="206"/>
      <c r="R74" s="429"/>
      <c r="S74" s="83"/>
      <c r="T74" s="45"/>
      <c r="U74" s="213"/>
      <c r="V74" s="84"/>
      <c r="W74" s="85"/>
      <c r="X74" s="88"/>
      <c r="Y74" s="213"/>
      <c r="Z74" s="213"/>
      <c r="AA74" s="428"/>
      <c r="AB74" s="179" t="str">
        <f t="shared" ref="AB74:AB137" si="4">IF(ISBLANK(X74),"",DATEDIF(S74,X74,"d")/365)</f>
        <v/>
      </c>
      <c r="AC74" s="427"/>
      <c r="AD74" s="213"/>
      <c r="AE74" s="213"/>
      <c r="AF74" s="429"/>
      <c r="AG74" s="45"/>
      <c r="AH74" s="45"/>
      <c r="AI74" s="429"/>
      <c r="AJ74" s="668"/>
      <c r="AK74" s="668"/>
      <c r="AL74" s="41"/>
      <c r="AM74" s="367"/>
      <c r="AN74" s="427"/>
      <c r="AO74" s="179" t="str">
        <f t="shared" ref="AO74:AO137" si="5">IF((S74-AM74)/365&gt;0,(S74-AM74)/365,"")</f>
        <v/>
      </c>
      <c r="AP74" s="427"/>
      <c r="AQ74" s="461"/>
      <c r="AR74" s="451"/>
      <c r="AS74" s="451"/>
      <c r="AT74" s="451"/>
      <c r="AU74" s="451"/>
      <c r="AV74" s="456"/>
      <c r="AW74" s="451" t="s">
        <v>1321</v>
      </c>
      <c r="AX74" s="429"/>
      <c r="AY74" s="28" t="b">
        <f t="shared" si="3"/>
        <v>1</v>
      </c>
    </row>
    <row r="75" spans="1:51" ht="45" customHeight="1">
      <c r="A75" s="65"/>
      <c r="B75" s="65"/>
      <c r="C75" s="65"/>
      <c r="D75" s="65"/>
      <c r="E75" s="427"/>
      <c r="F75" s="318" t="str">
        <f t="shared" si="0"/>
        <v/>
      </c>
      <c r="G75" s="428"/>
      <c r="H75" s="83"/>
      <c r="I75" s="83"/>
      <c r="J75" s="45"/>
      <c r="K75" s="427"/>
      <c r="L75" s="427"/>
      <c r="M75" s="427"/>
      <c r="N75" s="45"/>
      <c r="O75" s="429"/>
      <c r="P75" s="206"/>
      <c r="Q75" s="206"/>
      <c r="R75" s="429"/>
      <c r="S75" s="83"/>
      <c r="T75" s="45"/>
      <c r="U75" s="213"/>
      <c r="V75" s="84"/>
      <c r="W75" s="85"/>
      <c r="X75" s="88"/>
      <c r="Y75" s="213"/>
      <c r="Z75" s="213"/>
      <c r="AA75" s="428"/>
      <c r="AB75" s="179" t="str">
        <f t="shared" si="4"/>
        <v/>
      </c>
      <c r="AC75" s="427"/>
      <c r="AD75" s="213"/>
      <c r="AE75" s="213"/>
      <c r="AF75" s="429"/>
      <c r="AG75" s="45"/>
      <c r="AH75" s="45"/>
      <c r="AI75" s="429"/>
      <c r="AJ75" s="668"/>
      <c r="AK75" s="668"/>
      <c r="AL75" s="41"/>
      <c r="AM75" s="367"/>
      <c r="AN75" s="427"/>
      <c r="AO75" s="179" t="str">
        <f t="shared" si="5"/>
        <v/>
      </c>
      <c r="AP75" s="427"/>
      <c r="AQ75" s="461"/>
      <c r="AR75" s="451"/>
      <c r="AS75" s="451"/>
      <c r="AT75" s="451"/>
      <c r="AU75" s="451"/>
      <c r="AV75" s="456"/>
      <c r="AW75" s="451" t="s">
        <v>1322</v>
      </c>
      <c r="AX75" s="429"/>
      <c r="AY75" s="28" t="b">
        <f t="shared" si="3"/>
        <v>1</v>
      </c>
    </row>
    <row r="76" spans="1:51" ht="45" customHeight="1">
      <c r="A76" s="65"/>
      <c r="B76" s="65"/>
      <c r="C76" s="65"/>
      <c r="D76" s="65"/>
      <c r="E76" s="427"/>
      <c r="F76" s="318" t="str">
        <f t="shared" si="0"/>
        <v/>
      </c>
      <c r="G76" s="428"/>
      <c r="H76" s="83"/>
      <c r="I76" s="83"/>
      <c r="J76" s="45"/>
      <c r="K76" s="427"/>
      <c r="L76" s="427"/>
      <c r="M76" s="427"/>
      <c r="N76" s="45"/>
      <c r="O76" s="429"/>
      <c r="P76" s="206"/>
      <c r="Q76" s="206"/>
      <c r="R76" s="429"/>
      <c r="S76" s="83"/>
      <c r="T76" s="45"/>
      <c r="U76" s="213"/>
      <c r="V76" s="84"/>
      <c r="W76" s="85"/>
      <c r="X76" s="88"/>
      <c r="Y76" s="213"/>
      <c r="Z76" s="213"/>
      <c r="AA76" s="428"/>
      <c r="AB76" s="179" t="str">
        <f t="shared" si="4"/>
        <v/>
      </c>
      <c r="AC76" s="427"/>
      <c r="AD76" s="213"/>
      <c r="AE76" s="213"/>
      <c r="AF76" s="429"/>
      <c r="AG76" s="45"/>
      <c r="AH76" s="45"/>
      <c r="AI76" s="429"/>
      <c r="AJ76" s="668"/>
      <c r="AK76" s="668"/>
      <c r="AL76" s="41"/>
      <c r="AM76" s="367"/>
      <c r="AN76" s="427"/>
      <c r="AO76" s="179" t="str">
        <f t="shared" si="5"/>
        <v/>
      </c>
      <c r="AP76" s="427"/>
      <c r="AQ76" s="461"/>
      <c r="AR76" s="451"/>
      <c r="AS76" s="451"/>
      <c r="AT76" s="451"/>
      <c r="AU76" s="451"/>
      <c r="AV76" s="456"/>
      <c r="AW76" s="451" t="s">
        <v>1323</v>
      </c>
      <c r="AX76" s="429"/>
      <c r="AY76" s="28" t="b">
        <f t="shared" ref="AY76:AY139" si="6">U76=Z76+AD76+AH76</f>
        <v>1</v>
      </c>
    </row>
    <row r="77" spans="1:51" ht="45" customHeight="1">
      <c r="A77" s="65"/>
      <c r="B77" s="65"/>
      <c r="C77" s="65"/>
      <c r="D77" s="65"/>
      <c r="E77" s="427"/>
      <c r="F77" s="318" t="str">
        <f t="shared" si="0"/>
        <v/>
      </c>
      <c r="G77" s="428"/>
      <c r="H77" s="83"/>
      <c r="I77" s="83"/>
      <c r="J77" s="45"/>
      <c r="K77" s="427"/>
      <c r="L77" s="427"/>
      <c r="M77" s="427"/>
      <c r="N77" s="45"/>
      <c r="O77" s="429"/>
      <c r="P77" s="206"/>
      <c r="Q77" s="206"/>
      <c r="R77" s="429"/>
      <c r="S77" s="83"/>
      <c r="T77" s="45"/>
      <c r="U77" s="213"/>
      <c r="V77" s="84"/>
      <c r="W77" s="85"/>
      <c r="X77" s="88"/>
      <c r="Y77" s="213"/>
      <c r="Z77" s="213"/>
      <c r="AA77" s="428"/>
      <c r="AB77" s="179" t="str">
        <f t="shared" si="4"/>
        <v/>
      </c>
      <c r="AC77" s="427"/>
      <c r="AD77" s="213"/>
      <c r="AE77" s="213"/>
      <c r="AF77" s="429"/>
      <c r="AG77" s="45"/>
      <c r="AH77" s="45"/>
      <c r="AI77" s="429"/>
      <c r="AJ77" s="668"/>
      <c r="AK77" s="668"/>
      <c r="AL77" s="41"/>
      <c r="AM77" s="367"/>
      <c r="AN77" s="427"/>
      <c r="AO77" s="179" t="str">
        <f t="shared" si="5"/>
        <v/>
      </c>
      <c r="AP77" s="427"/>
      <c r="AQ77" s="461"/>
      <c r="AR77" s="451"/>
      <c r="AS77" s="451"/>
      <c r="AT77" s="451"/>
      <c r="AU77" s="451"/>
      <c r="AV77" s="456"/>
      <c r="AW77" s="451" t="s">
        <v>1324</v>
      </c>
      <c r="AX77" s="429"/>
      <c r="AY77" s="28" t="b">
        <f t="shared" si="6"/>
        <v>1</v>
      </c>
    </row>
    <row r="78" spans="1:51" ht="45" customHeight="1">
      <c r="A78" s="65"/>
      <c r="B78" s="65"/>
      <c r="C78" s="65"/>
      <c r="D78" s="65"/>
      <c r="E78" s="427"/>
      <c r="F78" s="318" t="str">
        <f t="shared" si="0"/>
        <v/>
      </c>
      <c r="G78" s="428"/>
      <c r="H78" s="83"/>
      <c r="I78" s="83"/>
      <c r="J78" s="45"/>
      <c r="K78" s="427"/>
      <c r="L78" s="427"/>
      <c r="M78" s="427"/>
      <c r="N78" s="45"/>
      <c r="O78" s="429"/>
      <c r="P78" s="206"/>
      <c r="Q78" s="206"/>
      <c r="R78" s="429"/>
      <c r="S78" s="83"/>
      <c r="T78" s="45"/>
      <c r="U78" s="213"/>
      <c r="V78" s="84"/>
      <c r="W78" s="85"/>
      <c r="X78" s="88"/>
      <c r="Y78" s="213"/>
      <c r="Z78" s="213"/>
      <c r="AA78" s="428"/>
      <c r="AB78" s="179" t="str">
        <f t="shared" si="4"/>
        <v/>
      </c>
      <c r="AC78" s="427"/>
      <c r="AD78" s="213"/>
      <c r="AE78" s="213"/>
      <c r="AF78" s="429"/>
      <c r="AG78" s="45"/>
      <c r="AH78" s="45"/>
      <c r="AI78" s="429"/>
      <c r="AJ78" s="668"/>
      <c r="AK78" s="668"/>
      <c r="AL78" s="41"/>
      <c r="AM78" s="367"/>
      <c r="AN78" s="427"/>
      <c r="AO78" s="179" t="str">
        <f t="shared" si="5"/>
        <v/>
      </c>
      <c r="AP78" s="427"/>
      <c r="AQ78" s="461"/>
      <c r="AR78" s="451"/>
      <c r="AS78" s="451"/>
      <c r="AT78" s="451"/>
      <c r="AU78" s="451"/>
      <c r="AV78" s="456"/>
      <c r="AW78" s="451" t="s">
        <v>1325</v>
      </c>
      <c r="AX78" s="429"/>
      <c r="AY78" s="28" t="b">
        <f t="shared" si="6"/>
        <v>1</v>
      </c>
    </row>
    <row r="79" spans="1:51" ht="45" customHeight="1">
      <c r="A79" s="65"/>
      <c r="B79" s="65"/>
      <c r="C79" s="65"/>
      <c r="D79" s="65"/>
      <c r="E79" s="427"/>
      <c r="F79" s="318" t="str">
        <f t="shared" si="0"/>
        <v/>
      </c>
      <c r="G79" s="428"/>
      <c r="H79" s="83"/>
      <c r="I79" s="83"/>
      <c r="J79" s="45"/>
      <c r="K79" s="427"/>
      <c r="L79" s="427"/>
      <c r="M79" s="427"/>
      <c r="N79" s="45"/>
      <c r="O79" s="429"/>
      <c r="P79" s="206"/>
      <c r="Q79" s="206"/>
      <c r="R79" s="429"/>
      <c r="S79" s="83"/>
      <c r="T79" s="45"/>
      <c r="U79" s="213"/>
      <c r="V79" s="84"/>
      <c r="W79" s="85"/>
      <c r="X79" s="88"/>
      <c r="Y79" s="213"/>
      <c r="Z79" s="213"/>
      <c r="AA79" s="428"/>
      <c r="AB79" s="179" t="str">
        <f t="shared" si="4"/>
        <v/>
      </c>
      <c r="AC79" s="427"/>
      <c r="AD79" s="213"/>
      <c r="AE79" s="213"/>
      <c r="AF79" s="429"/>
      <c r="AG79" s="45"/>
      <c r="AH79" s="45"/>
      <c r="AI79" s="429"/>
      <c r="AJ79" s="668"/>
      <c r="AK79" s="668"/>
      <c r="AL79" s="41"/>
      <c r="AM79" s="367"/>
      <c r="AN79" s="427"/>
      <c r="AO79" s="179" t="str">
        <f t="shared" si="5"/>
        <v/>
      </c>
      <c r="AP79" s="427"/>
      <c r="AQ79" s="461"/>
      <c r="AR79" s="451"/>
      <c r="AS79" s="451"/>
      <c r="AT79" s="451"/>
      <c r="AU79" s="451"/>
      <c r="AV79" s="456"/>
      <c r="AW79" s="451" t="s">
        <v>1326</v>
      </c>
      <c r="AX79" s="429"/>
      <c r="AY79" s="28" t="b">
        <f t="shared" si="6"/>
        <v>1</v>
      </c>
    </row>
    <row r="80" spans="1:51" ht="45" customHeight="1">
      <c r="A80" s="65"/>
      <c r="B80" s="65"/>
      <c r="C80" s="65"/>
      <c r="D80" s="65"/>
      <c r="E80" s="427"/>
      <c r="F80" s="318" t="str">
        <f t="shared" si="0"/>
        <v/>
      </c>
      <c r="G80" s="428"/>
      <c r="H80" s="83"/>
      <c r="I80" s="83"/>
      <c r="J80" s="45"/>
      <c r="K80" s="427"/>
      <c r="L80" s="427"/>
      <c r="M80" s="427"/>
      <c r="N80" s="45"/>
      <c r="O80" s="429"/>
      <c r="P80" s="206"/>
      <c r="Q80" s="206"/>
      <c r="R80" s="429"/>
      <c r="S80" s="83"/>
      <c r="T80" s="45"/>
      <c r="U80" s="213"/>
      <c r="V80" s="84"/>
      <c r="W80" s="85"/>
      <c r="X80" s="88"/>
      <c r="Y80" s="213"/>
      <c r="Z80" s="213"/>
      <c r="AA80" s="428"/>
      <c r="AB80" s="179" t="str">
        <f t="shared" si="4"/>
        <v/>
      </c>
      <c r="AC80" s="427"/>
      <c r="AD80" s="213"/>
      <c r="AE80" s="213"/>
      <c r="AF80" s="429"/>
      <c r="AG80" s="45"/>
      <c r="AH80" s="45"/>
      <c r="AI80" s="429"/>
      <c r="AJ80" s="668"/>
      <c r="AK80" s="668"/>
      <c r="AL80" s="41"/>
      <c r="AM80" s="367"/>
      <c r="AN80" s="427"/>
      <c r="AO80" s="179" t="str">
        <f t="shared" si="5"/>
        <v/>
      </c>
      <c r="AP80" s="427"/>
      <c r="AQ80" s="461"/>
      <c r="AR80" s="451"/>
      <c r="AS80" s="451"/>
      <c r="AT80" s="451"/>
      <c r="AU80" s="451"/>
      <c r="AV80" s="456"/>
      <c r="AW80" s="451" t="s">
        <v>1327</v>
      </c>
      <c r="AX80" s="429"/>
      <c r="AY80" s="28" t="b">
        <f t="shared" si="6"/>
        <v>1</v>
      </c>
    </row>
    <row r="81" spans="1:51" ht="45" customHeight="1">
      <c r="A81" s="65"/>
      <c r="B81" s="65"/>
      <c r="C81" s="65"/>
      <c r="D81" s="65"/>
      <c r="E81" s="427"/>
      <c r="F81" s="318" t="str">
        <f t="shared" si="0"/>
        <v/>
      </c>
      <c r="G81" s="428"/>
      <c r="H81" s="83"/>
      <c r="I81" s="83"/>
      <c r="J81" s="45"/>
      <c r="K81" s="427"/>
      <c r="L81" s="427"/>
      <c r="M81" s="427"/>
      <c r="N81" s="45"/>
      <c r="O81" s="429"/>
      <c r="P81" s="206"/>
      <c r="Q81" s="206"/>
      <c r="R81" s="429"/>
      <c r="S81" s="83"/>
      <c r="T81" s="45"/>
      <c r="U81" s="213"/>
      <c r="V81" s="84"/>
      <c r="W81" s="85"/>
      <c r="X81" s="88"/>
      <c r="Y81" s="213"/>
      <c r="Z81" s="213"/>
      <c r="AA81" s="428"/>
      <c r="AB81" s="179" t="str">
        <f t="shared" si="4"/>
        <v/>
      </c>
      <c r="AC81" s="427"/>
      <c r="AD81" s="213"/>
      <c r="AE81" s="213"/>
      <c r="AF81" s="429"/>
      <c r="AG81" s="45"/>
      <c r="AH81" s="45"/>
      <c r="AI81" s="429"/>
      <c r="AJ81" s="668"/>
      <c r="AK81" s="668"/>
      <c r="AL81" s="41"/>
      <c r="AM81" s="367"/>
      <c r="AN81" s="427"/>
      <c r="AO81" s="179" t="str">
        <f t="shared" si="5"/>
        <v/>
      </c>
      <c r="AP81" s="427"/>
      <c r="AQ81" s="461"/>
      <c r="AR81" s="451"/>
      <c r="AS81" s="451"/>
      <c r="AT81" s="451"/>
      <c r="AU81" s="451"/>
      <c r="AV81" s="456"/>
      <c r="AW81" s="451" t="s">
        <v>1328</v>
      </c>
      <c r="AX81" s="429"/>
      <c r="AY81" s="28" t="b">
        <f t="shared" si="6"/>
        <v>1</v>
      </c>
    </row>
    <row r="82" spans="1:51" ht="45" customHeight="1">
      <c r="A82" s="65"/>
      <c r="B82" s="65"/>
      <c r="C82" s="65"/>
      <c r="D82" s="65"/>
      <c r="E82" s="427"/>
      <c r="F82" s="318" t="str">
        <f t="shared" si="0"/>
        <v/>
      </c>
      <c r="G82" s="428"/>
      <c r="H82" s="83"/>
      <c r="I82" s="83"/>
      <c r="J82" s="45"/>
      <c r="K82" s="427"/>
      <c r="L82" s="427"/>
      <c r="M82" s="427"/>
      <c r="N82" s="45"/>
      <c r="O82" s="429"/>
      <c r="P82" s="206"/>
      <c r="Q82" s="206"/>
      <c r="R82" s="429"/>
      <c r="S82" s="83"/>
      <c r="T82" s="45"/>
      <c r="U82" s="213"/>
      <c r="V82" s="84"/>
      <c r="W82" s="85"/>
      <c r="X82" s="88"/>
      <c r="Y82" s="213"/>
      <c r="Z82" s="213"/>
      <c r="AA82" s="428"/>
      <c r="AB82" s="179" t="str">
        <f t="shared" si="4"/>
        <v/>
      </c>
      <c r="AC82" s="427"/>
      <c r="AD82" s="213"/>
      <c r="AE82" s="213"/>
      <c r="AF82" s="429"/>
      <c r="AG82" s="45"/>
      <c r="AH82" s="45"/>
      <c r="AI82" s="429"/>
      <c r="AJ82" s="668"/>
      <c r="AK82" s="668"/>
      <c r="AL82" s="41"/>
      <c r="AM82" s="367"/>
      <c r="AN82" s="427"/>
      <c r="AO82" s="179" t="str">
        <f t="shared" si="5"/>
        <v/>
      </c>
      <c r="AP82" s="427"/>
      <c r="AQ82" s="461"/>
      <c r="AR82" s="451"/>
      <c r="AS82" s="451"/>
      <c r="AT82" s="451"/>
      <c r="AU82" s="451"/>
      <c r="AV82" s="456"/>
      <c r="AW82" s="451" t="s">
        <v>1329</v>
      </c>
      <c r="AX82" s="429"/>
      <c r="AY82" s="28" t="b">
        <f t="shared" si="6"/>
        <v>1</v>
      </c>
    </row>
    <row r="83" spans="1:51" ht="45" customHeight="1">
      <c r="A83" s="65"/>
      <c r="B83" s="65"/>
      <c r="C83" s="65"/>
      <c r="D83" s="65"/>
      <c r="E83" s="427"/>
      <c r="F83" s="318" t="str">
        <f t="shared" si="0"/>
        <v/>
      </c>
      <c r="G83" s="428"/>
      <c r="H83" s="83"/>
      <c r="I83" s="83"/>
      <c r="J83" s="45"/>
      <c r="K83" s="427"/>
      <c r="L83" s="427"/>
      <c r="M83" s="427"/>
      <c r="N83" s="45"/>
      <c r="O83" s="429"/>
      <c r="P83" s="206"/>
      <c r="Q83" s="206"/>
      <c r="R83" s="429"/>
      <c r="S83" s="83"/>
      <c r="T83" s="45"/>
      <c r="U83" s="213"/>
      <c r="V83" s="84"/>
      <c r="W83" s="85"/>
      <c r="X83" s="88"/>
      <c r="Y83" s="213"/>
      <c r="Z83" s="213"/>
      <c r="AA83" s="428"/>
      <c r="AB83" s="179" t="str">
        <f t="shared" si="4"/>
        <v/>
      </c>
      <c r="AC83" s="427"/>
      <c r="AD83" s="213"/>
      <c r="AE83" s="213"/>
      <c r="AF83" s="429"/>
      <c r="AG83" s="45"/>
      <c r="AH83" s="45"/>
      <c r="AI83" s="429"/>
      <c r="AJ83" s="668"/>
      <c r="AK83" s="668"/>
      <c r="AL83" s="41"/>
      <c r="AM83" s="367"/>
      <c r="AN83" s="427"/>
      <c r="AO83" s="179" t="str">
        <f t="shared" si="5"/>
        <v/>
      </c>
      <c r="AP83" s="427"/>
      <c r="AQ83" s="461"/>
      <c r="AR83" s="451"/>
      <c r="AS83" s="451"/>
      <c r="AT83" s="451"/>
      <c r="AU83" s="451"/>
      <c r="AV83" s="456"/>
      <c r="AW83" s="451" t="s">
        <v>1330</v>
      </c>
      <c r="AX83" s="429"/>
      <c r="AY83" s="28" t="b">
        <f t="shared" si="6"/>
        <v>1</v>
      </c>
    </row>
    <row r="84" spans="1:51" ht="45" customHeight="1">
      <c r="A84" s="65"/>
      <c r="B84" s="65"/>
      <c r="C84" s="65"/>
      <c r="D84" s="65"/>
      <c r="E84" s="427"/>
      <c r="F84" s="318" t="str">
        <f t="shared" si="0"/>
        <v/>
      </c>
      <c r="G84" s="428"/>
      <c r="H84" s="83"/>
      <c r="I84" s="83"/>
      <c r="J84" s="45"/>
      <c r="K84" s="427"/>
      <c r="L84" s="427"/>
      <c r="M84" s="427"/>
      <c r="N84" s="45"/>
      <c r="O84" s="429"/>
      <c r="P84" s="206"/>
      <c r="Q84" s="206"/>
      <c r="R84" s="429"/>
      <c r="S84" s="83"/>
      <c r="T84" s="45"/>
      <c r="U84" s="213"/>
      <c r="V84" s="84"/>
      <c r="W84" s="85"/>
      <c r="X84" s="88"/>
      <c r="Y84" s="213"/>
      <c r="Z84" s="213"/>
      <c r="AA84" s="428"/>
      <c r="AB84" s="179" t="str">
        <f t="shared" si="4"/>
        <v/>
      </c>
      <c r="AC84" s="427"/>
      <c r="AD84" s="213"/>
      <c r="AE84" s="213"/>
      <c r="AF84" s="429"/>
      <c r="AG84" s="45"/>
      <c r="AH84" s="45"/>
      <c r="AI84" s="429"/>
      <c r="AJ84" s="668"/>
      <c r="AK84" s="668"/>
      <c r="AL84" s="41"/>
      <c r="AM84" s="367"/>
      <c r="AN84" s="427"/>
      <c r="AO84" s="179" t="str">
        <f t="shared" si="5"/>
        <v/>
      </c>
      <c r="AP84" s="427"/>
      <c r="AQ84" s="461"/>
      <c r="AR84" s="451"/>
      <c r="AS84" s="451"/>
      <c r="AT84" s="451"/>
      <c r="AU84" s="451"/>
      <c r="AV84" s="456"/>
      <c r="AW84" s="451" t="s">
        <v>1331</v>
      </c>
      <c r="AX84" s="429"/>
      <c r="AY84" s="28" t="b">
        <f t="shared" si="6"/>
        <v>1</v>
      </c>
    </row>
    <row r="85" spans="1:51" ht="45" customHeight="1">
      <c r="A85" s="65"/>
      <c r="B85" s="65"/>
      <c r="C85" s="65"/>
      <c r="D85" s="65"/>
      <c r="E85" s="427"/>
      <c r="F85" s="318" t="str">
        <f t="shared" si="0"/>
        <v/>
      </c>
      <c r="G85" s="428"/>
      <c r="H85" s="83"/>
      <c r="I85" s="83"/>
      <c r="J85" s="45"/>
      <c r="K85" s="427"/>
      <c r="L85" s="427"/>
      <c r="M85" s="427"/>
      <c r="N85" s="45"/>
      <c r="O85" s="429"/>
      <c r="P85" s="206"/>
      <c r="Q85" s="206"/>
      <c r="R85" s="429"/>
      <c r="S85" s="83"/>
      <c r="T85" s="45"/>
      <c r="U85" s="213"/>
      <c r="V85" s="84"/>
      <c r="W85" s="85"/>
      <c r="X85" s="88"/>
      <c r="Y85" s="213"/>
      <c r="Z85" s="213"/>
      <c r="AA85" s="428"/>
      <c r="AB85" s="179" t="str">
        <f t="shared" si="4"/>
        <v/>
      </c>
      <c r="AC85" s="427"/>
      <c r="AD85" s="213"/>
      <c r="AE85" s="213"/>
      <c r="AF85" s="429"/>
      <c r="AG85" s="45"/>
      <c r="AH85" s="45"/>
      <c r="AI85" s="429"/>
      <c r="AJ85" s="668"/>
      <c r="AK85" s="668"/>
      <c r="AL85" s="41"/>
      <c r="AM85" s="367"/>
      <c r="AN85" s="427"/>
      <c r="AO85" s="179" t="str">
        <f t="shared" si="5"/>
        <v/>
      </c>
      <c r="AP85" s="427"/>
      <c r="AQ85" s="461"/>
      <c r="AR85" s="451"/>
      <c r="AS85" s="451"/>
      <c r="AT85" s="451"/>
      <c r="AU85" s="451"/>
      <c r="AV85" s="456"/>
      <c r="AW85" s="451" t="s">
        <v>1332</v>
      </c>
      <c r="AX85" s="429"/>
      <c r="AY85" s="28" t="b">
        <f t="shared" si="6"/>
        <v>1</v>
      </c>
    </row>
    <row r="86" spans="1:51" ht="45" customHeight="1">
      <c r="A86" s="65"/>
      <c r="B86" s="65"/>
      <c r="C86" s="65"/>
      <c r="D86" s="65"/>
      <c r="E86" s="427"/>
      <c r="F86" s="318" t="str">
        <f t="shared" si="0"/>
        <v/>
      </c>
      <c r="G86" s="428"/>
      <c r="H86" s="83"/>
      <c r="I86" s="83"/>
      <c r="J86" s="45"/>
      <c r="K86" s="427"/>
      <c r="L86" s="427"/>
      <c r="M86" s="427"/>
      <c r="N86" s="45"/>
      <c r="O86" s="429"/>
      <c r="P86" s="206"/>
      <c r="Q86" s="206"/>
      <c r="R86" s="429"/>
      <c r="S86" s="83"/>
      <c r="T86" s="45"/>
      <c r="U86" s="213"/>
      <c r="V86" s="84"/>
      <c r="W86" s="85"/>
      <c r="X86" s="88"/>
      <c r="Y86" s="213"/>
      <c r="Z86" s="213"/>
      <c r="AA86" s="428"/>
      <c r="AB86" s="179" t="str">
        <f t="shared" si="4"/>
        <v/>
      </c>
      <c r="AC86" s="427"/>
      <c r="AD86" s="213"/>
      <c r="AE86" s="213"/>
      <c r="AF86" s="429"/>
      <c r="AG86" s="45"/>
      <c r="AH86" s="45"/>
      <c r="AI86" s="429"/>
      <c r="AJ86" s="668"/>
      <c r="AK86" s="668"/>
      <c r="AL86" s="41"/>
      <c r="AM86" s="367"/>
      <c r="AN86" s="427"/>
      <c r="AO86" s="179" t="str">
        <f t="shared" si="5"/>
        <v/>
      </c>
      <c r="AP86" s="427"/>
      <c r="AQ86" s="461"/>
      <c r="AR86" s="451"/>
      <c r="AS86" s="451"/>
      <c r="AT86" s="451"/>
      <c r="AU86" s="451"/>
      <c r="AV86" s="456"/>
      <c r="AW86" s="451" t="s">
        <v>1333</v>
      </c>
      <c r="AX86" s="429"/>
      <c r="AY86" s="28" t="b">
        <f t="shared" si="6"/>
        <v>1</v>
      </c>
    </row>
    <row r="87" spans="1:51" ht="45" customHeight="1">
      <c r="A87" s="65"/>
      <c r="B87" s="65"/>
      <c r="C87" s="65"/>
      <c r="D87" s="65"/>
      <c r="E87" s="427"/>
      <c r="F87" s="318" t="str">
        <f t="shared" si="0"/>
        <v/>
      </c>
      <c r="G87" s="428"/>
      <c r="H87" s="83"/>
      <c r="I87" s="83"/>
      <c r="J87" s="45"/>
      <c r="K87" s="427"/>
      <c r="L87" s="427"/>
      <c r="M87" s="427"/>
      <c r="N87" s="45"/>
      <c r="O87" s="429"/>
      <c r="P87" s="206"/>
      <c r="Q87" s="206"/>
      <c r="R87" s="429"/>
      <c r="S87" s="83"/>
      <c r="T87" s="45"/>
      <c r="U87" s="213"/>
      <c r="V87" s="84"/>
      <c r="W87" s="85"/>
      <c r="X87" s="88"/>
      <c r="Y87" s="213"/>
      <c r="Z87" s="213"/>
      <c r="AA87" s="428"/>
      <c r="AB87" s="179" t="str">
        <f t="shared" si="4"/>
        <v/>
      </c>
      <c r="AC87" s="427"/>
      <c r="AD87" s="213"/>
      <c r="AE87" s="213"/>
      <c r="AF87" s="429"/>
      <c r="AG87" s="45"/>
      <c r="AH87" s="45"/>
      <c r="AI87" s="429"/>
      <c r="AJ87" s="668"/>
      <c r="AK87" s="668"/>
      <c r="AL87" s="41"/>
      <c r="AM87" s="367"/>
      <c r="AN87" s="427"/>
      <c r="AO87" s="179" t="str">
        <f t="shared" si="5"/>
        <v/>
      </c>
      <c r="AP87" s="427"/>
      <c r="AQ87" s="461"/>
      <c r="AR87" s="451"/>
      <c r="AS87" s="451"/>
      <c r="AT87" s="451"/>
      <c r="AU87" s="451"/>
      <c r="AV87" s="456"/>
      <c r="AW87" s="451" t="s">
        <v>1334</v>
      </c>
      <c r="AX87" s="429"/>
      <c r="AY87" s="28" t="b">
        <f t="shared" si="6"/>
        <v>1</v>
      </c>
    </row>
    <row r="88" spans="1:51" ht="45" customHeight="1">
      <c r="A88" s="65"/>
      <c r="B88" s="65"/>
      <c r="C88" s="65"/>
      <c r="D88" s="65"/>
      <c r="E88" s="427"/>
      <c r="F88" s="318" t="str">
        <f t="shared" si="0"/>
        <v/>
      </c>
      <c r="G88" s="428"/>
      <c r="H88" s="83"/>
      <c r="I88" s="83"/>
      <c r="J88" s="45"/>
      <c r="K88" s="427"/>
      <c r="L88" s="427"/>
      <c r="M88" s="427"/>
      <c r="N88" s="45"/>
      <c r="O88" s="429"/>
      <c r="P88" s="206"/>
      <c r="Q88" s="206"/>
      <c r="R88" s="429"/>
      <c r="S88" s="83"/>
      <c r="T88" s="45"/>
      <c r="U88" s="213"/>
      <c r="V88" s="84"/>
      <c r="W88" s="85"/>
      <c r="X88" s="88"/>
      <c r="Y88" s="213"/>
      <c r="Z88" s="213"/>
      <c r="AA88" s="428"/>
      <c r="AB88" s="179" t="str">
        <f t="shared" si="4"/>
        <v/>
      </c>
      <c r="AC88" s="427"/>
      <c r="AD88" s="213"/>
      <c r="AE88" s="213"/>
      <c r="AF88" s="429"/>
      <c r="AG88" s="45"/>
      <c r="AH88" s="45"/>
      <c r="AI88" s="429"/>
      <c r="AJ88" s="668"/>
      <c r="AK88" s="668"/>
      <c r="AL88" s="41"/>
      <c r="AM88" s="367"/>
      <c r="AN88" s="427"/>
      <c r="AO88" s="179" t="str">
        <f t="shared" si="5"/>
        <v/>
      </c>
      <c r="AP88" s="427"/>
      <c r="AQ88" s="461"/>
      <c r="AR88" s="451"/>
      <c r="AS88" s="451"/>
      <c r="AT88" s="451"/>
      <c r="AU88" s="451"/>
      <c r="AV88" s="456"/>
      <c r="AW88" s="451" t="s">
        <v>1335</v>
      </c>
      <c r="AX88" s="429"/>
      <c r="AY88" s="28" t="b">
        <f t="shared" si="6"/>
        <v>1</v>
      </c>
    </row>
    <row r="89" spans="1:51" ht="45" customHeight="1">
      <c r="A89" s="65"/>
      <c r="B89" s="65"/>
      <c r="C89" s="65"/>
      <c r="D89" s="65"/>
      <c r="E89" s="427"/>
      <c r="F89" s="318" t="str">
        <f t="shared" si="0"/>
        <v/>
      </c>
      <c r="G89" s="428"/>
      <c r="H89" s="83"/>
      <c r="I89" s="83"/>
      <c r="J89" s="45"/>
      <c r="K89" s="427"/>
      <c r="L89" s="427"/>
      <c r="M89" s="427"/>
      <c r="N89" s="45"/>
      <c r="O89" s="429"/>
      <c r="P89" s="206"/>
      <c r="Q89" s="206"/>
      <c r="R89" s="429"/>
      <c r="S89" s="83"/>
      <c r="T89" s="45"/>
      <c r="U89" s="213"/>
      <c r="V89" s="84"/>
      <c r="W89" s="85"/>
      <c r="X89" s="88"/>
      <c r="Y89" s="213"/>
      <c r="Z89" s="213"/>
      <c r="AA89" s="428"/>
      <c r="AB89" s="179" t="str">
        <f t="shared" si="4"/>
        <v/>
      </c>
      <c r="AC89" s="427"/>
      <c r="AD89" s="213"/>
      <c r="AE89" s="213"/>
      <c r="AF89" s="429"/>
      <c r="AG89" s="45"/>
      <c r="AH89" s="45"/>
      <c r="AI89" s="429"/>
      <c r="AJ89" s="668"/>
      <c r="AK89" s="668"/>
      <c r="AL89" s="41"/>
      <c r="AM89" s="367"/>
      <c r="AN89" s="427"/>
      <c r="AO89" s="179" t="str">
        <f t="shared" si="5"/>
        <v/>
      </c>
      <c r="AP89" s="427"/>
      <c r="AQ89" s="461"/>
      <c r="AR89" s="451"/>
      <c r="AS89" s="451"/>
      <c r="AT89" s="451"/>
      <c r="AU89" s="451"/>
      <c r="AV89" s="456"/>
      <c r="AW89" s="451" t="s">
        <v>1336</v>
      </c>
      <c r="AX89" s="429"/>
      <c r="AY89" s="28" t="b">
        <f t="shared" si="6"/>
        <v>1</v>
      </c>
    </row>
    <row r="90" spans="1:51" ht="45" customHeight="1">
      <c r="A90" s="65"/>
      <c r="B90" s="65"/>
      <c r="C90" s="65"/>
      <c r="D90" s="65"/>
      <c r="E90" s="427"/>
      <c r="F90" s="318" t="str">
        <f t="shared" si="0"/>
        <v/>
      </c>
      <c r="G90" s="428"/>
      <c r="H90" s="83"/>
      <c r="I90" s="83"/>
      <c r="J90" s="45"/>
      <c r="K90" s="427"/>
      <c r="L90" s="427"/>
      <c r="M90" s="427"/>
      <c r="N90" s="45"/>
      <c r="O90" s="429"/>
      <c r="P90" s="206"/>
      <c r="Q90" s="206"/>
      <c r="R90" s="429"/>
      <c r="S90" s="83"/>
      <c r="T90" s="45"/>
      <c r="U90" s="213"/>
      <c r="V90" s="84"/>
      <c r="W90" s="85"/>
      <c r="X90" s="88"/>
      <c r="Y90" s="213"/>
      <c r="Z90" s="213"/>
      <c r="AA90" s="428"/>
      <c r="AB90" s="179" t="str">
        <f t="shared" si="4"/>
        <v/>
      </c>
      <c r="AC90" s="427"/>
      <c r="AD90" s="213"/>
      <c r="AE90" s="213"/>
      <c r="AF90" s="429"/>
      <c r="AG90" s="45"/>
      <c r="AH90" s="45"/>
      <c r="AI90" s="429"/>
      <c r="AJ90" s="668"/>
      <c r="AK90" s="668"/>
      <c r="AL90" s="41"/>
      <c r="AM90" s="367"/>
      <c r="AN90" s="427"/>
      <c r="AO90" s="179" t="str">
        <f t="shared" si="5"/>
        <v/>
      </c>
      <c r="AP90" s="427"/>
      <c r="AQ90" s="461"/>
      <c r="AR90" s="451"/>
      <c r="AS90" s="451"/>
      <c r="AT90" s="451"/>
      <c r="AU90" s="451"/>
      <c r="AV90" s="456"/>
      <c r="AW90" s="451" t="s">
        <v>1337</v>
      </c>
      <c r="AX90" s="429"/>
      <c r="AY90" s="28" t="b">
        <f t="shared" si="6"/>
        <v>1</v>
      </c>
    </row>
    <row r="91" spans="1:51" ht="45" customHeight="1">
      <c r="A91" s="65"/>
      <c r="B91" s="65"/>
      <c r="C91" s="65"/>
      <c r="D91" s="65"/>
      <c r="E91" s="427"/>
      <c r="F91" s="318" t="str">
        <f t="shared" si="0"/>
        <v/>
      </c>
      <c r="G91" s="428"/>
      <c r="H91" s="83"/>
      <c r="I91" s="83"/>
      <c r="J91" s="45"/>
      <c r="K91" s="427"/>
      <c r="L91" s="427"/>
      <c r="M91" s="427"/>
      <c r="N91" s="45"/>
      <c r="O91" s="429"/>
      <c r="P91" s="206"/>
      <c r="Q91" s="206"/>
      <c r="R91" s="429"/>
      <c r="S91" s="83"/>
      <c r="T91" s="45"/>
      <c r="U91" s="213"/>
      <c r="V91" s="84"/>
      <c r="W91" s="85"/>
      <c r="X91" s="88"/>
      <c r="Y91" s="213"/>
      <c r="Z91" s="213"/>
      <c r="AA91" s="428"/>
      <c r="AB91" s="179" t="str">
        <f t="shared" si="4"/>
        <v/>
      </c>
      <c r="AC91" s="427"/>
      <c r="AD91" s="213"/>
      <c r="AE91" s="213"/>
      <c r="AF91" s="429"/>
      <c r="AG91" s="45"/>
      <c r="AH91" s="45"/>
      <c r="AI91" s="429"/>
      <c r="AJ91" s="668"/>
      <c r="AK91" s="668"/>
      <c r="AL91" s="41"/>
      <c r="AM91" s="367"/>
      <c r="AN91" s="427"/>
      <c r="AO91" s="179" t="str">
        <f t="shared" si="5"/>
        <v/>
      </c>
      <c r="AP91" s="427"/>
      <c r="AQ91" s="461"/>
      <c r="AR91" s="451"/>
      <c r="AS91" s="451"/>
      <c r="AT91" s="451"/>
      <c r="AU91" s="451"/>
      <c r="AV91" s="456"/>
      <c r="AW91" s="451" t="s">
        <v>1338</v>
      </c>
      <c r="AX91" s="429"/>
      <c r="AY91" s="28" t="b">
        <f t="shared" si="6"/>
        <v>1</v>
      </c>
    </row>
    <row r="92" spans="1:51" ht="45" customHeight="1">
      <c r="A92" s="65"/>
      <c r="B92" s="65"/>
      <c r="C92" s="65"/>
      <c r="D92" s="65"/>
      <c r="E92" s="427"/>
      <c r="F92" s="318" t="str">
        <f t="shared" si="0"/>
        <v/>
      </c>
      <c r="G92" s="428"/>
      <c r="H92" s="83"/>
      <c r="I92" s="83"/>
      <c r="J92" s="45"/>
      <c r="K92" s="427"/>
      <c r="L92" s="427"/>
      <c r="M92" s="427"/>
      <c r="N92" s="45"/>
      <c r="O92" s="429"/>
      <c r="P92" s="206"/>
      <c r="Q92" s="206"/>
      <c r="R92" s="429"/>
      <c r="S92" s="83"/>
      <c r="T92" s="45"/>
      <c r="U92" s="213"/>
      <c r="V92" s="84"/>
      <c r="W92" s="85"/>
      <c r="X92" s="88"/>
      <c r="Y92" s="213"/>
      <c r="Z92" s="213"/>
      <c r="AA92" s="428"/>
      <c r="AB92" s="179" t="str">
        <f t="shared" si="4"/>
        <v/>
      </c>
      <c r="AC92" s="427"/>
      <c r="AD92" s="213"/>
      <c r="AE92" s="213"/>
      <c r="AF92" s="429"/>
      <c r="AG92" s="45"/>
      <c r="AH92" s="45"/>
      <c r="AI92" s="429"/>
      <c r="AJ92" s="668"/>
      <c r="AK92" s="668"/>
      <c r="AL92" s="41"/>
      <c r="AM92" s="367"/>
      <c r="AN92" s="427"/>
      <c r="AO92" s="179" t="str">
        <f t="shared" si="5"/>
        <v/>
      </c>
      <c r="AP92" s="427"/>
      <c r="AQ92" s="461"/>
      <c r="AR92" s="451"/>
      <c r="AS92" s="451"/>
      <c r="AT92" s="451"/>
      <c r="AU92" s="451"/>
      <c r="AV92" s="456"/>
      <c r="AW92" s="451" t="s">
        <v>1339</v>
      </c>
      <c r="AX92" s="429"/>
      <c r="AY92" s="28" t="b">
        <f t="shared" si="6"/>
        <v>1</v>
      </c>
    </row>
    <row r="93" spans="1:51" ht="45" customHeight="1">
      <c r="A93" s="65"/>
      <c r="B93" s="65"/>
      <c r="C93" s="65"/>
      <c r="D93" s="65"/>
      <c r="E93" s="427"/>
      <c r="F93" s="318" t="str">
        <f t="shared" si="0"/>
        <v/>
      </c>
      <c r="G93" s="428"/>
      <c r="H93" s="83"/>
      <c r="I93" s="83"/>
      <c r="J93" s="45"/>
      <c r="K93" s="427"/>
      <c r="L93" s="427"/>
      <c r="M93" s="427"/>
      <c r="N93" s="45"/>
      <c r="O93" s="429"/>
      <c r="P93" s="206"/>
      <c r="Q93" s="206"/>
      <c r="R93" s="429"/>
      <c r="S93" s="83"/>
      <c r="T93" s="45"/>
      <c r="U93" s="213"/>
      <c r="V93" s="84"/>
      <c r="W93" s="85"/>
      <c r="X93" s="88"/>
      <c r="Y93" s="213"/>
      <c r="Z93" s="213"/>
      <c r="AA93" s="428"/>
      <c r="AB93" s="179" t="str">
        <f t="shared" si="4"/>
        <v/>
      </c>
      <c r="AC93" s="427"/>
      <c r="AD93" s="213"/>
      <c r="AE93" s="213"/>
      <c r="AF93" s="429"/>
      <c r="AG93" s="45"/>
      <c r="AH93" s="45"/>
      <c r="AI93" s="429"/>
      <c r="AJ93" s="668"/>
      <c r="AK93" s="668"/>
      <c r="AL93" s="41"/>
      <c r="AM93" s="367"/>
      <c r="AN93" s="427"/>
      <c r="AO93" s="179" t="str">
        <f t="shared" si="5"/>
        <v/>
      </c>
      <c r="AP93" s="427"/>
      <c r="AQ93" s="461"/>
      <c r="AR93" s="451"/>
      <c r="AS93" s="451"/>
      <c r="AT93" s="451"/>
      <c r="AU93" s="451"/>
      <c r="AV93" s="456"/>
      <c r="AW93" s="451" t="s">
        <v>1340</v>
      </c>
      <c r="AX93" s="429"/>
      <c r="AY93" s="28" t="b">
        <f t="shared" si="6"/>
        <v>1</v>
      </c>
    </row>
    <row r="94" spans="1:51" ht="45" customHeight="1">
      <c r="A94" s="65"/>
      <c r="B94" s="65"/>
      <c r="C94" s="65"/>
      <c r="D94" s="65"/>
      <c r="E94" s="427"/>
      <c r="F94" s="318" t="str">
        <f t="shared" si="0"/>
        <v/>
      </c>
      <c r="G94" s="428"/>
      <c r="H94" s="83"/>
      <c r="I94" s="83"/>
      <c r="J94" s="45"/>
      <c r="K94" s="427"/>
      <c r="L94" s="427"/>
      <c r="M94" s="427"/>
      <c r="N94" s="45"/>
      <c r="O94" s="429"/>
      <c r="P94" s="206"/>
      <c r="Q94" s="206"/>
      <c r="R94" s="429"/>
      <c r="S94" s="83"/>
      <c r="T94" s="45"/>
      <c r="U94" s="213"/>
      <c r="V94" s="84"/>
      <c r="W94" s="85"/>
      <c r="X94" s="88"/>
      <c r="Y94" s="213"/>
      <c r="Z94" s="213"/>
      <c r="AA94" s="428"/>
      <c r="AB94" s="179" t="str">
        <f t="shared" si="4"/>
        <v/>
      </c>
      <c r="AC94" s="427"/>
      <c r="AD94" s="213"/>
      <c r="AE94" s="213"/>
      <c r="AF94" s="429"/>
      <c r="AG94" s="45"/>
      <c r="AH94" s="45"/>
      <c r="AI94" s="429"/>
      <c r="AJ94" s="668"/>
      <c r="AK94" s="668"/>
      <c r="AL94" s="41"/>
      <c r="AM94" s="367"/>
      <c r="AN94" s="427"/>
      <c r="AO94" s="179" t="str">
        <f t="shared" si="5"/>
        <v/>
      </c>
      <c r="AP94" s="427"/>
      <c r="AQ94" s="461"/>
      <c r="AR94" s="451"/>
      <c r="AS94" s="451"/>
      <c r="AT94" s="451"/>
      <c r="AU94" s="451"/>
      <c r="AV94" s="456"/>
      <c r="AW94" s="451" t="s">
        <v>1341</v>
      </c>
      <c r="AX94" s="429"/>
      <c r="AY94" s="28" t="b">
        <f t="shared" si="6"/>
        <v>1</v>
      </c>
    </row>
    <row r="95" spans="1:51" ht="45" customHeight="1">
      <c r="A95" s="65"/>
      <c r="B95" s="65"/>
      <c r="C95" s="65"/>
      <c r="D95" s="65"/>
      <c r="E95" s="427"/>
      <c r="F95" s="318" t="str">
        <f t="shared" si="0"/>
        <v/>
      </c>
      <c r="G95" s="428"/>
      <c r="H95" s="83"/>
      <c r="I95" s="83"/>
      <c r="J95" s="45"/>
      <c r="K95" s="427"/>
      <c r="L95" s="427"/>
      <c r="M95" s="427"/>
      <c r="N95" s="45"/>
      <c r="O95" s="429"/>
      <c r="P95" s="206"/>
      <c r="Q95" s="206"/>
      <c r="R95" s="429"/>
      <c r="S95" s="83"/>
      <c r="T95" s="45"/>
      <c r="U95" s="213"/>
      <c r="V95" s="84"/>
      <c r="W95" s="85"/>
      <c r="X95" s="88"/>
      <c r="Y95" s="213"/>
      <c r="Z95" s="213"/>
      <c r="AA95" s="428"/>
      <c r="AB95" s="179" t="str">
        <f t="shared" si="4"/>
        <v/>
      </c>
      <c r="AC95" s="427"/>
      <c r="AD95" s="213"/>
      <c r="AE95" s="213"/>
      <c r="AF95" s="429"/>
      <c r="AG95" s="45"/>
      <c r="AH95" s="45"/>
      <c r="AI95" s="429"/>
      <c r="AJ95" s="668"/>
      <c r="AK95" s="668"/>
      <c r="AL95" s="41"/>
      <c r="AM95" s="367"/>
      <c r="AN95" s="427"/>
      <c r="AO95" s="179" t="str">
        <f t="shared" si="5"/>
        <v/>
      </c>
      <c r="AP95" s="427"/>
      <c r="AQ95" s="461"/>
      <c r="AR95" s="451"/>
      <c r="AS95" s="451"/>
      <c r="AT95" s="451"/>
      <c r="AU95" s="451"/>
      <c r="AV95" s="456"/>
      <c r="AW95" s="451" t="s">
        <v>1342</v>
      </c>
      <c r="AX95" s="429"/>
      <c r="AY95" s="28" t="b">
        <f t="shared" si="6"/>
        <v>1</v>
      </c>
    </row>
    <row r="96" spans="1:51" ht="45" customHeight="1">
      <c r="A96" s="65"/>
      <c r="B96" s="65"/>
      <c r="C96" s="65"/>
      <c r="D96" s="65"/>
      <c r="E96" s="427"/>
      <c r="F96" s="318" t="str">
        <f t="shared" si="0"/>
        <v/>
      </c>
      <c r="G96" s="428"/>
      <c r="H96" s="83"/>
      <c r="I96" s="83"/>
      <c r="J96" s="45"/>
      <c r="K96" s="427"/>
      <c r="L96" s="427"/>
      <c r="M96" s="427"/>
      <c r="N96" s="45"/>
      <c r="O96" s="429"/>
      <c r="P96" s="206"/>
      <c r="Q96" s="206"/>
      <c r="R96" s="429"/>
      <c r="S96" s="83"/>
      <c r="T96" s="45"/>
      <c r="U96" s="213"/>
      <c r="V96" s="84"/>
      <c r="W96" s="85"/>
      <c r="X96" s="88"/>
      <c r="Y96" s="213"/>
      <c r="Z96" s="213"/>
      <c r="AA96" s="428"/>
      <c r="AB96" s="179" t="str">
        <f t="shared" si="4"/>
        <v/>
      </c>
      <c r="AC96" s="427"/>
      <c r="AD96" s="213"/>
      <c r="AE96" s="213"/>
      <c r="AF96" s="429"/>
      <c r="AG96" s="45"/>
      <c r="AH96" s="45"/>
      <c r="AI96" s="429"/>
      <c r="AJ96" s="668"/>
      <c r="AK96" s="668"/>
      <c r="AL96" s="41"/>
      <c r="AM96" s="367"/>
      <c r="AN96" s="427"/>
      <c r="AO96" s="179" t="str">
        <f t="shared" si="5"/>
        <v/>
      </c>
      <c r="AP96" s="427"/>
      <c r="AQ96" s="461"/>
      <c r="AR96" s="451"/>
      <c r="AS96" s="451"/>
      <c r="AT96" s="451"/>
      <c r="AU96" s="451"/>
      <c r="AV96" s="456"/>
      <c r="AW96" s="451" t="s">
        <v>1343</v>
      </c>
      <c r="AX96" s="429"/>
      <c r="AY96" s="28" t="b">
        <f t="shared" si="6"/>
        <v>1</v>
      </c>
    </row>
    <row r="97" spans="1:51" ht="45" customHeight="1">
      <c r="A97" s="65"/>
      <c r="B97" s="65"/>
      <c r="C97" s="65"/>
      <c r="D97" s="65"/>
      <c r="E97" s="427"/>
      <c r="F97" s="318" t="str">
        <f t="shared" si="0"/>
        <v/>
      </c>
      <c r="G97" s="428"/>
      <c r="H97" s="83"/>
      <c r="I97" s="83"/>
      <c r="J97" s="45"/>
      <c r="K97" s="427"/>
      <c r="L97" s="427"/>
      <c r="M97" s="427"/>
      <c r="N97" s="45"/>
      <c r="O97" s="429"/>
      <c r="P97" s="206"/>
      <c r="Q97" s="206"/>
      <c r="R97" s="429"/>
      <c r="S97" s="83"/>
      <c r="T97" s="45"/>
      <c r="U97" s="213"/>
      <c r="V97" s="84"/>
      <c r="W97" s="85"/>
      <c r="X97" s="88"/>
      <c r="Y97" s="213"/>
      <c r="Z97" s="213"/>
      <c r="AA97" s="428"/>
      <c r="AB97" s="179" t="str">
        <f t="shared" si="4"/>
        <v/>
      </c>
      <c r="AC97" s="427"/>
      <c r="AD97" s="213"/>
      <c r="AE97" s="213"/>
      <c r="AF97" s="429"/>
      <c r="AG97" s="45"/>
      <c r="AH97" s="45"/>
      <c r="AI97" s="429"/>
      <c r="AJ97" s="668"/>
      <c r="AK97" s="668"/>
      <c r="AL97" s="41"/>
      <c r="AM97" s="367"/>
      <c r="AN97" s="427"/>
      <c r="AO97" s="179" t="str">
        <f t="shared" si="5"/>
        <v/>
      </c>
      <c r="AP97" s="427"/>
      <c r="AQ97" s="461"/>
      <c r="AR97" s="451"/>
      <c r="AS97" s="451"/>
      <c r="AT97" s="451"/>
      <c r="AU97" s="451"/>
      <c r="AV97" s="456"/>
      <c r="AW97" s="451" t="s">
        <v>1344</v>
      </c>
      <c r="AX97" s="429"/>
      <c r="AY97" s="28" t="b">
        <f t="shared" si="6"/>
        <v>1</v>
      </c>
    </row>
    <row r="98" spans="1:51" ht="45" customHeight="1">
      <c r="A98" s="65"/>
      <c r="B98" s="65"/>
      <c r="C98" s="65"/>
      <c r="D98" s="65"/>
      <c r="E98" s="427"/>
      <c r="F98" s="318" t="str">
        <f t="shared" si="0"/>
        <v/>
      </c>
      <c r="G98" s="428"/>
      <c r="H98" s="83"/>
      <c r="I98" s="83"/>
      <c r="J98" s="45"/>
      <c r="K98" s="427"/>
      <c r="L98" s="427"/>
      <c r="M98" s="427"/>
      <c r="N98" s="45"/>
      <c r="O98" s="429"/>
      <c r="P98" s="206"/>
      <c r="Q98" s="206"/>
      <c r="R98" s="429"/>
      <c r="S98" s="83"/>
      <c r="T98" s="45"/>
      <c r="U98" s="213"/>
      <c r="V98" s="84"/>
      <c r="W98" s="85"/>
      <c r="X98" s="88"/>
      <c r="Y98" s="213"/>
      <c r="Z98" s="213"/>
      <c r="AA98" s="428"/>
      <c r="AB98" s="179" t="str">
        <f t="shared" si="4"/>
        <v/>
      </c>
      <c r="AC98" s="427"/>
      <c r="AD98" s="213"/>
      <c r="AE98" s="213"/>
      <c r="AF98" s="429"/>
      <c r="AG98" s="45"/>
      <c r="AH98" s="45"/>
      <c r="AI98" s="429"/>
      <c r="AJ98" s="668"/>
      <c r="AK98" s="668"/>
      <c r="AL98" s="41"/>
      <c r="AM98" s="367"/>
      <c r="AN98" s="427"/>
      <c r="AO98" s="179" t="str">
        <f t="shared" si="5"/>
        <v/>
      </c>
      <c r="AP98" s="427"/>
      <c r="AQ98" s="461"/>
      <c r="AR98" s="451"/>
      <c r="AS98" s="451"/>
      <c r="AT98" s="451"/>
      <c r="AU98" s="451"/>
      <c r="AV98" s="456"/>
      <c r="AW98" s="451" t="s">
        <v>1345</v>
      </c>
      <c r="AX98" s="429"/>
      <c r="AY98" s="28" t="b">
        <f t="shared" si="6"/>
        <v>1</v>
      </c>
    </row>
    <row r="99" spans="1:51" ht="45" customHeight="1">
      <c r="A99" s="65"/>
      <c r="B99" s="65"/>
      <c r="C99" s="65"/>
      <c r="D99" s="65"/>
      <c r="E99" s="427"/>
      <c r="F99" s="318" t="str">
        <f t="shared" si="0"/>
        <v/>
      </c>
      <c r="G99" s="428"/>
      <c r="H99" s="83"/>
      <c r="I99" s="83"/>
      <c r="J99" s="45"/>
      <c r="K99" s="427"/>
      <c r="L99" s="427"/>
      <c r="M99" s="427"/>
      <c r="N99" s="45"/>
      <c r="O99" s="429"/>
      <c r="P99" s="206"/>
      <c r="Q99" s="206"/>
      <c r="R99" s="429"/>
      <c r="S99" s="83"/>
      <c r="T99" s="45"/>
      <c r="U99" s="213"/>
      <c r="V99" s="84"/>
      <c r="W99" s="85"/>
      <c r="X99" s="88"/>
      <c r="Y99" s="213"/>
      <c r="Z99" s="213"/>
      <c r="AA99" s="428"/>
      <c r="AB99" s="179" t="str">
        <f t="shared" si="4"/>
        <v/>
      </c>
      <c r="AC99" s="427"/>
      <c r="AD99" s="213"/>
      <c r="AE99" s="213"/>
      <c r="AF99" s="429"/>
      <c r="AG99" s="45"/>
      <c r="AH99" s="45"/>
      <c r="AI99" s="429"/>
      <c r="AJ99" s="668"/>
      <c r="AK99" s="668"/>
      <c r="AL99" s="41"/>
      <c r="AM99" s="367"/>
      <c r="AN99" s="427"/>
      <c r="AO99" s="179" t="str">
        <f t="shared" si="5"/>
        <v/>
      </c>
      <c r="AP99" s="427"/>
      <c r="AQ99" s="461"/>
      <c r="AR99" s="451"/>
      <c r="AS99" s="451"/>
      <c r="AT99" s="451"/>
      <c r="AU99" s="451"/>
      <c r="AV99" s="456"/>
      <c r="AW99" s="451" t="s">
        <v>1346</v>
      </c>
      <c r="AX99" s="429"/>
      <c r="AY99" s="28" t="b">
        <f t="shared" si="6"/>
        <v>1</v>
      </c>
    </row>
    <row r="100" spans="1:51" ht="45" customHeight="1">
      <c r="A100" s="65"/>
      <c r="B100" s="65"/>
      <c r="C100" s="65"/>
      <c r="D100" s="65"/>
      <c r="E100" s="427"/>
      <c r="F100" s="318" t="str">
        <f t="shared" si="0"/>
        <v/>
      </c>
      <c r="G100" s="428"/>
      <c r="H100" s="83"/>
      <c r="I100" s="83"/>
      <c r="J100" s="45"/>
      <c r="K100" s="427"/>
      <c r="L100" s="427"/>
      <c r="M100" s="427"/>
      <c r="N100" s="45"/>
      <c r="O100" s="429"/>
      <c r="P100" s="206"/>
      <c r="Q100" s="206"/>
      <c r="R100" s="429"/>
      <c r="S100" s="83"/>
      <c r="T100" s="45"/>
      <c r="U100" s="213"/>
      <c r="V100" s="84"/>
      <c r="W100" s="85"/>
      <c r="X100" s="88"/>
      <c r="Y100" s="213"/>
      <c r="Z100" s="213"/>
      <c r="AA100" s="428"/>
      <c r="AB100" s="179" t="str">
        <f t="shared" si="4"/>
        <v/>
      </c>
      <c r="AC100" s="427"/>
      <c r="AD100" s="213"/>
      <c r="AE100" s="213"/>
      <c r="AF100" s="429"/>
      <c r="AG100" s="45"/>
      <c r="AH100" s="45"/>
      <c r="AI100" s="429"/>
      <c r="AJ100" s="668"/>
      <c r="AK100" s="668"/>
      <c r="AL100" s="41"/>
      <c r="AM100" s="367"/>
      <c r="AN100" s="427"/>
      <c r="AO100" s="179" t="str">
        <f t="shared" si="5"/>
        <v/>
      </c>
      <c r="AP100" s="427"/>
      <c r="AQ100" s="461"/>
      <c r="AR100" s="451"/>
      <c r="AS100" s="451"/>
      <c r="AT100" s="451"/>
      <c r="AU100" s="451"/>
      <c r="AV100" s="456"/>
      <c r="AW100" s="451" t="s">
        <v>1347</v>
      </c>
      <c r="AX100" s="429"/>
      <c r="AY100" s="28" t="b">
        <f t="shared" si="6"/>
        <v>1</v>
      </c>
    </row>
    <row r="101" spans="1:51" ht="45" customHeight="1">
      <c r="A101" s="65"/>
      <c r="B101" s="65"/>
      <c r="C101" s="65"/>
      <c r="D101" s="65"/>
      <c r="E101" s="427"/>
      <c r="F101" s="318" t="str">
        <f t="shared" si="0"/>
        <v/>
      </c>
      <c r="G101" s="428"/>
      <c r="H101" s="83"/>
      <c r="I101" s="83"/>
      <c r="J101" s="45"/>
      <c r="K101" s="427"/>
      <c r="L101" s="427"/>
      <c r="M101" s="427"/>
      <c r="N101" s="45"/>
      <c r="O101" s="429"/>
      <c r="P101" s="206"/>
      <c r="Q101" s="206"/>
      <c r="R101" s="429"/>
      <c r="S101" s="83"/>
      <c r="T101" s="45"/>
      <c r="U101" s="213"/>
      <c r="V101" s="84"/>
      <c r="W101" s="85"/>
      <c r="X101" s="88"/>
      <c r="Y101" s="213"/>
      <c r="Z101" s="213"/>
      <c r="AA101" s="428"/>
      <c r="AB101" s="179" t="str">
        <f t="shared" si="4"/>
        <v/>
      </c>
      <c r="AC101" s="427"/>
      <c r="AD101" s="213"/>
      <c r="AE101" s="213"/>
      <c r="AF101" s="429"/>
      <c r="AG101" s="45"/>
      <c r="AH101" s="45"/>
      <c r="AI101" s="429"/>
      <c r="AJ101" s="668"/>
      <c r="AK101" s="668"/>
      <c r="AL101" s="41"/>
      <c r="AM101" s="367"/>
      <c r="AN101" s="427"/>
      <c r="AO101" s="179" t="str">
        <f t="shared" si="5"/>
        <v/>
      </c>
      <c r="AP101" s="427"/>
      <c r="AQ101" s="461"/>
      <c r="AR101" s="451"/>
      <c r="AS101" s="451"/>
      <c r="AT101" s="451"/>
      <c r="AU101" s="451"/>
      <c r="AV101" s="456"/>
      <c r="AW101" s="451" t="s">
        <v>1348</v>
      </c>
      <c r="AX101" s="429"/>
      <c r="AY101" s="28" t="b">
        <f t="shared" si="6"/>
        <v>1</v>
      </c>
    </row>
    <row r="102" spans="1:51" ht="45" customHeight="1">
      <c r="A102" s="65"/>
      <c r="B102" s="65"/>
      <c r="C102" s="65"/>
      <c r="D102" s="65"/>
      <c r="E102" s="427"/>
      <c r="F102" s="318" t="str">
        <f t="shared" si="0"/>
        <v/>
      </c>
      <c r="G102" s="428"/>
      <c r="H102" s="83"/>
      <c r="I102" s="83"/>
      <c r="J102" s="45"/>
      <c r="K102" s="427"/>
      <c r="L102" s="427"/>
      <c r="M102" s="427"/>
      <c r="N102" s="45"/>
      <c r="O102" s="429"/>
      <c r="P102" s="206"/>
      <c r="Q102" s="206"/>
      <c r="R102" s="429"/>
      <c r="S102" s="83"/>
      <c r="T102" s="45"/>
      <c r="U102" s="213"/>
      <c r="V102" s="84"/>
      <c r="W102" s="85"/>
      <c r="X102" s="88"/>
      <c r="Y102" s="213"/>
      <c r="Z102" s="213"/>
      <c r="AA102" s="428"/>
      <c r="AB102" s="179" t="str">
        <f t="shared" si="4"/>
        <v/>
      </c>
      <c r="AC102" s="427"/>
      <c r="AD102" s="213"/>
      <c r="AE102" s="213"/>
      <c r="AF102" s="429"/>
      <c r="AG102" s="45"/>
      <c r="AH102" s="45"/>
      <c r="AI102" s="429"/>
      <c r="AJ102" s="668"/>
      <c r="AK102" s="668"/>
      <c r="AL102" s="41"/>
      <c r="AM102" s="367"/>
      <c r="AN102" s="427"/>
      <c r="AO102" s="179" t="str">
        <f t="shared" si="5"/>
        <v/>
      </c>
      <c r="AP102" s="427"/>
      <c r="AQ102" s="461"/>
      <c r="AR102" s="451"/>
      <c r="AS102" s="451"/>
      <c r="AT102" s="451"/>
      <c r="AU102" s="451"/>
      <c r="AV102" s="456"/>
      <c r="AW102" s="451" t="s">
        <v>1349</v>
      </c>
      <c r="AX102" s="429"/>
      <c r="AY102" s="28" t="b">
        <f t="shared" si="6"/>
        <v>1</v>
      </c>
    </row>
    <row r="103" spans="1:51" ht="45" customHeight="1">
      <c r="A103" s="65"/>
      <c r="B103" s="65"/>
      <c r="C103" s="65"/>
      <c r="D103" s="65"/>
      <c r="E103" s="427"/>
      <c r="F103" s="318" t="str">
        <f t="shared" si="0"/>
        <v/>
      </c>
      <c r="G103" s="428"/>
      <c r="H103" s="83"/>
      <c r="I103" s="83"/>
      <c r="J103" s="45"/>
      <c r="K103" s="427"/>
      <c r="L103" s="427"/>
      <c r="M103" s="427"/>
      <c r="N103" s="45"/>
      <c r="O103" s="429"/>
      <c r="P103" s="206"/>
      <c r="Q103" s="206"/>
      <c r="R103" s="429"/>
      <c r="S103" s="83"/>
      <c r="T103" s="45"/>
      <c r="U103" s="213"/>
      <c r="V103" s="84"/>
      <c r="W103" s="85"/>
      <c r="X103" s="88"/>
      <c r="Y103" s="213"/>
      <c r="Z103" s="213"/>
      <c r="AA103" s="428"/>
      <c r="AB103" s="179" t="str">
        <f t="shared" si="4"/>
        <v/>
      </c>
      <c r="AC103" s="427"/>
      <c r="AD103" s="213"/>
      <c r="AE103" s="213"/>
      <c r="AF103" s="429"/>
      <c r="AG103" s="45"/>
      <c r="AH103" s="45"/>
      <c r="AI103" s="429"/>
      <c r="AJ103" s="668"/>
      <c r="AK103" s="668"/>
      <c r="AL103" s="41"/>
      <c r="AM103" s="367"/>
      <c r="AN103" s="427"/>
      <c r="AO103" s="179" t="str">
        <f t="shared" si="5"/>
        <v/>
      </c>
      <c r="AP103" s="427"/>
      <c r="AQ103" s="461"/>
      <c r="AR103" s="451"/>
      <c r="AS103" s="451"/>
      <c r="AT103" s="451"/>
      <c r="AU103" s="451"/>
      <c r="AV103" s="456"/>
      <c r="AW103" s="451" t="s">
        <v>1350</v>
      </c>
      <c r="AX103" s="429"/>
      <c r="AY103" s="28" t="b">
        <f t="shared" si="6"/>
        <v>1</v>
      </c>
    </row>
    <row r="104" spans="1:51" ht="45" customHeight="1">
      <c r="A104" s="65"/>
      <c r="B104" s="65"/>
      <c r="C104" s="65"/>
      <c r="D104" s="65"/>
      <c r="E104" s="427"/>
      <c r="F104" s="318" t="str">
        <f t="shared" si="0"/>
        <v/>
      </c>
      <c r="G104" s="428"/>
      <c r="H104" s="83"/>
      <c r="I104" s="83"/>
      <c r="J104" s="45"/>
      <c r="K104" s="427"/>
      <c r="L104" s="427"/>
      <c r="M104" s="427"/>
      <c r="N104" s="45"/>
      <c r="O104" s="429"/>
      <c r="P104" s="206"/>
      <c r="Q104" s="206"/>
      <c r="R104" s="429"/>
      <c r="S104" s="83"/>
      <c r="T104" s="45"/>
      <c r="U104" s="213"/>
      <c r="V104" s="84"/>
      <c r="W104" s="85"/>
      <c r="X104" s="88"/>
      <c r="Y104" s="213"/>
      <c r="Z104" s="213"/>
      <c r="AA104" s="428"/>
      <c r="AB104" s="179" t="str">
        <f t="shared" si="4"/>
        <v/>
      </c>
      <c r="AC104" s="427"/>
      <c r="AD104" s="213"/>
      <c r="AE104" s="213"/>
      <c r="AF104" s="429"/>
      <c r="AG104" s="45"/>
      <c r="AH104" s="45"/>
      <c r="AI104" s="429"/>
      <c r="AJ104" s="668"/>
      <c r="AK104" s="668"/>
      <c r="AL104" s="41"/>
      <c r="AM104" s="367"/>
      <c r="AN104" s="427"/>
      <c r="AO104" s="179" t="str">
        <f t="shared" si="5"/>
        <v/>
      </c>
      <c r="AP104" s="427"/>
      <c r="AQ104" s="461"/>
      <c r="AR104" s="451"/>
      <c r="AS104" s="451"/>
      <c r="AT104" s="451"/>
      <c r="AU104" s="451"/>
      <c r="AV104" s="456"/>
      <c r="AW104" s="451" t="s">
        <v>1351</v>
      </c>
      <c r="AX104" s="429"/>
      <c r="AY104" s="28" t="b">
        <f t="shared" si="6"/>
        <v>1</v>
      </c>
    </row>
    <row r="105" spans="1:51" ht="45" customHeight="1">
      <c r="A105" s="65"/>
      <c r="B105" s="65"/>
      <c r="C105" s="65"/>
      <c r="D105" s="65"/>
      <c r="E105" s="427"/>
      <c r="F105" s="318" t="str">
        <f t="shared" si="0"/>
        <v/>
      </c>
      <c r="G105" s="428"/>
      <c r="H105" s="83"/>
      <c r="I105" s="83"/>
      <c r="J105" s="45"/>
      <c r="K105" s="427"/>
      <c r="L105" s="427"/>
      <c r="M105" s="427"/>
      <c r="N105" s="45"/>
      <c r="O105" s="429"/>
      <c r="P105" s="206"/>
      <c r="Q105" s="206"/>
      <c r="R105" s="429"/>
      <c r="S105" s="83"/>
      <c r="T105" s="45"/>
      <c r="U105" s="213"/>
      <c r="V105" s="84"/>
      <c r="W105" s="85"/>
      <c r="X105" s="88"/>
      <c r="Y105" s="213"/>
      <c r="Z105" s="213"/>
      <c r="AA105" s="428"/>
      <c r="AB105" s="179" t="str">
        <f t="shared" si="4"/>
        <v/>
      </c>
      <c r="AC105" s="427"/>
      <c r="AD105" s="213"/>
      <c r="AE105" s="213"/>
      <c r="AF105" s="429"/>
      <c r="AG105" s="45"/>
      <c r="AH105" s="45"/>
      <c r="AI105" s="429"/>
      <c r="AJ105" s="668"/>
      <c r="AK105" s="668"/>
      <c r="AL105" s="41"/>
      <c r="AM105" s="367"/>
      <c r="AN105" s="427"/>
      <c r="AO105" s="179" t="str">
        <f t="shared" si="5"/>
        <v/>
      </c>
      <c r="AP105" s="427"/>
      <c r="AQ105" s="461"/>
      <c r="AR105" s="451"/>
      <c r="AS105" s="451"/>
      <c r="AT105" s="451"/>
      <c r="AU105" s="451"/>
      <c r="AV105" s="456"/>
      <c r="AW105" s="451" t="s">
        <v>1352</v>
      </c>
      <c r="AX105" s="429"/>
      <c r="AY105" s="28" t="b">
        <f t="shared" si="6"/>
        <v>1</v>
      </c>
    </row>
    <row r="106" spans="1:51" ht="45" customHeight="1">
      <c r="A106" s="65"/>
      <c r="B106" s="65"/>
      <c r="C106" s="65"/>
      <c r="D106" s="65"/>
      <c r="E106" s="427"/>
      <c r="F106" s="318" t="str">
        <f t="shared" si="0"/>
        <v/>
      </c>
      <c r="G106" s="428"/>
      <c r="H106" s="83"/>
      <c r="I106" s="83"/>
      <c r="J106" s="45"/>
      <c r="K106" s="427"/>
      <c r="L106" s="427"/>
      <c r="M106" s="427"/>
      <c r="N106" s="45"/>
      <c r="O106" s="429"/>
      <c r="P106" s="206"/>
      <c r="Q106" s="206"/>
      <c r="R106" s="429"/>
      <c r="S106" s="83"/>
      <c r="T106" s="45"/>
      <c r="U106" s="213"/>
      <c r="V106" s="84"/>
      <c r="W106" s="85"/>
      <c r="X106" s="88"/>
      <c r="Y106" s="213"/>
      <c r="Z106" s="213"/>
      <c r="AA106" s="428"/>
      <c r="AB106" s="179" t="str">
        <f t="shared" si="4"/>
        <v/>
      </c>
      <c r="AC106" s="427"/>
      <c r="AD106" s="213"/>
      <c r="AE106" s="213"/>
      <c r="AF106" s="429"/>
      <c r="AG106" s="45"/>
      <c r="AH106" s="45"/>
      <c r="AI106" s="429"/>
      <c r="AJ106" s="668"/>
      <c r="AK106" s="668"/>
      <c r="AL106" s="41"/>
      <c r="AM106" s="367"/>
      <c r="AN106" s="427"/>
      <c r="AO106" s="179" t="str">
        <f t="shared" si="5"/>
        <v/>
      </c>
      <c r="AP106" s="427"/>
      <c r="AQ106" s="461"/>
      <c r="AR106" s="451"/>
      <c r="AS106" s="451"/>
      <c r="AT106" s="451"/>
      <c r="AU106" s="451"/>
      <c r="AV106" s="456"/>
      <c r="AW106" s="451" t="s">
        <v>1353</v>
      </c>
      <c r="AX106" s="429"/>
      <c r="AY106" s="28" t="b">
        <f t="shared" si="6"/>
        <v>1</v>
      </c>
    </row>
    <row r="107" spans="1:51" ht="45" customHeight="1">
      <c r="A107" s="65"/>
      <c r="B107" s="65"/>
      <c r="C107" s="65"/>
      <c r="D107" s="65"/>
      <c r="E107" s="427"/>
      <c r="F107" s="318" t="str">
        <f t="shared" si="0"/>
        <v/>
      </c>
      <c r="G107" s="428"/>
      <c r="H107" s="83"/>
      <c r="I107" s="83"/>
      <c r="J107" s="45"/>
      <c r="K107" s="427"/>
      <c r="L107" s="427"/>
      <c r="M107" s="427"/>
      <c r="N107" s="45"/>
      <c r="O107" s="429"/>
      <c r="P107" s="206"/>
      <c r="Q107" s="206"/>
      <c r="R107" s="429"/>
      <c r="S107" s="83"/>
      <c r="T107" s="45"/>
      <c r="U107" s="213"/>
      <c r="V107" s="84"/>
      <c r="W107" s="85"/>
      <c r="X107" s="88"/>
      <c r="Y107" s="213"/>
      <c r="Z107" s="213"/>
      <c r="AA107" s="428"/>
      <c r="AB107" s="179" t="str">
        <f t="shared" si="4"/>
        <v/>
      </c>
      <c r="AC107" s="427"/>
      <c r="AD107" s="213"/>
      <c r="AE107" s="213"/>
      <c r="AF107" s="429"/>
      <c r="AG107" s="45"/>
      <c r="AH107" s="45"/>
      <c r="AI107" s="429"/>
      <c r="AJ107" s="668"/>
      <c r="AK107" s="668"/>
      <c r="AL107" s="41"/>
      <c r="AM107" s="367"/>
      <c r="AN107" s="427"/>
      <c r="AO107" s="179" t="str">
        <f t="shared" si="5"/>
        <v/>
      </c>
      <c r="AP107" s="427"/>
      <c r="AQ107" s="461"/>
      <c r="AR107" s="451"/>
      <c r="AS107" s="451"/>
      <c r="AT107" s="451"/>
      <c r="AU107" s="451"/>
      <c r="AV107" s="456"/>
      <c r="AW107" s="451" t="s">
        <v>1354</v>
      </c>
      <c r="AX107" s="429"/>
      <c r="AY107" s="28" t="b">
        <f t="shared" si="6"/>
        <v>1</v>
      </c>
    </row>
    <row r="108" spans="1:51" ht="45" customHeight="1">
      <c r="A108" s="65"/>
      <c r="B108" s="65"/>
      <c r="C108" s="65"/>
      <c r="D108" s="65"/>
      <c r="E108" s="427"/>
      <c r="F108" s="318" t="str">
        <f t="shared" si="0"/>
        <v/>
      </c>
      <c r="G108" s="428"/>
      <c r="H108" s="83"/>
      <c r="I108" s="83"/>
      <c r="J108" s="45"/>
      <c r="K108" s="427"/>
      <c r="L108" s="427"/>
      <c r="M108" s="427"/>
      <c r="N108" s="45"/>
      <c r="O108" s="429"/>
      <c r="P108" s="206"/>
      <c r="Q108" s="206"/>
      <c r="R108" s="429"/>
      <c r="S108" s="83"/>
      <c r="T108" s="45"/>
      <c r="U108" s="213"/>
      <c r="V108" s="84"/>
      <c r="W108" s="85"/>
      <c r="X108" s="88"/>
      <c r="Y108" s="213"/>
      <c r="Z108" s="213"/>
      <c r="AA108" s="428"/>
      <c r="AB108" s="179" t="str">
        <f t="shared" si="4"/>
        <v/>
      </c>
      <c r="AC108" s="427"/>
      <c r="AD108" s="213"/>
      <c r="AE108" s="213"/>
      <c r="AF108" s="429"/>
      <c r="AG108" s="45"/>
      <c r="AH108" s="45"/>
      <c r="AI108" s="429"/>
      <c r="AJ108" s="668"/>
      <c r="AK108" s="668"/>
      <c r="AL108" s="41"/>
      <c r="AM108" s="367"/>
      <c r="AN108" s="427"/>
      <c r="AO108" s="179" t="str">
        <f t="shared" si="5"/>
        <v/>
      </c>
      <c r="AP108" s="427"/>
      <c r="AQ108" s="461"/>
      <c r="AR108" s="451"/>
      <c r="AS108" s="451"/>
      <c r="AT108" s="451"/>
      <c r="AU108" s="451"/>
      <c r="AV108" s="456"/>
      <c r="AW108" s="451" t="s">
        <v>1355</v>
      </c>
      <c r="AX108" s="429"/>
      <c r="AY108" s="28" t="b">
        <f t="shared" si="6"/>
        <v>1</v>
      </c>
    </row>
    <row r="109" spans="1:51" ht="45" customHeight="1">
      <c r="A109" s="65"/>
      <c r="B109" s="65"/>
      <c r="C109" s="65"/>
      <c r="D109" s="65"/>
      <c r="E109" s="427"/>
      <c r="F109" s="318" t="str">
        <f t="shared" si="0"/>
        <v/>
      </c>
      <c r="G109" s="428"/>
      <c r="H109" s="83"/>
      <c r="I109" s="83"/>
      <c r="J109" s="45"/>
      <c r="K109" s="427"/>
      <c r="L109" s="427"/>
      <c r="M109" s="427"/>
      <c r="N109" s="45"/>
      <c r="O109" s="429"/>
      <c r="P109" s="206"/>
      <c r="Q109" s="206"/>
      <c r="R109" s="429"/>
      <c r="S109" s="83"/>
      <c r="T109" s="45"/>
      <c r="U109" s="213"/>
      <c r="V109" s="84"/>
      <c r="W109" s="85"/>
      <c r="X109" s="88"/>
      <c r="Y109" s="213"/>
      <c r="Z109" s="213"/>
      <c r="AA109" s="428"/>
      <c r="AB109" s="179" t="str">
        <f t="shared" si="4"/>
        <v/>
      </c>
      <c r="AC109" s="427"/>
      <c r="AD109" s="213"/>
      <c r="AE109" s="213"/>
      <c r="AF109" s="429"/>
      <c r="AG109" s="45"/>
      <c r="AH109" s="45"/>
      <c r="AI109" s="429"/>
      <c r="AJ109" s="668"/>
      <c r="AK109" s="668"/>
      <c r="AL109" s="41"/>
      <c r="AM109" s="367"/>
      <c r="AN109" s="427"/>
      <c r="AO109" s="179" t="str">
        <f t="shared" si="5"/>
        <v/>
      </c>
      <c r="AP109" s="427"/>
      <c r="AQ109" s="461"/>
      <c r="AR109" s="451"/>
      <c r="AS109" s="451"/>
      <c r="AT109" s="451"/>
      <c r="AU109" s="451"/>
      <c r="AV109" s="456"/>
      <c r="AW109" s="451" t="s">
        <v>1356</v>
      </c>
      <c r="AX109" s="429"/>
      <c r="AY109" s="28" t="b">
        <f t="shared" si="6"/>
        <v>1</v>
      </c>
    </row>
    <row r="110" spans="1:51" ht="45" customHeight="1">
      <c r="A110" s="65"/>
      <c r="B110" s="65"/>
      <c r="C110" s="65"/>
      <c r="D110" s="65"/>
      <c r="E110" s="427"/>
      <c r="F110" s="318" t="str">
        <f t="shared" si="0"/>
        <v/>
      </c>
      <c r="G110" s="428"/>
      <c r="H110" s="83"/>
      <c r="I110" s="83"/>
      <c r="J110" s="45"/>
      <c r="K110" s="427"/>
      <c r="L110" s="427"/>
      <c r="M110" s="427"/>
      <c r="N110" s="45"/>
      <c r="O110" s="429"/>
      <c r="P110" s="206"/>
      <c r="Q110" s="206"/>
      <c r="R110" s="429"/>
      <c r="S110" s="83"/>
      <c r="T110" s="45"/>
      <c r="U110" s="213"/>
      <c r="V110" s="84"/>
      <c r="W110" s="85"/>
      <c r="X110" s="88"/>
      <c r="Y110" s="213"/>
      <c r="Z110" s="213"/>
      <c r="AA110" s="428"/>
      <c r="AB110" s="179" t="str">
        <f t="shared" si="4"/>
        <v/>
      </c>
      <c r="AC110" s="427"/>
      <c r="AD110" s="213"/>
      <c r="AE110" s="213"/>
      <c r="AF110" s="429"/>
      <c r="AG110" s="45"/>
      <c r="AH110" s="45"/>
      <c r="AI110" s="429"/>
      <c r="AJ110" s="668"/>
      <c r="AK110" s="668"/>
      <c r="AL110" s="41"/>
      <c r="AM110" s="367"/>
      <c r="AN110" s="427"/>
      <c r="AO110" s="179" t="str">
        <f t="shared" si="5"/>
        <v/>
      </c>
      <c r="AP110" s="427"/>
      <c r="AQ110" s="461"/>
      <c r="AR110" s="451"/>
      <c r="AS110" s="451"/>
      <c r="AT110" s="451"/>
      <c r="AU110" s="451"/>
      <c r="AV110" s="456"/>
      <c r="AW110" s="451" t="s">
        <v>1357</v>
      </c>
      <c r="AX110" s="429"/>
      <c r="AY110" s="28" t="b">
        <f t="shared" si="6"/>
        <v>1</v>
      </c>
    </row>
    <row r="111" spans="1:51" ht="45" customHeight="1">
      <c r="A111" s="65"/>
      <c r="B111" s="65"/>
      <c r="C111" s="65"/>
      <c r="D111" s="65"/>
      <c r="E111" s="427"/>
      <c r="F111" s="318" t="str">
        <f t="shared" si="0"/>
        <v/>
      </c>
      <c r="G111" s="428"/>
      <c r="H111" s="83"/>
      <c r="I111" s="83"/>
      <c r="J111" s="45"/>
      <c r="K111" s="427"/>
      <c r="L111" s="427"/>
      <c r="M111" s="427"/>
      <c r="N111" s="45"/>
      <c r="O111" s="429"/>
      <c r="P111" s="206"/>
      <c r="Q111" s="206"/>
      <c r="R111" s="429"/>
      <c r="S111" s="83"/>
      <c r="T111" s="45"/>
      <c r="U111" s="213"/>
      <c r="V111" s="84"/>
      <c r="W111" s="85"/>
      <c r="X111" s="88"/>
      <c r="Y111" s="213"/>
      <c r="Z111" s="213"/>
      <c r="AA111" s="428"/>
      <c r="AB111" s="179" t="str">
        <f t="shared" si="4"/>
        <v/>
      </c>
      <c r="AC111" s="427"/>
      <c r="AD111" s="213"/>
      <c r="AE111" s="213"/>
      <c r="AF111" s="429"/>
      <c r="AG111" s="45"/>
      <c r="AH111" s="45"/>
      <c r="AI111" s="429"/>
      <c r="AJ111" s="668"/>
      <c r="AK111" s="668"/>
      <c r="AL111" s="41"/>
      <c r="AM111" s="367"/>
      <c r="AN111" s="427"/>
      <c r="AO111" s="179" t="str">
        <f t="shared" si="5"/>
        <v/>
      </c>
      <c r="AP111" s="427"/>
      <c r="AQ111" s="461"/>
      <c r="AR111" s="451"/>
      <c r="AS111" s="451"/>
      <c r="AT111" s="451"/>
      <c r="AU111" s="451"/>
      <c r="AV111" s="456"/>
      <c r="AW111" s="75"/>
      <c r="AX111" s="429"/>
      <c r="AY111" s="28" t="b">
        <f t="shared" si="6"/>
        <v>1</v>
      </c>
    </row>
    <row r="112" spans="1:51" ht="45" customHeight="1">
      <c r="A112" s="65"/>
      <c r="B112" s="65"/>
      <c r="C112" s="65"/>
      <c r="D112" s="65"/>
      <c r="E112" s="427"/>
      <c r="F112" s="318" t="str">
        <f t="shared" si="0"/>
        <v/>
      </c>
      <c r="G112" s="428"/>
      <c r="H112" s="83"/>
      <c r="I112" s="83"/>
      <c r="J112" s="45"/>
      <c r="K112" s="427"/>
      <c r="L112" s="427"/>
      <c r="M112" s="427"/>
      <c r="N112" s="45"/>
      <c r="O112" s="429"/>
      <c r="P112" s="206"/>
      <c r="Q112" s="206"/>
      <c r="R112" s="429"/>
      <c r="S112" s="83"/>
      <c r="T112" s="45"/>
      <c r="U112" s="213"/>
      <c r="V112" s="84"/>
      <c r="W112" s="85"/>
      <c r="X112" s="88"/>
      <c r="Y112" s="213"/>
      <c r="Z112" s="213"/>
      <c r="AA112" s="428"/>
      <c r="AB112" s="179" t="str">
        <f t="shared" si="4"/>
        <v/>
      </c>
      <c r="AC112" s="427"/>
      <c r="AD112" s="213"/>
      <c r="AE112" s="213"/>
      <c r="AF112" s="429"/>
      <c r="AG112" s="45"/>
      <c r="AH112" s="45"/>
      <c r="AI112" s="429"/>
      <c r="AJ112" s="668"/>
      <c r="AK112" s="668"/>
      <c r="AL112" s="41"/>
      <c r="AM112" s="367"/>
      <c r="AN112" s="427"/>
      <c r="AO112" s="179" t="str">
        <f t="shared" si="5"/>
        <v/>
      </c>
      <c r="AP112" s="427"/>
      <c r="AQ112" s="461"/>
      <c r="AR112" s="451"/>
      <c r="AS112" s="451"/>
      <c r="AT112" s="451"/>
      <c r="AU112" s="451"/>
      <c r="AV112" s="456"/>
      <c r="AW112" s="75"/>
      <c r="AX112" s="429"/>
      <c r="AY112" s="28" t="b">
        <f t="shared" si="6"/>
        <v>1</v>
      </c>
    </row>
    <row r="113" spans="1:51" ht="45" customHeight="1">
      <c r="A113" s="65"/>
      <c r="B113" s="65"/>
      <c r="C113" s="65"/>
      <c r="D113" s="65"/>
      <c r="E113" s="427"/>
      <c r="F113" s="318" t="str">
        <f t="shared" si="0"/>
        <v/>
      </c>
      <c r="G113" s="428"/>
      <c r="H113" s="83"/>
      <c r="I113" s="83"/>
      <c r="J113" s="45"/>
      <c r="K113" s="427"/>
      <c r="L113" s="427"/>
      <c r="M113" s="427"/>
      <c r="N113" s="45"/>
      <c r="O113" s="429"/>
      <c r="P113" s="206"/>
      <c r="Q113" s="206"/>
      <c r="R113" s="429"/>
      <c r="S113" s="83"/>
      <c r="T113" s="45"/>
      <c r="U113" s="213"/>
      <c r="V113" s="84"/>
      <c r="W113" s="85"/>
      <c r="X113" s="88"/>
      <c r="Y113" s="213"/>
      <c r="Z113" s="213"/>
      <c r="AA113" s="428"/>
      <c r="AB113" s="179" t="str">
        <f t="shared" si="4"/>
        <v/>
      </c>
      <c r="AC113" s="427"/>
      <c r="AD113" s="213"/>
      <c r="AE113" s="213"/>
      <c r="AF113" s="429"/>
      <c r="AG113" s="45"/>
      <c r="AH113" s="45"/>
      <c r="AI113" s="429"/>
      <c r="AJ113" s="668"/>
      <c r="AK113" s="668"/>
      <c r="AL113" s="41"/>
      <c r="AM113" s="367"/>
      <c r="AN113" s="427"/>
      <c r="AO113" s="179" t="str">
        <f t="shared" si="5"/>
        <v/>
      </c>
      <c r="AP113" s="427"/>
      <c r="AQ113" s="461"/>
      <c r="AR113" s="451"/>
      <c r="AS113" s="451"/>
      <c r="AT113" s="451"/>
      <c r="AU113" s="451"/>
      <c r="AV113" s="456"/>
      <c r="AW113" s="75"/>
      <c r="AX113" s="429"/>
      <c r="AY113" s="28" t="b">
        <f t="shared" si="6"/>
        <v>1</v>
      </c>
    </row>
    <row r="114" spans="1:51" ht="45" customHeight="1">
      <c r="A114" s="65"/>
      <c r="B114" s="65"/>
      <c r="C114" s="65"/>
      <c r="D114" s="65"/>
      <c r="E114" s="427"/>
      <c r="F114" s="318" t="str">
        <f t="shared" si="0"/>
        <v/>
      </c>
      <c r="G114" s="428"/>
      <c r="H114" s="83"/>
      <c r="I114" s="83"/>
      <c r="J114" s="45"/>
      <c r="K114" s="427"/>
      <c r="L114" s="427"/>
      <c r="M114" s="427"/>
      <c r="N114" s="45"/>
      <c r="O114" s="429"/>
      <c r="P114" s="206"/>
      <c r="Q114" s="206"/>
      <c r="R114" s="429"/>
      <c r="S114" s="83"/>
      <c r="T114" s="45"/>
      <c r="U114" s="213"/>
      <c r="V114" s="84"/>
      <c r="W114" s="85"/>
      <c r="X114" s="88"/>
      <c r="Y114" s="213"/>
      <c r="Z114" s="213"/>
      <c r="AA114" s="428"/>
      <c r="AB114" s="179" t="str">
        <f t="shared" si="4"/>
        <v/>
      </c>
      <c r="AC114" s="427"/>
      <c r="AD114" s="213"/>
      <c r="AE114" s="213"/>
      <c r="AF114" s="429"/>
      <c r="AG114" s="45"/>
      <c r="AH114" s="45"/>
      <c r="AI114" s="429"/>
      <c r="AJ114" s="668"/>
      <c r="AK114" s="668"/>
      <c r="AL114" s="41"/>
      <c r="AM114" s="367"/>
      <c r="AN114" s="427"/>
      <c r="AO114" s="179" t="str">
        <f t="shared" si="5"/>
        <v/>
      </c>
      <c r="AP114" s="427"/>
      <c r="AQ114" s="461"/>
      <c r="AR114" s="451"/>
      <c r="AS114" s="451"/>
      <c r="AT114" s="451"/>
      <c r="AU114" s="451"/>
      <c r="AV114" s="456"/>
      <c r="AW114" s="75"/>
      <c r="AX114" s="429"/>
      <c r="AY114" s="28" t="b">
        <f t="shared" si="6"/>
        <v>1</v>
      </c>
    </row>
    <row r="115" spans="1:51" ht="45" customHeight="1">
      <c r="A115" s="65"/>
      <c r="B115" s="65"/>
      <c r="C115" s="65"/>
      <c r="D115" s="65"/>
      <c r="E115" s="427"/>
      <c r="F115" s="318" t="str">
        <f t="shared" si="0"/>
        <v/>
      </c>
      <c r="G115" s="428"/>
      <c r="H115" s="83"/>
      <c r="I115" s="83"/>
      <c r="J115" s="45"/>
      <c r="K115" s="427"/>
      <c r="L115" s="427"/>
      <c r="M115" s="427"/>
      <c r="N115" s="45"/>
      <c r="O115" s="429"/>
      <c r="P115" s="206"/>
      <c r="Q115" s="206"/>
      <c r="R115" s="429"/>
      <c r="S115" s="83"/>
      <c r="T115" s="45"/>
      <c r="U115" s="213"/>
      <c r="V115" s="84"/>
      <c r="W115" s="85"/>
      <c r="X115" s="88"/>
      <c r="Y115" s="213"/>
      <c r="Z115" s="213"/>
      <c r="AA115" s="428"/>
      <c r="AB115" s="179" t="str">
        <f t="shared" si="4"/>
        <v/>
      </c>
      <c r="AC115" s="427"/>
      <c r="AD115" s="213"/>
      <c r="AE115" s="213"/>
      <c r="AF115" s="429"/>
      <c r="AG115" s="45"/>
      <c r="AH115" s="45"/>
      <c r="AI115" s="429"/>
      <c r="AJ115" s="668"/>
      <c r="AK115" s="668"/>
      <c r="AL115" s="41"/>
      <c r="AM115" s="367"/>
      <c r="AN115" s="427"/>
      <c r="AO115" s="179" t="str">
        <f t="shared" si="5"/>
        <v/>
      </c>
      <c r="AP115" s="427"/>
      <c r="AQ115" s="461"/>
      <c r="AR115" s="451"/>
      <c r="AS115" s="451"/>
      <c r="AT115" s="451"/>
      <c r="AU115" s="451"/>
      <c r="AV115" s="456"/>
      <c r="AW115" s="75"/>
      <c r="AX115" s="429"/>
      <c r="AY115" s="28" t="b">
        <f t="shared" si="6"/>
        <v>1</v>
      </c>
    </row>
    <row r="116" spans="1:51" ht="45" customHeight="1">
      <c r="A116" s="65"/>
      <c r="B116" s="65"/>
      <c r="C116" s="65"/>
      <c r="D116" s="65"/>
      <c r="E116" s="427"/>
      <c r="F116" s="318" t="str">
        <f t="shared" si="0"/>
        <v/>
      </c>
      <c r="G116" s="428"/>
      <c r="H116" s="83"/>
      <c r="I116" s="83"/>
      <c r="J116" s="45"/>
      <c r="K116" s="427"/>
      <c r="L116" s="427"/>
      <c r="M116" s="427"/>
      <c r="N116" s="45"/>
      <c r="O116" s="429"/>
      <c r="P116" s="206"/>
      <c r="Q116" s="206"/>
      <c r="R116" s="429"/>
      <c r="S116" s="83"/>
      <c r="T116" s="45"/>
      <c r="U116" s="213"/>
      <c r="V116" s="84"/>
      <c r="W116" s="85"/>
      <c r="X116" s="88"/>
      <c r="Y116" s="213"/>
      <c r="Z116" s="213"/>
      <c r="AA116" s="428"/>
      <c r="AB116" s="179" t="str">
        <f t="shared" si="4"/>
        <v/>
      </c>
      <c r="AC116" s="427"/>
      <c r="AD116" s="213"/>
      <c r="AE116" s="213"/>
      <c r="AF116" s="429"/>
      <c r="AG116" s="45"/>
      <c r="AH116" s="45"/>
      <c r="AI116" s="429"/>
      <c r="AJ116" s="668"/>
      <c r="AK116" s="668"/>
      <c r="AL116" s="41"/>
      <c r="AM116" s="367"/>
      <c r="AN116" s="427"/>
      <c r="AO116" s="179" t="str">
        <f t="shared" si="5"/>
        <v/>
      </c>
      <c r="AP116" s="427"/>
      <c r="AQ116" s="461"/>
      <c r="AR116" s="451"/>
      <c r="AS116" s="451"/>
      <c r="AT116" s="451"/>
      <c r="AU116" s="451"/>
      <c r="AV116" s="456"/>
      <c r="AW116" s="75"/>
      <c r="AX116" s="429"/>
      <c r="AY116" s="28" t="b">
        <f t="shared" si="6"/>
        <v>1</v>
      </c>
    </row>
    <row r="117" spans="1:51" ht="45" customHeight="1">
      <c r="A117" s="65"/>
      <c r="B117" s="65"/>
      <c r="C117" s="65"/>
      <c r="D117" s="65"/>
      <c r="E117" s="427"/>
      <c r="F117" s="318" t="str">
        <f t="shared" si="0"/>
        <v/>
      </c>
      <c r="G117" s="428"/>
      <c r="H117" s="83"/>
      <c r="I117" s="83"/>
      <c r="J117" s="45"/>
      <c r="K117" s="427"/>
      <c r="L117" s="427"/>
      <c r="M117" s="427"/>
      <c r="N117" s="45"/>
      <c r="O117" s="429"/>
      <c r="P117" s="206"/>
      <c r="Q117" s="206"/>
      <c r="R117" s="429"/>
      <c r="S117" s="83"/>
      <c r="T117" s="45"/>
      <c r="U117" s="213"/>
      <c r="V117" s="84"/>
      <c r="W117" s="85"/>
      <c r="X117" s="88"/>
      <c r="Y117" s="213"/>
      <c r="Z117" s="213"/>
      <c r="AA117" s="428"/>
      <c r="AB117" s="179" t="str">
        <f t="shared" si="4"/>
        <v/>
      </c>
      <c r="AC117" s="427"/>
      <c r="AD117" s="213"/>
      <c r="AE117" s="213"/>
      <c r="AF117" s="429"/>
      <c r="AG117" s="45"/>
      <c r="AH117" s="45"/>
      <c r="AI117" s="429"/>
      <c r="AJ117" s="668"/>
      <c r="AK117" s="668"/>
      <c r="AL117" s="41"/>
      <c r="AM117" s="367"/>
      <c r="AN117" s="427"/>
      <c r="AO117" s="179" t="str">
        <f t="shared" si="5"/>
        <v/>
      </c>
      <c r="AP117" s="427"/>
      <c r="AQ117" s="461"/>
      <c r="AR117" s="451"/>
      <c r="AS117" s="451"/>
      <c r="AT117" s="451"/>
      <c r="AU117" s="451"/>
      <c r="AV117" s="456"/>
      <c r="AW117" s="75"/>
      <c r="AX117" s="429"/>
      <c r="AY117" s="28" t="b">
        <f t="shared" si="6"/>
        <v>1</v>
      </c>
    </row>
    <row r="118" spans="1:51" ht="45" customHeight="1">
      <c r="A118" s="65"/>
      <c r="B118" s="65"/>
      <c r="C118" s="65"/>
      <c r="D118" s="65"/>
      <c r="E118" s="427"/>
      <c r="F118" s="318" t="str">
        <f t="shared" si="0"/>
        <v/>
      </c>
      <c r="G118" s="428"/>
      <c r="H118" s="83"/>
      <c r="I118" s="83"/>
      <c r="J118" s="45"/>
      <c r="K118" s="427"/>
      <c r="L118" s="427"/>
      <c r="M118" s="427"/>
      <c r="N118" s="45"/>
      <c r="O118" s="429"/>
      <c r="P118" s="206"/>
      <c r="Q118" s="206"/>
      <c r="R118" s="429"/>
      <c r="S118" s="83"/>
      <c r="T118" s="45"/>
      <c r="U118" s="213"/>
      <c r="V118" s="84"/>
      <c r="W118" s="85"/>
      <c r="X118" s="88"/>
      <c r="Y118" s="213"/>
      <c r="Z118" s="213"/>
      <c r="AA118" s="428"/>
      <c r="AB118" s="179" t="str">
        <f t="shared" si="4"/>
        <v/>
      </c>
      <c r="AC118" s="427"/>
      <c r="AD118" s="213"/>
      <c r="AE118" s="213"/>
      <c r="AF118" s="429"/>
      <c r="AG118" s="45"/>
      <c r="AH118" s="45"/>
      <c r="AI118" s="429"/>
      <c r="AJ118" s="668"/>
      <c r="AK118" s="668"/>
      <c r="AL118" s="41"/>
      <c r="AM118" s="367"/>
      <c r="AN118" s="427"/>
      <c r="AO118" s="179" t="str">
        <f t="shared" si="5"/>
        <v/>
      </c>
      <c r="AP118" s="427"/>
      <c r="AQ118" s="461"/>
      <c r="AR118" s="451"/>
      <c r="AS118" s="451"/>
      <c r="AT118" s="451"/>
      <c r="AU118" s="451"/>
      <c r="AV118" s="456"/>
      <c r="AW118" s="75"/>
      <c r="AX118" s="429"/>
      <c r="AY118" s="28" t="b">
        <f t="shared" si="6"/>
        <v>1</v>
      </c>
    </row>
    <row r="119" spans="1:51" ht="45" customHeight="1">
      <c r="A119" s="65"/>
      <c r="B119" s="65"/>
      <c r="C119" s="65"/>
      <c r="D119" s="65"/>
      <c r="E119" s="427"/>
      <c r="F119" s="318" t="str">
        <f t="shared" si="0"/>
        <v/>
      </c>
      <c r="G119" s="428"/>
      <c r="H119" s="83"/>
      <c r="I119" s="83"/>
      <c r="J119" s="45"/>
      <c r="K119" s="427"/>
      <c r="L119" s="427"/>
      <c r="M119" s="427"/>
      <c r="N119" s="45"/>
      <c r="O119" s="429"/>
      <c r="P119" s="206"/>
      <c r="Q119" s="206"/>
      <c r="R119" s="429"/>
      <c r="S119" s="83"/>
      <c r="T119" s="45"/>
      <c r="U119" s="213"/>
      <c r="V119" s="84"/>
      <c r="W119" s="85"/>
      <c r="X119" s="88"/>
      <c r="Y119" s="213"/>
      <c r="Z119" s="213"/>
      <c r="AA119" s="428"/>
      <c r="AB119" s="179" t="str">
        <f t="shared" si="4"/>
        <v/>
      </c>
      <c r="AC119" s="427"/>
      <c r="AD119" s="213"/>
      <c r="AE119" s="213"/>
      <c r="AF119" s="429"/>
      <c r="AG119" s="45"/>
      <c r="AH119" s="45"/>
      <c r="AI119" s="429"/>
      <c r="AJ119" s="668"/>
      <c r="AK119" s="668"/>
      <c r="AL119" s="41"/>
      <c r="AM119" s="367"/>
      <c r="AN119" s="427"/>
      <c r="AO119" s="179" t="str">
        <f t="shared" si="5"/>
        <v/>
      </c>
      <c r="AP119" s="427"/>
      <c r="AQ119" s="461"/>
      <c r="AR119" s="451"/>
      <c r="AS119" s="451"/>
      <c r="AT119" s="451"/>
      <c r="AU119" s="451"/>
      <c r="AV119" s="456"/>
      <c r="AW119" s="75"/>
      <c r="AX119" s="429"/>
      <c r="AY119" s="28" t="b">
        <f t="shared" si="6"/>
        <v>1</v>
      </c>
    </row>
    <row r="120" spans="1:51" ht="45" customHeight="1">
      <c r="A120" s="65"/>
      <c r="B120" s="65"/>
      <c r="C120" s="65"/>
      <c r="D120" s="65"/>
      <c r="E120" s="427"/>
      <c r="F120" s="318" t="str">
        <f t="shared" si="0"/>
        <v/>
      </c>
      <c r="G120" s="428"/>
      <c r="H120" s="83"/>
      <c r="I120" s="83"/>
      <c r="J120" s="45"/>
      <c r="K120" s="427"/>
      <c r="L120" s="427"/>
      <c r="M120" s="427"/>
      <c r="N120" s="45"/>
      <c r="O120" s="429"/>
      <c r="P120" s="206"/>
      <c r="Q120" s="206"/>
      <c r="R120" s="429"/>
      <c r="S120" s="83"/>
      <c r="T120" s="45"/>
      <c r="U120" s="213"/>
      <c r="V120" s="84"/>
      <c r="W120" s="85"/>
      <c r="X120" s="88"/>
      <c r="Y120" s="213"/>
      <c r="Z120" s="213"/>
      <c r="AA120" s="428"/>
      <c r="AB120" s="179" t="str">
        <f t="shared" si="4"/>
        <v/>
      </c>
      <c r="AC120" s="427"/>
      <c r="AD120" s="213"/>
      <c r="AE120" s="213"/>
      <c r="AF120" s="429"/>
      <c r="AG120" s="45"/>
      <c r="AH120" s="45"/>
      <c r="AI120" s="429"/>
      <c r="AJ120" s="668"/>
      <c r="AK120" s="668"/>
      <c r="AL120" s="41"/>
      <c r="AM120" s="367"/>
      <c r="AN120" s="427"/>
      <c r="AO120" s="179" t="str">
        <f t="shared" si="5"/>
        <v/>
      </c>
      <c r="AP120" s="427"/>
      <c r="AQ120" s="461"/>
      <c r="AR120" s="451"/>
      <c r="AS120" s="451"/>
      <c r="AT120" s="451"/>
      <c r="AU120" s="451"/>
      <c r="AV120" s="456"/>
      <c r="AW120" s="75"/>
      <c r="AX120" s="429"/>
      <c r="AY120" s="28" t="b">
        <f t="shared" si="6"/>
        <v>1</v>
      </c>
    </row>
    <row r="121" spans="1:51" ht="45" customHeight="1">
      <c r="A121" s="65"/>
      <c r="B121" s="65"/>
      <c r="C121" s="65"/>
      <c r="D121" s="65"/>
      <c r="E121" s="427"/>
      <c r="F121" s="318" t="str">
        <f t="shared" si="0"/>
        <v/>
      </c>
      <c r="G121" s="428"/>
      <c r="H121" s="83"/>
      <c r="I121" s="83"/>
      <c r="J121" s="45"/>
      <c r="K121" s="427"/>
      <c r="L121" s="427"/>
      <c r="M121" s="427"/>
      <c r="N121" s="45"/>
      <c r="O121" s="429"/>
      <c r="P121" s="206"/>
      <c r="Q121" s="206"/>
      <c r="R121" s="429"/>
      <c r="S121" s="83"/>
      <c r="T121" s="45"/>
      <c r="U121" s="213"/>
      <c r="V121" s="84"/>
      <c r="W121" s="85"/>
      <c r="X121" s="88"/>
      <c r="Y121" s="213"/>
      <c r="Z121" s="213"/>
      <c r="AA121" s="428"/>
      <c r="AB121" s="179" t="str">
        <f t="shared" si="4"/>
        <v/>
      </c>
      <c r="AC121" s="427"/>
      <c r="AD121" s="213"/>
      <c r="AE121" s="213"/>
      <c r="AF121" s="429"/>
      <c r="AG121" s="45"/>
      <c r="AH121" s="45"/>
      <c r="AI121" s="429"/>
      <c r="AJ121" s="668"/>
      <c r="AK121" s="668"/>
      <c r="AL121" s="41"/>
      <c r="AM121" s="367"/>
      <c r="AN121" s="427"/>
      <c r="AO121" s="179" t="str">
        <f t="shared" si="5"/>
        <v/>
      </c>
      <c r="AP121" s="427"/>
      <c r="AQ121" s="461"/>
      <c r="AR121" s="451"/>
      <c r="AS121" s="451"/>
      <c r="AT121" s="451"/>
      <c r="AU121" s="451"/>
      <c r="AV121" s="456"/>
      <c r="AW121" s="75"/>
      <c r="AX121" s="429"/>
      <c r="AY121" s="28" t="b">
        <f t="shared" si="6"/>
        <v>1</v>
      </c>
    </row>
    <row r="122" spans="1:51" ht="45" customHeight="1">
      <c r="A122" s="65"/>
      <c r="B122" s="65"/>
      <c r="C122" s="65"/>
      <c r="D122" s="65"/>
      <c r="E122" s="427"/>
      <c r="F122" s="318" t="str">
        <f t="shared" si="0"/>
        <v/>
      </c>
      <c r="G122" s="428"/>
      <c r="H122" s="83"/>
      <c r="I122" s="83"/>
      <c r="J122" s="45"/>
      <c r="K122" s="427"/>
      <c r="L122" s="427"/>
      <c r="M122" s="427"/>
      <c r="N122" s="45"/>
      <c r="O122" s="429"/>
      <c r="P122" s="206"/>
      <c r="Q122" s="206"/>
      <c r="R122" s="429"/>
      <c r="S122" s="83"/>
      <c r="T122" s="45"/>
      <c r="U122" s="213"/>
      <c r="V122" s="84"/>
      <c r="W122" s="85"/>
      <c r="X122" s="88"/>
      <c r="Y122" s="213"/>
      <c r="Z122" s="213"/>
      <c r="AA122" s="428"/>
      <c r="AB122" s="179" t="str">
        <f t="shared" si="4"/>
        <v/>
      </c>
      <c r="AC122" s="427"/>
      <c r="AD122" s="213"/>
      <c r="AE122" s="213"/>
      <c r="AF122" s="429"/>
      <c r="AG122" s="45"/>
      <c r="AH122" s="45"/>
      <c r="AI122" s="429"/>
      <c r="AJ122" s="668"/>
      <c r="AK122" s="668"/>
      <c r="AL122" s="41"/>
      <c r="AM122" s="367"/>
      <c r="AN122" s="427"/>
      <c r="AO122" s="179" t="str">
        <f t="shared" si="5"/>
        <v/>
      </c>
      <c r="AP122" s="427"/>
      <c r="AQ122" s="461"/>
      <c r="AR122" s="451"/>
      <c r="AS122" s="451"/>
      <c r="AT122" s="451"/>
      <c r="AU122" s="451"/>
      <c r="AV122" s="456"/>
      <c r="AW122" s="75"/>
      <c r="AX122" s="429"/>
      <c r="AY122" s="28" t="b">
        <f t="shared" si="6"/>
        <v>1</v>
      </c>
    </row>
    <row r="123" spans="1:51" ht="45" customHeight="1">
      <c r="A123" s="65"/>
      <c r="B123" s="65"/>
      <c r="C123" s="65"/>
      <c r="D123" s="65"/>
      <c r="E123" s="427"/>
      <c r="F123" s="318" t="str">
        <f t="shared" si="0"/>
        <v/>
      </c>
      <c r="G123" s="428"/>
      <c r="H123" s="83"/>
      <c r="I123" s="83"/>
      <c r="J123" s="45"/>
      <c r="K123" s="427"/>
      <c r="L123" s="427"/>
      <c r="M123" s="427"/>
      <c r="N123" s="45"/>
      <c r="O123" s="429"/>
      <c r="P123" s="206"/>
      <c r="Q123" s="206"/>
      <c r="R123" s="429"/>
      <c r="S123" s="83"/>
      <c r="T123" s="45"/>
      <c r="U123" s="213"/>
      <c r="V123" s="84"/>
      <c r="W123" s="85"/>
      <c r="X123" s="88"/>
      <c r="Y123" s="213"/>
      <c r="Z123" s="213"/>
      <c r="AA123" s="428"/>
      <c r="AB123" s="179" t="str">
        <f t="shared" si="4"/>
        <v/>
      </c>
      <c r="AC123" s="427"/>
      <c r="AD123" s="213"/>
      <c r="AE123" s="213"/>
      <c r="AF123" s="429"/>
      <c r="AG123" s="45"/>
      <c r="AH123" s="45"/>
      <c r="AI123" s="429"/>
      <c r="AJ123" s="668"/>
      <c r="AK123" s="668"/>
      <c r="AL123" s="41"/>
      <c r="AM123" s="367"/>
      <c r="AN123" s="427"/>
      <c r="AO123" s="179" t="str">
        <f t="shared" si="5"/>
        <v/>
      </c>
      <c r="AP123" s="427"/>
      <c r="AQ123" s="461"/>
      <c r="AR123" s="451"/>
      <c r="AS123" s="451"/>
      <c r="AT123" s="451"/>
      <c r="AU123" s="451"/>
      <c r="AV123" s="456"/>
      <c r="AW123" s="75"/>
      <c r="AX123" s="429"/>
      <c r="AY123" s="28" t="b">
        <f t="shared" si="6"/>
        <v>1</v>
      </c>
    </row>
    <row r="124" spans="1:51" ht="45" customHeight="1">
      <c r="A124" s="65"/>
      <c r="B124" s="65"/>
      <c r="C124" s="65"/>
      <c r="D124" s="65"/>
      <c r="E124" s="427"/>
      <c r="F124" s="318" t="str">
        <f t="shared" si="0"/>
        <v/>
      </c>
      <c r="G124" s="428"/>
      <c r="H124" s="83"/>
      <c r="I124" s="83"/>
      <c r="J124" s="45"/>
      <c r="K124" s="427"/>
      <c r="L124" s="427"/>
      <c r="M124" s="427"/>
      <c r="N124" s="45"/>
      <c r="O124" s="429"/>
      <c r="P124" s="206"/>
      <c r="Q124" s="206"/>
      <c r="R124" s="429"/>
      <c r="S124" s="83"/>
      <c r="T124" s="45"/>
      <c r="U124" s="213"/>
      <c r="V124" s="84"/>
      <c r="W124" s="85"/>
      <c r="X124" s="88"/>
      <c r="Y124" s="213"/>
      <c r="Z124" s="213"/>
      <c r="AA124" s="428"/>
      <c r="AB124" s="179" t="str">
        <f t="shared" si="4"/>
        <v/>
      </c>
      <c r="AC124" s="427"/>
      <c r="AD124" s="213"/>
      <c r="AE124" s="213"/>
      <c r="AF124" s="429"/>
      <c r="AG124" s="45"/>
      <c r="AH124" s="45"/>
      <c r="AI124" s="429"/>
      <c r="AJ124" s="668"/>
      <c r="AK124" s="668"/>
      <c r="AL124" s="41"/>
      <c r="AM124" s="367"/>
      <c r="AN124" s="427"/>
      <c r="AO124" s="179" t="str">
        <f t="shared" si="5"/>
        <v/>
      </c>
      <c r="AP124" s="427"/>
      <c r="AQ124" s="461"/>
      <c r="AR124" s="451"/>
      <c r="AS124" s="451"/>
      <c r="AT124" s="451"/>
      <c r="AU124" s="451"/>
      <c r="AV124" s="456"/>
      <c r="AW124" s="75"/>
      <c r="AX124" s="429"/>
      <c r="AY124" s="28" t="b">
        <f t="shared" si="6"/>
        <v>1</v>
      </c>
    </row>
    <row r="125" spans="1:51" ht="45" customHeight="1">
      <c r="A125" s="65"/>
      <c r="B125" s="65"/>
      <c r="C125" s="65"/>
      <c r="D125" s="65"/>
      <c r="E125" s="427"/>
      <c r="F125" s="318" t="str">
        <f t="shared" si="0"/>
        <v/>
      </c>
      <c r="G125" s="428"/>
      <c r="H125" s="83"/>
      <c r="I125" s="83"/>
      <c r="J125" s="45"/>
      <c r="K125" s="427"/>
      <c r="L125" s="427"/>
      <c r="M125" s="427"/>
      <c r="N125" s="45"/>
      <c r="O125" s="429"/>
      <c r="P125" s="206"/>
      <c r="Q125" s="206"/>
      <c r="R125" s="429"/>
      <c r="S125" s="83"/>
      <c r="T125" s="45"/>
      <c r="U125" s="213"/>
      <c r="V125" s="84"/>
      <c r="W125" s="85"/>
      <c r="X125" s="88"/>
      <c r="Y125" s="213"/>
      <c r="Z125" s="213"/>
      <c r="AA125" s="428"/>
      <c r="AB125" s="179" t="str">
        <f t="shared" si="4"/>
        <v/>
      </c>
      <c r="AC125" s="427"/>
      <c r="AD125" s="213"/>
      <c r="AE125" s="213"/>
      <c r="AF125" s="429"/>
      <c r="AG125" s="45"/>
      <c r="AH125" s="45"/>
      <c r="AI125" s="429"/>
      <c r="AJ125" s="668"/>
      <c r="AK125" s="668"/>
      <c r="AL125" s="41"/>
      <c r="AM125" s="367"/>
      <c r="AN125" s="427"/>
      <c r="AO125" s="179" t="str">
        <f t="shared" si="5"/>
        <v/>
      </c>
      <c r="AP125" s="427"/>
      <c r="AQ125" s="461"/>
      <c r="AR125" s="451"/>
      <c r="AS125" s="451"/>
      <c r="AT125" s="451"/>
      <c r="AU125" s="451"/>
      <c r="AV125" s="456"/>
      <c r="AW125" s="75"/>
      <c r="AX125" s="429"/>
      <c r="AY125" s="28" t="b">
        <f t="shared" si="6"/>
        <v>1</v>
      </c>
    </row>
    <row r="126" spans="1:51" ht="45" customHeight="1">
      <c r="A126" s="65"/>
      <c r="B126" s="65"/>
      <c r="C126" s="65"/>
      <c r="D126" s="65"/>
      <c r="E126" s="427"/>
      <c r="F126" s="318" t="str">
        <f t="shared" si="0"/>
        <v/>
      </c>
      <c r="G126" s="428"/>
      <c r="H126" s="83"/>
      <c r="I126" s="83"/>
      <c r="J126" s="45"/>
      <c r="K126" s="427"/>
      <c r="L126" s="427"/>
      <c r="M126" s="427"/>
      <c r="N126" s="45"/>
      <c r="O126" s="429"/>
      <c r="P126" s="206"/>
      <c r="Q126" s="206"/>
      <c r="R126" s="429"/>
      <c r="S126" s="83"/>
      <c r="T126" s="45"/>
      <c r="U126" s="213"/>
      <c r="V126" s="84"/>
      <c r="W126" s="85"/>
      <c r="X126" s="88"/>
      <c r="Y126" s="213"/>
      <c r="Z126" s="213"/>
      <c r="AA126" s="428"/>
      <c r="AB126" s="179" t="str">
        <f t="shared" si="4"/>
        <v/>
      </c>
      <c r="AC126" s="427"/>
      <c r="AD126" s="213"/>
      <c r="AE126" s="213"/>
      <c r="AF126" s="429"/>
      <c r="AG126" s="45"/>
      <c r="AH126" s="45"/>
      <c r="AI126" s="429"/>
      <c r="AJ126" s="668"/>
      <c r="AK126" s="668"/>
      <c r="AL126" s="41"/>
      <c r="AM126" s="367"/>
      <c r="AN126" s="427"/>
      <c r="AO126" s="179" t="str">
        <f t="shared" si="5"/>
        <v/>
      </c>
      <c r="AP126" s="427"/>
      <c r="AQ126" s="461"/>
      <c r="AR126" s="451"/>
      <c r="AS126" s="451"/>
      <c r="AT126" s="451"/>
      <c r="AU126" s="451"/>
      <c r="AV126" s="456"/>
      <c r="AW126" s="75"/>
      <c r="AX126" s="429"/>
      <c r="AY126" s="28" t="b">
        <f t="shared" si="6"/>
        <v>1</v>
      </c>
    </row>
    <row r="127" spans="1:51" ht="45" customHeight="1">
      <c r="A127" s="65"/>
      <c r="B127" s="65"/>
      <c r="C127" s="65"/>
      <c r="D127" s="65"/>
      <c r="E127" s="427"/>
      <c r="F127" s="318" t="str">
        <f t="shared" si="0"/>
        <v/>
      </c>
      <c r="G127" s="428"/>
      <c r="H127" s="83"/>
      <c r="I127" s="83"/>
      <c r="J127" s="45"/>
      <c r="K127" s="427"/>
      <c r="L127" s="427"/>
      <c r="M127" s="427"/>
      <c r="N127" s="45"/>
      <c r="O127" s="429"/>
      <c r="P127" s="206"/>
      <c r="Q127" s="206"/>
      <c r="R127" s="429"/>
      <c r="S127" s="83"/>
      <c r="T127" s="45"/>
      <c r="U127" s="213"/>
      <c r="V127" s="84"/>
      <c r="W127" s="85"/>
      <c r="X127" s="88"/>
      <c r="Y127" s="213"/>
      <c r="Z127" s="213"/>
      <c r="AA127" s="428"/>
      <c r="AB127" s="179" t="str">
        <f t="shared" si="4"/>
        <v/>
      </c>
      <c r="AC127" s="427"/>
      <c r="AD127" s="213"/>
      <c r="AE127" s="213"/>
      <c r="AF127" s="429"/>
      <c r="AG127" s="45"/>
      <c r="AH127" s="45"/>
      <c r="AI127" s="429"/>
      <c r="AJ127" s="668"/>
      <c r="AK127" s="668"/>
      <c r="AL127" s="41"/>
      <c r="AM127" s="367"/>
      <c r="AN127" s="427"/>
      <c r="AO127" s="179" t="str">
        <f t="shared" si="5"/>
        <v/>
      </c>
      <c r="AP127" s="427"/>
      <c r="AQ127" s="461"/>
      <c r="AR127" s="451"/>
      <c r="AS127" s="451"/>
      <c r="AT127" s="451"/>
      <c r="AU127" s="451"/>
      <c r="AV127" s="456"/>
      <c r="AW127" s="75"/>
      <c r="AX127" s="429"/>
      <c r="AY127" s="28" t="b">
        <f t="shared" si="6"/>
        <v>1</v>
      </c>
    </row>
    <row r="128" spans="1:51" ht="45" customHeight="1">
      <c r="A128" s="65"/>
      <c r="B128" s="65"/>
      <c r="C128" s="65"/>
      <c r="D128" s="65"/>
      <c r="E128" s="427"/>
      <c r="F128" s="318" t="str">
        <f t="shared" si="0"/>
        <v/>
      </c>
      <c r="G128" s="428"/>
      <c r="H128" s="83"/>
      <c r="I128" s="83"/>
      <c r="J128" s="45"/>
      <c r="K128" s="427"/>
      <c r="L128" s="427"/>
      <c r="M128" s="427"/>
      <c r="N128" s="45"/>
      <c r="O128" s="429"/>
      <c r="P128" s="206"/>
      <c r="Q128" s="206"/>
      <c r="R128" s="429"/>
      <c r="S128" s="83"/>
      <c r="T128" s="45"/>
      <c r="U128" s="213"/>
      <c r="V128" s="84"/>
      <c r="W128" s="85"/>
      <c r="X128" s="88"/>
      <c r="Y128" s="213"/>
      <c r="Z128" s="213"/>
      <c r="AA128" s="428"/>
      <c r="AB128" s="179" t="str">
        <f t="shared" si="4"/>
        <v/>
      </c>
      <c r="AC128" s="427"/>
      <c r="AD128" s="213"/>
      <c r="AE128" s="213"/>
      <c r="AF128" s="429"/>
      <c r="AG128" s="45"/>
      <c r="AH128" s="45"/>
      <c r="AI128" s="429"/>
      <c r="AJ128" s="668"/>
      <c r="AK128" s="668"/>
      <c r="AL128" s="41"/>
      <c r="AM128" s="367"/>
      <c r="AN128" s="427"/>
      <c r="AO128" s="179" t="str">
        <f t="shared" si="5"/>
        <v/>
      </c>
      <c r="AP128" s="427"/>
      <c r="AQ128" s="461"/>
      <c r="AR128" s="451"/>
      <c r="AS128" s="451"/>
      <c r="AT128" s="451"/>
      <c r="AU128" s="451"/>
      <c r="AV128" s="456"/>
      <c r="AW128" s="75"/>
      <c r="AX128" s="429"/>
      <c r="AY128" s="28" t="b">
        <f t="shared" si="6"/>
        <v>1</v>
      </c>
    </row>
    <row r="129" spans="1:51" ht="45" customHeight="1">
      <c r="A129" s="65"/>
      <c r="B129" s="65"/>
      <c r="C129" s="65"/>
      <c r="D129" s="65"/>
      <c r="E129" s="427"/>
      <c r="F129" s="318" t="str">
        <f t="shared" si="0"/>
        <v/>
      </c>
      <c r="G129" s="428"/>
      <c r="H129" s="83"/>
      <c r="I129" s="83"/>
      <c r="J129" s="45"/>
      <c r="K129" s="427"/>
      <c r="L129" s="427"/>
      <c r="M129" s="427"/>
      <c r="N129" s="45"/>
      <c r="O129" s="429"/>
      <c r="P129" s="206"/>
      <c r="Q129" s="206"/>
      <c r="R129" s="429"/>
      <c r="S129" s="83"/>
      <c r="T129" s="45"/>
      <c r="U129" s="213"/>
      <c r="V129" s="84"/>
      <c r="W129" s="85"/>
      <c r="X129" s="88"/>
      <c r="Y129" s="213"/>
      <c r="Z129" s="213"/>
      <c r="AA129" s="428"/>
      <c r="AB129" s="179" t="str">
        <f t="shared" si="4"/>
        <v/>
      </c>
      <c r="AC129" s="427"/>
      <c r="AD129" s="213"/>
      <c r="AE129" s="213"/>
      <c r="AF129" s="429"/>
      <c r="AG129" s="45"/>
      <c r="AH129" s="45"/>
      <c r="AI129" s="429"/>
      <c r="AJ129" s="668"/>
      <c r="AK129" s="668"/>
      <c r="AL129" s="41"/>
      <c r="AM129" s="367"/>
      <c r="AN129" s="427"/>
      <c r="AO129" s="179" t="str">
        <f t="shared" si="5"/>
        <v/>
      </c>
      <c r="AP129" s="427"/>
      <c r="AQ129" s="461"/>
      <c r="AR129" s="451"/>
      <c r="AS129" s="451"/>
      <c r="AT129" s="451"/>
      <c r="AU129" s="451"/>
      <c r="AV129" s="456"/>
      <c r="AW129" s="75"/>
      <c r="AX129" s="429"/>
      <c r="AY129" s="28" t="b">
        <f t="shared" si="6"/>
        <v>1</v>
      </c>
    </row>
    <row r="130" spans="1:51" ht="45" customHeight="1">
      <c r="A130" s="65"/>
      <c r="B130" s="65"/>
      <c r="C130" s="65"/>
      <c r="D130" s="65"/>
      <c r="E130" s="427"/>
      <c r="F130" s="318" t="str">
        <f t="shared" si="0"/>
        <v/>
      </c>
      <c r="G130" s="428"/>
      <c r="H130" s="83"/>
      <c r="I130" s="83"/>
      <c r="J130" s="45"/>
      <c r="K130" s="427"/>
      <c r="L130" s="427"/>
      <c r="M130" s="427"/>
      <c r="N130" s="45"/>
      <c r="O130" s="429"/>
      <c r="P130" s="206"/>
      <c r="Q130" s="206"/>
      <c r="R130" s="429"/>
      <c r="S130" s="83"/>
      <c r="T130" s="45"/>
      <c r="U130" s="213"/>
      <c r="V130" s="84"/>
      <c r="W130" s="85"/>
      <c r="X130" s="88"/>
      <c r="Y130" s="213"/>
      <c r="Z130" s="213"/>
      <c r="AA130" s="428"/>
      <c r="AB130" s="179" t="str">
        <f t="shared" si="4"/>
        <v/>
      </c>
      <c r="AC130" s="427"/>
      <c r="AD130" s="213"/>
      <c r="AE130" s="213"/>
      <c r="AF130" s="429"/>
      <c r="AG130" s="45"/>
      <c r="AH130" s="45"/>
      <c r="AI130" s="429"/>
      <c r="AJ130" s="668"/>
      <c r="AK130" s="668"/>
      <c r="AL130" s="41"/>
      <c r="AM130" s="367"/>
      <c r="AN130" s="427"/>
      <c r="AO130" s="179" t="str">
        <f t="shared" si="5"/>
        <v/>
      </c>
      <c r="AP130" s="427"/>
      <c r="AQ130" s="461"/>
      <c r="AR130" s="451"/>
      <c r="AS130" s="451"/>
      <c r="AT130" s="451"/>
      <c r="AU130" s="451"/>
      <c r="AV130" s="456"/>
      <c r="AW130" s="75"/>
      <c r="AX130" s="429"/>
      <c r="AY130" s="28" t="b">
        <f t="shared" si="6"/>
        <v>1</v>
      </c>
    </row>
    <row r="131" spans="1:51" ht="45" customHeight="1">
      <c r="A131" s="65"/>
      <c r="B131" s="65"/>
      <c r="C131" s="65"/>
      <c r="D131" s="65"/>
      <c r="E131" s="427"/>
      <c r="F131" s="318" t="str">
        <f t="shared" si="0"/>
        <v/>
      </c>
      <c r="G131" s="428"/>
      <c r="H131" s="83"/>
      <c r="I131" s="83"/>
      <c r="J131" s="45"/>
      <c r="K131" s="427"/>
      <c r="L131" s="427"/>
      <c r="M131" s="427"/>
      <c r="N131" s="45"/>
      <c r="O131" s="429"/>
      <c r="P131" s="206"/>
      <c r="Q131" s="206"/>
      <c r="R131" s="429"/>
      <c r="S131" s="83"/>
      <c r="T131" s="45"/>
      <c r="U131" s="213"/>
      <c r="V131" s="84"/>
      <c r="W131" s="85"/>
      <c r="X131" s="88"/>
      <c r="Y131" s="213"/>
      <c r="Z131" s="213"/>
      <c r="AA131" s="428"/>
      <c r="AB131" s="179" t="str">
        <f t="shared" si="4"/>
        <v/>
      </c>
      <c r="AC131" s="427"/>
      <c r="AD131" s="213"/>
      <c r="AE131" s="213"/>
      <c r="AF131" s="429"/>
      <c r="AG131" s="45"/>
      <c r="AH131" s="45"/>
      <c r="AI131" s="429"/>
      <c r="AJ131" s="668"/>
      <c r="AK131" s="668"/>
      <c r="AL131" s="41"/>
      <c r="AM131" s="367"/>
      <c r="AN131" s="427"/>
      <c r="AO131" s="179" t="str">
        <f t="shared" si="5"/>
        <v/>
      </c>
      <c r="AP131" s="427"/>
      <c r="AQ131" s="461"/>
      <c r="AR131" s="451"/>
      <c r="AS131" s="451"/>
      <c r="AT131" s="451"/>
      <c r="AU131" s="451"/>
      <c r="AV131" s="456"/>
      <c r="AW131" s="75"/>
      <c r="AX131" s="429"/>
      <c r="AY131" s="28" t="b">
        <f t="shared" si="6"/>
        <v>1</v>
      </c>
    </row>
    <row r="132" spans="1:51" ht="45" customHeight="1">
      <c r="A132" s="65"/>
      <c r="B132" s="65"/>
      <c r="C132" s="65"/>
      <c r="D132" s="65"/>
      <c r="E132" s="427"/>
      <c r="F132" s="318" t="str">
        <f t="shared" si="0"/>
        <v/>
      </c>
      <c r="G132" s="428"/>
      <c r="H132" s="83"/>
      <c r="I132" s="83"/>
      <c r="J132" s="45"/>
      <c r="K132" s="427"/>
      <c r="L132" s="427"/>
      <c r="M132" s="427"/>
      <c r="N132" s="45"/>
      <c r="O132" s="429"/>
      <c r="P132" s="206"/>
      <c r="Q132" s="206"/>
      <c r="R132" s="429"/>
      <c r="S132" s="83"/>
      <c r="T132" s="45"/>
      <c r="U132" s="213"/>
      <c r="V132" s="84"/>
      <c r="W132" s="85"/>
      <c r="X132" s="88"/>
      <c r="Y132" s="213"/>
      <c r="Z132" s="213"/>
      <c r="AA132" s="428"/>
      <c r="AB132" s="179" t="str">
        <f t="shared" si="4"/>
        <v/>
      </c>
      <c r="AC132" s="427"/>
      <c r="AD132" s="213"/>
      <c r="AE132" s="213"/>
      <c r="AF132" s="429"/>
      <c r="AG132" s="45"/>
      <c r="AH132" s="45"/>
      <c r="AI132" s="429"/>
      <c r="AJ132" s="668"/>
      <c r="AK132" s="668"/>
      <c r="AL132" s="41"/>
      <c r="AM132" s="367"/>
      <c r="AN132" s="427"/>
      <c r="AO132" s="179" t="str">
        <f t="shared" si="5"/>
        <v/>
      </c>
      <c r="AP132" s="427"/>
      <c r="AQ132" s="461"/>
      <c r="AR132" s="451"/>
      <c r="AS132" s="451"/>
      <c r="AT132" s="451"/>
      <c r="AU132" s="451"/>
      <c r="AV132" s="456"/>
      <c r="AW132" s="75"/>
      <c r="AX132" s="429"/>
      <c r="AY132" s="28" t="b">
        <f t="shared" si="6"/>
        <v>1</v>
      </c>
    </row>
    <row r="133" spans="1:51" ht="45" customHeight="1">
      <c r="A133" s="65"/>
      <c r="B133" s="65"/>
      <c r="C133" s="65"/>
      <c r="D133" s="65"/>
      <c r="E133" s="427"/>
      <c r="F133" s="318" t="str">
        <f t="shared" si="0"/>
        <v/>
      </c>
      <c r="G133" s="428"/>
      <c r="H133" s="83"/>
      <c r="I133" s="83"/>
      <c r="J133" s="45"/>
      <c r="K133" s="427"/>
      <c r="L133" s="427"/>
      <c r="M133" s="427"/>
      <c r="N133" s="45"/>
      <c r="O133" s="429"/>
      <c r="P133" s="206"/>
      <c r="Q133" s="206"/>
      <c r="R133" s="429"/>
      <c r="S133" s="83"/>
      <c r="T133" s="45"/>
      <c r="U133" s="213"/>
      <c r="V133" s="84"/>
      <c r="W133" s="85"/>
      <c r="X133" s="88"/>
      <c r="Y133" s="213"/>
      <c r="Z133" s="213"/>
      <c r="AA133" s="428"/>
      <c r="AB133" s="179" t="str">
        <f t="shared" si="4"/>
        <v/>
      </c>
      <c r="AC133" s="427"/>
      <c r="AD133" s="213"/>
      <c r="AE133" s="213"/>
      <c r="AF133" s="429"/>
      <c r="AG133" s="45"/>
      <c r="AH133" s="45"/>
      <c r="AI133" s="429"/>
      <c r="AJ133" s="668"/>
      <c r="AK133" s="668"/>
      <c r="AL133" s="41"/>
      <c r="AM133" s="367"/>
      <c r="AN133" s="427"/>
      <c r="AO133" s="179" t="str">
        <f t="shared" si="5"/>
        <v/>
      </c>
      <c r="AP133" s="427"/>
      <c r="AQ133" s="461"/>
      <c r="AR133" s="451"/>
      <c r="AS133" s="451"/>
      <c r="AT133" s="451"/>
      <c r="AU133" s="451"/>
      <c r="AV133" s="456"/>
      <c r="AW133" s="75"/>
      <c r="AX133" s="429"/>
      <c r="AY133" s="28" t="b">
        <f t="shared" si="6"/>
        <v>1</v>
      </c>
    </row>
    <row r="134" spans="1:51" ht="45" customHeight="1">
      <c r="A134" s="65"/>
      <c r="B134" s="65"/>
      <c r="C134" s="65"/>
      <c r="D134" s="65"/>
      <c r="E134" s="427"/>
      <c r="F134" s="318" t="str">
        <f t="shared" si="0"/>
        <v/>
      </c>
      <c r="G134" s="428"/>
      <c r="H134" s="83"/>
      <c r="I134" s="83"/>
      <c r="J134" s="45"/>
      <c r="K134" s="427"/>
      <c r="L134" s="427"/>
      <c r="M134" s="427"/>
      <c r="N134" s="45"/>
      <c r="O134" s="429"/>
      <c r="P134" s="206"/>
      <c r="Q134" s="206"/>
      <c r="R134" s="429"/>
      <c r="S134" s="83"/>
      <c r="T134" s="45"/>
      <c r="U134" s="213"/>
      <c r="V134" s="84"/>
      <c r="W134" s="85"/>
      <c r="X134" s="88"/>
      <c r="Y134" s="213"/>
      <c r="Z134" s="213"/>
      <c r="AA134" s="428"/>
      <c r="AB134" s="179" t="str">
        <f t="shared" si="4"/>
        <v/>
      </c>
      <c r="AC134" s="427"/>
      <c r="AD134" s="213"/>
      <c r="AE134" s="213"/>
      <c r="AF134" s="429"/>
      <c r="AG134" s="45"/>
      <c r="AH134" s="45"/>
      <c r="AI134" s="429"/>
      <c r="AJ134" s="668"/>
      <c r="AK134" s="668"/>
      <c r="AL134" s="41"/>
      <c r="AM134" s="367"/>
      <c r="AN134" s="427"/>
      <c r="AO134" s="179" t="str">
        <f t="shared" si="5"/>
        <v/>
      </c>
      <c r="AP134" s="427"/>
      <c r="AQ134" s="461"/>
      <c r="AR134" s="451"/>
      <c r="AS134" s="451"/>
      <c r="AT134" s="451"/>
      <c r="AU134" s="451"/>
      <c r="AV134" s="456"/>
      <c r="AW134" s="75"/>
      <c r="AX134" s="429"/>
      <c r="AY134" s="28" t="b">
        <f t="shared" si="6"/>
        <v>1</v>
      </c>
    </row>
    <row r="135" spans="1:51" ht="45" customHeight="1">
      <c r="A135" s="65"/>
      <c r="B135" s="65"/>
      <c r="C135" s="65"/>
      <c r="D135" s="65"/>
      <c r="E135" s="427"/>
      <c r="F135" s="318" t="str">
        <f t="shared" si="0"/>
        <v/>
      </c>
      <c r="G135" s="428"/>
      <c r="H135" s="83"/>
      <c r="I135" s="83"/>
      <c r="J135" s="45"/>
      <c r="K135" s="427"/>
      <c r="L135" s="427"/>
      <c r="M135" s="427"/>
      <c r="N135" s="45"/>
      <c r="O135" s="429"/>
      <c r="P135" s="206"/>
      <c r="Q135" s="206"/>
      <c r="R135" s="429"/>
      <c r="S135" s="83"/>
      <c r="T135" s="45"/>
      <c r="U135" s="213"/>
      <c r="V135" s="84"/>
      <c r="W135" s="85"/>
      <c r="X135" s="88"/>
      <c r="Y135" s="213"/>
      <c r="Z135" s="213"/>
      <c r="AA135" s="428"/>
      <c r="AB135" s="179" t="str">
        <f t="shared" si="4"/>
        <v/>
      </c>
      <c r="AC135" s="427"/>
      <c r="AD135" s="213"/>
      <c r="AE135" s="213"/>
      <c r="AF135" s="429"/>
      <c r="AG135" s="45"/>
      <c r="AH135" s="45"/>
      <c r="AI135" s="429"/>
      <c r="AJ135" s="668"/>
      <c r="AK135" s="668"/>
      <c r="AL135" s="41"/>
      <c r="AM135" s="367"/>
      <c r="AN135" s="427"/>
      <c r="AO135" s="179" t="str">
        <f t="shared" si="5"/>
        <v/>
      </c>
      <c r="AP135" s="427"/>
      <c r="AQ135" s="461"/>
      <c r="AR135" s="451"/>
      <c r="AS135" s="451"/>
      <c r="AT135" s="451"/>
      <c r="AU135" s="451"/>
      <c r="AV135" s="456"/>
      <c r="AW135" s="75"/>
      <c r="AX135" s="429"/>
      <c r="AY135" s="28" t="b">
        <f t="shared" si="6"/>
        <v>1</v>
      </c>
    </row>
    <row r="136" spans="1:51" ht="45" customHeight="1">
      <c r="A136" s="65"/>
      <c r="B136" s="65"/>
      <c r="C136" s="65"/>
      <c r="D136" s="65"/>
      <c r="E136" s="427"/>
      <c r="F136" s="318" t="str">
        <f t="shared" si="0"/>
        <v/>
      </c>
      <c r="G136" s="428"/>
      <c r="H136" s="83"/>
      <c r="I136" s="83"/>
      <c r="J136" s="45"/>
      <c r="K136" s="427"/>
      <c r="L136" s="427"/>
      <c r="M136" s="427"/>
      <c r="N136" s="45"/>
      <c r="O136" s="429"/>
      <c r="P136" s="206"/>
      <c r="Q136" s="206"/>
      <c r="R136" s="429"/>
      <c r="S136" s="83"/>
      <c r="T136" s="45"/>
      <c r="U136" s="213"/>
      <c r="V136" s="84"/>
      <c r="W136" s="85"/>
      <c r="X136" s="88"/>
      <c r="Y136" s="213"/>
      <c r="Z136" s="213"/>
      <c r="AA136" s="428"/>
      <c r="AB136" s="179" t="str">
        <f t="shared" si="4"/>
        <v/>
      </c>
      <c r="AC136" s="427"/>
      <c r="AD136" s="213"/>
      <c r="AE136" s="213"/>
      <c r="AF136" s="429"/>
      <c r="AG136" s="45"/>
      <c r="AH136" s="45"/>
      <c r="AI136" s="429"/>
      <c r="AJ136" s="668"/>
      <c r="AK136" s="668"/>
      <c r="AL136" s="41"/>
      <c r="AM136" s="367"/>
      <c r="AN136" s="427"/>
      <c r="AO136" s="179" t="str">
        <f t="shared" si="5"/>
        <v/>
      </c>
      <c r="AP136" s="427"/>
      <c r="AQ136" s="461"/>
      <c r="AR136" s="451"/>
      <c r="AS136" s="451"/>
      <c r="AT136" s="451"/>
      <c r="AU136" s="451"/>
      <c r="AV136" s="456"/>
      <c r="AW136" s="75"/>
      <c r="AX136" s="429"/>
      <c r="AY136" s="28" t="b">
        <f t="shared" si="6"/>
        <v>1</v>
      </c>
    </row>
    <row r="137" spans="1:51" ht="45" customHeight="1">
      <c r="A137" s="65"/>
      <c r="B137" s="65"/>
      <c r="C137" s="65"/>
      <c r="D137" s="65"/>
      <c r="E137" s="427"/>
      <c r="F137" s="318" t="str">
        <f t="shared" si="0"/>
        <v/>
      </c>
      <c r="G137" s="428"/>
      <c r="H137" s="83"/>
      <c r="I137" s="83"/>
      <c r="J137" s="45"/>
      <c r="K137" s="427"/>
      <c r="L137" s="427"/>
      <c r="M137" s="427"/>
      <c r="N137" s="45"/>
      <c r="O137" s="429"/>
      <c r="P137" s="206"/>
      <c r="Q137" s="206"/>
      <c r="R137" s="429"/>
      <c r="S137" s="83"/>
      <c r="T137" s="45"/>
      <c r="U137" s="213"/>
      <c r="V137" s="84"/>
      <c r="W137" s="85"/>
      <c r="X137" s="88"/>
      <c r="Y137" s="213"/>
      <c r="Z137" s="213"/>
      <c r="AA137" s="428"/>
      <c r="AB137" s="179" t="str">
        <f t="shared" si="4"/>
        <v/>
      </c>
      <c r="AC137" s="427"/>
      <c r="AD137" s="213"/>
      <c r="AE137" s="213"/>
      <c r="AF137" s="429"/>
      <c r="AG137" s="45"/>
      <c r="AH137" s="45"/>
      <c r="AI137" s="429"/>
      <c r="AJ137" s="668"/>
      <c r="AK137" s="668"/>
      <c r="AL137" s="41"/>
      <c r="AM137" s="367"/>
      <c r="AN137" s="427"/>
      <c r="AO137" s="179" t="str">
        <f t="shared" si="5"/>
        <v/>
      </c>
      <c r="AP137" s="427"/>
      <c r="AQ137" s="461"/>
      <c r="AR137" s="451"/>
      <c r="AS137" s="451"/>
      <c r="AT137" s="451"/>
      <c r="AU137" s="451"/>
      <c r="AV137" s="456"/>
      <c r="AW137" s="75"/>
      <c r="AX137" s="429"/>
      <c r="AY137" s="28" t="b">
        <f t="shared" si="6"/>
        <v>1</v>
      </c>
    </row>
    <row r="138" spans="1:51" ht="45" customHeight="1">
      <c r="A138" s="65"/>
      <c r="B138" s="65"/>
      <c r="C138" s="65"/>
      <c r="D138" s="65"/>
      <c r="E138" s="427"/>
      <c r="F138" s="318" t="str">
        <f t="shared" si="0"/>
        <v/>
      </c>
      <c r="G138" s="428"/>
      <c r="H138" s="83"/>
      <c r="I138" s="83"/>
      <c r="J138" s="45"/>
      <c r="K138" s="427"/>
      <c r="L138" s="427"/>
      <c r="M138" s="427"/>
      <c r="N138" s="45"/>
      <c r="O138" s="429"/>
      <c r="P138" s="206"/>
      <c r="Q138" s="206"/>
      <c r="R138" s="429"/>
      <c r="S138" s="83"/>
      <c r="T138" s="45"/>
      <c r="U138" s="213"/>
      <c r="V138" s="84"/>
      <c r="W138" s="85"/>
      <c r="X138" s="88"/>
      <c r="Y138" s="213"/>
      <c r="Z138" s="213"/>
      <c r="AA138" s="428"/>
      <c r="AB138" s="179" t="str">
        <f t="shared" ref="AB138:AB201" si="7">IF(ISBLANK(X138),"",DATEDIF(S138,X138,"d")/365)</f>
        <v/>
      </c>
      <c r="AC138" s="427"/>
      <c r="AD138" s="213"/>
      <c r="AE138" s="213"/>
      <c r="AF138" s="429"/>
      <c r="AG138" s="45"/>
      <c r="AH138" s="45"/>
      <c r="AI138" s="429"/>
      <c r="AJ138" s="668"/>
      <c r="AK138" s="668"/>
      <c r="AL138" s="41"/>
      <c r="AM138" s="367"/>
      <c r="AN138" s="427"/>
      <c r="AO138" s="179" t="str">
        <f t="shared" ref="AO138:AO201" si="8">IF((S138-AM138)/365&gt;0,(S138-AM138)/365,"")</f>
        <v/>
      </c>
      <c r="AP138" s="427"/>
      <c r="AQ138" s="461"/>
      <c r="AR138" s="451"/>
      <c r="AS138" s="451"/>
      <c r="AT138" s="451"/>
      <c r="AU138" s="451"/>
      <c r="AV138" s="456"/>
      <c r="AW138" s="75"/>
      <c r="AX138" s="429"/>
      <c r="AY138" s="28" t="b">
        <f t="shared" si="6"/>
        <v>1</v>
      </c>
    </row>
    <row r="139" spans="1:51" ht="45" customHeight="1">
      <c r="A139" s="65"/>
      <c r="B139" s="65"/>
      <c r="C139" s="65"/>
      <c r="D139" s="65"/>
      <c r="E139" s="427"/>
      <c r="F139" s="318" t="str">
        <f t="shared" si="0"/>
        <v/>
      </c>
      <c r="G139" s="428"/>
      <c r="H139" s="83"/>
      <c r="I139" s="83"/>
      <c r="J139" s="45"/>
      <c r="K139" s="427"/>
      <c r="L139" s="427"/>
      <c r="M139" s="427"/>
      <c r="N139" s="45"/>
      <c r="O139" s="429"/>
      <c r="P139" s="206"/>
      <c r="Q139" s="206"/>
      <c r="R139" s="429"/>
      <c r="S139" s="83"/>
      <c r="T139" s="45"/>
      <c r="U139" s="213"/>
      <c r="V139" s="84"/>
      <c r="W139" s="85"/>
      <c r="X139" s="88"/>
      <c r="Y139" s="213"/>
      <c r="Z139" s="213"/>
      <c r="AA139" s="428"/>
      <c r="AB139" s="179" t="str">
        <f t="shared" si="7"/>
        <v/>
      </c>
      <c r="AC139" s="427"/>
      <c r="AD139" s="213"/>
      <c r="AE139" s="213"/>
      <c r="AF139" s="429"/>
      <c r="AG139" s="45"/>
      <c r="AH139" s="45"/>
      <c r="AI139" s="429"/>
      <c r="AJ139" s="668"/>
      <c r="AK139" s="668"/>
      <c r="AL139" s="41"/>
      <c r="AM139" s="367"/>
      <c r="AN139" s="427"/>
      <c r="AO139" s="179" t="str">
        <f t="shared" si="8"/>
        <v/>
      </c>
      <c r="AP139" s="427"/>
      <c r="AQ139" s="461"/>
      <c r="AR139" s="451"/>
      <c r="AS139" s="451"/>
      <c r="AT139" s="451"/>
      <c r="AU139" s="451"/>
      <c r="AV139" s="456"/>
      <c r="AW139" s="75"/>
      <c r="AX139" s="429"/>
      <c r="AY139" s="28" t="b">
        <f t="shared" si="6"/>
        <v>1</v>
      </c>
    </row>
    <row r="140" spans="1:51" ht="45" customHeight="1">
      <c r="A140" s="65"/>
      <c r="B140" s="65"/>
      <c r="C140" s="65"/>
      <c r="D140" s="65"/>
      <c r="E140" s="427"/>
      <c r="F140" s="318" t="str">
        <f t="shared" si="0"/>
        <v/>
      </c>
      <c r="G140" s="428"/>
      <c r="H140" s="83"/>
      <c r="I140" s="83"/>
      <c r="J140" s="45"/>
      <c r="K140" s="427"/>
      <c r="L140" s="427"/>
      <c r="M140" s="427"/>
      <c r="N140" s="45"/>
      <c r="O140" s="429"/>
      <c r="P140" s="206"/>
      <c r="Q140" s="206"/>
      <c r="R140" s="429"/>
      <c r="S140" s="83"/>
      <c r="T140" s="45"/>
      <c r="U140" s="213"/>
      <c r="V140" s="84"/>
      <c r="W140" s="85"/>
      <c r="X140" s="88"/>
      <c r="Y140" s="213"/>
      <c r="Z140" s="213"/>
      <c r="AA140" s="428"/>
      <c r="AB140" s="179" t="str">
        <f t="shared" si="7"/>
        <v/>
      </c>
      <c r="AC140" s="427"/>
      <c r="AD140" s="213"/>
      <c r="AE140" s="213"/>
      <c r="AF140" s="429"/>
      <c r="AG140" s="45"/>
      <c r="AH140" s="45"/>
      <c r="AI140" s="429"/>
      <c r="AJ140" s="668"/>
      <c r="AK140" s="668"/>
      <c r="AL140" s="41"/>
      <c r="AM140" s="367"/>
      <c r="AN140" s="427"/>
      <c r="AO140" s="179" t="str">
        <f t="shared" si="8"/>
        <v/>
      </c>
      <c r="AP140" s="427"/>
      <c r="AQ140" s="461"/>
      <c r="AR140" s="451"/>
      <c r="AS140" s="451"/>
      <c r="AT140" s="451"/>
      <c r="AU140" s="451"/>
      <c r="AV140" s="456"/>
      <c r="AW140" s="75"/>
      <c r="AX140" s="429"/>
      <c r="AY140" s="28" t="b">
        <f t="shared" ref="AY140:AY203" si="9">U140=Z140+AD140+AH140</f>
        <v>1</v>
      </c>
    </row>
    <row r="141" spans="1:51" ht="45" customHeight="1">
      <c r="A141" s="65"/>
      <c r="B141" s="65"/>
      <c r="C141" s="65"/>
      <c r="D141" s="65"/>
      <c r="E141" s="427"/>
      <c r="F141" s="318" t="str">
        <f t="shared" si="0"/>
        <v/>
      </c>
      <c r="G141" s="428"/>
      <c r="H141" s="83"/>
      <c r="I141" s="83"/>
      <c r="J141" s="45"/>
      <c r="K141" s="427"/>
      <c r="L141" s="427"/>
      <c r="M141" s="427"/>
      <c r="N141" s="45"/>
      <c r="O141" s="429"/>
      <c r="P141" s="206"/>
      <c r="Q141" s="206"/>
      <c r="R141" s="429"/>
      <c r="S141" s="83"/>
      <c r="T141" s="45"/>
      <c r="U141" s="213"/>
      <c r="V141" s="84"/>
      <c r="W141" s="85"/>
      <c r="X141" s="88"/>
      <c r="Y141" s="213"/>
      <c r="Z141" s="213"/>
      <c r="AA141" s="428"/>
      <c r="AB141" s="179" t="str">
        <f t="shared" si="7"/>
        <v/>
      </c>
      <c r="AC141" s="427"/>
      <c r="AD141" s="213"/>
      <c r="AE141" s="213"/>
      <c r="AF141" s="429"/>
      <c r="AG141" s="45"/>
      <c r="AH141" s="45"/>
      <c r="AI141" s="429"/>
      <c r="AJ141" s="668"/>
      <c r="AK141" s="668"/>
      <c r="AL141" s="41"/>
      <c r="AM141" s="367"/>
      <c r="AN141" s="427"/>
      <c r="AO141" s="179" t="str">
        <f t="shared" si="8"/>
        <v/>
      </c>
      <c r="AP141" s="427"/>
      <c r="AQ141" s="461"/>
      <c r="AR141" s="451"/>
      <c r="AS141" s="451"/>
      <c r="AT141" s="451"/>
      <c r="AU141" s="451"/>
      <c r="AV141" s="456"/>
      <c r="AW141" s="75"/>
      <c r="AX141" s="429"/>
      <c r="AY141" s="28" t="b">
        <f t="shared" si="9"/>
        <v>1</v>
      </c>
    </row>
    <row r="142" spans="1:51" ht="45" customHeight="1">
      <c r="A142" s="65"/>
      <c r="B142" s="65"/>
      <c r="C142" s="65"/>
      <c r="D142" s="65"/>
      <c r="E142" s="427"/>
      <c r="F142" s="318" t="str">
        <f t="shared" si="0"/>
        <v/>
      </c>
      <c r="G142" s="428"/>
      <c r="H142" s="83"/>
      <c r="I142" s="83"/>
      <c r="J142" s="45"/>
      <c r="K142" s="427"/>
      <c r="L142" s="427"/>
      <c r="M142" s="427"/>
      <c r="N142" s="45"/>
      <c r="O142" s="429"/>
      <c r="P142" s="206"/>
      <c r="Q142" s="206"/>
      <c r="R142" s="429"/>
      <c r="S142" s="83"/>
      <c r="T142" s="45"/>
      <c r="U142" s="213"/>
      <c r="V142" s="84"/>
      <c r="W142" s="85"/>
      <c r="X142" s="88"/>
      <c r="Y142" s="213"/>
      <c r="Z142" s="213"/>
      <c r="AA142" s="428"/>
      <c r="AB142" s="179" t="str">
        <f t="shared" si="7"/>
        <v/>
      </c>
      <c r="AC142" s="427"/>
      <c r="AD142" s="213"/>
      <c r="AE142" s="213"/>
      <c r="AF142" s="429"/>
      <c r="AG142" s="45"/>
      <c r="AH142" s="45"/>
      <c r="AI142" s="429"/>
      <c r="AJ142" s="668"/>
      <c r="AK142" s="668"/>
      <c r="AL142" s="41"/>
      <c r="AM142" s="367"/>
      <c r="AN142" s="427"/>
      <c r="AO142" s="179" t="str">
        <f t="shared" si="8"/>
        <v/>
      </c>
      <c r="AP142" s="427"/>
      <c r="AQ142" s="461"/>
      <c r="AR142" s="451"/>
      <c r="AS142" s="451"/>
      <c r="AT142" s="451"/>
      <c r="AU142" s="451"/>
      <c r="AV142" s="456"/>
      <c r="AW142" s="75"/>
      <c r="AX142" s="429"/>
      <c r="AY142" s="28" t="b">
        <f t="shared" si="9"/>
        <v>1</v>
      </c>
    </row>
    <row r="143" spans="1:51" ht="45" customHeight="1">
      <c r="A143" s="65"/>
      <c r="B143" s="65"/>
      <c r="C143" s="65"/>
      <c r="D143" s="65"/>
      <c r="E143" s="427"/>
      <c r="F143" s="318" t="str">
        <f t="shared" si="0"/>
        <v/>
      </c>
      <c r="G143" s="428"/>
      <c r="H143" s="83"/>
      <c r="I143" s="83"/>
      <c r="J143" s="45"/>
      <c r="K143" s="427"/>
      <c r="L143" s="427"/>
      <c r="M143" s="427"/>
      <c r="N143" s="45"/>
      <c r="O143" s="429"/>
      <c r="P143" s="206"/>
      <c r="Q143" s="206"/>
      <c r="R143" s="429"/>
      <c r="S143" s="83"/>
      <c r="T143" s="45"/>
      <c r="U143" s="213"/>
      <c r="V143" s="84"/>
      <c r="W143" s="85"/>
      <c r="X143" s="88"/>
      <c r="Y143" s="213"/>
      <c r="Z143" s="213"/>
      <c r="AA143" s="428"/>
      <c r="AB143" s="179" t="str">
        <f t="shared" si="7"/>
        <v/>
      </c>
      <c r="AC143" s="427"/>
      <c r="AD143" s="213"/>
      <c r="AE143" s="213"/>
      <c r="AF143" s="429"/>
      <c r="AG143" s="45"/>
      <c r="AH143" s="45"/>
      <c r="AI143" s="429"/>
      <c r="AJ143" s="668"/>
      <c r="AK143" s="668"/>
      <c r="AL143" s="41"/>
      <c r="AM143" s="367"/>
      <c r="AN143" s="427"/>
      <c r="AO143" s="179" t="str">
        <f t="shared" si="8"/>
        <v/>
      </c>
      <c r="AP143" s="427"/>
      <c r="AQ143" s="461"/>
      <c r="AR143" s="451"/>
      <c r="AS143" s="451"/>
      <c r="AT143" s="451"/>
      <c r="AU143" s="451"/>
      <c r="AV143" s="456"/>
      <c r="AW143" s="75"/>
      <c r="AX143" s="429"/>
      <c r="AY143" s="28" t="b">
        <f t="shared" si="9"/>
        <v>1</v>
      </c>
    </row>
    <row r="144" spans="1:51" ht="45" customHeight="1">
      <c r="A144" s="65"/>
      <c r="B144" s="65"/>
      <c r="C144" s="65"/>
      <c r="D144" s="65"/>
      <c r="E144" s="427"/>
      <c r="F144" s="318" t="str">
        <f t="shared" si="0"/>
        <v/>
      </c>
      <c r="G144" s="428"/>
      <c r="H144" s="83"/>
      <c r="I144" s="83"/>
      <c r="J144" s="45"/>
      <c r="K144" s="427"/>
      <c r="L144" s="427"/>
      <c r="M144" s="427"/>
      <c r="N144" s="45"/>
      <c r="O144" s="429"/>
      <c r="P144" s="206"/>
      <c r="Q144" s="206"/>
      <c r="R144" s="429"/>
      <c r="S144" s="83"/>
      <c r="T144" s="45"/>
      <c r="U144" s="213"/>
      <c r="V144" s="84"/>
      <c r="W144" s="85"/>
      <c r="X144" s="88"/>
      <c r="Y144" s="213"/>
      <c r="Z144" s="213"/>
      <c r="AA144" s="428"/>
      <c r="AB144" s="179" t="str">
        <f t="shared" si="7"/>
        <v/>
      </c>
      <c r="AC144" s="427"/>
      <c r="AD144" s="213"/>
      <c r="AE144" s="213"/>
      <c r="AF144" s="429"/>
      <c r="AG144" s="45"/>
      <c r="AH144" s="45"/>
      <c r="AI144" s="429"/>
      <c r="AJ144" s="668"/>
      <c r="AK144" s="668"/>
      <c r="AL144" s="41"/>
      <c r="AM144" s="367"/>
      <c r="AN144" s="427"/>
      <c r="AO144" s="179" t="str">
        <f t="shared" si="8"/>
        <v/>
      </c>
      <c r="AP144" s="427"/>
      <c r="AQ144" s="461"/>
      <c r="AR144" s="451"/>
      <c r="AS144" s="451"/>
      <c r="AT144" s="451"/>
      <c r="AU144" s="451"/>
      <c r="AV144" s="456"/>
      <c r="AW144" s="75"/>
      <c r="AX144" s="429"/>
      <c r="AY144" s="28" t="b">
        <f t="shared" si="9"/>
        <v>1</v>
      </c>
    </row>
    <row r="145" spans="1:51" ht="45" customHeight="1">
      <c r="A145" s="65"/>
      <c r="B145" s="65"/>
      <c r="C145" s="65"/>
      <c r="D145" s="65"/>
      <c r="E145" s="427"/>
      <c r="F145" s="318" t="str">
        <f t="shared" si="0"/>
        <v/>
      </c>
      <c r="G145" s="428"/>
      <c r="H145" s="83"/>
      <c r="I145" s="83"/>
      <c r="J145" s="45"/>
      <c r="K145" s="427"/>
      <c r="L145" s="427"/>
      <c r="M145" s="427"/>
      <c r="N145" s="45"/>
      <c r="O145" s="429"/>
      <c r="P145" s="206"/>
      <c r="Q145" s="206"/>
      <c r="R145" s="429"/>
      <c r="S145" s="83"/>
      <c r="T145" s="45"/>
      <c r="U145" s="213"/>
      <c r="V145" s="84"/>
      <c r="W145" s="85"/>
      <c r="X145" s="88"/>
      <c r="Y145" s="213"/>
      <c r="Z145" s="213"/>
      <c r="AA145" s="428"/>
      <c r="AB145" s="179" t="str">
        <f t="shared" si="7"/>
        <v/>
      </c>
      <c r="AC145" s="427"/>
      <c r="AD145" s="213"/>
      <c r="AE145" s="213"/>
      <c r="AF145" s="429"/>
      <c r="AG145" s="45"/>
      <c r="AH145" s="45"/>
      <c r="AI145" s="429"/>
      <c r="AJ145" s="668"/>
      <c r="AK145" s="668"/>
      <c r="AL145" s="41"/>
      <c r="AM145" s="367"/>
      <c r="AN145" s="427"/>
      <c r="AO145" s="179" t="str">
        <f t="shared" si="8"/>
        <v/>
      </c>
      <c r="AP145" s="427"/>
      <c r="AQ145" s="461"/>
      <c r="AR145" s="451"/>
      <c r="AS145" s="451"/>
      <c r="AT145" s="451"/>
      <c r="AU145" s="451"/>
      <c r="AV145" s="456"/>
      <c r="AW145" s="75"/>
      <c r="AX145" s="429"/>
      <c r="AY145" s="28" t="b">
        <f t="shared" si="9"/>
        <v>1</v>
      </c>
    </row>
    <row r="146" spans="1:51" ht="45" customHeight="1">
      <c r="A146" s="65"/>
      <c r="B146" s="65"/>
      <c r="C146" s="65"/>
      <c r="D146" s="65"/>
      <c r="E146" s="427"/>
      <c r="F146" s="318" t="str">
        <f t="shared" si="0"/>
        <v/>
      </c>
      <c r="G146" s="428"/>
      <c r="H146" s="83"/>
      <c r="I146" s="83"/>
      <c r="J146" s="45"/>
      <c r="K146" s="427"/>
      <c r="L146" s="427"/>
      <c r="M146" s="427"/>
      <c r="N146" s="45"/>
      <c r="O146" s="429"/>
      <c r="P146" s="206"/>
      <c r="Q146" s="206"/>
      <c r="R146" s="429"/>
      <c r="S146" s="83"/>
      <c r="T146" s="45"/>
      <c r="U146" s="213"/>
      <c r="V146" s="84"/>
      <c r="W146" s="85"/>
      <c r="X146" s="88"/>
      <c r="Y146" s="213"/>
      <c r="Z146" s="213"/>
      <c r="AA146" s="428"/>
      <c r="AB146" s="179" t="str">
        <f t="shared" si="7"/>
        <v/>
      </c>
      <c r="AC146" s="427"/>
      <c r="AD146" s="213"/>
      <c r="AE146" s="213"/>
      <c r="AF146" s="429"/>
      <c r="AG146" s="45"/>
      <c r="AH146" s="45"/>
      <c r="AI146" s="429"/>
      <c r="AJ146" s="668"/>
      <c r="AK146" s="668"/>
      <c r="AL146" s="41"/>
      <c r="AM146" s="367"/>
      <c r="AN146" s="427"/>
      <c r="AO146" s="179" t="str">
        <f t="shared" si="8"/>
        <v/>
      </c>
      <c r="AP146" s="427"/>
      <c r="AQ146" s="461"/>
      <c r="AR146" s="451"/>
      <c r="AS146" s="451"/>
      <c r="AT146" s="451"/>
      <c r="AU146" s="451"/>
      <c r="AV146" s="456"/>
      <c r="AW146" s="75"/>
      <c r="AX146" s="429"/>
      <c r="AY146" s="28" t="b">
        <f t="shared" si="9"/>
        <v>1</v>
      </c>
    </row>
    <row r="147" spans="1:51" ht="45" customHeight="1">
      <c r="A147" s="65"/>
      <c r="B147" s="65"/>
      <c r="C147" s="65"/>
      <c r="D147" s="65"/>
      <c r="E147" s="427"/>
      <c r="F147" s="318" t="str">
        <f t="shared" si="0"/>
        <v/>
      </c>
      <c r="G147" s="428"/>
      <c r="H147" s="83"/>
      <c r="I147" s="83"/>
      <c r="J147" s="45"/>
      <c r="K147" s="427"/>
      <c r="L147" s="427"/>
      <c r="M147" s="427"/>
      <c r="N147" s="45"/>
      <c r="O147" s="429"/>
      <c r="P147" s="206"/>
      <c r="Q147" s="206"/>
      <c r="R147" s="429"/>
      <c r="S147" s="83"/>
      <c r="T147" s="45"/>
      <c r="U147" s="213"/>
      <c r="V147" s="84"/>
      <c r="W147" s="85"/>
      <c r="X147" s="88"/>
      <c r="Y147" s="213"/>
      <c r="Z147" s="213"/>
      <c r="AA147" s="428"/>
      <c r="AB147" s="179" t="str">
        <f t="shared" si="7"/>
        <v/>
      </c>
      <c r="AC147" s="427"/>
      <c r="AD147" s="213"/>
      <c r="AE147" s="213"/>
      <c r="AF147" s="429"/>
      <c r="AG147" s="45"/>
      <c r="AH147" s="45"/>
      <c r="AI147" s="429"/>
      <c r="AJ147" s="668"/>
      <c r="AK147" s="668"/>
      <c r="AL147" s="41"/>
      <c r="AM147" s="367"/>
      <c r="AN147" s="427"/>
      <c r="AO147" s="179" t="str">
        <f t="shared" si="8"/>
        <v/>
      </c>
      <c r="AP147" s="427"/>
      <c r="AQ147" s="461"/>
      <c r="AR147" s="451"/>
      <c r="AS147" s="451"/>
      <c r="AT147" s="451"/>
      <c r="AU147" s="451"/>
      <c r="AV147" s="456"/>
      <c r="AW147" s="75"/>
      <c r="AX147" s="429"/>
      <c r="AY147" s="28" t="b">
        <f t="shared" si="9"/>
        <v>1</v>
      </c>
    </row>
    <row r="148" spans="1:51" ht="45" customHeight="1">
      <c r="A148" s="65"/>
      <c r="B148" s="65"/>
      <c r="C148" s="65"/>
      <c r="D148" s="65"/>
      <c r="E148" s="427"/>
      <c r="F148" s="318" t="str">
        <f t="shared" si="0"/>
        <v/>
      </c>
      <c r="G148" s="428"/>
      <c r="H148" s="83"/>
      <c r="I148" s="83"/>
      <c r="J148" s="45"/>
      <c r="K148" s="427"/>
      <c r="L148" s="427"/>
      <c r="M148" s="427"/>
      <c r="N148" s="45"/>
      <c r="O148" s="429"/>
      <c r="P148" s="206"/>
      <c r="Q148" s="206"/>
      <c r="R148" s="429"/>
      <c r="S148" s="83"/>
      <c r="T148" s="45"/>
      <c r="U148" s="213"/>
      <c r="V148" s="84"/>
      <c r="W148" s="85"/>
      <c r="X148" s="88"/>
      <c r="Y148" s="213"/>
      <c r="Z148" s="213"/>
      <c r="AA148" s="428"/>
      <c r="AB148" s="179" t="str">
        <f t="shared" si="7"/>
        <v/>
      </c>
      <c r="AC148" s="427"/>
      <c r="AD148" s="213"/>
      <c r="AE148" s="213"/>
      <c r="AF148" s="429"/>
      <c r="AG148" s="45"/>
      <c r="AH148" s="45"/>
      <c r="AI148" s="429"/>
      <c r="AJ148" s="668"/>
      <c r="AK148" s="668"/>
      <c r="AL148" s="41"/>
      <c r="AM148" s="367"/>
      <c r="AN148" s="427"/>
      <c r="AO148" s="179" t="str">
        <f t="shared" si="8"/>
        <v/>
      </c>
      <c r="AP148" s="427"/>
      <c r="AQ148" s="461"/>
      <c r="AR148" s="451"/>
      <c r="AS148" s="451"/>
      <c r="AT148" s="451"/>
      <c r="AU148" s="451"/>
      <c r="AV148" s="456"/>
      <c r="AW148" s="75"/>
      <c r="AX148" s="429"/>
      <c r="AY148" s="28" t="b">
        <f t="shared" si="9"/>
        <v>1</v>
      </c>
    </row>
    <row r="149" spans="1:51" ht="45" customHeight="1">
      <c r="A149" s="65"/>
      <c r="B149" s="65"/>
      <c r="C149" s="65"/>
      <c r="D149" s="65"/>
      <c r="E149" s="427"/>
      <c r="F149" s="318" t="str">
        <f t="shared" si="0"/>
        <v/>
      </c>
      <c r="G149" s="428"/>
      <c r="H149" s="83"/>
      <c r="I149" s="83"/>
      <c r="J149" s="45"/>
      <c r="K149" s="427"/>
      <c r="L149" s="427"/>
      <c r="M149" s="427"/>
      <c r="N149" s="45"/>
      <c r="O149" s="429"/>
      <c r="P149" s="206"/>
      <c r="Q149" s="206"/>
      <c r="R149" s="429"/>
      <c r="S149" s="83"/>
      <c r="T149" s="45"/>
      <c r="U149" s="213"/>
      <c r="V149" s="84"/>
      <c r="W149" s="85"/>
      <c r="X149" s="88"/>
      <c r="Y149" s="213"/>
      <c r="Z149" s="213"/>
      <c r="AA149" s="428"/>
      <c r="AB149" s="179" t="str">
        <f t="shared" si="7"/>
        <v/>
      </c>
      <c r="AC149" s="427"/>
      <c r="AD149" s="213"/>
      <c r="AE149" s="213"/>
      <c r="AF149" s="429"/>
      <c r="AG149" s="45"/>
      <c r="AH149" s="45"/>
      <c r="AI149" s="429"/>
      <c r="AJ149" s="668"/>
      <c r="AK149" s="668"/>
      <c r="AL149" s="41"/>
      <c r="AM149" s="367"/>
      <c r="AN149" s="427"/>
      <c r="AO149" s="179" t="str">
        <f t="shared" si="8"/>
        <v/>
      </c>
      <c r="AP149" s="427"/>
      <c r="AQ149" s="461"/>
      <c r="AR149" s="451"/>
      <c r="AS149" s="451"/>
      <c r="AT149" s="451"/>
      <c r="AU149" s="451"/>
      <c r="AV149" s="456"/>
      <c r="AW149" s="75"/>
      <c r="AX149" s="429"/>
      <c r="AY149" s="28" t="b">
        <f t="shared" si="9"/>
        <v>1</v>
      </c>
    </row>
    <row r="150" spans="1:51" ht="45" customHeight="1">
      <c r="A150" s="65"/>
      <c r="B150" s="65"/>
      <c r="C150" s="65"/>
      <c r="D150" s="65"/>
      <c r="E150" s="427"/>
      <c r="F150" s="318" t="str">
        <f t="shared" si="0"/>
        <v/>
      </c>
      <c r="G150" s="428"/>
      <c r="H150" s="83"/>
      <c r="I150" s="83"/>
      <c r="J150" s="45"/>
      <c r="K150" s="427"/>
      <c r="L150" s="427"/>
      <c r="M150" s="427"/>
      <c r="N150" s="45"/>
      <c r="O150" s="429"/>
      <c r="P150" s="206"/>
      <c r="Q150" s="206"/>
      <c r="R150" s="429"/>
      <c r="S150" s="83"/>
      <c r="T150" s="45"/>
      <c r="U150" s="213"/>
      <c r="V150" s="84"/>
      <c r="W150" s="85"/>
      <c r="X150" s="88"/>
      <c r="Y150" s="213"/>
      <c r="Z150" s="213"/>
      <c r="AA150" s="428"/>
      <c r="AB150" s="179" t="str">
        <f t="shared" si="7"/>
        <v/>
      </c>
      <c r="AC150" s="427"/>
      <c r="AD150" s="213"/>
      <c r="AE150" s="213"/>
      <c r="AF150" s="429"/>
      <c r="AG150" s="45"/>
      <c r="AH150" s="45"/>
      <c r="AI150" s="429"/>
      <c r="AJ150" s="668"/>
      <c r="AK150" s="668"/>
      <c r="AL150" s="41"/>
      <c r="AM150" s="367"/>
      <c r="AN150" s="427"/>
      <c r="AO150" s="179" t="str">
        <f t="shared" si="8"/>
        <v/>
      </c>
      <c r="AP150" s="427"/>
      <c r="AQ150" s="461"/>
      <c r="AR150" s="451"/>
      <c r="AS150" s="451"/>
      <c r="AT150" s="451"/>
      <c r="AU150" s="451"/>
      <c r="AV150" s="456"/>
      <c r="AW150" s="75"/>
      <c r="AX150" s="429"/>
      <c r="AY150" s="28" t="b">
        <f t="shared" si="9"/>
        <v>1</v>
      </c>
    </row>
    <row r="151" spans="1:51" ht="45" customHeight="1">
      <c r="A151" s="65"/>
      <c r="B151" s="65"/>
      <c r="C151" s="65"/>
      <c r="D151" s="65"/>
      <c r="E151" s="427"/>
      <c r="F151" s="318" t="str">
        <f t="shared" si="0"/>
        <v/>
      </c>
      <c r="G151" s="428"/>
      <c r="H151" s="83"/>
      <c r="I151" s="83"/>
      <c r="J151" s="45"/>
      <c r="K151" s="427"/>
      <c r="L151" s="427"/>
      <c r="M151" s="427"/>
      <c r="N151" s="45"/>
      <c r="O151" s="429"/>
      <c r="P151" s="206"/>
      <c r="Q151" s="206"/>
      <c r="R151" s="429"/>
      <c r="S151" s="83"/>
      <c r="T151" s="45"/>
      <c r="U151" s="213"/>
      <c r="V151" s="84"/>
      <c r="W151" s="85"/>
      <c r="X151" s="88"/>
      <c r="Y151" s="213"/>
      <c r="Z151" s="213"/>
      <c r="AA151" s="428"/>
      <c r="AB151" s="179" t="str">
        <f t="shared" si="7"/>
        <v/>
      </c>
      <c r="AC151" s="427"/>
      <c r="AD151" s="213"/>
      <c r="AE151" s="213"/>
      <c r="AF151" s="429"/>
      <c r="AG151" s="45"/>
      <c r="AH151" s="45"/>
      <c r="AI151" s="429"/>
      <c r="AJ151" s="668"/>
      <c r="AK151" s="668"/>
      <c r="AL151" s="41"/>
      <c r="AM151" s="367"/>
      <c r="AN151" s="427"/>
      <c r="AO151" s="179" t="str">
        <f t="shared" si="8"/>
        <v/>
      </c>
      <c r="AP151" s="427"/>
      <c r="AQ151" s="461"/>
      <c r="AR151" s="451"/>
      <c r="AS151" s="451"/>
      <c r="AT151" s="451"/>
      <c r="AU151" s="451"/>
      <c r="AV151" s="456"/>
      <c r="AW151" s="75"/>
      <c r="AX151" s="429"/>
      <c r="AY151" s="28" t="b">
        <f t="shared" si="9"/>
        <v>1</v>
      </c>
    </row>
    <row r="152" spans="1:51" ht="45" customHeight="1">
      <c r="A152" s="65"/>
      <c r="B152" s="65"/>
      <c r="C152" s="65"/>
      <c r="D152" s="65"/>
      <c r="E152" s="427"/>
      <c r="F152" s="318" t="str">
        <f t="shared" si="0"/>
        <v/>
      </c>
      <c r="G152" s="428"/>
      <c r="H152" s="83"/>
      <c r="I152" s="83"/>
      <c r="J152" s="45"/>
      <c r="K152" s="427"/>
      <c r="L152" s="427"/>
      <c r="M152" s="427"/>
      <c r="N152" s="45"/>
      <c r="O152" s="429"/>
      <c r="P152" s="206"/>
      <c r="Q152" s="206"/>
      <c r="R152" s="429"/>
      <c r="S152" s="83"/>
      <c r="T152" s="45"/>
      <c r="U152" s="213"/>
      <c r="V152" s="84"/>
      <c r="W152" s="85"/>
      <c r="X152" s="88"/>
      <c r="Y152" s="213"/>
      <c r="Z152" s="213"/>
      <c r="AA152" s="428"/>
      <c r="AB152" s="179" t="str">
        <f t="shared" si="7"/>
        <v/>
      </c>
      <c r="AC152" s="427"/>
      <c r="AD152" s="213"/>
      <c r="AE152" s="213"/>
      <c r="AF152" s="429"/>
      <c r="AG152" s="45"/>
      <c r="AH152" s="45"/>
      <c r="AI152" s="429"/>
      <c r="AJ152" s="668"/>
      <c r="AK152" s="668"/>
      <c r="AL152" s="41"/>
      <c r="AM152" s="367"/>
      <c r="AN152" s="427"/>
      <c r="AO152" s="179" t="str">
        <f t="shared" si="8"/>
        <v/>
      </c>
      <c r="AP152" s="427"/>
      <c r="AQ152" s="461"/>
      <c r="AR152" s="451"/>
      <c r="AS152" s="451"/>
      <c r="AT152" s="451"/>
      <c r="AU152" s="451"/>
      <c r="AV152" s="456"/>
      <c r="AW152" s="75"/>
      <c r="AX152" s="429"/>
      <c r="AY152" s="28" t="b">
        <f t="shared" si="9"/>
        <v>1</v>
      </c>
    </row>
    <row r="153" spans="1:51" ht="45" customHeight="1">
      <c r="A153" s="65"/>
      <c r="B153" s="65"/>
      <c r="C153" s="65"/>
      <c r="D153" s="65"/>
      <c r="E153" s="427"/>
      <c r="F153" s="318" t="str">
        <f t="shared" si="0"/>
        <v/>
      </c>
      <c r="G153" s="428"/>
      <c r="H153" s="83"/>
      <c r="I153" s="83"/>
      <c r="J153" s="45"/>
      <c r="K153" s="427"/>
      <c r="L153" s="427"/>
      <c r="M153" s="427"/>
      <c r="N153" s="45"/>
      <c r="O153" s="429"/>
      <c r="P153" s="206"/>
      <c r="Q153" s="206"/>
      <c r="R153" s="429"/>
      <c r="S153" s="83"/>
      <c r="T153" s="45"/>
      <c r="U153" s="213"/>
      <c r="V153" s="84"/>
      <c r="W153" s="85"/>
      <c r="X153" s="88"/>
      <c r="Y153" s="213"/>
      <c r="Z153" s="213"/>
      <c r="AA153" s="428"/>
      <c r="AB153" s="179" t="str">
        <f t="shared" si="7"/>
        <v/>
      </c>
      <c r="AC153" s="427"/>
      <c r="AD153" s="213"/>
      <c r="AE153" s="213"/>
      <c r="AF153" s="429"/>
      <c r="AG153" s="45"/>
      <c r="AH153" s="45"/>
      <c r="AI153" s="429"/>
      <c r="AJ153" s="668"/>
      <c r="AK153" s="668"/>
      <c r="AL153" s="41"/>
      <c r="AM153" s="367"/>
      <c r="AN153" s="427"/>
      <c r="AO153" s="179" t="str">
        <f t="shared" si="8"/>
        <v/>
      </c>
      <c r="AP153" s="427"/>
      <c r="AQ153" s="461"/>
      <c r="AR153" s="451"/>
      <c r="AS153" s="451"/>
      <c r="AT153" s="451"/>
      <c r="AU153" s="451"/>
      <c r="AV153" s="456"/>
      <c r="AW153" s="75"/>
      <c r="AX153" s="429"/>
      <c r="AY153" s="28" t="b">
        <f t="shared" si="9"/>
        <v>1</v>
      </c>
    </row>
    <row r="154" spans="1:51" ht="45" customHeight="1">
      <c r="A154" s="65"/>
      <c r="B154" s="65"/>
      <c r="C154" s="65"/>
      <c r="D154" s="65"/>
      <c r="E154" s="427"/>
      <c r="F154" s="318" t="str">
        <f t="shared" si="0"/>
        <v/>
      </c>
      <c r="G154" s="428"/>
      <c r="H154" s="83"/>
      <c r="I154" s="83"/>
      <c r="J154" s="45"/>
      <c r="K154" s="427"/>
      <c r="L154" s="427"/>
      <c r="M154" s="427"/>
      <c r="N154" s="45"/>
      <c r="O154" s="429"/>
      <c r="P154" s="206"/>
      <c r="Q154" s="206"/>
      <c r="R154" s="429"/>
      <c r="S154" s="83"/>
      <c r="T154" s="45"/>
      <c r="U154" s="213"/>
      <c r="V154" s="84"/>
      <c r="W154" s="85"/>
      <c r="X154" s="88"/>
      <c r="Y154" s="213"/>
      <c r="Z154" s="213"/>
      <c r="AA154" s="428"/>
      <c r="AB154" s="179" t="str">
        <f t="shared" si="7"/>
        <v/>
      </c>
      <c r="AC154" s="427"/>
      <c r="AD154" s="213"/>
      <c r="AE154" s="213"/>
      <c r="AF154" s="429"/>
      <c r="AG154" s="45"/>
      <c r="AH154" s="45"/>
      <c r="AI154" s="429"/>
      <c r="AJ154" s="668"/>
      <c r="AK154" s="668"/>
      <c r="AL154" s="41"/>
      <c r="AM154" s="367"/>
      <c r="AN154" s="427"/>
      <c r="AO154" s="179" t="str">
        <f t="shared" si="8"/>
        <v/>
      </c>
      <c r="AP154" s="427"/>
      <c r="AQ154" s="461"/>
      <c r="AR154" s="451"/>
      <c r="AS154" s="451"/>
      <c r="AT154" s="451"/>
      <c r="AU154" s="451"/>
      <c r="AV154" s="456"/>
      <c r="AW154" s="75"/>
      <c r="AX154" s="429"/>
      <c r="AY154" s="28" t="b">
        <f t="shared" si="9"/>
        <v>1</v>
      </c>
    </row>
    <row r="155" spans="1:51" ht="45" customHeight="1">
      <c r="A155" s="65"/>
      <c r="B155" s="65"/>
      <c r="C155" s="65"/>
      <c r="D155" s="65"/>
      <c r="E155" s="427"/>
      <c r="F155" s="318" t="str">
        <f t="shared" si="0"/>
        <v/>
      </c>
      <c r="G155" s="428"/>
      <c r="H155" s="83"/>
      <c r="I155" s="83"/>
      <c r="J155" s="45"/>
      <c r="K155" s="427"/>
      <c r="L155" s="427"/>
      <c r="M155" s="427"/>
      <c r="N155" s="45"/>
      <c r="O155" s="429"/>
      <c r="P155" s="206"/>
      <c r="Q155" s="206"/>
      <c r="R155" s="429"/>
      <c r="S155" s="83"/>
      <c r="T155" s="45"/>
      <c r="U155" s="213"/>
      <c r="V155" s="84"/>
      <c r="W155" s="85"/>
      <c r="X155" s="88"/>
      <c r="Y155" s="213"/>
      <c r="Z155" s="213"/>
      <c r="AA155" s="428"/>
      <c r="AB155" s="179" t="str">
        <f t="shared" si="7"/>
        <v/>
      </c>
      <c r="AC155" s="427"/>
      <c r="AD155" s="213"/>
      <c r="AE155" s="213"/>
      <c r="AF155" s="429"/>
      <c r="AG155" s="45"/>
      <c r="AH155" s="45"/>
      <c r="AI155" s="429"/>
      <c r="AJ155" s="668"/>
      <c r="AK155" s="668"/>
      <c r="AL155" s="41"/>
      <c r="AM155" s="367"/>
      <c r="AN155" s="427"/>
      <c r="AO155" s="179" t="str">
        <f t="shared" si="8"/>
        <v/>
      </c>
      <c r="AP155" s="427"/>
      <c r="AQ155" s="461"/>
      <c r="AR155" s="451"/>
      <c r="AS155" s="451"/>
      <c r="AT155" s="451"/>
      <c r="AU155" s="451"/>
      <c r="AV155" s="456"/>
      <c r="AW155" s="75"/>
      <c r="AX155" s="429"/>
      <c r="AY155" s="28" t="b">
        <f t="shared" si="9"/>
        <v>1</v>
      </c>
    </row>
    <row r="156" spans="1:51" ht="45" customHeight="1">
      <c r="A156" s="65"/>
      <c r="B156" s="65"/>
      <c r="C156" s="65"/>
      <c r="D156" s="65"/>
      <c r="E156" s="427"/>
      <c r="F156" s="318" t="str">
        <f t="shared" si="0"/>
        <v/>
      </c>
      <c r="G156" s="428"/>
      <c r="H156" s="83"/>
      <c r="I156" s="83"/>
      <c r="J156" s="45"/>
      <c r="K156" s="427"/>
      <c r="L156" s="427"/>
      <c r="M156" s="427"/>
      <c r="N156" s="45"/>
      <c r="O156" s="429"/>
      <c r="P156" s="206"/>
      <c r="Q156" s="206"/>
      <c r="R156" s="429"/>
      <c r="S156" s="83"/>
      <c r="T156" s="45"/>
      <c r="U156" s="213"/>
      <c r="V156" s="84"/>
      <c r="W156" s="85"/>
      <c r="X156" s="88"/>
      <c r="Y156" s="213"/>
      <c r="Z156" s="213"/>
      <c r="AA156" s="428"/>
      <c r="AB156" s="179" t="str">
        <f t="shared" si="7"/>
        <v/>
      </c>
      <c r="AC156" s="427"/>
      <c r="AD156" s="213"/>
      <c r="AE156" s="213"/>
      <c r="AF156" s="429"/>
      <c r="AG156" s="45"/>
      <c r="AH156" s="45"/>
      <c r="AI156" s="429"/>
      <c r="AJ156" s="668"/>
      <c r="AK156" s="668"/>
      <c r="AL156" s="41"/>
      <c r="AM156" s="367"/>
      <c r="AN156" s="427"/>
      <c r="AO156" s="179" t="str">
        <f t="shared" si="8"/>
        <v/>
      </c>
      <c r="AP156" s="427"/>
      <c r="AQ156" s="461"/>
      <c r="AR156" s="451"/>
      <c r="AS156" s="451"/>
      <c r="AT156" s="451"/>
      <c r="AU156" s="451"/>
      <c r="AV156" s="456"/>
      <c r="AW156" s="75"/>
      <c r="AX156" s="429"/>
      <c r="AY156" s="28" t="b">
        <f t="shared" si="9"/>
        <v>1</v>
      </c>
    </row>
    <row r="157" spans="1:51" ht="45" customHeight="1">
      <c r="A157" s="65"/>
      <c r="B157" s="65"/>
      <c r="C157" s="65"/>
      <c r="D157" s="65"/>
      <c r="E157" s="427"/>
      <c r="F157" s="318" t="str">
        <f t="shared" si="0"/>
        <v/>
      </c>
      <c r="G157" s="428"/>
      <c r="H157" s="83"/>
      <c r="I157" s="83"/>
      <c r="J157" s="45"/>
      <c r="K157" s="427"/>
      <c r="L157" s="427"/>
      <c r="M157" s="427"/>
      <c r="N157" s="45"/>
      <c r="O157" s="429"/>
      <c r="P157" s="206"/>
      <c r="Q157" s="206"/>
      <c r="R157" s="429"/>
      <c r="S157" s="83"/>
      <c r="T157" s="45"/>
      <c r="U157" s="213"/>
      <c r="V157" s="84"/>
      <c r="W157" s="85"/>
      <c r="X157" s="88"/>
      <c r="Y157" s="213"/>
      <c r="Z157" s="213"/>
      <c r="AA157" s="428"/>
      <c r="AB157" s="179" t="str">
        <f t="shared" si="7"/>
        <v/>
      </c>
      <c r="AC157" s="427"/>
      <c r="AD157" s="213"/>
      <c r="AE157" s="213"/>
      <c r="AF157" s="429"/>
      <c r="AG157" s="45"/>
      <c r="AH157" s="45"/>
      <c r="AI157" s="429"/>
      <c r="AJ157" s="668"/>
      <c r="AK157" s="668"/>
      <c r="AL157" s="41"/>
      <c r="AM157" s="367"/>
      <c r="AN157" s="427"/>
      <c r="AO157" s="179" t="str">
        <f t="shared" si="8"/>
        <v/>
      </c>
      <c r="AP157" s="427"/>
      <c r="AQ157" s="461"/>
      <c r="AR157" s="451"/>
      <c r="AS157" s="451"/>
      <c r="AT157" s="451"/>
      <c r="AU157" s="451"/>
      <c r="AV157" s="456"/>
      <c r="AW157" s="75"/>
      <c r="AX157" s="429"/>
      <c r="AY157" s="28" t="b">
        <f t="shared" si="9"/>
        <v>1</v>
      </c>
    </row>
    <row r="158" spans="1:51" ht="45" customHeight="1">
      <c r="A158" s="65"/>
      <c r="B158" s="65"/>
      <c r="C158" s="65"/>
      <c r="D158" s="65"/>
      <c r="E158" s="427"/>
      <c r="F158" s="318" t="str">
        <f t="shared" si="0"/>
        <v/>
      </c>
      <c r="G158" s="428"/>
      <c r="H158" s="83"/>
      <c r="I158" s="83"/>
      <c r="J158" s="45"/>
      <c r="K158" s="427"/>
      <c r="L158" s="427"/>
      <c r="M158" s="427"/>
      <c r="N158" s="45"/>
      <c r="O158" s="429"/>
      <c r="P158" s="206"/>
      <c r="Q158" s="206"/>
      <c r="R158" s="429"/>
      <c r="S158" s="83"/>
      <c r="T158" s="45"/>
      <c r="U158" s="213"/>
      <c r="V158" s="84"/>
      <c r="W158" s="85"/>
      <c r="X158" s="88"/>
      <c r="Y158" s="213"/>
      <c r="Z158" s="213"/>
      <c r="AA158" s="428"/>
      <c r="AB158" s="179" t="str">
        <f t="shared" si="7"/>
        <v/>
      </c>
      <c r="AC158" s="427"/>
      <c r="AD158" s="213"/>
      <c r="AE158" s="213"/>
      <c r="AF158" s="429"/>
      <c r="AG158" s="45"/>
      <c r="AH158" s="45"/>
      <c r="AI158" s="429"/>
      <c r="AJ158" s="668"/>
      <c r="AK158" s="668"/>
      <c r="AL158" s="41"/>
      <c r="AM158" s="367"/>
      <c r="AN158" s="427"/>
      <c r="AO158" s="179" t="str">
        <f t="shared" si="8"/>
        <v/>
      </c>
      <c r="AP158" s="427"/>
      <c r="AQ158" s="461"/>
      <c r="AR158" s="451"/>
      <c r="AS158" s="451"/>
      <c r="AT158" s="451"/>
      <c r="AU158" s="451"/>
      <c r="AV158" s="456"/>
      <c r="AW158" s="75"/>
      <c r="AX158" s="429"/>
      <c r="AY158" s="28" t="b">
        <f t="shared" si="9"/>
        <v>1</v>
      </c>
    </row>
    <row r="159" spans="1:51" ht="45" customHeight="1">
      <c r="A159" s="65"/>
      <c r="B159" s="65"/>
      <c r="C159" s="65"/>
      <c r="D159" s="65"/>
      <c r="E159" s="427"/>
      <c r="F159" s="318" t="str">
        <f t="shared" si="0"/>
        <v/>
      </c>
      <c r="G159" s="428"/>
      <c r="H159" s="83"/>
      <c r="I159" s="83"/>
      <c r="J159" s="45"/>
      <c r="K159" s="427"/>
      <c r="L159" s="427"/>
      <c r="M159" s="427"/>
      <c r="N159" s="45"/>
      <c r="O159" s="429"/>
      <c r="P159" s="206"/>
      <c r="Q159" s="206"/>
      <c r="R159" s="429"/>
      <c r="S159" s="83"/>
      <c r="T159" s="45"/>
      <c r="U159" s="213"/>
      <c r="V159" s="84"/>
      <c r="W159" s="85"/>
      <c r="X159" s="88"/>
      <c r="Y159" s="213"/>
      <c r="Z159" s="213"/>
      <c r="AA159" s="428"/>
      <c r="AB159" s="179" t="str">
        <f t="shared" si="7"/>
        <v/>
      </c>
      <c r="AC159" s="427"/>
      <c r="AD159" s="213"/>
      <c r="AE159" s="213"/>
      <c r="AF159" s="429"/>
      <c r="AG159" s="45"/>
      <c r="AH159" s="45"/>
      <c r="AI159" s="429"/>
      <c r="AJ159" s="668"/>
      <c r="AK159" s="668"/>
      <c r="AL159" s="41"/>
      <c r="AM159" s="367"/>
      <c r="AN159" s="427"/>
      <c r="AO159" s="179" t="str">
        <f t="shared" si="8"/>
        <v/>
      </c>
      <c r="AP159" s="427"/>
      <c r="AQ159" s="461"/>
      <c r="AR159" s="451"/>
      <c r="AS159" s="451"/>
      <c r="AT159" s="451"/>
      <c r="AU159" s="451"/>
      <c r="AV159" s="456"/>
      <c r="AW159" s="75"/>
      <c r="AX159" s="429"/>
      <c r="AY159" s="28" t="b">
        <f t="shared" si="9"/>
        <v>1</v>
      </c>
    </row>
    <row r="160" spans="1:51" ht="45" customHeight="1">
      <c r="A160" s="65"/>
      <c r="B160" s="65"/>
      <c r="C160" s="65"/>
      <c r="D160" s="65"/>
      <c r="E160" s="427"/>
      <c r="F160" s="318" t="str">
        <f t="shared" si="0"/>
        <v/>
      </c>
      <c r="G160" s="428"/>
      <c r="H160" s="83"/>
      <c r="I160" s="83"/>
      <c r="J160" s="45"/>
      <c r="K160" s="427"/>
      <c r="L160" s="427"/>
      <c r="M160" s="427"/>
      <c r="N160" s="45"/>
      <c r="O160" s="429"/>
      <c r="P160" s="206"/>
      <c r="Q160" s="206"/>
      <c r="R160" s="429"/>
      <c r="S160" s="83"/>
      <c r="T160" s="45"/>
      <c r="U160" s="213"/>
      <c r="V160" s="84"/>
      <c r="W160" s="85"/>
      <c r="X160" s="88"/>
      <c r="Y160" s="213"/>
      <c r="Z160" s="213"/>
      <c r="AA160" s="428"/>
      <c r="AB160" s="179" t="str">
        <f t="shared" si="7"/>
        <v/>
      </c>
      <c r="AC160" s="427"/>
      <c r="AD160" s="213"/>
      <c r="AE160" s="213"/>
      <c r="AF160" s="429"/>
      <c r="AG160" s="45"/>
      <c r="AH160" s="45"/>
      <c r="AI160" s="429"/>
      <c r="AJ160" s="668"/>
      <c r="AK160" s="668"/>
      <c r="AL160" s="41"/>
      <c r="AM160" s="367"/>
      <c r="AN160" s="427"/>
      <c r="AO160" s="179" t="str">
        <f t="shared" si="8"/>
        <v/>
      </c>
      <c r="AP160" s="427"/>
      <c r="AQ160" s="461"/>
      <c r="AR160" s="451"/>
      <c r="AS160" s="451"/>
      <c r="AT160" s="451"/>
      <c r="AU160" s="451"/>
      <c r="AV160" s="456"/>
      <c r="AW160" s="75"/>
      <c r="AX160" s="429"/>
      <c r="AY160" s="28" t="b">
        <f t="shared" si="9"/>
        <v>1</v>
      </c>
    </row>
    <row r="161" spans="1:51" ht="45" customHeight="1">
      <c r="A161" s="65"/>
      <c r="B161" s="65"/>
      <c r="C161" s="65"/>
      <c r="D161" s="65"/>
      <c r="E161" s="427"/>
      <c r="F161" s="318" t="str">
        <f t="shared" si="0"/>
        <v/>
      </c>
      <c r="G161" s="428"/>
      <c r="H161" s="83"/>
      <c r="I161" s="83"/>
      <c r="J161" s="45"/>
      <c r="K161" s="427"/>
      <c r="L161" s="427"/>
      <c r="M161" s="427"/>
      <c r="N161" s="45"/>
      <c r="O161" s="429"/>
      <c r="P161" s="206"/>
      <c r="Q161" s="206"/>
      <c r="R161" s="429"/>
      <c r="S161" s="83"/>
      <c r="T161" s="45"/>
      <c r="U161" s="213"/>
      <c r="V161" s="84"/>
      <c r="W161" s="85"/>
      <c r="X161" s="88"/>
      <c r="Y161" s="213"/>
      <c r="Z161" s="213"/>
      <c r="AA161" s="428"/>
      <c r="AB161" s="179" t="str">
        <f t="shared" si="7"/>
        <v/>
      </c>
      <c r="AC161" s="427"/>
      <c r="AD161" s="213"/>
      <c r="AE161" s="213"/>
      <c r="AF161" s="429"/>
      <c r="AG161" s="45"/>
      <c r="AH161" s="45"/>
      <c r="AI161" s="429"/>
      <c r="AJ161" s="668"/>
      <c r="AK161" s="668"/>
      <c r="AL161" s="41"/>
      <c r="AM161" s="367"/>
      <c r="AN161" s="427"/>
      <c r="AO161" s="179" t="str">
        <f t="shared" si="8"/>
        <v/>
      </c>
      <c r="AP161" s="427"/>
      <c r="AQ161" s="461"/>
      <c r="AR161" s="451"/>
      <c r="AS161" s="451"/>
      <c r="AT161" s="451"/>
      <c r="AU161" s="451"/>
      <c r="AV161" s="456"/>
      <c r="AW161" s="75"/>
      <c r="AX161" s="429"/>
      <c r="AY161" s="28" t="b">
        <f t="shared" si="9"/>
        <v>1</v>
      </c>
    </row>
    <row r="162" spans="1:51" ht="45" customHeight="1">
      <c r="A162" s="65"/>
      <c r="B162" s="65"/>
      <c r="C162" s="65"/>
      <c r="D162" s="65"/>
      <c r="E162" s="427"/>
      <c r="F162" s="318" t="str">
        <f t="shared" si="0"/>
        <v/>
      </c>
      <c r="G162" s="428"/>
      <c r="H162" s="83"/>
      <c r="I162" s="83"/>
      <c r="J162" s="45"/>
      <c r="K162" s="427"/>
      <c r="L162" s="427"/>
      <c r="M162" s="427"/>
      <c r="N162" s="45"/>
      <c r="O162" s="429"/>
      <c r="P162" s="206"/>
      <c r="Q162" s="206"/>
      <c r="R162" s="429"/>
      <c r="S162" s="83"/>
      <c r="T162" s="45"/>
      <c r="U162" s="213"/>
      <c r="V162" s="84"/>
      <c r="W162" s="85"/>
      <c r="X162" s="88"/>
      <c r="Y162" s="213"/>
      <c r="Z162" s="213"/>
      <c r="AA162" s="428"/>
      <c r="AB162" s="179" t="str">
        <f t="shared" si="7"/>
        <v/>
      </c>
      <c r="AC162" s="427"/>
      <c r="AD162" s="213"/>
      <c r="AE162" s="213"/>
      <c r="AF162" s="429"/>
      <c r="AG162" s="45"/>
      <c r="AH162" s="45"/>
      <c r="AI162" s="429"/>
      <c r="AJ162" s="668"/>
      <c r="AK162" s="668"/>
      <c r="AL162" s="41"/>
      <c r="AM162" s="367"/>
      <c r="AN162" s="427"/>
      <c r="AO162" s="179" t="str">
        <f t="shared" si="8"/>
        <v/>
      </c>
      <c r="AP162" s="427"/>
      <c r="AQ162" s="461"/>
      <c r="AR162" s="451"/>
      <c r="AS162" s="451"/>
      <c r="AT162" s="451"/>
      <c r="AU162" s="451"/>
      <c r="AV162" s="456"/>
      <c r="AW162" s="75"/>
      <c r="AX162" s="429"/>
      <c r="AY162" s="28" t="b">
        <f t="shared" si="9"/>
        <v>1</v>
      </c>
    </row>
    <row r="163" spans="1:51" ht="45" customHeight="1">
      <c r="A163" s="65"/>
      <c r="B163" s="65"/>
      <c r="C163" s="65"/>
      <c r="D163" s="65"/>
      <c r="E163" s="427"/>
      <c r="F163" s="318" t="str">
        <f t="shared" si="0"/>
        <v/>
      </c>
      <c r="G163" s="428"/>
      <c r="H163" s="83"/>
      <c r="I163" s="83"/>
      <c r="J163" s="45"/>
      <c r="K163" s="427"/>
      <c r="L163" s="427"/>
      <c r="M163" s="427"/>
      <c r="N163" s="45"/>
      <c r="O163" s="429"/>
      <c r="P163" s="206"/>
      <c r="Q163" s="206"/>
      <c r="R163" s="429"/>
      <c r="S163" s="83"/>
      <c r="T163" s="45"/>
      <c r="U163" s="213"/>
      <c r="V163" s="84"/>
      <c r="W163" s="85"/>
      <c r="X163" s="88"/>
      <c r="Y163" s="213"/>
      <c r="Z163" s="213"/>
      <c r="AA163" s="428"/>
      <c r="AB163" s="179" t="str">
        <f t="shared" si="7"/>
        <v/>
      </c>
      <c r="AC163" s="427"/>
      <c r="AD163" s="213"/>
      <c r="AE163" s="213"/>
      <c r="AF163" s="429"/>
      <c r="AG163" s="45"/>
      <c r="AH163" s="45"/>
      <c r="AI163" s="429"/>
      <c r="AJ163" s="668"/>
      <c r="AK163" s="668"/>
      <c r="AL163" s="41"/>
      <c r="AM163" s="367"/>
      <c r="AN163" s="427"/>
      <c r="AO163" s="179" t="str">
        <f t="shared" si="8"/>
        <v/>
      </c>
      <c r="AP163" s="427"/>
      <c r="AQ163" s="461"/>
      <c r="AR163" s="451"/>
      <c r="AS163" s="451"/>
      <c r="AT163" s="451"/>
      <c r="AU163" s="451"/>
      <c r="AV163" s="456"/>
      <c r="AW163" s="75"/>
      <c r="AX163" s="429"/>
      <c r="AY163" s="28" t="b">
        <f t="shared" si="9"/>
        <v>1</v>
      </c>
    </row>
    <row r="164" spans="1:51" ht="45" customHeight="1">
      <c r="A164" s="65"/>
      <c r="B164" s="65"/>
      <c r="C164" s="65"/>
      <c r="D164" s="65"/>
      <c r="E164" s="427"/>
      <c r="F164" s="318" t="str">
        <f t="shared" si="0"/>
        <v/>
      </c>
      <c r="G164" s="428"/>
      <c r="H164" s="83"/>
      <c r="I164" s="83"/>
      <c r="J164" s="45"/>
      <c r="K164" s="427"/>
      <c r="L164" s="427"/>
      <c r="M164" s="427"/>
      <c r="N164" s="45"/>
      <c r="O164" s="429"/>
      <c r="P164" s="206"/>
      <c r="Q164" s="206"/>
      <c r="R164" s="429"/>
      <c r="S164" s="83"/>
      <c r="T164" s="45"/>
      <c r="U164" s="213"/>
      <c r="V164" s="84"/>
      <c r="W164" s="85"/>
      <c r="X164" s="88"/>
      <c r="Y164" s="213"/>
      <c r="Z164" s="213"/>
      <c r="AA164" s="428"/>
      <c r="AB164" s="179" t="str">
        <f t="shared" si="7"/>
        <v/>
      </c>
      <c r="AC164" s="427"/>
      <c r="AD164" s="213"/>
      <c r="AE164" s="213"/>
      <c r="AF164" s="429"/>
      <c r="AG164" s="45"/>
      <c r="AH164" s="45"/>
      <c r="AI164" s="429"/>
      <c r="AJ164" s="668"/>
      <c r="AK164" s="668"/>
      <c r="AL164" s="41"/>
      <c r="AM164" s="367"/>
      <c r="AN164" s="427"/>
      <c r="AO164" s="179" t="str">
        <f t="shared" si="8"/>
        <v/>
      </c>
      <c r="AP164" s="427"/>
      <c r="AQ164" s="461"/>
      <c r="AR164" s="451"/>
      <c r="AS164" s="451"/>
      <c r="AT164" s="451"/>
      <c r="AU164" s="451"/>
      <c r="AV164" s="456"/>
      <c r="AW164" s="75"/>
      <c r="AX164" s="429"/>
      <c r="AY164" s="28" t="b">
        <f t="shared" si="9"/>
        <v>1</v>
      </c>
    </row>
    <row r="165" spans="1:51" ht="45" customHeight="1">
      <c r="A165" s="65"/>
      <c r="B165" s="65"/>
      <c r="C165" s="65"/>
      <c r="D165" s="65"/>
      <c r="E165" s="427"/>
      <c r="F165" s="318" t="str">
        <f t="shared" si="0"/>
        <v/>
      </c>
      <c r="G165" s="428"/>
      <c r="H165" s="83"/>
      <c r="I165" s="83"/>
      <c r="J165" s="45"/>
      <c r="K165" s="427"/>
      <c r="L165" s="427"/>
      <c r="M165" s="427"/>
      <c r="N165" s="45"/>
      <c r="O165" s="429"/>
      <c r="P165" s="206"/>
      <c r="Q165" s="206"/>
      <c r="R165" s="429"/>
      <c r="S165" s="83"/>
      <c r="T165" s="45"/>
      <c r="U165" s="213"/>
      <c r="V165" s="84"/>
      <c r="W165" s="85"/>
      <c r="X165" s="88"/>
      <c r="Y165" s="213"/>
      <c r="Z165" s="213"/>
      <c r="AA165" s="428"/>
      <c r="AB165" s="179" t="str">
        <f t="shared" si="7"/>
        <v/>
      </c>
      <c r="AC165" s="427"/>
      <c r="AD165" s="213"/>
      <c r="AE165" s="213"/>
      <c r="AF165" s="429"/>
      <c r="AG165" s="45"/>
      <c r="AH165" s="45"/>
      <c r="AI165" s="429"/>
      <c r="AJ165" s="668"/>
      <c r="AK165" s="668"/>
      <c r="AL165" s="41"/>
      <c r="AM165" s="367"/>
      <c r="AN165" s="427"/>
      <c r="AO165" s="179" t="str">
        <f t="shared" si="8"/>
        <v/>
      </c>
      <c r="AP165" s="427"/>
      <c r="AQ165" s="461"/>
      <c r="AR165" s="451"/>
      <c r="AS165" s="451"/>
      <c r="AT165" s="451"/>
      <c r="AU165" s="451"/>
      <c r="AV165" s="456"/>
      <c r="AW165" s="75"/>
      <c r="AX165" s="429"/>
      <c r="AY165" s="28" t="b">
        <f t="shared" si="9"/>
        <v>1</v>
      </c>
    </row>
    <row r="166" spans="1:51" ht="45" customHeight="1">
      <c r="A166" s="65"/>
      <c r="B166" s="65"/>
      <c r="C166" s="65"/>
      <c r="D166" s="65"/>
      <c r="E166" s="427"/>
      <c r="F166" s="318" t="str">
        <f t="shared" si="0"/>
        <v/>
      </c>
      <c r="G166" s="428"/>
      <c r="H166" s="83"/>
      <c r="I166" s="83"/>
      <c r="J166" s="45"/>
      <c r="K166" s="427"/>
      <c r="L166" s="427"/>
      <c r="M166" s="427"/>
      <c r="N166" s="45"/>
      <c r="O166" s="429"/>
      <c r="P166" s="206"/>
      <c r="Q166" s="206"/>
      <c r="R166" s="429"/>
      <c r="S166" s="83"/>
      <c r="T166" s="45"/>
      <c r="U166" s="213"/>
      <c r="V166" s="84"/>
      <c r="W166" s="85"/>
      <c r="X166" s="88"/>
      <c r="Y166" s="213"/>
      <c r="Z166" s="213"/>
      <c r="AA166" s="428"/>
      <c r="AB166" s="179" t="str">
        <f t="shared" si="7"/>
        <v/>
      </c>
      <c r="AC166" s="427"/>
      <c r="AD166" s="213"/>
      <c r="AE166" s="213"/>
      <c r="AF166" s="429"/>
      <c r="AG166" s="45"/>
      <c r="AH166" s="45"/>
      <c r="AI166" s="429"/>
      <c r="AJ166" s="668"/>
      <c r="AK166" s="668"/>
      <c r="AL166" s="41"/>
      <c r="AM166" s="367"/>
      <c r="AN166" s="427"/>
      <c r="AO166" s="179" t="str">
        <f t="shared" si="8"/>
        <v/>
      </c>
      <c r="AP166" s="427"/>
      <c r="AQ166" s="461"/>
      <c r="AR166" s="451"/>
      <c r="AS166" s="451"/>
      <c r="AT166" s="451"/>
      <c r="AU166" s="451"/>
      <c r="AV166" s="456"/>
      <c r="AW166" s="75"/>
      <c r="AX166" s="429"/>
      <c r="AY166" s="28" t="b">
        <f t="shared" si="9"/>
        <v>1</v>
      </c>
    </row>
    <row r="167" spans="1:51" ht="45" customHeight="1">
      <c r="A167" s="65"/>
      <c r="B167" s="65"/>
      <c r="C167" s="65"/>
      <c r="D167" s="65"/>
      <c r="E167" s="427"/>
      <c r="F167" s="318" t="str">
        <f t="shared" si="0"/>
        <v/>
      </c>
      <c r="G167" s="428"/>
      <c r="H167" s="83"/>
      <c r="I167" s="83"/>
      <c r="J167" s="45"/>
      <c r="K167" s="427"/>
      <c r="L167" s="427"/>
      <c r="M167" s="427"/>
      <c r="N167" s="45"/>
      <c r="O167" s="429"/>
      <c r="P167" s="206"/>
      <c r="Q167" s="206"/>
      <c r="R167" s="429"/>
      <c r="S167" s="83"/>
      <c r="T167" s="45"/>
      <c r="U167" s="213"/>
      <c r="V167" s="84"/>
      <c r="W167" s="85"/>
      <c r="X167" s="88"/>
      <c r="Y167" s="213"/>
      <c r="Z167" s="213"/>
      <c r="AA167" s="428"/>
      <c r="AB167" s="179" t="str">
        <f t="shared" si="7"/>
        <v/>
      </c>
      <c r="AC167" s="427"/>
      <c r="AD167" s="213"/>
      <c r="AE167" s="213"/>
      <c r="AF167" s="429"/>
      <c r="AG167" s="45"/>
      <c r="AH167" s="45"/>
      <c r="AI167" s="429"/>
      <c r="AJ167" s="668"/>
      <c r="AK167" s="668"/>
      <c r="AL167" s="41"/>
      <c r="AM167" s="367"/>
      <c r="AN167" s="427"/>
      <c r="AO167" s="179" t="str">
        <f t="shared" si="8"/>
        <v/>
      </c>
      <c r="AP167" s="427"/>
      <c r="AQ167" s="461"/>
      <c r="AR167" s="451"/>
      <c r="AS167" s="451"/>
      <c r="AT167" s="451"/>
      <c r="AU167" s="451"/>
      <c r="AV167" s="456"/>
      <c r="AW167" s="75"/>
      <c r="AX167" s="429"/>
      <c r="AY167" s="28" t="b">
        <f t="shared" si="9"/>
        <v>1</v>
      </c>
    </row>
    <row r="168" spans="1:51" ht="45" customHeight="1">
      <c r="A168" s="65"/>
      <c r="B168" s="65"/>
      <c r="C168" s="65"/>
      <c r="D168" s="65"/>
      <c r="E168" s="427"/>
      <c r="F168" s="318" t="str">
        <f t="shared" si="0"/>
        <v/>
      </c>
      <c r="G168" s="428"/>
      <c r="H168" s="83"/>
      <c r="I168" s="83"/>
      <c r="J168" s="45"/>
      <c r="K168" s="427"/>
      <c r="L168" s="427"/>
      <c r="M168" s="427"/>
      <c r="N168" s="45"/>
      <c r="O168" s="429"/>
      <c r="P168" s="206"/>
      <c r="Q168" s="206"/>
      <c r="R168" s="429"/>
      <c r="S168" s="83"/>
      <c r="T168" s="45"/>
      <c r="U168" s="213"/>
      <c r="V168" s="84"/>
      <c r="W168" s="85"/>
      <c r="X168" s="88"/>
      <c r="Y168" s="213"/>
      <c r="Z168" s="213"/>
      <c r="AA168" s="428"/>
      <c r="AB168" s="179" t="str">
        <f t="shared" si="7"/>
        <v/>
      </c>
      <c r="AC168" s="427"/>
      <c r="AD168" s="213"/>
      <c r="AE168" s="213"/>
      <c r="AF168" s="429"/>
      <c r="AG168" s="45"/>
      <c r="AH168" s="45"/>
      <c r="AI168" s="429"/>
      <c r="AJ168" s="668"/>
      <c r="AK168" s="668"/>
      <c r="AL168" s="41"/>
      <c r="AM168" s="367"/>
      <c r="AN168" s="427"/>
      <c r="AO168" s="179" t="str">
        <f t="shared" si="8"/>
        <v/>
      </c>
      <c r="AP168" s="427"/>
      <c r="AQ168" s="461"/>
      <c r="AR168" s="451"/>
      <c r="AS168" s="451"/>
      <c r="AT168" s="451"/>
      <c r="AU168" s="451"/>
      <c r="AV168" s="456"/>
      <c r="AW168" s="75"/>
      <c r="AX168" s="429"/>
      <c r="AY168" s="28" t="b">
        <f t="shared" si="9"/>
        <v>1</v>
      </c>
    </row>
    <row r="169" spans="1:51" ht="45" customHeight="1">
      <c r="A169" s="65"/>
      <c r="B169" s="65"/>
      <c r="C169" s="65"/>
      <c r="D169" s="65"/>
      <c r="E169" s="427"/>
      <c r="F169" s="318" t="str">
        <f t="shared" si="0"/>
        <v/>
      </c>
      <c r="G169" s="428"/>
      <c r="H169" s="83"/>
      <c r="I169" s="83"/>
      <c r="J169" s="45"/>
      <c r="K169" s="427"/>
      <c r="L169" s="427"/>
      <c r="M169" s="427"/>
      <c r="N169" s="45"/>
      <c r="O169" s="429"/>
      <c r="P169" s="206"/>
      <c r="Q169" s="206"/>
      <c r="R169" s="429"/>
      <c r="S169" s="83"/>
      <c r="T169" s="45"/>
      <c r="U169" s="213"/>
      <c r="V169" s="84"/>
      <c r="W169" s="85"/>
      <c r="X169" s="88"/>
      <c r="Y169" s="213"/>
      <c r="Z169" s="213"/>
      <c r="AA169" s="428"/>
      <c r="AB169" s="179" t="str">
        <f t="shared" si="7"/>
        <v/>
      </c>
      <c r="AC169" s="427"/>
      <c r="AD169" s="213"/>
      <c r="AE169" s="213"/>
      <c r="AF169" s="429"/>
      <c r="AG169" s="45"/>
      <c r="AH169" s="45"/>
      <c r="AI169" s="429"/>
      <c r="AJ169" s="668"/>
      <c r="AK169" s="668"/>
      <c r="AL169" s="41"/>
      <c r="AM169" s="367"/>
      <c r="AN169" s="427"/>
      <c r="AO169" s="179" t="str">
        <f t="shared" si="8"/>
        <v/>
      </c>
      <c r="AP169" s="427"/>
      <c r="AQ169" s="461"/>
      <c r="AR169" s="451"/>
      <c r="AS169" s="451"/>
      <c r="AT169" s="451"/>
      <c r="AU169" s="451"/>
      <c r="AV169" s="456"/>
      <c r="AW169" s="75"/>
      <c r="AX169" s="429"/>
      <c r="AY169" s="28" t="b">
        <f t="shared" si="9"/>
        <v>1</v>
      </c>
    </row>
    <row r="170" spans="1:51" ht="45" customHeight="1">
      <c r="A170" s="65"/>
      <c r="B170" s="65"/>
      <c r="C170" s="65"/>
      <c r="D170" s="65"/>
      <c r="E170" s="427"/>
      <c r="F170" s="318" t="str">
        <f t="shared" si="0"/>
        <v/>
      </c>
      <c r="G170" s="428"/>
      <c r="H170" s="83"/>
      <c r="I170" s="83"/>
      <c r="J170" s="45"/>
      <c r="K170" s="427"/>
      <c r="L170" s="427"/>
      <c r="M170" s="427"/>
      <c r="N170" s="45"/>
      <c r="O170" s="429"/>
      <c r="P170" s="206"/>
      <c r="Q170" s="206"/>
      <c r="R170" s="429"/>
      <c r="S170" s="83"/>
      <c r="T170" s="45"/>
      <c r="U170" s="213"/>
      <c r="V170" s="84"/>
      <c r="W170" s="85"/>
      <c r="X170" s="88"/>
      <c r="Y170" s="213"/>
      <c r="Z170" s="213"/>
      <c r="AA170" s="428"/>
      <c r="AB170" s="179" t="str">
        <f t="shared" si="7"/>
        <v/>
      </c>
      <c r="AC170" s="427"/>
      <c r="AD170" s="213"/>
      <c r="AE170" s="213"/>
      <c r="AF170" s="429"/>
      <c r="AG170" s="45"/>
      <c r="AH170" s="45"/>
      <c r="AI170" s="429"/>
      <c r="AJ170" s="668"/>
      <c r="AK170" s="668"/>
      <c r="AL170" s="41"/>
      <c r="AM170" s="367"/>
      <c r="AN170" s="427"/>
      <c r="AO170" s="179" t="str">
        <f t="shared" si="8"/>
        <v/>
      </c>
      <c r="AP170" s="427"/>
      <c r="AQ170" s="461"/>
      <c r="AR170" s="451"/>
      <c r="AS170" s="451"/>
      <c r="AT170" s="451"/>
      <c r="AU170" s="451"/>
      <c r="AV170" s="456"/>
      <c r="AW170" s="75"/>
      <c r="AX170" s="429"/>
      <c r="AY170" s="28" t="b">
        <f t="shared" si="9"/>
        <v>1</v>
      </c>
    </row>
    <row r="171" spans="1:51" ht="45" customHeight="1">
      <c r="A171" s="65"/>
      <c r="B171" s="65"/>
      <c r="C171" s="65"/>
      <c r="D171" s="65"/>
      <c r="E171" s="427"/>
      <c r="F171" s="318" t="str">
        <f t="shared" si="0"/>
        <v/>
      </c>
      <c r="G171" s="428"/>
      <c r="H171" s="83"/>
      <c r="I171" s="83"/>
      <c r="J171" s="45"/>
      <c r="K171" s="427"/>
      <c r="L171" s="427"/>
      <c r="M171" s="427"/>
      <c r="N171" s="45"/>
      <c r="O171" s="429"/>
      <c r="P171" s="206"/>
      <c r="Q171" s="206"/>
      <c r="R171" s="429"/>
      <c r="S171" s="83"/>
      <c r="T171" s="45"/>
      <c r="U171" s="213"/>
      <c r="V171" s="84"/>
      <c r="W171" s="85"/>
      <c r="X171" s="88"/>
      <c r="Y171" s="213"/>
      <c r="Z171" s="213"/>
      <c r="AA171" s="428"/>
      <c r="AB171" s="179" t="str">
        <f t="shared" si="7"/>
        <v/>
      </c>
      <c r="AC171" s="427"/>
      <c r="AD171" s="213"/>
      <c r="AE171" s="213"/>
      <c r="AF171" s="429"/>
      <c r="AG171" s="45"/>
      <c r="AH171" s="45"/>
      <c r="AI171" s="429"/>
      <c r="AJ171" s="668"/>
      <c r="AK171" s="668"/>
      <c r="AL171" s="41"/>
      <c r="AM171" s="367"/>
      <c r="AN171" s="427"/>
      <c r="AO171" s="179" t="str">
        <f t="shared" si="8"/>
        <v/>
      </c>
      <c r="AP171" s="427"/>
      <c r="AQ171" s="461"/>
      <c r="AR171" s="451"/>
      <c r="AS171" s="451"/>
      <c r="AT171" s="451"/>
      <c r="AU171" s="451"/>
      <c r="AV171" s="456"/>
      <c r="AW171" s="75"/>
      <c r="AX171" s="429"/>
      <c r="AY171" s="28" t="b">
        <f t="shared" si="9"/>
        <v>1</v>
      </c>
    </row>
    <row r="172" spans="1:51" ht="45" customHeight="1">
      <c r="A172" s="65"/>
      <c r="B172" s="65"/>
      <c r="C172" s="65"/>
      <c r="D172" s="65"/>
      <c r="E172" s="427"/>
      <c r="F172" s="318" t="str">
        <f t="shared" si="0"/>
        <v/>
      </c>
      <c r="G172" s="428"/>
      <c r="H172" s="83"/>
      <c r="I172" s="83"/>
      <c r="J172" s="45"/>
      <c r="K172" s="427"/>
      <c r="L172" s="427"/>
      <c r="M172" s="427"/>
      <c r="N172" s="45"/>
      <c r="O172" s="429"/>
      <c r="P172" s="206"/>
      <c r="Q172" s="206"/>
      <c r="R172" s="429"/>
      <c r="S172" s="83"/>
      <c r="T172" s="45"/>
      <c r="U172" s="213"/>
      <c r="V172" s="84"/>
      <c r="W172" s="85"/>
      <c r="X172" s="88"/>
      <c r="Y172" s="213"/>
      <c r="Z172" s="213"/>
      <c r="AA172" s="428"/>
      <c r="AB172" s="179" t="str">
        <f t="shared" si="7"/>
        <v/>
      </c>
      <c r="AC172" s="427"/>
      <c r="AD172" s="213"/>
      <c r="AE172" s="213"/>
      <c r="AF172" s="429"/>
      <c r="AG172" s="45"/>
      <c r="AH172" s="45"/>
      <c r="AI172" s="429"/>
      <c r="AJ172" s="668"/>
      <c r="AK172" s="668"/>
      <c r="AL172" s="41"/>
      <c r="AM172" s="367"/>
      <c r="AN172" s="427"/>
      <c r="AO172" s="179" t="str">
        <f t="shared" si="8"/>
        <v/>
      </c>
      <c r="AP172" s="427"/>
      <c r="AQ172" s="461"/>
      <c r="AR172" s="451"/>
      <c r="AS172" s="451"/>
      <c r="AT172" s="451"/>
      <c r="AU172" s="451"/>
      <c r="AV172" s="456"/>
      <c r="AW172" s="75"/>
      <c r="AX172" s="429"/>
      <c r="AY172" s="28" t="b">
        <f t="shared" si="9"/>
        <v>1</v>
      </c>
    </row>
    <row r="173" spans="1:51" ht="45" customHeight="1">
      <c r="A173" s="65"/>
      <c r="B173" s="65"/>
      <c r="C173" s="65"/>
      <c r="D173" s="65"/>
      <c r="E173" s="427"/>
      <c r="F173" s="318" t="str">
        <f t="shared" si="0"/>
        <v/>
      </c>
      <c r="G173" s="428"/>
      <c r="H173" s="83"/>
      <c r="I173" s="83"/>
      <c r="J173" s="45"/>
      <c r="K173" s="427"/>
      <c r="L173" s="427"/>
      <c r="M173" s="427"/>
      <c r="N173" s="45"/>
      <c r="O173" s="429"/>
      <c r="P173" s="206"/>
      <c r="Q173" s="206"/>
      <c r="R173" s="429"/>
      <c r="S173" s="83"/>
      <c r="T173" s="45"/>
      <c r="U173" s="213"/>
      <c r="V173" s="84"/>
      <c r="W173" s="85"/>
      <c r="X173" s="88"/>
      <c r="Y173" s="213"/>
      <c r="Z173" s="213"/>
      <c r="AA173" s="428"/>
      <c r="AB173" s="179" t="str">
        <f t="shared" si="7"/>
        <v/>
      </c>
      <c r="AC173" s="427"/>
      <c r="AD173" s="213"/>
      <c r="AE173" s="213"/>
      <c r="AF173" s="429"/>
      <c r="AG173" s="45"/>
      <c r="AH173" s="45"/>
      <c r="AI173" s="429"/>
      <c r="AJ173" s="668"/>
      <c r="AK173" s="668"/>
      <c r="AL173" s="41"/>
      <c r="AM173" s="367"/>
      <c r="AN173" s="427"/>
      <c r="AO173" s="179" t="str">
        <f t="shared" si="8"/>
        <v/>
      </c>
      <c r="AP173" s="427"/>
      <c r="AQ173" s="461"/>
      <c r="AR173" s="451"/>
      <c r="AS173" s="451"/>
      <c r="AT173" s="451"/>
      <c r="AU173" s="451"/>
      <c r="AV173" s="456"/>
      <c r="AW173" s="75"/>
      <c r="AX173" s="429"/>
      <c r="AY173" s="28" t="b">
        <f t="shared" si="9"/>
        <v>1</v>
      </c>
    </row>
    <row r="174" spans="1:51" ht="45" customHeight="1">
      <c r="A174" s="65"/>
      <c r="B174" s="65"/>
      <c r="C174" s="65"/>
      <c r="D174" s="65"/>
      <c r="E174" s="427"/>
      <c r="F174" s="318" t="str">
        <f t="shared" si="0"/>
        <v/>
      </c>
      <c r="G174" s="428"/>
      <c r="H174" s="83"/>
      <c r="I174" s="83"/>
      <c r="J174" s="45"/>
      <c r="K174" s="427"/>
      <c r="L174" s="427"/>
      <c r="M174" s="427"/>
      <c r="N174" s="45"/>
      <c r="O174" s="429"/>
      <c r="P174" s="206"/>
      <c r="Q174" s="206"/>
      <c r="R174" s="429"/>
      <c r="S174" s="83"/>
      <c r="T174" s="45"/>
      <c r="U174" s="213"/>
      <c r="V174" s="84"/>
      <c r="W174" s="85"/>
      <c r="X174" s="88"/>
      <c r="Y174" s="213"/>
      <c r="Z174" s="213"/>
      <c r="AA174" s="428"/>
      <c r="AB174" s="179" t="str">
        <f t="shared" si="7"/>
        <v/>
      </c>
      <c r="AC174" s="427"/>
      <c r="AD174" s="213"/>
      <c r="AE174" s="213"/>
      <c r="AF174" s="429"/>
      <c r="AG174" s="45"/>
      <c r="AH174" s="45"/>
      <c r="AI174" s="429"/>
      <c r="AJ174" s="668"/>
      <c r="AK174" s="668"/>
      <c r="AL174" s="41"/>
      <c r="AM174" s="367"/>
      <c r="AN174" s="427"/>
      <c r="AO174" s="179" t="str">
        <f t="shared" si="8"/>
        <v/>
      </c>
      <c r="AP174" s="427"/>
      <c r="AQ174" s="461"/>
      <c r="AR174" s="451"/>
      <c r="AS174" s="451"/>
      <c r="AT174" s="451"/>
      <c r="AU174" s="451"/>
      <c r="AV174" s="456"/>
      <c r="AW174" s="75"/>
      <c r="AX174" s="429"/>
      <c r="AY174" s="28" t="b">
        <f t="shared" si="9"/>
        <v>1</v>
      </c>
    </row>
    <row r="175" spans="1:51" ht="45" customHeight="1">
      <c r="A175" s="65"/>
      <c r="B175" s="65"/>
      <c r="C175" s="65"/>
      <c r="D175" s="65"/>
      <c r="E175" s="427"/>
      <c r="F175" s="318" t="str">
        <f t="shared" si="0"/>
        <v/>
      </c>
      <c r="G175" s="428"/>
      <c r="H175" s="83"/>
      <c r="I175" s="83"/>
      <c r="J175" s="45"/>
      <c r="K175" s="427"/>
      <c r="L175" s="427"/>
      <c r="M175" s="427"/>
      <c r="N175" s="45"/>
      <c r="O175" s="429"/>
      <c r="P175" s="206"/>
      <c r="Q175" s="206"/>
      <c r="R175" s="429"/>
      <c r="S175" s="83"/>
      <c r="T175" s="45"/>
      <c r="U175" s="213"/>
      <c r="V175" s="84"/>
      <c r="W175" s="85"/>
      <c r="X175" s="88"/>
      <c r="Y175" s="213"/>
      <c r="Z175" s="213"/>
      <c r="AA175" s="428"/>
      <c r="AB175" s="179" t="str">
        <f t="shared" si="7"/>
        <v/>
      </c>
      <c r="AC175" s="427"/>
      <c r="AD175" s="213"/>
      <c r="AE175" s="213"/>
      <c r="AF175" s="429"/>
      <c r="AG175" s="45"/>
      <c r="AH175" s="45"/>
      <c r="AI175" s="429"/>
      <c r="AJ175" s="668"/>
      <c r="AK175" s="668"/>
      <c r="AL175" s="41"/>
      <c r="AM175" s="367"/>
      <c r="AN175" s="427"/>
      <c r="AO175" s="179" t="str">
        <f t="shared" si="8"/>
        <v/>
      </c>
      <c r="AP175" s="427"/>
      <c r="AQ175" s="461"/>
      <c r="AR175" s="451"/>
      <c r="AS175" s="451"/>
      <c r="AT175" s="451"/>
      <c r="AU175" s="451"/>
      <c r="AV175" s="456"/>
      <c r="AW175" s="75"/>
      <c r="AX175" s="429"/>
      <c r="AY175" s="28" t="b">
        <f t="shared" si="9"/>
        <v>1</v>
      </c>
    </row>
    <row r="176" spans="1:51" ht="45" customHeight="1">
      <c r="A176" s="65"/>
      <c r="B176" s="65"/>
      <c r="C176" s="65"/>
      <c r="D176" s="65"/>
      <c r="E176" s="427"/>
      <c r="F176" s="318" t="str">
        <f t="shared" si="0"/>
        <v/>
      </c>
      <c r="G176" s="428"/>
      <c r="H176" s="83"/>
      <c r="I176" s="83"/>
      <c r="J176" s="45"/>
      <c r="K176" s="427"/>
      <c r="L176" s="427"/>
      <c r="M176" s="427"/>
      <c r="N176" s="45"/>
      <c r="O176" s="429"/>
      <c r="P176" s="206"/>
      <c r="Q176" s="206"/>
      <c r="R176" s="429"/>
      <c r="S176" s="83"/>
      <c r="T176" s="45"/>
      <c r="U176" s="213"/>
      <c r="V176" s="84"/>
      <c r="W176" s="85"/>
      <c r="X176" s="88"/>
      <c r="Y176" s="213"/>
      <c r="Z176" s="213"/>
      <c r="AA176" s="428"/>
      <c r="AB176" s="179" t="str">
        <f t="shared" si="7"/>
        <v/>
      </c>
      <c r="AC176" s="427"/>
      <c r="AD176" s="213"/>
      <c r="AE176" s="213"/>
      <c r="AF176" s="429"/>
      <c r="AG176" s="45"/>
      <c r="AH176" s="45"/>
      <c r="AI176" s="429"/>
      <c r="AJ176" s="668"/>
      <c r="AK176" s="668"/>
      <c r="AL176" s="41"/>
      <c r="AM176" s="367"/>
      <c r="AN176" s="427"/>
      <c r="AO176" s="179" t="str">
        <f t="shared" si="8"/>
        <v/>
      </c>
      <c r="AP176" s="427"/>
      <c r="AQ176" s="461"/>
      <c r="AR176" s="451"/>
      <c r="AS176" s="451"/>
      <c r="AT176" s="451"/>
      <c r="AU176" s="451"/>
      <c r="AV176" s="456"/>
      <c r="AW176" s="75"/>
      <c r="AX176" s="429"/>
      <c r="AY176" s="28" t="b">
        <f t="shared" si="9"/>
        <v>1</v>
      </c>
    </row>
    <row r="177" spans="1:51" ht="45" customHeight="1">
      <c r="A177" s="65"/>
      <c r="B177" s="65"/>
      <c r="C177" s="65"/>
      <c r="D177" s="65"/>
      <c r="E177" s="427"/>
      <c r="F177" s="318" t="str">
        <f t="shared" si="0"/>
        <v/>
      </c>
      <c r="G177" s="428"/>
      <c r="H177" s="83"/>
      <c r="I177" s="83"/>
      <c r="J177" s="45"/>
      <c r="K177" s="427"/>
      <c r="L177" s="427"/>
      <c r="M177" s="427"/>
      <c r="N177" s="45"/>
      <c r="O177" s="429"/>
      <c r="P177" s="206"/>
      <c r="Q177" s="206"/>
      <c r="R177" s="429"/>
      <c r="S177" s="83"/>
      <c r="T177" s="45"/>
      <c r="U177" s="213"/>
      <c r="V177" s="84"/>
      <c r="W177" s="85"/>
      <c r="X177" s="88"/>
      <c r="Y177" s="213"/>
      <c r="Z177" s="213"/>
      <c r="AA177" s="428"/>
      <c r="AB177" s="179" t="str">
        <f t="shared" si="7"/>
        <v/>
      </c>
      <c r="AC177" s="427"/>
      <c r="AD177" s="213"/>
      <c r="AE177" s="213"/>
      <c r="AF177" s="429"/>
      <c r="AG177" s="45"/>
      <c r="AH177" s="45"/>
      <c r="AI177" s="429"/>
      <c r="AJ177" s="668"/>
      <c r="AK177" s="668"/>
      <c r="AL177" s="41"/>
      <c r="AM177" s="367"/>
      <c r="AN177" s="427"/>
      <c r="AO177" s="179" t="str">
        <f t="shared" si="8"/>
        <v/>
      </c>
      <c r="AP177" s="427"/>
      <c r="AQ177" s="461"/>
      <c r="AR177" s="451"/>
      <c r="AS177" s="451"/>
      <c r="AT177" s="451"/>
      <c r="AU177" s="451"/>
      <c r="AV177" s="456"/>
      <c r="AW177" s="75"/>
      <c r="AX177" s="429"/>
      <c r="AY177" s="28" t="b">
        <f t="shared" si="9"/>
        <v>1</v>
      </c>
    </row>
    <row r="178" spans="1:51" ht="45" customHeight="1">
      <c r="A178" s="65"/>
      <c r="B178" s="65"/>
      <c r="C178" s="65"/>
      <c r="D178" s="65"/>
      <c r="E178" s="427"/>
      <c r="F178" s="318" t="str">
        <f t="shared" si="0"/>
        <v/>
      </c>
      <c r="G178" s="428"/>
      <c r="H178" s="83"/>
      <c r="I178" s="83"/>
      <c r="J178" s="45"/>
      <c r="K178" s="427"/>
      <c r="L178" s="427"/>
      <c r="M178" s="427"/>
      <c r="N178" s="45"/>
      <c r="O178" s="429"/>
      <c r="P178" s="206"/>
      <c r="Q178" s="206"/>
      <c r="R178" s="429"/>
      <c r="S178" s="83"/>
      <c r="T178" s="45"/>
      <c r="U178" s="213"/>
      <c r="V178" s="84"/>
      <c r="W178" s="85"/>
      <c r="X178" s="88"/>
      <c r="Y178" s="213"/>
      <c r="Z178" s="213"/>
      <c r="AA178" s="428"/>
      <c r="AB178" s="179" t="str">
        <f t="shared" si="7"/>
        <v/>
      </c>
      <c r="AC178" s="427"/>
      <c r="AD178" s="213"/>
      <c r="AE178" s="213"/>
      <c r="AF178" s="429"/>
      <c r="AG178" s="45"/>
      <c r="AH178" s="45"/>
      <c r="AI178" s="429"/>
      <c r="AJ178" s="668"/>
      <c r="AK178" s="668"/>
      <c r="AL178" s="41"/>
      <c r="AM178" s="367"/>
      <c r="AN178" s="427"/>
      <c r="AO178" s="179" t="str">
        <f t="shared" si="8"/>
        <v/>
      </c>
      <c r="AP178" s="427"/>
      <c r="AQ178" s="461"/>
      <c r="AR178" s="451"/>
      <c r="AS178" s="451"/>
      <c r="AT178" s="451"/>
      <c r="AU178" s="451"/>
      <c r="AV178" s="456"/>
      <c r="AW178" s="75"/>
      <c r="AX178" s="429"/>
      <c r="AY178" s="28" t="b">
        <f t="shared" si="9"/>
        <v>1</v>
      </c>
    </row>
    <row r="179" spans="1:51" ht="45" customHeight="1">
      <c r="A179" s="65"/>
      <c r="B179" s="65"/>
      <c r="C179" s="65"/>
      <c r="D179" s="65"/>
      <c r="E179" s="427"/>
      <c r="F179" s="318" t="str">
        <f t="shared" si="0"/>
        <v/>
      </c>
      <c r="G179" s="428"/>
      <c r="H179" s="83"/>
      <c r="I179" s="83"/>
      <c r="J179" s="45"/>
      <c r="K179" s="427"/>
      <c r="L179" s="427"/>
      <c r="M179" s="427"/>
      <c r="N179" s="45"/>
      <c r="O179" s="429"/>
      <c r="P179" s="206"/>
      <c r="Q179" s="206"/>
      <c r="R179" s="429"/>
      <c r="S179" s="83"/>
      <c r="T179" s="45"/>
      <c r="U179" s="213"/>
      <c r="V179" s="84"/>
      <c r="W179" s="85"/>
      <c r="X179" s="88"/>
      <c r="Y179" s="213"/>
      <c r="Z179" s="213"/>
      <c r="AA179" s="428"/>
      <c r="AB179" s="179" t="str">
        <f t="shared" si="7"/>
        <v/>
      </c>
      <c r="AC179" s="427"/>
      <c r="AD179" s="213"/>
      <c r="AE179" s="213"/>
      <c r="AF179" s="429"/>
      <c r="AG179" s="45"/>
      <c r="AH179" s="45"/>
      <c r="AI179" s="429"/>
      <c r="AJ179" s="668"/>
      <c r="AK179" s="668"/>
      <c r="AL179" s="41"/>
      <c r="AM179" s="367"/>
      <c r="AN179" s="427"/>
      <c r="AO179" s="179" t="str">
        <f t="shared" si="8"/>
        <v/>
      </c>
      <c r="AP179" s="427"/>
      <c r="AQ179" s="461"/>
      <c r="AR179" s="451"/>
      <c r="AS179" s="451"/>
      <c r="AT179" s="451"/>
      <c r="AU179" s="451"/>
      <c r="AV179" s="456"/>
      <c r="AW179" s="75"/>
      <c r="AX179" s="429"/>
      <c r="AY179" s="28" t="b">
        <f t="shared" si="9"/>
        <v>1</v>
      </c>
    </row>
    <row r="180" spans="1:51" ht="45" customHeight="1">
      <c r="A180" s="65"/>
      <c r="B180" s="65"/>
      <c r="C180" s="65"/>
      <c r="D180" s="65"/>
      <c r="E180" s="427"/>
      <c r="F180" s="318" t="str">
        <f t="shared" si="0"/>
        <v/>
      </c>
      <c r="G180" s="428"/>
      <c r="H180" s="83"/>
      <c r="I180" s="83"/>
      <c r="J180" s="45"/>
      <c r="K180" s="427"/>
      <c r="L180" s="427"/>
      <c r="M180" s="427"/>
      <c r="N180" s="45"/>
      <c r="O180" s="429"/>
      <c r="P180" s="206"/>
      <c r="Q180" s="206"/>
      <c r="R180" s="429"/>
      <c r="S180" s="83"/>
      <c r="T180" s="45"/>
      <c r="U180" s="213"/>
      <c r="V180" s="84"/>
      <c r="W180" s="85"/>
      <c r="X180" s="88"/>
      <c r="Y180" s="213"/>
      <c r="Z180" s="213"/>
      <c r="AA180" s="428"/>
      <c r="AB180" s="179" t="str">
        <f t="shared" si="7"/>
        <v/>
      </c>
      <c r="AC180" s="427"/>
      <c r="AD180" s="213"/>
      <c r="AE180" s="213"/>
      <c r="AF180" s="429"/>
      <c r="AG180" s="45"/>
      <c r="AH180" s="45"/>
      <c r="AI180" s="429"/>
      <c r="AJ180" s="668"/>
      <c r="AK180" s="668"/>
      <c r="AL180" s="41"/>
      <c r="AM180" s="367"/>
      <c r="AN180" s="427"/>
      <c r="AO180" s="179" t="str">
        <f t="shared" si="8"/>
        <v/>
      </c>
      <c r="AP180" s="427"/>
      <c r="AQ180" s="461"/>
      <c r="AR180" s="451"/>
      <c r="AS180" s="451"/>
      <c r="AT180" s="451"/>
      <c r="AU180" s="451"/>
      <c r="AV180" s="456"/>
      <c r="AW180" s="75"/>
      <c r="AX180" s="429"/>
      <c r="AY180" s="28" t="b">
        <f t="shared" si="9"/>
        <v>1</v>
      </c>
    </row>
    <row r="181" spans="1:51" ht="45" customHeight="1">
      <c r="A181" s="65"/>
      <c r="B181" s="65"/>
      <c r="C181" s="65"/>
      <c r="D181" s="65"/>
      <c r="E181" s="427"/>
      <c r="F181" s="318" t="str">
        <f t="shared" si="0"/>
        <v/>
      </c>
      <c r="G181" s="428"/>
      <c r="H181" s="83"/>
      <c r="I181" s="83"/>
      <c r="J181" s="45"/>
      <c r="K181" s="427"/>
      <c r="L181" s="427"/>
      <c r="M181" s="427"/>
      <c r="N181" s="45"/>
      <c r="O181" s="429"/>
      <c r="P181" s="206"/>
      <c r="Q181" s="206"/>
      <c r="R181" s="429"/>
      <c r="S181" s="83"/>
      <c r="T181" s="45"/>
      <c r="U181" s="213"/>
      <c r="V181" s="84"/>
      <c r="W181" s="85"/>
      <c r="X181" s="88"/>
      <c r="Y181" s="213"/>
      <c r="Z181" s="213"/>
      <c r="AA181" s="428"/>
      <c r="AB181" s="179" t="str">
        <f t="shared" si="7"/>
        <v/>
      </c>
      <c r="AC181" s="427"/>
      <c r="AD181" s="213"/>
      <c r="AE181" s="213"/>
      <c r="AF181" s="429"/>
      <c r="AG181" s="45"/>
      <c r="AH181" s="45"/>
      <c r="AI181" s="429"/>
      <c r="AJ181" s="668"/>
      <c r="AK181" s="668"/>
      <c r="AL181" s="41"/>
      <c r="AM181" s="367"/>
      <c r="AN181" s="427"/>
      <c r="AO181" s="179" t="str">
        <f t="shared" si="8"/>
        <v/>
      </c>
      <c r="AP181" s="427"/>
      <c r="AQ181" s="461"/>
      <c r="AR181" s="451"/>
      <c r="AS181" s="451"/>
      <c r="AT181" s="451"/>
      <c r="AU181" s="451"/>
      <c r="AV181" s="456"/>
      <c r="AW181" s="75"/>
      <c r="AX181" s="429"/>
      <c r="AY181" s="28" t="b">
        <f t="shared" si="9"/>
        <v>1</v>
      </c>
    </row>
    <row r="182" spans="1:51" ht="45" customHeight="1">
      <c r="A182" s="65"/>
      <c r="B182" s="65"/>
      <c r="C182" s="65"/>
      <c r="D182" s="65"/>
      <c r="E182" s="427"/>
      <c r="F182" s="318" t="str">
        <f t="shared" si="0"/>
        <v/>
      </c>
      <c r="G182" s="428"/>
      <c r="H182" s="83"/>
      <c r="I182" s="83"/>
      <c r="J182" s="45"/>
      <c r="K182" s="427"/>
      <c r="L182" s="427"/>
      <c r="M182" s="427"/>
      <c r="N182" s="45"/>
      <c r="O182" s="429"/>
      <c r="P182" s="206"/>
      <c r="Q182" s="206"/>
      <c r="R182" s="429"/>
      <c r="S182" s="83"/>
      <c r="T182" s="45"/>
      <c r="U182" s="213"/>
      <c r="V182" s="84"/>
      <c r="W182" s="85"/>
      <c r="X182" s="88"/>
      <c r="Y182" s="213"/>
      <c r="Z182" s="213"/>
      <c r="AA182" s="428"/>
      <c r="AB182" s="179" t="str">
        <f t="shared" si="7"/>
        <v/>
      </c>
      <c r="AC182" s="427"/>
      <c r="AD182" s="213"/>
      <c r="AE182" s="213"/>
      <c r="AF182" s="429"/>
      <c r="AG182" s="45"/>
      <c r="AH182" s="45"/>
      <c r="AI182" s="429"/>
      <c r="AJ182" s="668"/>
      <c r="AK182" s="668"/>
      <c r="AL182" s="41"/>
      <c r="AM182" s="367"/>
      <c r="AN182" s="427"/>
      <c r="AO182" s="179" t="str">
        <f t="shared" si="8"/>
        <v/>
      </c>
      <c r="AP182" s="427"/>
      <c r="AQ182" s="461"/>
      <c r="AR182" s="451"/>
      <c r="AS182" s="451"/>
      <c r="AT182" s="451"/>
      <c r="AU182" s="451"/>
      <c r="AV182" s="456"/>
      <c r="AW182" s="75"/>
      <c r="AX182" s="429"/>
      <c r="AY182" s="28" t="b">
        <f t="shared" si="9"/>
        <v>1</v>
      </c>
    </row>
    <row r="183" spans="1:51" ht="45" customHeight="1">
      <c r="A183" s="65"/>
      <c r="B183" s="65"/>
      <c r="C183" s="65"/>
      <c r="D183" s="65"/>
      <c r="E183" s="427"/>
      <c r="F183" s="318" t="str">
        <f t="shared" si="0"/>
        <v/>
      </c>
      <c r="G183" s="428"/>
      <c r="H183" s="83"/>
      <c r="I183" s="83"/>
      <c r="J183" s="45"/>
      <c r="K183" s="427"/>
      <c r="L183" s="427"/>
      <c r="M183" s="427"/>
      <c r="N183" s="45"/>
      <c r="O183" s="429"/>
      <c r="P183" s="206"/>
      <c r="Q183" s="206"/>
      <c r="R183" s="429"/>
      <c r="S183" s="83"/>
      <c r="T183" s="45"/>
      <c r="U183" s="213"/>
      <c r="V183" s="84"/>
      <c r="W183" s="85"/>
      <c r="X183" s="88"/>
      <c r="Y183" s="213"/>
      <c r="Z183" s="213"/>
      <c r="AA183" s="428"/>
      <c r="AB183" s="179" t="str">
        <f t="shared" si="7"/>
        <v/>
      </c>
      <c r="AC183" s="427"/>
      <c r="AD183" s="213"/>
      <c r="AE183" s="213"/>
      <c r="AF183" s="429"/>
      <c r="AG183" s="45"/>
      <c r="AH183" s="45"/>
      <c r="AI183" s="429"/>
      <c r="AJ183" s="668"/>
      <c r="AK183" s="668"/>
      <c r="AL183" s="41"/>
      <c r="AM183" s="367"/>
      <c r="AN183" s="427"/>
      <c r="AO183" s="179" t="str">
        <f t="shared" si="8"/>
        <v/>
      </c>
      <c r="AP183" s="427"/>
      <c r="AQ183" s="461"/>
      <c r="AR183" s="451"/>
      <c r="AS183" s="451"/>
      <c r="AT183" s="451"/>
      <c r="AU183" s="451"/>
      <c r="AV183" s="456"/>
      <c r="AW183" s="75"/>
      <c r="AX183" s="429"/>
      <c r="AY183" s="28" t="b">
        <f t="shared" si="9"/>
        <v>1</v>
      </c>
    </row>
    <row r="184" spans="1:51" ht="45" customHeight="1">
      <c r="A184" s="65"/>
      <c r="B184" s="65"/>
      <c r="C184" s="65"/>
      <c r="D184" s="65"/>
      <c r="E184" s="427"/>
      <c r="F184" s="318" t="str">
        <f t="shared" si="0"/>
        <v/>
      </c>
      <c r="G184" s="428"/>
      <c r="H184" s="83"/>
      <c r="I184" s="83"/>
      <c r="J184" s="45"/>
      <c r="K184" s="427"/>
      <c r="L184" s="427"/>
      <c r="M184" s="427"/>
      <c r="N184" s="45"/>
      <c r="O184" s="429"/>
      <c r="P184" s="206"/>
      <c r="Q184" s="206"/>
      <c r="R184" s="429"/>
      <c r="S184" s="83"/>
      <c r="T184" s="45"/>
      <c r="U184" s="213"/>
      <c r="V184" s="84"/>
      <c r="W184" s="85"/>
      <c r="X184" s="88"/>
      <c r="Y184" s="213"/>
      <c r="Z184" s="213"/>
      <c r="AA184" s="428"/>
      <c r="AB184" s="179" t="str">
        <f t="shared" si="7"/>
        <v/>
      </c>
      <c r="AC184" s="427"/>
      <c r="AD184" s="213"/>
      <c r="AE184" s="213"/>
      <c r="AF184" s="429"/>
      <c r="AG184" s="45"/>
      <c r="AH184" s="45"/>
      <c r="AI184" s="429"/>
      <c r="AJ184" s="668"/>
      <c r="AK184" s="668"/>
      <c r="AL184" s="41"/>
      <c r="AM184" s="367"/>
      <c r="AN184" s="427"/>
      <c r="AO184" s="179" t="str">
        <f t="shared" si="8"/>
        <v/>
      </c>
      <c r="AP184" s="427"/>
      <c r="AQ184" s="461"/>
      <c r="AR184" s="451"/>
      <c r="AS184" s="451"/>
      <c r="AT184" s="451"/>
      <c r="AU184" s="451"/>
      <c r="AV184" s="456"/>
      <c r="AW184" s="75"/>
      <c r="AX184" s="429"/>
      <c r="AY184" s="28" t="b">
        <f t="shared" si="9"/>
        <v>1</v>
      </c>
    </row>
    <row r="185" spans="1:51" ht="45" customHeight="1">
      <c r="A185" s="65"/>
      <c r="B185" s="65"/>
      <c r="C185" s="65"/>
      <c r="D185" s="65"/>
      <c r="E185" s="427"/>
      <c r="F185" s="318" t="str">
        <f t="shared" si="0"/>
        <v/>
      </c>
      <c r="G185" s="428"/>
      <c r="H185" s="83"/>
      <c r="I185" s="83"/>
      <c r="J185" s="45"/>
      <c r="K185" s="427"/>
      <c r="L185" s="427"/>
      <c r="M185" s="427"/>
      <c r="N185" s="45"/>
      <c r="O185" s="429"/>
      <c r="P185" s="206"/>
      <c r="Q185" s="206"/>
      <c r="R185" s="429"/>
      <c r="S185" s="83"/>
      <c r="T185" s="45"/>
      <c r="U185" s="213"/>
      <c r="V185" s="84"/>
      <c r="W185" s="85"/>
      <c r="X185" s="88"/>
      <c r="Y185" s="213"/>
      <c r="Z185" s="213"/>
      <c r="AA185" s="428"/>
      <c r="AB185" s="179" t="str">
        <f t="shared" si="7"/>
        <v/>
      </c>
      <c r="AC185" s="427"/>
      <c r="AD185" s="213"/>
      <c r="AE185" s="213"/>
      <c r="AF185" s="429"/>
      <c r="AG185" s="45"/>
      <c r="AH185" s="45"/>
      <c r="AI185" s="429"/>
      <c r="AJ185" s="668"/>
      <c r="AK185" s="668"/>
      <c r="AL185" s="41"/>
      <c r="AM185" s="367"/>
      <c r="AN185" s="427"/>
      <c r="AO185" s="179" t="str">
        <f t="shared" si="8"/>
        <v/>
      </c>
      <c r="AP185" s="427"/>
      <c r="AQ185" s="461"/>
      <c r="AR185" s="451"/>
      <c r="AS185" s="451"/>
      <c r="AT185" s="451"/>
      <c r="AU185" s="451"/>
      <c r="AV185" s="456"/>
      <c r="AW185" s="75"/>
      <c r="AX185" s="429"/>
      <c r="AY185" s="28" t="b">
        <f t="shared" si="9"/>
        <v>1</v>
      </c>
    </row>
    <row r="186" spans="1:51" ht="45" customHeight="1">
      <c r="A186" s="65"/>
      <c r="B186" s="65"/>
      <c r="C186" s="65"/>
      <c r="D186" s="65"/>
      <c r="E186" s="427"/>
      <c r="F186" s="318" t="str">
        <f t="shared" si="0"/>
        <v/>
      </c>
      <c r="G186" s="428"/>
      <c r="H186" s="83"/>
      <c r="I186" s="83"/>
      <c r="J186" s="45"/>
      <c r="K186" s="427"/>
      <c r="L186" s="427"/>
      <c r="M186" s="427"/>
      <c r="N186" s="45"/>
      <c r="O186" s="429"/>
      <c r="P186" s="206"/>
      <c r="Q186" s="206"/>
      <c r="R186" s="429"/>
      <c r="S186" s="83"/>
      <c r="T186" s="45"/>
      <c r="U186" s="213"/>
      <c r="V186" s="84"/>
      <c r="W186" s="85"/>
      <c r="X186" s="88"/>
      <c r="Y186" s="213"/>
      <c r="Z186" s="213"/>
      <c r="AA186" s="428"/>
      <c r="AB186" s="179" t="str">
        <f t="shared" si="7"/>
        <v/>
      </c>
      <c r="AC186" s="427"/>
      <c r="AD186" s="213"/>
      <c r="AE186" s="213"/>
      <c r="AF186" s="429"/>
      <c r="AG186" s="45"/>
      <c r="AH186" s="45"/>
      <c r="AI186" s="429"/>
      <c r="AJ186" s="668"/>
      <c r="AK186" s="668"/>
      <c r="AL186" s="41"/>
      <c r="AM186" s="367"/>
      <c r="AN186" s="427"/>
      <c r="AO186" s="179" t="str">
        <f t="shared" si="8"/>
        <v/>
      </c>
      <c r="AP186" s="427"/>
      <c r="AQ186" s="461"/>
      <c r="AR186" s="451"/>
      <c r="AS186" s="451"/>
      <c r="AT186" s="451"/>
      <c r="AU186" s="451"/>
      <c r="AV186" s="456"/>
      <c r="AW186" s="75"/>
      <c r="AX186" s="429"/>
      <c r="AY186" s="28" t="b">
        <f t="shared" si="9"/>
        <v>1</v>
      </c>
    </row>
    <row r="187" spans="1:51" ht="45" customHeight="1">
      <c r="A187" s="65"/>
      <c r="B187" s="65"/>
      <c r="C187" s="65"/>
      <c r="D187" s="65"/>
      <c r="E187" s="427"/>
      <c r="F187" s="318" t="str">
        <f t="shared" si="0"/>
        <v/>
      </c>
      <c r="G187" s="428"/>
      <c r="H187" s="83"/>
      <c r="I187" s="83"/>
      <c r="J187" s="45"/>
      <c r="K187" s="427"/>
      <c r="L187" s="427"/>
      <c r="M187" s="427"/>
      <c r="N187" s="45"/>
      <c r="O187" s="429"/>
      <c r="P187" s="206"/>
      <c r="Q187" s="206"/>
      <c r="R187" s="429"/>
      <c r="S187" s="83"/>
      <c r="T187" s="45"/>
      <c r="U187" s="213"/>
      <c r="V187" s="84"/>
      <c r="W187" s="85"/>
      <c r="X187" s="88"/>
      <c r="Y187" s="213"/>
      <c r="Z187" s="213"/>
      <c r="AA187" s="428"/>
      <c r="AB187" s="179" t="str">
        <f t="shared" si="7"/>
        <v/>
      </c>
      <c r="AC187" s="427"/>
      <c r="AD187" s="213"/>
      <c r="AE187" s="213"/>
      <c r="AF187" s="429"/>
      <c r="AG187" s="45"/>
      <c r="AH187" s="45"/>
      <c r="AI187" s="429"/>
      <c r="AJ187" s="668"/>
      <c r="AK187" s="668"/>
      <c r="AL187" s="41"/>
      <c r="AM187" s="367"/>
      <c r="AN187" s="427"/>
      <c r="AO187" s="179" t="str">
        <f t="shared" si="8"/>
        <v/>
      </c>
      <c r="AP187" s="427"/>
      <c r="AQ187" s="461"/>
      <c r="AR187" s="451"/>
      <c r="AS187" s="451"/>
      <c r="AT187" s="451"/>
      <c r="AU187" s="451"/>
      <c r="AV187" s="456"/>
      <c r="AW187" s="75"/>
      <c r="AX187" s="429"/>
      <c r="AY187" s="28" t="b">
        <f t="shared" si="9"/>
        <v>1</v>
      </c>
    </row>
    <row r="188" spans="1:51" ht="45" customHeight="1">
      <c r="A188" s="65"/>
      <c r="B188" s="65"/>
      <c r="C188" s="65"/>
      <c r="D188" s="65"/>
      <c r="E188" s="427"/>
      <c r="F188" s="318" t="str">
        <f t="shared" si="0"/>
        <v/>
      </c>
      <c r="G188" s="428"/>
      <c r="H188" s="83"/>
      <c r="I188" s="83"/>
      <c r="J188" s="45"/>
      <c r="K188" s="427"/>
      <c r="L188" s="427"/>
      <c r="M188" s="427"/>
      <c r="N188" s="45"/>
      <c r="O188" s="429"/>
      <c r="P188" s="206"/>
      <c r="Q188" s="206"/>
      <c r="R188" s="429"/>
      <c r="S188" s="83"/>
      <c r="T188" s="45"/>
      <c r="U188" s="213"/>
      <c r="V188" s="84"/>
      <c r="W188" s="85"/>
      <c r="X188" s="88"/>
      <c r="Y188" s="213"/>
      <c r="Z188" s="213"/>
      <c r="AA188" s="428"/>
      <c r="AB188" s="179" t="str">
        <f t="shared" si="7"/>
        <v/>
      </c>
      <c r="AC188" s="427"/>
      <c r="AD188" s="213"/>
      <c r="AE188" s="213"/>
      <c r="AF188" s="429"/>
      <c r="AG188" s="45"/>
      <c r="AH188" s="45"/>
      <c r="AI188" s="429"/>
      <c r="AJ188" s="668"/>
      <c r="AK188" s="668"/>
      <c r="AL188" s="41"/>
      <c r="AM188" s="367"/>
      <c r="AN188" s="427"/>
      <c r="AO188" s="179" t="str">
        <f t="shared" si="8"/>
        <v/>
      </c>
      <c r="AP188" s="427"/>
      <c r="AQ188" s="461"/>
      <c r="AR188" s="451"/>
      <c r="AS188" s="451"/>
      <c r="AT188" s="451"/>
      <c r="AU188" s="451"/>
      <c r="AV188" s="456"/>
      <c r="AW188" s="75"/>
      <c r="AX188" s="429"/>
      <c r="AY188" s="28" t="b">
        <f t="shared" si="9"/>
        <v>1</v>
      </c>
    </row>
    <row r="189" spans="1:51" ht="45" customHeight="1">
      <c r="A189" s="65"/>
      <c r="B189" s="65"/>
      <c r="C189" s="65"/>
      <c r="D189" s="65"/>
      <c r="E189" s="427"/>
      <c r="F189" s="318" t="str">
        <f t="shared" si="0"/>
        <v/>
      </c>
      <c r="G189" s="428"/>
      <c r="H189" s="83"/>
      <c r="I189" s="83"/>
      <c r="J189" s="45"/>
      <c r="K189" s="427"/>
      <c r="L189" s="427"/>
      <c r="M189" s="427"/>
      <c r="N189" s="45"/>
      <c r="O189" s="429"/>
      <c r="P189" s="206"/>
      <c r="Q189" s="206"/>
      <c r="R189" s="429"/>
      <c r="S189" s="83"/>
      <c r="T189" s="45"/>
      <c r="U189" s="213"/>
      <c r="V189" s="84"/>
      <c r="W189" s="85"/>
      <c r="X189" s="88"/>
      <c r="Y189" s="213"/>
      <c r="Z189" s="213"/>
      <c r="AA189" s="428"/>
      <c r="AB189" s="179" t="str">
        <f t="shared" si="7"/>
        <v/>
      </c>
      <c r="AC189" s="427"/>
      <c r="AD189" s="213"/>
      <c r="AE189" s="213"/>
      <c r="AF189" s="429"/>
      <c r="AG189" s="45"/>
      <c r="AH189" s="45"/>
      <c r="AI189" s="429"/>
      <c r="AJ189" s="668"/>
      <c r="AK189" s="668"/>
      <c r="AL189" s="41"/>
      <c r="AM189" s="367"/>
      <c r="AN189" s="427"/>
      <c r="AO189" s="179" t="str">
        <f t="shared" si="8"/>
        <v/>
      </c>
      <c r="AP189" s="427"/>
      <c r="AQ189" s="461"/>
      <c r="AR189" s="451"/>
      <c r="AS189" s="451"/>
      <c r="AT189" s="451"/>
      <c r="AU189" s="451"/>
      <c r="AV189" s="456"/>
      <c r="AW189" s="75"/>
      <c r="AX189" s="429"/>
      <c r="AY189" s="28" t="b">
        <f t="shared" si="9"/>
        <v>1</v>
      </c>
    </row>
    <row r="190" spans="1:51" ht="45" customHeight="1">
      <c r="A190" s="65"/>
      <c r="B190" s="65"/>
      <c r="C190" s="65"/>
      <c r="D190" s="65"/>
      <c r="E190" s="427"/>
      <c r="F190" s="318" t="str">
        <f t="shared" si="0"/>
        <v/>
      </c>
      <c r="G190" s="428"/>
      <c r="H190" s="83"/>
      <c r="I190" s="83"/>
      <c r="J190" s="45"/>
      <c r="K190" s="427"/>
      <c r="L190" s="427"/>
      <c r="M190" s="427"/>
      <c r="N190" s="45"/>
      <c r="O190" s="429"/>
      <c r="P190" s="206"/>
      <c r="Q190" s="206"/>
      <c r="R190" s="429"/>
      <c r="S190" s="83"/>
      <c r="T190" s="45"/>
      <c r="U190" s="213"/>
      <c r="V190" s="84"/>
      <c r="W190" s="85"/>
      <c r="X190" s="88"/>
      <c r="Y190" s="213"/>
      <c r="Z190" s="213"/>
      <c r="AA190" s="428"/>
      <c r="AB190" s="179" t="str">
        <f t="shared" si="7"/>
        <v/>
      </c>
      <c r="AC190" s="427"/>
      <c r="AD190" s="213"/>
      <c r="AE190" s="213"/>
      <c r="AF190" s="429"/>
      <c r="AG190" s="45"/>
      <c r="AH190" s="45"/>
      <c r="AI190" s="429"/>
      <c r="AJ190" s="668"/>
      <c r="AK190" s="668"/>
      <c r="AL190" s="41"/>
      <c r="AM190" s="367"/>
      <c r="AN190" s="427"/>
      <c r="AO190" s="179" t="str">
        <f t="shared" si="8"/>
        <v/>
      </c>
      <c r="AP190" s="427"/>
      <c r="AQ190" s="461"/>
      <c r="AR190" s="451"/>
      <c r="AS190" s="451"/>
      <c r="AT190" s="451"/>
      <c r="AU190" s="451"/>
      <c r="AV190" s="456"/>
      <c r="AW190" s="75"/>
      <c r="AX190" s="429"/>
      <c r="AY190" s="28" t="b">
        <f t="shared" si="9"/>
        <v>1</v>
      </c>
    </row>
    <row r="191" spans="1:51" ht="45" customHeight="1">
      <c r="A191" s="65"/>
      <c r="B191" s="65"/>
      <c r="C191" s="65"/>
      <c r="D191" s="65"/>
      <c r="E191" s="427"/>
      <c r="F191" s="318" t="str">
        <f t="shared" si="0"/>
        <v/>
      </c>
      <c r="G191" s="428"/>
      <c r="H191" s="83"/>
      <c r="I191" s="83"/>
      <c r="J191" s="45"/>
      <c r="K191" s="427"/>
      <c r="L191" s="427"/>
      <c r="M191" s="427"/>
      <c r="N191" s="45"/>
      <c r="O191" s="429"/>
      <c r="P191" s="206"/>
      <c r="Q191" s="206"/>
      <c r="R191" s="429"/>
      <c r="S191" s="83"/>
      <c r="T191" s="45"/>
      <c r="U191" s="213"/>
      <c r="V191" s="84"/>
      <c r="W191" s="85"/>
      <c r="X191" s="88"/>
      <c r="Y191" s="213"/>
      <c r="Z191" s="213"/>
      <c r="AA191" s="428"/>
      <c r="AB191" s="179" t="str">
        <f t="shared" si="7"/>
        <v/>
      </c>
      <c r="AC191" s="427"/>
      <c r="AD191" s="213"/>
      <c r="AE191" s="213"/>
      <c r="AF191" s="429"/>
      <c r="AG191" s="45"/>
      <c r="AH191" s="45"/>
      <c r="AI191" s="429"/>
      <c r="AJ191" s="668"/>
      <c r="AK191" s="668"/>
      <c r="AL191" s="41"/>
      <c r="AM191" s="367"/>
      <c r="AN191" s="427"/>
      <c r="AO191" s="179" t="str">
        <f t="shared" si="8"/>
        <v/>
      </c>
      <c r="AP191" s="427"/>
      <c r="AQ191" s="461"/>
      <c r="AR191" s="451"/>
      <c r="AS191" s="451"/>
      <c r="AT191" s="451"/>
      <c r="AU191" s="451"/>
      <c r="AV191" s="456"/>
      <c r="AW191" s="75"/>
      <c r="AX191" s="429"/>
      <c r="AY191" s="28" t="b">
        <f t="shared" si="9"/>
        <v>1</v>
      </c>
    </row>
    <row r="192" spans="1:51" ht="45" customHeight="1">
      <c r="A192" s="65"/>
      <c r="B192" s="65"/>
      <c r="C192" s="65"/>
      <c r="D192" s="65"/>
      <c r="E192" s="427"/>
      <c r="F192" s="318" t="str">
        <f t="shared" si="0"/>
        <v/>
      </c>
      <c r="G192" s="428"/>
      <c r="H192" s="83"/>
      <c r="I192" s="83"/>
      <c r="J192" s="45"/>
      <c r="K192" s="427"/>
      <c r="L192" s="427"/>
      <c r="M192" s="427"/>
      <c r="N192" s="45"/>
      <c r="O192" s="429"/>
      <c r="P192" s="206"/>
      <c r="Q192" s="206"/>
      <c r="R192" s="429"/>
      <c r="S192" s="83"/>
      <c r="T192" s="45"/>
      <c r="U192" s="213"/>
      <c r="V192" s="84"/>
      <c r="W192" s="85"/>
      <c r="X192" s="88"/>
      <c r="Y192" s="213"/>
      <c r="Z192" s="213"/>
      <c r="AA192" s="428"/>
      <c r="AB192" s="179" t="str">
        <f t="shared" si="7"/>
        <v/>
      </c>
      <c r="AC192" s="427"/>
      <c r="AD192" s="213"/>
      <c r="AE192" s="213"/>
      <c r="AF192" s="429"/>
      <c r="AG192" s="45"/>
      <c r="AH192" s="45"/>
      <c r="AI192" s="429"/>
      <c r="AJ192" s="668"/>
      <c r="AK192" s="668"/>
      <c r="AL192" s="41"/>
      <c r="AM192" s="367"/>
      <c r="AN192" s="427"/>
      <c r="AO192" s="179" t="str">
        <f t="shared" si="8"/>
        <v/>
      </c>
      <c r="AP192" s="427"/>
      <c r="AQ192" s="461"/>
      <c r="AR192" s="451"/>
      <c r="AS192" s="451"/>
      <c r="AT192" s="451"/>
      <c r="AU192" s="451"/>
      <c r="AV192" s="456"/>
      <c r="AW192" s="75"/>
      <c r="AX192" s="429"/>
      <c r="AY192" s="28" t="b">
        <f t="shared" si="9"/>
        <v>1</v>
      </c>
    </row>
    <row r="193" spans="1:51" ht="45" customHeight="1">
      <c r="A193" s="65"/>
      <c r="B193" s="65"/>
      <c r="C193" s="65"/>
      <c r="D193" s="65"/>
      <c r="E193" s="427"/>
      <c r="F193" s="318" t="str">
        <f t="shared" si="0"/>
        <v/>
      </c>
      <c r="G193" s="428"/>
      <c r="H193" s="83"/>
      <c r="I193" s="83"/>
      <c r="J193" s="45"/>
      <c r="K193" s="427"/>
      <c r="L193" s="427"/>
      <c r="M193" s="427"/>
      <c r="N193" s="45"/>
      <c r="O193" s="429"/>
      <c r="P193" s="206"/>
      <c r="Q193" s="206"/>
      <c r="R193" s="429"/>
      <c r="S193" s="83"/>
      <c r="T193" s="45"/>
      <c r="U193" s="213"/>
      <c r="V193" s="84"/>
      <c r="W193" s="85"/>
      <c r="X193" s="88"/>
      <c r="Y193" s="213"/>
      <c r="Z193" s="213"/>
      <c r="AA193" s="428"/>
      <c r="AB193" s="179" t="str">
        <f t="shared" si="7"/>
        <v/>
      </c>
      <c r="AC193" s="427"/>
      <c r="AD193" s="213"/>
      <c r="AE193" s="213"/>
      <c r="AF193" s="429"/>
      <c r="AG193" s="45"/>
      <c r="AH193" s="45"/>
      <c r="AI193" s="429"/>
      <c r="AJ193" s="668"/>
      <c r="AK193" s="668"/>
      <c r="AL193" s="41"/>
      <c r="AM193" s="367"/>
      <c r="AN193" s="427"/>
      <c r="AO193" s="179" t="str">
        <f t="shared" si="8"/>
        <v/>
      </c>
      <c r="AP193" s="427"/>
      <c r="AQ193" s="461"/>
      <c r="AR193" s="451"/>
      <c r="AS193" s="451"/>
      <c r="AT193" s="451"/>
      <c r="AU193" s="451"/>
      <c r="AV193" s="456"/>
      <c r="AW193" s="75"/>
      <c r="AX193" s="429"/>
      <c r="AY193" s="28" t="b">
        <f t="shared" si="9"/>
        <v>1</v>
      </c>
    </row>
    <row r="194" spans="1:51" ht="45" customHeight="1">
      <c r="A194" s="65"/>
      <c r="B194" s="65"/>
      <c r="C194" s="65"/>
      <c r="D194" s="65"/>
      <c r="E194" s="427"/>
      <c r="F194" s="318" t="str">
        <f t="shared" si="0"/>
        <v/>
      </c>
      <c r="G194" s="428"/>
      <c r="H194" s="83"/>
      <c r="I194" s="83"/>
      <c r="J194" s="45"/>
      <c r="K194" s="427"/>
      <c r="L194" s="427"/>
      <c r="M194" s="427"/>
      <c r="N194" s="45"/>
      <c r="O194" s="429"/>
      <c r="P194" s="206"/>
      <c r="Q194" s="206"/>
      <c r="R194" s="429"/>
      <c r="S194" s="83"/>
      <c r="T194" s="45"/>
      <c r="U194" s="213"/>
      <c r="V194" s="84"/>
      <c r="W194" s="85"/>
      <c r="X194" s="88"/>
      <c r="Y194" s="213"/>
      <c r="Z194" s="213"/>
      <c r="AA194" s="428"/>
      <c r="AB194" s="179" t="str">
        <f t="shared" si="7"/>
        <v/>
      </c>
      <c r="AC194" s="427"/>
      <c r="AD194" s="213"/>
      <c r="AE194" s="213"/>
      <c r="AF194" s="429"/>
      <c r="AG194" s="45"/>
      <c r="AH194" s="45"/>
      <c r="AI194" s="429"/>
      <c r="AJ194" s="668"/>
      <c r="AK194" s="668"/>
      <c r="AL194" s="41"/>
      <c r="AM194" s="367"/>
      <c r="AN194" s="427"/>
      <c r="AO194" s="179" t="str">
        <f t="shared" si="8"/>
        <v/>
      </c>
      <c r="AP194" s="427"/>
      <c r="AQ194" s="461"/>
      <c r="AR194" s="451"/>
      <c r="AS194" s="451"/>
      <c r="AT194" s="451"/>
      <c r="AU194" s="451"/>
      <c r="AV194" s="456"/>
      <c r="AW194" s="75"/>
      <c r="AX194" s="429"/>
      <c r="AY194" s="28" t="b">
        <f t="shared" si="9"/>
        <v>1</v>
      </c>
    </row>
    <row r="195" spans="1:51" ht="45" customHeight="1">
      <c r="A195" s="65"/>
      <c r="B195" s="65"/>
      <c r="C195" s="65"/>
      <c r="D195" s="65"/>
      <c r="E195" s="427"/>
      <c r="F195" s="318" t="str">
        <f t="shared" si="0"/>
        <v/>
      </c>
      <c r="G195" s="428"/>
      <c r="H195" s="83"/>
      <c r="I195" s="83"/>
      <c r="J195" s="45"/>
      <c r="K195" s="427"/>
      <c r="L195" s="427"/>
      <c r="M195" s="427"/>
      <c r="N195" s="45"/>
      <c r="O195" s="429"/>
      <c r="P195" s="206"/>
      <c r="Q195" s="206"/>
      <c r="R195" s="429"/>
      <c r="S195" s="83"/>
      <c r="T195" s="45"/>
      <c r="U195" s="213"/>
      <c r="V195" s="84"/>
      <c r="W195" s="85"/>
      <c r="X195" s="88"/>
      <c r="Y195" s="213"/>
      <c r="Z195" s="213"/>
      <c r="AA195" s="428"/>
      <c r="AB195" s="179" t="str">
        <f t="shared" si="7"/>
        <v/>
      </c>
      <c r="AC195" s="427"/>
      <c r="AD195" s="213"/>
      <c r="AE195" s="213"/>
      <c r="AF195" s="429"/>
      <c r="AG195" s="45"/>
      <c r="AH195" s="45"/>
      <c r="AI195" s="429"/>
      <c r="AJ195" s="668"/>
      <c r="AK195" s="668"/>
      <c r="AL195" s="41"/>
      <c r="AM195" s="367"/>
      <c r="AN195" s="427"/>
      <c r="AO195" s="179" t="str">
        <f t="shared" si="8"/>
        <v/>
      </c>
      <c r="AP195" s="427"/>
      <c r="AQ195" s="461"/>
      <c r="AR195" s="451"/>
      <c r="AS195" s="451"/>
      <c r="AT195" s="451"/>
      <c r="AU195" s="451"/>
      <c r="AV195" s="456"/>
      <c r="AW195" s="75"/>
      <c r="AX195" s="429"/>
      <c r="AY195" s="28" t="b">
        <f t="shared" si="9"/>
        <v>1</v>
      </c>
    </row>
    <row r="196" spans="1:51" ht="45" customHeight="1">
      <c r="A196" s="65"/>
      <c r="B196" s="65"/>
      <c r="C196" s="65"/>
      <c r="D196" s="65"/>
      <c r="E196" s="427"/>
      <c r="F196" s="318" t="str">
        <f t="shared" si="0"/>
        <v/>
      </c>
      <c r="G196" s="428"/>
      <c r="H196" s="83"/>
      <c r="I196" s="83"/>
      <c r="J196" s="45"/>
      <c r="K196" s="427"/>
      <c r="L196" s="427"/>
      <c r="M196" s="427"/>
      <c r="N196" s="45"/>
      <c r="O196" s="429"/>
      <c r="P196" s="206"/>
      <c r="Q196" s="206"/>
      <c r="R196" s="429"/>
      <c r="S196" s="83"/>
      <c r="T196" s="45"/>
      <c r="U196" s="213"/>
      <c r="V196" s="84"/>
      <c r="W196" s="85"/>
      <c r="X196" s="88"/>
      <c r="Y196" s="213"/>
      <c r="Z196" s="213"/>
      <c r="AA196" s="428"/>
      <c r="AB196" s="179" t="str">
        <f t="shared" si="7"/>
        <v/>
      </c>
      <c r="AC196" s="427"/>
      <c r="AD196" s="213"/>
      <c r="AE196" s="213"/>
      <c r="AF196" s="429"/>
      <c r="AG196" s="45"/>
      <c r="AH196" s="45"/>
      <c r="AI196" s="429"/>
      <c r="AJ196" s="668"/>
      <c r="AK196" s="668"/>
      <c r="AL196" s="41"/>
      <c r="AM196" s="367"/>
      <c r="AN196" s="427"/>
      <c r="AO196" s="179" t="str">
        <f t="shared" si="8"/>
        <v/>
      </c>
      <c r="AP196" s="427"/>
      <c r="AQ196" s="461"/>
      <c r="AR196" s="451"/>
      <c r="AS196" s="451"/>
      <c r="AT196" s="451"/>
      <c r="AU196" s="451"/>
      <c r="AV196" s="456"/>
      <c r="AW196" s="75"/>
      <c r="AX196" s="429"/>
      <c r="AY196" s="28" t="b">
        <f t="shared" si="9"/>
        <v>1</v>
      </c>
    </row>
    <row r="197" spans="1:51" ht="45" customHeight="1">
      <c r="A197" s="65"/>
      <c r="B197" s="65"/>
      <c r="C197" s="65"/>
      <c r="D197" s="65"/>
      <c r="E197" s="427"/>
      <c r="F197" s="318" t="str">
        <f t="shared" si="0"/>
        <v/>
      </c>
      <c r="G197" s="428"/>
      <c r="H197" s="83"/>
      <c r="I197" s="83"/>
      <c r="J197" s="45"/>
      <c r="K197" s="427"/>
      <c r="L197" s="427"/>
      <c r="M197" s="427"/>
      <c r="N197" s="45"/>
      <c r="O197" s="429"/>
      <c r="P197" s="206"/>
      <c r="Q197" s="206"/>
      <c r="R197" s="429"/>
      <c r="S197" s="83"/>
      <c r="T197" s="45"/>
      <c r="U197" s="213"/>
      <c r="V197" s="84"/>
      <c r="W197" s="85"/>
      <c r="X197" s="88"/>
      <c r="Y197" s="213"/>
      <c r="Z197" s="213"/>
      <c r="AA197" s="428"/>
      <c r="AB197" s="179" t="str">
        <f t="shared" si="7"/>
        <v/>
      </c>
      <c r="AC197" s="427"/>
      <c r="AD197" s="213"/>
      <c r="AE197" s="213"/>
      <c r="AF197" s="429"/>
      <c r="AG197" s="45"/>
      <c r="AH197" s="45"/>
      <c r="AI197" s="429"/>
      <c r="AJ197" s="668"/>
      <c r="AK197" s="668"/>
      <c r="AL197" s="41"/>
      <c r="AM197" s="367"/>
      <c r="AN197" s="427"/>
      <c r="AO197" s="179" t="str">
        <f t="shared" si="8"/>
        <v/>
      </c>
      <c r="AP197" s="427"/>
      <c r="AQ197" s="461"/>
      <c r="AR197" s="451"/>
      <c r="AS197" s="451"/>
      <c r="AT197" s="451"/>
      <c r="AU197" s="451"/>
      <c r="AV197" s="456"/>
      <c r="AW197" s="75"/>
      <c r="AX197" s="429"/>
      <c r="AY197" s="28" t="b">
        <f t="shared" si="9"/>
        <v>1</v>
      </c>
    </row>
    <row r="198" spans="1:51" ht="45" customHeight="1">
      <c r="A198" s="65"/>
      <c r="B198" s="65"/>
      <c r="C198" s="65"/>
      <c r="D198" s="65"/>
      <c r="E198" s="427"/>
      <c r="F198" s="318" t="str">
        <f t="shared" si="0"/>
        <v/>
      </c>
      <c r="G198" s="428"/>
      <c r="H198" s="83"/>
      <c r="I198" s="83"/>
      <c r="J198" s="45"/>
      <c r="K198" s="427"/>
      <c r="L198" s="427"/>
      <c r="M198" s="427"/>
      <c r="N198" s="45"/>
      <c r="O198" s="429"/>
      <c r="P198" s="206"/>
      <c r="Q198" s="206"/>
      <c r="R198" s="429"/>
      <c r="S198" s="83"/>
      <c r="T198" s="45"/>
      <c r="U198" s="213"/>
      <c r="V198" s="84"/>
      <c r="W198" s="85"/>
      <c r="X198" s="88"/>
      <c r="Y198" s="213"/>
      <c r="Z198" s="213"/>
      <c r="AA198" s="428"/>
      <c r="AB198" s="179" t="str">
        <f t="shared" si="7"/>
        <v/>
      </c>
      <c r="AC198" s="427"/>
      <c r="AD198" s="213"/>
      <c r="AE198" s="213"/>
      <c r="AF198" s="429"/>
      <c r="AG198" s="45"/>
      <c r="AH198" s="45"/>
      <c r="AI198" s="429"/>
      <c r="AJ198" s="668"/>
      <c r="AK198" s="668"/>
      <c r="AL198" s="41"/>
      <c r="AM198" s="367"/>
      <c r="AN198" s="427"/>
      <c r="AO198" s="179" t="str">
        <f t="shared" si="8"/>
        <v/>
      </c>
      <c r="AP198" s="427"/>
      <c r="AQ198" s="461"/>
      <c r="AR198" s="451"/>
      <c r="AS198" s="451"/>
      <c r="AT198" s="451"/>
      <c r="AU198" s="451"/>
      <c r="AV198" s="456"/>
      <c r="AW198" s="75"/>
      <c r="AX198" s="429"/>
      <c r="AY198" s="28" t="b">
        <f t="shared" si="9"/>
        <v>1</v>
      </c>
    </row>
    <row r="199" spans="1:51" ht="45" customHeight="1">
      <c r="A199" s="65"/>
      <c r="B199" s="65"/>
      <c r="C199" s="65"/>
      <c r="D199" s="65"/>
      <c r="E199" s="427"/>
      <c r="F199" s="318" t="str">
        <f t="shared" si="0"/>
        <v/>
      </c>
      <c r="G199" s="428"/>
      <c r="H199" s="83"/>
      <c r="I199" s="83"/>
      <c r="J199" s="45"/>
      <c r="K199" s="427"/>
      <c r="L199" s="427"/>
      <c r="M199" s="427"/>
      <c r="N199" s="45"/>
      <c r="O199" s="429"/>
      <c r="P199" s="206"/>
      <c r="Q199" s="206"/>
      <c r="R199" s="429"/>
      <c r="S199" s="83"/>
      <c r="T199" s="45"/>
      <c r="U199" s="213"/>
      <c r="V199" s="84"/>
      <c r="W199" s="85"/>
      <c r="X199" s="88"/>
      <c r="Y199" s="213"/>
      <c r="Z199" s="213"/>
      <c r="AA199" s="428"/>
      <c r="AB199" s="179" t="str">
        <f t="shared" si="7"/>
        <v/>
      </c>
      <c r="AC199" s="427"/>
      <c r="AD199" s="213"/>
      <c r="AE199" s="213"/>
      <c r="AF199" s="429"/>
      <c r="AG199" s="45"/>
      <c r="AH199" s="45"/>
      <c r="AI199" s="429"/>
      <c r="AJ199" s="668"/>
      <c r="AK199" s="668"/>
      <c r="AL199" s="41"/>
      <c r="AM199" s="367"/>
      <c r="AN199" s="427"/>
      <c r="AO199" s="179" t="str">
        <f t="shared" si="8"/>
        <v/>
      </c>
      <c r="AP199" s="427"/>
      <c r="AQ199" s="461"/>
      <c r="AR199" s="451"/>
      <c r="AS199" s="451"/>
      <c r="AT199" s="451"/>
      <c r="AU199" s="451"/>
      <c r="AV199" s="456"/>
      <c r="AW199" s="75"/>
      <c r="AX199" s="429"/>
      <c r="AY199" s="28" t="b">
        <f t="shared" si="9"/>
        <v>1</v>
      </c>
    </row>
    <row r="200" spans="1:51" ht="45" customHeight="1">
      <c r="A200" s="65"/>
      <c r="B200" s="65"/>
      <c r="C200" s="65"/>
      <c r="D200" s="65"/>
      <c r="E200" s="427"/>
      <c r="F200" s="318" t="str">
        <f t="shared" si="0"/>
        <v/>
      </c>
      <c r="G200" s="428"/>
      <c r="H200" s="83"/>
      <c r="I200" s="83"/>
      <c r="J200" s="45"/>
      <c r="K200" s="427"/>
      <c r="L200" s="427"/>
      <c r="M200" s="427"/>
      <c r="N200" s="45"/>
      <c r="O200" s="429"/>
      <c r="P200" s="206"/>
      <c r="Q200" s="206"/>
      <c r="R200" s="429"/>
      <c r="S200" s="83"/>
      <c r="T200" s="45"/>
      <c r="U200" s="213"/>
      <c r="V200" s="84"/>
      <c r="W200" s="85"/>
      <c r="X200" s="88"/>
      <c r="Y200" s="213"/>
      <c r="Z200" s="213"/>
      <c r="AA200" s="428"/>
      <c r="AB200" s="179" t="str">
        <f t="shared" si="7"/>
        <v/>
      </c>
      <c r="AC200" s="427"/>
      <c r="AD200" s="213"/>
      <c r="AE200" s="213"/>
      <c r="AF200" s="429"/>
      <c r="AG200" s="45"/>
      <c r="AH200" s="45"/>
      <c r="AI200" s="429"/>
      <c r="AJ200" s="668"/>
      <c r="AK200" s="668"/>
      <c r="AL200" s="41"/>
      <c r="AM200" s="367"/>
      <c r="AN200" s="427"/>
      <c r="AO200" s="179" t="str">
        <f t="shared" si="8"/>
        <v/>
      </c>
      <c r="AP200" s="427"/>
      <c r="AQ200" s="461"/>
      <c r="AR200" s="451"/>
      <c r="AS200" s="451"/>
      <c r="AT200" s="451"/>
      <c r="AU200" s="451"/>
      <c r="AV200" s="456"/>
      <c r="AW200" s="75"/>
      <c r="AX200" s="429"/>
      <c r="AY200" s="28" t="b">
        <f t="shared" si="9"/>
        <v>1</v>
      </c>
    </row>
    <row r="201" spans="1:51" ht="45" customHeight="1">
      <c r="A201" s="65"/>
      <c r="B201" s="65"/>
      <c r="C201" s="65"/>
      <c r="D201" s="65"/>
      <c r="E201" s="427"/>
      <c r="F201" s="318" t="str">
        <f t="shared" si="0"/>
        <v/>
      </c>
      <c r="G201" s="428"/>
      <c r="H201" s="83"/>
      <c r="I201" s="83"/>
      <c r="J201" s="45"/>
      <c r="K201" s="427"/>
      <c r="L201" s="427"/>
      <c r="M201" s="427"/>
      <c r="N201" s="45"/>
      <c r="O201" s="429"/>
      <c r="P201" s="206"/>
      <c r="Q201" s="206"/>
      <c r="R201" s="429"/>
      <c r="S201" s="83"/>
      <c r="T201" s="45"/>
      <c r="U201" s="213"/>
      <c r="V201" s="84"/>
      <c r="W201" s="85"/>
      <c r="X201" s="88"/>
      <c r="Y201" s="213"/>
      <c r="Z201" s="213"/>
      <c r="AA201" s="428"/>
      <c r="AB201" s="179" t="str">
        <f t="shared" si="7"/>
        <v/>
      </c>
      <c r="AC201" s="427"/>
      <c r="AD201" s="213"/>
      <c r="AE201" s="213"/>
      <c r="AF201" s="429"/>
      <c r="AG201" s="45"/>
      <c r="AH201" s="45"/>
      <c r="AI201" s="429"/>
      <c r="AJ201" s="668"/>
      <c r="AK201" s="668"/>
      <c r="AL201" s="41"/>
      <c r="AM201" s="367"/>
      <c r="AN201" s="427"/>
      <c r="AO201" s="179" t="str">
        <f t="shared" si="8"/>
        <v/>
      </c>
      <c r="AP201" s="427"/>
      <c r="AQ201" s="461"/>
      <c r="AR201" s="451"/>
      <c r="AS201" s="451"/>
      <c r="AT201" s="451"/>
      <c r="AU201" s="451"/>
      <c r="AV201" s="456"/>
      <c r="AW201" s="75"/>
      <c r="AX201" s="429"/>
      <c r="AY201" s="28" t="b">
        <f t="shared" si="9"/>
        <v>1</v>
      </c>
    </row>
    <row r="202" spans="1:51" ht="45" customHeight="1">
      <c r="A202" s="65"/>
      <c r="B202" s="65"/>
      <c r="C202" s="65"/>
      <c r="D202" s="65"/>
      <c r="E202" s="427"/>
      <c r="F202" s="318" t="str">
        <f t="shared" si="0"/>
        <v/>
      </c>
      <c r="G202" s="428"/>
      <c r="H202" s="83"/>
      <c r="I202" s="83"/>
      <c r="J202" s="45"/>
      <c r="K202" s="427"/>
      <c r="L202" s="427"/>
      <c r="M202" s="427"/>
      <c r="N202" s="45"/>
      <c r="O202" s="429"/>
      <c r="P202" s="206"/>
      <c r="Q202" s="206"/>
      <c r="R202" s="429"/>
      <c r="S202" s="83"/>
      <c r="T202" s="45"/>
      <c r="U202" s="213"/>
      <c r="V202" s="84"/>
      <c r="W202" s="85"/>
      <c r="X202" s="88"/>
      <c r="Y202" s="213"/>
      <c r="Z202" s="213"/>
      <c r="AA202" s="428"/>
      <c r="AB202" s="179" t="str">
        <f t="shared" ref="AB202:AB265" si="10">IF(ISBLANK(X202),"",DATEDIF(S202,X202,"d")/365)</f>
        <v/>
      </c>
      <c r="AC202" s="427"/>
      <c r="AD202" s="213"/>
      <c r="AE202" s="213"/>
      <c r="AF202" s="429"/>
      <c r="AG202" s="45"/>
      <c r="AH202" s="45"/>
      <c r="AI202" s="429"/>
      <c r="AJ202" s="668"/>
      <c r="AK202" s="668"/>
      <c r="AL202" s="41"/>
      <c r="AM202" s="367"/>
      <c r="AN202" s="427"/>
      <c r="AO202" s="179" t="str">
        <f t="shared" ref="AO202:AO265" si="11">IF((S202-AM202)/365&gt;0,(S202-AM202)/365,"")</f>
        <v/>
      </c>
      <c r="AP202" s="427"/>
      <c r="AQ202" s="461"/>
      <c r="AR202" s="451"/>
      <c r="AS202" s="451"/>
      <c r="AT202" s="451"/>
      <c r="AU202" s="451"/>
      <c r="AV202" s="456"/>
      <c r="AW202" s="75"/>
      <c r="AX202" s="429"/>
      <c r="AY202" s="28" t="b">
        <f t="shared" si="9"/>
        <v>1</v>
      </c>
    </row>
    <row r="203" spans="1:51" ht="45" customHeight="1">
      <c r="A203" s="65"/>
      <c r="B203" s="65"/>
      <c r="C203" s="65"/>
      <c r="D203" s="65"/>
      <c r="E203" s="427"/>
      <c r="F203" s="318" t="str">
        <f t="shared" si="0"/>
        <v/>
      </c>
      <c r="G203" s="428"/>
      <c r="H203" s="83"/>
      <c r="I203" s="83"/>
      <c r="J203" s="45"/>
      <c r="K203" s="427"/>
      <c r="L203" s="427"/>
      <c r="M203" s="427"/>
      <c r="N203" s="45"/>
      <c r="O203" s="429"/>
      <c r="P203" s="206"/>
      <c r="Q203" s="206"/>
      <c r="R203" s="429"/>
      <c r="S203" s="83"/>
      <c r="T203" s="45"/>
      <c r="U203" s="213"/>
      <c r="V203" s="84"/>
      <c r="W203" s="85"/>
      <c r="X203" s="88"/>
      <c r="Y203" s="213"/>
      <c r="Z203" s="213"/>
      <c r="AA203" s="428"/>
      <c r="AB203" s="179" t="str">
        <f t="shared" si="10"/>
        <v/>
      </c>
      <c r="AC203" s="427"/>
      <c r="AD203" s="213"/>
      <c r="AE203" s="213"/>
      <c r="AF203" s="429"/>
      <c r="AG203" s="45"/>
      <c r="AH203" s="45"/>
      <c r="AI203" s="429"/>
      <c r="AJ203" s="668"/>
      <c r="AK203" s="668"/>
      <c r="AL203" s="41"/>
      <c r="AM203" s="367"/>
      <c r="AN203" s="427"/>
      <c r="AO203" s="179" t="str">
        <f t="shared" si="11"/>
        <v/>
      </c>
      <c r="AP203" s="427"/>
      <c r="AQ203" s="461"/>
      <c r="AR203" s="451"/>
      <c r="AS203" s="451"/>
      <c r="AT203" s="451"/>
      <c r="AU203" s="451"/>
      <c r="AV203" s="456"/>
      <c r="AW203" s="75"/>
      <c r="AX203" s="429"/>
      <c r="AY203" s="28" t="b">
        <f t="shared" si="9"/>
        <v>1</v>
      </c>
    </row>
    <row r="204" spans="1:51" ht="45" customHeight="1">
      <c r="A204" s="65"/>
      <c r="B204" s="65"/>
      <c r="C204" s="65"/>
      <c r="D204" s="65"/>
      <c r="E204" s="427"/>
      <c r="F204" s="318" t="str">
        <f t="shared" si="0"/>
        <v/>
      </c>
      <c r="G204" s="428"/>
      <c r="H204" s="83"/>
      <c r="I204" s="83"/>
      <c r="J204" s="45"/>
      <c r="K204" s="427"/>
      <c r="L204" s="427"/>
      <c r="M204" s="427"/>
      <c r="N204" s="45"/>
      <c r="O204" s="429"/>
      <c r="P204" s="206"/>
      <c r="Q204" s="206"/>
      <c r="R204" s="429"/>
      <c r="S204" s="83"/>
      <c r="T204" s="45"/>
      <c r="U204" s="213"/>
      <c r="V204" s="84"/>
      <c r="W204" s="85"/>
      <c r="X204" s="88"/>
      <c r="Y204" s="213"/>
      <c r="Z204" s="213"/>
      <c r="AA204" s="428"/>
      <c r="AB204" s="179" t="str">
        <f t="shared" si="10"/>
        <v/>
      </c>
      <c r="AC204" s="427"/>
      <c r="AD204" s="213"/>
      <c r="AE204" s="213"/>
      <c r="AF204" s="429"/>
      <c r="AG204" s="45"/>
      <c r="AH204" s="45"/>
      <c r="AI204" s="429"/>
      <c r="AJ204" s="668"/>
      <c r="AK204" s="668"/>
      <c r="AL204" s="41"/>
      <c r="AM204" s="367"/>
      <c r="AN204" s="427"/>
      <c r="AO204" s="179" t="str">
        <f t="shared" si="11"/>
        <v/>
      </c>
      <c r="AP204" s="427"/>
      <c r="AQ204" s="461"/>
      <c r="AR204" s="427"/>
      <c r="AS204" s="451"/>
      <c r="AT204" s="451"/>
      <c r="AU204" s="451"/>
      <c r="AV204" s="456"/>
      <c r="AW204" s="75"/>
      <c r="AX204" s="429"/>
      <c r="AY204" s="28" t="b">
        <f t="shared" ref="AY204:AY267" si="12">U204=Z204+AD204+AH204</f>
        <v>1</v>
      </c>
    </row>
    <row r="205" spans="1:51" ht="45" customHeight="1">
      <c r="A205" s="65"/>
      <c r="B205" s="65"/>
      <c r="C205" s="65"/>
      <c r="D205" s="65"/>
      <c r="E205" s="427"/>
      <c r="F205" s="318" t="str">
        <f t="shared" si="0"/>
        <v/>
      </c>
      <c r="G205" s="428"/>
      <c r="H205" s="83"/>
      <c r="I205" s="83"/>
      <c r="J205" s="45"/>
      <c r="K205" s="427"/>
      <c r="L205" s="427"/>
      <c r="M205" s="427"/>
      <c r="N205" s="45"/>
      <c r="O205" s="429"/>
      <c r="P205" s="206"/>
      <c r="Q205" s="206"/>
      <c r="R205" s="429"/>
      <c r="S205" s="83"/>
      <c r="T205" s="45"/>
      <c r="U205" s="213"/>
      <c r="V205" s="84"/>
      <c r="W205" s="85"/>
      <c r="X205" s="88"/>
      <c r="Y205" s="213"/>
      <c r="Z205" s="213"/>
      <c r="AA205" s="428"/>
      <c r="AB205" s="179" t="str">
        <f t="shared" si="10"/>
        <v/>
      </c>
      <c r="AC205" s="427"/>
      <c r="AD205" s="213"/>
      <c r="AE205" s="213"/>
      <c r="AF205" s="429"/>
      <c r="AG205" s="45"/>
      <c r="AH205" s="45"/>
      <c r="AI205" s="429"/>
      <c r="AJ205" s="668"/>
      <c r="AK205" s="668"/>
      <c r="AL205" s="41"/>
      <c r="AM205" s="367"/>
      <c r="AN205" s="427"/>
      <c r="AO205" s="179" t="str">
        <f t="shared" si="11"/>
        <v/>
      </c>
      <c r="AP205" s="427"/>
      <c r="AQ205" s="461"/>
      <c r="AR205" s="427"/>
      <c r="AS205" s="451"/>
      <c r="AT205" s="451"/>
      <c r="AU205" s="451"/>
      <c r="AV205" s="456"/>
      <c r="AW205" s="75"/>
      <c r="AX205" s="429"/>
      <c r="AY205" s="28" t="b">
        <f t="shared" si="12"/>
        <v>1</v>
      </c>
    </row>
    <row r="206" spans="1:51" ht="45" customHeight="1">
      <c r="A206" s="65"/>
      <c r="B206" s="65"/>
      <c r="C206" s="65"/>
      <c r="D206" s="65"/>
      <c r="E206" s="427"/>
      <c r="F206" s="318" t="str">
        <f t="shared" si="0"/>
        <v/>
      </c>
      <c r="G206" s="428"/>
      <c r="H206" s="83"/>
      <c r="I206" s="83"/>
      <c r="J206" s="45"/>
      <c r="K206" s="427"/>
      <c r="L206" s="427"/>
      <c r="M206" s="427"/>
      <c r="N206" s="45"/>
      <c r="O206" s="429"/>
      <c r="P206" s="206"/>
      <c r="Q206" s="206"/>
      <c r="R206" s="429"/>
      <c r="S206" s="83"/>
      <c r="T206" s="45"/>
      <c r="U206" s="213"/>
      <c r="V206" s="84"/>
      <c r="W206" s="85"/>
      <c r="X206" s="88"/>
      <c r="Y206" s="213"/>
      <c r="Z206" s="213"/>
      <c r="AA206" s="428"/>
      <c r="AB206" s="179" t="str">
        <f t="shared" si="10"/>
        <v/>
      </c>
      <c r="AC206" s="427"/>
      <c r="AD206" s="213"/>
      <c r="AE206" s="213"/>
      <c r="AF206" s="429"/>
      <c r="AG206" s="45"/>
      <c r="AH206" s="45"/>
      <c r="AI206" s="429"/>
      <c r="AJ206" s="668"/>
      <c r="AK206" s="668"/>
      <c r="AL206" s="41"/>
      <c r="AM206" s="367"/>
      <c r="AN206" s="427"/>
      <c r="AO206" s="179" t="str">
        <f t="shared" si="11"/>
        <v/>
      </c>
      <c r="AP206" s="427"/>
      <c r="AQ206" s="461"/>
      <c r="AR206" s="427"/>
      <c r="AS206" s="451"/>
      <c r="AT206" s="451"/>
      <c r="AU206" s="451"/>
      <c r="AV206" s="456"/>
      <c r="AW206" s="75"/>
      <c r="AX206" s="429"/>
      <c r="AY206" s="28" t="b">
        <f t="shared" si="12"/>
        <v>1</v>
      </c>
    </row>
    <row r="207" spans="1:51" ht="45" customHeight="1">
      <c r="A207" s="65"/>
      <c r="B207" s="65"/>
      <c r="C207" s="65"/>
      <c r="D207" s="65"/>
      <c r="E207" s="427"/>
      <c r="F207" s="318" t="str">
        <f t="shared" si="0"/>
        <v/>
      </c>
      <c r="G207" s="428"/>
      <c r="H207" s="83"/>
      <c r="I207" s="83"/>
      <c r="J207" s="45"/>
      <c r="K207" s="427"/>
      <c r="L207" s="427"/>
      <c r="M207" s="427"/>
      <c r="N207" s="45"/>
      <c r="O207" s="429"/>
      <c r="P207" s="206"/>
      <c r="Q207" s="206"/>
      <c r="R207" s="429"/>
      <c r="S207" s="83"/>
      <c r="T207" s="45"/>
      <c r="U207" s="213"/>
      <c r="V207" s="84"/>
      <c r="W207" s="85"/>
      <c r="X207" s="88"/>
      <c r="Y207" s="213"/>
      <c r="Z207" s="213"/>
      <c r="AA207" s="428"/>
      <c r="AB207" s="179" t="str">
        <f t="shared" si="10"/>
        <v/>
      </c>
      <c r="AC207" s="427"/>
      <c r="AD207" s="213"/>
      <c r="AE207" s="213"/>
      <c r="AF207" s="429"/>
      <c r="AG207" s="45"/>
      <c r="AH207" s="45"/>
      <c r="AI207" s="429"/>
      <c r="AJ207" s="668"/>
      <c r="AK207" s="668"/>
      <c r="AL207" s="41"/>
      <c r="AM207" s="367"/>
      <c r="AN207" s="427"/>
      <c r="AO207" s="179" t="str">
        <f t="shared" si="11"/>
        <v/>
      </c>
      <c r="AP207" s="427"/>
      <c r="AQ207" s="461"/>
      <c r="AR207" s="427"/>
      <c r="AS207" s="451"/>
      <c r="AT207" s="451"/>
      <c r="AU207" s="451"/>
      <c r="AV207" s="456"/>
      <c r="AW207" s="75"/>
      <c r="AX207" s="429"/>
      <c r="AY207" s="28" t="b">
        <f t="shared" si="12"/>
        <v>1</v>
      </c>
    </row>
    <row r="208" spans="1:51" ht="45" customHeight="1">
      <c r="A208" s="65"/>
      <c r="B208" s="65"/>
      <c r="C208" s="65"/>
      <c r="D208" s="65"/>
      <c r="E208" s="427"/>
      <c r="F208" s="318" t="str">
        <f t="shared" si="0"/>
        <v/>
      </c>
      <c r="G208" s="428"/>
      <c r="H208" s="83"/>
      <c r="I208" s="83"/>
      <c r="J208" s="45"/>
      <c r="K208" s="427"/>
      <c r="L208" s="427"/>
      <c r="M208" s="427"/>
      <c r="N208" s="45"/>
      <c r="O208" s="429"/>
      <c r="P208" s="206"/>
      <c r="Q208" s="206"/>
      <c r="R208" s="429"/>
      <c r="S208" s="83"/>
      <c r="T208" s="45"/>
      <c r="U208" s="213"/>
      <c r="V208" s="84"/>
      <c r="W208" s="85"/>
      <c r="X208" s="88"/>
      <c r="Y208" s="213"/>
      <c r="Z208" s="213"/>
      <c r="AA208" s="428"/>
      <c r="AB208" s="179" t="str">
        <f t="shared" si="10"/>
        <v/>
      </c>
      <c r="AC208" s="427"/>
      <c r="AD208" s="213"/>
      <c r="AE208" s="213"/>
      <c r="AF208" s="429"/>
      <c r="AG208" s="45"/>
      <c r="AH208" s="45"/>
      <c r="AI208" s="429"/>
      <c r="AJ208" s="668"/>
      <c r="AK208" s="668"/>
      <c r="AL208" s="41"/>
      <c r="AM208" s="367"/>
      <c r="AN208" s="427"/>
      <c r="AO208" s="179" t="str">
        <f t="shared" si="11"/>
        <v/>
      </c>
      <c r="AP208" s="427"/>
      <c r="AQ208" s="461"/>
      <c r="AR208" s="427"/>
      <c r="AS208" s="451"/>
      <c r="AT208" s="451"/>
      <c r="AU208" s="451"/>
      <c r="AV208" s="456"/>
      <c r="AW208" s="75"/>
      <c r="AX208" s="429"/>
      <c r="AY208" s="28" t="b">
        <f t="shared" si="12"/>
        <v>1</v>
      </c>
    </row>
    <row r="209" spans="1:51" ht="45" customHeight="1">
      <c r="A209" s="65"/>
      <c r="B209" s="65"/>
      <c r="C209" s="65"/>
      <c r="D209" s="65"/>
      <c r="E209" s="427"/>
      <c r="F209" s="318" t="str">
        <f t="shared" si="0"/>
        <v/>
      </c>
      <c r="G209" s="428"/>
      <c r="H209" s="83"/>
      <c r="I209" s="83"/>
      <c r="J209" s="45"/>
      <c r="K209" s="427"/>
      <c r="L209" s="427"/>
      <c r="M209" s="427"/>
      <c r="N209" s="45"/>
      <c r="O209" s="429"/>
      <c r="P209" s="206"/>
      <c r="Q209" s="206"/>
      <c r="R209" s="429"/>
      <c r="S209" s="83"/>
      <c r="T209" s="45"/>
      <c r="U209" s="213"/>
      <c r="V209" s="84"/>
      <c r="W209" s="85"/>
      <c r="X209" s="88"/>
      <c r="Y209" s="213"/>
      <c r="Z209" s="213"/>
      <c r="AA209" s="428"/>
      <c r="AB209" s="179" t="str">
        <f t="shared" si="10"/>
        <v/>
      </c>
      <c r="AC209" s="427"/>
      <c r="AD209" s="213"/>
      <c r="AE209" s="213"/>
      <c r="AF209" s="429"/>
      <c r="AG209" s="45"/>
      <c r="AH209" s="45"/>
      <c r="AI209" s="429"/>
      <c r="AJ209" s="668"/>
      <c r="AK209" s="668"/>
      <c r="AL209" s="41"/>
      <c r="AM209" s="367"/>
      <c r="AN209" s="427"/>
      <c r="AO209" s="179" t="str">
        <f t="shared" si="11"/>
        <v/>
      </c>
      <c r="AP209" s="427"/>
      <c r="AQ209" s="461"/>
      <c r="AR209" s="427"/>
      <c r="AS209" s="451"/>
      <c r="AT209" s="451"/>
      <c r="AU209" s="451"/>
      <c r="AV209" s="456"/>
      <c r="AW209" s="75"/>
      <c r="AX209" s="429"/>
      <c r="AY209" s="28" t="b">
        <f t="shared" si="12"/>
        <v>1</v>
      </c>
    </row>
    <row r="210" spans="1:51" ht="45" customHeight="1">
      <c r="A210" s="65"/>
      <c r="B210" s="65"/>
      <c r="C210" s="65"/>
      <c r="D210" s="65"/>
      <c r="E210" s="427"/>
      <c r="F210" s="318" t="str">
        <f t="shared" si="0"/>
        <v/>
      </c>
      <c r="G210" s="428"/>
      <c r="H210" s="83"/>
      <c r="I210" s="83"/>
      <c r="J210" s="45"/>
      <c r="K210" s="427"/>
      <c r="L210" s="427"/>
      <c r="M210" s="427"/>
      <c r="N210" s="45"/>
      <c r="O210" s="429"/>
      <c r="P210" s="206"/>
      <c r="Q210" s="206"/>
      <c r="R210" s="429"/>
      <c r="S210" s="83"/>
      <c r="T210" s="45"/>
      <c r="U210" s="213"/>
      <c r="V210" s="84"/>
      <c r="W210" s="85"/>
      <c r="X210" s="88"/>
      <c r="Y210" s="213"/>
      <c r="Z210" s="213"/>
      <c r="AA210" s="428"/>
      <c r="AB210" s="179" t="str">
        <f t="shared" si="10"/>
        <v/>
      </c>
      <c r="AC210" s="427"/>
      <c r="AD210" s="213"/>
      <c r="AE210" s="213"/>
      <c r="AF210" s="429"/>
      <c r="AG210" s="45"/>
      <c r="AH210" s="45"/>
      <c r="AI210" s="429"/>
      <c r="AJ210" s="668"/>
      <c r="AK210" s="668"/>
      <c r="AL210" s="41"/>
      <c r="AM210" s="367"/>
      <c r="AN210" s="427"/>
      <c r="AO210" s="179" t="str">
        <f t="shared" si="11"/>
        <v/>
      </c>
      <c r="AP210" s="427"/>
      <c r="AQ210" s="461"/>
      <c r="AR210" s="427"/>
      <c r="AS210" s="451"/>
      <c r="AT210" s="451"/>
      <c r="AU210" s="451"/>
      <c r="AV210" s="456"/>
      <c r="AW210" s="75"/>
      <c r="AX210" s="429"/>
      <c r="AY210" s="28" t="b">
        <f t="shared" si="12"/>
        <v>1</v>
      </c>
    </row>
    <row r="211" spans="1:51" ht="45" customHeight="1">
      <c r="A211" s="65"/>
      <c r="B211" s="65"/>
      <c r="C211" s="65"/>
      <c r="D211" s="65"/>
      <c r="E211" s="427"/>
      <c r="F211" s="318" t="str">
        <f t="shared" si="0"/>
        <v/>
      </c>
      <c r="G211" s="428"/>
      <c r="H211" s="83"/>
      <c r="I211" s="83"/>
      <c r="J211" s="45"/>
      <c r="K211" s="427"/>
      <c r="L211" s="427"/>
      <c r="M211" s="427"/>
      <c r="N211" s="45"/>
      <c r="O211" s="429"/>
      <c r="P211" s="206"/>
      <c r="Q211" s="206"/>
      <c r="R211" s="429"/>
      <c r="S211" s="83"/>
      <c r="T211" s="45"/>
      <c r="U211" s="213"/>
      <c r="V211" s="84"/>
      <c r="W211" s="85"/>
      <c r="X211" s="88"/>
      <c r="Y211" s="213"/>
      <c r="Z211" s="213"/>
      <c r="AA211" s="428"/>
      <c r="AB211" s="179" t="str">
        <f t="shared" si="10"/>
        <v/>
      </c>
      <c r="AC211" s="427"/>
      <c r="AD211" s="213"/>
      <c r="AE211" s="213"/>
      <c r="AF211" s="429"/>
      <c r="AG211" s="45"/>
      <c r="AH211" s="45"/>
      <c r="AI211" s="429"/>
      <c r="AJ211" s="668"/>
      <c r="AK211" s="668"/>
      <c r="AL211" s="41"/>
      <c r="AM211" s="367"/>
      <c r="AN211" s="427"/>
      <c r="AO211" s="179" t="str">
        <f t="shared" si="11"/>
        <v/>
      </c>
      <c r="AP211" s="427"/>
      <c r="AQ211" s="461"/>
      <c r="AR211" s="427"/>
      <c r="AS211" s="451"/>
      <c r="AT211" s="451"/>
      <c r="AU211" s="451"/>
      <c r="AV211" s="456"/>
      <c r="AW211" s="75"/>
      <c r="AX211" s="429"/>
      <c r="AY211" s="28" t="b">
        <f t="shared" si="12"/>
        <v>1</v>
      </c>
    </row>
    <row r="212" spans="1:51" ht="45" customHeight="1">
      <c r="A212" s="65"/>
      <c r="B212" s="65"/>
      <c r="C212" s="65"/>
      <c r="D212" s="65"/>
      <c r="E212" s="427"/>
      <c r="F212" s="318" t="str">
        <f t="shared" si="0"/>
        <v/>
      </c>
      <c r="G212" s="428"/>
      <c r="H212" s="83"/>
      <c r="I212" s="83"/>
      <c r="J212" s="45"/>
      <c r="K212" s="427"/>
      <c r="L212" s="427"/>
      <c r="M212" s="427"/>
      <c r="N212" s="45"/>
      <c r="O212" s="429"/>
      <c r="P212" s="206"/>
      <c r="Q212" s="206"/>
      <c r="R212" s="429"/>
      <c r="S212" s="83"/>
      <c r="T212" s="45"/>
      <c r="U212" s="213"/>
      <c r="V212" s="84"/>
      <c r="W212" s="85"/>
      <c r="X212" s="88"/>
      <c r="Y212" s="213"/>
      <c r="Z212" s="213"/>
      <c r="AA212" s="428"/>
      <c r="AB212" s="179" t="str">
        <f t="shared" si="10"/>
        <v/>
      </c>
      <c r="AC212" s="427"/>
      <c r="AD212" s="213"/>
      <c r="AE212" s="213"/>
      <c r="AF212" s="429"/>
      <c r="AG212" s="45"/>
      <c r="AH212" s="45"/>
      <c r="AI212" s="429"/>
      <c r="AJ212" s="668"/>
      <c r="AK212" s="668"/>
      <c r="AL212" s="41"/>
      <c r="AM212" s="367"/>
      <c r="AN212" s="427"/>
      <c r="AO212" s="179" t="str">
        <f t="shared" si="11"/>
        <v/>
      </c>
      <c r="AP212" s="427"/>
      <c r="AQ212" s="461"/>
      <c r="AR212" s="427"/>
      <c r="AS212" s="451"/>
      <c r="AT212" s="451"/>
      <c r="AU212" s="451"/>
      <c r="AV212" s="456"/>
      <c r="AW212" s="75"/>
      <c r="AX212" s="429"/>
      <c r="AY212" s="28" t="b">
        <f t="shared" si="12"/>
        <v>1</v>
      </c>
    </row>
    <row r="213" spans="1:51" ht="45" customHeight="1">
      <c r="A213" s="65"/>
      <c r="B213" s="65"/>
      <c r="C213" s="65"/>
      <c r="D213" s="65"/>
      <c r="E213" s="427"/>
      <c r="F213" s="318" t="str">
        <f t="shared" si="0"/>
        <v/>
      </c>
      <c r="G213" s="428"/>
      <c r="H213" s="83"/>
      <c r="I213" s="83"/>
      <c r="J213" s="45"/>
      <c r="K213" s="427"/>
      <c r="L213" s="427"/>
      <c r="M213" s="427"/>
      <c r="N213" s="45"/>
      <c r="O213" s="429"/>
      <c r="P213" s="206"/>
      <c r="Q213" s="206"/>
      <c r="R213" s="429"/>
      <c r="S213" s="83"/>
      <c r="T213" s="45"/>
      <c r="U213" s="213"/>
      <c r="V213" s="84"/>
      <c r="W213" s="85"/>
      <c r="X213" s="88"/>
      <c r="Y213" s="213"/>
      <c r="Z213" s="213"/>
      <c r="AA213" s="428"/>
      <c r="AB213" s="179" t="str">
        <f t="shared" si="10"/>
        <v/>
      </c>
      <c r="AC213" s="427"/>
      <c r="AD213" s="213"/>
      <c r="AE213" s="213"/>
      <c r="AF213" s="429"/>
      <c r="AG213" s="45"/>
      <c r="AH213" s="45"/>
      <c r="AI213" s="429"/>
      <c r="AJ213" s="668"/>
      <c r="AK213" s="668"/>
      <c r="AL213" s="41"/>
      <c r="AM213" s="367"/>
      <c r="AN213" s="427"/>
      <c r="AO213" s="179" t="str">
        <f t="shared" si="11"/>
        <v/>
      </c>
      <c r="AP213" s="427"/>
      <c r="AQ213" s="461"/>
      <c r="AR213" s="427"/>
      <c r="AS213" s="451"/>
      <c r="AT213" s="451"/>
      <c r="AU213" s="451"/>
      <c r="AV213" s="456"/>
      <c r="AW213" s="75"/>
      <c r="AX213" s="429"/>
      <c r="AY213" s="28" t="b">
        <f t="shared" si="12"/>
        <v>1</v>
      </c>
    </row>
    <row r="214" spans="1:51" ht="45" customHeight="1">
      <c r="A214" s="65"/>
      <c r="B214" s="65"/>
      <c r="C214" s="65"/>
      <c r="D214" s="65"/>
      <c r="E214" s="427"/>
      <c r="F214" s="318" t="str">
        <f t="shared" si="0"/>
        <v/>
      </c>
      <c r="G214" s="428"/>
      <c r="H214" s="83"/>
      <c r="I214" s="83"/>
      <c r="J214" s="45"/>
      <c r="K214" s="427"/>
      <c r="L214" s="427"/>
      <c r="M214" s="427"/>
      <c r="N214" s="45"/>
      <c r="O214" s="429"/>
      <c r="P214" s="206"/>
      <c r="Q214" s="206"/>
      <c r="R214" s="429"/>
      <c r="S214" s="83"/>
      <c r="T214" s="45"/>
      <c r="U214" s="213"/>
      <c r="V214" s="84"/>
      <c r="W214" s="85"/>
      <c r="X214" s="88"/>
      <c r="Y214" s="213"/>
      <c r="Z214" s="213"/>
      <c r="AA214" s="428"/>
      <c r="AB214" s="179" t="str">
        <f t="shared" si="10"/>
        <v/>
      </c>
      <c r="AC214" s="427"/>
      <c r="AD214" s="213"/>
      <c r="AE214" s="213"/>
      <c r="AF214" s="429"/>
      <c r="AG214" s="45"/>
      <c r="AH214" s="45"/>
      <c r="AI214" s="429"/>
      <c r="AJ214" s="668"/>
      <c r="AK214" s="668"/>
      <c r="AL214" s="41"/>
      <c r="AM214" s="367"/>
      <c r="AN214" s="427"/>
      <c r="AO214" s="179" t="str">
        <f t="shared" si="11"/>
        <v/>
      </c>
      <c r="AP214" s="427"/>
      <c r="AQ214" s="461"/>
      <c r="AR214" s="427"/>
      <c r="AS214" s="451"/>
      <c r="AT214" s="451"/>
      <c r="AU214" s="451"/>
      <c r="AV214" s="456"/>
      <c r="AW214" s="75"/>
      <c r="AX214" s="429"/>
      <c r="AY214" s="28" t="b">
        <f t="shared" si="12"/>
        <v>1</v>
      </c>
    </row>
    <row r="215" spans="1:51" ht="45" customHeight="1">
      <c r="A215" s="65"/>
      <c r="B215" s="65"/>
      <c r="C215" s="65"/>
      <c r="D215" s="65"/>
      <c r="E215" s="427"/>
      <c r="F215" s="318" t="str">
        <f t="shared" si="0"/>
        <v/>
      </c>
      <c r="G215" s="428"/>
      <c r="H215" s="83"/>
      <c r="I215" s="83"/>
      <c r="J215" s="45"/>
      <c r="K215" s="427"/>
      <c r="L215" s="427"/>
      <c r="M215" s="427"/>
      <c r="N215" s="45"/>
      <c r="O215" s="429"/>
      <c r="P215" s="206"/>
      <c r="Q215" s="206"/>
      <c r="R215" s="429"/>
      <c r="S215" s="83"/>
      <c r="T215" s="45"/>
      <c r="U215" s="213"/>
      <c r="V215" s="84"/>
      <c r="W215" s="85"/>
      <c r="X215" s="88"/>
      <c r="Y215" s="213"/>
      <c r="Z215" s="213"/>
      <c r="AA215" s="428"/>
      <c r="AB215" s="179" t="str">
        <f t="shared" si="10"/>
        <v/>
      </c>
      <c r="AC215" s="427"/>
      <c r="AD215" s="213"/>
      <c r="AE215" s="213"/>
      <c r="AF215" s="429"/>
      <c r="AG215" s="45"/>
      <c r="AH215" s="45"/>
      <c r="AI215" s="429"/>
      <c r="AJ215" s="668"/>
      <c r="AK215" s="668"/>
      <c r="AL215" s="41"/>
      <c r="AM215" s="367"/>
      <c r="AN215" s="427"/>
      <c r="AO215" s="179" t="str">
        <f t="shared" si="11"/>
        <v/>
      </c>
      <c r="AP215" s="427"/>
      <c r="AQ215" s="461"/>
      <c r="AR215" s="427"/>
      <c r="AS215" s="451"/>
      <c r="AT215" s="451"/>
      <c r="AU215" s="451"/>
      <c r="AV215" s="456"/>
      <c r="AW215" s="75"/>
      <c r="AX215" s="429"/>
      <c r="AY215" s="28" t="b">
        <f t="shared" si="12"/>
        <v>1</v>
      </c>
    </row>
    <row r="216" spans="1:51" ht="45" customHeight="1">
      <c r="A216" s="65"/>
      <c r="B216" s="65"/>
      <c r="C216" s="65"/>
      <c r="D216" s="65"/>
      <c r="E216" s="427"/>
      <c r="F216" s="318" t="str">
        <f t="shared" si="0"/>
        <v/>
      </c>
      <c r="G216" s="428"/>
      <c r="H216" s="83"/>
      <c r="I216" s="83"/>
      <c r="J216" s="45"/>
      <c r="K216" s="427"/>
      <c r="L216" s="427"/>
      <c r="M216" s="427"/>
      <c r="N216" s="45"/>
      <c r="O216" s="429"/>
      <c r="P216" s="206"/>
      <c r="Q216" s="206"/>
      <c r="R216" s="429"/>
      <c r="S216" s="83"/>
      <c r="T216" s="45"/>
      <c r="U216" s="213"/>
      <c r="V216" s="84"/>
      <c r="W216" s="85"/>
      <c r="X216" s="88"/>
      <c r="Y216" s="213"/>
      <c r="Z216" s="213"/>
      <c r="AA216" s="428"/>
      <c r="AB216" s="179" t="str">
        <f t="shared" si="10"/>
        <v/>
      </c>
      <c r="AC216" s="427"/>
      <c r="AD216" s="213"/>
      <c r="AE216" s="213"/>
      <c r="AF216" s="429"/>
      <c r="AG216" s="45"/>
      <c r="AH216" s="45"/>
      <c r="AI216" s="429"/>
      <c r="AJ216" s="668"/>
      <c r="AK216" s="668"/>
      <c r="AL216" s="41"/>
      <c r="AM216" s="367"/>
      <c r="AN216" s="427"/>
      <c r="AO216" s="179" t="str">
        <f t="shared" si="11"/>
        <v/>
      </c>
      <c r="AP216" s="427"/>
      <c r="AQ216" s="461"/>
      <c r="AR216" s="427"/>
      <c r="AS216" s="451"/>
      <c r="AT216" s="451"/>
      <c r="AU216" s="451"/>
      <c r="AV216" s="456"/>
      <c r="AW216" s="75"/>
      <c r="AX216" s="429"/>
      <c r="AY216" s="28" t="b">
        <f t="shared" si="12"/>
        <v>1</v>
      </c>
    </row>
    <row r="217" spans="1:51" ht="45" customHeight="1">
      <c r="A217" s="65"/>
      <c r="B217" s="65"/>
      <c r="C217" s="65"/>
      <c r="D217" s="65"/>
      <c r="E217" s="427"/>
      <c r="F217" s="318" t="str">
        <f t="shared" si="0"/>
        <v/>
      </c>
      <c r="G217" s="428"/>
      <c r="H217" s="83"/>
      <c r="I217" s="83"/>
      <c r="J217" s="45"/>
      <c r="K217" s="427"/>
      <c r="L217" s="427"/>
      <c r="M217" s="427"/>
      <c r="N217" s="45"/>
      <c r="O217" s="429"/>
      <c r="P217" s="206"/>
      <c r="Q217" s="206"/>
      <c r="R217" s="429"/>
      <c r="S217" s="83"/>
      <c r="T217" s="45"/>
      <c r="U217" s="213"/>
      <c r="V217" s="84"/>
      <c r="W217" s="85"/>
      <c r="X217" s="88"/>
      <c r="Y217" s="213"/>
      <c r="Z217" s="213"/>
      <c r="AA217" s="428"/>
      <c r="AB217" s="179" t="str">
        <f t="shared" si="10"/>
        <v/>
      </c>
      <c r="AC217" s="427"/>
      <c r="AD217" s="213"/>
      <c r="AE217" s="213"/>
      <c r="AF217" s="429"/>
      <c r="AG217" s="45"/>
      <c r="AH217" s="45"/>
      <c r="AI217" s="429"/>
      <c r="AJ217" s="668"/>
      <c r="AK217" s="668"/>
      <c r="AL217" s="41"/>
      <c r="AM217" s="367"/>
      <c r="AN217" s="427"/>
      <c r="AO217" s="179" t="str">
        <f t="shared" si="11"/>
        <v/>
      </c>
      <c r="AP217" s="427"/>
      <c r="AQ217" s="461"/>
      <c r="AR217" s="427"/>
      <c r="AS217" s="451"/>
      <c r="AT217" s="451"/>
      <c r="AU217" s="451"/>
      <c r="AV217" s="456"/>
      <c r="AW217" s="75"/>
      <c r="AX217" s="429"/>
      <c r="AY217" s="28" t="b">
        <f t="shared" si="12"/>
        <v>1</v>
      </c>
    </row>
    <row r="218" spans="1:51" ht="45" customHeight="1">
      <c r="A218" s="65"/>
      <c r="B218" s="65"/>
      <c r="C218" s="65"/>
      <c r="D218" s="65"/>
      <c r="E218" s="427"/>
      <c r="F218" s="318" t="str">
        <f t="shared" si="0"/>
        <v/>
      </c>
      <c r="G218" s="428"/>
      <c r="H218" s="83"/>
      <c r="I218" s="83"/>
      <c r="J218" s="45"/>
      <c r="K218" s="427"/>
      <c r="L218" s="427"/>
      <c r="M218" s="427"/>
      <c r="N218" s="45"/>
      <c r="O218" s="429"/>
      <c r="P218" s="206"/>
      <c r="Q218" s="206"/>
      <c r="R218" s="429"/>
      <c r="S218" s="83"/>
      <c r="T218" s="45"/>
      <c r="U218" s="213"/>
      <c r="V218" s="84"/>
      <c r="W218" s="85"/>
      <c r="X218" s="88"/>
      <c r="Y218" s="213"/>
      <c r="Z218" s="213"/>
      <c r="AA218" s="428"/>
      <c r="AB218" s="179" t="str">
        <f t="shared" si="10"/>
        <v/>
      </c>
      <c r="AC218" s="427"/>
      <c r="AD218" s="213"/>
      <c r="AE218" s="213"/>
      <c r="AF218" s="429"/>
      <c r="AG218" s="45"/>
      <c r="AH218" s="45"/>
      <c r="AI218" s="429"/>
      <c r="AJ218" s="668"/>
      <c r="AK218" s="668"/>
      <c r="AL218" s="41"/>
      <c r="AM218" s="367"/>
      <c r="AN218" s="427"/>
      <c r="AO218" s="179" t="str">
        <f t="shared" si="11"/>
        <v/>
      </c>
      <c r="AP218" s="427"/>
      <c r="AQ218" s="461"/>
      <c r="AR218" s="427"/>
      <c r="AS218" s="451"/>
      <c r="AT218" s="451"/>
      <c r="AU218" s="451"/>
      <c r="AV218" s="456"/>
      <c r="AW218" s="75"/>
      <c r="AX218" s="429"/>
      <c r="AY218" s="28" t="b">
        <f t="shared" si="12"/>
        <v>1</v>
      </c>
    </row>
    <row r="219" spans="1:51" ht="45" customHeight="1">
      <c r="A219" s="65"/>
      <c r="B219" s="65"/>
      <c r="C219" s="65"/>
      <c r="D219" s="65"/>
      <c r="E219" s="427"/>
      <c r="F219" s="318" t="str">
        <f t="shared" si="0"/>
        <v/>
      </c>
      <c r="G219" s="428"/>
      <c r="H219" s="83"/>
      <c r="I219" s="83"/>
      <c r="J219" s="45"/>
      <c r="K219" s="427"/>
      <c r="L219" s="427"/>
      <c r="M219" s="427"/>
      <c r="N219" s="45"/>
      <c r="O219" s="429"/>
      <c r="P219" s="206"/>
      <c r="Q219" s="206"/>
      <c r="R219" s="429"/>
      <c r="S219" s="83"/>
      <c r="T219" s="45"/>
      <c r="U219" s="213"/>
      <c r="V219" s="84"/>
      <c r="W219" s="85"/>
      <c r="X219" s="88"/>
      <c r="Y219" s="213"/>
      <c r="Z219" s="213"/>
      <c r="AA219" s="428"/>
      <c r="AB219" s="179" t="str">
        <f t="shared" si="10"/>
        <v/>
      </c>
      <c r="AC219" s="427"/>
      <c r="AD219" s="213"/>
      <c r="AE219" s="213"/>
      <c r="AF219" s="429"/>
      <c r="AG219" s="45"/>
      <c r="AH219" s="45"/>
      <c r="AI219" s="429"/>
      <c r="AJ219" s="668"/>
      <c r="AK219" s="668"/>
      <c r="AL219" s="41"/>
      <c r="AM219" s="367"/>
      <c r="AN219" s="427"/>
      <c r="AO219" s="179" t="str">
        <f t="shared" si="11"/>
        <v/>
      </c>
      <c r="AP219" s="427"/>
      <c r="AQ219" s="461"/>
      <c r="AR219" s="427"/>
      <c r="AS219" s="451"/>
      <c r="AT219" s="451"/>
      <c r="AU219" s="451"/>
      <c r="AV219" s="456"/>
      <c r="AW219" s="75"/>
      <c r="AX219" s="429"/>
      <c r="AY219" s="28" t="b">
        <f t="shared" si="12"/>
        <v>1</v>
      </c>
    </row>
    <row r="220" spans="1:51" ht="45" customHeight="1">
      <c r="A220" s="65"/>
      <c r="B220" s="65"/>
      <c r="C220" s="65"/>
      <c r="D220" s="65"/>
      <c r="E220" s="427"/>
      <c r="F220" s="318" t="str">
        <f t="shared" si="0"/>
        <v/>
      </c>
      <c r="G220" s="428"/>
      <c r="H220" s="83"/>
      <c r="I220" s="83"/>
      <c r="J220" s="45"/>
      <c r="K220" s="427"/>
      <c r="L220" s="427"/>
      <c r="M220" s="427"/>
      <c r="N220" s="45"/>
      <c r="O220" s="429"/>
      <c r="P220" s="206"/>
      <c r="Q220" s="206"/>
      <c r="R220" s="429"/>
      <c r="S220" s="83"/>
      <c r="T220" s="45"/>
      <c r="U220" s="213"/>
      <c r="V220" s="84"/>
      <c r="W220" s="85"/>
      <c r="X220" s="88"/>
      <c r="Y220" s="213"/>
      <c r="Z220" s="213"/>
      <c r="AA220" s="428"/>
      <c r="AB220" s="179" t="str">
        <f t="shared" si="10"/>
        <v/>
      </c>
      <c r="AC220" s="427"/>
      <c r="AD220" s="213"/>
      <c r="AE220" s="213"/>
      <c r="AF220" s="429"/>
      <c r="AG220" s="45"/>
      <c r="AH220" s="45"/>
      <c r="AI220" s="429"/>
      <c r="AJ220" s="668"/>
      <c r="AK220" s="668"/>
      <c r="AL220" s="41"/>
      <c r="AM220" s="367"/>
      <c r="AN220" s="427"/>
      <c r="AO220" s="179" t="str">
        <f t="shared" si="11"/>
        <v/>
      </c>
      <c r="AP220" s="427"/>
      <c r="AQ220" s="461"/>
      <c r="AR220" s="427"/>
      <c r="AS220" s="451"/>
      <c r="AT220" s="451"/>
      <c r="AU220" s="451"/>
      <c r="AV220" s="456"/>
      <c r="AW220" s="75"/>
      <c r="AX220" s="429"/>
      <c r="AY220" s="28" t="b">
        <f t="shared" si="12"/>
        <v>1</v>
      </c>
    </row>
    <row r="221" spans="1:51" ht="45" customHeight="1">
      <c r="A221" s="65"/>
      <c r="B221" s="65"/>
      <c r="C221" s="65"/>
      <c r="D221" s="65"/>
      <c r="E221" s="427"/>
      <c r="F221" s="318" t="str">
        <f t="shared" si="0"/>
        <v/>
      </c>
      <c r="G221" s="428"/>
      <c r="H221" s="83"/>
      <c r="I221" s="83"/>
      <c r="J221" s="45"/>
      <c r="K221" s="427"/>
      <c r="L221" s="427"/>
      <c r="M221" s="427"/>
      <c r="N221" s="45"/>
      <c r="O221" s="429"/>
      <c r="P221" s="206"/>
      <c r="Q221" s="206"/>
      <c r="R221" s="429"/>
      <c r="S221" s="83"/>
      <c r="T221" s="45"/>
      <c r="U221" s="213"/>
      <c r="V221" s="84"/>
      <c r="W221" s="85"/>
      <c r="X221" s="88"/>
      <c r="Y221" s="213"/>
      <c r="Z221" s="213"/>
      <c r="AA221" s="428"/>
      <c r="AB221" s="179" t="str">
        <f t="shared" si="10"/>
        <v/>
      </c>
      <c r="AC221" s="427"/>
      <c r="AD221" s="213"/>
      <c r="AE221" s="213"/>
      <c r="AF221" s="429"/>
      <c r="AG221" s="45"/>
      <c r="AH221" s="45"/>
      <c r="AI221" s="429"/>
      <c r="AJ221" s="668"/>
      <c r="AK221" s="668"/>
      <c r="AL221" s="41"/>
      <c r="AM221" s="367"/>
      <c r="AN221" s="427"/>
      <c r="AO221" s="179" t="str">
        <f t="shared" si="11"/>
        <v/>
      </c>
      <c r="AP221" s="427"/>
      <c r="AQ221" s="461"/>
      <c r="AR221" s="427"/>
      <c r="AS221" s="451"/>
      <c r="AT221" s="451"/>
      <c r="AU221" s="451"/>
      <c r="AV221" s="456"/>
      <c r="AW221" s="75"/>
      <c r="AX221" s="429"/>
      <c r="AY221" s="28" t="b">
        <f t="shared" si="12"/>
        <v>1</v>
      </c>
    </row>
    <row r="222" spans="1:51" ht="45" customHeight="1">
      <c r="A222" s="65"/>
      <c r="B222" s="65"/>
      <c r="C222" s="65"/>
      <c r="D222" s="65"/>
      <c r="E222" s="427"/>
      <c r="F222" s="318" t="str">
        <f t="shared" si="0"/>
        <v/>
      </c>
      <c r="G222" s="428"/>
      <c r="H222" s="83"/>
      <c r="I222" s="83"/>
      <c r="J222" s="45"/>
      <c r="K222" s="427"/>
      <c r="L222" s="427"/>
      <c r="M222" s="427"/>
      <c r="N222" s="45"/>
      <c r="O222" s="429"/>
      <c r="P222" s="206"/>
      <c r="Q222" s="206"/>
      <c r="R222" s="429"/>
      <c r="S222" s="83"/>
      <c r="T222" s="45"/>
      <c r="U222" s="213"/>
      <c r="V222" s="84"/>
      <c r="W222" s="85"/>
      <c r="X222" s="88"/>
      <c r="Y222" s="213"/>
      <c r="Z222" s="213"/>
      <c r="AA222" s="428"/>
      <c r="AB222" s="179" t="str">
        <f t="shared" si="10"/>
        <v/>
      </c>
      <c r="AC222" s="427"/>
      <c r="AD222" s="213"/>
      <c r="AE222" s="213"/>
      <c r="AF222" s="429"/>
      <c r="AG222" s="45"/>
      <c r="AH222" s="45"/>
      <c r="AI222" s="429"/>
      <c r="AJ222" s="668"/>
      <c r="AK222" s="668"/>
      <c r="AL222" s="41"/>
      <c r="AM222" s="367"/>
      <c r="AN222" s="427"/>
      <c r="AO222" s="179" t="str">
        <f t="shared" si="11"/>
        <v/>
      </c>
      <c r="AP222" s="427"/>
      <c r="AQ222" s="461"/>
      <c r="AR222" s="427"/>
      <c r="AS222" s="451"/>
      <c r="AT222" s="451"/>
      <c r="AU222" s="451"/>
      <c r="AV222" s="456"/>
      <c r="AW222" s="75"/>
      <c r="AX222" s="429"/>
      <c r="AY222" s="28" t="b">
        <f t="shared" si="12"/>
        <v>1</v>
      </c>
    </row>
    <row r="223" spans="1:51" ht="45" customHeight="1">
      <c r="A223" s="65"/>
      <c r="B223" s="65"/>
      <c r="C223" s="65"/>
      <c r="D223" s="65"/>
      <c r="E223" s="427"/>
      <c r="F223" s="318" t="str">
        <f t="shared" si="0"/>
        <v/>
      </c>
      <c r="G223" s="428"/>
      <c r="H223" s="83"/>
      <c r="I223" s="83"/>
      <c r="J223" s="45"/>
      <c r="K223" s="427"/>
      <c r="L223" s="427"/>
      <c r="M223" s="427"/>
      <c r="N223" s="45"/>
      <c r="O223" s="429"/>
      <c r="P223" s="206"/>
      <c r="Q223" s="206"/>
      <c r="R223" s="429"/>
      <c r="S223" s="83"/>
      <c r="T223" s="45"/>
      <c r="U223" s="213"/>
      <c r="V223" s="84"/>
      <c r="W223" s="85"/>
      <c r="X223" s="88"/>
      <c r="Y223" s="213"/>
      <c r="Z223" s="213"/>
      <c r="AA223" s="428"/>
      <c r="AB223" s="179" t="str">
        <f t="shared" si="10"/>
        <v/>
      </c>
      <c r="AC223" s="427"/>
      <c r="AD223" s="213"/>
      <c r="AE223" s="213"/>
      <c r="AF223" s="429"/>
      <c r="AG223" s="45"/>
      <c r="AH223" s="45"/>
      <c r="AI223" s="429"/>
      <c r="AJ223" s="668"/>
      <c r="AK223" s="668"/>
      <c r="AL223" s="41"/>
      <c r="AM223" s="367"/>
      <c r="AN223" s="427"/>
      <c r="AO223" s="179" t="str">
        <f t="shared" si="11"/>
        <v/>
      </c>
      <c r="AP223" s="427"/>
      <c r="AQ223" s="461"/>
      <c r="AR223" s="427"/>
      <c r="AS223" s="451"/>
      <c r="AT223" s="451"/>
      <c r="AU223" s="451"/>
      <c r="AV223" s="456"/>
      <c r="AW223" s="75"/>
      <c r="AX223" s="429"/>
      <c r="AY223" s="28" t="b">
        <f t="shared" si="12"/>
        <v>1</v>
      </c>
    </row>
    <row r="224" spans="1:51" ht="45" customHeight="1">
      <c r="A224" s="65"/>
      <c r="B224" s="65"/>
      <c r="C224" s="65"/>
      <c r="D224" s="65"/>
      <c r="E224" s="427"/>
      <c r="F224" s="318" t="str">
        <f t="shared" si="0"/>
        <v/>
      </c>
      <c r="G224" s="428"/>
      <c r="H224" s="83"/>
      <c r="I224" s="83"/>
      <c r="J224" s="45"/>
      <c r="K224" s="427"/>
      <c r="L224" s="427"/>
      <c r="M224" s="427"/>
      <c r="N224" s="45"/>
      <c r="O224" s="429"/>
      <c r="P224" s="206"/>
      <c r="Q224" s="206"/>
      <c r="R224" s="429"/>
      <c r="S224" s="83"/>
      <c r="T224" s="45"/>
      <c r="U224" s="213"/>
      <c r="V224" s="84"/>
      <c r="W224" s="85"/>
      <c r="X224" s="88"/>
      <c r="Y224" s="213"/>
      <c r="Z224" s="213"/>
      <c r="AA224" s="428"/>
      <c r="AB224" s="179" t="str">
        <f t="shared" si="10"/>
        <v/>
      </c>
      <c r="AC224" s="427"/>
      <c r="AD224" s="213"/>
      <c r="AE224" s="213"/>
      <c r="AF224" s="429"/>
      <c r="AG224" s="45"/>
      <c r="AH224" s="45"/>
      <c r="AI224" s="429"/>
      <c r="AJ224" s="668"/>
      <c r="AK224" s="668"/>
      <c r="AL224" s="41"/>
      <c r="AM224" s="367"/>
      <c r="AN224" s="427"/>
      <c r="AO224" s="179" t="str">
        <f t="shared" si="11"/>
        <v/>
      </c>
      <c r="AP224" s="427"/>
      <c r="AQ224" s="461"/>
      <c r="AR224" s="427"/>
      <c r="AS224" s="451"/>
      <c r="AT224" s="451"/>
      <c r="AU224" s="451"/>
      <c r="AV224" s="456"/>
      <c r="AW224" s="75"/>
      <c r="AX224" s="429"/>
      <c r="AY224" s="28" t="b">
        <f t="shared" si="12"/>
        <v>1</v>
      </c>
    </row>
    <row r="225" spans="1:51" ht="45" customHeight="1">
      <c r="A225" s="65"/>
      <c r="B225" s="65"/>
      <c r="C225" s="65"/>
      <c r="D225" s="65"/>
      <c r="E225" s="427"/>
      <c r="F225" s="318" t="str">
        <f t="shared" si="0"/>
        <v/>
      </c>
      <c r="G225" s="428"/>
      <c r="H225" s="83"/>
      <c r="I225" s="83"/>
      <c r="J225" s="45"/>
      <c r="K225" s="427"/>
      <c r="L225" s="427"/>
      <c r="M225" s="427"/>
      <c r="N225" s="45"/>
      <c r="O225" s="429"/>
      <c r="P225" s="206"/>
      <c r="Q225" s="206"/>
      <c r="R225" s="429"/>
      <c r="S225" s="83"/>
      <c r="T225" s="45"/>
      <c r="U225" s="213"/>
      <c r="V225" s="84"/>
      <c r="W225" s="85"/>
      <c r="X225" s="88"/>
      <c r="Y225" s="213"/>
      <c r="Z225" s="213"/>
      <c r="AA225" s="428"/>
      <c r="AB225" s="179" t="str">
        <f t="shared" si="10"/>
        <v/>
      </c>
      <c r="AC225" s="427"/>
      <c r="AD225" s="213"/>
      <c r="AE225" s="213"/>
      <c r="AF225" s="429"/>
      <c r="AG225" s="45"/>
      <c r="AH225" s="45"/>
      <c r="AI225" s="429"/>
      <c r="AJ225" s="668"/>
      <c r="AK225" s="668"/>
      <c r="AL225" s="41"/>
      <c r="AM225" s="367"/>
      <c r="AN225" s="427"/>
      <c r="AO225" s="179" t="str">
        <f t="shared" si="11"/>
        <v/>
      </c>
      <c r="AP225" s="427"/>
      <c r="AQ225" s="461"/>
      <c r="AR225" s="427"/>
      <c r="AS225" s="451"/>
      <c r="AT225" s="451"/>
      <c r="AU225" s="451"/>
      <c r="AV225" s="456"/>
      <c r="AW225" s="75"/>
      <c r="AX225" s="429"/>
      <c r="AY225" s="28" t="b">
        <f t="shared" si="12"/>
        <v>1</v>
      </c>
    </row>
    <row r="226" spans="1:51" ht="45" customHeight="1">
      <c r="A226" s="65"/>
      <c r="B226" s="65"/>
      <c r="C226" s="65"/>
      <c r="D226" s="65"/>
      <c r="E226" s="427"/>
      <c r="F226" s="318" t="str">
        <f t="shared" si="0"/>
        <v/>
      </c>
      <c r="G226" s="428"/>
      <c r="H226" s="83"/>
      <c r="I226" s="83"/>
      <c r="J226" s="45"/>
      <c r="K226" s="427"/>
      <c r="L226" s="427"/>
      <c r="M226" s="427"/>
      <c r="N226" s="45"/>
      <c r="O226" s="429"/>
      <c r="P226" s="206"/>
      <c r="Q226" s="206"/>
      <c r="R226" s="429"/>
      <c r="S226" s="83"/>
      <c r="T226" s="45"/>
      <c r="U226" s="213"/>
      <c r="V226" s="84"/>
      <c r="W226" s="85"/>
      <c r="X226" s="88"/>
      <c r="Y226" s="213"/>
      <c r="Z226" s="213"/>
      <c r="AA226" s="428"/>
      <c r="AB226" s="179" t="str">
        <f t="shared" si="10"/>
        <v/>
      </c>
      <c r="AC226" s="427"/>
      <c r="AD226" s="213"/>
      <c r="AE226" s="213"/>
      <c r="AF226" s="429"/>
      <c r="AG226" s="45"/>
      <c r="AH226" s="45"/>
      <c r="AI226" s="429"/>
      <c r="AJ226" s="668"/>
      <c r="AK226" s="668"/>
      <c r="AL226" s="41"/>
      <c r="AM226" s="367"/>
      <c r="AN226" s="427"/>
      <c r="AO226" s="179" t="str">
        <f t="shared" si="11"/>
        <v/>
      </c>
      <c r="AP226" s="427"/>
      <c r="AQ226" s="461"/>
      <c r="AR226" s="427"/>
      <c r="AS226" s="451"/>
      <c r="AT226" s="451"/>
      <c r="AU226" s="451"/>
      <c r="AV226" s="456"/>
      <c r="AW226" s="75"/>
      <c r="AX226" s="429"/>
      <c r="AY226" s="28" t="b">
        <f t="shared" si="12"/>
        <v>1</v>
      </c>
    </row>
    <row r="227" spans="1:51" ht="45" customHeight="1">
      <c r="A227" s="65"/>
      <c r="B227" s="65"/>
      <c r="C227" s="65"/>
      <c r="D227" s="65"/>
      <c r="E227" s="427"/>
      <c r="F227" s="318" t="str">
        <f t="shared" si="0"/>
        <v/>
      </c>
      <c r="G227" s="428"/>
      <c r="H227" s="83"/>
      <c r="I227" s="83"/>
      <c r="J227" s="45"/>
      <c r="K227" s="427"/>
      <c r="L227" s="427"/>
      <c r="M227" s="427"/>
      <c r="N227" s="45"/>
      <c r="O227" s="429"/>
      <c r="P227" s="206"/>
      <c r="Q227" s="206"/>
      <c r="R227" s="429"/>
      <c r="S227" s="83"/>
      <c r="T227" s="45"/>
      <c r="U227" s="213"/>
      <c r="V227" s="84"/>
      <c r="W227" s="85"/>
      <c r="X227" s="88"/>
      <c r="Y227" s="213"/>
      <c r="Z227" s="213"/>
      <c r="AA227" s="428"/>
      <c r="AB227" s="179" t="str">
        <f t="shared" si="10"/>
        <v/>
      </c>
      <c r="AC227" s="427"/>
      <c r="AD227" s="213"/>
      <c r="AE227" s="213"/>
      <c r="AF227" s="429"/>
      <c r="AG227" s="45"/>
      <c r="AH227" s="45"/>
      <c r="AI227" s="429"/>
      <c r="AJ227" s="668"/>
      <c r="AK227" s="668"/>
      <c r="AL227" s="41"/>
      <c r="AM227" s="367"/>
      <c r="AN227" s="427"/>
      <c r="AO227" s="179" t="str">
        <f t="shared" si="11"/>
        <v/>
      </c>
      <c r="AP227" s="427"/>
      <c r="AQ227" s="461"/>
      <c r="AR227" s="427"/>
      <c r="AS227" s="451"/>
      <c r="AT227" s="451"/>
      <c r="AU227" s="451"/>
      <c r="AV227" s="456"/>
      <c r="AW227" s="75"/>
      <c r="AX227" s="429"/>
      <c r="AY227" s="28" t="b">
        <f t="shared" si="12"/>
        <v>1</v>
      </c>
    </row>
    <row r="228" spans="1:51" ht="45" customHeight="1">
      <c r="A228" s="65"/>
      <c r="B228" s="65"/>
      <c r="C228" s="65"/>
      <c r="D228" s="65"/>
      <c r="E228" s="427"/>
      <c r="F228" s="318" t="str">
        <f t="shared" si="0"/>
        <v/>
      </c>
      <c r="G228" s="428"/>
      <c r="H228" s="83"/>
      <c r="I228" s="83"/>
      <c r="J228" s="45"/>
      <c r="K228" s="427"/>
      <c r="L228" s="427"/>
      <c r="M228" s="427"/>
      <c r="N228" s="45"/>
      <c r="O228" s="429"/>
      <c r="P228" s="206"/>
      <c r="Q228" s="206"/>
      <c r="R228" s="429"/>
      <c r="S228" s="83"/>
      <c r="T228" s="45"/>
      <c r="U228" s="213"/>
      <c r="V228" s="84"/>
      <c r="W228" s="85"/>
      <c r="X228" s="88"/>
      <c r="Y228" s="213"/>
      <c r="Z228" s="213"/>
      <c r="AA228" s="428"/>
      <c r="AB228" s="179" t="str">
        <f t="shared" si="10"/>
        <v/>
      </c>
      <c r="AC228" s="427"/>
      <c r="AD228" s="213"/>
      <c r="AE228" s="213"/>
      <c r="AF228" s="429"/>
      <c r="AG228" s="45"/>
      <c r="AH228" s="45"/>
      <c r="AI228" s="429"/>
      <c r="AJ228" s="668"/>
      <c r="AK228" s="668"/>
      <c r="AL228" s="41"/>
      <c r="AM228" s="367"/>
      <c r="AN228" s="427"/>
      <c r="AO228" s="179" t="str">
        <f t="shared" si="11"/>
        <v/>
      </c>
      <c r="AP228" s="427"/>
      <c r="AQ228" s="461"/>
      <c r="AR228" s="427"/>
      <c r="AS228" s="451"/>
      <c r="AT228" s="451"/>
      <c r="AU228" s="451"/>
      <c r="AV228" s="456"/>
      <c r="AW228" s="75"/>
      <c r="AX228" s="429"/>
      <c r="AY228" s="28" t="b">
        <f t="shared" si="12"/>
        <v>1</v>
      </c>
    </row>
    <row r="229" spans="1:51" ht="45" customHeight="1">
      <c r="A229" s="65"/>
      <c r="B229" s="65"/>
      <c r="C229" s="65"/>
      <c r="D229" s="65"/>
      <c r="E229" s="427"/>
      <c r="F229" s="318" t="str">
        <f t="shared" si="0"/>
        <v/>
      </c>
      <c r="G229" s="428"/>
      <c r="H229" s="83"/>
      <c r="I229" s="83"/>
      <c r="J229" s="45"/>
      <c r="K229" s="427"/>
      <c r="L229" s="427"/>
      <c r="M229" s="427"/>
      <c r="N229" s="45"/>
      <c r="O229" s="429"/>
      <c r="P229" s="206"/>
      <c r="Q229" s="206"/>
      <c r="R229" s="429"/>
      <c r="S229" s="83"/>
      <c r="T229" s="45"/>
      <c r="U229" s="213"/>
      <c r="V229" s="84"/>
      <c r="W229" s="85"/>
      <c r="X229" s="88"/>
      <c r="Y229" s="213"/>
      <c r="Z229" s="213"/>
      <c r="AA229" s="428"/>
      <c r="AB229" s="179" t="str">
        <f t="shared" si="10"/>
        <v/>
      </c>
      <c r="AC229" s="427"/>
      <c r="AD229" s="213"/>
      <c r="AE229" s="213"/>
      <c r="AF229" s="429"/>
      <c r="AG229" s="45"/>
      <c r="AH229" s="45"/>
      <c r="AI229" s="429"/>
      <c r="AJ229" s="668"/>
      <c r="AK229" s="668"/>
      <c r="AL229" s="41"/>
      <c r="AM229" s="367"/>
      <c r="AN229" s="427"/>
      <c r="AO229" s="179" t="str">
        <f t="shared" si="11"/>
        <v/>
      </c>
      <c r="AP229" s="427"/>
      <c r="AQ229" s="461"/>
      <c r="AR229" s="427"/>
      <c r="AS229" s="451"/>
      <c r="AT229" s="451"/>
      <c r="AU229" s="451"/>
      <c r="AV229" s="456"/>
      <c r="AW229" s="75"/>
      <c r="AX229" s="429"/>
      <c r="AY229" s="28" t="b">
        <f t="shared" si="12"/>
        <v>1</v>
      </c>
    </row>
    <row r="230" spans="1:51" ht="45" customHeight="1">
      <c r="A230" s="65"/>
      <c r="B230" s="65"/>
      <c r="C230" s="65"/>
      <c r="D230" s="65"/>
      <c r="E230" s="427"/>
      <c r="F230" s="318" t="str">
        <f t="shared" si="0"/>
        <v/>
      </c>
      <c r="G230" s="428"/>
      <c r="H230" s="83"/>
      <c r="I230" s="83"/>
      <c r="J230" s="45"/>
      <c r="K230" s="427"/>
      <c r="L230" s="427"/>
      <c r="M230" s="427"/>
      <c r="N230" s="45"/>
      <c r="O230" s="429"/>
      <c r="P230" s="206"/>
      <c r="Q230" s="206"/>
      <c r="R230" s="429"/>
      <c r="S230" s="83"/>
      <c r="T230" s="45"/>
      <c r="U230" s="213"/>
      <c r="V230" s="84"/>
      <c r="W230" s="85"/>
      <c r="X230" s="88"/>
      <c r="Y230" s="213"/>
      <c r="Z230" s="213"/>
      <c r="AA230" s="428"/>
      <c r="AB230" s="179" t="str">
        <f t="shared" si="10"/>
        <v/>
      </c>
      <c r="AC230" s="427"/>
      <c r="AD230" s="213"/>
      <c r="AE230" s="213"/>
      <c r="AF230" s="429"/>
      <c r="AG230" s="45"/>
      <c r="AH230" s="45"/>
      <c r="AI230" s="429"/>
      <c r="AJ230" s="668"/>
      <c r="AK230" s="668"/>
      <c r="AL230" s="41"/>
      <c r="AM230" s="367"/>
      <c r="AN230" s="427"/>
      <c r="AO230" s="179" t="str">
        <f t="shared" si="11"/>
        <v/>
      </c>
      <c r="AP230" s="427"/>
      <c r="AQ230" s="461"/>
      <c r="AR230" s="427"/>
      <c r="AS230" s="451"/>
      <c r="AT230" s="451"/>
      <c r="AU230" s="451"/>
      <c r="AV230" s="456"/>
      <c r="AW230" s="75"/>
      <c r="AX230" s="429"/>
      <c r="AY230" s="28" t="b">
        <f t="shared" si="12"/>
        <v>1</v>
      </c>
    </row>
    <row r="231" spans="1:51" ht="45" customHeight="1">
      <c r="A231" s="65"/>
      <c r="B231" s="65"/>
      <c r="C231" s="65"/>
      <c r="D231" s="65"/>
      <c r="E231" s="427"/>
      <c r="F231" s="318" t="str">
        <f t="shared" si="0"/>
        <v/>
      </c>
      <c r="G231" s="428"/>
      <c r="H231" s="83"/>
      <c r="I231" s="83"/>
      <c r="J231" s="45"/>
      <c r="K231" s="427"/>
      <c r="L231" s="427"/>
      <c r="M231" s="427"/>
      <c r="N231" s="45"/>
      <c r="O231" s="429"/>
      <c r="P231" s="206"/>
      <c r="Q231" s="206"/>
      <c r="R231" s="429"/>
      <c r="S231" s="83"/>
      <c r="T231" s="45"/>
      <c r="U231" s="213"/>
      <c r="V231" s="84"/>
      <c r="W231" s="85"/>
      <c r="X231" s="88"/>
      <c r="Y231" s="213"/>
      <c r="Z231" s="213"/>
      <c r="AA231" s="428"/>
      <c r="AB231" s="179" t="str">
        <f t="shared" si="10"/>
        <v/>
      </c>
      <c r="AC231" s="427"/>
      <c r="AD231" s="213"/>
      <c r="AE231" s="213"/>
      <c r="AF231" s="429"/>
      <c r="AG231" s="45"/>
      <c r="AH231" s="45"/>
      <c r="AI231" s="429"/>
      <c r="AJ231" s="668"/>
      <c r="AK231" s="668"/>
      <c r="AL231" s="41"/>
      <c r="AM231" s="367"/>
      <c r="AN231" s="427"/>
      <c r="AO231" s="179" t="str">
        <f t="shared" si="11"/>
        <v/>
      </c>
      <c r="AP231" s="427"/>
      <c r="AQ231" s="461"/>
      <c r="AR231" s="427"/>
      <c r="AS231" s="451"/>
      <c r="AT231" s="451"/>
      <c r="AU231" s="451"/>
      <c r="AV231" s="456"/>
      <c r="AW231" s="75"/>
      <c r="AX231" s="429"/>
      <c r="AY231" s="28" t="b">
        <f t="shared" si="12"/>
        <v>1</v>
      </c>
    </row>
    <row r="232" spans="1:51" ht="45" customHeight="1">
      <c r="A232" s="65"/>
      <c r="B232" s="65"/>
      <c r="C232" s="65"/>
      <c r="D232" s="65"/>
      <c r="E232" s="427"/>
      <c r="F232" s="318" t="str">
        <f t="shared" si="0"/>
        <v/>
      </c>
      <c r="G232" s="428"/>
      <c r="H232" s="83"/>
      <c r="I232" s="83"/>
      <c r="J232" s="45"/>
      <c r="K232" s="427"/>
      <c r="L232" s="427"/>
      <c r="M232" s="427"/>
      <c r="N232" s="45"/>
      <c r="O232" s="429"/>
      <c r="P232" s="206"/>
      <c r="Q232" s="206"/>
      <c r="R232" s="429"/>
      <c r="S232" s="83"/>
      <c r="T232" s="45"/>
      <c r="U232" s="213"/>
      <c r="V232" s="84"/>
      <c r="W232" s="85"/>
      <c r="X232" s="88"/>
      <c r="Y232" s="213"/>
      <c r="Z232" s="213"/>
      <c r="AA232" s="428"/>
      <c r="AB232" s="179" t="str">
        <f t="shared" si="10"/>
        <v/>
      </c>
      <c r="AC232" s="427"/>
      <c r="AD232" s="213"/>
      <c r="AE232" s="213"/>
      <c r="AF232" s="429"/>
      <c r="AG232" s="45"/>
      <c r="AH232" s="45"/>
      <c r="AI232" s="429"/>
      <c r="AJ232" s="668"/>
      <c r="AK232" s="668"/>
      <c r="AL232" s="41"/>
      <c r="AM232" s="367"/>
      <c r="AN232" s="427"/>
      <c r="AO232" s="179" t="str">
        <f t="shared" si="11"/>
        <v/>
      </c>
      <c r="AP232" s="427"/>
      <c r="AQ232" s="461"/>
      <c r="AR232" s="427"/>
      <c r="AS232" s="451"/>
      <c r="AT232" s="451"/>
      <c r="AU232" s="451"/>
      <c r="AV232" s="456"/>
      <c r="AW232" s="75"/>
      <c r="AX232" s="429"/>
      <c r="AY232" s="28" t="b">
        <f t="shared" si="12"/>
        <v>1</v>
      </c>
    </row>
    <row r="233" spans="1:51" ht="45" customHeight="1">
      <c r="A233" s="65"/>
      <c r="B233" s="65"/>
      <c r="C233" s="65"/>
      <c r="D233" s="65"/>
      <c r="E233" s="427"/>
      <c r="F233" s="318" t="str">
        <f t="shared" si="0"/>
        <v/>
      </c>
      <c r="G233" s="428"/>
      <c r="H233" s="83"/>
      <c r="I233" s="83"/>
      <c r="J233" s="45"/>
      <c r="K233" s="427"/>
      <c r="L233" s="427"/>
      <c r="M233" s="427"/>
      <c r="N233" s="45"/>
      <c r="O233" s="429"/>
      <c r="P233" s="206"/>
      <c r="Q233" s="206"/>
      <c r="R233" s="429"/>
      <c r="S233" s="83"/>
      <c r="T233" s="45"/>
      <c r="U233" s="213"/>
      <c r="V233" s="84"/>
      <c r="W233" s="85"/>
      <c r="X233" s="88"/>
      <c r="Y233" s="213"/>
      <c r="Z233" s="213"/>
      <c r="AA233" s="428"/>
      <c r="AB233" s="179" t="str">
        <f t="shared" si="10"/>
        <v/>
      </c>
      <c r="AC233" s="427"/>
      <c r="AD233" s="213"/>
      <c r="AE233" s="213"/>
      <c r="AF233" s="429"/>
      <c r="AG233" s="45"/>
      <c r="AH233" s="45"/>
      <c r="AI233" s="429"/>
      <c r="AJ233" s="668"/>
      <c r="AK233" s="668"/>
      <c r="AL233" s="41"/>
      <c r="AM233" s="367"/>
      <c r="AN233" s="427"/>
      <c r="AO233" s="179" t="str">
        <f t="shared" si="11"/>
        <v/>
      </c>
      <c r="AP233" s="427"/>
      <c r="AQ233" s="461"/>
      <c r="AR233" s="427"/>
      <c r="AS233" s="451"/>
      <c r="AT233" s="451"/>
      <c r="AU233" s="451"/>
      <c r="AV233" s="456"/>
      <c r="AW233" s="75"/>
      <c r="AX233" s="429"/>
      <c r="AY233" s="28" t="b">
        <f t="shared" si="12"/>
        <v>1</v>
      </c>
    </row>
    <row r="234" spans="1:51" ht="45" customHeight="1">
      <c r="A234" s="65"/>
      <c r="B234" s="65"/>
      <c r="C234" s="65"/>
      <c r="D234" s="65"/>
      <c r="E234" s="427"/>
      <c r="F234" s="318" t="str">
        <f t="shared" si="0"/>
        <v/>
      </c>
      <c r="G234" s="428"/>
      <c r="H234" s="83"/>
      <c r="I234" s="83"/>
      <c r="J234" s="45"/>
      <c r="K234" s="427"/>
      <c r="L234" s="427"/>
      <c r="M234" s="427"/>
      <c r="N234" s="45"/>
      <c r="O234" s="429"/>
      <c r="P234" s="206"/>
      <c r="Q234" s="206"/>
      <c r="R234" s="429"/>
      <c r="S234" s="83"/>
      <c r="T234" s="45"/>
      <c r="U234" s="213"/>
      <c r="V234" s="84"/>
      <c r="W234" s="85"/>
      <c r="X234" s="88"/>
      <c r="Y234" s="213"/>
      <c r="Z234" s="213"/>
      <c r="AA234" s="428"/>
      <c r="AB234" s="179" t="str">
        <f t="shared" si="10"/>
        <v/>
      </c>
      <c r="AC234" s="427"/>
      <c r="AD234" s="213"/>
      <c r="AE234" s="213"/>
      <c r="AF234" s="429"/>
      <c r="AG234" s="45"/>
      <c r="AH234" s="45"/>
      <c r="AI234" s="429"/>
      <c r="AJ234" s="668"/>
      <c r="AK234" s="668"/>
      <c r="AL234" s="41"/>
      <c r="AM234" s="367"/>
      <c r="AN234" s="427"/>
      <c r="AO234" s="179" t="str">
        <f t="shared" si="11"/>
        <v/>
      </c>
      <c r="AP234" s="427"/>
      <c r="AQ234" s="461"/>
      <c r="AR234" s="427"/>
      <c r="AS234" s="451"/>
      <c r="AT234" s="451"/>
      <c r="AU234" s="451"/>
      <c r="AV234" s="456"/>
      <c r="AW234" s="75"/>
      <c r="AX234" s="429"/>
      <c r="AY234" s="28" t="b">
        <f t="shared" si="12"/>
        <v>1</v>
      </c>
    </row>
    <row r="235" spans="1:51" ht="45" customHeight="1">
      <c r="A235" s="65"/>
      <c r="B235" s="65"/>
      <c r="C235" s="65"/>
      <c r="D235" s="65"/>
      <c r="E235" s="427"/>
      <c r="F235" s="318" t="str">
        <f t="shared" si="0"/>
        <v/>
      </c>
      <c r="G235" s="428"/>
      <c r="H235" s="83"/>
      <c r="I235" s="83"/>
      <c r="J235" s="45"/>
      <c r="K235" s="427"/>
      <c r="L235" s="427"/>
      <c r="M235" s="427"/>
      <c r="N235" s="45"/>
      <c r="O235" s="429"/>
      <c r="P235" s="206"/>
      <c r="Q235" s="206"/>
      <c r="R235" s="429"/>
      <c r="S235" s="83"/>
      <c r="T235" s="45"/>
      <c r="U235" s="213"/>
      <c r="V235" s="84"/>
      <c r="W235" s="85"/>
      <c r="X235" s="88"/>
      <c r="Y235" s="213"/>
      <c r="Z235" s="213"/>
      <c r="AA235" s="428"/>
      <c r="AB235" s="179" t="str">
        <f t="shared" si="10"/>
        <v/>
      </c>
      <c r="AC235" s="427"/>
      <c r="AD235" s="213"/>
      <c r="AE235" s="213"/>
      <c r="AF235" s="429"/>
      <c r="AG235" s="45"/>
      <c r="AH235" s="45"/>
      <c r="AI235" s="429"/>
      <c r="AJ235" s="668"/>
      <c r="AK235" s="668"/>
      <c r="AL235" s="41"/>
      <c r="AM235" s="367"/>
      <c r="AN235" s="427"/>
      <c r="AO235" s="179" t="str">
        <f t="shared" si="11"/>
        <v/>
      </c>
      <c r="AP235" s="427"/>
      <c r="AQ235" s="461"/>
      <c r="AR235" s="427"/>
      <c r="AS235" s="451"/>
      <c r="AT235" s="451"/>
      <c r="AU235" s="451"/>
      <c r="AV235" s="456"/>
      <c r="AW235" s="75"/>
      <c r="AX235" s="429"/>
      <c r="AY235" s="28" t="b">
        <f t="shared" si="12"/>
        <v>1</v>
      </c>
    </row>
    <row r="236" spans="1:51" ht="45" customHeight="1">
      <c r="A236" s="65"/>
      <c r="B236" s="65"/>
      <c r="C236" s="65"/>
      <c r="D236" s="65"/>
      <c r="E236" s="427"/>
      <c r="F236" s="318" t="str">
        <f t="shared" si="0"/>
        <v/>
      </c>
      <c r="G236" s="428"/>
      <c r="H236" s="83"/>
      <c r="I236" s="83"/>
      <c r="J236" s="45"/>
      <c r="K236" s="427"/>
      <c r="L236" s="427"/>
      <c r="M236" s="427"/>
      <c r="N236" s="45"/>
      <c r="O236" s="429"/>
      <c r="P236" s="206"/>
      <c r="Q236" s="206"/>
      <c r="R236" s="429"/>
      <c r="S236" s="83"/>
      <c r="T236" s="45"/>
      <c r="U236" s="213"/>
      <c r="V236" s="84"/>
      <c r="W236" s="85"/>
      <c r="X236" s="88"/>
      <c r="Y236" s="213"/>
      <c r="Z236" s="213"/>
      <c r="AA236" s="428"/>
      <c r="AB236" s="179" t="str">
        <f t="shared" si="10"/>
        <v/>
      </c>
      <c r="AC236" s="427"/>
      <c r="AD236" s="213"/>
      <c r="AE236" s="213"/>
      <c r="AF236" s="429"/>
      <c r="AG236" s="45"/>
      <c r="AH236" s="45"/>
      <c r="AI236" s="429"/>
      <c r="AJ236" s="668"/>
      <c r="AK236" s="668"/>
      <c r="AL236" s="41"/>
      <c r="AM236" s="367"/>
      <c r="AN236" s="427"/>
      <c r="AO236" s="179" t="str">
        <f t="shared" si="11"/>
        <v/>
      </c>
      <c r="AP236" s="427"/>
      <c r="AQ236" s="461"/>
      <c r="AR236" s="427"/>
      <c r="AS236" s="451"/>
      <c r="AT236" s="451"/>
      <c r="AU236" s="451"/>
      <c r="AV236" s="456"/>
      <c r="AW236" s="75"/>
      <c r="AX236" s="429"/>
      <c r="AY236" s="28" t="b">
        <f t="shared" si="12"/>
        <v>1</v>
      </c>
    </row>
    <row r="237" spans="1:51" ht="45" customHeight="1">
      <c r="A237" s="65"/>
      <c r="B237" s="65"/>
      <c r="C237" s="65"/>
      <c r="D237" s="65"/>
      <c r="E237" s="427"/>
      <c r="F237" s="318" t="str">
        <f t="shared" si="0"/>
        <v/>
      </c>
      <c r="G237" s="428"/>
      <c r="H237" s="83"/>
      <c r="I237" s="83"/>
      <c r="J237" s="45"/>
      <c r="K237" s="427"/>
      <c r="L237" s="427"/>
      <c r="M237" s="427"/>
      <c r="N237" s="45"/>
      <c r="O237" s="429"/>
      <c r="P237" s="206"/>
      <c r="Q237" s="206"/>
      <c r="R237" s="429"/>
      <c r="S237" s="83"/>
      <c r="T237" s="45"/>
      <c r="U237" s="213"/>
      <c r="V237" s="84"/>
      <c r="W237" s="85"/>
      <c r="X237" s="88"/>
      <c r="Y237" s="213"/>
      <c r="Z237" s="213"/>
      <c r="AA237" s="428"/>
      <c r="AB237" s="179" t="str">
        <f t="shared" si="10"/>
        <v/>
      </c>
      <c r="AC237" s="427"/>
      <c r="AD237" s="213"/>
      <c r="AE237" s="213"/>
      <c r="AF237" s="429"/>
      <c r="AG237" s="45"/>
      <c r="AH237" s="45"/>
      <c r="AI237" s="429"/>
      <c r="AJ237" s="668"/>
      <c r="AK237" s="668"/>
      <c r="AL237" s="41"/>
      <c r="AM237" s="367"/>
      <c r="AN237" s="427"/>
      <c r="AO237" s="179" t="str">
        <f t="shared" si="11"/>
        <v/>
      </c>
      <c r="AP237" s="427"/>
      <c r="AQ237" s="461"/>
      <c r="AR237" s="427"/>
      <c r="AS237" s="451"/>
      <c r="AT237" s="451"/>
      <c r="AU237" s="451"/>
      <c r="AV237" s="456"/>
      <c r="AW237" s="75"/>
      <c r="AX237" s="429"/>
      <c r="AY237" s="28" t="b">
        <f t="shared" si="12"/>
        <v>1</v>
      </c>
    </row>
    <row r="238" spans="1:51" ht="45" customHeight="1">
      <c r="A238" s="65"/>
      <c r="B238" s="65"/>
      <c r="C238" s="65"/>
      <c r="D238" s="65"/>
      <c r="E238" s="427"/>
      <c r="F238" s="318" t="str">
        <f t="shared" si="0"/>
        <v/>
      </c>
      <c r="G238" s="428"/>
      <c r="H238" s="83"/>
      <c r="I238" s="83"/>
      <c r="J238" s="45"/>
      <c r="K238" s="427"/>
      <c r="L238" s="427"/>
      <c r="M238" s="427"/>
      <c r="N238" s="45"/>
      <c r="O238" s="429"/>
      <c r="P238" s="206"/>
      <c r="Q238" s="206"/>
      <c r="R238" s="429"/>
      <c r="S238" s="83"/>
      <c r="T238" s="45"/>
      <c r="U238" s="213"/>
      <c r="V238" s="84"/>
      <c r="W238" s="85"/>
      <c r="X238" s="88"/>
      <c r="Y238" s="213"/>
      <c r="Z238" s="213"/>
      <c r="AA238" s="428"/>
      <c r="AB238" s="179" t="str">
        <f t="shared" si="10"/>
        <v/>
      </c>
      <c r="AC238" s="427"/>
      <c r="AD238" s="213"/>
      <c r="AE238" s="213"/>
      <c r="AF238" s="429"/>
      <c r="AG238" s="45"/>
      <c r="AH238" s="45"/>
      <c r="AI238" s="429"/>
      <c r="AJ238" s="668"/>
      <c r="AK238" s="668"/>
      <c r="AL238" s="41"/>
      <c r="AM238" s="367"/>
      <c r="AN238" s="427"/>
      <c r="AO238" s="179" t="str">
        <f t="shared" si="11"/>
        <v/>
      </c>
      <c r="AP238" s="427"/>
      <c r="AQ238" s="461"/>
      <c r="AR238" s="427"/>
      <c r="AS238" s="451"/>
      <c r="AT238" s="451"/>
      <c r="AU238" s="451"/>
      <c r="AV238" s="456"/>
      <c r="AW238" s="75"/>
      <c r="AX238" s="429"/>
      <c r="AY238" s="28" t="b">
        <f t="shared" si="12"/>
        <v>1</v>
      </c>
    </row>
    <row r="239" spans="1:51" ht="45" customHeight="1">
      <c r="A239" s="65"/>
      <c r="B239" s="65"/>
      <c r="C239" s="65"/>
      <c r="D239" s="65"/>
      <c r="E239" s="427"/>
      <c r="F239" s="318" t="str">
        <f t="shared" si="0"/>
        <v/>
      </c>
      <c r="G239" s="428"/>
      <c r="H239" s="83"/>
      <c r="I239" s="83"/>
      <c r="J239" s="45"/>
      <c r="K239" s="427"/>
      <c r="L239" s="427"/>
      <c r="M239" s="427"/>
      <c r="N239" s="45"/>
      <c r="O239" s="429"/>
      <c r="P239" s="206"/>
      <c r="Q239" s="206"/>
      <c r="R239" s="429"/>
      <c r="S239" s="83"/>
      <c r="T239" s="45"/>
      <c r="U239" s="213"/>
      <c r="V239" s="84"/>
      <c r="W239" s="85"/>
      <c r="X239" s="88"/>
      <c r="Y239" s="213"/>
      <c r="Z239" s="213"/>
      <c r="AA239" s="428"/>
      <c r="AB239" s="179" t="str">
        <f t="shared" si="10"/>
        <v/>
      </c>
      <c r="AC239" s="427"/>
      <c r="AD239" s="213"/>
      <c r="AE239" s="213"/>
      <c r="AF239" s="429"/>
      <c r="AG239" s="45"/>
      <c r="AH239" s="45"/>
      <c r="AI239" s="429"/>
      <c r="AJ239" s="668"/>
      <c r="AK239" s="668"/>
      <c r="AL239" s="41"/>
      <c r="AM239" s="367"/>
      <c r="AN239" s="427"/>
      <c r="AO239" s="179" t="str">
        <f t="shared" si="11"/>
        <v/>
      </c>
      <c r="AP239" s="427"/>
      <c r="AQ239" s="461"/>
      <c r="AR239" s="427"/>
      <c r="AS239" s="451"/>
      <c r="AT239" s="451"/>
      <c r="AU239" s="451"/>
      <c r="AV239" s="456"/>
      <c r="AW239" s="75"/>
      <c r="AX239" s="429"/>
      <c r="AY239" s="28" t="b">
        <f t="shared" si="12"/>
        <v>1</v>
      </c>
    </row>
    <row r="240" spans="1:51" ht="45" customHeight="1">
      <c r="A240" s="65"/>
      <c r="B240" s="65"/>
      <c r="C240" s="65"/>
      <c r="D240" s="65"/>
      <c r="E240" s="427"/>
      <c r="F240" s="318" t="str">
        <f t="shared" si="0"/>
        <v/>
      </c>
      <c r="G240" s="428"/>
      <c r="H240" s="83"/>
      <c r="I240" s="83"/>
      <c r="J240" s="45"/>
      <c r="K240" s="427"/>
      <c r="L240" s="427"/>
      <c r="M240" s="427"/>
      <c r="N240" s="45"/>
      <c r="O240" s="429"/>
      <c r="P240" s="206"/>
      <c r="Q240" s="206"/>
      <c r="R240" s="429"/>
      <c r="S240" s="83"/>
      <c r="T240" s="45"/>
      <c r="U240" s="213"/>
      <c r="V240" s="84"/>
      <c r="W240" s="85"/>
      <c r="X240" s="88"/>
      <c r="Y240" s="213"/>
      <c r="Z240" s="213"/>
      <c r="AA240" s="428"/>
      <c r="AB240" s="179" t="str">
        <f t="shared" si="10"/>
        <v/>
      </c>
      <c r="AC240" s="427"/>
      <c r="AD240" s="213"/>
      <c r="AE240" s="213"/>
      <c r="AF240" s="429"/>
      <c r="AG240" s="45"/>
      <c r="AH240" s="45"/>
      <c r="AI240" s="429"/>
      <c r="AJ240" s="668"/>
      <c r="AK240" s="668"/>
      <c r="AL240" s="41"/>
      <c r="AM240" s="367"/>
      <c r="AN240" s="427"/>
      <c r="AO240" s="179" t="str">
        <f t="shared" si="11"/>
        <v/>
      </c>
      <c r="AP240" s="427"/>
      <c r="AQ240" s="461"/>
      <c r="AR240" s="427"/>
      <c r="AS240" s="451"/>
      <c r="AT240" s="451"/>
      <c r="AU240" s="451"/>
      <c r="AV240" s="456"/>
      <c r="AW240" s="75"/>
      <c r="AX240" s="429"/>
      <c r="AY240" s="28" t="b">
        <f t="shared" si="12"/>
        <v>1</v>
      </c>
    </row>
    <row r="241" spans="1:51" ht="45" customHeight="1">
      <c r="A241" s="65"/>
      <c r="B241" s="65"/>
      <c r="C241" s="65"/>
      <c r="D241" s="65"/>
      <c r="E241" s="427"/>
      <c r="F241" s="318" t="str">
        <f t="shared" si="0"/>
        <v/>
      </c>
      <c r="G241" s="428"/>
      <c r="H241" s="83"/>
      <c r="I241" s="83"/>
      <c r="J241" s="45"/>
      <c r="K241" s="427"/>
      <c r="L241" s="427"/>
      <c r="M241" s="427"/>
      <c r="N241" s="45"/>
      <c r="O241" s="429"/>
      <c r="P241" s="206"/>
      <c r="Q241" s="206"/>
      <c r="R241" s="429"/>
      <c r="S241" s="83"/>
      <c r="T241" s="45"/>
      <c r="U241" s="213"/>
      <c r="V241" s="84"/>
      <c r="W241" s="85"/>
      <c r="X241" s="88"/>
      <c r="Y241" s="213"/>
      <c r="Z241" s="213"/>
      <c r="AA241" s="428"/>
      <c r="AB241" s="179" t="str">
        <f t="shared" si="10"/>
        <v/>
      </c>
      <c r="AC241" s="427"/>
      <c r="AD241" s="213"/>
      <c r="AE241" s="213"/>
      <c r="AF241" s="429"/>
      <c r="AG241" s="45"/>
      <c r="AH241" s="45"/>
      <c r="AI241" s="429"/>
      <c r="AJ241" s="668"/>
      <c r="AK241" s="668"/>
      <c r="AL241" s="41"/>
      <c r="AM241" s="367"/>
      <c r="AN241" s="427"/>
      <c r="AO241" s="179" t="str">
        <f t="shared" si="11"/>
        <v/>
      </c>
      <c r="AP241" s="427"/>
      <c r="AQ241" s="461"/>
      <c r="AR241" s="427"/>
      <c r="AS241" s="451"/>
      <c r="AT241" s="451"/>
      <c r="AU241" s="451"/>
      <c r="AV241" s="456"/>
      <c r="AW241" s="75"/>
      <c r="AX241" s="429"/>
      <c r="AY241" s="28" t="b">
        <f t="shared" si="12"/>
        <v>1</v>
      </c>
    </row>
    <row r="242" spans="1:51" ht="45" customHeight="1">
      <c r="A242" s="65"/>
      <c r="B242" s="65"/>
      <c r="C242" s="65"/>
      <c r="D242" s="65"/>
      <c r="E242" s="427"/>
      <c r="F242" s="318" t="str">
        <f t="shared" si="0"/>
        <v/>
      </c>
      <c r="G242" s="428"/>
      <c r="H242" s="83"/>
      <c r="I242" s="83"/>
      <c r="J242" s="45"/>
      <c r="K242" s="427"/>
      <c r="L242" s="427"/>
      <c r="M242" s="427"/>
      <c r="N242" s="45"/>
      <c r="O242" s="429"/>
      <c r="P242" s="206"/>
      <c r="Q242" s="206"/>
      <c r="R242" s="429"/>
      <c r="S242" s="83"/>
      <c r="T242" s="45"/>
      <c r="U242" s="213"/>
      <c r="V242" s="84"/>
      <c r="W242" s="85"/>
      <c r="X242" s="88"/>
      <c r="Y242" s="213"/>
      <c r="Z242" s="213"/>
      <c r="AA242" s="428"/>
      <c r="AB242" s="179" t="str">
        <f t="shared" si="10"/>
        <v/>
      </c>
      <c r="AC242" s="427"/>
      <c r="AD242" s="213"/>
      <c r="AE242" s="213"/>
      <c r="AF242" s="429"/>
      <c r="AG242" s="45"/>
      <c r="AH242" s="45"/>
      <c r="AI242" s="429"/>
      <c r="AJ242" s="668"/>
      <c r="AK242" s="668"/>
      <c r="AL242" s="41"/>
      <c r="AM242" s="367"/>
      <c r="AN242" s="427"/>
      <c r="AO242" s="179" t="str">
        <f t="shared" si="11"/>
        <v/>
      </c>
      <c r="AP242" s="427"/>
      <c r="AQ242" s="461"/>
      <c r="AR242" s="427"/>
      <c r="AS242" s="451"/>
      <c r="AT242" s="451"/>
      <c r="AU242" s="451"/>
      <c r="AV242" s="456"/>
      <c r="AW242" s="75"/>
      <c r="AX242" s="429"/>
      <c r="AY242" s="28" t="b">
        <f t="shared" si="12"/>
        <v>1</v>
      </c>
    </row>
    <row r="243" spans="1:51" ht="45" customHeight="1">
      <c r="A243" s="65"/>
      <c r="B243" s="65"/>
      <c r="C243" s="65"/>
      <c r="D243" s="65"/>
      <c r="E243" s="427"/>
      <c r="F243" s="318" t="str">
        <f t="shared" si="0"/>
        <v/>
      </c>
      <c r="G243" s="428"/>
      <c r="H243" s="83"/>
      <c r="I243" s="83"/>
      <c r="J243" s="45"/>
      <c r="K243" s="427"/>
      <c r="L243" s="427"/>
      <c r="M243" s="427"/>
      <c r="N243" s="45"/>
      <c r="O243" s="429"/>
      <c r="P243" s="206"/>
      <c r="Q243" s="206"/>
      <c r="R243" s="429"/>
      <c r="S243" s="83"/>
      <c r="T243" s="45"/>
      <c r="U243" s="213"/>
      <c r="V243" s="84"/>
      <c r="W243" s="85"/>
      <c r="X243" s="88"/>
      <c r="Y243" s="213"/>
      <c r="Z243" s="213"/>
      <c r="AA243" s="428"/>
      <c r="AB243" s="179" t="str">
        <f t="shared" si="10"/>
        <v/>
      </c>
      <c r="AC243" s="427"/>
      <c r="AD243" s="213"/>
      <c r="AE243" s="213"/>
      <c r="AF243" s="429"/>
      <c r="AG243" s="45"/>
      <c r="AH243" s="45"/>
      <c r="AI243" s="429"/>
      <c r="AJ243" s="668"/>
      <c r="AK243" s="668"/>
      <c r="AL243" s="41"/>
      <c r="AM243" s="367"/>
      <c r="AN243" s="427"/>
      <c r="AO243" s="179" t="str">
        <f t="shared" si="11"/>
        <v/>
      </c>
      <c r="AP243" s="427"/>
      <c r="AQ243" s="461"/>
      <c r="AR243" s="427"/>
      <c r="AS243" s="451"/>
      <c r="AT243" s="451"/>
      <c r="AU243" s="451"/>
      <c r="AV243" s="456"/>
      <c r="AW243" s="75"/>
      <c r="AX243" s="429"/>
      <c r="AY243" s="28" t="b">
        <f t="shared" si="12"/>
        <v>1</v>
      </c>
    </row>
    <row r="244" spans="1:51" ht="45" customHeight="1">
      <c r="A244" s="65"/>
      <c r="B244" s="65"/>
      <c r="C244" s="65"/>
      <c r="D244" s="65"/>
      <c r="E244" s="427"/>
      <c r="F244" s="318" t="str">
        <f t="shared" si="0"/>
        <v/>
      </c>
      <c r="G244" s="428"/>
      <c r="H244" s="83"/>
      <c r="I244" s="83"/>
      <c r="J244" s="45"/>
      <c r="K244" s="427"/>
      <c r="L244" s="427"/>
      <c r="M244" s="427"/>
      <c r="N244" s="45"/>
      <c r="O244" s="429"/>
      <c r="P244" s="206"/>
      <c r="Q244" s="206"/>
      <c r="R244" s="429"/>
      <c r="S244" s="83"/>
      <c r="T244" s="45"/>
      <c r="U244" s="213"/>
      <c r="V244" s="84"/>
      <c r="W244" s="85"/>
      <c r="X244" s="88"/>
      <c r="Y244" s="213"/>
      <c r="Z244" s="213"/>
      <c r="AA244" s="428"/>
      <c r="AB244" s="179" t="str">
        <f t="shared" si="10"/>
        <v/>
      </c>
      <c r="AC244" s="427"/>
      <c r="AD244" s="213"/>
      <c r="AE244" s="213"/>
      <c r="AF244" s="429"/>
      <c r="AG244" s="45"/>
      <c r="AH244" s="45"/>
      <c r="AI244" s="429"/>
      <c r="AJ244" s="668"/>
      <c r="AK244" s="668"/>
      <c r="AL244" s="41"/>
      <c r="AM244" s="367"/>
      <c r="AN244" s="427"/>
      <c r="AO244" s="179" t="str">
        <f t="shared" si="11"/>
        <v/>
      </c>
      <c r="AP244" s="427"/>
      <c r="AQ244" s="461"/>
      <c r="AR244" s="427"/>
      <c r="AS244" s="451"/>
      <c r="AT244" s="451"/>
      <c r="AU244" s="451"/>
      <c r="AV244" s="456"/>
      <c r="AW244" s="75"/>
      <c r="AX244" s="429"/>
      <c r="AY244" s="28" t="b">
        <f t="shared" si="12"/>
        <v>1</v>
      </c>
    </row>
    <row r="245" spans="1:51" ht="45" customHeight="1">
      <c r="A245" s="65"/>
      <c r="B245" s="65"/>
      <c r="C245" s="65"/>
      <c r="D245" s="65"/>
      <c r="E245" s="427"/>
      <c r="F245" s="318" t="str">
        <f t="shared" ref="F245:F308" si="13">IF(ISBLANK($E245), "", VLOOKUP($E245,참여인력_개요,2,FALSE))</f>
        <v/>
      </c>
      <c r="G245" s="428"/>
      <c r="H245" s="83"/>
      <c r="I245" s="83"/>
      <c r="J245" s="45"/>
      <c r="K245" s="427"/>
      <c r="L245" s="427"/>
      <c r="M245" s="427"/>
      <c r="N245" s="45"/>
      <c r="O245" s="429"/>
      <c r="P245" s="206"/>
      <c r="Q245" s="206"/>
      <c r="R245" s="429"/>
      <c r="S245" s="83"/>
      <c r="T245" s="45"/>
      <c r="U245" s="213"/>
      <c r="V245" s="84"/>
      <c r="W245" s="85"/>
      <c r="X245" s="88"/>
      <c r="Y245" s="213"/>
      <c r="Z245" s="213"/>
      <c r="AA245" s="428"/>
      <c r="AB245" s="179" t="str">
        <f t="shared" si="10"/>
        <v/>
      </c>
      <c r="AC245" s="427"/>
      <c r="AD245" s="213"/>
      <c r="AE245" s="213"/>
      <c r="AF245" s="429"/>
      <c r="AG245" s="45"/>
      <c r="AH245" s="45"/>
      <c r="AI245" s="429"/>
      <c r="AJ245" s="668"/>
      <c r="AK245" s="668"/>
      <c r="AL245" s="41"/>
      <c r="AM245" s="367"/>
      <c r="AN245" s="427"/>
      <c r="AO245" s="179" t="str">
        <f t="shared" si="11"/>
        <v/>
      </c>
      <c r="AP245" s="427"/>
      <c r="AQ245" s="461"/>
      <c r="AR245" s="427"/>
      <c r="AS245" s="451"/>
      <c r="AT245" s="451"/>
      <c r="AU245" s="451"/>
      <c r="AV245" s="456"/>
      <c r="AW245" s="75"/>
      <c r="AX245" s="429"/>
      <c r="AY245" s="28" t="b">
        <f t="shared" si="12"/>
        <v>1</v>
      </c>
    </row>
    <row r="246" spans="1:51" ht="45" customHeight="1">
      <c r="A246" s="65"/>
      <c r="B246" s="65"/>
      <c r="C246" s="65"/>
      <c r="D246" s="65"/>
      <c r="E246" s="427"/>
      <c r="F246" s="318" t="str">
        <f t="shared" si="13"/>
        <v/>
      </c>
      <c r="G246" s="428"/>
      <c r="H246" s="83"/>
      <c r="I246" s="83"/>
      <c r="J246" s="45"/>
      <c r="K246" s="427"/>
      <c r="L246" s="427"/>
      <c r="M246" s="427"/>
      <c r="N246" s="45"/>
      <c r="O246" s="429"/>
      <c r="P246" s="206"/>
      <c r="Q246" s="206"/>
      <c r="R246" s="429"/>
      <c r="S246" s="83"/>
      <c r="T246" s="45"/>
      <c r="U246" s="213"/>
      <c r="V246" s="84"/>
      <c r="W246" s="85"/>
      <c r="X246" s="88"/>
      <c r="Y246" s="213"/>
      <c r="Z246" s="213"/>
      <c r="AA246" s="428"/>
      <c r="AB246" s="179" t="str">
        <f t="shared" si="10"/>
        <v/>
      </c>
      <c r="AC246" s="427"/>
      <c r="AD246" s="213"/>
      <c r="AE246" s="213"/>
      <c r="AF246" s="429"/>
      <c r="AG246" s="45"/>
      <c r="AH246" s="45"/>
      <c r="AI246" s="429"/>
      <c r="AJ246" s="668"/>
      <c r="AK246" s="668"/>
      <c r="AL246" s="41"/>
      <c r="AM246" s="367"/>
      <c r="AN246" s="427"/>
      <c r="AO246" s="179" t="str">
        <f t="shared" si="11"/>
        <v/>
      </c>
      <c r="AP246" s="427"/>
      <c r="AQ246" s="461"/>
      <c r="AR246" s="427"/>
      <c r="AS246" s="451"/>
      <c r="AT246" s="451"/>
      <c r="AU246" s="451"/>
      <c r="AV246" s="456"/>
      <c r="AW246" s="75"/>
      <c r="AX246" s="429"/>
      <c r="AY246" s="28" t="b">
        <f t="shared" si="12"/>
        <v>1</v>
      </c>
    </row>
    <row r="247" spans="1:51" ht="45" customHeight="1">
      <c r="A247" s="65"/>
      <c r="B247" s="65"/>
      <c r="C247" s="65"/>
      <c r="D247" s="65"/>
      <c r="E247" s="427"/>
      <c r="F247" s="318" t="str">
        <f t="shared" si="13"/>
        <v/>
      </c>
      <c r="G247" s="428"/>
      <c r="H247" s="83"/>
      <c r="I247" s="83"/>
      <c r="J247" s="45"/>
      <c r="K247" s="427"/>
      <c r="L247" s="427"/>
      <c r="M247" s="427"/>
      <c r="N247" s="45"/>
      <c r="O247" s="429"/>
      <c r="P247" s="206"/>
      <c r="Q247" s="206"/>
      <c r="R247" s="429"/>
      <c r="S247" s="83"/>
      <c r="T247" s="45"/>
      <c r="U247" s="213"/>
      <c r="V247" s="84"/>
      <c r="W247" s="85"/>
      <c r="X247" s="88"/>
      <c r="Y247" s="213"/>
      <c r="Z247" s="213"/>
      <c r="AA247" s="428"/>
      <c r="AB247" s="179" t="str">
        <f t="shared" si="10"/>
        <v/>
      </c>
      <c r="AC247" s="427"/>
      <c r="AD247" s="213"/>
      <c r="AE247" s="213"/>
      <c r="AF247" s="429"/>
      <c r="AG247" s="45"/>
      <c r="AH247" s="45"/>
      <c r="AI247" s="429"/>
      <c r="AJ247" s="668"/>
      <c r="AK247" s="668"/>
      <c r="AL247" s="41"/>
      <c r="AM247" s="367"/>
      <c r="AN247" s="427"/>
      <c r="AO247" s="179" t="str">
        <f t="shared" si="11"/>
        <v/>
      </c>
      <c r="AP247" s="427"/>
      <c r="AQ247" s="461"/>
      <c r="AR247" s="427"/>
      <c r="AS247" s="451"/>
      <c r="AT247" s="451"/>
      <c r="AU247" s="451"/>
      <c r="AV247" s="456"/>
      <c r="AW247" s="75"/>
      <c r="AX247" s="429"/>
      <c r="AY247" s="28" t="b">
        <f t="shared" si="12"/>
        <v>1</v>
      </c>
    </row>
    <row r="248" spans="1:51" ht="45" customHeight="1">
      <c r="A248" s="65"/>
      <c r="B248" s="65"/>
      <c r="C248" s="65"/>
      <c r="D248" s="65"/>
      <c r="E248" s="427"/>
      <c r="F248" s="318" t="str">
        <f t="shared" si="13"/>
        <v/>
      </c>
      <c r="G248" s="428"/>
      <c r="H248" s="83"/>
      <c r="I248" s="83"/>
      <c r="J248" s="45"/>
      <c r="K248" s="427"/>
      <c r="L248" s="427"/>
      <c r="M248" s="427"/>
      <c r="N248" s="45"/>
      <c r="O248" s="429"/>
      <c r="P248" s="206"/>
      <c r="Q248" s="206"/>
      <c r="R248" s="429"/>
      <c r="S248" s="83"/>
      <c r="T248" s="45"/>
      <c r="U248" s="213"/>
      <c r="V248" s="84"/>
      <c r="W248" s="85"/>
      <c r="X248" s="88"/>
      <c r="Y248" s="213"/>
      <c r="Z248" s="213"/>
      <c r="AA248" s="428"/>
      <c r="AB248" s="179" t="str">
        <f t="shared" si="10"/>
        <v/>
      </c>
      <c r="AC248" s="427"/>
      <c r="AD248" s="213"/>
      <c r="AE248" s="213"/>
      <c r="AF248" s="429"/>
      <c r="AG248" s="45"/>
      <c r="AH248" s="45"/>
      <c r="AI248" s="429"/>
      <c r="AJ248" s="668"/>
      <c r="AK248" s="668"/>
      <c r="AL248" s="41"/>
      <c r="AM248" s="367"/>
      <c r="AN248" s="427"/>
      <c r="AO248" s="179" t="str">
        <f t="shared" si="11"/>
        <v/>
      </c>
      <c r="AP248" s="427"/>
      <c r="AQ248" s="461"/>
      <c r="AR248" s="427"/>
      <c r="AS248" s="451"/>
      <c r="AT248" s="451"/>
      <c r="AU248" s="451"/>
      <c r="AV248" s="456"/>
      <c r="AW248" s="75"/>
      <c r="AX248" s="429"/>
      <c r="AY248" s="28" t="b">
        <f t="shared" si="12"/>
        <v>1</v>
      </c>
    </row>
    <row r="249" spans="1:51" ht="45" customHeight="1">
      <c r="A249" s="65"/>
      <c r="B249" s="65"/>
      <c r="C249" s="65"/>
      <c r="D249" s="65"/>
      <c r="E249" s="427"/>
      <c r="F249" s="318" t="str">
        <f t="shared" si="13"/>
        <v/>
      </c>
      <c r="G249" s="428"/>
      <c r="H249" s="83"/>
      <c r="I249" s="83"/>
      <c r="J249" s="45"/>
      <c r="K249" s="427"/>
      <c r="L249" s="427"/>
      <c r="M249" s="427"/>
      <c r="N249" s="45"/>
      <c r="O249" s="429"/>
      <c r="P249" s="206"/>
      <c r="Q249" s="206"/>
      <c r="R249" s="429"/>
      <c r="S249" s="83"/>
      <c r="T249" s="45"/>
      <c r="U249" s="213"/>
      <c r="V249" s="84"/>
      <c r="W249" s="85"/>
      <c r="X249" s="88"/>
      <c r="Y249" s="213"/>
      <c r="Z249" s="213"/>
      <c r="AA249" s="428"/>
      <c r="AB249" s="179" t="str">
        <f t="shared" si="10"/>
        <v/>
      </c>
      <c r="AC249" s="427"/>
      <c r="AD249" s="213"/>
      <c r="AE249" s="213"/>
      <c r="AF249" s="429"/>
      <c r="AG249" s="45"/>
      <c r="AH249" s="45"/>
      <c r="AI249" s="429"/>
      <c r="AJ249" s="668"/>
      <c r="AK249" s="668"/>
      <c r="AL249" s="41"/>
      <c r="AM249" s="367"/>
      <c r="AN249" s="427"/>
      <c r="AO249" s="179" t="str">
        <f t="shared" si="11"/>
        <v/>
      </c>
      <c r="AP249" s="427"/>
      <c r="AQ249" s="461"/>
      <c r="AR249" s="427"/>
      <c r="AS249" s="451"/>
      <c r="AT249" s="451"/>
      <c r="AU249" s="451"/>
      <c r="AV249" s="456"/>
      <c r="AW249" s="75"/>
      <c r="AX249" s="429"/>
      <c r="AY249" s="28" t="b">
        <f t="shared" si="12"/>
        <v>1</v>
      </c>
    </row>
    <row r="250" spans="1:51" ht="45" customHeight="1">
      <c r="A250" s="65"/>
      <c r="B250" s="65"/>
      <c r="C250" s="65"/>
      <c r="D250" s="65"/>
      <c r="E250" s="427"/>
      <c r="F250" s="318" t="str">
        <f t="shared" si="13"/>
        <v/>
      </c>
      <c r="G250" s="428"/>
      <c r="H250" s="83"/>
      <c r="I250" s="83"/>
      <c r="J250" s="45"/>
      <c r="K250" s="427"/>
      <c r="L250" s="427"/>
      <c r="M250" s="427"/>
      <c r="N250" s="45"/>
      <c r="O250" s="429"/>
      <c r="P250" s="206"/>
      <c r="Q250" s="206"/>
      <c r="R250" s="429"/>
      <c r="S250" s="83"/>
      <c r="T250" s="45"/>
      <c r="U250" s="213"/>
      <c r="V250" s="84"/>
      <c r="W250" s="85"/>
      <c r="X250" s="88"/>
      <c r="Y250" s="213"/>
      <c r="Z250" s="213"/>
      <c r="AA250" s="428"/>
      <c r="AB250" s="179" t="str">
        <f t="shared" si="10"/>
        <v/>
      </c>
      <c r="AC250" s="427"/>
      <c r="AD250" s="213"/>
      <c r="AE250" s="213"/>
      <c r="AF250" s="429"/>
      <c r="AG250" s="45"/>
      <c r="AH250" s="45"/>
      <c r="AI250" s="429"/>
      <c r="AJ250" s="668"/>
      <c r="AK250" s="668"/>
      <c r="AL250" s="41"/>
      <c r="AM250" s="367"/>
      <c r="AN250" s="427"/>
      <c r="AO250" s="179" t="str">
        <f t="shared" si="11"/>
        <v/>
      </c>
      <c r="AP250" s="427"/>
      <c r="AQ250" s="461"/>
      <c r="AR250" s="427"/>
      <c r="AS250" s="451"/>
      <c r="AT250" s="451"/>
      <c r="AU250" s="451"/>
      <c r="AV250" s="456"/>
      <c r="AW250" s="75"/>
      <c r="AX250" s="429"/>
      <c r="AY250" s="28" t="b">
        <f t="shared" si="12"/>
        <v>1</v>
      </c>
    </row>
    <row r="251" spans="1:51" ht="45" customHeight="1">
      <c r="A251" s="65"/>
      <c r="B251" s="65"/>
      <c r="C251" s="65"/>
      <c r="D251" s="65"/>
      <c r="E251" s="427"/>
      <c r="F251" s="318" t="str">
        <f t="shared" si="13"/>
        <v/>
      </c>
      <c r="G251" s="428"/>
      <c r="H251" s="83"/>
      <c r="I251" s="83"/>
      <c r="J251" s="45"/>
      <c r="K251" s="427"/>
      <c r="L251" s="427"/>
      <c r="M251" s="427"/>
      <c r="N251" s="45"/>
      <c r="O251" s="429"/>
      <c r="P251" s="206"/>
      <c r="Q251" s="206"/>
      <c r="R251" s="429"/>
      <c r="S251" s="83"/>
      <c r="T251" s="45"/>
      <c r="U251" s="213"/>
      <c r="V251" s="84"/>
      <c r="W251" s="85"/>
      <c r="X251" s="88"/>
      <c r="Y251" s="213"/>
      <c r="Z251" s="213"/>
      <c r="AA251" s="428"/>
      <c r="AB251" s="179" t="str">
        <f t="shared" si="10"/>
        <v/>
      </c>
      <c r="AC251" s="427"/>
      <c r="AD251" s="213"/>
      <c r="AE251" s="213"/>
      <c r="AF251" s="429"/>
      <c r="AG251" s="45"/>
      <c r="AH251" s="45"/>
      <c r="AI251" s="429"/>
      <c r="AJ251" s="668"/>
      <c r="AK251" s="668"/>
      <c r="AL251" s="41"/>
      <c r="AM251" s="367"/>
      <c r="AN251" s="427"/>
      <c r="AO251" s="179" t="str">
        <f t="shared" si="11"/>
        <v/>
      </c>
      <c r="AP251" s="427"/>
      <c r="AQ251" s="461"/>
      <c r="AR251" s="427"/>
      <c r="AS251" s="451"/>
      <c r="AT251" s="451"/>
      <c r="AU251" s="451"/>
      <c r="AV251" s="456"/>
      <c r="AW251" s="75"/>
      <c r="AX251" s="429"/>
      <c r="AY251" s="28" t="b">
        <f t="shared" si="12"/>
        <v>1</v>
      </c>
    </row>
    <row r="252" spans="1:51" ht="45" customHeight="1">
      <c r="A252" s="65"/>
      <c r="B252" s="65"/>
      <c r="C252" s="65"/>
      <c r="D252" s="65"/>
      <c r="E252" s="427"/>
      <c r="F252" s="318" t="str">
        <f t="shared" si="13"/>
        <v/>
      </c>
      <c r="G252" s="428"/>
      <c r="H252" s="83"/>
      <c r="I252" s="83"/>
      <c r="J252" s="45"/>
      <c r="K252" s="427"/>
      <c r="L252" s="427"/>
      <c r="M252" s="427"/>
      <c r="N252" s="45"/>
      <c r="O252" s="429"/>
      <c r="P252" s="206"/>
      <c r="Q252" s="206"/>
      <c r="R252" s="429"/>
      <c r="S252" s="83"/>
      <c r="T252" s="45"/>
      <c r="U252" s="213"/>
      <c r="V252" s="84"/>
      <c r="W252" s="85"/>
      <c r="X252" s="88"/>
      <c r="Y252" s="213"/>
      <c r="Z252" s="213"/>
      <c r="AA252" s="428"/>
      <c r="AB252" s="179" t="str">
        <f t="shared" si="10"/>
        <v/>
      </c>
      <c r="AC252" s="427"/>
      <c r="AD252" s="213"/>
      <c r="AE252" s="213"/>
      <c r="AF252" s="429"/>
      <c r="AG252" s="45"/>
      <c r="AH252" s="45"/>
      <c r="AI252" s="429"/>
      <c r="AJ252" s="668"/>
      <c r="AK252" s="668"/>
      <c r="AL252" s="41"/>
      <c r="AM252" s="367"/>
      <c r="AN252" s="427"/>
      <c r="AO252" s="179" t="str">
        <f t="shared" si="11"/>
        <v/>
      </c>
      <c r="AP252" s="427"/>
      <c r="AQ252" s="427"/>
      <c r="AR252" s="427"/>
      <c r="AS252" s="451"/>
      <c r="AT252" s="451"/>
      <c r="AU252" s="451"/>
      <c r="AV252" s="456"/>
      <c r="AW252" s="75"/>
      <c r="AX252" s="429"/>
      <c r="AY252" s="28" t="b">
        <f t="shared" si="12"/>
        <v>1</v>
      </c>
    </row>
    <row r="253" spans="1:51" ht="45" customHeight="1">
      <c r="A253" s="65"/>
      <c r="B253" s="65"/>
      <c r="C253" s="65"/>
      <c r="D253" s="65"/>
      <c r="E253" s="427"/>
      <c r="F253" s="318" t="str">
        <f t="shared" si="13"/>
        <v/>
      </c>
      <c r="G253" s="428"/>
      <c r="H253" s="83"/>
      <c r="I253" s="83"/>
      <c r="J253" s="45"/>
      <c r="K253" s="427"/>
      <c r="L253" s="427"/>
      <c r="M253" s="427"/>
      <c r="N253" s="45"/>
      <c r="O253" s="429"/>
      <c r="P253" s="206"/>
      <c r="Q253" s="206"/>
      <c r="R253" s="429"/>
      <c r="S253" s="83"/>
      <c r="T253" s="45"/>
      <c r="U253" s="213"/>
      <c r="V253" s="84"/>
      <c r="W253" s="85"/>
      <c r="X253" s="88"/>
      <c r="Y253" s="213"/>
      <c r="Z253" s="213"/>
      <c r="AA253" s="428"/>
      <c r="AB253" s="179" t="str">
        <f t="shared" si="10"/>
        <v/>
      </c>
      <c r="AC253" s="427"/>
      <c r="AD253" s="213"/>
      <c r="AE253" s="213"/>
      <c r="AF253" s="429"/>
      <c r="AG253" s="45"/>
      <c r="AH253" s="45"/>
      <c r="AI253" s="429"/>
      <c r="AJ253" s="668"/>
      <c r="AK253" s="668"/>
      <c r="AL253" s="41"/>
      <c r="AM253" s="367"/>
      <c r="AN253" s="427"/>
      <c r="AO253" s="179" t="str">
        <f t="shared" si="11"/>
        <v/>
      </c>
      <c r="AP253" s="427"/>
      <c r="AQ253" s="427"/>
      <c r="AR253" s="427"/>
      <c r="AS253" s="451"/>
      <c r="AT253" s="451"/>
      <c r="AU253" s="451"/>
      <c r="AV253" s="456"/>
      <c r="AW253" s="75"/>
      <c r="AX253" s="429"/>
      <c r="AY253" s="28" t="b">
        <f t="shared" si="12"/>
        <v>1</v>
      </c>
    </row>
    <row r="254" spans="1:51" ht="45" customHeight="1">
      <c r="A254" s="65"/>
      <c r="B254" s="65"/>
      <c r="C254" s="65"/>
      <c r="D254" s="65"/>
      <c r="E254" s="427"/>
      <c r="F254" s="318" t="str">
        <f t="shared" si="13"/>
        <v/>
      </c>
      <c r="G254" s="428"/>
      <c r="H254" s="83"/>
      <c r="I254" s="83"/>
      <c r="J254" s="45"/>
      <c r="K254" s="427"/>
      <c r="L254" s="427"/>
      <c r="M254" s="427"/>
      <c r="N254" s="45"/>
      <c r="O254" s="429"/>
      <c r="P254" s="206"/>
      <c r="Q254" s="206"/>
      <c r="R254" s="429"/>
      <c r="S254" s="83"/>
      <c r="T254" s="45"/>
      <c r="U254" s="213"/>
      <c r="V254" s="84"/>
      <c r="W254" s="85"/>
      <c r="X254" s="88"/>
      <c r="Y254" s="213"/>
      <c r="Z254" s="213"/>
      <c r="AA254" s="428"/>
      <c r="AB254" s="179" t="str">
        <f t="shared" si="10"/>
        <v/>
      </c>
      <c r="AC254" s="427"/>
      <c r="AD254" s="213"/>
      <c r="AE254" s="213"/>
      <c r="AF254" s="429"/>
      <c r="AG254" s="45"/>
      <c r="AH254" s="45"/>
      <c r="AI254" s="429"/>
      <c r="AJ254" s="668"/>
      <c r="AK254" s="668"/>
      <c r="AL254" s="41"/>
      <c r="AM254" s="367"/>
      <c r="AN254" s="427"/>
      <c r="AO254" s="179" t="str">
        <f t="shared" si="11"/>
        <v/>
      </c>
      <c r="AP254" s="427"/>
      <c r="AQ254" s="427"/>
      <c r="AR254" s="427"/>
      <c r="AS254" s="451"/>
      <c r="AT254" s="451"/>
      <c r="AU254" s="451"/>
      <c r="AV254" s="456"/>
      <c r="AW254" s="75"/>
      <c r="AX254" s="429"/>
      <c r="AY254" s="28" t="b">
        <f t="shared" si="12"/>
        <v>1</v>
      </c>
    </row>
    <row r="255" spans="1:51" ht="45" customHeight="1">
      <c r="A255" s="65"/>
      <c r="B255" s="65"/>
      <c r="C255" s="65"/>
      <c r="D255" s="65"/>
      <c r="E255" s="427"/>
      <c r="F255" s="318" t="str">
        <f t="shared" si="13"/>
        <v/>
      </c>
      <c r="G255" s="428"/>
      <c r="H255" s="83"/>
      <c r="I255" s="83"/>
      <c r="J255" s="45"/>
      <c r="K255" s="427"/>
      <c r="L255" s="427"/>
      <c r="M255" s="427"/>
      <c r="N255" s="45"/>
      <c r="O255" s="429"/>
      <c r="P255" s="206"/>
      <c r="Q255" s="206"/>
      <c r="R255" s="429"/>
      <c r="S255" s="83"/>
      <c r="T255" s="45"/>
      <c r="U255" s="213"/>
      <c r="V255" s="84"/>
      <c r="W255" s="85"/>
      <c r="X255" s="88"/>
      <c r="Y255" s="213"/>
      <c r="Z255" s="213"/>
      <c r="AA255" s="428"/>
      <c r="AB255" s="179" t="str">
        <f t="shared" si="10"/>
        <v/>
      </c>
      <c r="AC255" s="427"/>
      <c r="AD255" s="213"/>
      <c r="AE255" s="213"/>
      <c r="AF255" s="429"/>
      <c r="AG255" s="45"/>
      <c r="AH255" s="45"/>
      <c r="AI255" s="429"/>
      <c r="AJ255" s="668"/>
      <c r="AK255" s="668"/>
      <c r="AL255" s="41"/>
      <c r="AM255" s="367"/>
      <c r="AN255" s="427"/>
      <c r="AO255" s="179" t="str">
        <f t="shared" si="11"/>
        <v/>
      </c>
      <c r="AP255" s="427"/>
      <c r="AQ255" s="427"/>
      <c r="AR255" s="427"/>
      <c r="AS255" s="451"/>
      <c r="AT255" s="451"/>
      <c r="AU255" s="451"/>
      <c r="AV255" s="456"/>
      <c r="AW255" s="75"/>
      <c r="AX255" s="429"/>
      <c r="AY255" s="28" t="b">
        <f t="shared" si="12"/>
        <v>1</v>
      </c>
    </row>
    <row r="256" spans="1:51" ht="45" customHeight="1">
      <c r="A256" s="65"/>
      <c r="B256" s="65"/>
      <c r="C256" s="65"/>
      <c r="D256" s="65"/>
      <c r="E256" s="427"/>
      <c r="F256" s="318" t="str">
        <f t="shared" si="13"/>
        <v/>
      </c>
      <c r="G256" s="428"/>
      <c r="H256" s="83"/>
      <c r="I256" s="83"/>
      <c r="J256" s="45"/>
      <c r="K256" s="427"/>
      <c r="L256" s="427"/>
      <c r="M256" s="427"/>
      <c r="N256" s="45"/>
      <c r="O256" s="429"/>
      <c r="P256" s="206"/>
      <c r="Q256" s="206"/>
      <c r="R256" s="429"/>
      <c r="S256" s="83"/>
      <c r="T256" s="45"/>
      <c r="U256" s="213"/>
      <c r="V256" s="84"/>
      <c r="W256" s="85"/>
      <c r="X256" s="88"/>
      <c r="Y256" s="213"/>
      <c r="Z256" s="213"/>
      <c r="AA256" s="428"/>
      <c r="AB256" s="179" t="str">
        <f t="shared" si="10"/>
        <v/>
      </c>
      <c r="AC256" s="427"/>
      <c r="AD256" s="213"/>
      <c r="AE256" s="213"/>
      <c r="AF256" s="429"/>
      <c r="AG256" s="45"/>
      <c r="AH256" s="45"/>
      <c r="AI256" s="429"/>
      <c r="AJ256" s="668"/>
      <c r="AK256" s="668"/>
      <c r="AL256" s="41"/>
      <c r="AM256" s="367"/>
      <c r="AN256" s="427"/>
      <c r="AO256" s="179" t="str">
        <f t="shared" si="11"/>
        <v/>
      </c>
      <c r="AP256" s="427"/>
      <c r="AQ256" s="427"/>
      <c r="AR256" s="427"/>
      <c r="AS256" s="451"/>
      <c r="AT256" s="451"/>
      <c r="AU256" s="451"/>
      <c r="AV256" s="456"/>
      <c r="AW256" s="75"/>
      <c r="AX256" s="429"/>
      <c r="AY256" s="28" t="b">
        <f t="shared" si="12"/>
        <v>1</v>
      </c>
    </row>
    <row r="257" spans="1:51" ht="45" customHeight="1">
      <c r="A257" s="65"/>
      <c r="B257" s="65"/>
      <c r="C257" s="65"/>
      <c r="D257" s="65"/>
      <c r="E257" s="427"/>
      <c r="F257" s="318" t="str">
        <f t="shared" si="13"/>
        <v/>
      </c>
      <c r="G257" s="428"/>
      <c r="H257" s="83"/>
      <c r="I257" s="83"/>
      <c r="J257" s="45"/>
      <c r="K257" s="427"/>
      <c r="L257" s="427"/>
      <c r="M257" s="427"/>
      <c r="N257" s="45"/>
      <c r="O257" s="429"/>
      <c r="P257" s="206"/>
      <c r="Q257" s="206"/>
      <c r="R257" s="429"/>
      <c r="S257" s="83"/>
      <c r="T257" s="45"/>
      <c r="U257" s="213"/>
      <c r="V257" s="84"/>
      <c r="W257" s="85"/>
      <c r="X257" s="88"/>
      <c r="Y257" s="213"/>
      <c r="Z257" s="213"/>
      <c r="AA257" s="428"/>
      <c r="AB257" s="179" t="str">
        <f t="shared" si="10"/>
        <v/>
      </c>
      <c r="AC257" s="427"/>
      <c r="AD257" s="213"/>
      <c r="AE257" s="213"/>
      <c r="AF257" s="429"/>
      <c r="AG257" s="45"/>
      <c r="AH257" s="45"/>
      <c r="AI257" s="429"/>
      <c r="AJ257" s="668"/>
      <c r="AK257" s="668"/>
      <c r="AL257" s="41"/>
      <c r="AM257" s="367"/>
      <c r="AN257" s="427"/>
      <c r="AO257" s="179" t="str">
        <f t="shared" si="11"/>
        <v/>
      </c>
      <c r="AP257" s="427"/>
      <c r="AQ257" s="427"/>
      <c r="AR257" s="427"/>
      <c r="AS257" s="451"/>
      <c r="AT257" s="451"/>
      <c r="AU257" s="451"/>
      <c r="AV257" s="456"/>
      <c r="AW257" s="75"/>
      <c r="AX257" s="429"/>
      <c r="AY257" s="28" t="b">
        <f t="shared" si="12"/>
        <v>1</v>
      </c>
    </row>
    <row r="258" spans="1:51" ht="45" customHeight="1">
      <c r="A258" s="65"/>
      <c r="B258" s="65"/>
      <c r="C258" s="65"/>
      <c r="D258" s="65"/>
      <c r="E258" s="427"/>
      <c r="F258" s="318" t="str">
        <f t="shared" si="13"/>
        <v/>
      </c>
      <c r="G258" s="428"/>
      <c r="H258" s="83"/>
      <c r="I258" s="83"/>
      <c r="J258" s="45"/>
      <c r="K258" s="427"/>
      <c r="L258" s="427"/>
      <c r="M258" s="427"/>
      <c r="N258" s="45"/>
      <c r="O258" s="429"/>
      <c r="P258" s="206"/>
      <c r="Q258" s="206"/>
      <c r="R258" s="429"/>
      <c r="S258" s="83"/>
      <c r="T258" s="45"/>
      <c r="U258" s="213"/>
      <c r="V258" s="84"/>
      <c r="W258" s="85"/>
      <c r="X258" s="88"/>
      <c r="Y258" s="213"/>
      <c r="Z258" s="213"/>
      <c r="AA258" s="428"/>
      <c r="AB258" s="179" t="str">
        <f t="shared" si="10"/>
        <v/>
      </c>
      <c r="AC258" s="427"/>
      <c r="AD258" s="213"/>
      <c r="AE258" s="213"/>
      <c r="AF258" s="429"/>
      <c r="AG258" s="45"/>
      <c r="AH258" s="45"/>
      <c r="AI258" s="429"/>
      <c r="AJ258" s="668"/>
      <c r="AK258" s="668"/>
      <c r="AL258" s="41"/>
      <c r="AM258" s="367"/>
      <c r="AN258" s="427"/>
      <c r="AO258" s="179" t="str">
        <f t="shared" si="11"/>
        <v/>
      </c>
      <c r="AP258" s="427"/>
      <c r="AQ258" s="427"/>
      <c r="AR258" s="427"/>
      <c r="AS258" s="451"/>
      <c r="AT258" s="451"/>
      <c r="AU258" s="451"/>
      <c r="AV258" s="456"/>
      <c r="AW258" s="75"/>
      <c r="AX258" s="429"/>
      <c r="AY258" s="28" t="b">
        <f t="shared" si="12"/>
        <v>1</v>
      </c>
    </row>
    <row r="259" spans="1:51" ht="45" customHeight="1">
      <c r="A259" s="65"/>
      <c r="B259" s="65"/>
      <c r="C259" s="65"/>
      <c r="D259" s="65"/>
      <c r="E259" s="427"/>
      <c r="F259" s="318" t="str">
        <f t="shared" si="13"/>
        <v/>
      </c>
      <c r="G259" s="428"/>
      <c r="H259" s="83"/>
      <c r="I259" s="83"/>
      <c r="J259" s="45"/>
      <c r="K259" s="427"/>
      <c r="L259" s="427"/>
      <c r="M259" s="427"/>
      <c r="N259" s="45"/>
      <c r="O259" s="429"/>
      <c r="P259" s="206"/>
      <c r="Q259" s="206"/>
      <c r="R259" s="429"/>
      <c r="S259" s="83"/>
      <c r="T259" s="45"/>
      <c r="U259" s="213"/>
      <c r="V259" s="84"/>
      <c r="W259" s="85"/>
      <c r="X259" s="88"/>
      <c r="Y259" s="213"/>
      <c r="Z259" s="213"/>
      <c r="AA259" s="428"/>
      <c r="AB259" s="179" t="str">
        <f t="shared" si="10"/>
        <v/>
      </c>
      <c r="AC259" s="427"/>
      <c r="AD259" s="213"/>
      <c r="AE259" s="213"/>
      <c r="AF259" s="429"/>
      <c r="AG259" s="45"/>
      <c r="AH259" s="45"/>
      <c r="AI259" s="429"/>
      <c r="AJ259" s="668"/>
      <c r="AK259" s="668"/>
      <c r="AL259" s="41"/>
      <c r="AM259" s="367"/>
      <c r="AN259" s="427"/>
      <c r="AO259" s="179" t="str">
        <f t="shared" si="11"/>
        <v/>
      </c>
      <c r="AP259" s="427"/>
      <c r="AQ259" s="427"/>
      <c r="AR259" s="427"/>
      <c r="AS259" s="451"/>
      <c r="AT259" s="451"/>
      <c r="AU259" s="451"/>
      <c r="AV259" s="456"/>
      <c r="AW259" s="75"/>
      <c r="AX259" s="429"/>
      <c r="AY259" s="28" t="b">
        <f t="shared" si="12"/>
        <v>1</v>
      </c>
    </row>
    <row r="260" spans="1:51" ht="45" customHeight="1">
      <c r="A260" s="65"/>
      <c r="B260" s="65"/>
      <c r="C260" s="65"/>
      <c r="D260" s="65"/>
      <c r="E260" s="427"/>
      <c r="F260" s="318" t="str">
        <f t="shared" si="13"/>
        <v/>
      </c>
      <c r="G260" s="428"/>
      <c r="H260" s="83"/>
      <c r="I260" s="83"/>
      <c r="J260" s="45"/>
      <c r="K260" s="427"/>
      <c r="L260" s="427"/>
      <c r="M260" s="427"/>
      <c r="N260" s="45"/>
      <c r="O260" s="429"/>
      <c r="P260" s="206"/>
      <c r="Q260" s="206"/>
      <c r="R260" s="429"/>
      <c r="S260" s="83"/>
      <c r="T260" s="45"/>
      <c r="U260" s="213"/>
      <c r="V260" s="84"/>
      <c r="W260" s="85"/>
      <c r="X260" s="88"/>
      <c r="Y260" s="213"/>
      <c r="Z260" s="213"/>
      <c r="AA260" s="428"/>
      <c r="AB260" s="179" t="str">
        <f t="shared" si="10"/>
        <v/>
      </c>
      <c r="AC260" s="427"/>
      <c r="AD260" s="213"/>
      <c r="AE260" s="213"/>
      <c r="AF260" s="429"/>
      <c r="AG260" s="45"/>
      <c r="AH260" s="45"/>
      <c r="AI260" s="429"/>
      <c r="AJ260" s="668"/>
      <c r="AK260" s="668"/>
      <c r="AL260" s="41"/>
      <c r="AM260" s="367"/>
      <c r="AN260" s="427"/>
      <c r="AO260" s="179" t="str">
        <f t="shared" si="11"/>
        <v/>
      </c>
      <c r="AP260" s="427"/>
      <c r="AQ260" s="427"/>
      <c r="AR260" s="427"/>
      <c r="AS260" s="451"/>
      <c r="AT260" s="451"/>
      <c r="AU260" s="451"/>
      <c r="AV260" s="456"/>
      <c r="AW260" s="75"/>
      <c r="AX260" s="429"/>
      <c r="AY260" s="28" t="b">
        <f t="shared" si="12"/>
        <v>1</v>
      </c>
    </row>
    <row r="261" spans="1:51" ht="45" customHeight="1">
      <c r="A261" s="65"/>
      <c r="B261" s="65"/>
      <c r="C261" s="65"/>
      <c r="D261" s="65"/>
      <c r="E261" s="427"/>
      <c r="F261" s="318" t="str">
        <f t="shared" si="13"/>
        <v/>
      </c>
      <c r="G261" s="428"/>
      <c r="H261" s="83"/>
      <c r="I261" s="83"/>
      <c r="J261" s="45"/>
      <c r="K261" s="427"/>
      <c r="L261" s="427"/>
      <c r="M261" s="427"/>
      <c r="N261" s="45"/>
      <c r="O261" s="429"/>
      <c r="P261" s="206"/>
      <c r="Q261" s="206"/>
      <c r="R261" s="429"/>
      <c r="S261" s="83"/>
      <c r="T261" s="45"/>
      <c r="U261" s="213"/>
      <c r="V261" s="84"/>
      <c r="W261" s="85"/>
      <c r="X261" s="88"/>
      <c r="Y261" s="213"/>
      <c r="Z261" s="213"/>
      <c r="AA261" s="428"/>
      <c r="AB261" s="179" t="str">
        <f t="shared" si="10"/>
        <v/>
      </c>
      <c r="AC261" s="427"/>
      <c r="AD261" s="213"/>
      <c r="AE261" s="213"/>
      <c r="AF261" s="429"/>
      <c r="AG261" s="45"/>
      <c r="AH261" s="45"/>
      <c r="AI261" s="429"/>
      <c r="AJ261" s="668"/>
      <c r="AK261" s="668"/>
      <c r="AL261" s="41"/>
      <c r="AM261" s="367"/>
      <c r="AN261" s="427"/>
      <c r="AO261" s="179" t="str">
        <f t="shared" si="11"/>
        <v/>
      </c>
      <c r="AP261" s="427"/>
      <c r="AQ261" s="427"/>
      <c r="AR261" s="427"/>
      <c r="AS261" s="451"/>
      <c r="AT261" s="451"/>
      <c r="AU261" s="451"/>
      <c r="AV261" s="456"/>
      <c r="AW261" s="75"/>
      <c r="AX261" s="429"/>
      <c r="AY261" s="28" t="b">
        <f t="shared" si="12"/>
        <v>1</v>
      </c>
    </row>
    <row r="262" spans="1:51" ht="45" customHeight="1">
      <c r="A262" s="65"/>
      <c r="B262" s="65"/>
      <c r="C262" s="65"/>
      <c r="D262" s="65"/>
      <c r="E262" s="427"/>
      <c r="F262" s="318" t="str">
        <f t="shared" si="13"/>
        <v/>
      </c>
      <c r="G262" s="428"/>
      <c r="H262" s="83"/>
      <c r="I262" s="83"/>
      <c r="J262" s="45"/>
      <c r="K262" s="427"/>
      <c r="L262" s="427"/>
      <c r="M262" s="427"/>
      <c r="N262" s="45"/>
      <c r="O262" s="429"/>
      <c r="P262" s="206"/>
      <c r="Q262" s="206"/>
      <c r="R262" s="429"/>
      <c r="S262" s="83"/>
      <c r="T262" s="45"/>
      <c r="U262" s="213"/>
      <c r="V262" s="84"/>
      <c r="W262" s="85"/>
      <c r="X262" s="88"/>
      <c r="Y262" s="213"/>
      <c r="Z262" s="213"/>
      <c r="AA262" s="428"/>
      <c r="AB262" s="179" t="str">
        <f t="shared" si="10"/>
        <v/>
      </c>
      <c r="AC262" s="427"/>
      <c r="AD262" s="213"/>
      <c r="AE262" s="213"/>
      <c r="AF262" s="429"/>
      <c r="AG262" s="45"/>
      <c r="AH262" s="45"/>
      <c r="AI262" s="429"/>
      <c r="AJ262" s="668"/>
      <c r="AK262" s="668"/>
      <c r="AL262" s="41"/>
      <c r="AM262" s="367"/>
      <c r="AN262" s="427"/>
      <c r="AO262" s="179" t="str">
        <f t="shared" si="11"/>
        <v/>
      </c>
      <c r="AP262" s="427"/>
      <c r="AQ262" s="427"/>
      <c r="AR262" s="427"/>
      <c r="AS262" s="436"/>
      <c r="AT262" s="451"/>
      <c r="AU262" s="451"/>
      <c r="AV262" s="456"/>
      <c r="AW262" s="75"/>
      <c r="AX262" s="429"/>
      <c r="AY262" s="28" t="b">
        <f t="shared" si="12"/>
        <v>1</v>
      </c>
    </row>
    <row r="263" spans="1:51" ht="45" customHeight="1">
      <c r="A263" s="65"/>
      <c r="B263" s="65"/>
      <c r="C263" s="65"/>
      <c r="D263" s="65"/>
      <c r="E263" s="427"/>
      <c r="F263" s="318" t="str">
        <f t="shared" si="13"/>
        <v/>
      </c>
      <c r="G263" s="428"/>
      <c r="H263" s="83"/>
      <c r="I263" s="83"/>
      <c r="J263" s="45"/>
      <c r="K263" s="427"/>
      <c r="L263" s="427"/>
      <c r="M263" s="427"/>
      <c r="N263" s="45"/>
      <c r="O263" s="429"/>
      <c r="P263" s="206"/>
      <c r="Q263" s="206"/>
      <c r="R263" s="429"/>
      <c r="S263" s="83"/>
      <c r="T263" s="45"/>
      <c r="U263" s="213"/>
      <c r="V263" s="84"/>
      <c r="W263" s="85"/>
      <c r="X263" s="88"/>
      <c r="Y263" s="213"/>
      <c r="Z263" s="213"/>
      <c r="AA263" s="428"/>
      <c r="AB263" s="179" t="str">
        <f t="shared" si="10"/>
        <v/>
      </c>
      <c r="AC263" s="427"/>
      <c r="AD263" s="213"/>
      <c r="AE263" s="213"/>
      <c r="AF263" s="429"/>
      <c r="AG263" s="45"/>
      <c r="AH263" s="45"/>
      <c r="AI263" s="429"/>
      <c r="AJ263" s="668"/>
      <c r="AK263" s="668"/>
      <c r="AL263" s="41"/>
      <c r="AM263" s="367"/>
      <c r="AN263" s="427"/>
      <c r="AO263" s="179" t="str">
        <f t="shared" si="11"/>
        <v/>
      </c>
      <c r="AP263" s="427"/>
      <c r="AQ263" s="427"/>
      <c r="AR263" s="427"/>
      <c r="AS263" s="436"/>
      <c r="AT263" s="451"/>
      <c r="AU263" s="451"/>
      <c r="AV263" s="456"/>
      <c r="AW263" s="75"/>
      <c r="AX263" s="429"/>
      <c r="AY263" s="28" t="b">
        <f t="shared" si="12"/>
        <v>1</v>
      </c>
    </row>
    <row r="264" spans="1:51" ht="45" customHeight="1">
      <c r="A264" s="65"/>
      <c r="B264" s="65"/>
      <c r="C264" s="65"/>
      <c r="D264" s="65"/>
      <c r="E264" s="427"/>
      <c r="F264" s="318" t="str">
        <f t="shared" si="13"/>
        <v/>
      </c>
      <c r="G264" s="428"/>
      <c r="H264" s="83"/>
      <c r="I264" s="83"/>
      <c r="J264" s="45"/>
      <c r="K264" s="427"/>
      <c r="L264" s="427"/>
      <c r="M264" s="427"/>
      <c r="N264" s="45"/>
      <c r="O264" s="429"/>
      <c r="P264" s="206"/>
      <c r="Q264" s="206"/>
      <c r="R264" s="429"/>
      <c r="S264" s="83"/>
      <c r="T264" s="45"/>
      <c r="U264" s="213"/>
      <c r="V264" s="84"/>
      <c r="W264" s="85"/>
      <c r="X264" s="88"/>
      <c r="Y264" s="213"/>
      <c r="Z264" s="213"/>
      <c r="AA264" s="428"/>
      <c r="AB264" s="179" t="str">
        <f t="shared" si="10"/>
        <v/>
      </c>
      <c r="AC264" s="427"/>
      <c r="AD264" s="213"/>
      <c r="AE264" s="213"/>
      <c r="AF264" s="429"/>
      <c r="AG264" s="45"/>
      <c r="AH264" s="45"/>
      <c r="AI264" s="429"/>
      <c r="AJ264" s="668"/>
      <c r="AK264" s="668"/>
      <c r="AL264" s="41"/>
      <c r="AM264" s="367"/>
      <c r="AN264" s="427"/>
      <c r="AO264" s="179" t="str">
        <f t="shared" si="11"/>
        <v/>
      </c>
      <c r="AP264" s="427"/>
      <c r="AQ264" s="427"/>
      <c r="AR264" s="427"/>
      <c r="AS264" s="436"/>
      <c r="AT264" s="451"/>
      <c r="AU264" s="451"/>
      <c r="AV264" s="456"/>
      <c r="AW264" s="75"/>
      <c r="AX264" s="429"/>
      <c r="AY264" s="28" t="b">
        <f t="shared" si="12"/>
        <v>1</v>
      </c>
    </row>
    <row r="265" spans="1:51" ht="45" customHeight="1">
      <c r="A265" s="65"/>
      <c r="B265" s="65"/>
      <c r="C265" s="65"/>
      <c r="D265" s="65"/>
      <c r="E265" s="427"/>
      <c r="F265" s="318" t="str">
        <f t="shared" si="13"/>
        <v/>
      </c>
      <c r="G265" s="428"/>
      <c r="H265" s="83"/>
      <c r="I265" s="83"/>
      <c r="J265" s="45"/>
      <c r="K265" s="427"/>
      <c r="L265" s="427"/>
      <c r="M265" s="427"/>
      <c r="N265" s="45"/>
      <c r="O265" s="429"/>
      <c r="P265" s="206"/>
      <c r="Q265" s="206"/>
      <c r="R265" s="429"/>
      <c r="S265" s="83"/>
      <c r="T265" s="45"/>
      <c r="U265" s="213"/>
      <c r="V265" s="84"/>
      <c r="W265" s="85"/>
      <c r="X265" s="88"/>
      <c r="Y265" s="213"/>
      <c r="Z265" s="213"/>
      <c r="AA265" s="428"/>
      <c r="AB265" s="179" t="str">
        <f t="shared" si="10"/>
        <v/>
      </c>
      <c r="AC265" s="427"/>
      <c r="AD265" s="213"/>
      <c r="AE265" s="213"/>
      <c r="AF265" s="429"/>
      <c r="AG265" s="45"/>
      <c r="AH265" s="45"/>
      <c r="AI265" s="429"/>
      <c r="AJ265" s="668"/>
      <c r="AK265" s="668"/>
      <c r="AL265" s="41"/>
      <c r="AM265" s="367"/>
      <c r="AN265" s="427"/>
      <c r="AO265" s="179" t="str">
        <f t="shared" si="11"/>
        <v/>
      </c>
      <c r="AP265" s="427"/>
      <c r="AQ265" s="427"/>
      <c r="AR265" s="427"/>
      <c r="AS265" s="436"/>
      <c r="AT265" s="451"/>
      <c r="AU265" s="451"/>
      <c r="AV265" s="456"/>
      <c r="AW265" s="75"/>
      <c r="AX265" s="429"/>
      <c r="AY265" s="28" t="b">
        <f t="shared" si="12"/>
        <v>1</v>
      </c>
    </row>
    <row r="266" spans="1:51" ht="45" customHeight="1">
      <c r="A266" s="65"/>
      <c r="B266" s="65"/>
      <c r="C266" s="65"/>
      <c r="D266" s="65"/>
      <c r="E266" s="427"/>
      <c r="F266" s="318" t="str">
        <f t="shared" si="13"/>
        <v/>
      </c>
      <c r="G266" s="428"/>
      <c r="H266" s="83"/>
      <c r="I266" s="83"/>
      <c r="J266" s="45"/>
      <c r="K266" s="427"/>
      <c r="L266" s="427"/>
      <c r="M266" s="427"/>
      <c r="N266" s="45"/>
      <c r="O266" s="429"/>
      <c r="P266" s="206"/>
      <c r="Q266" s="206"/>
      <c r="R266" s="429"/>
      <c r="S266" s="83"/>
      <c r="T266" s="45"/>
      <c r="U266" s="213"/>
      <c r="V266" s="84"/>
      <c r="W266" s="85"/>
      <c r="X266" s="88"/>
      <c r="Y266" s="213"/>
      <c r="Z266" s="213"/>
      <c r="AA266" s="428"/>
      <c r="AB266" s="179" t="str">
        <f t="shared" ref="AB266:AB329" si="14">IF(ISBLANK(X266),"",DATEDIF(S266,X266,"d")/365)</f>
        <v/>
      </c>
      <c r="AC266" s="427"/>
      <c r="AD266" s="213"/>
      <c r="AE266" s="213"/>
      <c r="AF266" s="429"/>
      <c r="AG266" s="45"/>
      <c r="AH266" s="45"/>
      <c r="AI266" s="429"/>
      <c r="AJ266" s="668"/>
      <c r="AK266" s="668"/>
      <c r="AL266" s="41"/>
      <c r="AM266" s="367"/>
      <c r="AN266" s="427"/>
      <c r="AO266" s="179" t="str">
        <f t="shared" ref="AO266:AO329" si="15">IF((S266-AM266)/365&gt;0,(S266-AM266)/365,"")</f>
        <v/>
      </c>
      <c r="AP266" s="427"/>
      <c r="AQ266" s="427"/>
      <c r="AR266" s="427"/>
      <c r="AS266" s="436"/>
      <c r="AT266" s="451"/>
      <c r="AU266" s="451"/>
      <c r="AV266" s="456"/>
      <c r="AW266" s="75"/>
      <c r="AX266" s="429"/>
      <c r="AY266" s="28" t="b">
        <f t="shared" si="12"/>
        <v>1</v>
      </c>
    </row>
    <row r="267" spans="1:51" ht="45" customHeight="1">
      <c r="A267" s="65"/>
      <c r="B267" s="65"/>
      <c r="C267" s="65"/>
      <c r="D267" s="65"/>
      <c r="E267" s="427"/>
      <c r="F267" s="318" t="str">
        <f t="shared" si="13"/>
        <v/>
      </c>
      <c r="G267" s="428"/>
      <c r="H267" s="83"/>
      <c r="I267" s="83"/>
      <c r="J267" s="45"/>
      <c r="K267" s="427"/>
      <c r="L267" s="427"/>
      <c r="M267" s="427"/>
      <c r="N267" s="45"/>
      <c r="O267" s="429"/>
      <c r="P267" s="206"/>
      <c r="Q267" s="206"/>
      <c r="R267" s="429"/>
      <c r="S267" s="83"/>
      <c r="T267" s="45"/>
      <c r="U267" s="213"/>
      <c r="V267" s="84"/>
      <c r="W267" s="85"/>
      <c r="X267" s="88"/>
      <c r="Y267" s="213"/>
      <c r="Z267" s="213"/>
      <c r="AA267" s="428"/>
      <c r="AB267" s="179" t="str">
        <f t="shared" si="14"/>
        <v/>
      </c>
      <c r="AC267" s="427"/>
      <c r="AD267" s="213"/>
      <c r="AE267" s="213"/>
      <c r="AF267" s="429"/>
      <c r="AG267" s="45"/>
      <c r="AH267" s="45"/>
      <c r="AI267" s="429"/>
      <c r="AJ267" s="668"/>
      <c r="AK267" s="668"/>
      <c r="AL267" s="41"/>
      <c r="AM267" s="367"/>
      <c r="AN267" s="427"/>
      <c r="AO267" s="179" t="str">
        <f t="shared" si="15"/>
        <v/>
      </c>
      <c r="AP267" s="427"/>
      <c r="AQ267" s="427"/>
      <c r="AR267" s="427"/>
      <c r="AS267" s="436"/>
      <c r="AT267" s="451"/>
      <c r="AU267" s="451"/>
      <c r="AV267" s="456"/>
      <c r="AW267" s="75"/>
      <c r="AX267" s="429"/>
      <c r="AY267" s="28" t="b">
        <f t="shared" si="12"/>
        <v>1</v>
      </c>
    </row>
    <row r="268" spans="1:51" ht="45" customHeight="1">
      <c r="A268" s="65"/>
      <c r="B268" s="65"/>
      <c r="C268" s="65"/>
      <c r="D268" s="65"/>
      <c r="E268" s="427"/>
      <c r="F268" s="318" t="str">
        <f t="shared" si="13"/>
        <v/>
      </c>
      <c r="G268" s="428"/>
      <c r="H268" s="83"/>
      <c r="I268" s="83"/>
      <c r="J268" s="45"/>
      <c r="K268" s="427"/>
      <c r="L268" s="427"/>
      <c r="M268" s="427"/>
      <c r="N268" s="45"/>
      <c r="O268" s="429"/>
      <c r="P268" s="206"/>
      <c r="Q268" s="206"/>
      <c r="R268" s="429"/>
      <c r="S268" s="83"/>
      <c r="T268" s="45"/>
      <c r="U268" s="213"/>
      <c r="V268" s="84"/>
      <c r="W268" s="85"/>
      <c r="X268" s="88"/>
      <c r="Y268" s="213"/>
      <c r="Z268" s="213"/>
      <c r="AA268" s="428"/>
      <c r="AB268" s="179" t="str">
        <f t="shared" si="14"/>
        <v/>
      </c>
      <c r="AC268" s="427"/>
      <c r="AD268" s="213"/>
      <c r="AE268" s="213"/>
      <c r="AF268" s="429"/>
      <c r="AG268" s="45"/>
      <c r="AH268" s="45"/>
      <c r="AI268" s="429"/>
      <c r="AJ268" s="668"/>
      <c r="AK268" s="668"/>
      <c r="AL268" s="41"/>
      <c r="AM268" s="367"/>
      <c r="AN268" s="427"/>
      <c r="AO268" s="179" t="str">
        <f t="shared" si="15"/>
        <v/>
      </c>
      <c r="AP268" s="427"/>
      <c r="AQ268" s="427"/>
      <c r="AR268" s="427"/>
      <c r="AS268" s="436"/>
      <c r="AT268" s="451"/>
      <c r="AU268" s="451"/>
      <c r="AV268" s="456"/>
      <c r="AW268" s="75"/>
      <c r="AX268" s="429"/>
      <c r="AY268" s="28" t="b">
        <f t="shared" ref="AY268:AY331" si="16">U268=Z268+AD268+AH268</f>
        <v>1</v>
      </c>
    </row>
    <row r="269" spans="1:51" ht="45" customHeight="1">
      <c r="A269" s="65"/>
      <c r="B269" s="65"/>
      <c r="C269" s="65"/>
      <c r="D269" s="65"/>
      <c r="E269" s="427"/>
      <c r="F269" s="318" t="str">
        <f t="shared" si="13"/>
        <v/>
      </c>
      <c r="G269" s="428"/>
      <c r="H269" s="83"/>
      <c r="I269" s="83"/>
      <c r="J269" s="45"/>
      <c r="K269" s="427"/>
      <c r="L269" s="427"/>
      <c r="M269" s="427"/>
      <c r="N269" s="45"/>
      <c r="O269" s="429"/>
      <c r="P269" s="206"/>
      <c r="Q269" s="206"/>
      <c r="R269" s="429"/>
      <c r="S269" s="83"/>
      <c r="T269" s="45"/>
      <c r="U269" s="213"/>
      <c r="V269" s="84"/>
      <c r="W269" s="85"/>
      <c r="X269" s="88"/>
      <c r="Y269" s="213"/>
      <c r="Z269" s="213"/>
      <c r="AA269" s="428"/>
      <c r="AB269" s="179" t="str">
        <f t="shared" si="14"/>
        <v/>
      </c>
      <c r="AC269" s="427"/>
      <c r="AD269" s="213"/>
      <c r="AE269" s="213"/>
      <c r="AF269" s="429"/>
      <c r="AG269" s="45"/>
      <c r="AH269" s="45"/>
      <c r="AI269" s="429"/>
      <c r="AJ269" s="668"/>
      <c r="AK269" s="668"/>
      <c r="AL269" s="41"/>
      <c r="AM269" s="367"/>
      <c r="AN269" s="427"/>
      <c r="AO269" s="179" t="str">
        <f t="shared" si="15"/>
        <v/>
      </c>
      <c r="AP269" s="427"/>
      <c r="AQ269" s="427"/>
      <c r="AR269" s="427"/>
      <c r="AS269" s="436"/>
      <c r="AT269" s="451"/>
      <c r="AU269" s="451"/>
      <c r="AV269" s="456"/>
      <c r="AW269" s="75"/>
      <c r="AX269" s="429"/>
      <c r="AY269" s="28" t="b">
        <f t="shared" si="16"/>
        <v>1</v>
      </c>
    </row>
    <row r="270" spans="1:51" ht="45" customHeight="1">
      <c r="A270" s="65"/>
      <c r="B270" s="65"/>
      <c r="C270" s="65"/>
      <c r="D270" s="65"/>
      <c r="E270" s="427"/>
      <c r="F270" s="318" t="str">
        <f t="shared" si="13"/>
        <v/>
      </c>
      <c r="G270" s="428"/>
      <c r="H270" s="83"/>
      <c r="I270" s="83"/>
      <c r="J270" s="45"/>
      <c r="K270" s="427"/>
      <c r="L270" s="427"/>
      <c r="M270" s="427"/>
      <c r="N270" s="45"/>
      <c r="O270" s="429"/>
      <c r="P270" s="206"/>
      <c r="Q270" s="206"/>
      <c r="R270" s="429"/>
      <c r="S270" s="83"/>
      <c r="T270" s="45"/>
      <c r="U270" s="213"/>
      <c r="V270" s="84"/>
      <c r="W270" s="85"/>
      <c r="X270" s="88"/>
      <c r="Y270" s="213"/>
      <c r="Z270" s="213"/>
      <c r="AA270" s="428"/>
      <c r="AB270" s="179" t="str">
        <f t="shared" si="14"/>
        <v/>
      </c>
      <c r="AC270" s="427"/>
      <c r="AD270" s="213"/>
      <c r="AE270" s="213"/>
      <c r="AF270" s="429"/>
      <c r="AG270" s="45"/>
      <c r="AH270" s="45"/>
      <c r="AI270" s="429"/>
      <c r="AJ270" s="668"/>
      <c r="AK270" s="668"/>
      <c r="AL270" s="41"/>
      <c r="AM270" s="367"/>
      <c r="AN270" s="427"/>
      <c r="AO270" s="179" t="str">
        <f t="shared" si="15"/>
        <v/>
      </c>
      <c r="AP270" s="427"/>
      <c r="AQ270" s="427"/>
      <c r="AR270" s="427"/>
      <c r="AS270" s="436"/>
      <c r="AT270" s="451"/>
      <c r="AU270" s="451"/>
      <c r="AV270" s="456"/>
      <c r="AW270" s="75"/>
      <c r="AX270" s="429"/>
      <c r="AY270" s="28" t="b">
        <f t="shared" si="16"/>
        <v>1</v>
      </c>
    </row>
    <row r="271" spans="1:51" ht="45" customHeight="1">
      <c r="A271" s="65"/>
      <c r="B271" s="65"/>
      <c r="C271" s="65"/>
      <c r="D271" s="65"/>
      <c r="E271" s="427"/>
      <c r="F271" s="318" t="str">
        <f t="shared" si="13"/>
        <v/>
      </c>
      <c r="G271" s="428"/>
      <c r="H271" s="83"/>
      <c r="I271" s="83"/>
      <c r="J271" s="45"/>
      <c r="K271" s="427"/>
      <c r="L271" s="427"/>
      <c r="M271" s="427"/>
      <c r="N271" s="45"/>
      <c r="O271" s="429"/>
      <c r="P271" s="206"/>
      <c r="Q271" s="206"/>
      <c r="R271" s="429"/>
      <c r="S271" s="83"/>
      <c r="T271" s="45"/>
      <c r="U271" s="213"/>
      <c r="V271" s="84"/>
      <c r="W271" s="85"/>
      <c r="X271" s="88"/>
      <c r="Y271" s="213"/>
      <c r="Z271" s="213"/>
      <c r="AA271" s="428"/>
      <c r="AB271" s="179" t="str">
        <f t="shared" si="14"/>
        <v/>
      </c>
      <c r="AC271" s="427"/>
      <c r="AD271" s="213"/>
      <c r="AE271" s="213"/>
      <c r="AF271" s="429"/>
      <c r="AG271" s="45"/>
      <c r="AH271" s="45"/>
      <c r="AI271" s="429"/>
      <c r="AJ271" s="668"/>
      <c r="AK271" s="668"/>
      <c r="AL271" s="41"/>
      <c r="AM271" s="367"/>
      <c r="AN271" s="427"/>
      <c r="AO271" s="179" t="str">
        <f t="shared" si="15"/>
        <v/>
      </c>
      <c r="AP271" s="427"/>
      <c r="AQ271" s="427"/>
      <c r="AR271" s="427"/>
      <c r="AS271" s="436"/>
      <c r="AT271" s="451"/>
      <c r="AU271" s="451"/>
      <c r="AV271" s="456"/>
      <c r="AW271" s="75"/>
      <c r="AX271" s="429"/>
      <c r="AY271" s="28" t="b">
        <f t="shared" si="16"/>
        <v>1</v>
      </c>
    </row>
    <row r="272" spans="1:51" ht="45" customHeight="1">
      <c r="A272" s="65"/>
      <c r="B272" s="65"/>
      <c r="C272" s="65"/>
      <c r="D272" s="65"/>
      <c r="E272" s="427"/>
      <c r="F272" s="318" t="str">
        <f t="shared" si="13"/>
        <v/>
      </c>
      <c r="G272" s="428"/>
      <c r="H272" s="83"/>
      <c r="I272" s="83"/>
      <c r="J272" s="45"/>
      <c r="K272" s="427"/>
      <c r="L272" s="427"/>
      <c r="M272" s="427"/>
      <c r="N272" s="45"/>
      <c r="O272" s="429"/>
      <c r="P272" s="206"/>
      <c r="Q272" s="206"/>
      <c r="R272" s="429"/>
      <c r="S272" s="83"/>
      <c r="T272" s="45"/>
      <c r="U272" s="213"/>
      <c r="V272" s="84"/>
      <c r="W272" s="85"/>
      <c r="X272" s="88"/>
      <c r="Y272" s="213"/>
      <c r="Z272" s="213"/>
      <c r="AA272" s="428"/>
      <c r="AB272" s="179" t="str">
        <f t="shared" si="14"/>
        <v/>
      </c>
      <c r="AC272" s="427"/>
      <c r="AD272" s="213"/>
      <c r="AE272" s="213"/>
      <c r="AF272" s="429"/>
      <c r="AG272" s="45"/>
      <c r="AH272" s="45"/>
      <c r="AI272" s="429"/>
      <c r="AJ272" s="668"/>
      <c r="AK272" s="668"/>
      <c r="AL272" s="41"/>
      <c r="AM272" s="367"/>
      <c r="AN272" s="427"/>
      <c r="AO272" s="179" t="str">
        <f t="shared" si="15"/>
        <v/>
      </c>
      <c r="AP272" s="427"/>
      <c r="AQ272" s="427"/>
      <c r="AR272" s="427"/>
      <c r="AS272" s="436"/>
      <c r="AT272" s="451"/>
      <c r="AU272" s="451"/>
      <c r="AV272" s="456"/>
      <c r="AW272" s="75"/>
      <c r="AX272" s="429"/>
      <c r="AY272" s="28" t="b">
        <f t="shared" si="16"/>
        <v>1</v>
      </c>
    </row>
    <row r="273" spans="1:51" ht="45" customHeight="1">
      <c r="A273" s="65"/>
      <c r="B273" s="65"/>
      <c r="C273" s="65"/>
      <c r="D273" s="65"/>
      <c r="E273" s="427"/>
      <c r="F273" s="318" t="str">
        <f t="shared" si="13"/>
        <v/>
      </c>
      <c r="G273" s="428"/>
      <c r="H273" s="83"/>
      <c r="I273" s="83"/>
      <c r="J273" s="45"/>
      <c r="K273" s="427"/>
      <c r="L273" s="427"/>
      <c r="M273" s="427"/>
      <c r="N273" s="45"/>
      <c r="O273" s="429"/>
      <c r="P273" s="206"/>
      <c r="Q273" s="206"/>
      <c r="R273" s="429"/>
      <c r="S273" s="83"/>
      <c r="T273" s="45"/>
      <c r="U273" s="213"/>
      <c r="V273" s="84"/>
      <c r="W273" s="85"/>
      <c r="X273" s="88"/>
      <c r="Y273" s="213"/>
      <c r="Z273" s="213"/>
      <c r="AA273" s="428"/>
      <c r="AB273" s="179" t="str">
        <f t="shared" si="14"/>
        <v/>
      </c>
      <c r="AC273" s="427"/>
      <c r="AD273" s="213"/>
      <c r="AE273" s="213"/>
      <c r="AF273" s="429"/>
      <c r="AG273" s="45"/>
      <c r="AH273" s="45"/>
      <c r="AI273" s="429"/>
      <c r="AJ273" s="668"/>
      <c r="AK273" s="668"/>
      <c r="AL273" s="41"/>
      <c r="AM273" s="367"/>
      <c r="AN273" s="427"/>
      <c r="AO273" s="179" t="str">
        <f t="shared" si="15"/>
        <v/>
      </c>
      <c r="AP273" s="427"/>
      <c r="AQ273" s="427"/>
      <c r="AR273" s="427"/>
      <c r="AS273" s="436"/>
      <c r="AT273" s="451"/>
      <c r="AU273" s="451"/>
      <c r="AV273" s="456"/>
      <c r="AW273" s="75"/>
      <c r="AX273" s="429"/>
      <c r="AY273" s="28" t="b">
        <f t="shared" si="16"/>
        <v>1</v>
      </c>
    </row>
    <row r="274" spans="1:51" ht="45" customHeight="1">
      <c r="A274" s="65"/>
      <c r="B274" s="65"/>
      <c r="C274" s="65"/>
      <c r="D274" s="65"/>
      <c r="E274" s="427"/>
      <c r="F274" s="318" t="str">
        <f t="shared" si="13"/>
        <v/>
      </c>
      <c r="G274" s="428"/>
      <c r="H274" s="83"/>
      <c r="I274" s="83"/>
      <c r="J274" s="45"/>
      <c r="K274" s="427"/>
      <c r="L274" s="427"/>
      <c r="M274" s="427"/>
      <c r="N274" s="45"/>
      <c r="O274" s="429"/>
      <c r="P274" s="206"/>
      <c r="Q274" s="206"/>
      <c r="R274" s="429"/>
      <c r="S274" s="83"/>
      <c r="T274" s="45"/>
      <c r="U274" s="213"/>
      <c r="V274" s="84"/>
      <c r="W274" s="85"/>
      <c r="X274" s="88"/>
      <c r="Y274" s="213"/>
      <c r="Z274" s="213"/>
      <c r="AA274" s="428"/>
      <c r="AB274" s="179" t="str">
        <f t="shared" si="14"/>
        <v/>
      </c>
      <c r="AC274" s="427"/>
      <c r="AD274" s="213"/>
      <c r="AE274" s="213"/>
      <c r="AF274" s="429"/>
      <c r="AG274" s="45"/>
      <c r="AH274" s="45"/>
      <c r="AI274" s="429"/>
      <c r="AJ274" s="668"/>
      <c r="AK274" s="668"/>
      <c r="AL274" s="41"/>
      <c r="AM274" s="367"/>
      <c r="AN274" s="427"/>
      <c r="AO274" s="179" t="str">
        <f t="shared" si="15"/>
        <v/>
      </c>
      <c r="AP274" s="427"/>
      <c r="AQ274" s="427"/>
      <c r="AR274" s="427"/>
      <c r="AS274" s="436"/>
      <c r="AT274" s="451"/>
      <c r="AU274" s="451"/>
      <c r="AV274" s="456"/>
      <c r="AW274" s="75"/>
      <c r="AX274" s="429"/>
      <c r="AY274" s="28" t="b">
        <f t="shared" si="16"/>
        <v>1</v>
      </c>
    </row>
    <row r="275" spans="1:51" ht="45" customHeight="1">
      <c r="A275" s="65"/>
      <c r="B275" s="65"/>
      <c r="C275" s="65"/>
      <c r="D275" s="65"/>
      <c r="E275" s="427"/>
      <c r="F275" s="318" t="str">
        <f t="shared" si="13"/>
        <v/>
      </c>
      <c r="G275" s="428"/>
      <c r="H275" s="83"/>
      <c r="I275" s="83"/>
      <c r="J275" s="45"/>
      <c r="K275" s="427"/>
      <c r="L275" s="427"/>
      <c r="M275" s="427"/>
      <c r="N275" s="45"/>
      <c r="O275" s="429"/>
      <c r="P275" s="206"/>
      <c r="Q275" s="206"/>
      <c r="R275" s="429"/>
      <c r="S275" s="83"/>
      <c r="T275" s="45"/>
      <c r="U275" s="213"/>
      <c r="V275" s="84"/>
      <c r="W275" s="85"/>
      <c r="X275" s="88"/>
      <c r="Y275" s="213"/>
      <c r="Z275" s="213"/>
      <c r="AA275" s="428"/>
      <c r="AB275" s="179" t="str">
        <f t="shared" si="14"/>
        <v/>
      </c>
      <c r="AC275" s="427"/>
      <c r="AD275" s="213"/>
      <c r="AE275" s="213"/>
      <c r="AF275" s="429"/>
      <c r="AG275" s="45"/>
      <c r="AH275" s="45"/>
      <c r="AI275" s="429"/>
      <c r="AJ275" s="668"/>
      <c r="AK275" s="668"/>
      <c r="AL275" s="41"/>
      <c r="AM275" s="367"/>
      <c r="AN275" s="427"/>
      <c r="AO275" s="179" t="str">
        <f t="shared" si="15"/>
        <v/>
      </c>
      <c r="AP275" s="427"/>
      <c r="AQ275" s="427"/>
      <c r="AR275" s="427"/>
      <c r="AS275" s="436"/>
      <c r="AT275" s="451"/>
      <c r="AU275" s="451"/>
      <c r="AV275" s="456"/>
      <c r="AW275" s="75"/>
      <c r="AX275" s="429"/>
      <c r="AY275" s="28" t="b">
        <f t="shared" si="16"/>
        <v>1</v>
      </c>
    </row>
    <row r="276" spans="1:51" ht="45" customHeight="1">
      <c r="A276" s="65"/>
      <c r="B276" s="65"/>
      <c r="C276" s="65"/>
      <c r="D276" s="65"/>
      <c r="E276" s="427"/>
      <c r="F276" s="318" t="str">
        <f t="shared" si="13"/>
        <v/>
      </c>
      <c r="G276" s="428"/>
      <c r="H276" s="83"/>
      <c r="I276" s="83"/>
      <c r="J276" s="45"/>
      <c r="K276" s="427"/>
      <c r="L276" s="427"/>
      <c r="M276" s="427"/>
      <c r="N276" s="45"/>
      <c r="O276" s="429"/>
      <c r="P276" s="206"/>
      <c r="Q276" s="206"/>
      <c r="R276" s="429"/>
      <c r="S276" s="83"/>
      <c r="T276" s="45"/>
      <c r="U276" s="213"/>
      <c r="V276" s="84"/>
      <c r="W276" s="85"/>
      <c r="X276" s="88"/>
      <c r="Y276" s="213"/>
      <c r="Z276" s="213"/>
      <c r="AA276" s="428"/>
      <c r="AB276" s="179" t="str">
        <f t="shared" si="14"/>
        <v/>
      </c>
      <c r="AC276" s="427"/>
      <c r="AD276" s="213"/>
      <c r="AE276" s="213"/>
      <c r="AF276" s="429"/>
      <c r="AG276" s="45"/>
      <c r="AH276" s="45"/>
      <c r="AI276" s="429"/>
      <c r="AJ276" s="668"/>
      <c r="AK276" s="668"/>
      <c r="AL276" s="41"/>
      <c r="AM276" s="367"/>
      <c r="AN276" s="427"/>
      <c r="AO276" s="179" t="str">
        <f t="shared" si="15"/>
        <v/>
      </c>
      <c r="AP276" s="427"/>
      <c r="AQ276" s="427"/>
      <c r="AR276" s="427"/>
      <c r="AS276" s="436"/>
      <c r="AT276" s="451"/>
      <c r="AU276" s="451"/>
      <c r="AV276" s="456"/>
      <c r="AW276" s="75"/>
      <c r="AX276" s="429"/>
      <c r="AY276" s="28" t="b">
        <f t="shared" si="16"/>
        <v>1</v>
      </c>
    </row>
    <row r="277" spans="1:51" ht="45" customHeight="1">
      <c r="A277" s="65"/>
      <c r="B277" s="65"/>
      <c r="C277" s="65"/>
      <c r="D277" s="65"/>
      <c r="E277" s="427"/>
      <c r="F277" s="318" t="str">
        <f t="shared" si="13"/>
        <v/>
      </c>
      <c r="G277" s="428"/>
      <c r="H277" s="83"/>
      <c r="I277" s="83"/>
      <c r="J277" s="45"/>
      <c r="K277" s="427"/>
      <c r="L277" s="427"/>
      <c r="M277" s="427"/>
      <c r="N277" s="45"/>
      <c r="O277" s="429"/>
      <c r="P277" s="206"/>
      <c r="Q277" s="206"/>
      <c r="R277" s="429"/>
      <c r="S277" s="83"/>
      <c r="T277" s="45"/>
      <c r="U277" s="213"/>
      <c r="V277" s="84"/>
      <c r="W277" s="85"/>
      <c r="X277" s="88"/>
      <c r="Y277" s="213"/>
      <c r="Z277" s="213"/>
      <c r="AA277" s="428"/>
      <c r="AB277" s="179" t="str">
        <f t="shared" si="14"/>
        <v/>
      </c>
      <c r="AC277" s="427"/>
      <c r="AD277" s="213"/>
      <c r="AE277" s="213"/>
      <c r="AF277" s="429"/>
      <c r="AG277" s="45"/>
      <c r="AH277" s="45"/>
      <c r="AI277" s="429"/>
      <c r="AJ277" s="668"/>
      <c r="AK277" s="668"/>
      <c r="AL277" s="41"/>
      <c r="AM277" s="367"/>
      <c r="AN277" s="427"/>
      <c r="AO277" s="179" t="str">
        <f t="shared" si="15"/>
        <v/>
      </c>
      <c r="AP277" s="427"/>
      <c r="AQ277" s="427"/>
      <c r="AR277" s="427"/>
      <c r="AS277" s="436"/>
      <c r="AT277" s="451"/>
      <c r="AU277" s="451"/>
      <c r="AV277" s="456"/>
      <c r="AW277" s="75"/>
      <c r="AX277" s="429"/>
      <c r="AY277" s="28" t="b">
        <f t="shared" si="16"/>
        <v>1</v>
      </c>
    </row>
    <row r="278" spans="1:51" ht="45" customHeight="1">
      <c r="A278" s="65"/>
      <c r="B278" s="65"/>
      <c r="C278" s="65"/>
      <c r="D278" s="65"/>
      <c r="E278" s="427"/>
      <c r="F278" s="318" t="str">
        <f t="shared" si="13"/>
        <v/>
      </c>
      <c r="G278" s="428"/>
      <c r="H278" s="83"/>
      <c r="I278" s="83"/>
      <c r="J278" s="45"/>
      <c r="K278" s="427"/>
      <c r="L278" s="427"/>
      <c r="M278" s="427"/>
      <c r="N278" s="45"/>
      <c r="O278" s="429"/>
      <c r="P278" s="206"/>
      <c r="Q278" s="206"/>
      <c r="R278" s="429"/>
      <c r="S278" s="83"/>
      <c r="T278" s="45"/>
      <c r="U278" s="213"/>
      <c r="V278" s="84"/>
      <c r="W278" s="85"/>
      <c r="X278" s="88"/>
      <c r="Y278" s="213"/>
      <c r="Z278" s="213"/>
      <c r="AA278" s="428"/>
      <c r="AB278" s="179" t="str">
        <f t="shared" si="14"/>
        <v/>
      </c>
      <c r="AC278" s="427"/>
      <c r="AD278" s="213"/>
      <c r="AE278" s="213"/>
      <c r="AF278" s="429"/>
      <c r="AG278" s="45"/>
      <c r="AH278" s="45"/>
      <c r="AI278" s="429"/>
      <c r="AJ278" s="668"/>
      <c r="AK278" s="668"/>
      <c r="AL278" s="41"/>
      <c r="AM278" s="367"/>
      <c r="AN278" s="427"/>
      <c r="AO278" s="179" t="str">
        <f t="shared" si="15"/>
        <v/>
      </c>
      <c r="AP278" s="427"/>
      <c r="AQ278" s="427"/>
      <c r="AR278" s="427"/>
      <c r="AS278" s="436"/>
      <c r="AT278" s="451"/>
      <c r="AU278" s="451"/>
      <c r="AV278" s="456"/>
      <c r="AW278" s="75"/>
      <c r="AX278" s="429"/>
      <c r="AY278" s="28" t="b">
        <f t="shared" si="16"/>
        <v>1</v>
      </c>
    </row>
    <row r="279" spans="1:51" ht="45" customHeight="1">
      <c r="A279" s="65"/>
      <c r="B279" s="65"/>
      <c r="C279" s="65"/>
      <c r="D279" s="65"/>
      <c r="E279" s="427"/>
      <c r="F279" s="318" t="str">
        <f t="shared" si="13"/>
        <v/>
      </c>
      <c r="G279" s="428"/>
      <c r="H279" s="83"/>
      <c r="I279" s="83"/>
      <c r="J279" s="45"/>
      <c r="K279" s="427"/>
      <c r="L279" s="427"/>
      <c r="M279" s="427"/>
      <c r="N279" s="45"/>
      <c r="O279" s="429"/>
      <c r="P279" s="206"/>
      <c r="Q279" s="206"/>
      <c r="R279" s="429"/>
      <c r="S279" s="83"/>
      <c r="T279" s="45"/>
      <c r="U279" s="213"/>
      <c r="V279" s="84"/>
      <c r="W279" s="85"/>
      <c r="X279" s="88"/>
      <c r="Y279" s="213"/>
      <c r="Z279" s="213"/>
      <c r="AA279" s="428"/>
      <c r="AB279" s="179" t="str">
        <f t="shared" si="14"/>
        <v/>
      </c>
      <c r="AC279" s="427"/>
      <c r="AD279" s="213"/>
      <c r="AE279" s="213"/>
      <c r="AF279" s="429"/>
      <c r="AG279" s="45"/>
      <c r="AH279" s="45"/>
      <c r="AI279" s="429"/>
      <c r="AJ279" s="668"/>
      <c r="AK279" s="668"/>
      <c r="AL279" s="41"/>
      <c r="AM279" s="367"/>
      <c r="AN279" s="427"/>
      <c r="AO279" s="179" t="str">
        <f t="shared" si="15"/>
        <v/>
      </c>
      <c r="AP279" s="427"/>
      <c r="AQ279" s="427"/>
      <c r="AR279" s="427"/>
      <c r="AS279" s="436"/>
      <c r="AT279" s="451"/>
      <c r="AU279" s="451"/>
      <c r="AV279" s="456"/>
      <c r="AW279" s="75"/>
      <c r="AX279" s="429"/>
      <c r="AY279" s="28" t="b">
        <f t="shared" si="16"/>
        <v>1</v>
      </c>
    </row>
    <row r="280" spans="1:51" ht="45" customHeight="1">
      <c r="A280" s="65"/>
      <c r="B280" s="65"/>
      <c r="C280" s="65"/>
      <c r="D280" s="65"/>
      <c r="E280" s="427"/>
      <c r="F280" s="318" t="str">
        <f t="shared" si="13"/>
        <v/>
      </c>
      <c r="G280" s="428"/>
      <c r="H280" s="83"/>
      <c r="I280" s="83"/>
      <c r="J280" s="45"/>
      <c r="K280" s="427"/>
      <c r="L280" s="427"/>
      <c r="M280" s="427"/>
      <c r="N280" s="45"/>
      <c r="O280" s="429"/>
      <c r="P280" s="206"/>
      <c r="Q280" s="206"/>
      <c r="R280" s="429"/>
      <c r="S280" s="83"/>
      <c r="T280" s="45"/>
      <c r="U280" s="213"/>
      <c r="V280" s="84"/>
      <c r="W280" s="85"/>
      <c r="X280" s="88"/>
      <c r="Y280" s="213"/>
      <c r="Z280" s="213"/>
      <c r="AA280" s="428"/>
      <c r="AB280" s="179" t="str">
        <f t="shared" si="14"/>
        <v/>
      </c>
      <c r="AC280" s="427"/>
      <c r="AD280" s="213"/>
      <c r="AE280" s="213"/>
      <c r="AF280" s="429"/>
      <c r="AG280" s="45"/>
      <c r="AH280" s="45"/>
      <c r="AI280" s="429"/>
      <c r="AJ280" s="668"/>
      <c r="AK280" s="668"/>
      <c r="AL280" s="41"/>
      <c r="AM280" s="367"/>
      <c r="AN280" s="427"/>
      <c r="AO280" s="179" t="str">
        <f t="shared" si="15"/>
        <v/>
      </c>
      <c r="AP280" s="427"/>
      <c r="AQ280" s="427"/>
      <c r="AR280" s="427"/>
      <c r="AS280" s="436"/>
      <c r="AT280" s="451"/>
      <c r="AU280" s="451"/>
      <c r="AV280" s="456"/>
      <c r="AW280" s="75"/>
      <c r="AX280" s="429"/>
      <c r="AY280" s="28" t="b">
        <f t="shared" si="16"/>
        <v>1</v>
      </c>
    </row>
    <row r="281" spans="1:51" ht="45" customHeight="1">
      <c r="A281" s="65"/>
      <c r="B281" s="65"/>
      <c r="C281" s="65"/>
      <c r="D281" s="65"/>
      <c r="E281" s="427"/>
      <c r="F281" s="318" t="str">
        <f t="shared" si="13"/>
        <v/>
      </c>
      <c r="G281" s="428"/>
      <c r="H281" s="83"/>
      <c r="I281" s="83"/>
      <c r="J281" s="45"/>
      <c r="K281" s="427"/>
      <c r="L281" s="427"/>
      <c r="M281" s="427"/>
      <c r="N281" s="45"/>
      <c r="O281" s="429"/>
      <c r="P281" s="206"/>
      <c r="Q281" s="206"/>
      <c r="R281" s="429"/>
      <c r="S281" s="83"/>
      <c r="T281" s="45"/>
      <c r="U281" s="213"/>
      <c r="V281" s="84"/>
      <c r="W281" s="85"/>
      <c r="X281" s="88"/>
      <c r="Y281" s="213"/>
      <c r="Z281" s="213"/>
      <c r="AA281" s="428"/>
      <c r="AB281" s="179" t="str">
        <f t="shared" si="14"/>
        <v/>
      </c>
      <c r="AC281" s="427"/>
      <c r="AD281" s="213"/>
      <c r="AE281" s="213"/>
      <c r="AF281" s="429"/>
      <c r="AG281" s="45"/>
      <c r="AH281" s="45"/>
      <c r="AI281" s="429"/>
      <c r="AJ281" s="668"/>
      <c r="AK281" s="668"/>
      <c r="AL281" s="41"/>
      <c r="AM281" s="367"/>
      <c r="AN281" s="427"/>
      <c r="AO281" s="179" t="str">
        <f t="shared" si="15"/>
        <v/>
      </c>
      <c r="AP281" s="427"/>
      <c r="AQ281" s="427"/>
      <c r="AR281" s="427"/>
      <c r="AS281" s="436"/>
      <c r="AT281" s="451"/>
      <c r="AU281" s="451"/>
      <c r="AV281" s="456"/>
      <c r="AW281" s="75"/>
      <c r="AX281" s="429"/>
      <c r="AY281" s="28" t="b">
        <f t="shared" si="16"/>
        <v>1</v>
      </c>
    </row>
    <row r="282" spans="1:51" ht="45" customHeight="1">
      <c r="A282" s="65"/>
      <c r="B282" s="65"/>
      <c r="C282" s="65"/>
      <c r="D282" s="65"/>
      <c r="E282" s="427"/>
      <c r="F282" s="318" t="str">
        <f t="shared" si="13"/>
        <v/>
      </c>
      <c r="G282" s="428"/>
      <c r="H282" s="83"/>
      <c r="I282" s="83"/>
      <c r="J282" s="45"/>
      <c r="K282" s="427"/>
      <c r="L282" s="427"/>
      <c r="M282" s="427"/>
      <c r="N282" s="45"/>
      <c r="O282" s="429"/>
      <c r="P282" s="206"/>
      <c r="Q282" s="206"/>
      <c r="R282" s="429"/>
      <c r="S282" s="83"/>
      <c r="T282" s="45"/>
      <c r="U282" s="213"/>
      <c r="V282" s="84"/>
      <c r="W282" s="85"/>
      <c r="X282" s="88"/>
      <c r="Y282" s="213"/>
      <c r="Z282" s="213"/>
      <c r="AA282" s="428"/>
      <c r="AB282" s="179" t="str">
        <f t="shared" si="14"/>
        <v/>
      </c>
      <c r="AC282" s="427"/>
      <c r="AD282" s="213"/>
      <c r="AE282" s="213"/>
      <c r="AF282" s="429"/>
      <c r="AG282" s="45"/>
      <c r="AH282" s="45"/>
      <c r="AI282" s="429"/>
      <c r="AJ282" s="668"/>
      <c r="AK282" s="668"/>
      <c r="AL282" s="41"/>
      <c r="AM282" s="367"/>
      <c r="AN282" s="427"/>
      <c r="AO282" s="179" t="str">
        <f t="shared" si="15"/>
        <v/>
      </c>
      <c r="AP282" s="427"/>
      <c r="AQ282" s="427"/>
      <c r="AR282" s="427"/>
      <c r="AS282" s="436"/>
      <c r="AT282" s="451"/>
      <c r="AU282" s="451"/>
      <c r="AV282" s="456"/>
      <c r="AW282" s="75"/>
      <c r="AX282" s="429"/>
      <c r="AY282" s="28" t="b">
        <f t="shared" si="16"/>
        <v>1</v>
      </c>
    </row>
    <row r="283" spans="1:51" ht="45" customHeight="1">
      <c r="A283" s="65"/>
      <c r="B283" s="65"/>
      <c r="C283" s="65"/>
      <c r="D283" s="65"/>
      <c r="E283" s="427"/>
      <c r="F283" s="318" t="str">
        <f t="shared" si="13"/>
        <v/>
      </c>
      <c r="G283" s="428"/>
      <c r="H283" s="83"/>
      <c r="I283" s="83"/>
      <c r="J283" s="45"/>
      <c r="K283" s="427"/>
      <c r="L283" s="427"/>
      <c r="M283" s="427"/>
      <c r="N283" s="45"/>
      <c r="O283" s="429"/>
      <c r="P283" s="206"/>
      <c r="Q283" s="206"/>
      <c r="R283" s="429"/>
      <c r="S283" s="83"/>
      <c r="T283" s="45"/>
      <c r="U283" s="213"/>
      <c r="V283" s="84"/>
      <c r="W283" s="85"/>
      <c r="X283" s="88"/>
      <c r="Y283" s="213"/>
      <c r="Z283" s="213"/>
      <c r="AA283" s="428"/>
      <c r="AB283" s="179" t="str">
        <f t="shared" si="14"/>
        <v/>
      </c>
      <c r="AC283" s="427"/>
      <c r="AD283" s="213"/>
      <c r="AE283" s="213"/>
      <c r="AF283" s="429"/>
      <c r="AG283" s="45"/>
      <c r="AH283" s="45"/>
      <c r="AI283" s="429"/>
      <c r="AJ283" s="668"/>
      <c r="AK283" s="668"/>
      <c r="AL283" s="41"/>
      <c r="AM283" s="367"/>
      <c r="AN283" s="427"/>
      <c r="AO283" s="179" t="str">
        <f t="shared" si="15"/>
        <v/>
      </c>
      <c r="AP283" s="427"/>
      <c r="AQ283" s="427"/>
      <c r="AR283" s="427"/>
      <c r="AS283" s="436"/>
      <c r="AT283" s="451"/>
      <c r="AU283" s="451"/>
      <c r="AV283" s="456"/>
      <c r="AW283" s="75"/>
      <c r="AX283" s="429"/>
      <c r="AY283" s="28" t="b">
        <f t="shared" si="16"/>
        <v>1</v>
      </c>
    </row>
    <row r="284" spans="1:51" ht="45" customHeight="1">
      <c r="A284" s="65"/>
      <c r="B284" s="65"/>
      <c r="C284" s="65"/>
      <c r="D284" s="65"/>
      <c r="E284" s="427"/>
      <c r="F284" s="318" t="str">
        <f t="shared" si="13"/>
        <v/>
      </c>
      <c r="G284" s="428"/>
      <c r="H284" s="83"/>
      <c r="I284" s="83"/>
      <c r="J284" s="45"/>
      <c r="K284" s="427"/>
      <c r="L284" s="427"/>
      <c r="M284" s="427"/>
      <c r="N284" s="45"/>
      <c r="O284" s="429"/>
      <c r="P284" s="206"/>
      <c r="Q284" s="206"/>
      <c r="R284" s="429"/>
      <c r="S284" s="83"/>
      <c r="T284" s="45"/>
      <c r="U284" s="213"/>
      <c r="V284" s="84"/>
      <c r="W284" s="85"/>
      <c r="X284" s="88"/>
      <c r="Y284" s="213"/>
      <c r="Z284" s="213"/>
      <c r="AA284" s="428"/>
      <c r="AB284" s="179" t="str">
        <f t="shared" si="14"/>
        <v/>
      </c>
      <c r="AC284" s="427"/>
      <c r="AD284" s="213"/>
      <c r="AE284" s="213"/>
      <c r="AF284" s="429"/>
      <c r="AG284" s="45"/>
      <c r="AH284" s="45"/>
      <c r="AI284" s="429"/>
      <c r="AJ284" s="668"/>
      <c r="AK284" s="668"/>
      <c r="AL284" s="41"/>
      <c r="AM284" s="367"/>
      <c r="AN284" s="427"/>
      <c r="AO284" s="179" t="str">
        <f t="shared" si="15"/>
        <v/>
      </c>
      <c r="AP284" s="427"/>
      <c r="AQ284" s="427"/>
      <c r="AR284" s="427"/>
      <c r="AS284" s="436"/>
      <c r="AT284" s="451"/>
      <c r="AU284" s="451"/>
      <c r="AV284" s="456"/>
      <c r="AW284" s="75"/>
      <c r="AX284" s="429"/>
      <c r="AY284" s="28" t="b">
        <f t="shared" si="16"/>
        <v>1</v>
      </c>
    </row>
    <row r="285" spans="1:51" ht="45" customHeight="1">
      <c r="A285" s="65"/>
      <c r="B285" s="65"/>
      <c r="C285" s="65"/>
      <c r="D285" s="65"/>
      <c r="E285" s="427"/>
      <c r="F285" s="318" t="str">
        <f t="shared" si="13"/>
        <v/>
      </c>
      <c r="G285" s="428"/>
      <c r="H285" s="83"/>
      <c r="I285" s="83"/>
      <c r="J285" s="45"/>
      <c r="K285" s="427"/>
      <c r="L285" s="427"/>
      <c r="M285" s="427"/>
      <c r="N285" s="45"/>
      <c r="O285" s="429"/>
      <c r="P285" s="206"/>
      <c r="Q285" s="206"/>
      <c r="R285" s="429"/>
      <c r="S285" s="83"/>
      <c r="T285" s="45"/>
      <c r="U285" s="213"/>
      <c r="V285" s="84"/>
      <c r="W285" s="85"/>
      <c r="X285" s="88"/>
      <c r="Y285" s="213"/>
      <c r="Z285" s="213"/>
      <c r="AA285" s="428"/>
      <c r="AB285" s="179" t="str">
        <f t="shared" si="14"/>
        <v/>
      </c>
      <c r="AC285" s="427"/>
      <c r="AD285" s="213"/>
      <c r="AE285" s="213"/>
      <c r="AF285" s="429"/>
      <c r="AG285" s="45"/>
      <c r="AH285" s="45"/>
      <c r="AI285" s="429"/>
      <c r="AJ285" s="668"/>
      <c r="AK285" s="668"/>
      <c r="AL285" s="41"/>
      <c r="AM285" s="367"/>
      <c r="AN285" s="427"/>
      <c r="AO285" s="179" t="str">
        <f t="shared" si="15"/>
        <v/>
      </c>
      <c r="AP285" s="427"/>
      <c r="AQ285" s="427"/>
      <c r="AR285" s="427"/>
      <c r="AS285" s="436"/>
      <c r="AT285" s="451"/>
      <c r="AU285" s="451"/>
      <c r="AV285" s="456"/>
      <c r="AW285" s="75"/>
      <c r="AX285" s="429"/>
      <c r="AY285" s="28" t="b">
        <f t="shared" si="16"/>
        <v>1</v>
      </c>
    </row>
    <row r="286" spans="1:51" ht="45" customHeight="1">
      <c r="A286" s="65"/>
      <c r="B286" s="65"/>
      <c r="C286" s="65"/>
      <c r="D286" s="65"/>
      <c r="E286" s="427"/>
      <c r="F286" s="318" t="str">
        <f t="shared" si="13"/>
        <v/>
      </c>
      <c r="G286" s="428"/>
      <c r="H286" s="83"/>
      <c r="I286" s="83"/>
      <c r="J286" s="45"/>
      <c r="K286" s="427"/>
      <c r="L286" s="427"/>
      <c r="M286" s="427"/>
      <c r="N286" s="45"/>
      <c r="O286" s="429"/>
      <c r="P286" s="206"/>
      <c r="Q286" s="206"/>
      <c r="R286" s="429"/>
      <c r="S286" s="83"/>
      <c r="T286" s="45"/>
      <c r="U286" s="213"/>
      <c r="V286" s="84"/>
      <c r="W286" s="85"/>
      <c r="X286" s="88"/>
      <c r="Y286" s="213"/>
      <c r="Z286" s="213"/>
      <c r="AA286" s="428"/>
      <c r="AB286" s="179" t="str">
        <f t="shared" si="14"/>
        <v/>
      </c>
      <c r="AC286" s="427"/>
      <c r="AD286" s="213"/>
      <c r="AE286" s="213"/>
      <c r="AF286" s="429"/>
      <c r="AG286" s="45"/>
      <c r="AH286" s="45"/>
      <c r="AI286" s="429"/>
      <c r="AJ286" s="668"/>
      <c r="AK286" s="668"/>
      <c r="AL286" s="41"/>
      <c r="AM286" s="367"/>
      <c r="AN286" s="427"/>
      <c r="AO286" s="179" t="str">
        <f t="shared" si="15"/>
        <v/>
      </c>
      <c r="AP286" s="427"/>
      <c r="AQ286" s="427"/>
      <c r="AR286" s="427"/>
      <c r="AS286" s="436"/>
      <c r="AT286" s="451"/>
      <c r="AU286" s="451"/>
      <c r="AV286" s="456"/>
      <c r="AW286" s="75"/>
      <c r="AX286" s="429"/>
      <c r="AY286" s="28" t="b">
        <f t="shared" si="16"/>
        <v>1</v>
      </c>
    </row>
    <row r="287" spans="1:51" ht="45" customHeight="1">
      <c r="A287" s="65"/>
      <c r="B287" s="65"/>
      <c r="C287" s="65"/>
      <c r="D287" s="65"/>
      <c r="E287" s="427"/>
      <c r="F287" s="318" t="str">
        <f t="shared" si="13"/>
        <v/>
      </c>
      <c r="G287" s="428"/>
      <c r="H287" s="83"/>
      <c r="I287" s="83"/>
      <c r="J287" s="45"/>
      <c r="K287" s="427"/>
      <c r="L287" s="427"/>
      <c r="M287" s="427"/>
      <c r="N287" s="45"/>
      <c r="O287" s="429"/>
      <c r="P287" s="206"/>
      <c r="Q287" s="206"/>
      <c r="R287" s="429"/>
      <c r="S287" s="83"/>
      <c r="T287" s="45"/>
      <c r="U287" s="213"/>
      <c r="V287" s="84"/>
      <c r="W287" s="85"/>
      <c r="X287" s="88"/>
      <c r="Y287" s="213"/>
      <c r="Z287" s="213"/>
      <c r="AA287" s="428"/>
      <c r="AB287" s="179" t="str">
        <f t="shared" si="14"/>
        <v/>
      </c>
      <c r="AC287" s="427"/>
      <c r="AD287" s="213"/>
      <c r="AE287" s="213"/>
      <c r="AF287" s="429"/>
      <c r="AG287" s="45"/>
      <c r="AH287" s="45"/>
      <c r="AI287" s="429"/>
      <c r="AJ287" s="668"/>
      <c r="AK287" s="668"/>
      <c r="AL287" s="41"/>
      <c r="AM287" s="367"/>
      <c r="AN287" s="427"/>
      <c r="AO287" s="179" t="str">
        <f t="shared" si="15"/>
        <v/>
      </c>
      <c r="AP287" s="427"/>
      <c r="AQ287" s="427"/>
      <c r="AR287" s="427"/>
      <c r="AS287" s="436"/>
      <c r="AT287" s="451"/>
      <c r="AU287" s="451"/>
      <c r="AV287" s="456"/>
      <c r="AW287" s="75"/>
      <c r="AX287" s="429"/>
      <c r="AY287" s="28" t="b">
        <f t="shared" si="16"/>
        <v>1</v>
      </c>
    </row>
    <row r="288" spans="1:51" ht="45" customHeight="1">
      <c r="A288" s="65"/>
      <c r="B288" s="65"/>
      <c r="C288" s="65"/>
      <c r="D288" s="65"/>
      <c r="E288" s="427"/>
      <c r="F288" s="318" t="str">
        <f t="shared" si="13"/>
        <v/>
      </c>
      <c r="G288" s="428"/>
      <c r="H288" s="83"/>
      <c r="I288" s="83"/>
      <c r="J288" s="45"/>
      <c r="K288" s="427"/>
      <c r="L288" s="427"/>
      <c r="M288" s="427"/>
      <c r="N288" s="45"/>
      <c r="O288" s="429"/>
      <c r="P288" s="206"/>
      <c r="Q288" s="206"/>
      <c r="R288" s="429"/>
      <c r="S288" s="83"/>
      <c r="T288" s="45"/>
      <c r="U288" s="213"/>
      <c r="V288" s="84"/>
      <c r="W288" s="85"/>
      <c r="X288" s="88"/>
      <c r="Y288" s="213"/>
      <c r="Z288" s="213"/>
      <c r="AA288" s="428"/>
      <c r="AB288" s="179" t="str">
        <f t="shared" si="14"/>
        <v/>
      </c>
      <c r="AC288" s="427"/>
      <c r="AD288" s="213"/>
      <c r="AE288" s="213"/>
      <c r="AF288" s="429"/>
      <c r="AG288" s="45"/>
      <c r="AH288" s="45"/>
      <c r="AI288" s="429"/>
      <c r="AJ288" s="668"/>
      <c r="AK288" s="668"/>
      <c r="AL288" s="41"/>
      <c r="AM288" s="367"/>
      <c r="AN288" s="427"/>
      <c r="AO288" s="179" t="str">
        <f t="shared" si="15"/>
        <v/>
      </c>
      <c r="AP288" s="427"/>
      <c r="AQ288" s="427"/>
      <c r="AR288" s="427"/>
      <c r="AS288" s="436"/>
      <c r="AT288" s="451"/>
      <c r="AU288" s="451"/>
      <c r="AV288" s="456"/>
      <c r="AW288" s="75"/>
      <c r="AX288" s="429"/>
      <c r="AY288" s="28" t="b">
        <f t="shared" si="16"/>
        <v>1</v>
      </c>
    </row>
    <row r="289" spans="1:51" ht="45" customHeight="1">
      <c r="A289" s="65"/>
      <c r="B289" s="65"/>
      <c r="C289" s="65"/>
      <c r="D289" s="65"/>
      <c r="E289" s="427"/>
      <c r="F289" s="318" t="str">
        <f t="shared" si="13"/>
        <v/>
      </c>
      <c r="G289" s="428"/>
      <c r="H289" s="83"/>
      <c r="I289" s="83"/>
      <c r="J289" s="45"/>
      <c r="K289" s="427"/>
      <c r="L289" s="427"/>
      <c r="M289" s="427"/>
      <c r="N289" s="45"/>
      <c r="O289" s="429"/>
      <c r="P289" s="206"/>
      <c r="Q289" s="206"/>
      <c r="R289" s="429"/>
      <c r="S289" s="83"/>
      <c r="T289" s="45"/>
      <c r="U289" s="213"/>
      <c r="V289" s="84"/>
      <c r="W289" s="85"/>
      <c r="X289" s="88"/>
      <c r="Y289" s="213"/>
      <c r="Z289" s="213"/>
      <c r="AA289" s="428"/>
      <c r="AB289" s="179" t="str">
        <f t="shared" si="14"/>
        <v/>
      </c>
      <c r="AC289" s="427"/>
      <c r="AD289" s="213"/>
      <c r="AE289" s="213"/>
      <c r="AF289" s="429"/>
      <c r="AG289" s="45"/>
      <c r="AH289" s="45"/>
      <c r="AI289" s="429"/>
      <c r="AJ289" s="668"/>
      <c r="AK289" s="668"/>
      <c r="AL289" s="41"/>
      <c r="AM289" s="367"/>
      <c r="AN289" s="427"/>
      <c r="AO289" s="179" t="str">
        <f t="shared" si="15"/>
        <v/>
      </c>
      <c r="AP289" s="427"/>
      <c r="AQ289" s="427"/>
      <c r="AR289" s="427"/>
      <c r="AS289" s="436"/>
      <c r="AT289" s="451"/>
      <c r="AU289" s="451"/>
      <c r="AV289" s="456"/>
      <c r="AW289" s="75"/>
      <c r="AX289" s="429"/>
      <c r="AY289" s="28" t="b">
        <f t="shared" si="16"/>
        <v>1</v>
      </c>
    </row>
    <row r="290" spans="1:51" ht="45" customHeight="1">
      <c r="A290" s="65"/>
      <c r="B290" s="65"/>
      <c r="C290" s="65"/>
      <c r="D290" s="65"/>
      <c r="E290" s="427"/>
      <c r="F290" s="318" t="str">
        <f t="shared" si="13"/>
        <v/>
      </c>
      <c r="G290" s="428"/>
      <c r="H290" s="83"/>
      <c r="I290" s="83"/>
      <c r="J290" s="45"/>
      <c r="K290" s="427"/>
      <c r="L290" s="427"/>
      <c r="M290" s="427"/>
      <c r="N290" s="45"/>
      <c r="O290" s="429"/>
      <c r="P290" s="206"/>
      <c r="Q290" s="206"/>
      <c r="R290" s="429"/>
      <c r="S290" s="83"/>
      <c r="T290" s="45"/>
      <c r="U290" s="213"/>
      <c r="V290" s="84"/>
      <c r="W290" s="85"/>
      <c r="X290" s="88"/>
      <c r="Y290" s="213"/>
      <c r="Z290" s="213"/>
      <c r="AA290" s="428"/>
      <c r="AB290" s="179" t="str">
        <f t="shared" si="14"/>
        <v/>
      </c>
      <c r="AC290" s="427"/>
      <c r="AD290" s="213"/>
      <c r="AE290" s="213"/>
      <c r="AF290" s="429"/>
      <c r="AG290" s="45"/>
      <c r="AH290" s="45"/>
      <c r="AI290" s="429"/>
      <c r="AJ290" s="668"/>
      <c r="AK290" s="668"/>
      <c r="AL290" s="41"/>
      <c r="AM290" s="367"/>
      <c r="AN290" s="427"/>
      <c r="AO290" s="179" t="str">
        <f t="shared" si="15"/>
        <v/>
      </c>
      <c r="AP290" s="427"/>
      <c r="AQ290" s="427"/>
      <c r="AR290" s="427"/>
      <c r="AS290" s="436"/>
      <c r="AT290" s="451"/>
      <c r="AU290" s="451"/>
      <c r="AV290" s="456"/>
      <c r="AW290" s="75"/>
      <c r="AX290" s="429"/>
      <c r="AY290" s="28" t="b">
        <f t="shared" si="16"/>
        <v>1</v>
      </c>
    </row>
    <row r="291" spans="1:51" ht="45" customHeight="1">
      <c r="A291" s="65"/>
      <c r="B291" s="65"/>
      <c r="C291" s="65"/>
      <c r="D291" s="65"/>
      <c r="E291" s="427"/>
      <c r="F291" s="318" t="str">
        <f t="shared" si="13"/>
        <v/>
      </c>
      <c r="G291" s="428"/>
      <c r="H291" s="83"/>
      <c r="I291" s="83"/>
      <c r="J291" s="45"/>
      <c r="K291" s="427"/>
      <c r="L291" s="427"/>
      <c r="M291" s="427"/>
      <c r="N291" s="45"/>
      <c r="O291" s="429"/>
      <c r="P291" s="206"/>
      <c r="Q291" s="206"/>
      <c r="R291" s="429"/>
      <c r="S291" s="83"/>
      <c r="T291" s="45"/>
      <c r="U291" s="213"/>
      <c r="V291" s="84"/>
      <c r="W291" s="85"/>
      <c r="X291" s="88"/>
      <c r="Y291" s="213"/>
      <c r="Z291" s="213"/>
      <c r="AA291" s="428"/>
      <c r="AB291" s="179" t="str">
        <f t="shared" si="14"/>
        <v/>
      </c>
      <c r="AC291" s="427"/>
      <c r="AD291" s="213"/>
      <c r="AE291" s="213"/>
      <c r="AF291" s="429"/>
      <c r="AG291" s="45"/>
      <c r="AH291" s="45"/>
      <c r="AI291" s="429"/>
      <c r="AJ291" s="668"/>
      <c r="AK291" s="668"/>
      <c r="AL291" s="41"/>
      <c r="AM291" s="367"/>
      <c r="AN291" s="427"/>
      <c r="AO291" s="179" t="str">
        <f t="shared" si="15"/>
        <v/>
      </c>
      <c r="AP291" s="427"/>
      <c r="AQ291" s="427"/>
      <c r="AR291" s="427"/>
      <c r="AS291" s="436"/>
      <c r="AT291" s="451"/>
      <c r="AU291" s="451"/>
      <c r="AV291" s="456"/>
      <c r="AW291" s="75"/>
      <c r="AX291" s="429"/>
      <c r="AY291" s="28" t="b">
        <f t="shared" si="16"/>
        <v>1</v>
      </c>
    </row>
    <row r="292" spans="1:51" ht="45" customHeight="1">
      <c r="A292" s="65"/>
      <c r="B292" s="65"/>
      <c r="C292" s="65"/>
      <c r="D292" s="65"/>
      <c r="E292" s="427"/>
      <c r="F292" s="318" t="str">
        <f t="shared" si="13"/>
        <v/>
      </c>
      <c r="G292" s="428"/>
      <c r="H292" s="83"/>
      <c r="I292" s="83"/>
      <c r="J292" s="45"/>
      <c r="K292" s="427"/>
      <c r="L292" s="427"/>
      <c r="M292" s="427"/>
      <c r="N292" s="45"/>
      <c r="O292" s="429"/>
      <c r="P292" s="206"/>
      <c r="Q292" s="206"/>
      <c r="R292" s="429"/>
      <c r="S292" s="83"/>
      <c r="T292" s="45"/>
      <c r="U292" s="213"/>
      <c r="V292" s="84"/>
      <c r="W292" s="85"/>
      <c r="X292" s="88"/>
      <c r="Y292" s="213"/>
      <c r="Z292" s="213"/>
      <c r="AA292" s="428"/>
      <c r="AB292" s="179" t="str">
        <f t="shared" si="14"/>
        <v/>
      </c>
      <c r="AC292" s="427"/>
      <c r="AD292" s="213"/>
      <c r="AE292" s="213"/>
      <c r="AF292" s="429"/>
      <c r="AG292" s="45"/>
      <c r="AH292" s="45"/>
      <c r="AI292" s="429"/>
      <c r="AJ292" s="668"/>
      <c r="AK292" s="668"/>
      <c r="AL292" s="41"/>
      <c r="AM292" s="367"/>
      <c r="AN292" s="427"/>
      <c r="AO292" s="179" t="str">
        <f t="shared" si="15"/>
        <v/>
      </c>
      <c r="AP292" s="427"/>
      <c r="AQ292" s="427"/>
      <c r="AR292" s="427"/>
      <c r="AS292" s="436"/>
      <c r="AT292" s="451"/>
      <c r="AU292" s="451"/>
      <c r="AV292" s="456"/>
      <c r="AW292" s="75"/>
      <c r="AX292" s="429"/>
      <c r="AY292" s="28" t="b">
        <f t="shared" si="16"/>
        <v>1</v>
      </c>
    </row>
    <row r="293" spans="1:51" ht="45" customHeight="1">
      <c r="A293" s="65"/>
      <c r="B293" s="65"/>
      <c r="C293" s="65"/>
      <c r="D293" s="65"/>
      <c r="E293" s="427"/>
      <c r="F293" s="318" t="str">
        <f t="shared" si="13"/>
        <v/>
      </c>
      <c r="G293" s="428"/>
      <c r="H293" s="83"/>
      <c r="I293" s="83"/>
      <c r="J293" s="45"/>
      <c r="K293" s="427"/>
      <c r="L293" s="427"/>
      <c r="M293" s="427"/>
      <c r="N293" s="45"/>
      <c r="O293" s="429"/>
      <c r="P293" s="206"/>
      <c r="Q293" s="206"/>
      <c r="R293" s="429"/>
      <c r="S293" s="83"/>
      <c r="T293" s="45"/>
      <c r="U293" s="213"/>
      <c r="V293" s="84"/>
      <c r="W293" s="85"/>
      <c r="X293" s="88"/>
      <c r="Y293" s="213"/>
      <c r="Z293" s="213"/>
      <c r="AA293" s="428"/>
      <c r="AB293" s="179" t="str">
        <f t="shared" si="14"/>
        <v/>
      </c>
      <c r="AC293" s="427"/>
      <c r="AD293" s="213"/>
      <c r="AE293" s="213"/>
      <c r="AF293" s="429"/>
      <c r="AG293" s="45"/>
      <c r="AH293" s="45"/>
      <c r="AI293" s="429"/>
      <c r="AJ293" s="668"/>
      <c r="AK293" s="668"/>
      <c r="AL293" s="41"/>
      <c r="AM293" s="367"/>
      <c r="AN293" s="427"/>
      <c r="AO293" s="179" t="str">
        <f t="shared" si="15"/>
        <v/>
      </c>
      <c r="AP293" s="427"/>
      <c r="AQ293" s="427"/>
      <c r="AR293" s="427"/>
      <c r="AS293" s="436"/>
      <c r="AT293" s="451"/>
      <c r="AU293" s="451"/>
      <c r="AV293" s="456"/>
      <c r="AW293" s="75"/>
      <c r="AX293" s="429"/>
      <c r="AY293" s="28" t="b">
        <f t="shared" si="16"/>
        <v>1</v>
      </c>
    </row>
    <row r="294" spans="1:51" ht="45" customHeight="1">
      <c r="A294" s="65"/>
      <c r="B294" s="65"/>
      <c r="C294" s="65"/>
      <c r="D294" s="65"/>
      <c r="E294" s="427"/>
      <c r="F294" s="318" t="str">
        <f t="shared" si="13"/>
        <v/>
      </c>
      <c r="G294" s="428"/>
      <c r="H294" s="83"/>
      <c r="I294" s="83"/>
      <c r="J294" s="45"/>
      <c r="K294" s="427"/>
      <c r="L294" s="427"/>
      <c r="M294" s="427"/>
      <c r="N294" s="45"/>
      <c r="O294" s="429"/>
      <c r="P294" s="206"/>
      <c r="Q294" s="206"/>
      <c r="R294" s="429"/>
      <c r="S294" s="83"/>
      <c r="T294" s="45"/>
      <c r="U294" s="213"/>
      <c r="V294" s="84"/>
      <c r="W294" s="85"/>
      <c r="X294" s="88"/>
      <c r="Y294" s="213"/>
      <c r="Z294" s="213"/>
      <c r="AA294" s="428"/>
      <c r="AB294" s="179" t="str">
        <f t="shared" si="14"/>
        <v/>
      </c>
      <c r="AC294" s="427"/>
      <c r="AD294" s="213"/>
      <c r="AE294" s="213"/>
      <c r="AF294" s="429"/>
      <c r="AG294" s="45"/>
      <c r="AH294" s="45"/>
      <c r="AI294" s="429"/>
      <c r="AJ294" s="668"/>
      <c r="AK294" s="668"/>
      <c r="AL294" s="41"/>
      <c r="AM294" s="367"/>
      <c r="AN294" s="427"/>
      <c r="AO294" s="179" t="str">
        <f t="shared" si="15"/>
        <v/>
      </c>
      <c r="AP294" s="427"/>
      <c r="AQ294" s="427"/>
      <c r="AR294" s="427"/>
      <c r="AS294" s="436"/>
      <c r="AT294" s="451"/>
      <c r="AU294" s="451"/>
      <c r="AV294" s="456"/>
      <c r="AW294" s="75"/>
      <c r="AX294" s="429"/>
      <c r="AY294" s="28" t="b">
        <f t="shared" si="16"/>
        <v>1</v>
      </c>
    </row>
    <row r="295" spans="1:51" ht="45" customHeight="1">
      <c r="A295" s="65"/>
      <c r="B295" s="65"/>
      <c r="C295" s="65"/>
      <c r="D295" s="65"/>
      <c r="E295" s="427"/>
      <c r="F295" s="318" t="str">
        <f t="shared" si="13"/>
        <v/>
      </c>
      <c r="G295" s="428"/>
      <c r="H295" s="83"/>
      <c r="I295" s="83"/>
      <c r="J295" s="45"/>
      <c r="K295" s="427"/>
      <c r="L295" s="427"/>
      <c r="M295" s="427"/>
      <c r="N295" s="45"/>
      <c r="O295" s="429"/>
      <c r="P295" s="206"/>
      <c r="Q295" s="206"/>
      <c r="R295" s="429"/>
      <c r="S295" s="83"/>
      <c r="T295" s="45"/>
      <c r="U295" s="213"/>
      <c r="V295" s="84"/>
      <c r="W295" s="85"/>
      <c r="X295" s="88"/>
      <c r="Y295" s="213"/>
      <c r="Z295" s="213"/>
      <c r="AA295" s="428"/>
      <c r="AB295" s="179" t="str">
        <f t="shared" si="14"/>
        <v/>
      </c>
      <c r="AC295" s="427"/>
      <c r="AD295" s="213"/>
      <c r="AE295" s="213"/>
      <c r="AF295" s="429"/>
      <c r="AG295" s="45"/>
      <c r="AH295" s="45"/>
      <c r="AI295" s="429"/>
      <c r="AJ295" s="668"/>
      <c r="AK295" s="668"/>
      <c r="AL295" s="41"/>
      <c r="AM295" s="367"/>
      <c r="AN295" s="427"/>
      <c r="AO295" s="179" t="str">
        <f t="shared" si="15"/>
        <v/>
      </c>
      <c r="AP295" s="427"/>
      <c r="AQ295" s="427"/>
      <c r="AR295" s="427"/>
      <c r="AS295" s="436"/>
      <c r="AT295" s="451"/>
      <c r="AU295" s="451"/>
      <c r="AV295" s="456"/>
      <c r="AW295" s="75"/>
      <c r="AX295" s="429"/>
      <c r="AY295" s="28" t="b">
        <f t="shared" si="16"/>
        <v>1</v>
      </c>
    </row>
    <row r="296" spans="1:51" ht="45" customHeight="1">
      <c r="A296" s="65"/>
      <c r="B296" s="65"/>
      <c r="C296" s="65"/>
      <c r="D296" s="65"/>
      <c r="E296" s="427"/>
      <c r="F296" s="318" t="str">
        <f t="shared" si="13"/>
        <v/>
      </c>
      <c r="G296" s="428"/>
      <c r="H296" s="83"/>
      <c r="I296" s="83"/>
      <c r="J296" s="45"/>
      <c r="K296" s="427"/>
      <c r="L296" s="427"/>
      <c r="M296" s="427"/>
      <c r="N296" s="45"/>
      <c r="O296" s="429"/>
      <c r="P296" s="206"/>
      <c r="Q296" s="206"/>
      <c r="R296" s="429"/>
      <c r="S296" s="83"/>
      <c r="T296" s="45"/>
      <c r="U296" s="213"/>
      <c r="V296" s="84"/>
      <c r="W296" s="85"/>
      <c r="X296" s="88"/>
      <c r="Y296" s="213"/>
      <c r="Z296" s="213"/>
      <c r="AA296" s="428"/>
      <c r="AB296" s="179" t="str">
        <f t="shared" si="14"/>
        <v/>
      </c>
      <c r="AC296" s="427"/>
      <c r="AD296" s="213"/>
      <c r="AE296" s="213"/>
      <c r="AF296" s="429"/>
      <c r="AG296" s="45"/>
      <c r="AH296" s="45"/>
      <c r="AI296" s="429"/>
      <c r="AJ296" s="668"/>
      <c r="AK296" s="668"/>
      <c r="AL296" s="41"/>
      <c r="AM296" s="367"/>
      <c r="AN296" s="427"/>
      <c r="AO296" s="179" t="str">
        <f t="shared" si="15"/>
        <v/>
      </c>
      <c r="AP296" s="427"/>
      <c r="AQ296" s="427"/>
      <c r="AR296" s="427"/>
      <c r="AS296" s="436"/>
      <c r="AT296" s="451"/>
      <c r="AU296" s="451"/>
      <c r="AV296" s="456"/>
      <c r="AW296" s="75"/>
      <c r="AX296" s="429"/>
      <c r="AY296" s="28" t="b">
        <f t="shared" si="16"/>
        <v>1</v>
      </c>
    </row>
    <row r="297" spans="1:51" ht="45" customHeight="1">
      <c r="A297" s="65"/>
      <c r="B297" s="65"/>
      <c r="C297" s="65"/>
      <c r="D297" s="65"/>
      <c r="E297" s="427"/>
      <c r="F297" s="318" t="str">
        <f t="shared" si="13"/>
        <v/>
      </c>
      <c r="G297" s="428"/>
      <c r="H297" s="83"/>
      <c r="I297" s="83"/>
      <c r="J297" s="45"/>
      <c r="K297" s="427"/>
      <c r="L297" s="427"/>
      <c r="M297" s="427"/>
      <c r="N297" s="45"/>
      <c r="O297" s="429"/>
      <c r="P297" s="206"/>
      <c r="Q297" s="206"/>
      <c r="R297" s="429"/>
      <c r="S297" s="83"/>
      <c r="T297" s="45"/>
      <c r="U297" s="213"/>
      <c r="V297" s="84"/>
      <c r="W297" s="85"/>
      <c r="X297" s="88"/>
      <c r="Y297" s="213"/>
      <c r="Z297" s="213"/>
      <c r="AA297" s="428"/>
      <c r="AB297" s="179" t="str">
        <f t="shared" si="14"/>
        <v/>
      </c>
      <c r="AC297" s="427"/>
      <c r="AD297" s="213"/>
      <c r="AE297" s="213"/>
      <c r="AF297" s="429"/>
      <c r="AG297" s="45"/>
      <c r="AH297" s="45"/>
      <c r="AI297" s="429"/>
      <c r="AJ297" s="668"/>
      <c r="AK297" s="668"/>
      <c r="AL297" s="41"/>
      <c r="AM297" s="367"/>
      <c r="AN297" s="427"/>
      <c r="AO297" s="179" t="str">
        <f t="shared" si="15"/>
        <v/>
      </c>
      <c r="AP297" s="427"/>
      <c r="AQ297" s="427"/>
      <c r="AR297" s="427"/>
      <c r="AS297" s="436"/>
      <c r="AT297" s="451"/>
      <c r="AU297" s="451"/>
      <c r="AV297" s="456"/>
      <c r="AW297" s="75"/>
      <c r="AX297" s="429"/>
      <c r="AY297" s="28" t="b">
        <f t="shared" si="16"/>
        <v>1</v>
      </c>
    </row>
    <row r="298" spans="1:51" ht="45" customHeight="1">
      <c r="A298" s="65"/>
      <c r="B298" s="65"/>
      <c r="C298" s="65"/>
      <c r="D298" s="65"/>
      <c r="E298" s="427"/>
      <c r="F298" s="318" t="str">
        <f t="shared" si="13"/>
        <v/>
      </c>
      <c r="G298" s="428"/>
      <c r="H298" s="83"/>
      <c r="I298" s="83"/>
      <c r="J298" s="45"/>
      <c r="K298" s="427"/>
      <c r="L298" s="427"/>
      <c r="M298" s="427"/>
      <c r="N298" s="45"/>
      <c r="O298" s="429"/>
      <c r="P298" s="206"/>
      <c r="Q298" s="206"/>
      <c r="R298" s="429"/>
      <c r="S298" s="83"/>
      <c r="T298" s="45"/>
      <c r="U298" s="213"/>
      <c r="V298" s="84"/>
      <c r="W298" s="85"/>
      <c r="X298" s="88"/>
      <c r="Y298" s="213"/>
      <c r="Z298" s="213"/>
      <c r="AA298" s="428"/>
      <c r="AB298" s="179" t="str">
        <f t="shared" si="14"/>
        <v/>
      </c>
      <c r="AC298" s="427"/>
      <c r="AD298" s="213"/>
      <c r="AE298" s="213"/>
      <c r="AF298" s="429"/>
      <c r="AG298" s="45"/>
      <c r="AH298" s="45"/>
      <c r="AI298" s="429"/>
      <c r="AJ298" s="668"/>
      <c r="AK298" s="668"/>
      <c r="AL298" s="41"/>
      <c r="AM298" s="367"/>
      <c r="AN298" s="427"/>
      <c r="AO298" s="179" t="str">
        <f t="shared" si="15"/>
        <v/>
      </c>
      <c r="AP298" s="427"/>
      <c r="AQ298" s="427"/>
      <c r="AR298" s="427"/>
      <c r="AS298" s="436"/>
      <c r="AT298" s="451"/>
      <c r="AU298" s="451"/>
      <c r="AV298" s="456"/>
      <c r="AW298" s="75"/>
      <c r="AX298" s="429"/>
      <c r="AY298" s="28" t="b">
        <f t="shared" si="16"/>
        <v>1</v>
      </c>
    </row>
    <row r="299" spans="1:51" ht="45" customHeight="1">
      <c r="A299" s="65"/>
      <c r="B299" s="65"/>
      <c r="C299" s="65"/>
      <c r="D299" s="65"/>
      <c r="E299" s="427"/>
      <c r="F299" s="318" t="str">
        <f t="shared" si="13"/>
        <v/>
      </c>
      <c r="G299" s="428"/>
      <c r="H299" s="83"/>
      <c r="I299" s="83"/>
      <c r="J299" s="45"/>
      <c r="K299" s="427"/>
      <c r="L299" s="427"/>
      <c r="M299" s="427"/>
      <c r="N299" s="45"/>
      <c r="O299" s="429"/>
      <c r="P299" s="206"/>
      <c r="Q299" s="206"/>
      <c r="R299" s="429"/>
      <c r="S299" s="83"/>
      <c r="T299" s="45"/>
      <c r="U299" s="213"/>
      <c r="V299" s="84"/>
      <c r="W299" s="85"/>
      <c r="X299" s="88"/>
      <c r="Y299" s="213"/>
      <c r="Z299" s="213"/>
      <c r="AA299" s="428"/>
      <c r="AB299" s="179" t="str">
        <f t="shared" si="14"/>
        <v/>
      </c>
      <c r="AC299" s="427"/>
      <c r="AD299" s="213"/>
      <c r="AE299" s="213"/>
      <c r="AF299" s="429"/>
      <c r="AG299" s="45"/>
      <c r="AH299" s="45"/>
      <c r="AI299" s="429"/>
      <c r="AJ299" s="668"/>
      <c r="AK299" s="668"/>
      <c r="AL299" s="41"/>
      <c r="AM299" s="367"/>
      <c r="AN299" s="427"/>
      <c r="AO299" s="179" t="str">
        <f t="shared" si="15"/>
        <v/>
      </c>
      <c r="AP299" s="427"/>
      <c r="AQ299" s="427"/>
      <c r="AR299" s="427"/>
      <c r="AS299" s="436"/>
      <c r="AT299" s="451"/>
      <c r="AU299" s="451"/>
      <c r="AV299" s="456"/>
      <c r="AW299" s="75"/>
      <c r="AX299" s="429"/>
      <c r="AY299" s="28" t="b">
        <f t="shared" si="16"/>
        <v>1</v>
      </c>
    </row>
    <row r="300" spans="1:51" ht="45" customHeight="1">
      <c r="A300" s="65"/>
      <c r="B300" s="65"/>
      <c r="C300" s="65"/>
      <c r="D300" s="65"/>
      <c r="E300" s="427"/>
      <c r="F300" s="318" t="str">
        <f t="shared" si="13"/>
        <v/>
      </c>
      <c r="G300" s="428"/>
      <c r="H300" s="83"/>
      <c r="I300" s="83"/>
      <c r="J300" s="45"/>
      <c r="K300" s="427"/>
      <c r="L300" s="427"/>
      <c r="M300" s="427"/>
      <c r="N300" s="45"/>
      <c r="O300" s="429"/>
      <c r="P300" s="206"/>
      <c r="Q300" s="206"/>
      <c r="R300" s="429"/>
      <c r="S300" s="83"/>
      <c r="T300" s="45"/>
      <c r="U300" s="213"/>
      <c r="V300" s="84"/>
      <c r="W300" s="85"/>
      <c r="X300" s="88"/>
      <c r="Y300" s="213"/>
      <c r="Z300" s="213"/>
      <c r="AA300" s="428"/>
      <c r="AB300" s="179" t="str">
        <f t="shared" si="14"/>
        <v/>
      </c>
      <c r="AC300" s="427"/>
      <c r="AD300" s="213"/>
      <c r="AE300" s="213"/>
      <c r="AF300" s="429"/>
      <c r="AG300" s="45"/>
      <c r="AH300" s="45"/>
      <c r="AI300" s="429"/>
      <c r="AJ300" s="668"/>
      <c r="AK300" s="668"/>
      <c r="AL300" s="41"/>
      <c r="AM300" s="367"/>
      <c r="AN300" s="427"/>
      <c r="AO300" s="179" t="str">
        <f t="shared" si="15"/>
        <v/>
      </c>
      <c r="AP300" s="427"/>
      <c r="AQ300" s="427"/>
      <c r="AR300" s="427"/>
      <c r="AS300" s="436"/>
      <c r="AT300" s="451"/>
      <c r="AU300" s="451"/>
      <c r="AV300" s="456"/>
      <c r="AW300" s="75"/>
      <c r="AX300" s="429"/>
      <c r="AY300" s="28" t="b">
        <f t="shared" si="16"/>
        <v>1</v>
      </c>
    </row>
    <row r="301" spans="1:51" ht="45" customHeight="1">
      <c r="A301" s="65"/>
      <c r="B301" s="65"/>
      <c r="C301" s="65"/>
      <c r="D301" s="65"/>
      <c r="E301" s="427"/>
      <c r="F301" s="318" t="str">
        <f t="shared" si="13"/>
        <v/>
      </c>
      <c r="G301" s="428"/>
      <c r="H301" s="83"/>
      <c r="I301" s="83"/>
      <c r="J301" s="45"/>
      <c r="K301" s="427"/>
      <c r="L301" s="427"/>
      <c r="M301" s="427"/>
      <c r="N301" s="45"/>
      <c r="O301" s="429"/>
      <c r="P301" s="206"/>
      <c r="Q301" s="206"/>
      <c r="R301" s="429"/>
      <c r="S301" s="83"/>
      <c r="T301" s="45"/>
      <c r="U301" s="213"/>
      <c r="V301" s="84"/>
      <c r="W301" s="85"/>
      <c r="X301" s="88"/>
      <c r="Y301" s="213"/>
      <c r="Z301" s="213"/>
      <c r="AA301" s="428"/>
      <c r="AB301" s="179" t="str">
        <f t="shared" si="14"/>
        <v/>
      </c>
      <c r="AC301" s="427"/>
      <c r="AD301" s="213"/>
      <c r="AE301" s="213"/>
      <c r="AF301" s="429"/>
      <c r="AG301" s="45"/>
      <c r="AH301" s="45"/>
      <c r="AI301" s="429"/>
      <c r="AJ301" s="668"/>
      <c r="AK301" s="668"/>
      <c r="AL301" s="41"/>
      <c r="AM301" s="367"/>
      <c r="AN301" s="427"/>
      <c r="AO301" s="179" t="str">
        <f t="shared" si="15"/>
        <v/>
      </c>
      <c r="AP301" s="427"/>
      <c r="AQ301" s="427"/>
      <c r="AR301" s="427"/>
      <c r="AS301" s="436"/>
      <c r="AT301" s="451"/>
      <c r="AU301" s="451"/>
      <c r="AV301" s="456"/>
      <c r="AW301" s="75"/>
      <c r="AX301" s="429"/>
      <c r="AY301" s="28" t="b">
        <f t="shared" si="16"/>
        <v>1</v>
      </c>
    </row>
    <row r="302" spans="1:51" ht="45" customHeight="1">
      <c r="A302" s="65"/>
      <c r="B302" s="65"/>
      <c r="C302" s="65"/>
      <c r="D302" s="65"/>
      <c r="E302" s="427"/>
      <c r="F302" s="318" t="str">
        <f t="shared" si="13"/>
        <v/>
      </c>
      <c r="G302" s="428"/>
      <c r="H302" s="83"/>
      <c r="I302" s="83"/>
      <c r="J302" s="45"/>
      <c r="K302" s="427"/>
      <c r="L302" s="427"/>
      <c r="M302" s="427"/>
      <c r="N302" s="45"/>
      <c r="O302" s="429"/>
      <c r="P302" s="206"/>
      <c r="Q302" s="206"/>
      <c r="R302" s="429"/>
      <c r="S302" s="83"/>
      <c r="T302" s="45"/>
      <c r="U302" s="213"/>
      <c r="V302" s="84"/>
      <c r="W302" s="85"/>
      <c r="X302" s="88"/>
      <c r="Y302" s="213"/>
      <c r="Z302" s="213"/>
      <c r="AA302" s="428"/>
      <c r="AB302" s="179" t="str">
        <f t="shared" si="14"/>
        <v/>
      </c>
      <c r="AC302" s="427"/>
      <c r="AD302" s="213"/>
      <c r="AE302" s="213"/>
      <c r="AF302" s="429"/>
      <c r="AG302" s="45"/>
      <c r="AH302" s="45"/>
      <c r="AI302" s="429"/>
      <c r="AJ302" s="668"/>
      <c r="AK302" s="668"/>
      <c r="AL302" s="41"/>
      <c r="AM302" s="367"/>
      <c r="AN302" s="427"/>
      <c r="AO302" s="179" t="str">
        <f t="shared" si="15"/>
        <v/>
      </c>
      <c r="AP302" s="427"/>
      <c r="AQ302" s="427"/>
      <c r="AR302" s="427"/>
      <c r="AS302" s="436"/>
      <c r="AT302" s="451"/>
      <c r="AU302" s="451"/>
      <c r="AV302" s="456"/>
      <c r="AW302" s="75"/>
      <c r="AX302" s="429"/>
      <c r="AY302" s="28" t="b">
        <f t="shared" si="16"/>
        <v>1</v>
      </c>
    </row>
    <row r="303" spans="1:51" ht="45" customHeight="1">
      <c r="A303" s="65"/>
      <c r="B303" s="65"/>
      <c r="C303" s="65"/>
      <c r="D303" s="65"/>
      <c r="E303" s="427"/>
      <c r="F303" s="318" t="str">
        <f t="shared" si="13"/>
        <v/>
      </c>
      <c r="G303" s="428"/>
      <c r="H303" s="83"/>
      <c r="I303" s="83"/>
      <c r="J303" s="45"/>
      <c r="K303" s="427"/>
      <c r="L303" s="427"/>
      <c r="M303" s="427"/>
      <c r="N303" s="45"/>
      <c r="O303" s="429"/>
      <c r="P303" s="206"/>
      <c r="Q303" s="206"/>
      <c r="R303" s="429"/>
      <c r="S303" s="83"/>
      <c r="T303" s="45"/>
      <c r="U303" s="213"/>
      <c r="V303" s="84"/>
      <c r="W303" s="85"/>
      <c r="X303" s="88"/>
      <c r="Y303" s="213"/>
      <c r="Z303" s="213"/>
      <c r="AA303" s="428"/>
      <c r="AB303" s="179" t="str">
        <f t="shared" si="14"/>
        <v/>
      </c>
      <c r="AC303" s="427"/>
      <c r="AD303" s="213"/>
      <c r="AE303" s="213"/>
      <c r="AF303" s="429"/>
      <c r="AG303" s="45"/>
      <c r="AH303" s="45"/>
      <c r="AI303" s="429"/>
      <c r="AJ303" s="668"/>
      <c r="AK303" s="668"/>
      <c r="AL303" s="41"/>
      <c r="AM303" s="367"/>
      <c r="AN303" s="427"/>
      <c r="AO303" s="179" t="str">
        <f t="shared" si="15"/>
        <v/>
      </c>
      <c r="AP303" s="427"/>
      <c r="AQ303" s="427"/>
      <c r="AR303" s="427"/>
      <c r="AS303" s="436"/>
      <c r="AT303" s="451"/>
      <c r="AU303" s="451"/>
      <c r="AV303" s="456"/>
      <c r="AW303" s="75"/>
      <c r="AX303" s="429"/>
      <c r="AY303" s="28" t="b">
        <f t="shared" si="16"/>
        <v>1</v>
      </c>
    </row>
    <row r="304" spans="1:51" ht="45" customHeight="1">
      <c r="A304" s="65"/>
      <c r="B304" s="65"/>
      <c r="C304" s="65"/>
      <c r="D304" s="65"/>
      <c r="E304" s="427"/>
      <c r="F304" s="318" t="str">
        <f t="shared" si="13"/>
        <v/>
      </c>
      <c r="G304" s="428"/>
      <c r="H304" s="83"/>
      <c r="I304" s="83"/>
      <c r="J304" s="45"/>
      <c r="K304" s="427"/>
      <c r="L304" s="427"/>
      <c r="M304" s="427"/>
      <c r="N304" s="45"/>
      <c r="O304" s="429"/>
      <c r="P304" s="206"/>
      <c r="Q304" s="206"/>
      <c r="R304" s="429"/>
      <c r="S304" s="83"/>
      <c r="T304" s="45"/>
      <c r="U304" s="213"/>
      <c r="V304" s="84"/>
      <c r="W304" s="85"/>
      <c r="X304" s="88"/>
      <c r="Y304" s="213"/>
      <c r="Z304" s="213"/>
      <c r="AA304" s="428"/>
      <c r="AB304" s="179" t="str">
        <f t="shared" si="14"/>
        <v/>
      </c>
      <c r="AC304" s="427"/>
      <c r="AD304" s="213"/>
      <c r="AE304" s="213"/>
      <c r="AF304" s="429"/>
      <c r="AG304" s="45"/>
      <c r="AH304" s="45"/>
      <c r="AI304" s="429"/>
      <c r="AJ304" s="668"/>
      <c r="AK304" s="668"/>
      <c r="AL304" s="41"/>
      <c r="AM304" s="367"/>
      <c r="AN304" s="427"/>
      <c r="AO304" s="179" t="str">
        <f t="shared" si="15"/>
        <v/>
      </c>
      <c r="AP304" s="427"/>
      <c r="AQ304" s="427"/>
      <c r="AR304" s="427"/>
      <c r="AS304" s="436"/>
      <c r="AT304" s="451"/>
      <c r="AU304" s="451"/>
      <c r="AV304" s="456"/>
      <c r="AW304" s="75"/>
      <c r="AX304" s="429"/>
      <c r="AY304" s="28" t="b">
        <f t="shared" si="16"/>
        <v>1</v>
      </c>
    </row>
    <row r="305" spans="1:51" ht="45" customHeight="1">
      <c r="A305" s="65"/>
      <c r="B305" s="65"/>
      <c r="C305" s="65"/>
      <c r="D305" s="65"/>
      <c r="E305" s="427"/>
      <c r="F305" s="318" t="str">
        <f t="shared" si="13"/>
        <v/>
      </c>
      <c r="G305" s="428"/>
      <c r="H305" s="83"/>
      <c r="I305" s="83"/>
      <c r="J305" s="45"/>
      <c r="K305" s="427"/>
      <c r="L305" s="427"/>
      <c r="M305" s="427"/>
      <c r="N305" s="45"/>
      <c r="O305" s="429"/>
      <c r="P305" s="206"/>
      <c r="Q305" s="206"/>
      <c r="R305" s="429"/>
      <c r="S305" s="83"/>
      <c r="T305" s="45"/>
      <c r="U305" s="213"/>
      <c r="V305" s="84"/>
      <c r="W305" s="85"/>
      <c r="X305" s="88"/>
      <c r="Y305" s="213"/>
      <c r="Z305" s="213"/>
      <c r="AA305" s="428"/>
      <c r="AB305" s="179" t="str">
        <f t="shared" si="14"/>
        <v/>
      </c>
      <c r="AC305" s="427"/>
      <c r="AD305" s="213"/>
      <c r="AE305" s="213"/>
      <c r="AF305" s="429"/>
      <c r="AG305" s="45"/>
      <c r="AH305" s="45"/>
      <c r="AI305" s="429"/>
      <c r="AJ305" s="668"/>
      <c r="AK305" s="668"/>
      <c r="AL305" s="41"/>
      <c r="AM305" s="367"/>
      <c r="AN305" s="427"/>
      <c r="AO305" s="179" t="str">
        <f t="shared" si="15"/>
        <v/>
      </c>
      <c r="AP305" s="427"/>
      <c r="AQ305" s="427"/>
      <c r="AR305" s="427"/>
      <c r="AS305" s="436"/>
      <c r="AT305" s="451"/>
      <c r="AU305" s="451"/>
      <c r="AV305" s="456"/>
      <c r="AW305" s="75"/>
      <c r="AX305" s="429"/>
      <c r="AY305" s="28" t="b">
        <f t="shared" si="16"/>
        <v>1</v>
      </c>
    </row>
    <row r="306" spans="1:51" ht="45" customHeight="1">
      <c r="A306" s="65"/>
      <c r="B306" s="65"/>
      <c r="C306" s="65"/>
      <c r="D306" s="65"/>
      <c r="E306" s="427"/>
      <c r="F306" s="318" t="str">
        <f t="shared" si="13"/>
        <v/>
      </c>
      <c r="G306" s="428"/>
      <c r="H306" s="83"/>
      <c r="I306" s="83"/>
      <c r="J306" s="45"/>
      <c r="K306" s="427"/>
      <c r="L306" s="427"/>
      <c r="M306" s="427"/>
      <c r="N306" s="45"/>
      <c r="O306" s="429"/>
      <c r="P306" s="206"/>
      <c r="Q306" s="206"/>
      <c r="R306" s="429"/>
      <c r="S306" s="83"/>
      <c r="T306" s="45"/>
      <c r="U306" s="213"/>
      <c r="V306" s="84"/>
      <c r="W306" s="85"/>
      <c r="X306" s="88"/>
      <c r="Y306" s="213"/>
      <c r="Z306" s="213"/>
      <c r="AA306" s="428"/>
      <c r="AB306" s="179" t="str">
        <f t="shared" si="14"/>
        <v/>
      </c>
      <c r="AC306" s="427"/>
      <c r="AD306" s="213"/>
      <c r="AE306" s="213"/>
      <c r="AF306" s="429"/>
      <c r="AG306" s="45"/>
      <c r="AH306" s="45"/>
      <c r="AI306" s="429"/>
      <c r="AJ306" s="668"/>
      <c r="AK306" s="668"/>
      <c r="AL306" s="41"/>
      <c r="AM306" s="367"/>
      <c r="AN306" s="427"/>
      <c r="AO306" s="179" t="str">
        <f t="shared" si="15"/>
        <v/>
      </c>
      <c r="AP306" s="427"/>
      <c r="AQ306" s="427"/>
      <c r="AR306" s="427"/>
      <c r="AS306" s="436"/>
      <c r="AT306" s="451"/>
      <c r="AU306" s="451"/>
      <c r="AV306" s="456"/>
      <c r="AW306" s="75"/>
      <c r="AX306" s="429"/>
      <c r="AY306" s="28" t="b">
        <f t="shared" si="16"/>
        <v>1</v>
      </c>
    </row>
    <row r="307" spans="1:51" ht="45" customHeight="1">
      <c r="A307" s="65"/>
      <c r="B307" s="65"/>
      <c r="C307" s="65"/>
      <c r="D307" s="65"/>
      <c r="E307" s="427"/>
      <c r="F307" s="318" t="str">
        <f t="shared" si="13"/>
        <v/>
      </c>
      <c r="G307" s="428"/>
      <c r="H307" s="83"/>
      <c r="I307" s="83"/>
      <c r="J307" s="45"/>
      <c r="K307" s="427"/>
      <c r="L307" s="427"/>
      <c r="M307" s="427"/>
      <c r="N307" s="45"/>
      <c r="O307" s="429"/>
      <c r="P307" s="206"/>
      <c r="Q307" s="206"/>
      <c r="R307" s="429"/>
      <c r="S307" s="83"/>
      <c r="T307" s="45"/>
      <c r="U307" s="213"/>
      <c r="V307" s="84"/>
      <c r="W307" s="85"/>
      <c r="X307" s="88"/>
      <c r="Y307" s="213"/>
      <c r="Z307" s="213"/>
      <c r="AA307" s="428"/>
      <c r="AB307" s="179" t="str">
        <f t="shared" si="14"/>
        <v/>
      </c>
      <c r="AC307" s="427"/>
      <c r="AD307" s="213"/>
      <c r="AE307" s="213"/>
      <c r="AF307" s="429"/>
      <c r="AG307" s="45"/>
      <c r="AH307" s="45"/>
      <c r="AI307" s="429"/>
      <c r="AJ307" s="668"/>
      <c r="AK307" s="668"/>
      <c r="AL307" s="41"/>
      <c r="AM307" s="367"/>
      <c r="AN307" s="427"/>
      <c r="AO307" s="179" t="str">
        <f t="shared" si="15"/>
        <v/>
      </c>
      <c r="AP307" s="427"/>
      <c r="AQ307" s="427"/>
      <c r="AR307" s="427"/>
      <c r="AS307" s="436"/>
      <c r="AT307" s="451"/>
      <c r="AU307" s="451"/>
      <c r="AV307" s="456"/>
      <c r="AW307" s="75"/>
      <c r="AX307" s="429"/>
      <c r="AY307" s="28" t="b">
        <f t="shared" si="16"/>
        <v>1</v>
      </c>
    </row>
    <row r="308" spans="1:51" ht="45" customHeight="1">
      <c r="A308" s="65"/>
      <c r="B308" s="65"/>
      <c r="C308" s="65"/>
      <c r="D308" s="65"/>
      <c r="E308" s="427"/>
      <c r="F308" s="318" t="str">
        <f t="shared" si="13"/>
        <v/>
      </c>
      <c r="G308" s="428"/>
      <c r="H308" s="83"/>
      <c r="I308" s="83"/>
      <c r="J308" s="45"/>
      <c r="K308" s="427"/>
      <c r="L308" s="427"/>
      <c r="M308" s="427"/>
      <c r="N308" s="45"/>
      <c r="O308" s="429"/>
      <c r="P308" s="206"/>
      <c r="Q308" s="206"/>
      <c r="R308" s="429"/>
      <c r="S308" s="83"/>
      <c r="T308" s="45"/>
      <c r="U308" s="213"/>
      <c r="V308" s="84"/>
      <c r="W308" s="85"/>
      <c r="X308" s="88"/>
      <c r="Y308" s="213"/>
      <c r="Z308" s="213"/>
      <c r="AA308" s="428"/>
      <c r="AB308" s="179" t="str">
        <f t="shared" si="14"/>
        <v/>
      </c>
      <c r="AC308" s="427"/>
      <c r="AD308" s="213"/>
      <c r="AE308" s="213"/>
      <c r="AF308" s="429"/>
      <c r="AG308" s="45"/>
      <c r="AH308" s="45"/>
      <c r="AI308" s="429"/>
      <c r="AJ308" s="668"/>
      <c r="AK308" s="668"/>
      <c r="AL308" s="41"/>
      <c r="AM308" s="367"/>
      <c r="AN308" s="427"/>
      <c r="AO308" s="179" t="str">
        <f t="shared" si="15"/>
        <v/>
      </c>
      <c r="AP308" s="427"/>
      <c r="AQ308" s="427"/>
      <c r="AR308" s="427"/>
      <c r="AS308" s="436"/>
      <c r="AT308" s="451"/>
      <c r="AU308" s="451"/>
      <c r="AV308" s="456"/>
      <c r="AW308" s="75"/>
      <c r="AX308" s="429"/>
      <c r="AY308" s="28" t="b">
        <f t="shared" si="16"/>
        <v>1</v>
      </c>
    </row>
    <row r="309" spans="1:51" ht="45" customHeight="1">
      <c r="A309" s="65"/>
      <c r="B309" s="65"/>
      <c r="C309" s="65"/>
      <c r="D309" s="65"/>
      <c r="E309" s="427"/>
      <c r="F309" s="318" t="str">
        <f t="shared" ref="F309:F372" si="17">IF(ISBLANK($E309), "", VLOOKUP($E309,참여인력_개요,2,FALSE))</f>
        <v/>
      </c>
      <c r="G309" s="428"/>
      <c r="H309" s="83"/>
      <c r="I309" s="83"/>
      <c r="J309" s="45"/>
      <c r="K309" s="427"/>
      <c r="L309" s="427"/>
      <c r="M309" s="427"/>
      <c r="N309" s="45"/>
      <c r="O309" s="429"/>
      <c r="P309" s="206"/>
      <c r="Q309" s="206"/>
      <c r="R309" s="429"/>
      <c r="S309" s="83"/>
      <c r="T309" s="45"/>
      <c r="U309" s="213"/>
      <c r="V309" s="84"/>
      <c r="W309" s="85"/>
      <c r="X309" s="88"/>
      <c r="Y309" s="213"/>
      <c r="Z309" s="213"/>
      <c r="AA309" s="428"/>
      <c r="AB309" s="179" t="str">
        <f t="shared" si="14"/>
        <v/>
      </c>
      <c r="AC309" s="427"/>
      <c r="AD309" s="213"/>
      <c r="AE309" s="213"/>
      <c r="AF309" s="429"/>
      <c r="AG309" s="45"/>
      <c r="AH309" s="45"/>
      <c r="AI309" s="429"/>
      <c r="AJ309" s="668"/>
      <c r="AK309" s="668"/>
      <c r="AL309" s="41"/>
      <c r="AM309" s="367"/>
      <c r="AN309" s="427"/>
      <c r="AO309" s="179" t="str">
        <f t="shared" si="15"/>
        <v/>
      </c>
      <c r="AP309" s="427"/>
      <c r="AQ309" s="427"/>
      <c r="AR309" s="427"/>
      <c r="AS309" s="436"/>
      <c r="AT309" s="451"/>
      <c r="AU309" s="451"/>
      <c r="AV309" s="456"/>
      <c r="AW309" s="75"/>
      <c r="AX309" s="429"/>
      <c r="AY309" s="28" t="b">
        <f t="shared" si="16"/>
        <v>1</v>
      </c>
    </row>
    <row r="310" spans="1:51" ht="45" customHeight="1">
      <c r="A310" s="65"/>
      <c r="B310" s="65"/>
      <c r="C310" s="65"/>
      <c r="D310" s="65"/>
      <c r="E310" s="427"/>
      <c r="F310" s="318" t="str">
        <f t="shared" si="17"/>
        <v/>
      </c>
      <c r="G310" s="428"/>
      <c r="H310" s="83"/>
      <c r="I310" s="83"/>
      <c r="J310" s="45"/>
      <c r="K310" s="427"/>
      <c r="L310" s="427"/>
      <c r="M310" s="427"/>
      <c r="N310" s="45"/>
      <c r="O310" s="429"/>
      <c r="P310" s="206"/>
      <c r="Q310" s="206"/>
      <c r="R310" s="429"/>
      <c r="S310" s="83"/>
      <c r="T310" s="45"/>
      <c r="U310" s="213"/>
      <c r="V310" s="84"/>
      <c r="W310" s="85"/>
      <c r="X310" s="88"/>
      <c r="Y310" s="213"/>
      <c r="Z310" s="213"/>
      <c r="AA310" s="428"/>
      <c r="AB310" s="179" t="str">
        <f t="shared" si="14"/>
        <v/>
      </c>
      <c r="AC310" s="427"/>
      <c r="AD310" s="213"/>
      <c r="AE310" s="213"/>
      <c r="AF310" s="429"/>
      <c r="AG310" s="45"/>
      <c r="AH310" s="45"/>
      <c r="AI310" s="429"/>
      <c r="AJ310" s="668"/>
      <c r="AK310" s="668"/>
      <c r="AL310" s="41"/>
      <c r="AM310" s="367"/>
      <c r="AN310" s="427"/>
      <c r="AO310" s="179" t="str">
        <f t="shared" si="15"/>
        <v/>
      </c>
      <c r="AP310" s="427"/>
      <c r="AQ310" s="427"/>
      <c r="AR310" s="427"/>
      <c r="AS310" s="436"/>
      <c r="AT310" s="451"/>
      <c r="AU310" s="451"/>
      <c r="AV310" s="456"/>
      <c r="AW310" s="75"/>
      <c r="AX310" s="429"/>
      <c r="AY310" s="28" t="b">
        <f t="shared" si="16"/>
        <v>1</v>
      </c>
    </row>
    <row r="311" spans="1:51" ht="45" customHeight="1">
      <c r="A311" s="65"/>
      <c r="B311" s="65"/>
      <c r="C311" s="65"/>
      <c r="D311" s="65"/>
      <c r="E311" s="427"/>
      <c r="F311" s="318" t="str">
        <f t="shared" si="17"/>
        <v/>
      </c>
      <c r="G311" s="428"/>
      <c r="H311" s="83"/>
      <c r="I311" s="83"/>
      <c r="J311" s="45"/>
      <c r="K311" s="427"/>
      <c r="L311" s="427"/>
      <c r="M311" s="427"/>
      <c r="N311" s="45"/>
      <c r="O311" s="429"/>
      <c r="P311" s="206"/>
      <c r="Q311" s="206"/>
      <c r="R311" s="429"/>
      <c r="S311" s="83"/>
      <c r="T311" s="45"/>
      <c r="U311" s="213"/>
      <c r="V311" s="84"/>
      <c r="W311" s="85"/>
      <c r="X311" s="88"/>
      <c r="Y311" s="213"/>
      <c r="Z311" s="213"/>
      <c r="AA311" s="428"/>
      <c r="AB311" s="179" t="str">
        <f t="shared" si="14"/>
        <v/>
      </c>
      <c r="AC311" s="427"/>
      <c r="AD311" s="213"/>
      <c r="AE311" s="213"/>
      <c r="AF311" s="429"/>
      <c r="AG311" s="45"/>
      <c r="AH311" s="45"/>
      <c r="AI311" s="429"/>
      <c r="AJ311" s="668"/>
      <c r="AK311" s="668"/>
      <c r="AL311" s="41"/>
      <c r="AM311" s="367"/>
      <c r="AN311" s="427"/>
      <c r="AO311" s="179" t="str">
        <f t="shared" si="15"/>
        <v/>
      </c>
      <c r="AP311" s="427"/>
      <c r="AQ311" s="427"/>
      <c r="AR311" s="427"/>
      <c r="AS311" s="436"/>
      <c r="AT311" s="451"/>
      <c r="AU311" s="451"/>
      <c r="AV311" s="456"/>
      <c r="AW311" s="75"/>
      <c r="AX311" s="429"/>
      <c r="AY311" s="28" t="b">
        <f t="shared" si="16"/>
        <v>1</v>
      </c>
    </row>
    <row r="312" spans="1:51" ht="45" customHeight="1">
      <c r="A312" s="65"/>
      <c r="B312" s="65"/>
      <c r="C312" s="65"/>
      <c r="D312" s="65"/>
      <c r="E312" s="427"/>
      <c r="F312" s="318" t="str">
        <f t="shared" si="17"/>
        <v/>
      </c>
      <c r="G312" s="428"/>
      <c r="H312" s="83"/>
      <c r="I312" s="83"/>
      <c r="J312" s="45"/>
      <c r="K312" s="427"/>
      <c r="L312" s="427"/>
      <c r="M312" s="427"/>
      <c r="N312" s="45"/>
      <c r="O312" s="429"/>
      <c r="P312" s="206"/>
      <c r="Q312" s="206"/>
      <c r="R312" s="429"/>
      <c r="S312" s="83"/>
      <c r="T312" s="45"/>
      <c r="U312" s="213"/>
      <c r="V312" s="84"/>
      <c r="W312" s="85"/>
      <c r="X312" s="88"/>
      <c r="Y312" s="213"/>
      <c r="Z312" s="213"/>
      <c r="AA312" s="428"/>
      <c r="AB312" s="179" t="str">
        <f t="shared" si="14"/>
        <v/>
      </c>
      <c r="AC312" s="427"/>
      <c r="AD312" s="213"/>
      <c r="AE312" s="213"/>
      <c r="AF312" s="429"/>
      <c r="AG312" s="45"/>
      <c r="AH312" s="45"/>
      <c r="AI312" s="429"/>
      <c r="AJ312" s="668"/>
      <c r="AK312" s="668"/>
      <c r="AL312" s="41"/>
      <c r="AM312" s="367"/>
      <c r="AN312" s="427"/>
      <c r="AO312" s="179" t="str">
        <f t="shared" si="15"/>
        <v/>
      </c>
      <c r="AP312" s="427"/>
      <c r="AQ312" s="427"/>
      <c r="AR312" s="427"/>
      <c r="AS312" s="436"/>
      <c r="AT312" s="451"/>
      <c r="AU312" s="451"/>
      <c r="AV312" s="456"/>
      <c r="AW312" s="75"/>
      <c r="AX312" s="429"/>
      <c r="AY312" s="28" t="b">
        <f t="shared" si="16"/>
        <v>1</v>
      </c>
    </row>
    <row r="313" spans="1:51" ht="45" customHeight="1">
      <c r="A313" s="65"/>
      <c r="B313" s="65"/>
      <c r="C313" s="65"/>
      <c r="D313" s="65"/>
      <c r="E313" s="427"/>
      <c r="F313" s="318" t="str">
        <f t="shared" si="17"/>
        <v/>
      </c>
      <c r="G313" s="428"/>
      <c r="H313" s="83"/>
      <c r="I313" s="83"/>
      <c r="J313" s="45"/>
      <c r="K313" s="427"/>
      <c r="L313" s="427"/>
      <c r="M313" s="427"/>
      <c r="N313" s="45"/>
      <c r="O313" s="429"/>
      <c r="P313" s="206"/>
      <c r="Q313" s="206"/>
      <c r="R313" s="429"/>
      <c r="S313" s="83"/>
      <c r="T313" s="45"/>
      <c r="U313" s="213"/>
      <c r="V313" s="84"/>
      <c r="W313" s="85"/>
      <c r="X313" s="88"/>
      <c r="Y313" s="213"/>
      <c r="Z313" s="213"/>
      <c r="AA313" s="428"/>
      <c r="AB313" s="179" t="str">
        <f t="shared" si="14"/>
        <v/>
      </c>
      <c r="AC313" s="427"/>
      <c r="AD313" s="213"/>
      <c r="AE313" s="213"/>
      <c r="AF313" s="429"/>
      <c r="AG313" s="45"/>
      <c r="AH313" s="45"/>
      <c r="AI313" s="429"/>
      <c r="AJ313" s="668"/>
      <c r="AK313" s="668"/>
      <c r="AL313" s="41"/>
      <c r="AM313" s="367"/>
      <c r="AN313" s="427"/>
      <c r="AO313" s="179" t="str">
        <f t="shared" si="15"/>
        <v/>
      </c>
      <c r="AP313" s="427"/>
      <c r="AQ313" s="427"/>
      <c r="AR313" s="427"/>
      <c r="AS313" s="436"/>
      <c r="AT313" s="451"/>
      <c r="AU313" s="451"/>
      <c r="AV313" s="456"/>
      <c r="AW313" s="75"/>
      <c r="AX313" s="429"/>
      <c r="AY313" s="28" t="b">
        <f t="shared" si="16"/>
        <v>1</v>
      </c>
    </row>
    <row r="314" spans="1:51" ht="45" customHeight="1">
      <c r="A314" s="65"/>
      <c r="B314" s="65"/>
      <c r="C314" s="65"/>
      <c r="D314" s="65"/>
      <c r="E314" s="427"/>
      <c r="F314" s="318" t="str">
        <f t="shared" si="17"/>
        <v/>
      </c>
      <c r="G314" s="428"/>
      <c r="H314" s="83"/>
      <c r="I314" s="83"/>
      <c r="J314" s="45"/>
      <c r="K314" s="427"/>
      <c r="L314" s="427"/>
      <c r="M314" s="427"/>
      <c r="N314" s="45"/>
      <c r="O314" s="429"/>
      <c r="P314" s="206"/>
      <c r="Q314" s="206"/>
      <c r="R314" s="429"/>
      <c r="S314" s="83"/>
      <c r="T314" s="45"/>
      <c r="U314" s="213"/>
      <c r="V314" s="84"/>
      <c r="W314" s="85"/>
      <c r="X314" s="88"/>
      <c r="Y314" s="213"/>
      <c r="Z314" s="213"/>
      <c r="AA314" s="428"/>
      <c r="AB314" s="179" t="str">
        <f t="shared" si="14"/>
        <v/>
      </c>
      <c r="AC314" s="427"/>
      <c r="AD314" s="213"/>
      <c r="AE314" s="213"/>
      <c r="AF314" s="429"/>
      <c r="AG314" s="45"/>
      <c r="AH314" s="45"/>
      <c r="AI314" s="429"/>
      <c r="AJ314" s="668"/>
      <c r="AK314" s="668"/>
      <c r="AL314" s="41"/>
      <c r="AM314" s="367"/>
      <c r="AN314" s="427"/>
      <c r="AO314" s="179" t="str">
        <f t="shared" si="15"/>
        <v/>
      </c>
      <c r="AP314" s="427"/>
      <c r="AQ314" s="427"/>
      <c r="AR314" s="427"/>
      <c r="AS314" s="436"/>
      <c r="AT314" s="451"/>
      <c r="AU314" s="451"/>
      <c r="AV314" s="456"/>
      <c r="AW314" s="75"/>
      <c r="AX314" s="429"/>
      <c r="AY314" s="28" t="b">
        <f t="shared" si="16"/>
        <v>1</v>
      </c>
    </row>
    <row r="315" spans="1:51" ht="45" customHeight="1">
      <c r="A315" s="65"/>
      <c r="B315" s="65"/>
      <c r="C315" s="65"/>
      <c r="D315" s="65"/>
      <c r="E315" s="427"/>
      <c r="F315" s="318" t="str">
        <f t="shared" si="17"/>
        <v/>
      </c>
      <c r="G315" s="428"/>
      <c r="H315" s="83"/>
      <c r="I315" s="83"/>
      <c r="J315" s="45"/>
      <c r="K315" s="427"/>
      <c r="L315" s="427"/>
      <c r="M315" s="427"/>
      <c r="N315" s="45"/>
      <c r="O315" s="429"/>
      <c r="P315" s="206"/>
      <c r="Q315" s="206"/>
      <c r="R315" s="429"/>
      <c r="S315" s="83"/>
      <c r="T315" s="45"/>
      <c r="U315" s="213"/>
      <c r="V315" s="84"/>
      <c r="W315" s="85"/>
      <c r="X315" s="88"/>
      <c r="Y315" s="213"/>
      <c r="Z315" s="213"/>
      <c r="AA315" s="428"/>
      <c r="AB315" s="179" t="str">
        <f t="shared" si="14"/>
        <v/>
      </c>
      <c r="AC315" s="427"/>
      <c r="AD315" s="213"/>
      <c r="AE315" s="213"/>
      <c r="AF315" s="429"/>
      <c r="AG315" s="45"/>
      <c r="AH315" s="45"/>
      <c r="AI315" s="429"/>
      <c r="AJ315" s="668"/>
      <c r="AK315" s="668"/>
      <c r="AL315" s="41"/>
      <c r="AM315" s="367"/>
      <c r="AN315" s="427"/>
      <c r="AO315" s="179" t="str">
        <f t="shared" si="15"/>
        <v/>
      </c>
      <c r="AP315" s="427"/>
      <c r="AQ315" s="427"/>
      <c r="AR315" s="427"/>
      <c r="AS315" s="436"/>
      <c r="AT315" s="451"/>
      <c r="AU315" s="451"/>
      <c r="AV315" s="456"/>
      <c r="AW315" s="75"/>
      <c r="AX315" s="429"/>
      <c r="AY315" s="28" t="b">
        <f t="shared" si="16"/>
        <v>1</v>
      </c>
    </row>
    <row r="316" spans="1:51" ht="45" customHeight="1">
      <c r="A316" s="65"/>
      <c r="B316" s="65"/>
      <c r="C316" s="65"/>
      <c r="D316" s="65"/>
      <c r="E316" s="427"/>
      <c r="F316" s="318" t="str">
        <f t="shared" si="17"/>
        <v/>
      </c>
      <c r="G316" s="428"/>
      <c r="H316" s="83"/>
      <c r="I316" s="83"/>
      <c r="J316" s="45"/>
      <c r="K316" s="427"/>
      <c r="L316" s="427"/>
      <c r="M316" s="427"/>
      <c r="N316" s="45"/>
      <c r="O316" s="429"/>
      <c r="P316" s="206"/>
      <c r="Q316" s="206"/>
      <c r="R316" s="429"/>
      <c r="S316" s="83"/>
      <c r="T316" s="45"/>
      <c r="U316" s="213"/>
      <c r="V316" s="84"/>
      <c r="W316" s="85"/>
      <c r="X316" s="88"/>
      <c r="Y316" s="213"/>
      <c r="Z316" s="213"/>
      <c r="AA316" s="428"/>
      <c r="AB316" s="179" t="str">
        <f t="shared" si="14"/>
        <v/>
      </c>
      <c r="AC316" s="427"/>
      <c r="AD316" s="213"/>
      <c r="AE316" s="213"/>
      <c r="AF316" s="429"/>
      <c r="AG316" s="45"/>
      <c r="AH316" s="45"/>
      <c r="AI316" s="429"/>
      <c r="AJ316" s="668"/>
      <c r="AK316" s="668"/>
      <c r="AL316" s="41"/>
      <c r="AM316" s="367"/>
      <c r="AN316" s="427"/>
      <c r="AO316" s="179" t="str">
        <f t="shared" si="15"/>
        <v/>
      </c>
      <c r="AP316" s="427"/>
      <c r="AQ316" s="427"/>
      <c r="AR316" s="427"/>
      <c r="AS316" s="436"/>
      <c r="AT316" s="451"/>
      <c r="AU316" s="451"/>
      <c r="AV316" s="456"/>
      <c r="AW316" s="75"/>
      <c r="AX316" s="429"/>
      <c r="AY316" s="28" t="b">
        <f t="shared" si="16"/>
        <v>1</v>
      </c>
    </row>
    <row r="317" spans="1:51" ht="45" customHeight="1">
      <c r="A317" s="65"/>
      <c r="B317" s="65"/>
      <c r="C317" s="65"/>
      <c r="D317" s="65"/>
      <c r="E317" s="427"/>
      <c r="F317" s="318" t="str">
        <f t="shared" si="17"/>
        <v/>
      </c>
      <c r="G317" s="428"/>
      <c r="H317" s="83"/>
      <c r="I317" s="83"/>
      <c r="J317" s="45"/>
      <c r="K317" s="427"/>
      <c r="L317" s="427"/>
      <c r="M317" s="427"/>
      <c r="N317" s="45"/>
      <c r="O317" s="429"/>
      <c r="P317" s="206"/>
      <c r="Q317" s="206"/>
      <c r="R317" s="429"/>
      <c r="S317" s="83"/>
      <c r="T317" s="45"/>
      <c r="U317" s="213"/>
      <c r="V317" s="84"/>
      <c r="W317" s="85"/>
      <c r="X317" s="88"/>
      <c r="Y317" s="213"/>
      <c r="Z317" s="213"/>
      <c r="AA317" s="428"/>
      <c r="AB317" s="179" t="str">
        <f t="shared" si="14"/>
        <v/>
      </c>
      <c r="AC317" s="427"/>
      <c r="AD317" s="213"/>
      <c r="AE317" s="213"/>
      <c r="AF317" s="429"/>
      <c r="AG317" s="45"/>
      <c r="AH317" s="45"/>
      <c r="AI317" s="429"/>
      <c r="AJ317" s="668"/>
      <c r="AK317" s="668"/>
      <c r="AL317" s="41"/>
      <c r="AM317" s="367"/>
      <c r="AN317" s="427"/>
      <c r="AO317" s="179" t="str">
        <f t="shared" si="15"/>
        <v/>
      </c>
      <c r="AP317" s="427"/>
      <c r="AQ317" s="427"/>
      <c r="AR317" s="427"/>
      <c r="AS317" s="436"/>
      <c r="AT317" s="451"/>
      <c r="AU317" s="451"/>
      <c r="AV317" s="456"/>
      <c r="AW317" s="75"/>
      <c r="AX317" s="429"/>
      <c r="AY317" s="28" t="b">
        <f t="shared" si="16"/>
        <v>1</v>
      </c>
    </row>
    <row r="318" spans="1:51" ht="45" customHeight="1">
      <c r="A318" s="65"/>
      <c r="B318" s="65"/>
      <c r="C318" s="65"/>
      <c r="D318" s="65"/>
      <c r="E318" s="427"/>
      <c r="F318" s="318" t="str">
        <f t="shared" si="17"/>
        <v/>
      </c>
      <c r="G318" s="428"/>
      <c r="H318" s="83"/>
      <c r="I318" s="83"/>
      <c r="J318" s="45"/>
      <c r="K318" s="427"/>
      <c r="L318" s="427"/>
      <c r="M318" s="427"/>
      <c r="N318" s="45"/>
      <c r="O318" s="429"/>
      <c r="P318" s="206"/>
      <c r="Q318" s="206"/>
      <c r="R318" s="429"/>
      <c r="S318" s="83"/>
      <c r="T318" s="45"/>
      <c r="U318" s="213"/>
      <c r="V318" s="84"/>
      <c r="W318" s="85"/>
      <c r="X318" s="88"/>
      <c r="Y318" s="213"/>
      <c r="Z318" s="213"/>
      <c r="AA318" s="428"/>
      <c r="AB318" s="179" t="str">
        <f t="shared" si="14"/>
        <v/>
      </c>
      <c r="AC318" s="427"/>
      <c r="AD318" s="213"/>
      <c r="AE318" s="213"/>
      <c r="AF318" s="429"/>
      <c r="AG318" s="45"/>
      <c r="AH318" s="45"/>
      <c r="AI318" s="429"/>
      <c r="AJ318" s="668"/>
      <c r="AK318" s="668"/>
      <c r="AL318" s="41"/>
      <c r="AM318" s="367"/>
      <c r="AN318" s="427"/>
      <c r="AO318" s="179" t="str">
        <f t="shared" si="15"/>
        <v/>
      </c>
      <c r="AP318" s="427"/>
      <c r="AQ318" s="427"/>
      <c r="AR318" s="427"/>
      <c r="AS318" s="436"/>
      <c r="AT318" s="451"/>
      <c r="AU318" s="451"/>
      <c r="AV318" s="456"/>
      <c r="AW318" s="75"/>
      <c r="AX318" s="429"/>
      <c r="AY318" s="28" t="b">
        <f t="shared" si="16"/>
        <v>1</v>
      </c>
    </row>
    <row r="319" spans="1:51" ht="45" customHeight="1">
      <c r="A319" s="65"/>
      <c r="B319" s="65"/>
      <c r="C319" s="65"/>
      <c r="D319" s="65"/>
      <c r="E319" s="427"/>
      <c r="F319" s="318" t="str">
        <f t="shared" si="17"/>
        <v/>
      </c>
      <c r="G319" s="428"/>
      <c r="H319" s="83"/>
      <c r="I319" s="83"/>
      <c r="J319" s="45"/>
      <c r="K319" s="427"/>
      <c r="L319" s="427"/>
      <c r="M319" s="427"/>
      <c r="N319" s="45"/>
      <c r="O319" s="429"/>
      <c r="P319" s="206"/>
      <c r="Q319" s="206"/>
      <c r="R319" s="429"/>
      <c r="S319" s="83"/>
      <c r="T319" s="45"/>
      <c r="U319" s="213"/>
      <c r="V319" s="84"/>
      <c r="W319" s="85"/>
      <c r="X319" s="88"/>
      <c r="Y319" s="213"/>
      <c r="Z319" s="213"/>
      <c r="AA319" s="428"/>
      <c r="AB319" s="179" t="str">
        <f t="shared" si="14"/>
        <v/>
      </c>
      <c r="AC319" s="427"/>
      <c r="AD319" s="213"/>
      <c r="AE319" s="213"/>
      <c r="AF319" s="429"/>
      <c r="AG319" s="45"/>
      <c r="AH319" s="45"/>
      <c r="AI319" s="429"/>
      <c r="AJ319" s="668"/>
      <c r="AK319" s="668"/>
      <c r="AL319" s="41"/>
      <c r="AM319" s="367"/>
      <c r="AN319" s="427"/>
      <c r="AO319" s="179" t="str">
        <f t="shared" si="15"/>
        <v/>
      </c>
      <c r="AP319" s="427"/>
      <c r="AQ319" s="427"/>
      <c r="AR319" s="427"/>
      <c r="AS319" s="436"/>
      <c r="AT319" s="451"/>
      <c r="AU319" s="451"/>
      <c r="AV319" s="456"/>
      <c r="AW319" s="75"/>
      <c r="AX319" s="429"/>
      <c r="AY319" s="28" t="b">
        <f t="shared" si="16"/>
        <v>1</v>
      </c>
    </row>
    <row r="320" spans="1:51" ht="45" customHeight="1">
      <c r="A320" s="65"/>
      <c r="B320" s="65"/>
      <c r="C320" s="65"/>
      <c r="D320" s="65"/>
      <c r="E320" s="427"/>
      <c r="F320" s="318" t="str">
        <f t="shared" si="17"/>
        <v/>
      </c>
      <c r="G320" s="428"/>
      <c r="H320" s="83"/>
      <c r="I320" s="83"/>
      <c r="J320" s="45"/>
      <c r="K320" s="427"/>
      <c r="L320" s="427"/>
      <c r="M320" s="427"/>
      <c r="N320" s="45"/>
      <c r="O320" s="429"/>
      <c r="P320" s="206"/>
      <c r="Q320" s="206"/>
      <c r="R320" s="429"/>
      <c r="S320" s="83"/>
      <c r="T320" s="45"/>
      <c r="U320" s="213"/>
      <c r="V320" s="84"/>
      <c r="W320" s="85"/>
      <c r="X320" s="88"/>
      <c r="Y320" s="213"/>
      <c r="Z320" s="213"/>
      <c r="AA320" s="428"/>
      <c r="AB320" s="179" t="str">
        <f t="shared" si="14"/>
        <v/>
      </c>
      <c r="AC320" s="427"/>
      <c r="AD320" s="213"/>
      <c r="AE320" s="213"/>
      <c r="AF320" s="429"/>
      <c r="AG320" s="45"/>
      <c r="AH320" s="45"/>
      <c r="AI320" s="429"/>
      <c r="AJ320" s="668"/>
      <c r="AK320" s="668"/>
      <c r="AL320" s="41"/>
      <c r="AM320" s="367"/>
      <c r="AN320" s="427"/>
      <c r="AO320" s="179" t="str">
        <f t="shared" si="15"/>
        <v/>
      </c>
      <c r="AP320" s="427"/>
      <c r="AQ320" s="427"/>
      <c r="AR320" s="427"/>
      <c r="AS320" s="436"/>
      <c r="AT320" s="451"/>
      <c r="AU320" s="451"/>
      <c r="AV320" s="456"/>
      <c r="AW320" s="75"/>
      <c r="AX320" s="429"/>
      <c r="AY320" s="28" t="b">
        <f t="shared" si="16"/>
        <v>1</v>
      </c>
    </row>
    <row r="321" spans="1:51" ht="45" customHeight="1">
      <c r="A321" s="65"/>
      <c r="B321" s="65"/>
      <c r="C321" s="65"/>
      <c r="D321" s="65"/>
      <c r="E321" s="427"/>
      <c r="F321" s="318" t="str">
        <f t="shared" si="17"/>
        <v/>
      </c>
      <c r="G321" s="428"/>
      <c r="H321" s="83"/>
      <c r="I321" s="83"/>
      <c r="J321" s="45"/>
      <c r="K321" s="427"/>
      <c r="L321" s="427"/>
      <c r="M321" s="427"/>
      <c r="N321" s="45"/>
      <c r="O321" s="429"/>
      <c r="P321" s="206"/>
      <c r="Q321" s="206"/>
      <c r="R321" s="429"/>
      <c r="S321" s="83"/>
      <c r="T321" s="45"/>
      <c r="U321" s="213"/>
      <c r="V321" s="84"/>
      <c r="W321" s="85"/>
      <c r="X321" s="88"/>
      <c r="Y321" s="213"/>
      <c r="Z321" s="213"/>
      <c r="AA321" s="428"/>
      <c r="AB321" s="179" t="str">
        <f t="shared" si="14"/>
        <v/>
      </c>
      <c r="AC321" s="427"/>
      <c r="AD321" s="213"/>
      <c r="AE321" s="213"/>
      <c r="AF321" s="429"/>
      <c r="AG321" s="45"/>
      <c r="AH321" s="45"/>
      <c r="AI321" s="429"/>
      <c r="AJ321" s="668"/>
      <c r="AK321" s="668"/>
      <c r="AL321" s="41"/>
      <c r="AM321" s="367"/>
      <c r="AN321" s="427"/>
      <c r="AO321" s="179" t="str">
        <f t="shared" si="15"/>
        <v/>
      </c>
      <c r="AP321" s="427"/>
      <c r="AQ321" s="427"/>
      <c r="AR321" s="427"/>
      <c r="AS321" s="436"/>
      <c r="AT321" s="451"/>
      <c r="AU321" s="451"/>
      <c r="AV321" s="456"/>
      <c r="AW321" s="75"/>
      <c r="AX321" s="429"/>
      <c r="AY321" s="28" t="b">
        <f t="shared" si="16"/>
        <v>1</v>
      </c>
    </row>
    <row r="322" spans="1:51" ht="45" customHeight="1">
      <c r="A322" s="65"/>
      <c r="B322" s="65"/>
      <c r="C322" s="65"/>
      <c r="D322" s="65"/>
      <c r="E322" s="427"/>
      <c r="F322" s="318" t="str">
        <f t="shared" si="17"/>
        <v/>
      </c>
      <c r="G322" s="428"/>
      <c r="H322" s="83"/>
      <c r="I322" s="83"/>
      <c r="J322" s="45"/>
      <c r="K322" s="427"/>
      <c r="L322" s="427"/>
      <c r="M322" s="427"/>
      <c r="N322" s="45"/>
      <c r="O322" s="429"/>
      <c r="P322" s="206"/>
      <c r="Q322" s="206"/>
      <c r="R322" s="429"/>
      <c r="S322" s="83"/>
      <c r="T322" s="45"/>
      <c r="U322" s="213"/>
      <c r="V322" s="84"/>
      <c r="W322" s="85"/>
      <c r="X322" s="88"/>
      <c r="Y322" s="213"/>
      <c r="Z322" s="213"/>
      <c r="AA322" s="428"/>
      <c r="AB322" s="179" t="str">
        <f t="shared" si="14"/>
        <v/>
      </c>
      <c r="AC322" s="427"/>
      <c r="AD322" s="213"/>
      <c r="AE322" s="213"/>
      <c r="AF322" s="429"/>
      <c r="AG322" s="45"/>
      <c r="AH322" s="45"/>
      <c r="AI322" s="429"/>
      <c r="AJ322" s="668"/>
      <c r="AK322" s="668"/>
      <c r="AL322" s="41"/>
      <c r="AM322" s="367"/>
      <c r="AN322" s="427"/>
      <c r="AO322" s="179" t="str">
        <f t="shared" si="15"/>
        <v/>
      </c>
      <c r="AP322" s="427"/>
      <c r="AQ322" s="427"/>
      <c r="AR322" s="427"/>
      <c r="AS322" s="436"/>
      <c r="AT322" s="451"/>
      <c r="AU322" s="451"/>
      <c r="AV322" s="456"/>
      <c r="AW322" s="75"/>
      <c r="AX322" s="429"/>
      <c r="AY322" s="28" t="b">
        <f t="shared" si="16"/>
        <v>1</v>
      </c>
    </row>
    <row r="323" spans="1:51" ht="45" customHeight="1">
      <c r="A323" s="65"/>
      <c r="B323" s="65"/>
      <c r="C323" s="65"/>
      <c r="D323" s="65"/>
      <c r="E323" s="427"/>
      <c r="F323" s="318" t="str">
        <f t="shared" si="17"/>
        <v/>
      </c>
      <c r="G323" s="428"/>
      <c r="H323" s="83"/>
      <c r="I323" s="83"/>
      <c r="J323" s="45"/>
      <c r="K323" s="427"/>
      <c r="L323" s="427"/>
      <c r="M323" s="427"/>
      <c r="N323" s="45"/>
      <c r="O323" s="429"/>
      <c r="P323" s="206"/>
      <c r="Q323" s="206"/>
      <c r="R323" s="429"/>
      <c r="S323" s="83"/>
      <c r="T323" s="45"/>
      <c r="U323" s="213"/>
      <c r="V323" s="84"/>
      <c r="W323" s="85"/>
      <c r="X323" s="88"/>
      <c r="Y323" s="213"/>
      <c r="Z323" s="213"/>
      <c r="AA323" s="428"/>
      <c r="AB323" s="179" t="str">
        <f t="shared" si="14"/>
        <v/>
      </c>
      <c r="AC323" s="427"/>
      <c r="AD323" s="213"/>
      <c r="AE323" s="213"/>
      <c r="AF323" s="429"/>
      <c r="AG323" s="45"/>
      <c r="AH323" s="45"/>
      <c r="AI323" s="429"/>
      <c r="AJ323" s="668"/>
      <c r="AK323" s="668"/>
      <c r="AL323" s="41"/>
      <c r="AM323" s="367"/>
      <c r="AN323" s="427"/>
      <c r="AO323" s="179" t="str">
        <f t="shared" si="15"/>
        <v/>
      </c>
      <c r="AP323" s="427"/>
      <c r="AQ323" s="427"/>
      <c r="AR323" s="427"/>
      <c r="AS323" s="436"/>
      <c r="AT323" s="451"/>
      <c r="AU323" s="451"/>
      <c r="AV323" s="456"/>
      <c r="AW323" s="75"/>
      <c r="AX323" s="429"/>
      <c r="AY323" s="28" t="b">
        <f t="shared" si="16"/>
        <v>1</v>
      </c>
    </row>
    <row r="324" spans="1:51" ht="45" customHeight="1">
      <c r="A324" s="65"/>
      <c r="B324" s="65"/>
      <c r="C324" s="65"/>
      <c r="D324" s="65"/>
      <c r="E324" s="427"/>
      <c r="F324" s="318" t="str">
        <f t="shared" si="17"/>
        <v/>
      </c>
      <c r="G324" s="428"/>
      <c r="H324" s="83"/>
      <c r="I324" s="83"/>
      <c r="J324" s="45"/>
      <c r="K324" s="427"/>
      <c r="L324" s="427"/>
      <c r="M324" s="427"/>
      <c r="N324" s="45"/>
      <c r="O324" s="429"/>
      <c r="P324" s="206"/>
      <c r="Q324" s="206"/>
      <c r="R324" s="429"/>
      <c r="S324" s="83"/>
      <c r="T324" s="45"/>
      <c r="U324" s="213"/>
      <c r="V324" s="84"/>
      <c r="W324" s="85"/>
      <c r="X324" s="88"/>
      <c r="Y324" s="213"/>
      <c r="Z324" s="213"/>
      <c r="AA324" s="428"/>
      <c r="AB324" s="179" t="str">
        <f t="shared" si="14"/>
        <v/>
      </c>
      <c r="AC324" s="427"/>
      <c r="AD324" s="213"/>
      <c r="AE324" s="213"/>
      <c r="AF324" s="429"/>
      <c r="AG324" s="45"/>
      <c r="AH324" s="45"/>
      <c r="AI324" s="429"/>
      <c r="AJ324" s="668"/>
      <c r="AK324" s="668"/>
      <c r="AL324" s="41"/>
      <c r="AM324" s="367"/>
      <c r="AN324" s="427"/>
      <c r="AO324" s="179" t="str">
        <f t="shared" si="15"/>
        <v/>
      </c>
      <c r="AP324" s="427"/>
      <c r="AQ324" s="427"/>
      <c r="AR324" s="427"/>
      <c r="AS324" s="436"/>
      <c r="AT324" s="451"/>
      <c r="AU324" s="451"/>
      <c r="AV324" s="456"/>
      <c r="AW324" s="75"/>
      <c r="AX324" s="429"/>
      <c r="AY324" s="28" t="b">
        <f t="shared" si="16"/>
        <v>1</v>
      </c>
    </row>
    <row r="325" spans="1:51" ht="45" customHeight="1">
      <c r="A325" s="65"/>
      <c r="B325" s="65"/>
      <c r="C325" s="65"/>
      <c r="D325" s="65"/>
      <c r="E325" s="427"/>
      <c r="F325" s="318" t="str">
        <f t="shared" si="17"/>
        <v/>
      </c>
      <c r="G325" s="428"/>
      <c r="H325" s="83"/>
      <c r="I325" s="83"/>
      <c r="J325" s="45"/>
      <c r="K325" s="427"/>
      <c r="L325" s="427"/>
      <c r="M325" s="427"/>
      <c r="N325" s="45"/>
      <c r="O325" s="429"/>
      <c r="P325" s="206"/>
      <c r="Q325" s="206"/>
      <c r="R325" s="429"/>
      <c r="S325" s="83"/>
      <c r="T325" s="45"/>
      <c r="U325" s="213"/>
      <c r="V325" s="84"/>
      <c r="W325" s="85"/>
      <c r="X325" s="88"/>
      <c r="Y325" s="213"/>
      <c r="Z325" s="213"/>
      <c r="AA325" s="428"/>
      <c r="AB325" s="179" t="str">
        <f t="shared" si="14"/>
        <v/>
      </c>
      <c r="AC325" s="427"/>
      <c r="AD325" s="213"/>
      <c r="AE325" s="213"/>
      <c r="AF325" s="429"/>
      <c r="AG325" s="45"/>
      <c r="AH325" s="45"/>
      <c r="AI325" s="429"/>
      <c r="AJ325" s="668"/>
      <c r="AK325" s="668"/>
      <c r="AL325" s="41"/>
      <c r="AM325" s="367"/>
      <c r="AN325" s="427"/>
      <c r="AO325" s="179" t="str">
        <f t="shared" si="15"/>
        <v/>
      </c>
      <c r="AP325" s="427"/>
      <c r="AQ325" s="427"/>
      <c r="AR325" s="427"/>
      <c r="AS325" s="436"/>
      <c r="AT325" s="451"/>
      <c r="AU325" s="451"/>
      <c r="AV325" s="456"/>
      <c r="AW325" s="75"/>
      <c r="AX325" s="429"/>
      <c r="AY325" s="28" t="b">
        <f t="shared" si="16"/>
        <v>1</v>
      </c>
    </row>
    <row r="326" spans="1:51" ht="45" customHeight="1">
      <c r="A326" s="65"/>
      <c r="B326" s="65"/>
      <c r="C326" s="65"/>
      <c r="D326" s="65"/>
      <c r="E326" s="427"/>
      <c r="F326" s="318" t="str">
        <f t="shared" si="17"/>
        <v/>
      </c>
      <c r="G326" s="428"/>
      <c r="H326" s="83"/>
      <c r="I326" s="83"/>
      <c r="J326" s="45"/>
      <c r="K326" s="427"/>
      <c r="L326" s="427"/>
      <c r="M326" s="427"/>
      <c r="N326" s="45"/>
      <c r="O326" s="429"/>
      <c r="P326" s="206"/>
      <c r="Q326" s="206"/>
      <c r="R326" s="429"/>
      <c r="S326" s="83"/>
      <c r="T326" s="45"/>
      <c r="U326" s="213"/>
      <c r="V326" s="84"/>
      <c r="W326" s="85"/>
      <c r="X326" s="88"/>
      <c r="Y326" s="213"/>
      <c r="Z326" s="213"/>
      <c r="AA326" s="428"/>
      <c r="AB326" s="179" t="str">
        <f t="shared" si="14"/>
        <v/>
      </c>
      <c r="AC326" s="427"/>
      <c r="AD326" s="213"/>
      <c r="AE326" s="213"/>
      <c r="AF326" s="429"/>
      <c r="AG326" s="45"/>
      <c r="AH326" s="45"/>
      <c r="AI326" s="429"/>
      <c r="AJ326" s="668"/>
      <c r="AK326" s="668"/>
      <c r="AL326" s="41"/>
      <c r="AM326" s="367"/>
      <c r="AN326" s="427"/>
      <c r="AO326" s="179" t="str">
        <f t="shared" si="15"/>
        <v/>
      </c>
      <c r="AP326" s="427"/>
      <c r="AQ326" s="427"/>
      <c r="AR326" s="427"/>
      <c r="AS326" s="436"/>
      <c r="AT326" s="451"/>
      <c r="AU326" s="451"/>
      <c r="AV326" s="456"/>
      <c r="AW326" s="75"/>
      <c r="AX326" s="429"/>
      <c r="AY326" s="28" t="b">
        <f t="shared" si="16"/>
        <v>1</v>
      </c>
    </row>
    <row r="327" spans="1:51" ht="45" customHeight="1">
      <c r="A327" s="65"/>
      <c r="B327" s="65"/>
      <c r="C327" s="65"/>
      <c r="D327" s="65"/>
      <c r="E327" s="427"/>
      <c r="F327" s="318" t="str">
        <f t="shared" si="17"/>
        <v/>
      </c>
      <c r="G327" s="428"/>
      <c r="H327" s="83"/>
      <c r="I327" s="83"/>
      <c r="J327" s="45"/>
      <c r="K327" s="427"/>
      <c r="L327" s="427"/>
      <c r="M327" s="427"/>
      <c r="N327" s="45"/>
      <c r="O327" s="429"/>
      <c r="P327" s="206"/>
      <c r="Q327" s="206"/>
      <c r="R327" s="429"/>
      <c r="S327" s="83"/>
      <c r="T327" s="45"/>
      <c r="U327" s="213"/>
      <c r="V327" s="84"/>
      <c r="W327" s="85"/>
      <c r="X327" s="88"/>
      <c r="Y327" s="213"/>
      <c r="Z327" s="213"/>
      <c r="AA327" s="428"/>
      <c r="AB327" s="179" t="str">
        <f t="shared" si="14"/>
        <v/>
      </c>
      <c r="AC327" s="427"/>
      <c r="AD327" s="213"/>
      <c r="AE327" s="213"/>
      <c r="AF327" s="429"/>
      <c r="AG327" s="45"/>
      <c r="AH327" s="45"/>
      <c r="AI327" s="429"/>
      <c r="AJ327" s="668"/>
      <c r="AK327" s="668"/>
      <c r="AL327" s="41"/>
      <c r="AM327" s="367"/>
      <c r="AN327" s="427"/>
      <c r="AO327" s="179" t="str">
        <f t="shared" si="15"/>
        <v/>
      </c>
      <c r="AP327" s="427"/>
      <c r="AQ327" s="427"/>
      <c r="AR327" s="427"/>
      <c r="AS327" s="436"/>
      <c r="AT327" s="451"/>
      <c r="AU327" s="451"/>
      <c r="AV327" s="456"/>
      <c r="AW327" s="75"/>
      <c r="AX327" s="429"/>
      <c r="AY327" s="28" t="b">
        <f t="shared" si="16"/>
        <v>1</v>
      </c>
    </row>
    <row r="328" spans="1:51" ht="45" customHeight="1">
      <c r="A328" s="65"/>
      <c r="B328" s="65"/>
      <c r="C328" s="65"/>
      <c r="D328" s="65"/>
      <c r="E328" s="427"/>
      <c r="F328" s="318" t="str">
        <f t="shared" si="17"/>
        <v/>
      </c>
      <c r="G328" s="428"/>
      <c r="H328" s="83"/>
      <c r="I328" s="83"/>
      <c r="J328" s="45"/>
      <c r="K328" s="427"/>
      <c r="L328" s="427"/>
      <c r="M328" s="427"/>
      <c r="N328" s="45"/>
      <c r="O328" s="429"/>
      <c r="P328" s="206"/>
      <c r="Q328" s="206"/>
      <c r="R328" s="429"/>
      <c r="S328" s="83"/>
      <c r="T328" s="45"/>
      <c r="U328" s="213"/>
      <c r="V328" s="84"/>
      <c r="W328" s="85"/>
      <c r="X328" s="88"/>
      <c r="Y328" s="213"/>
      <c r="Z328" s="213"/>
      <c r="AA328" s="428"/>
      <c r="AB328" s="179" t="str">
        <f t="shared" si="14"/>
        <v/>
      </c>
      <c r="AC328" s="427"/>
      <c r="AD328" s="213"/>
      <c r="AE328" s="213"/>
      <c r="AF328" s="429"/>
      <c r="AG328" s="45"/>
      <c r="AH328" s="45"/>
      <c r="AI328" s="429"/>
      <c r="AJ328" s="668"/>
      <c r="AK328" s="668"/>
      <c r="AL328" s="41"/>
      <c r="AM328" s="367"/>
      <c r="AN328" s="427"/>
      <c r="AO328" s="179" t="str">
        <f t="shared" si="15"/>
        <v/>
      </c>
      <c r="AP328" s="427"/>
      <c r="AQ328" s="427"/>
      <c r="AR328" s="427"/>
      <c r="AS328" s="436"/>
      <c r="AT328" s="451"/>
      <c r="AU328" s="451"/>
      <c r="AV328" s="456"/>
      <c r="AW328" s="75"/>
      <c r="AX328" s="429"/>
      <c r="AY328" s="28" t="b">
        <f t="shared" si="16"/>
        <v>1</v>
      </c>
    </row>
    <row r="329" spans="1:51" ht="45" customHeight="1">
      <c r="A329" s="65"/>
      <c r="B329" s="65"/>
      <c r="C329" s="65"/>
      <c r="D329" s="65"/>
      <c r="E329" s="427"/>
      <c r="F329" s="318" t="str">
        <f t="shared" si="17"/>
        <v/>
      </c>
      <c r="G329" s="428"/>
      <c r="H329" s="83"/>
      <c r="I329" s="83"/>
      <c r="J329" s="45"/>
      <c r="K329" s="427"/>
      <c r="L329" s="427"/>
      <c r="M329" s="427"/>
      <c r="N329" s="45"/>
      <c r="O329" s="429"/>
      <c r="P329" s="206"/>
      <c r="Q329" s="206"/>
      <c r="R329" s="429"/>
      <c r="S329" s="83"/>
      <c r="T329" s="45"/>
      <c r="U329" s="213"/>
      <c r="V329" s="84"/>
      <c r="W329" s="85"/>
      <c r="X329" s="88"/>
      <c r="Y329" s="213"/>
      <c r="Z329" s="213"/>
      <c r="AA329" s="428"/>
      <c r="AB329" s="179" t="str">
        <f t="shared" si="14"/>
        <v/>
      </c>
      <c r="AC329" s="427"/>
      <c r="AD329" s="213"/>
      <c r="AE329" s="213"/>
      <c r="AF329" s="429"/>
      <c r="AG329" s="45"/>
      <c r="AH329" s="45"/>
      <c r="AI329" s="429"/>
      <c r="AJ329" s="668"/>
      <c r="AK329" s="668"/>
      <c r="AL329" s="41"/>
      <c r="AM329" s="367"/>
      <c r="AN329" s="427"/>
      <c r="AO329" s="179" t="str">
        <f t="shared" si="15"/>
        <v/>
      </c>
      <c r="AP329" s="427"/>
      <c r="AQ329" s="427"/>
      <c r="AR329" s="427"/>
      <c r="AS329" s="436"/>
      <c r="AT329" s="451"/>
      <c r="AU329" s="451"/>
      <c r="AV329" s="456"/>
      <c r="AW329" s="75"/>
      <c r="AX329" s="429"/>
      <c r="AY329" s="28" t="b">
        <f t="shared" si="16"/>
        <v>1</v>
      </c>
    </row>
    <row r="330" spans="1:51" ht="45" customHeight="1">
      <c r="A330" s="65"/>
      <c r="B330" s="65"/>
      <c r="C330" s="65"/>
      <c r="D330" s="65"/>
      <c r="E330" s="427"/>
      <c r="F330" s="318" t="str">
        <f t="shared" si="17"/>
        <v/>
      </c>
      <c r="G330" s="428"/>
      <c r="H330" s="83"/>
      <c r="I330" s="83"/>
      <c r="J330" s="45"/>
      <c r="K330" s="427"/>
      <c r="L330" s="427"/>
      <c r="M330" s="427"/>
      <c r="N330" s="45"/>
      <c r="O330" s="429"/>
      <c r="P330" s="206"/>
      <c r="Q330" s="206"/>
      <c r="R330" s="429"/>
      <c r="S330" s="83"/>
      <c r="T330" s="45"/>
      <c r="U330" s="213"/>
      <c r="V330" s="84"/>
      <c r="W330" s="85"/>
      <c r="X330" s="88"/>
      <c r="Y330" s="213"/>
      <c r="Z330" s="213"/>
      <c r="AA330" s="428"/>
      <c r="AB330" s="179" t="str">
        <f t="shared" ref="AB330:AB393" si="18">IF(ISBLANK(X330),"",DATEDIF(S330,X330,"d")/365)</f>
        <v/>
      </c>
      <c r="AC330" s="427"/>
      <c r="AD330" s="213"/>
      <c r="AE330" s="213"/>
      <c r="AF330" s="429"/>
      <c r="AG330" s="45"/>
      <c r="AH330" s="45"/>
      <c r="AI330" s="429"/>
      <c r="AJ330" s="668"/>
      <c r="AK330" s="668"/>
      <c r="AL330" s="41"/>
      <c r="AM330" s="367"/>
      <c r="AN330" s="427"/>
      <c r="AO330" s="179" t="str">
        <f t="shared" ref="AO330:AO393" si="19">IF((S330-AM330)/365&gt;0,(S330-AM330)/365,"")</f>
        <v/>
      </c>
      <c r="AP330" s="427"/>
      <c r="AQ330" s="427"/>
      <c r="AR330" s="427"/>
      <c r="AS330" s="436"/>
      <c r="AT330" s="451"/>
      <c r="AU330" s="451"/>
      <c r="AV330" s="456"/>
      <c r="AW330" s="75"/>
      <c r="AX330" s="429"/>
      <c r="AY330" s="28" t="b">
        <f t="shared" si="16"/>
        <v>1</v>
      </c>
    </row>
    <row r="331" spans="1:51" ht="45" customHeight="1">
      <c r="A331" s="65"/>
      <c r="B331" s="65"/>
      <c r="C331" s="65"/>
      <c r="D331" s="65"/>
      <c r="E331" s="427"/>
      <c r="F331" s="318" t="str">
        <f t="shared" si="17"/>
        <v/>
      </c>
      <c r="G331" s="428"/>
      <c r="H331" s="83"/>
      <c r="I331" s="83"/>
      <c r="J331" s="45"/>
      <c r="K331" s="427"/>
      <c r="L331" s="427"/>
      <c r="M331" s="427"/>
      <c r="N331" s="45"/>
      <c r="O331" s="429"/>
      <c r="P331" s="206"/>
      <c r="Q331" s="206"/>
      <c r="R331" s="429"/>
      <c r="S331" s="83"/>
      <c r="T331" s="45"/>
      <c r="U331" s="213"/>
      <c r="V331" s="84"/>
      <c r="W331" s="85"/>
      <c r="X331" s="88"/>
      <c r="Y331" s="213"/>
      <c r="Z331" s="213"/>
      <c r="AA331" s="428"/>
      <c r="AB331" s="179" t="str">
        <f t="shared" si="18"/>
        <v/>
      </c>
      <c r="AC331" s="427"/>
      <c r="AD331" s="213"/>
      <c r="AE331" s="213"/>
      <c r="AF331" s="429"/>
      <c r="AG331" s="45"/>
      <c r="AH331" s="45"/>
      <c r="AI331" s="429"/>
      <c r="AJ331" s="668"/>
      <c r="AK331" s="668"/>
      <c r="AL331" s="41"/>
      <c r="AM331" s="367"/>
      <c r="AN331" s="427"/>
      <c r="AO331" s="179" t="str">
        <f t="shared" si="19"/>
        <v/>
      </c>
      <c r="AP331" s="427"/>
      <c r="AQ331" s="427"/>
      <c r="AR331" s="427"/>
      <c r="AS331" s="436"/>
      <c r="AT331" s="451"/>
      <c r="AU331" s="451"/>
      <c r="AV331" s="456"/>
      <c r="AW331" s="75"/>
      <c r="AX331" s="429"/>
      <c r="AY331" s="28" t="b">
        <f t="shared" si="16"/>
        <v>1</v>
      </c>
    </row>
    <row r="332" spans="1:51" ht="45" customHeight="1">
      <c r="A332" s="65"/>
      <c r="B332" s="65"/>
      <c r="C332" s="65"/>
      <c r="D332" s="65"/>
      <c r="E332" s="427"/>
      <c r="F332" s="318" t="str">
        <f t="shared" si="17"/>
        <v/>
      </c>
      <c r="G332" s="428"/>
      <c r="H332" s="83"/>
      <c r="I332" s="83"/>
      <c r="J332" s="45"/>
      <c r="K332" s="427"/>
      <c r="L332" s="427"/>
      <c r="M332" s="427"/>
      <c r="N332" s="45"/>
      <c r="O332" s="429"/>
      <c r="P332" s="206"/>
      <c r="Q332" s="206"/>
      <c r="R332" s="429"/>
      <c r="S332" s="83"/>
      <c r="T332" s="45"/>
      <c r="U332" s="213"/>
      <c r="V332" s="84"/>
      <c r="W332" s="85"/>
      <c r="X332" s="88"/>
      <c r="Y332" s="213"/>
      <c r="Z332" s="213"/>
      <c r="AA332" s="428"/>
      <c r="AB332" s="179" t="str">
        <f t="shared" si="18"/>
        <v/>
      </c>
      <c r="AC332" s="427"/>
      <c r="AD332" s="213"/>
      <c r="AE332" s="213"/>
      <c r="AF332" s="429"/>
      <c r="AG332" s="45"/>
      <c r="AH332" s="45"/>
      <c r="AI332" s="429"/>
      <c r="AJ332" s="668"/>
      <c r="AK332" s="668"/>
      <c r="AL332" s="41"/>
      <c r="AM332" s="367"/>
      <c r="AN332" s="427"/>
      <c r="AO332" s="179" t="str">
        <f t="shared" si="19"/>
        <v/>
      </c>
      <c r="AP332" s="427"/>
      <c r="AQ332" s="427"/>
      <c r="AR332" s="427"/>
      <c r="AS332" s="436"/>
      <c r="AT332" s="451"/>
      <c r="AU332" s="451"/>
      <c r="AV332" s="456"/>
      <c r="AW332" s="75"/>
      <c r="AX332" s="429"/>
      <c r="AY332" s="28" t="b">
        <f t="shared" ref="AY332:AY395" si="20">U332=Z332+AD332+AH332</f>
        <v>1</v>
      </c>
    </row>
    <row r="333" spans="1:51" ht="45" customHeight="1">
      <c r="A333" s="65"/>
      <c r="B333" s="65"/>
      <c r="C333" s="65"/>
      <c r="D333" s="65"/>
      <c r="E333" s="427"/>
      <c r="F333" s="318" t="str">
        <f t="shared" si="17"/>
        <v/>
      </c>
      <c r="G333" s="428"/>
      <c r="H333" s="83"/>
      <c r="I333" s="83"/>
      <c r="J333" s="45"/>
      <c r="K333" s="427"/>
      <c r="L333" s="427"/>
      <c r="M333" s="427"/>
      <c r="N333" s="45"/>
      <c r="O333" s="429"/>
      <c r="P333" s="206"/>
      <c r="Q333" s="206"/>
      <c r="R333" s="429"/>
      <c r="S333" s="83"/>
      <c r="T333" s="45"/>
      <c r="U333" s="213"/>
      <c r="V333" s="84"/>
      <c r="W333" s="85"/>
      <c r="X333" s="88"/>
      <c r="Y333" s="213"/>
      <c r="Z333" s="213"/>
      <c r="AA333" s="428"/>
      <c r="AB333" s="179" t="str">
        <f t="shared" si="18"/>
        <v/>
      </c>
      <c r="AC333" s="427"/>
      <c r="AD333" s="213"/>
      <c r="AE333" s="213"/>
      <c r="AF333" s="429"/>
      <c r="AG333" s="45"/>
      <c r="AH333" s="45"/>
      <c r="AI333" s="429"/>
      <c r="AJ333" s="668"/>
      <c r="AK333" s="668"/>
      <c r="AL333" s="41"/>
      <c r="AM333" s="367"/>
      <c r="AN333" s="427"/>
      <c r="AO333" s="179" t="str">
        <f t="shared" si="19"/>
        <v/>
      </c>
      <c r="AP333" s="427"/>
      <c r="AQ333" s="427"/>
      <c r="AR333" s="427"/>
      <c r="AS333" s="436"/>
      <c r="AT333" s="451"/>
      <c r="AU333" s="451"/>
      <c r="AV333" s="456"/>
      <c r="AW333" s="75"/>
      <c r="AX333" s="429"/>
      <c r="AY333" s="28" t="b">
        <f t="shared" si="20"/>
        <v>1</v>
      </c>
    </row>
    <row r="334" spans="1:51" ht="45" customHeight="1">
      <c r="A334" s="65"/>
      <c r="B334" s="65"/>
      <c r="C334" s="65"/>
      <c r="D334" s="65"/>
      <c r="E334" s="427"/>
      <c r="F334" s="318" t="str">
        <f t="shared" si="17"/>
        <v/>
      </c>
      <c r="G334" s="428"/>
      <c r="H334" s="83"/>
      <c r="I334" s="83"/>
      <c r="J334" s="45"/>
      <c r="K334" s="427"/>
      <c r="L334" s="427"/>
      <c r="M334" s="427"/>
      <c r="N334" s="45"/>
      <c r="O334" s="429"/>
      <c r="P334" s="206"/>
      <c r="Q334" s="206"/>
      <c r="R334" s="429"/>
      <c r="S334" s="83"/>
      <c r="T334" s="45"/>
      <c r="U334" s="213"/>
      <c r="V334" s="84"/>
      <c r="W334" s="85"/>
      <c r="X334" s="88"/>
      <c r="Y334" s="213"/>
      <c r="Z334" s="213"/>
      <c r="AA334" s="428"/>
      <c r="AB334" s="179" t="str">
        <f t="shared" si="18"/>
        <v/>
      </c>
      <c r="AC334" s="427"/>
      <c r="AD334" s="213"/>
      <c r="AE334" s="213"/>
      <c r="AF334" s="429"/>
      <c r="AG334" s="45"/>
      <c r="AH334" s="45"/>
      <c r="AI334" s="429"/>
      <c r="AJ334" s="668"/>
      <c r="AK334" s="668"/>
      <c r="AL334" s="41"/>
      <c r="AM334" s="367"/>
      <c r="AN334" s="427"/>
      <c r="AO334" s="179" t="str">
        <f t="shared" si="19"/>
        <v/>
      </c>
      <c r="AP334" s="427"/>
      <c r="AQ334" s="427"/>
      <c r="AR334" s="427"/>
      <c r="AS334" s="436"/>
      <c r="AT334" s="451"/>
      <c r="AU334" s="451"/>
      <c r="AV334" s="456"/>
      <c r="AW334" s="75"/>
      <c r="AX334" s="429"/>
      <c r="AY334" s="28" t="b">
        <f t="shared" si="20"/>
        <v>1</v>
      </c>
    </row>
    <row r="335" spans="1:51" ht="45" customHeight="1">
      <c r="A335" s="65"/>
      <c r="B335" s="65"/>
      <c r="C335" s="65"/>
      <c r="D335" s="65"/>
      <c r="E335" s="427"/>
      <c r="F335" s="318" t="str">
        <f t="shared" si="17"/>
        <v/>
      </c>
      <c r="G335" s="428"/>
      <c r="H335" s="83"/>
      <c r="I335" s="83"/>
      <c r="J335" s="45"/>
      <c r="K335" s="427"/>
      <c r="L335" s="427"/>
      <c r="M335" s="427"/>
      <c r="N335" s="45"/>
      <c r="O335" s="429"/>
      <c r="P335" s="206"/>
      <c r="Q335" s="206"/>
      <c r="R335" s="429"/>
      <c r="S335" s="83"/>
      <c r="T335" s="45"/>
      <c r="U335" s="213"/>
      <c r="V335" s="84"/>
      <c r="W335" s="85"/>
      <c r="X335" s="88"/>
      <c r="Y335" s="213"/>
      <c r="Z335" s="213"/>
      <c r="AA335" s="428"/>
      <c r="AB335" s="179" t="str">
        <f t="shared" si="18"/>
        <v/>
      </c>
      <c r="AC335" s="427"/>
      <c r="AD335" s="213"/>
      <c r="AE335" s="213"/>
      <c r="AF335" s="429"/>
      <c r="AG335" s="45"/>
      <c r="AH335" s="45"/>
      <c r="AI335" s="429"/>
      <c r="AJ335" s="668"/>
      <c r="AK335" s="668"/>
      <c r="AL335" s="41"/>
      <c r="AM335" s="367"/>
      <c r="AN335" s="427"/>
      <c r="AO335" s="179" t="str">
        <f t="shared" si="19"/>
        <v/>
      </c>
      <c r="AP335" s="427"/>
      <c r="AQ335" s="427"/>
      <c r="AR335" s="427"/>
      <c r="AS335" s="436"/>
      <c r="AT335" s="451"/>
      <c r="AU335" s="451"/>
      <c r="AV335" s="456"/>
      <c r="AW335" s="75"/>
      <c r="AX335" s="429"/>
      <c r="AY335" s="28" t="b">
        <f t="shared" si="20"/>
        <v>1</v>
      </c>
    </row>
    <row r="336" spans="1:51" ht="45" customHeight="1">
      <c r="A336" s="65"/>
      <c r="B336" s="65"/>
      <c r="C336" s="65"/>
      <c r="D336" s="65"/>
      <c r="E336" s="427"/>
      <c r="F336" s="318" t="str">
        <f t="shared" si="17"/>
        <v/>
      </c>
      <c r="G336" s="428"/>
      <c r="H336" s="83"/>
      <c r="I336" s="83"/>
      <c r="J336" s="45"/>
      <c r="K336" s="427"/>
      <c r="L336" s="427"/>
      <c r="M336" s="427"/>
      <c r="N336" s="45"/>
      <c r="O336" s="429"/>
      <c r="P336" s="206"/>
      <c r="Q336" s="206"/>
      <c r="R336" s="429"/>
      <c r="S336" s="83"/>
      <c r="T336" s="45"/>
      <c r="U336" s="213"/>
      <c r="V336" s="84"/>
      <c r="W336" s="85"/>
      <c r="X336" s="88"/>
      <c r="Y336" s="213"/>
      <c r="Z336" s="213"/>
      <c r="AA336" s="428"/>
      <c r="AB336" s="179" t="str">
        <f t="shared" si="18"/>
        <v/>
      </c>
      <c r="AC336" s="427"/>
      <c r="AD336" s="213"/>
      <c r="AE336" s="213"/>
      <c r="AF336" s="429"/>
      <c r="AG336" s="45"/>
      <c r="AH336" s="45"/>
      <c r="AI336" s="429"/>
      <c r="AJ336" s="668"/>
      <c r="AK336" s="668"/>
      <c r="AL336" s="41"/>
      <c r="AM336" s="367"/>
      <c r="AN336" s="427"/>
      <c r="AO336" s="179" t="str">
        <f t="shared" si="19"/>
        <v/>
      </c>
      <c r="AP336" s="427"/>
      <c r="AQ336" s="427"/>
      <c r="AR336" s="427"/>
      <c r="AS336" s="436"/>
      <c r="AT336" s="451"/>
      <c r="AU336" s="451"/>
      <c r="AV336" s="456"/>
      <c r="AW336" s="75"/>
      <c r="AX336" s="429"/>
      <c r="AY336" s="28" t="b">
        <f t="shared" si="20"/>
        <v>1</v>
      </c>
    </row>
    <row r="337" spans="1:51" ht="45" customHeight="1">
      <c r="A337" s="65"/>
      <c r="B337" s="65"/>
      <c r="C337" s="65"/>
      <c r="D337" s="65"/>
      <c r="E337" s="427"/>
      <c r="F337" s="318" t="str">
        <f t="shared" si="17"/>
        <v/>
      </c>
      <c r="G337" s="428"/>
      <c r="H337" s="83"/>
      <c r="I337" s="83"/>
      <c r="J337" s="45"/>
      <c r="K337" s="427"/>
      <c r="L337" s="427"/>
      <c r="M337" s="427"/>
      <c r="N337" s="45"/>
      <c r="O337" s="429"/>
      <c r="P337" s="206"/>
      <c r="Q337" s="206"/>
      <c r="R337" s="429"/>
      <c r="S337" s="83"/>
      <c r="T337" s="45"/>
      <c r="U337" s="213"/>
      <c r="V337" s="84"/>
      <c r="W337" s="85"/>
      <c r="X337" s="88"/>
      <c r="Y337" s="213"/>
      <c r="Z337" s="213"/>
      <c r="AA337" s="428"/>
      <c r="AB337" s="179" t="str">
        <f t="shared" si="18"/>
        <v/>
      </c>
      <c r="AC337" s="427"/>
      <c r="AD337" s="213"/>
      <c r="AE337" s="213"/>
      <c r="AF337" s="429"/>
      <c r="AG337" s="45"/>
      <c r="AH337" s="45"/>
      <c r="AI337" s="429"/>
      <c r="AJ337" s="668"/>
      <c r="AK337" s="668"/>
      <c r="AL337" s="41"/>
      <c r="AM337" s="367"/>
      <c r="AN337" s="427"/>
      <c r="AO337" s="179" t="str">
        <f t="shared" si="19"/>
        <v/>
      </c>
      <c r="AP337" s="427"/>
      <c r="AQ337" s="427"/>
      <c r="AR337" s="427"/>
      <c r="AS337" s="436"/>
      <c r="AT337" s="451"/>
      <c r="AU337" s="451"/>
      <c r="AV337" s="456"/>
      <c r="AW337" s="75"/>
      <c r="AX337" s="429"/>
      <c r="AY337" s="28" t="b">
        <f t="shared" si="20"/>
        <v>1</v>
      </c>
    </row>
    <row r="338" spans="1:51" ht="45" customHeight="1">
      <c r="A338" s="65"/>
      <c r="B338" s="65"/>
      <c r="C338" s="65"/>
      <c r="D338" s="65"/>
      <c r="E338" s="427"/>
      <c r="F338" s="318" t="str">
        <f t="shared" si="17"/>
        <v/>
      </c>
      <c r="G338" s="428"/>
      <c r="H338" s="83"/>
      <c r="I338" s="83"/>
      <c r="J338" s="45"/>
      <c r="K338" s="427"/>
      <c r="L338" s="427"/>
      <c r="M338" s="427"/>
      <c r="N338" s="45"/>
      <c r="O338" s="429"/>
      <c r="P338" s="206"/>
      <c r="Q338" s="206"/>
      <c r="R338" s="429"/>
      <c r="S338" s="83"/>
      <c r="T338" s="45"/>
      <c r="U338" s="213"/>
      <c r="V338" s="84"/>
      <c r="W338" s="85"/>
      <c r="X338" s="88"/>
      <c r="Y338" s="213"/>
      <c r="Z338" s="213"/>
      <c r="AA338" s="428"/>
      <c r="AB338" s="179" t="str">
        <f t="shared" si="18"/>
        <v/>
      </c>
      <c r="AC338" s="427"/>
      <c r="AD338" s="213"/>
      <c r="AE338" s="213"/>
      <c r="AF338" s="429"/>
      <c r="AG338" s="45"/>
      <c r="AH338" s="45"/>
      <c r="AI338" s="429"/>
      <c r="AJ338" s="668"/>
      <c r="AK338" s="668"/>
      <c r="AL338" s="41"/>
      <c r="AM338" s="367"/>
      <c r="AN338" s="427"/>
      <c r="AO338" s="179" t="str">
        <f t="shared" si="19"/>
        <v/>
      </c>
      <c r="AP338" s="427"/>
      <c r="AQ338" s="427"/>
      <c r="AR338" s="427"/>
      <c r="AS338" s="436"/>
      <c r="AT338" s="451"/>
      <c r="AU338" s="451"/>
      <c r="AV338" s="456"/>
      <c r="AW338" s="75"/>
      <c r="AX338" s="429"/>
      <c r="AY338" s="28" t="b">
        <f t="shared" si="20"/>
        <v>1</v>
      </c>
    </row>
    <row r="339" spans="1:51" ht="45" customHeight="1">
      <c r="A339" s="65"/>
      <c r="B339" s="65"/>
      <c r="C339" s="65"/>
      <c r="D339" s="65"/>
      <c r="E339" s="427"/>
      <c r="F339" s="318" t="str">
        <f t="shared" si="17"/>
        <v/>
      </c>
      <c r="G339" s="428"/>
      <c r="H339" s="83"/>
      <c r="I339" s="83"/>
      <c r="J339" s="45"/>
      <c r="K339" s="427"/>
      <c r="L339" s="427"/>
      <c r="M339" s="427"/>
      <c r="N339" s="45"/>
      <c r="O339" s="429"/>
      <c r="P339" s="206"/>
      <c r="Q339" s="206"/>
      <c r="R339" s="429"/>
      <c r="S339" s="83"/>
      <c r="T339" s="45"/>
      <c r="U339" s="213"/>
      <c r="V339" s="84"/>
      <c r="W339" s="85"/>
      <c r="X339" s="88"/>
      <c r="Y339" s="213"/>
      <c r="Z339" s="213"/>
      <c r="AA339" s="428"/>
      <c r="AB339" s="179" t="str">
        <f t="shared" si="18"/>
        <v/>
      </c>
      <c r="AC339" s="427"/>
      <c r="AD339" s="213"/>
      <c r="AE339" s="213"/>
      <c r="AF339" s="429"/>
      <c r="AG339" s="45"/>
      <c r="AH339" s="45"/>
      <c r="AI339" s="429"/>
      <c r="AJ339" s="668"/>
      <c r="AK339" s="668"/>
      <c r="AL339" s="41"/>
      <c r="AM339" s="367"/>
      <c r="AN339" s="427"/>
      <c r="AO339" s="179" t="str">
        <f t="shared" si="19"/>
        <v/>
      </c>
      <c r="AP339" s="427"/>
      <c r="AQ339" s="427"/>
      <c r="AR339" s="427"/>
      <c r="AS339" s="436"/>
      <c r="AT339" s="451"/>
      <c r="AU339" s="451"/>
      <c r="AV339" s="456"/>
      <c r="AW339" s="75"/>
      <c r="AX339" s="429"/>
      <c r="AY339" s="28" t="b">
        <f t="shared" si="20"/>
        <v>1</v>
      </c>
    </row>
    <row r="340" spans="1:51" ht="45" customHeight="1">
      <c r="A340" s="65"/>
      <c r="B340" s="65"/>
      <c r="C340" s="65"/>
      <c r="D340" s="65"/>
      <c r="E340" s="427"/>
      <c r="F340" s="318" t="str">
        <f t="shared" si="17"/>
        <v/>
      </c>
      <c r="G340" s="428"/>
      <c r="H340" s="83"/>
      <c r="I340" s="83"/>
      <c r="J340" s="45"/>
      <c r="K340" s="427"/>
      <c r="L340" s="427"/>
      <c r="M340" s="427"/>
      <c r="N340" s="45"/>
      <c r="O340" s="429"/>
      <c r="P340" s="206"/>
      <c r="Q340" s="206"/>
      <c r="R340" s="429"/>
      <c r="S340" s="83"/>
      <c r="T340" s="45"/>
      <c r="U340" s="213"/>
      <c r="V340" s="84"/>
      <c r="W340" s="85"/>
      <c r="X340" s="88"/>
      <c r="Y340" s="213"/>
      <c r="Z340" s="213"/>
      <c r="AA340" s="428"/>
      <c r="AB340" s="179" t="str">
        <f t="shared" si="18"/>
        <v/>
      </c>
      <c r="AC340" s="427"/>
      <c r="AD340" s="213"/>
      <c r="AE340" s="213"/>
      <c r="AF340" s="429"/>
      <c r="AG340" s="45"/>
      <c r="AH340" s="45"/>
      <c r="AI340" s="429"/>
      <c r="AJ340" s="668"/>
      <c r="AK340" s="668"/>
      <c r="AL340" s="41"/>
      <c r="AM340" s="367"/>
      <c r="AN340" s="427"/>
      <c r="AO340" s="179" t="str">
        <f t="shared" si="19"/>
        <v/>
      </c>
      <c r="AP340" s="427"/>
      <c r="AQ340" s="427"/>
      <c r="AR340" s="427"/>
      <c r="AS340" s="436"/>
      <c r="AT340" s="451"/>
      <c r="AU340" s="451"/>
      <c r="AV340" s="456"/>
      <c r="AW340" s="75"/>
      <c r="AX340" s="429"/>
      <c r="AY340" s="28" t="b">
        <f t="shared" si="20"/>
        <v>1</v>
      </c>
    </row>
    <row r="341" spans="1:51" ht="45" customHeight="1">
      <c r="A341" s="65"/>
      <c r="B341" s="65"/>
      <c r="C341" s="65"/>
      <c r="D341" s="65"/>
      <c r="E341" s="427"/>
      <c r="F341" s="318" t="str">
        <f t="shared" si="17"/>
        <v/>
      </c>
      <c r="G341" s="428"/>
      <c r="H341" s="83"/>
      <c r="I341" s="83"/>
      <c r="J341" s="45"/>
      <c r="K341" s="427"/>
      <c r="L341" s="427"/>
      <c r="M341" s="427"/>
      <c r="N341" s="45"/>
      <c r="O341" s="429"/>
      <c r="P341" s="206"/>
      <c r="Q341" s="206"/>
      <c r="R341" s="429"/>
      <c r="S341" s="83"/>
      <c r="T341" s="45"/>
      <c r="U341" s="213"/>
      <c r="V341" s="84"/>
      <c r="W341" s="85"/>
      <c r="X341" s="88"/>
      <c r="Y341" s="213"/>
      <c r="Z341" s="213"/>
      <c r="AA341" s="428"/>
      <c r="AB341" s="179" t="str">
        <f t="shared" si="18"/>
        <v/>
      </c>
      <c r="AC341" s="427"/>
      <c r="AD341" s="213"/>
      <c r="AE341" s="213"/>
      <c r="AF341" s="429"/>
      <c r="AG341" s="45"/>
      <c r="AH341" s="45"/>
      <c r="AI341" s="429"/>
      <c r="AJ341" s="668"/>
      <c r="AK341" s="668"/>
      <c r="AL341" s="41"/>
      <c r="AM341" s="367"/>
      <c r="AN341" s="427"/>
      <c r="AO341" s="179" t="str">
        <f t="shared" si="19"/>
        <v/>
      </c>
      <c r="AP341" s="427"/>
      <c r="AQ341" s="427"/>
      <c r="AR341" s="427"/>
      <c r="AS341" s="436"/>
      <c r="AT341" s="451"/>
      <c r="AU341" s="451"/>
      <c r="AV341" s="456"/>
      <c r="AW341" s="75"/>
      <c r="AX341" s="429"/>
      <c r="AY341" s="28" t="b">
        <f t="shared" si="20"/>
        <v>1</v>
      </c>
    </row>
    <row r="342" spans="1:51" ht="45" customHeight="1">
      <c r="A342" s="65"/>
      <c r="B342" s="65"/>
      <c r="C342" s="65"/>
      <c r="D342" s="65"/>
      <c r="E342" s="427"/>
      <c r="F342" s="318" t="str">
        <f t="shared" si="17"/>
        <v/>
      </c>
      <c r="G342" s="428"/>
      <c r="H342" s="83"/>
      <c r="I342" s="83"/>
      <c r="J342" s="45"/>
      <c r="K342" s="427"/>
      <c r="L342" s="427"/>
      <c r="M342" s="427"/>
      <c r="N342" s="45"/>
      <c r="O342" s="429"/>
      <c r="P342" s="206"/>
      <c r="Q342" s="206"/>
      <c r="R342" s="429"/>
      <c r="S342" s="83"/>
      <c r="T342" s="45"/>
      <c r="U342" s="213"/>
      <c r="V342" s="84"/>
      <c r="W342" s="85"/>
      <c r="X342" s="88"/>
      <c r="Y342" s="213"/>
      <c r="Z342" s="213"/>
      <c r="AA342" s="428"/>
      <c r="AB342" s="179" t="str">
        <f t="shared" si="18"/>
        <v/>
      </c>
      <c r="AC342" s="427"/>
      <c r="AD342" s="213"/>
      <c r="AE342" s="213"/>
      <c r="AF342" s="429"/>
      <c r="AG342" s="45"/>
      <c r="AH342" s="45"/>
      <c r="AI342" s="429"/>
      <c r="AJ342" s="668"/>
      <c r="AK342" s="668"/>
      <c r="AL342" s="41"/>
      <c r="AM342" s="367"/>
      <c r="AN342" s="427"/>
      <c r="AO342" s="179" t="str">
        <f t="shared" si="19"/>
        <v/>
      </c>
      <c r="AP342" s="427"/>
      <c r="AQ342" s="427"/>
      <c r="AR342" s="427"/>
      <c r="AS342" s="436"/>
      <c r="AT342" s="451"/>
      <c r="AU342" s="451"/>
      <c r="AV342" s="456"/>
      <c r="AW342" s="75"/>
      <c r="AX342" s="429"/>
      <c r="AY342" s="28" t="b">
        <f t="shared" si="20"/>
        <v>1</v>
      </c>
    </row>
    <row r="343" spans="1:51" ht="45" customHeight="1">
      <c r="A343" s="65"/>
      <c r="B343" s="65"/>
      <c r="C343" s="65"/>
      <c r="D343" s="65"/>
      <c r="E343" s="427"/>
      <c r="F343" s="318" t="str">
        <f t="shared" si="17"/>
        <v/>
      </c>
      <c r="G343" s="428"/>
      <c r="H343" s="83"/>
      <c r="I343" s="83"/>
      <c r="J343" s="45"/>
      <c r="K343" s="427"/>
      <c r="L343" s="427"/>
      <c r="M343" s="427"/>
      <c r="N343" s="45"/>
      <c r="O343" s="429"/>
      <c r="P343" s="206"/>
      <c r="Q343" s="206"/>
      <c r="R343" s="429"/>
      <c r="S343" s="83"/>
      <c r="T343" s="45"/>
      <c r="U343" s="213"/>
      <c r="V343" s="84"/>
      <c r="W343" s="85"/>
      <c r="X343" s="88"/>
      <c r="Y343" s="213"/>
      <c r="Z343" s="213"/>
      <c r="AA343" s="428"/>
      <c r="AB343" s="179" t="str">
        <f t="shared" si="18"/>
        <v/>
      </c>
      <c r="AC343" s="427"/>
      <c r="AD343" s="213"/>
      <c r="AE343" s="213"/>
      <c r="AF343" s="429"/>
      <c r="AG343" s="45"/>
      <c r="AH343" s="45"/>
      <c r="AI343" s="429"/>
      <c r="AJ343" s="668"/>
      <c r="AK343" s="668"/>
      <c r="AL343" s="41"/>
      <c r="AM343" s="367"/>
      <c r="AN343" s="427"/>
      <c r="AO343" s="179" t="str">
        <f t="shared" si="19"/>
        <v/>
      </c>
      <c r="AP343" s="427"/>
      <c r="AQ343" s="427"/>
      <c r="AR343" s="427"/>
      <c r="AS343" s="436"/>
      <c r="AT343" s="451"/>
      <c r="AU343" s="451"/>
      <c r="AV343" s="456"/>
      <c r="AW343" s="75"/>
      <c r="AX343" s="429"/>
      <c r="AY343" s="28" t="b">
        <f t="shared" si="20"/>
        <v>1</v>
      </c>
    </row>
    <row r="344" spans="1:51" ht="45" customHeight="1">
      <c r="A344" s="65"/>
      <c r="B344" s="65"/>
      <c r="C344" s="65"/>
      <c r="D344" s="65"/>
      <c r="E344" s="427"/>
      <c r="F344" s="318" t="str">
        <f t="shared" si="17"/>
        <v/>
      </c>
      <c r="G344" s="428"/>
      <c r="H344" s="83"/>
      <c r="I344" s="83"/>
      <c r="J344" s="45"/>
      <c r="K344" s="427"/>
      <c r="L344" s="427"/>
      <c r="M344" s="427"/>
      <c r="N344" s="45"/>
      <c r="O344" s="429"/>
      <c r="P344" s="206"/>
      <c r="Q344" s="206"/>
      <c r="R344" s="429"/>
      <c r="S344" s="83"/>
      <c r="T344" s="45"/>
      <c r="U344" s="213"/>
      <c r="V344" s="84"/>
      <c r="W344" s="85"/>
      <c r="X344" s="88"/>
      <c r="Y344" s="213"/>
      <c r="Z344" s="213"/>
      <c r="AA344" s="428"/>
      <c r="AB344" s="179" t="str">
        <f t="shared" si="18"/>
        <v/>
      </c>
      <c r="AC344" s="427"/>
      <c r="AD344" s="213"/>
      <c r="AE344" s="213"/>
      <c r="AF344" s="429"/>
      <c r="AG344" s="45"/>
      <c r="AH344" s="45"/>
      <c r="AI344" s="429"/>
      <c r="AJ344" s="668"/>
      <c r="AK344" s="668"/>
      <c r="AL344" s="41"/>
      <c r="AM344" s="367"/>
      <c r="AN344" s="427"/>
      <c r="AO344" s="179" t="str">
        <f t="shared" si="19"/>
        <v/>
      </c>
      <c r="AP344" s="427"/>
      <c r="AQ344" s="427"/>
      <c r="AR344" s="427"/>
      <c r="AS344" s="436"/>
      <c r="AT344" s="451"/>
      <c r="AU344" s="451"/>
      <c r="AV344" s="456"/>
      <c r="AW344" s="75"/>
      <c r="AX344" s="429"/>
      <c r="AY344" s="28" t="b">
        <f t="shared" si="20"/>
        <v>1</v>
      </c>
    </row>
    <row r="345" spans="1:51" ht="45" customHeight="1">
      <c r="A345" s="65"/>
      <c r="B345" s="65"/>
      <c r="C345" s="65"/>
      <c r="D345" s="65"/>
      <c r="E345" s="427"/>
      <c r="F345" s="318" t="str">
        <f t="shared" si="17"/>
        <v/>
      </c>
      <c r="G345" s="428"/>
      <c r="H345" s="83"/>
      <c r="I345" s="83"/>
      <c r="J345" s="45"/>
      <c r="K345" s="427"/>
      <c r="L345" s="427"/>
      <c r="M345" s="427"/>
      <c r="N345" s="45"/>
      <c r="O345" s="429"/>
      <c r="P345" s="206"/>
      <c r="Q345" s="206"/>
      <c r="R345" s="429"/>
      <c r="S345" s="83"/>
      <c r="T345" s="45"/>
      <c r="U345" s="213"/>
      <c r="V345" s="84"/>
      <c r="W345" s="85"/>
      <c r="X345" s="88"/>
      <c r="Y345" s="213"/>
      <c r="Z345" s="213"/>
      <c r="AA345" s="428"/>
      <c r="AB345" s="179" t="str">
        <f t="shared" si="18"/>
        <v/>
      </c>
      <c r="AC345" s="427"/>
      <c r="AD345" s="213"/>
      <c r="AE345" s="213"/>
      <c r="AF345" s="429"/>
      <c r="AG345" s="45"/>
      <c r="AH345" s="45"/>
      <c r="AI345" s="429"/>
      <c r="AJ345" s="668"/>
      <c r="AK345" s="668"/>
      <c r="AL345" s="41"/>
      <c r="AM345" s="367"/>
      <c r="AN345" s="427"/>
      <c r="AO345" s="179" t="str">
        <f t="shared" si="19"/>
        <v/>
      </c>
      <c r="AP345" s="427"/>
      <c r="AQ345" s="427"/>
      <c r="AR345" s="427"/>
      <c r="AS345" s="436"/>
      <c r="AT345" s="451"/>
      <c r="AU345" s="451"/>
      <c r="AV345" s="456"/>
      <c r="AW345" s="75"/>
      <c r="AX345" s="429"/>
      <c r="AY345" s="28" t="b">
        <f t="shared" si="20"/>
        <v>1</v>
      </c>
    </row>
    <row r="346" spans="1:51" ht="45" customHeight="1">
      <c r="A346" s="65"/>
      <c r="B346" s="65"/>
      <c r="C346" s="65"/>
      <c r="D346" s="65"/>
      <c r="E346" s="427"/>
      <c r="F346" s="318" t="str">
        <f t="shared" si="17"/>
        <v/>
      </c>
      <c r="G346" s="428"/>
      <c r="H346" s="83"/>
      <c r="I346" s="83"/>
      <c r="J346" s="45"/>
      <c r="K346" s="427"/>
      <c r="L346" s="427"/>
      <c r="M346" s="427"/>
      <c r="N346" s="45"/>
      <c r="O346" s="429"/>
      <c r="P346" s="206"/>
      <c r="Q346" s="206"/>
      <c r="R346" s="429"/>
      <c r="S346" s="83"/>
      <c r="T346" s="45"/>
      <c r="U346" s="213"/>
      <c r="V346" s="84"/>
      <c r="W346" s="85"/>
      <c r="X346" s="88"/>
      <c r="Y346" s="213"/>
      <c r="Z346" s="213"/>
      <c r="AA346" s="428"/>
      <c r="AB346" s="179" t="str">
        <f t="shared" si="18"/>
        <v/>
      </c>
      <c r="AC346" s="427"/>
      <c r="AD346" s="213"/>
      <c r="AE346" s="213"/>
      <c r="AF346" s="429"/>
      <c r="AG346" s="45"/>
      <c r="AH346" s="45"/>
      <c r="AI346" s="429"/>
      <c r="AJ346" s="668"/>
      <c r="AK346" s="668"/>
      <c r="AL346" s="41"/>
      <c r="AM346" s="367"/>
      <c r="AN346" s="427"/>
      <c r="AO346" s="179" t="str">
        <f t="shared" si="19"/>
        <v/>
      </c>
      <c r="AP346" s="427"/>
      <c r="AQ346" s="427"/>
      <c r="AR346" s="427"/>
      <c r="AS346" s="436"/>
      <c r="AT346" s="451"/>
      <c r="AU346" s="451"/>
      <c r="AV346" s="456"/>
      <c r="AW346" s="75"/>
      <c r="AX346" s="429"/>
      <c r="AY346" s="28" t="b">
        <f t="shared" si="20"/>
        <v>1</v>
      </c>
    </row>
    <row r="347" spans="1:51" ht="45" customHeight="1">
      <c r="A347" s="65"/>
      <c r="B347" s="65"/>
      <c r="C347" s="65"/>
      <c r="D347" s="65"/>
      <c r="E347" s="427"/>
      <c r="F347" s="318" t="str">
        <f t="shared" si="17"/>
        <v/>
      </c>
      <c r="G347" s="428"/>
      <c r="H347" s="83"/>
      <c r="I347" s="83"/>
      <c r="J347" s="45"/>
      <c r="K347" s="427"/>
      <c r="L347" s="427"/>
      <c r="M347" s="427"/>
      <c r="N347" s="45"/>
      <c r="O347" s="429"/>
      <c r="P347" s="206"/>
      <c r="Q347" s="206"/>
      <c r="R347" s="429"/>
      <c r="S347" s="83"/>
      <c r="T347" s="45"/>
      <c r="U347" s="213"/>
      <c r="V347" s="84"/>
      <c r="W347" s="85"/>
      <c r="X347" s="88"/>
      <c r="Y347" s="213"/>
      <c r="Z347" s="213"/>
      <c r="AA347" s="428"/>
      <c r="AB347" s="179" t="str">
        <f t="shared" si="18"/>
        <v/>
      </c>
      <c r="AC347" s="427"/>
      <c r="AD347" s="213"/>
      <c r="AE347" s="213"/>
      <c r="AF347" s="429"/>
      <c r="AG347" s="45"/>
      <c r="AH347" s="45"/>
      <c r="AI347" s="429"/>
      <c r="AJ347" s="668"/>
      <c r="AK347" s="668"/>
      <c r="AL347" s="41"/>
      <c r="AM347" s="367"/>
      <c r="AN347" s="427"/>
      <c r="AO347" s="179" t="str">
        <f t="shared" si="19"/>
        <v/>
      </c>
      <c r="AP347" s="427"/>
      <c r="AQ347" s="427"/>
      <c r="AR347" s="427"/>
      <c r="AS347" s="436"/>
      <c r="AT347" s="451"/>
      <c r="AU347" s="451"/>
      <c r="AV347" s="456"/>
      <c r="AW347" s="75"/>
      <c r="AX347" s="429"/>
      <c r="AY347" s="28" t="b">
        <f t="shared" si="20"/>
        <v>1</v>
      </c>
    </row>
    <row r="348" spans="1:51" ht="45" customHeight="1">
      <c r="A348" s="65"/>
      <c r="B348" s="65"/>
      <c r="C348" s="65"/>
      <c r="D348" s="65"/>
      <c r="E348" s="427"/>
      <c r="F348" s="318" t="str">
        <f t="shared" si="17"/>
        <v/>
      </c>
      <c r="G348" s="428"/>
      <c r="H348" s="83"/>
      <c r="I348" s="83"/>
      <c r="J348" s="45"/>
      <c r="K348" s="427"/>
      <c r="L348" s="427"/>
      <c r="M348" s="427"/>
      <c r="N348" s="45"/>
      <c r="O348" s="429"/>
      <c r="P348" s="206"/>
      <c r="Q348" s="206"/>
      <c r="R348" s="429"/>
      <c r="S348" s="83"/>
      <c r="T348" s="45"/>
      <c r="U348" s="213"/>
      <c r="V348" s="84"/>
      <c r="W348" s="85"/>
      <c r="X348" s="88"/>
      <c r="Y348" s="213"/>
      <c r="Z348" s="213"/>
      <c r="AA348" s="428"/>
      <c r="AB348" s="179" t="str">
        <f t="shared" si="18"/>
        <v/>
      </c>
      <c r="AC348" s="427"/>
      <c r="AD348" s="213"/>
      <c r="AE348" s="213"/>
      <c r="AF348" s="429"/>
      <c r="AG348" s="45"/>
      <c r="AH348" s="45"/>
      <c r="AI348" s="429"/>
      <c r="AJ348" s="668"/>
      <c r="AK348" s="668"/>
      <c r="AL348" s="41"/>
      <c r="AM348" s="367"/>
      <c r="AN348" s="427"/>
      <c r="AO348" s="179" t="str">
        <f t="shared" si="19"/>
        <v/>
      </c>
      <c r="AP348" s="427"/>
      <c r="AQ348" s="427"/>
      <c r="AR348" s="427"/>
      <c r="AS348" s="436"/>
      <c r="AT348" s="451"/>
      <c r="AU348" s="451"/>
      <c r="AV348" s="456"/>
      <c r="AW348" s="75"/>
      <c r="AX348" s="429"/>
      <c r="AY348" s="28" t="b">
        <f t="shared" si="20"/>
        <v>1</v>
      </c>
    </row>
    <row r="349" spans="1:51" ht="45" customHeight="1">
      <c r="A349" s="65"/>
      <c r="B349" s="65"/>
      <c r="C349" s="65"/>
      <c r="D349" s="65"/>
      <c r="E349" s="427"/>
      <c r="F349" s="318" t="str">
        <f t="shared" si="17"/>
        <v/>
      </c>
      <c r="G349" s="428"/>
      <c r="H349" s="83"/>
      <c r="I349" s="83"/>
      <c r="J349" s="45"/>
      <c r="K349" s="427"/>
      <c r="L349" s="427"/>
      <c r="M349" s="427"/>
      <c r="N349" s="45"/>
      <c r="O349" s="429"/>
      <c r="P349" s="206"/>
      <c r="Q349" s="206"/>
      <c r="R349" s="429"/>
      <c r="S349" s="83"/>
      <c r="T349" s="45"/>
      <c r="U349" s="213"/>
      <c r="V349" s="84"/>
      <c r="W349" s="85"/>
      <c r="X349" s="88"/>
      <c r="Y349" s="213"/>
      <c r="Z349" s="213"/>
      <c r="AA349" s="428"/>
      <c r="AB349" s="179" t="str">
        <f t="shared" si="18"/>
        <v/>
      </c>
      <c r="AC349" s="427"/>
      <c r="AD349" s="213"/>
      <c r="AE349" s="213"/>
      <c r="AF349" s="429"/>
      <c r="AG349" s="45"/>
      <c r="AH349" s="45"/>
      <c r="AI349" s="429"/>
      <c r="AJ349" s="668"/>
      <c r="AK349" s="668"/>
      <c r="AL349" s="41"/>
      <c r="AM349" s="367"/>
      <c r="AN349" s="427"/>
      <c r="AO349" s="179" t="str">
        <f t="shared" si="19"/>
        <v/>
      </c>
      <c r="AP349" s="427"/>
      <c r="AQ349" s="427"/>
      <c r="AR349" s="427"/>
      <c r="AS349" s="436"/>
      <c r="AT349" s="451"/>
      <c r="AU349" s="451"/>
      <c r="AV349" s="456"/>
      <c r="AW349" s="75"/>
      <c r="AX349" s="429"/>
      <c r="AY349" s="28" t="b">
        <f t="shared" si="20"/>
        <v>1</v>
      </c>
    </row>
    <row r="350" spans="1:51" ht="45" customHeight="1">
      <c r="A350" s="65"/>
      <c r="B350" s="65"/>
      <c r="C350" s="65"/>
      <c r="D350" s="65"/>
      <c r="E350" s="427"/>
      <c r="F350" s="318" t="str">
        <f t="shared" si="17"/>
        <v/>
      </c>
      <c r="G350" s="428"/>
      <c r="H350" s="83"/>
      <c r="I350" s="83"/>
      <c r="J350" s="45"/>
      <c r="K350" s="427"/>
      <c r="L350" s="427"/>
      <c r="M350" s="427"/>
      <c r="N350" s="45"/>
      <c r="O350" s="429"/>
      <c r="P350" s="206"/>
      <c r="Q350" s="206"/>
      <c r="R350" s="429"/>
      <c r="S350" s="83"/>
      <c r="T350" s="45"/>
      <c r="U350" s="213"/>
      <c r="V350" s="84"/>
      <c r="W350" s="85"/>
      <c r="X350" s="88"/>
      <c r="Y350" s="213"/>
      <c r="Z350" s="213"/>
      <c r="AA350" s="428"/>
      <c r="AB350" s="179" t="str">
        <f t="shared" si="18"/>
        <v/>
      </c>
      <c r="AC350" s="427"/>
      <c r="AD350" s="213"/>
      <c r="AE350" s="213"/>
      <c r="AF350" s="429"/>
      <c r="AG350" s="45"/>
      <c r="AH350" s="45"/>
      <c r="AI350" s="429"/>
      <c r="AJ350" s="668"/>
      <c r="AK350" s="668"/>
      <c r="AL350" s="41"/>
      <c r="AM350" s="367"/>
      <c r="AN350" s="427"/>
      <c r="AO350" s="179" t="str">
        <f t="shared" si="19"/>
        <v/>
      </c>
      <c r="AP350" s="427"/>
      <c r="AQ350" s="427"/>
      <c r="AR350" s="427"/>
      <c r="AS350" s="436"/>
      <c r="AT350" s="451"/>
      <c r="AU350" s="451"/>
      <c r="AV350" s="456"/>
      <c r="AW350" s="75"/>
      <c r="AX350" s="429"/>
      <c r="AY350" s="28" t="b">
        <f t="shared" si="20"/>
        <v>1</v>
      </c>
    </row>
    <row r="351" spans="1:51" ht="45" customHeight="1">
      <c r="A351" s="65"/>
      <c r="B351" s="65"/>
      <c r="C351" s="65"/>
      <c r="D351" s="65"/>
      <c r="E351" s="427"/>
      <c r="F351" s="318" t="str">
        <f t="shared" si="17"/>
        <v/>
      </c>
      <c r="G351" s="428"/>
      <c r="H351" s="83"/>
      <c r="I351" s="83"/>
      <c r="J351" s="45"/>
      <c r="K351" s="427"/>
      <c r="L351" s="427"/>
      <c r="M351" s="427"/>
      <c r="N351" s="45"/>
      <c r="O351" s="429"/>
      <c r="P351" s="206"/>
      <c r="Q351" s="206"/>
      <c r="R351" s="429"/>
      <c r="S351" s="83"/>
      <c r="T351" s="45"/>
      <c r="U351" s="213"/>
      <c r="V351" s="84"/>
      <c r="W351" s="85"/>
      <c r="X351" s="88"/>
      <c r="Y351" s="213"/>
      <c r="Z351" s="213"/>
      <c r="AA351" s="428"/>
      <c r="AB351" s="179" t="str">
        <f t="shared" si="18"/>
        <v/>
      </c>
      <c r="AC351" s="427"/>
      <c r="AD351" s="213"/>
      <c r="AE351" s="213"/>
      <c r="AF351" s="429"/>
      <c r="AG351" s="45"/>
      <c r="AH351" s="45"/>
      <c r="AI351" s="429"/>
      <c r="AJ351" s="668"/>
      <c r="AK351" s="668"/>
      <c r="AL351" s="41"/>
      <c r="AM351" s="367"/>
      <c r="AN351" s="427"/>
      <c r="AO351" s="179" t="str">
        <f t="shared" si="19"/>
        <v/>
      </c>
      <c r="AP351" s="427"/>
      <c r="AQ351" s="427"/>
      <c r="AR351" s="427"/>
      <c r="AS351" s="436"/>
      <c r="AT351" s="451"/>
      <c r="AU351" s="451"/>
      <c r="AV351" s="456"/>
      <c r="AW351" s="75"/>
      <c r="AX351" s="429"/>
      <c r="AY351" s="28" t="b">
        <f t="shared" si="20"/>
        <v>1</v>
      </c>
    </row>
    <row r="352" spans="1:51" ht="45" customHeight="1">
      <c r="A352" s="65"/>
      <c r="B352" s="65"/>
      <c r="C352" s="65"/>
      <c r="D352" s="65"/>
      <c r="E352" s="427"/>
      <c r="F352" s="318" t="str">
        <f t="shared" si="17"/>
        <v/>
      </c>
      <c r="G352" s="428"/>
      <c r="H352" s="83"/>
      <c r="I352" s="83"/>
      <c r="J352" s="45"/>
      <c r="K352" s="427"/>
      <c r="L352" s="427"/>
      <c r="M352" s="427"/>
      <c r="N352" s="45"/>
      <c r="O352" s="429"/>
      <c r="P352" s="206"/>
      <c r="Q352" s="206"/>
      <c r="R352" s="429"/>
      <c r="S352" s="83"/>
      <c r="T352" s="45"/>
      <c r="U352" s="213"/>
      <c r="V352" s="84"/>
      <c r="W352" s="85"/>
      <c r="X352" s="88"/>
      <c r="Y352" s="213"/>
      <c r="Z352" s="213"/>
      <c r="AA352" s="428"/>
      <c r="AB352" s="179" t="str">
        <f t="shared" si="18"/>
        <v/>
      </c>
      <c r="AC352" s="427"/>
      <c r="AD352" s="213"/>
      <c r="AE352" s="213"/>
      <c r="AF352" s="429"/>
      <c r="AG352" s="45"/>
      <c r="AH352" s="45"/>
      <c r="AI352" s="429"/>
      <c r="AJ352" s="668"/>
      <c r="AK352" s="668"/>
      <c r="AL352" s="41"/>
      <c r="AM352" s="367"/>
      <c r="AN352" s="427"/>
      <c r="AO352" s="179" t="str">
        <f t="shared" si="19"/>
        <v/>
      </c>
      <c r="AP352" s="427"/>
      <c r="AQ352" s="427"/>
      <c r="AR352" s="427"/>
      <c r="AS352" s="436"/>
      <c r="AT352" s="451"/>
      <c r="AU352" s="451"/>
      <c r="AV352" s="456"/>
      <c r="AW352" s="75"/>
      <c r="AX352" s="429"/>
      <c r="AY352" s="28" t="b">
        <f t="shared" si="20"/>
        <v>1</v>
      </c>
    </row>
    <row r="353" spans="1:51" ht="45" customHeight="1">
      <c r="A353" s="65"/>
      <c r="B353" s="65"/>
      <c r="C353" s="65"/>
      <c r="D353" s="65"/>
      <c r="E353" s="427"/>
      <c r="F353" s="318" t="str">
        <f t="shared" si="17"/>
        <v/>
      </c>
      <c r="G353" s="428"/>
      <c r="H353" s="83"/>
      <c r="I353" s="83"/>
      <c r="J353" s="45"/>
      <c r="K353" s="427"/>
      <c r="L353" s="427"/>
      <c r="M353" s="427"/>
      <c r="N353" s="45"/>
      <c r="O353" s="429"/>
      <c r="P353" s="206"/>
      <c r="Q353" s="206"/>
      <c r="R353" s="429"/>
      <c r="S353" s="83"/>
      <c r="T353" s="45"/>
      <c r="U353" s="213"/>
      <c r="V353" s="84"/>
      <c r="W353" s="85"/>
      <c r="X353" s="88"/>
      <c r="Y353" s="213"/>
      <c r="Z353" s="213"/>
      <c r="AA353" s="428"/>
      <c r="AB353" s="179" t="str">
        <f t="shared" si="18"/>
        <v/>
      </c>
      <c r="AC353" s="427"/>
      <c r="AD353" s="213"/>
      <c r="AE353" s="213"/>
      <c r="AF353" s="429"/>
      <c r="AG353" s="45"/>
      <c r="AH353" s="45"/>
      <c r="AI353" s="429"/>
      <c r="AJ353" s="668"/>
      <c r="AK353" s="668"/>
      <c r="AL353" s="41"/>
      <c r="AM353" s="367"/>
      <c r="AN353" s="427"/>
      <c r="AO353" s="179" t="str">
        <f t="shared" si="19"/>
        <v/>
      </c>
      <c r="AP353" s="427"/>
      <c r="AQ353" s="427"/>
      <c r="AR353" s="427"/>
      <c r="AS353" s="436"/>
      <c r="AT353" s="451"/>
      <c r="AU353" s="451"/>
      <c r="AV353" s="456"/>
      <c r="AW353" s="75"/>
      <c r="AX353" s="429"/>
      <c r="AY353" s="28" t="b">
        <f t="shared" si="20"/>
        <v>1</v>
      </c>
    </row>
    <row r="354" spans="1:51" ht="45" customHeight="1">
      <c r="A354" s="65"/>
      <c r="B354" s="65"/>
      <c r="C354" s="65"/>
      <c r="D354" s="65"/>
      <c r="E354" s="427"/>
      <c r="F354" s="318" t="str">
        <f t="shared" si="17"/>
        <v/>
      </c>
      <c r="G354" s="428"/>
      <c r="H354" s="83"/>
      <c r="I354" s="83"/>
      <c r="J354" s="45"/>
      <c r="K354" s="427"/>
      <c r="L354" s="427"/>
      <c r="M354" s="427"/>
      <c r="N354" s="45"/>
      <c r="O354" s="429"/>
      <c r="P354" s="206"/>
      <c r="Q354" s="206"/>
      <c r="R354" s="429"/>
      <c r="S354" s="83"/>
      <c r="T354" s="45"/>
      <c r="U354" s="213"/>
      <c r="V354" s="84"/>
      <c r="W354" s="85"/>
      <c r="X354" s="88"/>
      <c r="Y354" s="213"/>
      <c r="Z354" s="213"/>
      <c r="AA354" s="428"/>
      <c r="AB354" s="179" t="str">
        <f t="shared" si="18"/>
        <v/>
      </c>
      <c r="AC354" s="427"/>
      <c r="AD354" s="213"/>
      <c r="AE354" s="213"/>
      <c r="AF354" s="429"/>
      <c r="AG354" s="45"/>
      <c r="AH354" s="45"/>
      <c r="AI354" s="429"/>
      <c r="AJ354" s="668"/>
      <c r="AK354" s="668"/>
      <c r="AL354" s="41"/>
      <c r="AM354" s="367"/>
      <c r="AN354" s="427"/>
      <c r="AO354" s="179" t="str">
        <f t="shared" si="19"/>
        <v/>
      </c>
      <c r="AP354" s="427"/>
      <c r="AQ354" s="427"/>
      <c r="AR354" s="427"/>
      <c r="AS354" s="436"/>
      <c r="AT354" s="451"/>
      <c r="AU354" s="451"/>
      <c r="AV354" s="456"/>
      <c r="AW354" s="75"/>
      <c r="AX354" s="429"/>
      <c r="AY354" s="28" t="b">
        <f t="shared" si="20"/>
        <v>1</v>
      </c>
    </row>
    <row r="355" spans="1:51" ht="45" customHeight="1">
      <c r="A355" s="65"/>
      <c r="B355" s="65"/>
      <c r="C355" s="65"/>
      <c r="D355" s="65"/>
      <c r="E355" s="427"/>
      <c r="F355" s="318" t="str">
        <f t="shared" si="17"/>
        <v/>
      </c>
      <c r="G355" s="428"/>
      <c r="H355" s="83"/>
      <c r="I355" s="83"/>
      <c r="J355" s="45"/>
      <c r="K355" s="427"/>
      <c r="L355" s="427"/>
      <c r="M355" s="427"/>
      <c r="N355" s="45"/>
      <c r="O355" s="429"/>
      <c r="P355" s="206"/>
      <c r="Q355" s="206"/>
      <c r="R355" s="429"/>
      <c r="S355" s="83"/>
      <c r="T355" s="45"/>
      <c r="U355" s="213"/>
      <c r="V355" s="84"/>
      <c r="W355" s="85"/>
      <c r="X355" s="88"/>
      <c r="Y355" s="213"/>
      <c r="Z355" s="213"/>
      <c r="AA355" s="428"/>
      <c r="AB355" s="179" t="str">
        <f t="shared" si="18"/>
        <v/>
      </c>
      <c r="AC355" s="427"/>
      <c r="AD355" s="213"/>
      <c r="AE355" s="213"/>
      <c r="AF355" s="429"/>
      <c r="AG355" s="45"/>
      <c r="AH355" s="45"/>
      <c r="AI355" s="429"/>
      <c r="AJ355" s="668"/>
      <c r="AK355" s="668"/>
      <c r="AL355" s="41"/>
      <c r="AM355" s="367"/>
      <c r="AN355" s="427"/>
      <c r="AO355" s="179" t="str">
        <f t="shared" si="19"/>
        <v/>
      </c>
      <c r="AP355" s="427"/>
      <c r="AQ355" s="427"/>
      <c r="AR355" s="427"/>
      <c r="AS355" s="436"/>
      <c r="AT355" s="451"/>
      <c r="AU355" s="451"/>
      <c r="AV355" s="456"/>
      <c r="AW355" s="75"/>
      <c r="AX355" s="429"/>
      <c r="AY355" s="28" t="b">
        <f t="shared" si="20"/>
        <v>1</v>
      </c>
    </row>
    <row r="356" spans="1:51" ht="45" customHeight="1">
      <c r="A356" s="65"/>
      <c r="B356" s="65"/>
      <c r="C356" s="65"/>
      <c r="D356" s="65"/>
      <c r="E356" s="427"/>
      <c r="F356" s="318" t="str">
        <f t="shared" si="17"/>
        <v/>
      </c>
      <c r="G356" s="428"/>
      <c r="H356" s="83"/>
      <c r="I356" s="83"/>
      <c r="J356" s="45"/>
      <c r="K356" s="427"/>
      <c r="L356" s="427"/>
      <c r="M356" s="427"/>
      <c r="N356" s="45"/>
      <c r="O356" s="429"/>
      <c r="P356" s="206"/>
      <c r="Q356" s="206"/>
      <c r="R356" s="429"/>
      <c r="S356" s="83"/>
      <c r="T356" s="45"/>
      <c r="U356" s="213"/>
      <c r="V356" s="84"/>
      <c r="W356" s="85"/>
      <c r="X356" s="88"/>
      <c r="Y356" s="213"/>
      <c r="Z356" s="213"/>
      <c r="AA356" s="428"/>
      <c r="AB356" s="179" t="str">
        <f t="shared" si="18"/>
        <v/>
      </c>
      <c r="AC356" s="427"/>
      <c r="AD356" s="213"/>
      <c r="AE356" s="213"/>
      <c r="AF356" s="429"/>
      <c r="AG356" s="45"/>
      <c r="AH356" s="45"/>
      <c r="AI356" s="429"/>
      <c r="AJ356" s="668"/>
      <c r="AK356" s="668"/>
      <c r="AL356" s="41"/>
      <c r="AM356" s="367"/>
      <c r="AN356" s="427"/>
      <c r="AO356" s="179" t="str">
        <f t="shared" si="19"/>
        <v/>
      </c>
      <c r="AP356" s="427"/>
      <c r="AQ356" s="427"/>
      <c r="AR356" s="427"/>
      <c r="AS356" s="436"/>
      <c r="AT356" s="451"/>
      <c r="AU356" s="451"/>
      <c r="AV356" s="456"/>
      <c r="AW356" s="75"/>
      <c r="AX356" s="429"/>
      <c r="AY356" s="28" t="b">
        <f t="shared" si="20"/>
        <v>1</v>
      </c>
    </row>
    <row r="357" spans="1:51" ht="45" customHeight="1">
      <c r="A357" s="65"/>
      <c r="B357" s="65"/>
      <c r="C357" s="65"/>
      <c r="D357" s="65"/>
      <c r="E357" s="427"/>
      <c r="F357" s="318" t="str">
        <f t="shared" si="17"/>
        <v/>
      </c>
      <c r="G357" s="428"/>
      <c r="H357" s="83"/>
      <c r="I357" s="83"/>
      <c r="J357" s="45"/>
      <c r="K357" s="427"/>
      <c r="L357" s="427"/>
      <c r="M357" s="427"/>
      <c r="N357" s="45"/>
      <c r="O357" s="429"/>
      <c r="P357" s="206"/>
      <c r="Q357" s="206"/>
      <c r="R357" s="429"/>
      <c r="S357" s="83"/>
      <c r="T357" s="45"/>
      <c r="U357" s="213"/>
      <c r="V357" s="84"/>
      <c r="W357" s="85"/>
      <c r="X357" s="88"/>
      <c r="Y357" s="213"/>
      <c r="Z357" s="213"/>
      <c r="AA357" s="428"/>
      <c r="AB357" s="179" t="str">
        <f t="shared" si="18"/>
        <v/>
      </c>
      <c r="AC357" s="427"/>
      <c r="AD357" s="213"/>
      <c r="AE357" s="213"/>
      <c r="AF357" s="429"/>
      <c r="AG357" s="45"/>
      <c r="AH357" s="45"/>
      <c r="AI357" s="429"/>
      <c r="AJ357" s="668"/>
      <c r="AK357" s="668"/>
      <c r="AL357" s="41"/>
      <c r="AM357" s="367"/>
      <c r="AN357" s="427"/>
      <c r="AO357" s="179" t="str">
        <f t="shared" si="19"/>
        <v/>
      </c>
      <c r="AP357" s="427"/>
      <c r="AQ357" s="427"/>
      <c r="AR357" s="427"/>
      <c r="AS357" s="436"/>
      <c r="AT357" s="451"/>
      <c r="AU357" s="451"/>
      <c r="AV357" s="456"/>
      <c r="AW357" s="75"/>
      <c r="AX357" s="429"/>
      <c r="AY357" s="28" t="b">
        <f t="shared" si="20"/>
        <v>1</v>
      </c>
    </row>
    <row r="358" spans="1:51" ht="45" customHeight="1">
      <c r="A358" s="65"/>
      <c r="B358" s="65"/>
      <c r="C358" s="65"/>
      <c r="D358" s="65"/>
      <c r="E358" s="427"/>
      <c r="F358" s="318" t="str">
        <f t="shared" si="17"/>
        <v/>
      </c>
      <c r="G358" s="428"/>
      <c r="H358" s="83"/>
      <c r="I358" s="83"/>
      <c r="J358" s="45"/>
      <c r="K358" s="427"/>
      <c r="L358" s="427"/>
      <c r="M358" s="427"/>
      <c r="N358" s="45"/>
      <c r="O358" s="429"/>
      <c r="P358" s="206"/>
      <c r="Q358" s="206"/>
      <c r="R358" s="429"/>
      <c r="S358" s="83"/>
      <c r="T358" s="45"/>
      <c r="U358" s="213"/>
      <c r="V358" s="84"/>
      <c r="W358" s="85"/>
      <c r="X358" s="88"/>
      <c r="Y358" s="213"/>
      <c r="Z358" s="213"/>
      <c r="AA358" s="428"/>
      <c r="AB358" s="179" t="str">
        <f t="shared" si="18"/>
        <v/>
      </c>
      <c r="AC358" s="427"/>
      <c r="AD358" s="213"/>
      <c r="AE358" s="213"/>
      <c r="AF358" s="429"/>
      <c r="AG358" s="45"/>
      <c r="AH358" s="45"/>
      <c r="AI358" s="429"/>
      <c r="AJ358" s="668"/>
      <c r="AK358" s="668"/>
      <c r="AL358" s="41"/>
      <c r="AM358" s="367"/>
      <c r="AN358" s="427"/>
      <c r="AO358" s="179" t="str">
        <f t="shared" si="19"/>
        <v/>
      </c>
      <c r="AP358" s="427"/>
      <c r="AQ358" s="427"/>
      <c r="AR358" s="427"/>
      <c r="AS358" s="436"/>
      <c r="AT358" s="451"/>
      <c r="AU358" s="451"/>
      <c r="AV358" s="456"/>
      <c r="AW358" s="75"/>
      <c r="AX358" s="429"/>
      <c r="AY358" s="28" t="b">
        <f t="shared" si="20"/>
        <v>1</v>
      </c>
    </row>
    <row r="359" spans="1:51" ht="45" customHeight="1">
      <c r="A359" s="65"/>
      <c r="B359" s="65"/>
      <c r="C359" s="65"/>
      <c r="D359" s="65"/>
      <c r="E359" s="427"/>
      <c r="F359" s="318" t="str">
        <f t="shared" si="17"/>
        <v/>
      </c>
      <c r="G359" s="428"/>
      <c r="H359" s="83"/>
      <c r="I359" s="83"/>
      <c r="J359" s="45"/>
      <c r="K359" s="427"/>
      <c r="L359" s="427"/>
      <c r="M359" s="427"/>
      <c r="N359" s="45"/>
      <c r="O359" s="429"/>
      <c r="P359" s="206"/>
      <c r="Q359" s="206"/>
      <c r="R359" s="429"/>
      <c r="S359" s="83"/>
      <c r="T359" s="45"/>
      <c r="U359" s="213"/>
      <c r="V359" s="84"/>
      <c r="W359" s="85"/>
      <c r="X359" s="88"/>
      <c r="Y359" s="213"/>
      <c r="Z359" s="213"/>
      <c r="AA359" s="428"/>
      <c r="AB359" s="179" t="str">
        <f t="shared" si="18"/>
        <v/>
      </c>
      <c r="AC359" s="427"/>
      <c r="AD359" s="213"/>
      <c r="AE359" s="213"/>
      <c r="AF359" s="429"/>
      <c r="AG359" s="45"/>
      <c r="AH359" s="45"/>
      <c r="AI359" s="429"/>
      <c r="AJ359" s="668"/>
      <c r="AK359" s="668"/>
      <c r="AL359" s="41"/>
      <c r="AM359" s="367"/>
      <c r="AN359" s="427"/>
      <c r="AO359" s="179" t="str">
        <f t="shared" si="19"/>
        <v/>
      </c>
      <c r="AP359" s="427"/>
      <c r="AQ359" s="427"/>
      <c r="AR359" s="427"/>
      <c r="AS359" s="436"/>
      <c r="AT359" s="451"/>
      <c r="AU359" s="451"/>
      <c r="AV359" s="456"/>
      <c r="AW359" s="75"/>
      <c r="AX359" s="429"/>
      <c r="AY359" s="28" t="b">
        <f t="shared" si="20"/>
        <v>1</v>
      </c>
    </row>
    <row r="360" spans="1:51" ht="45" customHeight="1">
      <c r="A360" s="65"/>
      <c r="B360" s="65"/>
      <c r="C360" s="65"/>
      <c r="D360" s="65"/>
      <c r="E360" s="427"/>
      <c r="F360" s="318" t="str">
        <f t="shared" si="17"/>
        <v/>
      </c>
      <c r="G360" s="428"/>
      <c r="H360" s="83"/>
      <c r="I360" s="83"/>
      <c r="J360" s="45"/>
      <c r="K360" s="427"/>
      <c r="L360" s="427"/>
      <c r="M360" s="427"/>
      <c r="N360" s="45"/>
      <c r="O360" s="429"/>
      <c r="P360" s="206"/>
      <c r="Q360" s="206"/>
      <c r="R360" s="429"/>
      <c r="S360" s="83"/>
      <c r="T360" s="45"/>
      <c r="U360" s="213"/>
      <c r="V360" s="84"/>
      <c r="W360" s="85"/>
      <c r="X360" s="88"/>
      <c r="Y360" s="213"/>
      <c r="Z360" s="213"/>
      <c r="AA360" s="428"/>
      <c r="AB360" s="179" t="str">
        <f t="shared" si="18"/>
        <v/>
      </c>
      <c r="AC360" s="427"/>
      <c r="AD360" s="213"/>
      <c r="AE360" s="213"/>
      <c r="AF360" s="429"/>
      <c r="AG360" s="45"/>
      <c r="AH360" s="45"/>
      <c r="AI360" s="429"/>
      <c r="AJ360" s="668"/>
      <c r="AK360" s="668"/>
      <c r="AL360" s="41"/>
      <c r="AM360" s="367"/>
      <c r="AN360" s="427"/>
      <c r="AO360" s="179" t="str">
        <f t="shared" si="19"/>
        <v/>
      </c>
      <c r="AP360" s="427"/>
      <c r="AQ360" s="427"/>
      <c r="AR360" s="427"/>
      <c r="AS360" s="436"/>
      <c r="AT360" s="451"/>
      <c r="AU360" s="451"/>
      <c r="AV360" s="456"/>
      <c r="AW360" s="75"/>
      <c r="AX360" s="429"/>
      <c r="AY360" s="28" t="b">
        <f t="shared" si="20"/>
        <v>1</v>
      </c>
    </row>
    <row r="361" spans="1:51" ht="45" customHeight="1">
      <c r="A361" s="65"/>
      <c r="B361" s="65"/>
      <c r="C361" s="65"/>
      <c r="D361" s="65"/>
      <c r="E361" s="427"/>
      <c r="F361" s="318" t="str">
        <f t="shared" si="17"/>
        <v/>
      </c>
      <c r="G361" s="428"/>
      <c r="H361" s="83"/>
      <c r="I361" s="83"/>
      <c r="J361" s="45"/>
      <c r="K361" s="427"/>
      <c r="L361" s="427"/>
      <c r="M361" s="427"/>
      <c r="N361" s="45"/>
      <c r="O361" s="429"/>
      <c r="P361" s="206"/>
      <c r="Q361" s="206"/>
      <c r="R361" s="429"/>
      <c r="S361" s="83"/>
      <c r="T361" s="45"/>
      <c r="U361" s="213"/>
      <c r="V361" s="84"/>
      <c r="W361" s="85"/>
      <c r="X361" s="88"/>
      <c r="Y361" s="213"/>
      <c r="Z361" s="213"/>
      <c r="AA361" s="428"/>
      <c r="AB361" s="179" t="str">
        <f t="shared" si="18"/>
        <v/>
      </c>
      <c r="AC361" s="427"/>
      <c r="AD361" s="213"/>
      <c r="AE361" s="213"/>
      <c r="AF361" s="429"/>
      <c r="AG361" s="45"/>
      <c r="AH361" s="45"/>
      <c r="AI361" s="429"/>
      <c r="AJ361" s="668"/>
      <c r="AK361" s="668"/>
      <c r="AL361" s="41"/>
      <c r="AM361" s="367"/>
      <c r="AN361" s="427"/>
      <c r="AO361" s="179" t="str">
        <f t="shared" si="19"/>
        <v/>
      </c>
      <c r="AP361" s="427"/>
      <c r="AQ361" s="427"/>
      <c r="AR361" s="427"/>
      <c r="AS361" s="436"/>
      <c r="AT361" s="451"/>
      <c r="AU361" s="451"/>
      <c r="AV361" s="456"/>
      <c r="AW361" s="75"/>
      <c r="AX361" s="429"/>
      <c r="AY361" s="28" t="b">
        <f t="shared" si="20"/>
        <v>1</v>
      </c>
    </row>
    <row r="362" spans="1:51" ht="45" customHeight="1">
      <c r="A362" s="65"/>
      <c r="B362" s="65"/>
      <c r="C362" s="65"/>
      <c r="D362" s="65"/>
      <c r="E362" s="427"/>
      <c r="F362" s="318" t="str">
        <f t="shared" si="17"/>
        <v/>
      </c>
      <c r="G362" s="428"/>
      <c r="H362" s="83"/>
      <c r="I362" s="83"/>
      <c r="J362" s="45"/>
      <c r="K362" s="427"/>
      <c r="L362" s="427"/>
      <c r="M362" s="427"/>
      <c r="N362" s="45"/>
      <c r="O362" s="429"/>
      <c r="P362" s="206"/>
      <c r="Q362" s="206"/>
      <c r="R362" s="429"/>
      <c r="S362" s="83"/>
      <c r="T362" s="45"/>
      <c r="U362" s="213"/>
      <c r="V362" s="84"/>
      <c r="W362" s="85"/>
      <c r="X362" s="88"/>
      <c r="Y362" s="213"/>
      <c r="Z362" s="213"/>
      <c r="AA362" s="428"/>
      <c r="AB362" s="179" t="str">
        <f t="shared" si="18"/>
        <v/>
      </c>
      <c r="AC362" s="427"/>
      <c r="AD362" s="213"/>
      <c r="AE362" s="213"/>
      <c r="AF362" s="429"/>
      <c r="AG362" s="45"/>
      <c r="AH362" s="45"/>
      <c r="AI362" s="429"/>
      <c r="AJ362" s="668"/>
      <c r="AK362" s="668"/>
      <c r="AL362" s="41"/>
      <c r="AM362" s="367"/>
      <c r="AN362" s="427"/>
      <c r="AO362" s="179" t="str">
        <f t="shared" si="19"/>
        <v/>
      </c>
      <c r="AP362" s="427"/>
      <c r="AQ362" s="427"/>
      <c r="AR362" s="427"/>
      <c r="AS362" s="436"/>
      <c r="AT362" s="451"/>
      <c r="AU362" s="451"/>
      <c r="AV362" s="456"/>
      <c r="AW362" s="75"/>
      <c r="AX362" s="429"/>
      <c r="AY362" s="28" t="b">
        <f t="shared" si="20"/>
        <v>1</v>
      </c>
    </row>
    <row r="363" spans="1:51" ht="45" customHeight="1">
      <c r="A363" s="65"/>
      <c r="B363" s="65"/>
      <c r="C363" s="65"/>
      <c r="D363" s="65"/>
      <c r="E363" s="427"/>
      <c r="F363" s="318" t="str">
        <f t="shared" si="17"/>
        <v/>
      </c>
      <c r="G363" s="428"/>
      <c r="H363" s="83"/>
      <c r="I363" s="83"/>
      <c r="J363" s="45"/>
      <c r="K363" s="427"/>
      <c r="L363" s="427"/>
      <c r="M363" s="427"/>
      <c r="N363" s="45"/>
      <c r="O363" s="429"/>
      <c r="P363" s="206"/>
      <c r="Q363" s="206"/>
      <c r="R363" s="429"/>
      <c r="S363" s="83"/>
      <c r="T363" s="45"/>
      <c r="U363" s="213"/>
      <c r="V363" s="84"/>
      <c r="W363" s="85"/>
      <c r="X363" s="88"/>
      <c r="Y363" s="213"/>
      <c r="Z363" s="213"/>
      <c r="AA363" s="428"/>
      <c r="AB363" s="179" t="str">
        <f t="shared" si="18"/>
        <v/>
      </c>
      <c r="AC363" s="427"/>
      <c r="AD363" s="213"/>
      <c r="AE363" s="213"/>
      <c r="AF363" s="429"/>
      <c r="AG363" s="45"/>
      <c r="AH363" s="45"/>
      <c r="AI363" s="429"/>
      <c r="AJ363" s="668"/>
      <c r="AK363" s="668"/>
      <c r="AL363" s="41"/>
      <c r="AM363" s="367"/>
      <c r="AN363" s="427"/>
      <c r="AO363" s="179" t="str">
        <f t="shared" si="19"/>
        <v/>
      </c>
      <c r="AP363" s="427"/>
      <c r="AQ363" s="427"/>
      <c r="AR363" s="427"/>
      <c r="AS363" s="436"/>
      <c r="AT363" s="451"/>
      <c r="AU363" s="451"/>
      <c r="AV363" s="456"/>
      <c r="AW363" s="75"/>
      <c r="AX363" s="429"/>
      <c r="AY363" s="28" t="b">
        <f t="shared" si="20"/>
        <v>1</v>
      </c>
    </row>
    <row r="364" spans="1:51" ht="45" customHeight="1">
      <c r="A364" s="65"/>
      <c r="B364" s="65"/>
      <c r="C364" s="65"/>
      <c r="D364" s="65"/>
      <c r="E364" s="427"/>
      <c r="F364" s="318" t="str">
        <f t="shared" si="17"/>
        <v/>
      </c>
      <c r="G364" s="428"/>
      <c r="H364" s="83"/>
      <c r="I364" s="83"/>
      <c r="J364" s="45"/>
      <c r="K364" s="427"/>
      <c r="L364" s="427"/>
      <c r="M364" s="427"/>
      <c r="N364" s="45"/>
      <c r="O364" s="429"/>
      <c r="P364" s="206"/>
      <c r="Q364" s="206"/>
      <c r="R364" s="429"/>
      <c r="S364" s="83"/>
      <c r="T364" s="45"/>
      <c r="U364" s="213"/>
      <c r="V364" s="84"/>
      <c r="W364" s="85"/>
      <c r="X364" s="88"/>
      <c r="Y364" s="213"/>
      <c r="Z364" s="213"/>
      <c r="AA364" s="428"/>
      <c r="AB364" s="179" t="str">
        <f t="shared" si="18"/>
        <v/>
      </c>
      <c r="AC364" s="427"/>
      <c r="AD364" s="213"/>
      <c r="AE364" s="213"/>
      <c r="AF364" s="429"/>
      <c r="AG364" s="45"/>
      <c r="AH364" s="45"/>
      <c r="AI364" s="429"/>
      <c r="AJ364" s="668"/>
      <c r="AK364" s="668"/>
      <c r="AL364" s="41"/>
      <c r="AM364" s="367"/>
      <c r="AN364" s="427"/>
      <c r="AO364" s="179" t="str">
        <f t="shared" si="19"/>
        <v/>
      </c>
      <c r="AP364" s="427"/>
      <c r="AQ364" s="427"/>
      <c r="AR364" s="427"/>
      <c r="AS364" s="436"/>
      <c r="AT364" s="451"/>
      <c r="AU364" s="451"/>
      <c r="AV364" s="456"/>
      <c r="AW364" s="75"/>
      <c r="AX364" s="429"/>
      <c r="AY364" s="28" t="b">
        <f t="shared" si="20"/>
        <v>1</v>
      </c>
    </row>
    <row r="365" spans="1:51" ht="45" customHeight="1">
      <c r="A365" s="65"/>
      <c r="B365" s="65"/>
      <c r="C365" s="65"/>
      <c r="D365" s="65"/>
      <c r="E365" s="427"/>
      <c r="F365" s="318" t="str">
        <f t="shared" si="17"/>
        <v/>
      </c>
      <c r="G365" s="428"/>
      <c r="H365" s="83"/>
      <c r="I365" s="83"/>
      <c r="J365" s="45"/>
      <c r="K365" s="427"/>
      <c r="L365" s="427"/>
      <c r="M365" s="427"/>
      <c r="N365" s="45"/>
      <c r="O365" s="429"/>
      <c r="P365" s="206"/>
      <c r="Q365" s="206"/>
      <c r="R365" s="429"/>
      <c r="S365" s="83"/>
      <c r="T365" s="45"/>
      <c r="U365" s="213"/>
      <c r="V365" s="84"/>
      <c r="W365" s="85"/>
      <c r="X365" s="88"/>
      <c r="Y365" s="213"/>
      <c r="Z365" s="213"/>
      <c r="AA365" s="428"/>
      <c r="AB365" s="179" t="str">
        <f t="shared" si="18"/>
        <v/>
      </c>
      <c r="AC365" s="427"/>
      <c r="AD365" s="213"/>
      <c r="AE365" s="213"/>
      <c r="AF365" s="429"/>
      <c r="AG365" s="45"/>
      <c r="AH365" s="45"/>
      <c r="AI365" s="429"/>
      <c r="AJ365" s="668"/>
      <c r="AK365" s="668"/>
      <c r="AL365" s="41"/>
      <c r="AM365" s="367"/>
      <c r="AN365" s="427"/>
      <c r="AO365" s="179" t="str">
        <f t="shared" si="19"/>
        <v/>
      </c>
      <c r="AP365" s="427"/>
      <c r="AQ365" s="427"/>
      <c r="AR365" s="427"/>
      <c r="AS365" s="436"/>
      <c r="AT365" s="451"/>
      <c r="AU365" s="451"/>
      <c r="AV365" s="456"/>
      <c r="AW365" s="75"/>
      <c r="AX365" s="429"/>
      <c r="AY365" s="28" t="b">
        <f t="shared" si="20"/>
        <v>1</v>
      </c>
    </row>
    <row r="366" spans="1:51" ht="45" customHeight="1">
      <c r="A366" s="65"/>
      <c r="B366" s="65"/>
      <c r="C366" s="65"/>
      <c r="D366" s="65"/>
      <c r="E366" s="427"/>
      <c r="F366" s="318" t="str">
        <f t="shared" si="17"/>
        <v/>
      </c>
      <c r="G366" s="428"/>
      <c r="H366" s="83"/>
      <c r="I366" s="83"/>
      <c r="J366" s="45"/>
      <c r="K366" s="427"/>
      <c r="L366" s="427"/>
      <c r="M366" s="427"/>
      <c r="N366" s="45"/>
      <c r="O366" s="429"/>
      <c r="P366" s="206"/>
      <c r="Q366" s="206"/>
      <c r="R366" s="429"/>
      <c r="S366" s="83"/>
      <c r="T366" s="45"/>
      <c r="U366" s="213"/>
      <c r="V366" s="84"/>
      <c r="W366" s="85"/>
      <c r="X366" s="88"/>
      <c r="Y366" s="213"/>
      <c r="Z366" s="213"/>
      <c r="AA366" s="428"/>
      <c r="AB366" s="179" t="str">
        <f t="shared" si="18"/>
        <v/>
      </c>
      <c r="AC366" s="427"/>
      <c r="AD366" s="213"/>
      <c r="AE366" s="213"/>
      <c r="AF366" s="429"/>
      <c r="AG366" s="45"/>
      <c r="AH366" s="45"/>
      <c r="AI366" s="429"/>
      <c r="AJ366" s="668"/>
      <c r="AK366" s="668"/>
      <c r="AL366" s="41"/>
      <c r="AM366" s="367"/>
      <c r="AN366" s="427"/>
      <c r="AO366" s="179" t="str">
        <f t="shared" si="19"/>
        <v/>
      </c>
      <c r="AP366" s="427"/>
      <c r="AQ366" s="427"/>
      <c r="AR366" s="427"/>
      <c r="AS366" s="436"/>
      <c r="AT366" s="451"/>
      <c r="AU366" s="451"/>
      <c r="AV366" s="456"/>
      <c r="AW366" s="75"/>
      <c r="AX366" s="429"/>
      <c r="AY366" s="28" t="b">
        <f t="shared" si="20"/>
        <v>1</v>
      </c>
    </row>
    <row r="367" spans="1:51" ht="45" customHeight="1">
      <c r="A367" s="65"/>
      <c r="B367" s="65"/>
      <c r="C367" s="65"/>
      <c r="D367" s="65"/>
      <c r="E367" s="427"/>
      <c r="F367" s="318" t="str">
        <f t="shared" si="17"/>
        <v/>
      </c>
      <c r="G367" s="428"/>
      <c r="H367" s="83"/>
      <c r="I367" s="83"/>
      <c r="J367" s="45"/>
      <c r="K367" s="427"/>
      <c r="L367" s="427"/>
      <c r="M367" s="427"/>
      <c r="N367" s="45"/>
      <c r="O367" s="429"/>
      <c r="P367" s="206"/>
      <c r="Q367" s="206"/>
      <c r="R367" s="429"/>
      <c r="S367" s="83"/>
      <c r="T367" s="45"/>
      <c r="U367" s="213"/>
      <c r="V367" s="84"/>
      <c r="W367" s="85"/>
      <c r="X367" s="88"/>
      <c r="Y367" s="213"/>
      <c r="Z367" s="213"/>
      <c r="AA367" s="428"/>
      <c r="AB367" s="179" t="str">
        <f t="shared" si="18"/>
        <v/>
      </c>
      <c r="AC367" s="427"/>
      <c r="AD367" s="213"/>
      <c r="AE367" s="213"/>
      <c r="AF367" s="429"/>
      <c r="AG367" s="45"/>
      <c r="AH367" s="45"/>
      <c r="AI367" s="429"/>
      <c r="AJ367" s="668"/>
      <c r="AK367" s="668"/>
      <c r="AL367" s="41"/>
      <c r="AM367" s="367"/>
      <c r="AN367" s="427"/>
      <c r="AO367" s="179" t="str">
        <f t="shared" si="19"/>
        <v/>
      </c>
      <c r="AP367" s="427"/>
      <c r="AQ367" s="427"/>
      <c r="AR367" s="427"/>
      <c r="AS367" s="436"/>
      <c r="AT367" s="451"/>
      <c r="AU367" s="451"/>
      <c r="AV367" s="456"/>
      <c r="AW367" s="75"/>
      <c r="AX367" s="429"/>
      <c r="AY367" s="28" t="b">
        <f t="shared" si="20"/>
        <v>1</v>
      </c>
    </row>
    <row r="368" spans="1:51" ht="45" customHeight="1">
      <c r="A368" s="65"/>
      <c r="B368" s="65"/>
      <c r="C368" s="65"/>
      <c r="D368" s="65"/>
      <c r="E368" s="427"/>
      <c r="F368" s="318" t="str">
        <f t="shared" si="17"/>
        <v/>
      </c>
      <c r="G368" s="428"/>
      <c r="H368" s="83"/>
      <c r="I368" s="83"/>
      <c r="J368" s="45"/>
      <c r="K368" s="427"/>
      <c r="L368" s="427"/>
      <c r="M368" s="427"/>
      <c r="N368" s="45"/>
      <c r="O368" s="429"/>
      <c r="P368" s="206"/>
      <c r="Q368" s="206"/>
      <c r="R368" s="429"/>
      <c r="S368" s="83"/>
      <c r="T368" s="45"/>
      <c r="U368" s="213"/>
      <c r="V368" s="84"/>
      <c r="W368" s="85"/>
      <c r="X368" s="88"/>
      <c r="Y368" s="213"/>
      <c r="Z368" s="213"/>
      <c r="AA368" s="428"/>
      <c r="AB368" s="179" t="str">
        <f t="shared" si="18"/>
        <v/>
      </c>
      <c r="AC368" s="427"/>
      <c r="AD368" s="213"/>
      <c r="AE368" s="213"/>
      <c r="AF368" s="429"/>
      <c r="AG368" s="45"/>
      <c r="AH368" s="45"/>
      <c r="AI368" s="429"/>
      <c r="AJ368" s="668"/>
      <c r="AK368" s="668"/>
      <c r="AL368" s="41"/>
      <c r="AM368" s="367"/>
      <c r="AN368" s="427"/>
      <c r="AO368" s="179" t="str">
        <f t="shared" si="19"/>
        <v/>
      </c>
      <c r="AP368" s="427"/>
      <c r="AQ368" s="427"/>
      <c r="AR368" s="427"/>
      <c r="AS368" s="436"/>
      <c r="AT368" s="451"/>
      <c r="AU368" s="451"/>
      <c r="AV368" s="456"/>
      <c r="AW368" s="75"/>
      <c r="AX368" s="429"/>
      <c r="AY368" s="28" t="b">
        <f t="shared" si="20"/>
        <v>1</v>
      </c>
    </row>
    <row r="369" spans="1:51" ht="45" customHeight="1">
      <c r="A369" s="65"/>
      <c r="B369" s="65"/>
      <c r="C369" s="65"/>
      <c r="D369" s="65"/>
      <c r="E369" s="427"/>
      <c r="F369" s="318" t="str">
        <f t="shared" si="17"/>
        <v/>
      </c>
      <c r="G369" s="428"/>
      <c r="H369" s="83"/>
      <c r="I369" s="83"/>
      <c r="J369" s="45"/>
      <c r="K369" s="427"/>
      <c r="L369" s="427"/>
      <c r="M369" s="427"/>
      <c r="N369" s="45"/>
      <c r="O369" s="429"/>
      <c r="P369" s="206"/>
      <c r="Q369" s="206"/>
      <c r="R369" s="429"/>
      <c r="S369" s="83"/>
      <c r="T369" s="45"/>
      <c r="U369" s="213"/>
      <c r="V369" s="84"/>
      <c r="W369" s="85"/>
      <c r="X369" s="88"/>
      <c r="Y369" s="213"/>
      <c r="Z369" s="213"/>
      <c r="AA369" s="428"/>
      <c r="AB369" s="179" t="str">
        <f t="shared" si="18"/>
        <v/>
      </c>
      <c r="AC369" s="427"/>
      <c r="AD369" s="213"/>
      <c r="AE369" s="213"/>
      <c r="AF369" s="429"/>
      <c r="AG369" s="45"/>
      <c r="AH369" s="45"/>
      <c r="AI369" s="429"/>
      <c r="AJ369" s="668"/>
      <c r="AK369" s="668"/>
      <c r="AL369" s="41"/>
      <c r="AM369" s="367"/>
      <c r="AN369" s="427"/>
      <c r="AO369" s="179" t="str">
        <f t="shared" si="19"/>
        <v/>
      </c>
      <c r="AP369" s="427"/>
      <c r="AQ369" s="427"/>
      <c r="AR369" s="427"/>
      <c r="AS369" s="436"/>
      <c r="AT369" s="451"/>
      <c r="AU369" s="451"/>
      <c r="AV369" s="456"/>
      <c r="AW369" s="75"/>
      <c r="AX369" s="429"/>
      <c r="AY369" s="28" t="b">
        <f t="shared" si="20"/>
        <v>1</v>
      </c>
    </row>
    <row r="370" spans="1:51" ht="45" customHeight="1">
      <c r="A370" s="65"/>
      <c r="B370" s="65"/>
      <c r="C370" s="65"/>
      <c r="D370" s="65"/>
      <c r="E370" s="427"/>
      <c r="F370" s="318" t="str">
        <f t="shared" si="17"/>
        <v/>
      </c>
      <c r="G370" s="428"/>
      <c r="H370" s="83"/>
      <c r="I370" s="83"/>
      <c r="J370" s="45"/>
      <c r="K370" s="427"/>
      <c r="L370" s="427"/>
      <c r="M370" s="427"/>
      <c r="N370" s="45"/>
      <c r="O370" s="429"/>
      <c r="P370" s="206"/>
      <c r="Q370" s="206"/>
      <c r="R370" s="429"/>
      <c r="S370" s="83"/>
      <c r="T370" s="45"/>
      <c r="U370" s="213"/>
      <c r="V370" s="84"/>
      <c r="W370" s="85"/>
      <c r="X370" s="88"/>
      <c r="Y370" s="213"/>
      <c r="Z370" s="213"/>
      <c r="AA370" s="428"/>
      <c r="AB370" s="179" t="str">
        <f t="shared" si="18"/>
        <v/>
      </c>
      <c r="AC370" s="427"/>
      <c r="AD370" s="213"/>
      <c r="AE370" s="213"/>
      <c r="AF370" s="429"/>
      <c r="AG370" s="45"/>
      <c r="AH370" s="45"/>
      <c r="AI370" s="429"/>
      <c r="AJ370" s="668"/>
      <c r="AK370" s="668"/>
      <c r="AL370" s="41"/>
      <c r="AM370" s="367"/>
      <c r="AN370" s="427"/>
      <c r="AO370" s="179" t="str">
        <f t="shared" si="19"/>
        <v/>
      </c>
      <c r="AP370" s="427"/>
      <c r="AQ370" s="427"/>
      <c r="AR370" s="427"/>
      <c r="AS370" s="436"/>
      <c r="AT370" s="451"/>
      <c r="AU370" s="451"/>
      <c r="AV370" s="456"/>
      <c r="AW370" s="75"/>
      <c r="AX370" s="429"/>
      <c r="AY370" s="28" t="b">
        <f t="shared" si="20"/>
        <v>1</v>
      </c>
    </row>
    <row r="371" spans="1:51" ht="45" customHeight="1">
      <c r="A371" s="65"/>
      <c r="B371" s="65"/>
      <c r="C371" s="65"/>
      <c r="D371" s="65"/>
      <c r="E371" s="427"/>
      <c r="F371" s="318" t="str">
        <f t="shared" si="17"/>
        <v/>
      </c>
      <c r="G371" s="428"/>
      <c r="H371" s="83"/>
      <c r="I371" s="83"/>
      <c r="J371" s="45"/>
      <c r="K371" s="427"/>
      <c r="L371" s="427"/>
      <c r="M371" s="427"/>
      <c r="N371" s="45"/>
      <c r="O371" s="429"/>
      <c r="P371" s="206"/>
      <c r="Q371" s="206"/>
      <c r="R371" s="429"/>
      <c r="S371" s="83"/>
      <c r="T371" s="45"/>
      <c r="U371" s="213"/>
      <c r="V371" s="84"/>
      <c r="W371" s="85"/>
      <c r="X371" s="88"/>
      <c r="Y371" s="213"/>
      <c r="Z371" s="213"/>
      <c r="AA371" s="428"/>
      <c r="AB371" s="179" t="str">
        <f t="shared" si="18"/>
        <v/>
      </c>
      <c r="AC371" s="427"/>
      <c r="AD371" s="213"/>
      <c r="AE371" s="213"/>
      <c r="AF371" s="429"/>
      <c r="AG371" s="45"/>
      <c r="AH371" s="45"/>
      <c r="AI371" s="429"/>
      <c r="AJ371" s="668"/>
      <c r="AK371" s="668"/>
      <c r="AL371" s="41"/>
      <c r="AM371" s="367"/>
      <c r="AN371" s="427"/>
      <c r="AO371" s="179" t="str">
        <f t="shared" si="19"/>
        <v/>
      </c>
      <c r="AP371" s="427"/>
      <c r="AQ371" s="427"/>
      <c r="AR371" s="427"/>
      <c r="AS371" s="436"/>
      <c r="AT371" s="451"/>
      <c r="AU371" s="451"/>
      <c r="AV371" s="456"/>
      <c r="AW371" s="75"/>
      <c r="AX371" s="429"/>
      <c r="AY371" s="28" t="b">
        <f t="shared" si="20"/>
        <v>1</v>
      </c>
    </row>
    <row r="372" spans="1:51" ht="45" customHeight="1">
      <c r="A372" s="65"/>
      <c r="B372" s="65"/>
      <c r="C372" s="65"/>
      <c r="D372" s="65"/>
      <c r="E372" s="427"/>
      <c r="F372" s="318" t="str">
        <f t="shared" si="17"/>
        <v/>
      </c>
      <c r="G372" s="428"/>
      <c r="H372" s="83"/>
      <c r="I372" s="83"/>
      <c r="J372" s="45"/>
      <c r="K372" s="427"/>
      <c r="L372" s="427"/>
      <c r="M372" s="427"/>
      <c r="N372" s="45"/>
      <c r="O372" s="429"/>
      <c r="P372" s="206"/>
      <c r="Q372" s="206"/>
      <c r="R372" s="429"/>
      <c r="S372" s="83"/>
      <c r="T372" s="45"/>
      <c r="U372" s="213"/>
      <c r="V372" s="84"/>
      <c r="W372" s="85"/>
      <c r="X372" s="88"/>
      <c r="Y372" s="213"/>
      <c r="Z372" s="213"/>
      <c r="AA372" s="428"/>
      <c r="AB372" s="179" t="str">
        <f t="shared" si="18"/>
        <v/>
      </c>
      <c r="AC372" s="427"/>
      <c r="AD372" s="213"/>
      <c r="AE372" s="213"/>
      <c r="AF372" s="429"/>
      <c r="AG372" s="45"/>
      <c r="AH372" s="45"/>
      <c r="AI372" s="429"/>
      <c r="AJ372" s="668"/>
      <c r="AK372" s="668"/>
      <c r="AL372" s="41"/>
      <c r="AM372" s="367"/>
      <c r="AN372" s="427"/>
      <c r="AO372" s="179" t="str">
        <f t="shared" si="19"/>
        <v/>
      </c>
      <c r="AP372" s="427"/>
      <c r="AQ372" s="427"/>
      <c r="AR372" s="427"/>
      <c r="AS372" s="436"/>
      <c r="AT372" s="451"/>
      <c r="AU372" s="451"/>
      <c r="AV372" s="456"/>
      <c r="AW372" s="75"/>
      <c r="AX372" s="429"/>
      <c r="AY372" s="28" t="b">
        <f t="shared" si="20"/>
        <v>1</v>
      </c>
    </row>
    <row r="373" spans="1:51" ht="45" customHeight="1">
      <c r="A373" s="65"/>
      <c r="B373" s="65"/>
      <c r="C373" s="65"/>
      <c r="D373" s="65"/>
      <c r="E373" s="427"/>
      <c r="F373" s="318" t="str">
        <f t="shared" ref="F373:F436" si="21">IF(ISBLANK($E373), "", VLOOKUP($E373,참여인력_개요,2,FALSE))</f>
        <v/>
      </c>
      <c r="G373" s="428"/>
      <c r="H373" s="83"/>
      <c r="I373" s="83"/>
      <c r="J373" s="45"/>
      <c r="K373" s="427"/>
      <c r="L373" s="427"/>
      <c r="M373" s="427"/>
      <c r="N373" s="45"/>
      <c r="O373" s="429"/>
      <c r="P373" s="206"/>
      <c r="Q373" s="206"/>
      <c r="R373" s="429"/>
      <c r="S373" s="83"/>
      <c r="T373" s="45"/>
      <c r="U373" s="213"/>
      <c r="V373" s="84"/>
      <c r="W373" s="85"/>
      <c r="X373" s="88"/>
      <c r="Y373" s="213"/>
      <c r="Z373" s="213"/>
      <c r="AA373" s="428"/>
      <c r="AB373" s="179" t="str">
        <f t="shared" si="18"/>
        <v/>
      </c>
      <c r="AC373" s="427"/>
      <c r="AD373" s="213"/>
      <c r="AE373" s="213"/>
      <c r="AF373" s="429"/>
      <c r="AG373" s="45"/>
      <c r="AH373" s="45"/>
      <c r="AI373" s="429"/>
      <c r="AJ373" s="668"/>
      <c r="AK373" s="668"/>
      <c r="AL373" s="41"/>
      <c r="AM373" s="367"/>
      <c r="AN373" s="427"/>
      <c r="AO373" s="179" t="str">
        <f t="shared" si="19"/>
        <v/>
      </c>
      <c r="AP373" s="427"/>
      <c r="AQ373" s="427"/>
      <c r="AR373" s="427"/>
      <c r="AS373" s="436"/>
      <c r="AT373" s="451"/>
      <c r="AU373" s="451"/>
      <c r="AV373" s="456"/>
      <c r="AW373" s="75"/>
      <c r="AX373" s="429"/>
      <c r="AY373" s="28" t="b">
        <f t="shared" si="20"/>
        <v>1</v>
      </c>
    </row>
    <row r="374" spans="1:51" ht="45" customHeight="1">
      <c r="A374" s="65"/>
      <c r="B374" s="65"/>
      <c r="C374" s="65"/>
      <c r="D374" s="65"/>
      <c r="E374" s="427"/>
      <c r="F374" s="318" t="str">
        <f t="shared" si="21"/>
        <v/>
      </c>
      <c r="G374" s="428"/>
      <c r="H374" s="83"/>
      <c r="I374" s="83"/>
      <c r="J374" s="45"/>
      <c r="K374" s="427"/>
      <c r="L374" s="427"/>
      <c r="M374" s="427"/>
      <c r="N374" s="45"/>
      <c r="O374" s="429"/>
      <c r="P374" s="206"/>
      <c r="Q374" s="206"/>
      <c r="R374" s="429"/>
      <c r="S374" s="83"/>
      <c r="T374" s="45"/>
      <c r="U374" s="213"/>
      <c r="V374" s="84"/>
      <c r="W374" s="85"/>
      <c r="X374" s="88"/>
      <c r="Y374" s="213"/>
      <c r="Z374" s="213"/>
      <c r="AA374" s="428"/>
      <c r="AB374" s="179" t="str">
        <f t="shared" si="18"/>
        <v/>
      </c>
      <c r="AC374" s="427"/>
      <c r="AD374" s="213"/>
      <c r="AE374" s="213"/>
      <c r="AF374" s="429"/>
      <c r="AG374" s="45"/>
      <c r="AH374" s="45"/>
      <c r="AI374" s="429"/>
      <c r="AJ374" s="668"/>
      <c r="AK374" s="668"/>
      <c r="AL374" s="41"/>
      <c r="AM374" s="367"/>
      <c r="AN374" s="427"/>
      <c r="AO374" s="179" t="str">
        <f t="shared" si="19"/>
        <v/>
      </c>
      <c r="AP374" s="427"/>
      <c r="AQ374" s="427"/>
      <c r="AR374" s="427"/>
      <c r="AS374" s="436"/>
      <c r="AT374" s="451"/>
      <c r="AU374" s="451"/>
      <c r="AV374" s="456"/>
      <c r="AW374" s="75"/>
      <c r="AX374" s="429"/>
      <c r="AY374" s="28" t="b">
        <f t="shared" si="20"/>
        <v>1</v>
      </c>
    </row>
    <row r="375" spans="1:51" ht="45" customHeight="1">
      <c r="A375" s="65"/>
      <c r="B375" s="65"/>
      <c r="C375" s="65"/>
      <c r="D375" s="65"/>
      <c r="E375" s="427"/>
      <c r="F375" s="318" t="str">
        <f t="shared" si="21"/>
        <v/>
      </c>
      <c r="G375" s="428"/>
      <c r="H375" s="83"/>
      <c r="I375" s="83"/>
      <c r="J375" s="45"/>
      <c r="K375" s="427"/>
      <c r="L375" s="427"/>
      <c r="M375" s="427"/>
      <c r="N375" s="45"/>
      <c r="O375" s="429"/>
      <c r="P375" s="206"/>
      <c r="Q375" s="206"/>
      <c r="R375" s="429"/>
      <c r="S375" s="83"/>
      <c r="T375" s="45"/>
      <c r="U375" s="213"/>
      <c r="V375" s="84"/>
      <c r="W375" s="85"/>
      <c r="X375" s="88"/>
      <c r="Y375" s="213"/>
      <c r="Z375" s="213"/>
      <c r="AA375" s="428"/>
      <c r="AB375" s="179" t="str">
        <f t="shared" si="18"/>
        <v/>
      </c>
      <c r="AC375" s="427"/>
      <c r="AD375" s="213"/>
      <c r="AE375" s="213"/>
      <c r="AF375" s="429"/>
      <c r="AG375" s="45"/>
      <c r="AH375" s="45"/>
      <c r="AI375" s="429"/>
      <c r="AJ375" s="668"/>
      <c r="AK375" s="668"/>
      <c r="AL375" s="41"/>
      <c r="AM375" s="367"/>
      <c r="AN375" s="427"/>
      <c r="AO375" s="179" t="str">
        <f t="shared" si="19"/>
        <v/>
      </c>
      <c r="AP375" s="427"/>
      <c r="AQ375" s="427"/>
      <c r="AR375" s="427"/>
      <c r="AS375" s="436"/>
      <c r="AT375" s="451"/>
      <c r="AU375" s="451"/>
      <c r="AV375" s="456"/>
      <c r="AW375" s="75"/>
      <c r="AX375" s="429"/>
      <c r="AY375" s="28" t="b">
        <f t="shared" si="20"/>
        <v>1</v>
      </c>
    </row>
    <row r="376" spans="1:51" ht="45" customHeight="1">
      <c r="A376" s="65"/>
      <c r="B376" s="65"/>
      <c r="C376" s="65"/>
      <c r="D376" s="65"/>
      <c r="E376" s="427"/>
      <c r="F376" s="318" t="str">
        <f t="shared" si="21"/>
        <v/>
      </c>
      <c r="G376" s="428"/>
      <c r="H376" s="83"/>
      <c r="I376" s="83"/>
      <c r="J376" s="45"/>
      <c r="K376" s="427"/>
      <c r="L376" s="427"/>
      <c r="M376" s="427"/>
      <c r="N376" s="45"/>
      <c r="O376" s="429"/>
      <c r="P376" s="206"/>
      <c r="Q376" s="206"/>
      <c r="R376" s="429"/>
      <c r="S376" s="83"/>
      <c r="T376" s="45"/>
      <c r="U376" s="213"/>
      <c r="V376" s="84"/>
      <c r="W376" s="85"/>
      <c r="X376" s="88"/>
      <c r="Y376" s="213"/>
      <c r="Z376" s="213"/>
      <c r="AA376" s="428"/>
      <c r="AB376" s="179" t="str">
        <f t="shared" si="18"/>
        <v/>
      </c>
      <c r="AC376" s="427"/>
      <c r="AD376" s="213"/>
      <c r="AE376" s="213"/>
      <c r="AF376" s="429"/>
      <c r="AG376" s="45"/>
      <c r="AH376" s="45"/>
      <c r="AI376" s="429"/>
      <c r="AJ376" s="668"/>
      <c r="AK376" s="668"/>
      <c r="AL376" s="41"/>
      <c r="AM376" s="367"/>
      <c r="AN376" s="427"/>
      <c r="AO376" s="179" t="str">
        <f t="shared" si="19"/>
        <v/>
      </c>
      <c r="AP376" s="427"/>
      <c r="AQ376" s="427"/>
      <c r="AR376" s="427"/>
      <c r="AS376" s="436"/>
      <c r="AT376" s="451"/>
      <c r="AU376" s="451"/>
      <c r="AV376" s="456"/>
      <c r="AW376" s="75"/>
      <c r="AX376" s="429"/>
      <c r="AY376" s="28" t="b">
        <f t="shared" si="20"/>
        <v>1</v>
      </c>
    </row>
    <row r="377" spans="1:51" ht="45" customHeight="1">
      <c r="A377" s="65"/>
      <c r="B377" s="65"/>
      <c r="C377" s="65"/>
      <c r="D377" s="65"/>
      <c r="E377" s="427"/>
      <c r="F377" s="318" t="str">
        <f t="shared" si="21"/>
        <v/>
      </c>
      <c r="G377" s="428"/>
      <c r="H377" s="83"/>
      <c r="I377" s="83"/>
      <c r="J377" s="45"/>
      <c r="K377" s="427"/>
      <c r="L377" s="427"/>
      <c r="M377" s="427"/>
      <c r="N377" s="45"/>
      <c r="O377" s="429"/>
      <c r="P377" s="206"/>
      <c r="Q377" s="206"/>
      <c r="R377" s="429"/>
      <c r="S377" s="83"/>
      <c r="T377" s="45"/>
      <c r="U377" s="213"/>
      <c r="V377" s="84"/>
      <c r="W377" s="85"/>
      <c r="X377" s="88"/>
      <c r="Y377" s="213"/>
      <c r="Z377" s="213"/>
      <c r="AA377" s="428"/>
      <c r="AB377" s="179" t="str">
        <f t="shared" si="18"/>
        <v/>
      </c>
      <c r="AC377" s="427"/>
      <c r="AD377" s="213"/>
      <c r="AE377" s="213"/>
      <c r="AF377" s="429"/>
      <c r="AG377" s="45"/>
      <c r="AH377" s="45"/>
      <c r="AI377" s="429"/>
      <c r="AJ377" s="668"/>
      <c r="AK377" s="668"/>
      <c r="AL377" s="41"/>
      <c r="AM377" s="367"/>
      <c r="AN377" s="427"/>
      <c r="AO377" s="179" t="str">
        <f t="shared" si="19"/>
        <v/>
      </c>
      <c r="AP377" s="427"/>
      <c r="AQ377" s="427"/>
      <c r="AR377" s="427"/>
      <c r="AS377" s="436"/>
      <c r="AT377" s="451"/>
      <c r="AU377" s="451"/>
      <c r="AV377" s="456"/>
      <c r="AW377" s="75"/>
      <c r="AX377" s="429"/>
      <c r="AY377" s="28" t="b">
        <f t="shared" si="20"/>
        <v>1</v>
      </c>
    </row>
    <row r="378" spans="1:51" ht="45" customHeight="1">
      <c r="A378" s="65"/>
      <c r="B378" s="65"/>
      <c r="C378" s="65"/>
      <c r="D378" s="65"/>
      <c r="E378" s="427"/>
      <c r="F378" s="318" t="str">
        <f t="shared" si="21"/>
        <v/>
      </c>
      <c r="G378" s="428"/>
      <c r="H378" s="83"/>
      <c r="I378" s="83"/>
      <c r="J378" s="45"/>
      <c r="K378" s="427"/>
      <c r="L378" s="427"/>
      <c r="M378" s="427"/>
      <c r="N378" s="45"/>
      <c r="O378" s="429"/>
      <c r="P378" s="206"/>
      <c r="Q378" s="206"/>
      <c r="R378" s="429"/>
      <c r="S378" s="83"/>
      <c r="T378" s="45"/>
      <c r="U378" s="213"/>
      <c r="V378" s="84"/>
      <c r="W378" s="85"/>
      <c r="X378" s="88"/>
      <c r="Y378" s="213"/>
      <c r="Z378" s="213"/>
      <c r="AA378" s="428"/>
      <c r="AB378" s="179" t="str">
        <f t="shared" si="18"/>
        <v/>
      </c>
      <c r="AC378" s="427"/>
      <c r="AD378" s="213"/>
      <c r="AE378" s="213"/>
      <c r="AF378" s="429"/>
      <c r="AG378" s="45"/>
      <c r="AH378" s="45"/>
      <c r="AI378" s="429"/>
      <c r="AJ378" s="668"/>
      <c r="AK378" s="668"/>
      <c r="AL378" s="41"/>
      <c r="AM378" s="367"/>
      <c r="AN378" s="427"/>
      <c r="AO378" s="179" t="str">
        <f t="shared" si="19"/>
        <v/>
      </c>
      <c r="AP378" s="427"/>
      <c r="AQ378" s="427"/>
      <c r="AR378" s="427"/>
      <c r="AS378" s="436"/>
      <c r="AT378" s="451"/>
      <c r="AU378" s="451"/>
      <c r="AV378" s="456"/>
      <c r="AW378" s="75"/>
      <c r="AX378" s="429"/>
      <c r="AY378" s="28" t="b">
        <f t="shared" si="20"/>
        <v>1</v>
      </c>
    </row>
    <row r="379" spans="1:51" ht="45" customHeight="1">
      <c r="A379" s="65"/>
      <c r="B379" s="65"/>
      <c r="C379" s="65"/>
      <c r="D379" s="65"/>
      <c r="E379" s="427"/>
      <c r="F379" s="318" t="str">
        <f t="shared" si="21"/>
        <v/>
      </c>
      <c r="G379" s="428"/>
      <c r="H379" s="83"/>
      <c r="I379" s="83"/>
      <c r="J379" s="45"/>
      <c r="K379" s="427"/>
      <c r="L379" s="427"/>
      <c r="M379" s="427"/>
      <c r="N379" s="45"/>
      <c r="O379" s="429"/>
      <c r="P379" s="206"/>
      <c r="Q379" s="206"/>
      <c r="R379" s="429"/>
      <c r="S379" s="83"/>
      <c r="T379" s="45"/>
      <c r="U379" s="213"/>
      <c r="V379" s="84"/>
      <c r="W379" s="85"/>
      <c r="X379" s="88"/>
      <c r="Y379" s="213"/>
      <c r="Z379" s="213"/>
      <c r="AA379" s="428"/>
      <c r="AB379" s="179" t="str">
        <f t="shared" si="18"/>
        <v/>
      </c>
      <c r="AC379" s="427"/>
      <c r="AD379" s="213"/>
      <c r="AE379" s="213"/>
      <c r="AF379" s="429"/>
      <c r="AG379" s="45"/>
      <c r="AH379" s="45"/>
      <c r="AI379" s="429"/>
      <c r="AJ379" s="668"/>
      <c r="AK379" s="668"/>
      <c r="AL379" s="41"/>
      <c r="AM379" s="367"/>
      <c r="AN379" s="427"/>
      <c r="AO379" s="179" t="str">
        <f t="shared" si="19"/>
        <v/>
      </c>
      <c r="AP379" s="427"/>
      <c r="AQ379" s="427"/>
      <c r="AR379" s="427"/>
      <c r="AS379" s="436"/>
      <c r="AT379" s="451"/>
      <c r="AU379" s="451"/>
      <c r="AV379" s="456"/>
      <c r="AW379" s="75"/>
      <c r="AX379" s="429"/>
      <c r="AY379" s="28" t="b">
        <f t="shared" si="20"/>
        <v>1</v>
      </c>
    </row>
    <row r="380" spans="1:51" ht="45" customHeight="1">
      <c r="A380" s="65"/>
      <c r="B380" s="65"/>
      <c r="C380" s="65"/>
      <c r="D380" s="65"/>
      <c r="E380" s="427"/>
      <c r="F380" s="318" t="str">
        <f t="shared" si="21"/>
        <v/>
      </c>
      <c r="G380" s="428"/>
      <c r="H380" s="83"/>
      <c r="I380" s="83"/>
      <c r="J380" s="45"/>
      <c r="K380" s="427"/>
      <c r="L380" s="427"/>
      <c r="M380" s="427"/>
      <c r="N380" s="45"/>
      <c r="O380" s="429"/>
      <c r="P380" s="206"/>
      <c r="Q380" s="206"/>
      <c r="R380" s="429"/>
      <c r="S380" s="83"/>
      <c r="T380" s="45"/>
      <c r="U380" s="213"/>
      <c r="V380" s="84"/>
      <c r="W380" s="85"/>
      <c r="X380" s="88"/>
      <c r="Y380" s="213"/>
      <c r="Z380" s="213"/>
      <c r="AA380" s="428"/>
      <c r="AB380" s="179" t="str">
        <f t="shared" si="18"/>
        <v/>
      </c>
      <c r="AC380" s="427"/>
      <c r="AD380" s="213"/>
      <c r="AE380" s="213"/>
      <c r="AF380" s="429"/>
      <c r="AG380" s="45"/>
      <c r="AH380" s="45"/>
      <c r="AI380" s="429"/>
      <c r="AJ380" s="668"/>
      <c r="AK380" s="668"/>
      <c r="AL380" s="41"/>
      <c r="AM380" s="367"/>
      <c r="AN380" s="427"/>
      <c r="AO380" s="179" t="str">
        <f t="shared" si="19"/>
        <v/>
      </c>
      <c r="AP380" s="427"/>
      <c r="AQ380" s="427"/>
      <c r="AR380" s="427"/>
      <c r="AS380" s="436"/>
      <c r="AT380" s="451"/>
      <c r="AU380" s="451"/>
      <c r="AV380" s="456"/>
      <c r="AW380" s="75"/>
      <c r="AX380" s="429"/>
      <c r="AY380" s="28" t="b">
        <f t="shared" si="20"/>
        <v>1</v>
      </c>
    </row>
    <row r="381" spans="1:51" ht="45" customHeight="1">
      <c r="A381" s="65"/>
      <c r="B381" s="65"/>
      <c r="C381" s="65"/>
      <c r="D381" s="65"/>
      <c r="E381" s="427"/>
      <c r="F381" s="318" t="str">
        <f t="shared" si="21"/>
        <v/>
      </c>
      <c r="G381" s="428"/>
      <c r="H381" s="83"/>
      <c r="I381" s="83"/>
      <c r="J381" s="45"/>
      <c r="K381" s="427"/>
      <c r="L381" s="427"/>
      <c r="M381" s="427"/>
      <c r="N381" s="45"/>
      <c r="O381" s="429"/>
      <c r="P381" s="206"/>
      <c r="Q381" s="206"/>
      <c r="R381" s="429"/>
      <c r="S381" s="83"/>
      <c r="T381" s="45"/>
      <c r="U381" s="213"/>
      <c r="V381" s="84"/>
      <c r="W381" s="85"/>
      <c r="X381" s="88"/>
      <c r="Y381" s="213"/>
      <c r="Z381" s="213"/>
      <c r="AA381" s="428"/>
      <c r="AB381" s="179" t="str">
        <f t="shared" si="18"/>
        <v/>
      </c>
      <c r="AC381" s="427"/>
      <c r="AD381" s="213"/>
      <c r="AE381" s="213"/>
      <c r="AF381" s="429"/>
      <c r="AG381" s="45"/>
      <c r="AH381" s="45"/>
      <c r="AI381" s="429"/>
      <c r="AJ381" s="668"/>
      <c r="AK381" s="668"/>
      <c r="AL381" s="41"/>
      <c r="AM381" s="367"/>
      <c r="AN381" s="427"/>
      <c r="AO381" s="179" t="str">
        <f t="shared" si="19"/>
        <v/>
      </c>
      <c r="AP381" s="427"/>
      <c r="AQ381" s="427"/>
      <c r="AR381" s="427"/>
      <c r="AS381" s="436"/>
      <c r="AT381" s="451"/>
      <c r="AU381" s="451"/>
      <c r="AV381" s="456"/>
      <c r="AW381" s="75"/>
      <c r="AX381" s="429"/>
      <c r="AY381" s="28" t="b">
        <f t="shared" si="20"/>
        <v>1</v>
      </c>
    </row>
    <row r="382" spans="1:51" ht="45" customHeight="1">
      <c r="A382" s="65"/>
      <c r="B382" s="65"/>
      <c r="C382" s="65"/>
      <c r="D382" s="65"/>
      <c r="E382" s="427"/>
      <c r="F382" s="318" t="str">
        <f t="shared" si="21"/>
        <v/>
      </c>
      <c r="G382" s="428"/>
      <c r="H382" s="83"/>
      <c r="I382" s="83"/>
      <c r="J382" s="45"/>
      <c r="K382" s="427"/>
      <c r="L382" s="427"/>
      <c r="M382" s="427"/>
      <c r="N382" s="45"/>
      <c r="O382" s="429"/>
      <c r="P382" s="206"/>
      <c r="Q382" s="206"/>
      <c r="R382" s="429"/>
      <c r="S382" s="83"/>
      <c r="T382" s="45"/>
      <c r="U382" s="213"/>
      <c r="V382" s="84"/>
      <c r="W382" s="85"/>
      <c r="X382" s="88"/>
      <c r="Y382" s="213"/>
      <c r="Z382" s="213"/>
      <c r="AA382" s="428"/>
      <c r="AB382" s="179" t="str">
        <f t="shared" si="18"/>
        <v/>
      </c>
      <c r="AC382" s="427"/>
      <c r="AD382" s="213"/>
      <c r="AE382" s="213"/>
      <c r="AF382" s="429"/>
      <c r="AG382" s="45"/>
      <c r="AH382" s="45"/>
      <c r="AI382" s="429"/>
      <c r="AJ382" s="668"/>
      <c r="AK382" s="668"/>
      <c r="AL382" s="41"/>
      <c r="AM382" s="367"/>
      <c r="AN382" s="427"/>
      <c r="AO382" s="179" t="str">
        <f t="shared" si="19"/>
        <v/>
      </c>
      <c r="AP382" s="427"/>
      <c r="AQ382" s="427"/>
      <c r="AR382" s="427"/>
      <c r="AS382" s="436"/>
      <c r="AT382" s="451"/>
      <c r="AU382" s="451"/>
      <c r="AV382" s="456"/>
      <c r="AW382" s="75"/>
      <c r="AX382" s="429"/>
      <c r="AY382" s="28" t="b">
        <f t="shared" si="20"/>
        <v>1</v>
      </c>
    </row>
    <row r="383" spans="1:51" ht="45" customHeight="1">
      <c r="A383" s="65"/>
      <c r="B383" s="65"/>
      <c r="C383" s="65"/>
      <c r="D383" s="65"/>
      <c r="E383" s="427"/>
      <c r="F383" s="318" t="str">
        <f t="shared" si="21"/>
        <v/>
      </c>
      <c r="G383" s="428"/>
      <c r="H383" s="83"/>
      <c r="I383" s="83"/>
      <c r="J383" s="45"/>
      <c r="K383" s="427"/>
      <c r="L383" s="427"/>
      <c r="M383" s="427"/>
      <c r="N383" s="45"/>
      <c r="O383" s="429"/>
      <c r="P383" s="206"/>
      <c r="Q383" s="206"/>
      <c r="R383" s="429"/>
      <c r="S383" s="83"/>
      <c r="T383" s="45"/>
      <c r="U383" s="213"/>
      <c r="V383" s="84"/>
      <c r="W383" s="85"/>
      <c r="X383" s="88"/>
      <c r="Y383" s="213"/>
      <c r="Z383" s="213"/>
      <c r="AA383" s="428"/>
      <c r="AB383" s="179" t="str">
        <f t="shared" si="18"/>
        <v/>
      </c>
      <c r="AC383" s="427"/>
      <c r="AD383" s="213"/>
      <c r="AE383" s="213"/>
      <c r="AF383" s="429"/>
      <c r="AG383" s="45"/>
      <c r="AH383" s="45"/>
      <c r="AI383" s="429"/>
      <c r="AJ383" s="668"/>
      <c r="AK383" s="668"/>
      <c r="AL383" s="41"/>
      <c r="AM383" s="367"/>
      <c r="AN383" s="427"/>
      <c r="AO383" s="179" t="str">
        <f t="shared" si="19"/>
        <v/>
      </c>
      <c r="AP383" s="427"/>
      <c r="AQ383" s="427"/>
      <c r="AR383" s="427"/>
      <c r="AS383" s="436"/>
      <c r="AT383" s="451"/>
      <c r="AU383" s="451"/>
      <c r="AV383" s="456"/>
      <c r="AW383" s="75"/>
      <c r="AX383" s="429"/>
      <c r="AY383" s="28" t="b">
        <f t="shared" si="20"/>
        <v>1</v>
      </c>
    </row>
    <row r="384" spans="1:51" ht="45" customHeight="1">
      <c r="A384" s="65"/>
      <c r="B384" s="65"/>
      <c r="C384" s="65"/>
      <c r="D384" s="65"/>
      <c r="E384" s="427"/>
      <c r="F384" s="318" t="str">
        <f t="shared" si="21"/>
        <v/>
      </c>
      <c r="G384" s="428"/>
      <c r="H384" s="83"/>
      <c r="I384" s="83"/>
      <c r="J384" s="45"/>
      <c r="K384" s="427"/>
      <c r="L384" s="427"/>
      <c r="M384" s="427"/>
      <c r="N384" s="45"/>
      <c r="O384" s="429"/>
      <c r="P384" s="206"/>
      <c r="Q384" s="206"/>
      <c r="R384" s="429"/>
      <c r="S384" s="83"/>
      <c r="T384" s="45"/>
      <c r="U384" s="213"/>
      <c r="V384" s="84"/>
      <c r="W384" s="85"/>
      <c r="X384" s="88"/>
      <c r="Y384" s="213"/>
      <c r="Z384" s="213"/>
      <c r="AA384" s="428"/>
      <c r="AB384" s="179" t="str">
        <f t="shared" si="18"/>
        <v/>
      </c>
      <c r="AC384" s="427"/>
      <c r="AD384" s="213"/>
      <c r="AE384" s="213"/>
      <c r="AF384" s="429"/>
      <c r="AG384" s="45"/>
      <c r="AH384" s="45"/>
      <c r="AI384" s="429"/>
      <c r="AJ384" s="668"/>
      <c r="AK384" s="668"/>
      <c r="AL384" s="41"/>
      <c r="AM384" s="367"/>
      <c r="AN384" s="427"/>
      <c r="AO384" s="179" t="str">
        <f t="shared" si="19"/>
        <v/>
      </c>
      <c r="AP384" s="427"/>
      <c r="AQ384" s="427"/>
      <c r="AR384" s="427"/>
      <c r="AS384" s="436"/>
      <c r="AT384" s="451"/>
      <c r="AU384" s="451"/>
      <c r="AV384" s="456"/>
      <c r="AW384" s="75"/>
      <c r="AX384" s="429"/>
      <c r="AY384" s="28" t="b">
        <f t="shared" si="20"/>
        <v>1</v>
      </c>
    </row>
    <row r="385" spans="1:51" ht="45" customHeight="1">
      <c r="A385" s="65"/>
      <c r="B385" s="65"/>
      <c r="C385" s="65"/>
      <c r="D385" s="65"/>
      <c r="E385" s="427"/>
      <c r="F385" s="318" t="str">
        <f t="shared" si="21"/>
        <v/>
      </c>
      <c r="G385" s="428"/>
      <c r="H385" s="83"/>
      <c r="I385" s="83"/>
      <c r="J385" s="45"/>
      <c r="K385" s="427"/>
      <c r="L385" s="427"/>
      <c r="M385" s="427"/>
      <c r="N385" s="45"/>
      <c r="O385" s="429"/>
      <c r="P385" s="206"/>
      <c r="Q385" s="206"/>
      <c r="R385" s="429"/>
      <c r="S385" s="83"/>
      <c r="T385" s="45"/>
      <c r="U385" s="213"/>
      <c r="V385" s="84"/>
      <c r="W385" s="85"/>
      <c r="X385" s="88"/>
      <c r="Y385" s="213"/>
      <c r="Z385" s="213"/>
      <c r="AA385" s="428"/>
      <c r="AB385" s="179" t="str">
        <f t="shared" si="18"/>
        <v/>
      </c>
      <c r="AC385" s="427"/>
      <c r="AD385" s="213"/>
      <c r="AE385" s="213"/>
      <c r="AF385" s="429"/>
      <c r="AG385" s="45"/>
      <c r="AH385" s="45"/>
      <c r="AI385" s="429"/>
      <c r="AJ385" s="668"/>
      <c r="AK385" s="668"/>
      <c r="AL385" s="41"/>
      <c r="AM385" s="367"/>
      <c r="AN385" s="427"/>
      <c r="AO385" s="179" t="str">
        <f t="shared" si="19"/>
        <v/>
      </c>
      <c r="AP385" s="427"/>
      <c r="AQ385" s="427"/>
      <c r="AR385" s="427"/>
      <c r="AS385" s="436"/>
      <c r="AT385" s="451"/>
      <c r="AU385" s="451"/>
      <c r="AV385" s="456"/>
      <c r="AW385" s="75"/>
      <c r="AX385" s="429"/>
      <c r="AY385" s="28" t="b">
        <f t="shared" si="20"/>
        <v>1</v>
      </c>
    </row>
    <row r="386" spans="1:51" ht="45" customHeight="1">
      <c r="A386" s="65"/>
      <c r="B386" s="65"/>
      <c r="C386" s="65"/>
      <c r="D386" s="65"/>
      <c r="E386" s="427"/>
      <c r="F386" s="318" t="str">
        <f t="shared" si="21"/>
        <v/>
      </c>
      <c r="G386" s="428"/>
      <c r="H386" s="83"/>
      <c r="I386" s="83"/>
      <c r="J386" s="45"/>
      <c r="K386" s="427"/>
      <c r="L386" s="427"/>
      <c r="M386" s="427"/>
      <c r="N386" s="45"/>
      <c r="O386" s="429"/>
      <c r="P386" s="206"/>
      <c r="Q386" s="206"/>
      <c r="R386" s="429"/>
      <c r="S386" s="83"/>
      <c r="T386" s="45"/>
      <c r="U386" s="213"/>
      <c r="V386" s="84"/>
      <c r="W386" s="85"/>
      <c r="X386" s="88"/>
      <c r="Y386" s="213"/>
      <c r="Z386" s="213"/>
      <c r="AA386" s="428"/>
      <c r="AB386" s="179" t="str">
        <f t="shared" si="18"/>
        <v/>
      </c>
      <c r="AC386" s="427"/>
      <c r="AD386" s="213"/>
      <c r="AE386" s="213"/>
      <c r="AF386" s="429"/>
      <c r="AG386" s="45"/>
      <c r="AH386" s="45"/>
      <c r="AI386" s="429"/>
      <c r="AJ386" s="668"/>
      <c r="AK386" s="668"/>
      <c r="AL386" s="41"/>
      <c r="AM386" s="367"/>
      <c r="AN386" s="427"/>
      <c r="AO386" s="179" t="str">
        <f t="shared" si="19"/>
        <v/>
      </c>
      <c r="AP386" s="427"/>
      <c r="AQ386" s="427"/>
      <c r="AR386" s="427"/>
      <c r="AS386" s="436"/>
      <c r="AT386" s="451"/>
      <c r="AU386" s="451"/>
      <c r="AV386" s="456"/>
      <c r="AW386" s="75"/>
      <c r="AX386" s="429"/>
      <c r="AY386" s="28" t="b">
        <f t="shared" si="20"/>
        <v>1</v>
      </c>
    </row>
    <row r="387" spans="1:51" ht="45" customHeight="1">
      <c r="A387" s="65"/>
      <c r="B387" s="65"/>
      <c r="C387" s="65"/>
      <c r="D387" s="65"/>
      <c r="E387" s="427"/>
      <c r="F387" s="318" t="str">
        <f t="shared" si="21"/>
        <v/>
      </c>
      <c r="G387" s="428"/>
      <c r="H387" s="83"/>
      <c r="I387" s="83"/>
      <c r="J387" s="45"/>
      <c r="K387" s="427"/>
      <c r="L387" s="427"/>
      <c r="M387" s="427"/>
      <c r="N387" s="45"/>
      <c r="O387" s="429"/>
      <c r="P387" s="206"/>
      <c r="Q387" s="206"/>
      <c r="R387" s="429"/>
      <c r="S387" s="83"/>
      <c r="T387" s="45"/>
      <c r="U387" s="213"/>
      <c r="V387" s="84"/>
      <c r="W387" s="85"/>
      <c r="X387" s="88"/>
      <c r="Y387" s="213"/>
      <c r="Z387" s="213"/>
      <c r="AA387" s="428"/>
      <c r="AB387" s="179" t="str">
        <f t="shared" si="18"/>
        <v/>
      </c>
      <c r="AC387" s="427"/>
      <c r="AD387" s="213"/>
      <c r="AE387" s="213"/>
      <c r="AF387" s="429"/>
      <c r="AG387" s="45"/>
      <c r="AH387" s="45"/>
      <c r="AI387" s="429"/>
      <c r="AJ387" s="668"/>
      <c r="AK387" s="668"/>
      <c r="AL387" s="41"/>
      <c r="AM387" s="367"/>
      <c r="AN387" s="427"/>
      <c r="AO387" s="179" t="str">
        <f t="shared" si="19"/>
        <v/>
      </c>
      <c r="AP387" s="427"/>
      <c r="AQ387" s="427"/>
      <c r="AR387" s="427"/>
      <c r="AS387" s="436"/>
      <c r="AT387" s="451"/>
      <c r="AU387" s="451"/>
      <c r="AV387" s="456"/>
      <c r="AW387" s="75"/>
      <c r="AX387" s="429"/>
      <c r="AY387" s="28" t="b">
        <f t="shared" si="20"/>
        <v>1</v>
      </c>
    </row>
    <row r="388" spans="1:51" ht="45" customHeight="1">
      <c r="A388" s="65"/>
      <c r="B388" s="65"/>
      <c r="C388" s="65"/>
      <c r="D388" s="65"/>
      <c r="E388" s="427"/>
      <c r="F388" s="318" t="str">
        <f t="shared" si="21"/>
        <v/>
      </c>
      <c r="G388" s="428"/>
      <c r="H388" s="83"/>
      <c r="I388" s="83"/>
      <c r="J388" s="45"/>
      <c r="K388" s="427"/>
      <c r="L388" s="427"/>
      <c r="M388" s="427"/>
      <c r="N388" s="45"/>
      <c r="O388" s="429"/>
      <c r="P388" s="206"/>
      <c r="Q388" s="206"/>
      <c r="R388" s="429"/>
      <c r="S388" s="83"/>
      <c r="T388" s="45"/>
      <c r="U388" s="213"/>
      <c r="V388" s="84"/>
      <c r="W388" s="85"/>
      <c r="X388" s="88"/>
      <c r="Y388" s="213"/>
      <c r="Z388" s="213"/>
      <c r="AA388" s="428"/>
      <c r="AB388" s="179" t="str">
        <f t="shared" si="18"/>
        <v/>
      </c>
      <c r="AC388" s="427"/>
      <c r="AD388" s="213"/>
      <c r="AE388" s="213"/>
      <c r="AF388" s="429"/>
      <c r="AG388" s="45"/>
      <c r="AH388" s="45"/>
      <c r="AI388" s="429"/>
      <c r="AJ388" s="668"/>
      <c r="AK388" s="668"/>
      <c r="AL388" s="41"/>
      <c r="AM388" s="367"/>
      <c r="AN388" s="427"/>
      <c r="AO388" s="179" t="str">
        <f t="shared" si="19"/>
        <v/>
      </c>
      <c r="AP388" s="427"/>
      <c r="AQ388" s="427"/>
      <c r="AR388" s="427"/>
      <c r="AS388" s="436"/>
      <c r="AT388" s="451"/>
      <c r="AU388" s="451"/>
      <c r="AV388" s="456"/>
      <c r="AW388" s="75"/>
      <c r="AX388" s="429"/>
      <c r="AY388" s="28" t="b">
        <f t="shared" si="20"/>
        <v>1</v>
      </c>
    </row>
    <row r="389" spans="1:51" ht="45" customHeight="1">
      <c r="A389" s="65"/>
      <c r="B389" s="65"/>
      <c r="C389" s="65"/>
      <c r="D389" s="65"/>
      <c r="E389" s="427"/>
      <c r="F389" s="318" t="str">
        <f t="shared" si="21"/>
        <v/>
      </c>
      <c r="G389" s="428"/>
      <c r="H389" s="83"/>
      <c r="I389" s="83"/>
      <c r="J389" s="45"/>
      <c r="K389" s="427"/>
      <c r="L389" s="427"/>
      <c r="M389" s="427"/>
      <c r="N389" s="45"/>
      <c r="O389" s="429"/>
      <c r="P389" s="206"/>
      <c r="Q389" s="206"/>
      <c r="R389" s="429"/>
      <c r="S389" s="83"/>
      <c r="T389" s="45"/>
      <c r="U389" s="213"/>
      <c r="V389" s="84"/>
      <c r="W389" s="85"/>
      <c r="X389" s="88"/>
      <c r="Y389" s="213"/>
      <c r="Z389" s="213"/>
      <c r="AA389" s="428"/>
      <c r="AB389" s="179" t="str">
        <f t="shared" si="18"/>
        <v/>
      </c>
      <c r="AC389" s="427"/>
      <c r="AD389" s="213"/>
      <c r="AE389" s="213"/>
      <c r="AF389" s="429"/>
      <c r="AG389" s="45"/>
      <c r="AH389" s="45"/>
      <c r="AI389" s="429"/>
      <c r="AJ389" s="668"/>
      <c r="AK389" s="668"/>
      <c r="AL389" s="41"/>
      <c r="AM389" s="367"/>
      <c r="AN389" s="427"/>
      <c r="AO389" s="179" t="str">
        <f t="shared" si="19"/>
        <v/>
      </c>
      <c r="AP389" s="427"/>
      <c r="AQ389" s="427"/>
      <c r="AR389" s="427"/>
      <c r="AS389" s="436"/>
      <c r="AT389" s="451"/>
      <c r="AU389" s="451"/>
      <c r="AV389" s="456"/>
      <c r="AW389" s="75"/>
      <c r="AX389" s="429"/>
      <c r="AY389" s="28" t="b">
        <f t="shared" si="20"/>
        <v>1</v>
      </c>
    </row>
    <row r="390" spans="1:51" ht="45" customHeight="1">
      <c r="A390" s="65"/>
      <c r="B390" s="65"/>
      <c r="C390" s="65"/>
      <c r="D390" s="65"/>
      <c r="E390" s="427"/>
      <c r="F390" s="318" t="str">
        <f t="shared" si="21"/>
        <v/>
      </c>
      <c r="G390" s="428"/>
      <c r="H390" s="83"/>
      <c r="I390" s="83"/>
      <c r="J390" s="45"/>
      <c r="K390" s="427"/>
      <c r="L390" s="427"/>
      <c r="M390" s="427"/>
      <c r="N390" s="45"/>
      <c r="O390" s="429"/>
      <c r="P390" s="206"/>
      <c r="Q390" s="206"/>
      <c r="R390" s="429"/>
      <c r="S390" s="83"/>
      <c r="T390" s="45"/>
      <c r="U390" s="213"/>
      <c r="V390" s="84"/>
      <c r="W390" s="85"/>
      <c r="X390" s="88"/>
      <c r="Y390" s="213"/>
      <c r="Z390" s="213"/>
      <c r="AA390" s="428"/>
      <c r="AB390" s="179" t="str">
        <f t="shared" si="18"/>
        <v/>
      </c>
      <c r="AC390" s="427"/>
      <c r="AD390" s="213"/>
      <c r="AE390" s="213"/>
      <c r="AF390" s="429"/>
      <c r="AG390" s="45"/>
      <c r="AH390" s="45"/>
      <c r="AI390" s="429"/>
      <c r="AJ390" s="668"/>
      <c r="AK390" s="668"/>
      <c r="AL390" s="41"/>
      <c r="AM390" s="367"/>
      <c r="AN390" s="427"/>
      <c r="AO390" s="179" t="str">
        <f t="shared" si="19"/>
        <v/>
      </c>
      <c r="AP390" s="427"/>
      <c r="AQ390" s="427"/>
      <c r="AR390" s="427"/>
      <c r="AS390" s="436"/>
      <c r="AT390" s="451"/>
      <c r="AU390" s="451"/>
      <c r="AV390" s="456"/>
      <c r="AW390" s="75"/>
      <c r="AX390" s="429"/>
      <c r="AY390" s="28" t="b">
        <f t="shared" si="20"/>
        <v>1</v>
      </c>
    </row>
    <row r="391" spans="1:51" ht="45" customHeight="1">
      <c r="A391" s="65"/>
      <c r="B391" s="65"/>
      <c r="C391" s="65"/>
      <c r="D391" s="65"/>
      <c r="E391" s="427"/>
      <c r="F391" s="318" t="str">
        <f t="shared" si="21"/>
        <v/>
      </c>
      <c r="G391" s="428"/>
      <c r="H391" s="83"/>
      <c r="I391" s="83"/>
      <c r="J391" s="45"/>
      <c r="K391" s="427"/>
      <c r="L391" s="427"/>
      <c r="M391" s="427"/>
      <c r="N391" s="45"/>
      <c r="O391" s="429"/>
      <c r="P391" s="206"/>
      <c r="Q391" s="206"/>
      <c r="R391" s="429"/>
      <c r="S391" s="83"/>
      <c r="T391" s="45"/>
      <c r="U391" s="213"/>
      <c r="V391" s="84"/>
      <c r="W391" s="85"/>
      <c r="X391" s="88"/>
      <c r="Y391" s="213"/>
      <c r="Z391" s="213"/>
      <c r="AA391" s="428"/>
      <c r="AB391" s="179" t="str">
        <f t="shared" si="18"/>
        <v/>
      </c>
      <c r="AC391" s="427"/>
      <c r="AD391" s="213"/>
      <c r="AE391" s="213"/>
      <c r="AF391" s="429"/>
      <c r="AG391" s="45"/>
      <c r="AH391" s="45"/>
      <c r="AI391" s="429"/>
      <c r="AJ391" s="668"/>
      <c r="AK391" s="668"/>
      <c r="AL391" s="41"/>
      <c r="AM391" s="367"/>
      <c r="AN391" s="427"/>
      <c r="AO391" s="179" t="str">
        <f t="shared" si="19"/>
        <v/>
      </c>
      <c r="AP391" s="427"/>
      <c r="AQ391" s="427"/>
      <c r="AR391" s="427"/>
      <c r="AS391" s="436"/>
      <c r="AT391" s="451"/>
      <c r="AU391" s="451"/>
      <c r="AV391" s="456"/>
      <c r="AW391" s="75"/>
      <c r="AX391" s="429"/>
      <c r="AY391" s="28" t="b">
        <f t="shared" si="20"/>
        <v>1</v>
      </c>
    </row>
    <row r="392" spans="1:51" ht="45" customHeight="1">
      <c r="A392" s="65"/>
      <c r="B392" s="65"/>
      <c r="C392" s="65"/>
      <c r="D392" s="65"/>
      <c r="E392" s="427"/>
      <c r="F392" s="318" t="str">
        <f t="shared" si="21"/>
        <v/>
      </c>
      <c r="G392" s="428"/>
      <c r="H392" s="83"/>
      <c r="I392" s="83"/>
      <c r="J392" s="45"/>
      <c r="K392" s="427"/>
      <c r="L392" s="427"/>
      <c r="M392" s="427"/>
      <c r="N392" s="45"/>
      <c r="O392" s="429"/>
      <c r="P392" s="206"/>
      <c r="Q392" s="206"/>
      <c r="R392" s="429"/>
      <c r="S392" s="83"/>
      <c r="T392" s="45"/>
      <c r="U392" s="213"/>
      <c r="V392" s="84"/>
      <c r="W392" s="85"/>
      <c r="X392" s="88"/>
      <c r="Y392" s="213"/>
      <c r="Z392" s="213"/>
      <c r="AA392" s="428"/>
      <c r="AB392" s="179" t="str">
        <f t="shared" si="18"/>
        <v/>
      </c>
      <c r="AC392" s="427"/>
      <c r="AD392" s="213"/>
      <c r="AE392" s="213"/>
      <c r="AF392" s="429"/>
      <c r="AG392" s="45"/>
      <c r="AH392" s="45"/>
      <c r="AI392" s="429"/>
      <c r="AJ392" s="668"/>
      <c r="AK392" s="668"/>
      <c r="AL392" s="41"/>
      <c r="AM392" s="367"/>
      <c r="AN392" s="427"/>
      <c r="AO392" s="179" t="str">
        <f t="shared" si="19"/>
        <v/>
      </c>
      <c r="AP392" s="427"/>
      <c r="AQ392" s="427"/>
      <c r="AR392" s="427"/>
      <c r="AS392" s="436"/>
      <c r="AT392" s="451"/>
      <c r="AU392" s="451"/>
      <c r="AV392" s="456"/>
      <c r="AW392" s="75"/>
      <c r="AX392" s="429"/>
      <c r="AY392" s="28" t="b">
        <f t="shared" si="20"/>
        <v>1</v>
      </c>
    </row>
    <row r="393" spans="1:51" ht="45" customHeight="1">
      <c r="A393" s="65"/>
      <c r="B393" s="65"/>
      <c r="C393" s="65"/>
      <c r="D393" s="65"/>
      <c r="E393" s="427"/>
      <c r="F393" s="318" t="str">
        <f t="shared" si="21"/>
        <v/>
      </c>
      <c r="G393" s="428"/>
      <c r="H393" s="83"/>
      <c r="I393" s="83"/>
      <c r="J393" s="45"/>
      <c r="K393" s="427"/>
      <c r="L393" s="427"/>
      <c r="M393" s="427"/>
      <c r="N393" s="45"/>
      <c r="O393" s="429"/>
      <c r="P393" s="206"/>
      <c r="Q393" s="206"/>
      <c r="R393" s="429"/>
      <c r="S393" s="83"/>
      <c r="T393" s="45"/>
      <c r="U393" s="213"/>
      <c r="V393" s="84"/>
      <c r="W393" s="85"/>
      <c r="X393" s="88"/>
      <c r="Y393" s="213"/>
      <c r="Z393" s="213"/>
      <c r="AA393" s="428"/>
      <c r="AB393" s="179" t="str">
        <f t="shared" si="18"/>
        <v/>
      </c>
      <c r="AC393" s="427"/>
      <c r="AD393" s="213"/>
      <c r="AE393" s="213"/>
      <c r="AF393" s="429"/>
      <c r="AG393" s="45"/>
      <c r="AH393" s="45"/>
      <c r="AI393" s="429"/>
      <c r="AJ393" s="668"/>
      <c r="AK393" s="668"/>
      <c r="AL393" s="41"/>
      <c r="AM393" s="367"/>
      <c r="AN393" s="427"/>
      <c r="AO393" s="179" t="str">
        <f t="shared" si="19"/>
        <v/>
      </c>
      <c r="AP393" s="427"/>
      <c r="AQ393" s="427"/>
      <c r="AR393" s="427"/>
      <c r="AS393" s="436"/>
      <c r="AT393" s="451"/>
      <c r="AU393" s="451"/>
      <c r="AV393" s="456"/>
      <c r="AW393" s="75"/>
      <c r="AX393" s="429"/>
      <c r="AY393" s="28" t="b">
        <f t="shared" si="20"/>
        <v>1</v>
      </c>
    </row>
    <row r="394" spans="1:51" ht="45" customHeight="1">
      <c r="A394" s="65"/>
      <c r="B394" s="65"/>
      <c r="C394" s="65"/>
      <c r="D394" s="65"/>
      <c r="E394" s="427"/>
      <c r="F394" s="318" t="str">
        <f t="shared" si="21"/>
        <v/>
      </c>
      <c r="G394" s="428"/>
      <c r="H394" s="83"/>
      <c r="I394" s="83"/>
      <c r="J394" s="45"/>
      <c r="K394" s="427"/>
      <c r="L394" s="427"/>
      <c r="M394" s="427"/>
      <c r="N394" s="45"/>
      <c r="O394" s="429"/>
      <c r="P394" s="206"/>
      <c r="Q394" s="206"/>
      <c r="R394" s="429"/>
      <c r="S394" s="83"/>
      <c r="T394" s="45"/>
      <c r="U394" s="213"/>
      <c r="V394" s="84"/>
      <c r="W394" s="85"/>
      <c r="X394" s="88"/>
      <c r="Y394" s="213"/>
      <c r="Z394" s="213"/>
      <c r="AA394" s="428"/>
      <c r="AB394" s="179" t="str">
        <f t="shared" ref="AB394:AB457" si="22">IF(ISBLANK(X394),"",DATEDIF(S394,X394,"d")/365)</f>
        <v/>
      </c>
      <c r="AC394" s="427"/>
      <c r="AD394" s="213"/>
      <c r="AE394" s="213"/>
      <c r="AF394" s="429"/>
      <c r="AG394" s="45"/>
      <c r="AH394" s="45"/>
      <c r="AI394" s="429"/>
      <c r="AJ394" s="668"/>
      <c r="AK394" s="668"/>
      <c r="AL394" s="41"/>
      <c r="AM394" s="367"/>
      <c r="AN394" s="427"/>
      <c r="AO394" s="179" t="str">
        <f t="shared" ref="AO394:AO457" si="23">IF((S394-AM394)/365&gt;0,(S394-AM394)/365,"")</f>
        <v/>
      </c>
      <c r="AP394" s="427"/>
      <c r="AQ394" s="427"/>
      <c r="AR394" s="427"/>
      <c r="AS394" s="436"/>
      <c r="AT394" s="451"/>
      <c r="AU394" s="451"/>
      <c r="AV394" s="456"/>
      <c r="AW394" s="75"/>
      <c r="AX394" s="429"/>
      <c r="AY394" s="28" t="b">
        <f t="shared" si="20"/>
        <v>1</v>
      </c>
    </row>
    <row r="395" spans="1:51" ht="45" customHeight="1">
      <c r="A395" s="65"/>
      <c r="B395" s="65"/>
      <c r="C395" s="65"/>
      <c r="D395" s="65"/>
      <c r="E395" s="427"/>
      <c r="F395" s="318" t="str">
        <f t="shared" si="21"/>
        <v/>
      </c>
      <c r="G395" s="428"/>
      <c r="H395" s="83"/>
      <c r="I395" s="83"/>
      <c r="J395" s="45"/>
      <c r="K395" s="427"/>
      <c r="L395" s="427"/>
      <c r="M395" s="427"/>
      <c r="N395" s="45"/>
      <c r="O395" s="429"/>
      <c r="P395" s="206"/>
      <c r="Q395" s="206"/>
      <c r="R395" s="429"/>
      <c r="S395" s="83"/>
      <c r="T395" s="45"/>
      <c r="U395" s="213"/>
      <c r="V395" s="84"/>
      <c r="W395" s="85"/>
      <c r="X395" s="88"/>
      <c r="Y395" s="213"/>
      <c r="Z395" s="213"/>
      <c r="AA395" s="428"/>
      <c r="AB395" s="179" t="str">
        <f t="shared" si="22"/>
        <v/>
      </c>
      <c r="AC395" s="427"/>
      <c r="AD395" s="213"/>
      <c r="AE395" s="213"/>
      <c r="AF395" s="429"/>
      <c r="AG395" s="45"/>
      <c r="AH395" s="45"/>
      <c r="AI395" s="429"/>
      <c r="AJ395" s="668"/>
      <c r="AK395" s="668"/>
      <c r="AL395" s="41"/>
      <c r="AM395" s="367"/>
      <c r="AN395" s="427"/>
      <c r="AO395" s="179" t="str">
        <f t="shared" si="23"/>
        <v/>
      </c>
      <c r="AP395" s="427"/>
      <c r="AQ395" s="427"/>
      <c r="AR395" s="427"/>
      <c r="AS395" s="436"/>
      <c r="AT395" s="451"/>
      <c r="AU395" s="451"/>
      <c r="AV395" s="456"/>
      <c r="AW395" s="75"/>
      <c r="AX395" s="429"/>
      <c r="AY395" s="28" t="b">
        <f t="shared" si="20"/>
        <v>1</v>
      </c>
    </row>
    <row r="396" spans="1:51" ht="45" customHeight="1">
      <c r="A396" s="65"/>
      <c r="B396" s="65"/>
      <c r="C396" s="65"/>
      <c r="D396" s="65"/>
      <c r="E396" s="427"/>
      <c r="F396" s="318" t="str">
        <f t="shared" si="21"/>
        <v/>
      </c>
      <c r="G396" s="428"/>
      <c r="H396" s="83"/>
      <c r="I396" s="83"/>
      <c r="J396" s="45"/>
      <c r="K396" s="427"/>
      <c r="L396" s="427"/>
      <c r="M396" s="427"/>
      <c r="N396" s="45"/>
      <c r="O396" s="429"/>
      <c r="P396" s="206"/>
      <c r="Q396" s="206"/>
      <c r="R396" s="429"/>
      <c r="S396" s="83"/>
      <c r="T396" s="45"/>
      <c r="U396" s="213"/>
      <c r="V396" s="84"/>
      <c r="W396" s="85"/>
      <c r="X396" s="88"/>
      <c r="Y396" s="213"/>
      <c r="Z396" s="213"/>
      <c r="AA396" s="428"/>
      <c r="AB396" s="179" t="str">
        <f t="shared" si="22"/>
        <v/>
      </c>
      <c r="AC396" s="427"/>
      <c r="AD396" s="213"/>
      <c r="AE396" s="213"/>
      <c r="AF396" s="429"/>
      <c r="AG396" s="45"/>
      <c r="AH396" s="45"/>
      <c r="AI396" s="429"/>
      <c r="AJ396" s="668"/>
      <c r="AK396" s="668"/>
      <c r="AL396" s="41"/>
      <c r="AM396" s="367"/>
      <c r="AN396" s="427"/>
      <c r="AO396" s="179" t="str">
        <f t="shared" si="23"/>
        <v/>
      </c>
      <c r="AP396" s="427"/>
      <c r="AQ396" s="427"/>
      <c r="AR396" s="427"/>
      <c r="AS396" s="436"/>
      <c r="AT396" s="451"/>
      <c r="AU396" s="451"/>
      <c r="AV396" s="456"/>
      <c r="AW396" s="75"/>
      <c r="AX396" s="429"/>
      <c r="AY396" s="28" t="b">
        <f t="shared" ref="AY396:AY459" si="24">U396=Z396+AD396+AH396</f>
        <v>1</v>
      </c>
    </row>
    <row r="397" spans="1:51" ht="45" customHeight="1">
      <c r="A397" s="65"/>
      <c r="B397" s="65"/>
      <c r="C397" s="65"/>
      <c r="D397" s="65"/>
      <c r="E397" s="427"/>
      <c r="F397" s="318" t="str">
        <f t="shared" si="21"/>
        <v/>
      </c>
      <c r="G397" s="428"/>
      <c r="H397" s="83"/>
      <c r="I397" s="83"/>
      <c r="J397" s="45"/>
      <c r="K397" s="427"/>
      <c r="L397" s="427"/>
      <c r="M397" s="427"/>
      <c r="N397" s="45"/>
      <c r="O397" s="429"/>
      <c r="P397" s="206"/>
      <c r="Q397" s="206"/>
      <c r="R397" s="429"/>
      <c r="S397" s="83"/>
      <c r="T397" s="45"/>
      <c r="U397" s="213"/>
      <c r="V397" s="84"/>
      <c r="W397" s="85"/>
      <c r="X397" s="88"/>
      <c r="Y397" s="213"/>
      <c r="Z397" s="213"/>
      <c r="AA397" s="428"/>
      <c r="AB397" s="179" t="str">
        <f t="shared" si="22"/>
        <v/>
      </c>
      <c r="AC397" s="427"/>
      <c r="AD397" s="213"/>
      <c r="AE397" s="213"/>
      <c r="AF397" s="429"/>
      <c r="AG397" s="45"/>
      <c r="AH397" s="45"/>
      <c r="AI397" s="429"/>
      <c r="AJ397" s="668"/>
      <c r="AK397" s="668"/>
      <c r="AL397" s="41"/>
      <c r="AM397" s="367"/>
      <c r="AN397" s="427"/>
      <c r="AO397" s="179" t="str">
        <f t="shared" si="23"/>
        <v/>
      </c>
      <c r="AP397" s="427"/>
      <c r="AQ397" s="427"/>
      <c r="AR397" s="427"/>
      <c r="AS397" s="436"/>
      <c r="AT397" s="451"/>
      <c r="AU397" s="451"/>
      <c r="AV397" s="456"/>
      <c r="AW397" s="75"/>
      <c r="AX397" s="429"/>
      <c r="AY397" s="28" t="b">
        <f t="shared" si="24"/>
        <v>1</v>
      </c>
    </row>
    <row r="398" spans="1:51" ht="45" customHeight="1">
      <c r="A398" s="65"/>
      <c r="B398" s="65"/>
      <c r="C398" s="65"/>
      <c r="D398" s="65"/>
      <c r="E398" s="427"/>
      <c r="F398" s="318" t="str">
        <f t="shared" si="21"/>
        <v/>
      </c>
      <c r="G398" s="428"/>
      <c r="H398" s="83"/>
      <c r="I398" s="83"/>
      <c r="J398" s="45"/>
      <c r="K398" s="427"/>
      <c r="L398" s="427"/>
      <c r="M398" s="427"/>
      <c r="N398" s="45"/>
      <c r="O398" s="429"/>
      <c r="P398" s="206"/>
      <c r="Q398" s="206"/>
      <c r="R398" s="429"/>
      <c r="S398" s="83"/>
      <c r="T398" s="45"/>
      <c r="U398" s="213"/>
      <c r="V398" s="84"/>
      <c r="W398" s="85"/>
      <c r="X398" s="88"/>
      <c r="Y398" s="213"/>
      <c r="Z398" s="213"/>
      <c r="AA398" s="428"/>
      <c r="AB398" s="179" t="str">
        <f t="shared" si="22"/>
        <v/>
      </c>
      <c r="AC398" s="427"/>
      <c r="AD398" s="213"/>
      <c r="AE398" s="213"/>
      <c r="AF398" s="429"/>
      <c r="AG398" s="45"/>
      <c r="AH398" s="45"/>
      <c r="AI398" s="429"/>
      <c r="AJ398" s="668"/>
      <c r="AK398" s="668"/>
      <c r="AL398" s="41"/>
      <c r="AM398" s="367"/>
      <c r="AN398" s="427"/>
      <c r="AO398" s="179" t="str">
        <f t="shared" si="23"/>
        <v/>
      </c>
      <c r="AP398" s="427"/>
      <c r="AQ398" s="427"/>
      <c r="AR398" s="427"/>
      <c r="AS398" s="436"/>
      <c r="AT398" s="451"/>
      <c r="AU398" s="451"/>
      <c r="AV398" s="456"/>
      <c r="AW398" s="75"/>
      <c r="AX398" s="429"/>
      <c r="AY398" s="28" t="b">
        <f t="shared" si="24"/>
        <v>1</v>
      </c>
    </row>
    <row r="399" spans="1:51" ht="45" customHeight="1">
      <c r="A399" s="65"/>
      <c r="B399" s="65"/>
      <c r="C399" s="65"/>
      <c r="D399" s="65"/>
      <c r="E399" s="427"/>
      <c r="F399" s="318" t="str">
        <f t="shared" si="21"/>
        <v/>
      </c>
      <c r="G399" s="428"/>
      <c r="H399" s="83"/>
      <c r="I399" s="83"/>
      <c r="J399" s="45"/>
      <c r="K399" s="427"/>
      <c r="L399" s="427"/>
      <c r="M399" s="427"/>
      <c r="N399" s="45"/>
      <c r="O399" s="429"/>
      <c r="P399" s="206"/>
      <c r="Q399" s="206"/>
      <c r="R399" s="429"/>
      <c r="S399" s="83"/>
      <c r="T399" s="45"/>
      <c r="U399" s="213"/>
      <c r="V399" s="84"/>
      <c r="W399" s="85"/>
      <c r="X399" s="88"/>
      <c r="Y399" s="213"/>
      <c r="Z399" s="213"/>
      <c r="AA399" s="428"/>
      <c r="AB399" s="179" t="str">
        <f t="shared" si="22"/>
        <v/>
      </c>
      <c r="AC399" s="427"/>
      <c r="AD399" s="213"/>
      <c r="AE399" s="213"/>
      <c r="AF399" s="429"/>
      <c r="AG399" s="45"/>
      <c r="AH399" s="45"/>
      <c r="AI399" s="429"/>
      <c r="AJ399" s="668"/>
      <c r="AK399" s="668"/>
      <c r="AL399" s="41"/>
      <c r="AM399" s="367"/>
      <c r="AN399" s="427"/>
      <c r="AO399" s="179" t="str">
        <f t="shared" si="23"/>
        <v/>
      </c>
      <c r="AP399" s="427"/>
      <c r="AQ399" s="427"/>
      <c r="AR399" s="427"/>
      <c r="AS399" s="436"/>
      <c r="AT399" s="451"/>
      <c r="AU399" s="451"/>
      <c r="AV399" s="456"/>
      <c r="AW399" s="75"/>
      <c r="AX399" s="429"/>
      <c r="AY399" s="28" t="b">
        <f t="shared" si="24"/>
        <v>1</v>
      </c>
    </row>
    <row r="400" spans="1:51" ht="45" customHeight="1">
      <c r="A400" s="65"/>
      <c r="B400" s="65"/>
      <c r="C400" s="65"/>
      <c r="D400" s="65"/>
      <c r="E400" s="427"/>
      <c r="F400" s="318" t="str">
        <f t="shared" si="21"/>
        <v/>
      </c>
      <c r="G400" s="428"/>
      <c r="H400" s="83"/>
      <c r="I400" s="83"/>
      <c r="J400" s="45"/>
      <c r="K400" s="427"/>
      <c r="L400" s="427"/>
      <c r="M400" s="427"/>
      <c r="N400" s="45"/>
      <c r="O400" s="429"/>
      <c r="P400" s="206"/>
      <c r="Q400" s="206"/>
      <c r="R400" s="429"/>
      <c r="S400" s="83"/>
      <c r="T400" s="45"/>
      <c r="U400" s="213"/>
      <c r="V400" s="84"/>
      <c r="W400" s="85"/>
      <c r="X400" s="88"/>
      <c r="Y400" s="213"/>
      <c r="Z400" s="213"/>
      <c r="AA400" s="428"/>
      <c r="AB400" s="179" t="str">
        <f t="shared" si="22"/>
        <v/>
      </c>
      <c r="AC400" s="427"/>
      <c r="AD400" s="213"/>
      <c r="AE400" s="213"/>
      <c r="AF400" s="429"/>
      <c r="AG400" s="45"/>
      <c r="AH400" s="45"/>
      <c r="AI400" s="429"/>
      <c r="AJ400" s="668"/>
      <c r="AK400" s="668"/>
      <c r="AL400" s="41"/>
      <c r="AM400" s="367"/>
      <c r="AN400" s="427"/>
      <c r="AO400" s="179" t="str">
        <f t="shared" si="23"/>
        <v/>
      </c>
      <c r="AP400" s="427"/>
      <c r="AQ400" s="427"/>
      <c r="AR400" s="427"/>
      <c r="AS400" s="436"/>
      <c r="AT400" s="451"/>
      <c r="AU400" s="451"/>
      <c r="AV400" s="456"/>
      <c r="AW400" s="75"/>
      <c r="AX400" s="429"/>
      <c r="AY400" s="28" t="b">
        <f t="shared" si="24"/>
        <v>1</v>
      </c>
    </row>
    <row r="401" spans="1:51" ht="45" customHeight="1">
      <c r="A401" s="65"/>
      <c r="B401" s="65"/>
      <c r="C401" s="65"/>
      <c r="D401" s="65"/>
      <c r="E401" s="427"/>
      <c r="F401" s="318" t="str">
        <f t="shared" si="21"/>
        <v/>
      </c>
      <c r="G401" s="428"/>
      <c r="H401" s="83"/>
      <c r="I401" s="83"/>
      <c r="J401" s="45"/>
      <c r="K401" s="427"/>
      <c r="L401" s="427"/>
      <c r="M401" s="427"/>
      <c r="N401" s="45"/>
      <c r="O401" s="429"/>
      <c r="P401" s="206"/>
      <c r="Q401" s="206"/>
      <c r="R401" s="429"/>
      <c r="S401" s="83"/>
      <c r="T401" s="45"/>
      <c r="U401" s="213"/>
      <c r="V401" s="84"/>
      <c r="W401" s="85"/>
      <c r="X401" s="88"/>
      <c r="Y401" s="213"/>
      <c r="Z401" s="213"/>
      <c r="AA401" s="428"/>
      <c r="AB401" s="179" t="str">
        <f t="shared" si="22"/>
        <v/>
      </c>
      <c r="AC401" s="427"/>
      <c r="AD401" s="213"/>
      <c r="AE401" s="213"/>
      <c r="AF401" s="429"/>
      <c r="AG401" s="45"/>
      <c r="AH401" s="45"/>
      <c r="AI401" s="429"/>
      <c r="AJ401" s="668"/>
      <c r="AK401" s="668"/>
      <c r="AL401" s="41"/>
      <c r="AM401" s="367"/>
      <c r="AN401" s="427"/>
      <c r="AO401" s="179" t="str">
        <f t="shared" si="23"/>
        <v/>
      </c>
      <c r="AP401" s="427"/>
      <c r="AQ401" s="427"/>
      <c r="AR401" s="427"/>
      <c r="AS401" s="436"/>
      <c r="AT401" s="451"/>
      <c r="AU401" s="451"/>
      <c r="AV401" s="456"/>
      <c r="AW401" s="75"/>
      <c r="AX401" s="429"/>
      <c r="AY401" s="28" t="b">
        <f t="shared" si="24"/>
        <v>1</v>
      </c>
    </row>
    <row r="402" spans="1:51" ht="45" customHeight="1">
      <c r="A402" s="65"/>
      <c r="B402" s="65"/>
      <c r="C402" s="65"/>
      <c r="D402" s="65"/>
      <c r="E402" s="427"/>
      <c r="F402" s="318" t="str">
        <f t="shared" si="21"/>
        <v/>
      </c>
      <c r="G402" s="428"/>
      <c r="H402" s="83"/>
      <c r="I402" s="83"/>
      <c r="J402" s="45"/>
      <c r="K402" s="427"/>
      <c r="L402" s="427"/>
      <c r="M402" s="427"/>
      <c r="N402" s="45"/>
      <c r="O402" s="429"/>
      <c r="P402" s="206"/>
      <c r="Q402" s="206"/>
      <c r="R402" s="429"/>
      <c r="S402" s="83"/>
      <c r="T402" s="45"/>
      <c r="U402" s="213"/>
      <c r="V402" s="84"/>
      <c r="W402" s="85"/>
      <c r="X402" s="88"/>
      <c r="Y402" s="213"/>
      <c r="Z402" s="213"/>
      <c r="AA402" s="428"/>
      <c r="AB402" s="179" t="str">
        <f t="shared" si="22"/>
        <v/>
      </c>
      <c r="AC402" s="427"/>
      <c r="AD402" s="213"/>
      <c r="AE402" s="213"/>
      <c r="AF402" s="429"/>
      <c r="AG402" s="45"/>
      <c r="AH402" s="45"/>
      <c r="AI402" s="429"/>
      <c r="AJ402" s="668"/>
      <c r="AK402" s="668"/>
      <c r="AL402" s="41"/>
      <c r="AM402" s="367"/>
      <c r="AN402" s="427"/>
      <c r="AO402" s="179" t="str">
        <f t="shared" si="23"/>
        <v/>
      </c>
      <c r="AP402" s="427"/>
      <c r="AQ402" s="427"/>
      <c r="AR402" s="427"/>
      <c r="AS402" s="436"/>
      <c r="AT402" s="451"/>
      <c r="AU402" s="451"/>
      <c r="AV402" s="456"/>
      <c r="AW402" s="75"/>
      <c r="AX402" s="429"/>
      <c r="AY402" s="28" t="b">
        <f t="shared" si="24"/>
        <v>1</v>
      </c>
    </row>
    <row r="403" spans="1:51" ht="45" customHeight="1">
      <c r="A403" s="65"/>
      <c r="B403" s="65"/>
      <c r="C403" s="65"/>
      <c r="D403" s="65"/>
      <c r="E403" s="427"/>
      <c r="F403" s="318" t="str">
        <f t="shared" si="21"/>
        <v/>
      </c>
      <c r="G403" s="428"/>
      <c r="H403" s="83"/>
      <c r="I403" s="83"/>
      <c r="J403" s="45"/>
      <c r="K403" s="427"/>
      <c r="L403" s="427"/>
      <c r="M403" s="427"/>
      <c r="N403" s="45"/>
      <c r="O403" s="429"/>
      <c r="P403" s="206"/>
      <c r="Q403" s="206"/>
      <c r="R403" s="429"/>
      <c r="S403" s="83"/>
      <c r="T403" s="45"/>
      <c r="U403" s="213"/>
      <c r="V403" s="84"/>
      <c r="W403" s="85"/>
      <c r="X403" s="88"/>
      <c r="Y403" s="213"/>
      <c r="Z403" s="213"/>
      <c r="AA403" s="428"/>
      <c r="AB403" s="179" t="str">
        <f t="shared" si="22"/>
        <v/>
      </c>
      <c r="AC403" s="427"/>
      <c r="AD403" s="213"/>
      <c r="AE403" s="213"/>
      <c r="AF403" s="429"/>
      <c r="AG403" s="45"/>
      <c r="AH403" s="45"/>
      <c r="AI403" s="429"/>
      <c r="AJ403" s="668"/>
      <c r="AK403" s="668"/>
      <c r="AL403" s="41"/>
      <c r="AM403" s="367"/>
      <c r="AN403" s="427"/>
      <c r="AO403" s="179" t="str">
        <f t="shared" si="23"/>
        <v/>
      </c>
      <c r="AP403" s="427"/>
      <c r="AQ403" s="427"/>
      <c r="AR403" s="427"/>
      <c r="AS403" s="436"/>
      <c r="AT403" s="451"/>
      <c r="AU403" s="451"/>
      <c r="AV403" s="456"/>
      <c r="AW403" s="75"/>
      <c r="AX403" s="429"/>
      <c r="AY403" s="28" t="b">
        <f t="shared" si="24"/>
        <v>1</v>
      </c>
    </row>
    <row r="404" spans="1:51" ht="45" customHeight="1">
      <c r="A404" s="65"/>
      <c r="B404" s="65"/>
      <c r="C404" s="65"/>
      <c r="D404" s="65"/>
      <c r="E404" s="427"/>
      <c r="F404" s="318" t="str">
        <f t="shared" si="21"/>
        <v/>
      </c>
      <c r="G404" s="428"/>
      <c r="H404" s="83"/>
      <c r="I404" s="83"/>
      <c r="J404" s="45"/>
      <c r="K404" s="427"/>
      <c r="L404" s="427"/>
      <c r="M404" s="427"/>
      <c r="N404" s="45"/>
      <c r="O404" s="429"/>
      <c r="P404" s="206"/>
      <c r="Q404" s="206"/>
      <c r="R404" s="429"/>
      <c r="S404" s="83"/>
      <c r="T404" s="45"/>
      <c r="U404" s="213"/>
      <c r="V404" s="84"/>
      <c r="W404" s="85"/>
      <c r="X404" s="88"/>
      <c r="Y404" s="213"/>
      <c r="Z404" s="213"/>
      <c r="AA404" s="428"/>
      <c r="AB404" s="179" t="str">
        <f t="shared" si="22"/>
        <v/>
      </c>
      <c r="AC404" s="427"/>
      <c r="AD404" s="213"/>
      <c r="AE404" s="213"/>
      <c r="AF404" s="429"/>
      <c r="AG404" s="45"/>
      <c r="AH404" s="45"/>
      <c r="AI404" s="429"/>
      <c r="AJ404" s="668"/>
      <c r="AK404" s="668"/>
      <c r="AL404" s="41"/>
      <c r="AM404" s="367"/>
      <c r="AN404" s="427"/>
      <c r="AO404" s="179" t="str">
        <f t="shared" si="23"/>
        <v/>
      </c>
      <c r="AP404" s="427"/>
      <c r="AQ404" s="427"/>
      <c r="AR404" s="427"/>
      <c r="AS404" s="436"/>
      <c r="AT404" s="451"/>
      <c r="AU404" s="451"/>
      <c r="AV404" s="456"/>
      <c r="AW404" s="75"/>
      <c r="AX404" s="429"/>
      <c r="AY404" s="28" t="b">
        <f t="shared" si="24"/>
        <v>1</v>
      </c>
    </row>
    <row r="405" spans="1:51" ht="45" customHeight="1">
      <c r="A405" s="65"/>
      <c r="B405" s="65"/>
      <c r="C405" s="65"/>
      <c r="D405" s="65"/>
      <c r="E405" s="427"/>
      <c r="F405" s="318" t="str">
        <f t="shared" si="21"/>
        <v/>
      </c>
      <c r="G405" s="428"/>
      <c r="H405" s="83"/>
      <c r="I405" s="83"/>
      <c r="J405" s="45"/>
      <c r="K405" s="427"/>
      <c r="L405" s="427"/>
      <c r="M405" s="427"/>
      <c r="N405" s="45"/>
      <c r="O405" s="429"/>
      <c r="P405" s="206"/>
      <c r="Q405" s="206"/>
      <c r="R405" s="429"/>
      <c r="S405" s="83"/>
      <c r="T405" s="45"/>
      <c r="U405" s="213"/>
      <c r="V405" s="84"/>
      <c r="W405" s="85"/>
      <c r="X405" s="88"/>
      <c r="Y405" s="213"/>
      <c r="Z405" s="213"/>
      <c r="AA405" s="428"/>
      <c r="AB405" s="179" t="str">
        <f t="shared" si="22"/>
        <v/>
      </c>
      <c r="AC405" s="427"/>
      <c r="AD405" s="213"/>
      <c r="AE405" s="213"/>
      <c r="AF405" s="429"/>
      <c r="AG405" s="45"/>
      <c r="AH405" s="45"/>
      <c r="AI405" s="429"/>
      <c r="AJ405" s="668"/>
      <c r="AK405" s="668"/>
      <c r="AL405" s="41"/>
      <c r="AM405" s="367"/>
      <c r="AN405" s="427"/>
      <c r="AO405" s="179" t="str">
        <f t="shared" si="23"/>
        <v/>
      </c>
      <c r="AP405" s="427"/>
      <c r="AQ405" s="427"/>
      <c r="AR405" s="427"/>
      <c r="AS405" s="436"/>
      <c r="AT405" s="451"/>
      <c r="AU405" s="451"/>
      <c r="AV405" s="456"/>
      <c r="AW405" s="75"/>
      <c r="AX405" s="429"/>
      <c r="AY405" s="28" t="b">
        <f t="shared" si="24"/>
        <v>1</v>
      </c>
    </row>
    <row r="406" spans="1:51" ht="45" customHeight="1">
      <c r="A406" s="65"/>
      <c r="B406" s="65"/>
      <c r="C406" s="65"/>
      <c r="D406" s="65"/>
      <c r="E406" s="427"/>
      <c r="F406" s="318" t="str">
        <f t="shared" si="21"/>
        <v/>
      </c>
      <c r="G406" s="428"/>
      <c r="H406" s="83"/>
      <c r="I406" s="83"/>
      <c r="J406" s="45"/>
      <c r="K406" s="427"/>
      <c r="L406" s="427"/>
      <c r="M406" s="427"/>
      <c r="N406" s="45"/>
      <c r="O406" s="429"/>
      <c r="P406" s="206"/>
      <c r="Q406" s="206"/>
      <c r="R406" s="429"/>
      <c r="S406" s="83"/>
      <c r="T406" s="45"/>
      <c r="U406" s="213"/>
      <c r="V406" s="84"/>
      <c r="W406" s="85"/>
      <c r="X406" s="88"/>
      <c r="Y406" s="213"/>
      <c r="Z406" s="213"/>
      <c r="AA406" s="428"/>
      <c r="AB406" s="179" t="str">
        <f t="shared" si="22"/>
        <v/>
      </c>
      <c r="AC406" s="427"/>
      <c r="AD406" s="213"/>
      <c r="AE406" s="213"/>
      <c r="AF406" s="429"/>
      <c r="AG406" s="45"/>
      <c r="AH406" s="45"/>
      <c r="AI406" s="429"/>
      <c r="AJ406" s="668"/>
      <c r="AK406" s="668"/>
      <c r="AL406" s="41"/>
      <c r="AM406" s="367"/>
      <c r="AN406" s="427"/>
      <c r="AO406" s="179" t="str">
        <f t="shared" si="23"/>
        <v/>
      </c>
      <c r="AP406" s="427"/>
      <c r="AQ406" s="427"/>
      <c r="AR406" s="427"/>
      <c r="AS406" s="436"/>
      <c r="AT406" s="451"/>
      <c r="AU406" s="451"/>
      <c r="AV406" s="456"/>
      <c r="AW406" s="75"/>
      <c r="AX406" s="429"/>
      <c r="AY406" s="28" t="b">
        <f t="shared" si="24"/>
        <v>1</v>
      </c>
    </row>
    <row r="407" spans="1:51" ht="45" customHeight="1">
      <c r="A407" s="65"/>
      <c r="B407" s="65"/>
      <c r="C407" s="65"/>
      <c r="D407" s="65"/>
      <c r="E407" s="427"/>
      <c r="F407" s="318" t="str">
        <f t="shared" si="21"/>
        <v/>
      </c>
      <c r="G407" s="428"/>
      <c r="H407" s="83"/>
      <c r="I407" s="83"/>
      <c r="J407" s="45"/>
      <c r="K407" s="427"/>
      <c r="L407" s="427"/>
      <c r="M407" s="427"/>
      <c r="N407" s="45"/>
      <c r="O407" s="429"/>
      <c r="P407" s="206"/>
      <c r="Q407" s="206"/>
      <c r="R407" s="429"/>
      <c r="S407" s="83"/>
      <c r="T407" s="45"/>
      <c r="U407" s="213"/>
      <c r="V407" s="84"/>
      <c r="W407" s="85"/>
      <c r="X407" s="88"/>
      <c r="Y407" s="213"/>
      <c r="Z407" s="213"/>
      <c r="AA407" s="428"/>
      <c r="AB407" s="179" t="str">
        <f t="shared" si="22"/>
        <v/>
      </c>
      <c r="AC407" s="427"/>
      <c r="AD407" s="213"/>
      <c r="AE407" s="213"/>
      <c r="AF407" s="429"/>
      <c r="AG407" s="45"/>
      <c r="AH407" s="45"/>
      <c r="AI407" s="429"/>
      <c r="AJ407" s="668"/>
      <c r="AK407" s="668"/>
      <c r="AL407" s="41"/>
      <c r="AM407" s="367"/>
      <c r="AN407" s="427"/>
      <c r="AO407" s="179" t="str">
        <f t="shared" si="23"/>
        <v/>
      </c>
      <c r="AP407" s="427"/>
      <c r="AQ407" s="427"/>
      <c r="AR407" s="427"/>
      <c r="AS407" s="436"/>
      <c r="AT407" s="451"/>
      <c r="AU407" s="451"/>
      <c r="AV407" s="456"/>
      <c r="AW407" s="75"/>
      <c r="AX407" s="429"/>
      <c r="AY407" s="28" t="b">
        <f t="shared" si="24"/>
        <v>1</v>
      </c>
    </row>
    <row r="408" spans="1:51" ht="45" customHeight="1">
      <c r="A408" s="65"/>
      <c r="B408" s="65"/>
      <c r="C408" s="65"/>
      <c r="D408" s="65"/>
      <c r="E408" s="427"/>
      <c r="F408" s="318" t="str">
        <f t="shared" si="21"/>
        <v/>
      </c>
      <c r="G408" s="428"/>
      <c r="H408" s="83"/>
      <c r="I408" s="83"/>
      <c r="J408" s="45"/>
      <c r="K408" s="427"/>
      <c r="L408" s="427"/>
      <c r="M408" s="427"/>
      <c r="N408" s="45"/>
      <c r="O408" s="429"/>
      <c r="P408" s="206"/>
      <c r="Q408" s="206"/>
      <c r="R408" s="429"/>
      <c r="S408" s="83"/>
      <c r="T408" s="45"/>
      <c r="U408" s="213"/>
      <c r="V408" s="84"/>
      <c r="W408" s="85"/>
      <c r="X408" s="88"/>
      <c r="Y408" s="213"/>
      <c r="Z408" s="213"/>
      <c r="AA408" s="428"/>
      <c r="AB408" s="179" t="str">
        <f t="shared" si="22"/>
        <v/>
      </c>
      <c r="AC408" s="427"/>
      <c r="AD408" s="213"/>
      <c r="AE408" s="213"/>
      <c r="AF408" s="429"/>
      <c r="AG408" s="45"/>
      <c r="AH408" s="45"/>
      <c r="AI408" s="429"/>
      <c r="AJ408" s="668"/>
      <c r="AK408" s="668"/>
      <c r="AL408" s="41"/>
      <c r="AM408" s="367"/>
      <c r="AN408" s="427"/>
      <c r="AO408" s="179" t="str">
        <f t="shared" si="23"/>
        <v/>
      </c>
      <c r="AP408" s="427"/>
      <c r="AQ408" s="427"/>
      <c r="AR408" s="427"/>
      <c r="AS408" s="436"/>
      <c r="AT408" s="451"/>
      <c r="AU408" s="451"/>
      <c r="AV408" s="456"/>
      <c r="AW408" s="75"/>
      <c r="AX408" s="429"/>
      <c r="AY408" s="28" t="b">
        <f t="shared" si="24"/>
        <v>1</v>
      </c>
    </row>
    <row r="409" spans="1:51" ht="45" customHeight="1">
      <c r="A409" s="65"/>
      <c r="B409" s="65"/>
      <c r="C409" s="65"/>
      <c r="D409" s="65"/>
      <c r="E409" s="427"/>
      <c r="F409" s="318" t="str">
        <f t="shared" si="21"/>
        <v/>
      </c>
      <c r="G409" s="428"/>
      <c r="H409" s="83"/>
      <c r="I409" s="83"/>
      <c r="J409" s="45"/>
      <c r="K409" s="427"/>
      <c r="L409" s="427"/>
      <c r="M409" s="427"/>
      <c r="N409" s="45"/>
      <c r="O409" s="429"/>
      <c r="P409" s="206"/>
      <c r="Q409" s="206"/>
      <c r="R409" s="429"/>
      <c r="S409" s="83"/>
      <c r="T409" s="45"/>
      <c r="U409" s="213"/>
      <c r="V409" s="84"/>
      <c r="W409" s="85"/>
      <c r="X409" s="88"/>
      <c r="Y409" s="213"/>
      <c r="Z409" s="213"/>
      <c r="AA409" s="428"/>
      <c r="AB409" s="179" t="str">
        <f t="shared" si="22"/>
        <v/>
      </c>
      <c r="AC409" s="427"/>
      <c r="AD409" s="213"/>
      <c r="AE409" s="213"/>
      <c r="AF409" s="429"/>
      <c r="AG409" s="45"/>
      <c r="AH409" s="45"/>
      <c r="AI409" s="429"/>
      <c r="AJ409" s="668"/>
      <c r="AK409" s="668"/>
      <c r="AL409" s="41"/>
      <c r="AM409" s="367"/>
      <c r="AN409" s="427"/>
      <c r="AO409" s="179" t="str">
        <f t="shared" si="23"/>
        <v/>
      </c>
      <c r="AP409" s="427"/>
      <c r="AQ409" s="427"/>
      <c r="AR409" s="427"/>
      <c r="AS409" s="436"/>
      <c r="AT409" s="451"/>
      <c r="AU409" s="451"/>
      <c r="AV409" s="456"/>
      <c r="AW409" s="75"/>
      <c r="AX409" s="429"/>
      <c r="AY409" s="28" t="b">
        <f t="shared" si="24"/>
        <v>1</v>
      </c>
    </row>
    <row r="410" spans="1:51" ht="45" customHeight="1">
      <c r="A410" s="65"/>
      <c r="B410" s="65"/>
      <c r="C410" s="65"/>
      <c r="D410" s="65"/>
      <c r="E410" s="427"/>
      <c r="F410" s="318" t="str">
        <f t="shared" si="21"/>
        <v/>
      </c>
      <c r="G410" s="428"/>
      <c r="H410" s="83"/>
      <c r="I410" s="83"/>
      <c r="J410" s="45"/>
      <c r="K410" s="427"/>
      <c r="L410" s="427"/>
      <c r="M410" s="427"/>
      <c r="N410" s="45"/>
      <c r="O410" s="429"/>
      <c r="P410" s="206"/>
      <c r="Q410" s="206"/>
      <c r="R410" s="429"/>
      <c r="S410" s="83"/>
      <c r="T410" s="45"/>
      <c r="U410" s="213"/>
      <c r="V410" s="84"/>
      <c r="W410" s="85"/>
      <c r="X410" s="88"/>
      <c r="Y410" s="213"/>
      <c r="Z410" s="213"/>
      <c r="AA410" s="428"/>
      <c r="AB410" s="179" t="str">
        <f t="shared" si="22"/>
        <v/>
      </c>
      <c r="AC410" s="427"/>
      <c r="AD410" s="213"/>
      <c r="AE410" s="213"/>
      <c r="AF410" s="429"/>
      <c r="AG410" s="45"/>
      <c r="AH410" s="45"/>
      <c r="AI410" s="429"/>
      <c r="AJ410" s="668"/>
      <c r="AK410" s="668"/>
      <c r="AL410" s="41"/>
      <c r="AM410" s="367"/>
      <c r="AN410" s="427"/>
      <c r="AO410" s="179" t="str">
        <f t="shared" si="23"/>
        <v/>
      </c>
      <c r="AP410" s="427"/>
      <c r="AQ410" s="427"/>
      <c r="AR410" s="427"/>
      <c r="AS410" s="436"/>
      <c r="AT410" s="451"/>
      <c r="AU410" s="451"/>
      <c r="AV410" s="456"/>
      <c r="AW410" s="75"/>
      <c r="AX410" s="429"/>
      <c r="AY410" s="28" t="b">
        <f t="shared" si="24"/>
        <v>1</v>
      </c>
    </row>
    <row r="411" spans="1:51" ht="45" customHeight="1">
      <c r="A411" s="65"/>
      <c r="B411" s="65"/>
      <c r="C411" s="65"/>
      <c r="D411" s="65"/>
      <c r="E411" s="427"/>
      <c r="F411" s="318" t="str">
        <f t="shared" si="21"/>
        <v/>
      </c>
      <c r="G411" s="428"/>
      <c r="H411" s="83"/>
      <c r="I411" s="83"/>
      <c r="J411" s="45"/>
      <c r="K411" s="427"/>
      <c r="L411" s="427"/>
      <c r="M411" s="427"/>
      <c r="N411" s="45"/>
      <c r="O411" s="429"/>
      <c r="P411" s="206"/>
      <c r="Q411" s="206"/>
      <c r="R411" s="429"/>
      <c r="S411" s="83"/>
      <c r="T411" s="45"/>
      <c r="U411" s="213"/>
      <c r="V411" s="84"/>
      <c r="W411" s="85"/>
      <c r="X411" s="88"/>
      <c r="Y411" s="213"/>
      <c r="Z411" s="213"/>
      <c r="AA411" s="428"/>
      <c r="AB411" s="179" t="str">
        <f t="shared" si="22"/>
        <v/>
      </c>
      <c r="AC411" s="427"/>
      <c r="AD411" s="213"/>
      <c r="AE411" s="213"/>
      <c r="AF411" s="429"/>
      <c r="AG411" s="45"/>
      <c r="AH411" s="45"/>
      <c r="AI411" s="429"/>
      <c r="AJ411" s="668"/>
      <c r="AK411" s="668"/>
      <c r="AL411" s="41"/>
      <c r="AM411" s="367"/>
      <c r="AN411" s="427"/>
      <c r="AO411" s="179" t="str">
        <f t="shared" si="23"/>
        <v/>
      </c>
      <c r="AP411" s="427"/>
      <c r="AQ411" s="427"/>
      <c r="AR411" s="427"/>
      <c r="AS411" s="436"/>
      <c r="AT411" s="451"/>
      <c r="AU411" s="451"/>
      <c r="AV411" s="456"/>
      <c r="AW411" s="75"/>
      <c r="AX411" s="429"/>
      <c r="AY411" s="28" t="b">
        <f t="shared" si="24"/>
        <v>1</v>
      </c>
    </row>
    <row r="412" spans="1:51" ht="45" customHeight="1">
      <c r="A412" s="65"/>
      <c r="B412" s="65"/>
      <c r="C412" s="65"/>
      <c r="D412" s="65"/>
      <c r="E412" s="427"/>
      <c r="F412" s="318" t="str">
        <f t="shared" si="21"/>
        <v/>
      </c>
      <c r="G412" s="428"/>
      <c r="H412" s="83"/>
      <c r="I412" s="83"/>
      <c r="J412" s="45"/>
      <c r="K412" s="427"/>
      <c r="L412" s="427"/>
      <c r="M412" s="427"/>
      <c r="N412" s="45"/>
      <c r="O412" s="429"/>
      <c r="P412" s="206"/>
      <c r="Q412" s="206"/>
      <c r="R412" s="429"/>
      <c r="S412" s="83"/>
      <c r="T412" s="45"/>
      <c r="U412" s="213"/>
      <c r="V412" s="84"/>
      <c r="W412" s="85"/>
      <c r="X412" s="88"/>
      <c r="Y412" s="213"/>
      <c r="Z412" s="213"/>
      <c r="AA412" s="428"/>
      <c r="AB412" s="179" t="str">
        <f t="shared" si="22"/>
        <v/>
      </c>
      <c r="AC412" s="427"/>
      <c r="AD412" s="213"/>
      <c r="AE412" s="213"/>
      <c r="AF412" s="429"/>
      <c r="AG412" s="45"/>
      <c r="AH412" s="45"/>
      <c r="AI412" s="429"/>
      <c r="AJ412" s="668"/>
      <c r="AK412" s="668"/>
      <c r="AL412" s="41"/>
      <c r="AM412" s="367"/>
      <c r="AN412" s="427"/>
      <c r="AO412" s="179" t="str">
        <f t="shared" si="23"/>
        <v/>
      </c>
      <c r="AP412" s="427"/>
      <c r="AQ412" s="427"/>
      <c r="AR412" s="427"/>
      <c r="AS412" s="436"/>
      <c r="AT412" s="451"/>
      <c r="AU412" s="451"/>
      <c r="AV412" s="456"/>
      <c r="AW412" s="75"/>
      <c r="AX412" s="429"/>
      <c r="AY412" s="28" t="b">
        <f t="shared" si="24"/>
        <v>1</v>
      </c>
    </row>
    <row r="413" spans="1:51" ht="45" customHeight="1">
      <c r="A413" s="65"/>
      <c r="B413" s="65"/>
      <c r="C413" s="65"/>
      <c r="D413" s="65"/>
      <c r="E413" s="427"/>
      <c r="F413" s="318" t="str">
        <f t="shared" si="21"/>
        <v/>
      </c>
      <c r="G413" s="428"/>
      <c r="H413" s="83"/>
      <c r="I413" s="83"/>
      <c r="J413" s="45"/>
      <c r="K413" s="427"/>
      <c r="L413" s="427"/>
      <c r="M413" s="427"/>
      <c r="N413" s="45"/>
      <c r="O413" s="429"/>
      <c r="P413" s="206"/>
      <c r="Q413" s="206"/>
      <c r="R413" s="429"/>
      <c r="S413" s="83"/>
      <c r="T413" s="45"/>
      <c r="U413" s="213"/>
      <c r="V413" s="84"/>
      <c r="W413" s="85"/>
      <c r="X413" s="88"/>
      <c r="Y413" s="213"/>
      <c r="Z413" s="213"/>
      <c r="AA413" s="428"/>
      <c r="AB413" s="179" t="str">
        <f t="shared" si="22"/>
        <v/>
      </c>
      <c r="AC413" s="427"/>
      <c r="AD413" s="213"/>
      <c r="AE413" s="213"/>
      <c r="AF413" s="429"/>
      <c r="AG413" s="45"/>
      <c r="AH413" s="45"/>
      <c r="AI413" s="429"/>
      <c r="AJ413" s="668"/>
      <c r="AK413" s="668"/>
      <c r="AL413" s="41"/>
      <c r="AM413" s="367"/>
      <c r="AN413" s="427"/>
      <c r="AO413" s="179" t="str">
        <f t="shared" si="23"/>
        <v/>
      </c>
      <c r="AP413" s="427"/>
      <c r="AQ413" s="427"/>
      <c r="AR413" s="427"/>
      <c r="AS413" s="436"/>
      <c r="AT413" s="451"/>
      <c r="AU413" s="451"/>
      <c r="AV413" s="456"/>
      <c r="AW413" s="75"/>
      <c r="AX413" s="429"/>
      <c r="AY413" s="28" t="b">
        <f t="shared" si="24"/>
        <v>1</v>
      </c>
    </row>
    <row r="414" spans="1:51" ht="45" customHeight="1">
      <c r="A414" s="65"/>
      <c r="B414" s="65"/>
      <c r="C414" s="65"/>
      <c r="D414" s="65"/>
      <c r="E414" s="427"/>
      <c r="F414" s="318" t="str">
        <f t="shared" si="21"/>
        <v/>
      </c>
      <c r="G414" s="428"/>
      <c r="H414" s="83"/>
      <c r="I414" s="83"/>
      <c r="J414" s="45"/>
      <c r="K414" s="427"/>
      <c r="L414" s="427"/>
      <c r="M414" s="427"/>
      <c r="N414" s="45"/>
      <c r="O414" s="429"/>
      <c r="P414" s="206"/>
      <c r="Q414" s="206"/>
      <c r="R414" s="429"/>
      <c r="S414" s="83"/>
      <c r="T414" s="45"/>
      <c r="U414" s="213"/>
      <c r="V414" s="84"/>
      <c r="W414" s="85"/>
      <c r="X414" s="88"/>
      <c r="Y414" s="213"/>
      <c r="Z414" s="213"/>
      <c r="AA414" s="428"/>
      <c r="AB414" s="179" t="str">
        <f t="shared" si="22"/>
        <v/>
      </c>
      <c r="AC414" s="427"/>
      <c r="AD414" s="213"/>
      <c r="AE414" s="213"/>
      <c r="AF414" s="429"/>
      <c r="AG414" s="45"/>
      <c r="AH414" s="45"/>
      <c r="AI414" s="429"/>
      <c r="AJ414" s="668"/>
      <c r="AK414" s="668"/>
      <c r="AL414" s="41"/>
      <c r="AM414" s="367"/>
      <c r="AN414" s="427"/>
      <c r="AO414" s="179" t="str">
        <f t="shared" si="23"/>
        <v/>
      </c>
      <c r="AP414" s="427"/>
      <c r="AQ414" s="427"/>
      <c r="AR414" s="427"/>
      <c r="AS414" s="436"/>
      <c r="AT414" s="451"/>
      <c r="AU414" s="451"/>
      <c r="AV414" s="456"/>
      <c r="AW414" s="75"/>
      <c r="AX414" s="429"/>
      <c r="AY414" s="28" t="b">
        <f t="shared" si="24"/>
        <v>1</v>
      </c>
    </row>
    <row r="415" spans="1:51" ht="45" customHeight="1">
      <c r="A415" s="65"/>
      <c r="B415" s="65"/>
      <c r="C415" s="65"/>
      <c r="D415" s="65"/>
      <c r="E415" s="427"/>
      <c r="F415" s="318" t="str">
        <f t="shared" si="21"/>
        <v/>
      </c>
      <c r="G415" s="428"/>
      <c r="H415" s="83"/>
      <c r="I415" s="83"/>
      <c r="J415" s="45"/>
      <c r="K415" s="427"/>
      <c r="L415" s="427"/>
      <c r="M415" s="427"/>
      <c r="N415" s="45"/>
      <c r="O415" s="429"/>
      <c r="P415" s="206"/>
      <c r="Q415" s="206"/>
      <c r="R415" s="429"/>
      <c r="S415" s="83"/>
      <c r="T415" s="45"/>
      <c r="U415" s="213"/>
      <c r="V415" s="84"/>
      <c r="W415" s="85"/>
      <c r="X415" s="88"/>
      <c r="Y415" s="213"/>
      <c r="Z415" s="213"/>
      <c r="AA415" s="428"/>
      <c r="AB415" s="179" t="str">
        <f t="shared" si="22"/>
        <v/>
      </c>
      <c r="AC415" s="427"/>
      <c r="AD415" s="213"/>
      <c r="AE415" s="213"/>
      <c r="AF415" s="429"/>
      <c r="AG415" s="45"/>
      <c r="AH415" s="45"/>
      <c r="AI415" s="429"/>
      <c r="AJ415" s="668"/>
      <c r="AK415" s="668"/>
      <c r="AL415" s="41"/>
      <c r="AM415" s="367"/>
      <c r="AN415" s="427"/>
      <c r="AO415" s="179" t="str">
        <f t="shared" si="23"/>
        <v/>
      </c>
      <c r="AP415" s="427"/>
      <c r="AQ415" s="427"/>
      <c r="AR415" s="427"/>
      <c r="AS415" s="436"/>
      <c r="AT415" s="451"/>
      <c r="AU415" s="451"/>
      <c r="AV415" s="456"/>
      <c r="AW415" s="75"/>
      <c r="AX415" s="429"/>
      <c r="AY415" s="28" t="b">
        <f t="shared" si="24"/>
        <v>1</v>
      </c>
    </row>
    <row r="416" spans="1:51" ht="45" customHeight="1">
      <c r="A416" s="65"/>
      <c r="B416" s="65"/>
      <c r="C416" s="65"/>
      <c r="D416" s="65"/>
      <c r="E416" s="427"/>
      <c r="F416" s="318" t="str">
        <f t="shared" si="21"/>
        <v/>
      </c>
      <c r="G416" s="428"/>
      <c r="H416" s="83"/>
      <c r="I416" s="83"/>
      <c r="J416" s="45"/>
      <c r="K416" s="427"/>
      <c r="L416" s="427"/>
      <c r="M416" s="427"/>
      <c r="N416" s="45"/>
      <c r="O416" s="429"/>
      <c r="P416" s="206"/>
      <c r="Q416" s="206"/>
      <c r="R416" s="429"/>
      <c r="S416" s="83"/>
      <c r="T416" s="45"/>
      <c r="U416" s="213"/>
      <c r="V416" s="84"/>
      <c r="W416" s="85"/>
      <c r="X416" s="88"/>
      <c r="Y416" s="213"/>
      <c r="Z416" s="213"/>
      <c r="AA416" s="428"/>
      <c r="AB416" s="179" t="str">
        <f t="shared" si="22"/>
        <v/>
      </c>
      <c r="AC416" s="427"/>
      <c r="AD416" s="213"/>
      <c r="AE416" s="213"/>
      <c r="AF416" s="429"/>
      <c r="AG416" s="45"/>
      <c r="AH416" s="45"/>
      <c r="AI416" s="429"/>
      <c r="AJ416" s="668"/>
      <c r="AK416" s="668"/>
      <c r="AL416" s="41"/>
      <c r="AM416" s="367"/>
      <c r="AN416" s="427"/>
      <c r="AO416" s="179" t="str">
        <f t="shared" si="23"/>
        <v/>
      </c>
      <c r="AP416" s="427"/>
      <c r="AQ416" s="427"/>
      <c r="AR416" s="427"/>
      <c r="AS416" s="436"/>
      <c r="AT416" s="451"/>
      <c r="AU416" s="451"/>
      <c r="AV416" s="456"/>
      <c r="AW416" s="75"/>
      <c r="AX416" s="429"/>
      <c r="AY416" s="28" t="b">
        <f t="shared" si="24"/>
        <v>1</v>
      </c>
    </row>
    <row r="417" spans="1:51" ht="45" customHeight="1">
      <c r="A417" s="65"/>
      <c r="B417" s="65"/>
      <c r="C417" s="65"/>
      <c r="D417" s="65"/>
      <c r="E417" s="427"/>
      <c r="F417" s="318" t="str">
        <f t="shared" si="21"/>
        <v/>
      </c>
      <c r="G417" s="428"/>
      <c r="H417" s="83"/>
      <c r="I417" s="83"/>
      <c r="J417" s="45"/>
      <c r="K417" s="427"/>
      <c r="L417" s="427"/>
      <c r="M417" s="427"/>
      <c r="N417" s="45"/>
      <c r="O417" s="429"/>
      <c r="P417" s="206"/>
      <c r="Q417" s="206"/>
      <c r="R417" s="429"/>
      <c r="S417" s="83"/>
      <c r="T417" s="45"/>
      <c r="U417" s="213"/>
      <c r="V417" s="84"/>
      <c r="W417" s="85"/>
      <c r="X417" s="88"/>
      <c r="Y417" s="213"/>
      <c r="Z417" s="213"/>
      <c r="AA417" s="428"/>
      <c r="AB417" s="179" t="str">
        <f t="shared" si="22"/>
        <v/>
      </c>
      <c r="AC417" s="427"/>
      <c r="AD417" s="213"/>
      <c r="AE417" s="213"/>
      <c r="AF417" s="429"/>
      <c r="AG417" s="45"/>
      <c r="AH417" s="45"/>
      <c r="AI417" s="429"/>
      <c r="AJ417" s="668"/>
      <c r="AK417" s="668"/>
      <c r="AL417" s="41"/>
      <c r="AM417" s="367"/>
      <c r="AN417" s="427"/>
      <c r="AO417" s="179" t="str">
        <f t="shared" si="23"/>
        <v/>
      </c>
      <c r="AP417" s="427"/>
      <c r="AQ417" s="427"/>
      <c r="AR417" s="427"/>
      <c r="AS417" s="436"/>
      <c r="AT417" s="451"/>
      <c r="AU417" s="451"/>
      <c r="AV417" s="456"/>
      <c r="AW417" s="75"/>
      <c r="AX417" s="429"/>
      <c r="AY417" s="28" t="b">
        <f t="shared" si="24"/>
        <v>1</v>
      </c>
    </row>
    <row r="418" spans="1:51" ht="45" customHeight="1">
      <c r="A418" s="65"/>
      <c r="B418" s="65"/>
      <c r="C418" s="65"/>
      <c r="D418" s="65"/>
      <c r="E418" s="427"/>
      <c r="F418" s="318" t="str">
        <f t="shared" si="21"/>
        <v/>
      </c>
      <c r="G418" s="428"/>
      <c r="H418" s="83"/>
      <c r="I418" s="83"/>
      <c r="J418" s="45"/>
      <c r="K418" s="427"/>
      <c r="L418" s="427"/>
      <c r="M418" s="427"/>
      <c r="N418" s="45"/>
      <c r="O418" s="429"/>
      <c r="P418" s="206"/>
      <c r="Q418" s="206"/>
      <c r="R418" s="429"/>
      <c r="S418" s="83"/>
      <c r="T418" s="45"/>
      <c r="U418" s="213"/>
      <c r="V418" s="84"/>
      <c r="W418" s="85"/>
      <c r="X418" s="88"/>
      <c r="Y418" s="213"/>
      <c r="Z418" s="213"/>
      <c r="AA418" s="428"/>
      <c r="AB418" s="179" t="str">
        <f t="shared" si="22"/>
        <v/>
      </c>
      <c r="AC418" s="427"/>
      <c r="AD418" s="213"/>
      <c r="AE418" s="213"/>
      <c r="AF418" s="429"/>
      <c r="AG418" s="45"/>
      <c r="AH418" s="45"/>
      <c r="AI418" s="429"/>
      <c r="AJ418" s="668"/>
      <c r="AK418" s="668"/>
      <c r="AL418" s="41"/>
      <c r="AM418" s="367"/>
      <c r="AN418" s="427"/>
      <c r="AO418" s="179" t="str">
        <f t="shared" si="23"/>
        <v/>
      </c>
      <c r="AP418" s="427"/>
      <c r="AQ418" s="427"/>
      <c r="AR418" s="427"/>
      <c r="AS418" s="436"/>
      <c r="AT418" s="451"/>
      <c r="AU418" s="451"/>
      <c r="AV418" s="456"/>
      <c r="AW418" s="75"/>
      <c r="AX418" s="429"/>
      <c r="AY418" s="28" t="b">
        <f t="shared" si="24"/>
        <v>1</v>
      </c>
    </row>
    <row r="419" spans="1:51" ht="45" customHeight="1">
      <c r="A419" s="65"/>
      <c r="B419" s="65"/>
      <c r="C419" s="65"/>
      <c r="D419" s="65"/>
      <c r="E419" s="427"/>
      <c r="F419" s="318" t="str">
        <f t="shared" si="21"/>
        <v/>
      </c>
      <c r="G419" s="428"/>
      <c r="H419" s="83"/>
      <c r="I419" s="83"/>
      <c r="J419" s="45"/>
      <c r="K419" s="427"/>
      <c r="L419" s="427"/>
      <c r="M419" s="427"/>
      <c r="N419" s="45"/>
      <c r="O419" s="429"/>
      <c r="P419" s="206"/>
      <c r="Q419" s="206"/>
      <c r="R419" s="429"/>
      <c r="S419" s="83"/>
      <c r="T419" s="45"/>
      <c r="U419" s="213"/>
      <c r="V419" s="84"/>
      <c r="W419" s="85"/>
      <c r="X419" s="88"/>
      <c r="Y419" s="213"/>
      <c r="Z419" s="213"/>
      <c r="AA419" s="428"/>
      <c r="AB419" s="179" t="str">
        <f t="shared" si="22"/>
        <v/>
      </c>
      <c r="AC419" s="427"/>
      <c r="AD419" s="213"/>
      <c r="AE419" s="213"/>
      <c r="AF419" s="429"/>
      <c r="AG419" s="45"/>
      <c r="AH419" s="45"/>
      <c r="AI419" s="429"/>
      <c r="AJ419" s="668"/>
      <c r="AK419" s="668"/>
      <c r="AL419" s="41"/>
      <c r="AM419" s="367"/>
      <c r="AN419" s="427"/>
      <c r="AO419" s="179" t="str">
        <f t="shared" si="23"/>
        <v/>
      </c>
      <c r="AP419" s="427"/>
      <c r="AQ419" s="427"/>
      <c r="AR419" s="427"/>
      <c r="AS419" s="436"/>
      <c r="AT419" s="451"/>
      <c r="AU419" s="451"/>
      <c r="AV419" s="456"/>
      <c r="AW419" s="75"/>
      <c r="AX419" s="429"/>
      <c r="AY419" s="28" t="b">
        <f t="shared" si="24"/>
        <v>1</v>
      </c>
    </row>
    <row r="420" spans="1:51" ht="45" customHeight="1">
      <c r="A420" s="65"/>
      <c r="B420" s="65"/>
      <c r="C420" s="65"/>
      <c r="D420" s="65"/>
      <c r="E420" s="427"/>
      <c r="F420" s="318" t="str">
        <f t="shared" si="21"/>
        <v/>
      </c>
      <c r="G420" s="428"/>
      <c r="H420" s="83"/>
      <c r="I420" s="83"/>
      <c r="J420" s="45"/>
      <c r="K420" s="427"/>
      <c r="L420" s="427"/>
      <c r="M420" s="427"/>
      <c r="N420" s="45"/>
      <c r="O420" s="429"/>
      <c r="P420" s="206"/>
      <c r="Q420" s="206"/>
      <c r="R420" s="429"/>
      <c r="S420" s="83"/>
      <c r="T420" s="45"/>
      <c r="U420" s="213"/>
      <c r="V420" s="84"/>
      <c r="W420" s="85"/>
      <c r="X420" s="88"/>
      <c r="Y420" s="213"/>
      <c r="Z420" s="213"/>
      <c r="AA420" s="428"/>
      <c r="AB420" s="179" t="str">
        <f t="shared" si="22"/>
        <v/>
      </c>
      <c r="AC420" s="427"/>
      <c r="AD420" s="213"/>
      <c r="AE420" s="213"/>
      <c r="AF420" s="429"/>
      <c r="AG420" s="45"/>
      <c r="AH420" s="45"/>
      <c r="AI420" s="429"/>
      <c r="AJ420" s="668"/>
      <c r="AK420" s="668"/>
      <c r="AL420" s="41"/>
      <c r="AM420" s="367"/>
      <c r="AN420" s="427"/>
      <c r="AO420" s="179" t="str">
        <f t="shared" si="23"/>
        <v/>
      </c>
      <c r="AP420" s="427"/>
      <c r="AQ420" s="427"/>
      <c r="AR420" s="427"/>
      <c r="AS420" s="436"/>
      <c r="AT420" s="451"/>
      <c r="AU420" s="451"/>
      <c r="AV420" s="456"/>
      <c r="AW420" s="75"/>
      <c r="AX420" s="429"/>
      <c r="AY420" s="28" t="b">
        <f t="shared" si="24"/>
        <v>1</v>
      </c>
    </row>
    <row r="421" spans="1:51" ht="45" customHeight="1">
      <c r="A421" s="65"/>
      <c r="B421" s="65"/>
      <c r="C421" s="65"/>
      <c r="D421" s="65"/>
      <c r="E421" s="427"/>
      <c r="F421" s="318" t="str">
        <f t="shared" si="21"/>
        <v/>
      </c>
      <c r="G421" s="428"/>
      <c r="H421" s="83"/>
      <c r="I421" s="83"/>
      <c r="J421" s="45"/>
      <c r="K421" s="427"/>
      <c r="L421" s="427"/>
      <c r="M421" s="427"/>
      <c r="N421" s="45"/>
      <c r="O421" s="429"/>
      <c r="P421" s="206"/>
      <c r="Q421" s="206"/>
      <c r="R421" s="429"/>
      <c r="S421" s="83"/>
      <c r="T421" s="45"/>
      <c r="U421" s="213"/>
      <c r="V421" s="84"/>
      <c r="W421" s="85"/>
      <c r="X421" s="88"/>
      <c r="Y421" s="213"/>
      <c r="Z421" s="213"/>
      <c r="AA421" s="428"/>
      <c r="AB421" s="179" t="str">
        <f t="shared" si="22"/>
        <v/>
      </c>
      <c r="AC421" s="427"/>
      <c r="AD421" s="213"/>
      <c r="AE421" s="213"/>
      <c r="AF421" s="429"/>
      <c r="AG421" s="45"/>
      <c r="AH421" s="45"/>
      <c r="AI421" s="429"/>
      <c r="AJ421" s="668"/>
      <c r="AK421" s="668"/>
      <c r="AL421" s="41"/>
      <c r="AM421" s="367"/>
      <c r="AN421" s="427"/>
      <c r="AO421" s="179" t="str">
        <f t="shared" si="23"/>
        <v/>
      </c>
      <c r="AP421" s="427"/>
      <c r="AQ421" s="427"/>
      <c r="AR421" s="427"/>
      <c r="AS421" s="436"/>
      <c r="AT421" s="451"/>
      <c r="AU421" s="451"/>
      <c r="AV421" s="456"/>
      <c r="AW421" s="75"/>
      <c r="AX421" s="429"/>
      <c r="AY421" s="28" t="b">
        <f t="shared" si="24"/>
        <v>1</v>
      </c>
    </row>
    <row r="422" spans="1:51" ht="45" customHeight="1">
      <c r="A422" s="65"/>
      <c r="B422" s="65"/>
      <c r="C422" s="65"/>
      <c r="D422" s="65"/>
      <c r="E422" s="427"/>
      <c r="F422" s="318" t="str">
        <f t="shared" si="21"/>
        <v/>
      </c>
      <c r="G422" s="428"/>
      <c r="H422" s="83"/>
      <c r="I422" s="83"/>
      <c r="J422" s="45"/>
      <c r="K422" s="427"/>
      <c r="L422" s="427"/>
      <c r="M422" s="427"/>
      <c r="N422" s="45"/>
      <c r="O422" s="429"/>
      <c r="P422" s="206"/>
      <c r="Q422" s="206"/>
      <c r="R422" s="429"/>
      <c r="S422" s="83"/>
      <c r="T422" s="45"/>
      <c r="U422" s="213"/>
      <c r="V422" s="84"/>
      <c r="W422" s="85"/>
      <c r="X422" s="88"/>
      <c r="Y422" s="213"/>
      <c r="Z422" s="213"/>
      <c r="AA422" s="428"/>
      <c r="AB422" s="179" t="str">
        <f t="shared" si="22"/>
        <v/>
      </c>
      <c r="AC422" s="427"/>
      <c r="AD422" s="213"/>
      <c r="AE422" s="213"/>
      <c r="AF422" s="429"/>
      <c r="AG422" s="45"/>
      <c r="AH422" s="45"/>
      <c r="AI422" s="429"/>
      <c r="AJ422" s="668"/>
      <c r="AK422" s="668"/>
      <c r="AL422" s="41"/>
      <c r="AM422" s="367"/>
      <c r="AN422" s="427"/>
      <c r="AO422" s="179" t="str">
        <f t="shared" si="23"/>
        <v/>
      </c>
      <c r="AP422" s="427"/>
      <c r="AQ422" s="427"/>
      <c r="AR422" s="427"/>
      <c r="AS422" s="436"/>
      <c r="AT422" s="451"/>
      <c r="AU422" s="451"/>
      <c r="AV422" s="456"/>
      <c r="AW422" s="75"/>
      <c r="AX422" s="429"/>
      <c r="AY422" s="28" t="b">
        <f t="shared" si="24"/>
        <v>1</v>
      </c>
    </row>
    <row r="423" spans="1:51" ht="45" customHeight="1">
      <c r="A423" s="65"/>
      <c r="B423" s="65"/>
      <c r="C423" s="65"/>
      <c r="D423" s="65"/>
      <c r="E423" s="427"/>
      <c r="F423" s="318" t="str">
        <f t="shared" si="21"/>
        <v/>
      </c>
      <c r="G423" s="428"/>
      <c r="H423" s="83"/>
      <c r="I423" s="83"/>
      <c r="J423" s="45"/>
      <c r="K423" s="427"/>
      <c r="L423" s="427"/>
      <c r="M423" s="427"/>
      <c r="N423" s="45"/>
      <c r="O423" s="429"/>
      <c r="P423" s="206"/>
      <c r="Q423" s="206"/>
      <c r="R423" s="429"/>
      <c r="S423" s="83"/>
      <c r="T423" s="45"/>
      <c r="U423" s="213"/>
      <c r="V423" s="84"/>
      <c r="W423" s="85"/>
      <c r="X423" s="88"/>
      <c r="Y423" s="213"/>
      <c r="Z423" s="213"/>
      <c r="AA423" s="428"/>
      <c r="AB423" s="179" t="str">
        <f t="shared" si="22"/>
        <v/>
      </c>
      <c r="AC423" s="427"/>
      <c r="AD423" s="213"/>
      <c r="AE423" s="213"/>
      <c r="AF423" s="429"/>
      <c r="AG423" s="45"/>
      <c r="AH423" s="45"/>
      <c r="AI423" s="429"/>
      <c r="AJ423" s="668"/>
      <c r="AK423" s="668"/>
      <c r="AL423" s="41"/>
      <c r="AM423" s="367"/>
      <c r="AN423" s="427"/>
      <c r="AO423" s="179" t="str">
        <f t="shared" si="23"/>
        <v/>
      </c>
      <c r="AP423" s="427"/>
      <c r="AQ423" s="427"/>
      <c r="AR423" s="427"/>
      <c r="AS423" s="436"/>
      <c r="AT423" s="451"/>
      <c r="AU423" s="451"/>
      <c r="AV423" s="456"/>
      <c r="AW423" s="75"/>
      <c r="AX423" s="429"/>
      <c r="AY423" s="28" t="b">
        <f t="shared" si="24"/>
        <v>1</v>
      </c>
    </row>
    <row r="424" spans="1:51" ht="45" customHeight="1">
      <c r="A424" s="65"/>
      <c r="B424" s="65"/>
      <c r="C424" s="65"/>
      <c r="D424" s="65"/>
      <c r="E424" s="427"/>
      <c r="F424" s="318" t="str">
        <f t="shared" si="21"/>
        <v/>
      </c>
      <c r="G424" s="428"/>
      <c r="H424" s="83"/>
      <c r="I424" s="83"/>
      <c r="J424" s="45"/>
      <c r="K424" s="427"/>
      <c r="L424" s="427"/>
      <c r="M424" s="427"/>
      <c r="N424" s="45"/>
      <c r="O424" s="429"/>
      <c r="P424" s="206"/>
      <c r="Q424" s="206"/>
      <c r="R424" s="429"/>
      <c r="S424" s="83"/>
      <c r="T424" s="45"/>
      <c r="U424" s="213"/>
      <c r="V424" s="84"/>
      <c r="W424" s="85"/>
      <c r="X424" s="88"/>
      <c r="Y424" s="213"/>
      <c r="Z424" s="213"/>
      <c r="AA424" s="428"/>
      <c r="AB424" s="179" t="str">
        <f t="shared" si="22"/>
        <v/>
      </c>
      <c r="AC424" s="427"/>
      <c r="AD424" s="213"/>
      <c r="AE424" s="213"/>
      <c r="AF424" s="429"/>
      <c r="AG424" s="45"/>
      <c r="AH424" s="45"/>
      <c r="AI424" s="429"/>
      <c r="AJ424" s="668"/>
      <c r="AK424" s="668"/>
      <c r="AL424" s="41"/>
      <c r="AM424" s="367"/>
      <c r="AN424" s="427"/>
      <c r="AO424" s="179" t="str">
        <f t="shared" si="23"/>
        <v/>
      </c>
      <c r="AP424" s="427"/>
      <c r="AQ424" s="427"/>
      <c r="AR424" s="427"/>
      <c r="AS424" s="436"/>
      <c r="AT424" s="451"/>
      <c r="AU424" s="451"/>
      <c r="AV424" s="456"/>
      <c r="AW424" s="75"/>
      <c r="AX424" s="429"/>
      <c r="AY424" s="28" t="b">
        <f t="shared" si="24"/>
        <v>1</v>
      </c>
    </row>
    <row r="425" spans="1:51" ht="45" customHeight="1">
      <c r="A425" s="65"/>
      <c r="B425" s="65"/>
      <c r="C425" s="65"/>
      <c r="D425" s="65"/>
      <c r="E425" s="427"/>
      <c r="F425" s="318" t="str">
        <f t="shared" si="21"/>
        <v/>
      </c>
      <c r="G425" s="428"/>
      <c r="H425" s="83"/>
      <c r="I425" s="83"/>
      <c r="J425" s="45"/>
      <c r="K425" s="427"/>
      <c r="L425" s="427"/>
      <c r="M425" s="427"/>
      <c r="N425" s="45"/>
      <c r="O425" s="429"/>
      <c r="P425" s="206"/>
      <c r="Q425" s="206"/>
      <c r="R425" s="429"/>
      <c r="S425" s="83"/>
      <c r="T425" s="45"/>
      <c r="U425" s="213"/>
      <c r="V425" s="84"/>
      <c r="W425" s="85"/>
      <c r="X425" s="88"/>
      <c r="Y425" s="213"/>
      <c r="Z425" s="213"/>
      <c r="AA425" s="428"/>
      <c r="AB425" s="179" t="str">
        <f t="shared" si="22"/>
        <v/>
      </c>
      <c r="AC425" s="427"/>
      <c r="AD425" s="213"/>
      <c r="AE425" s="213"/>
      <c r="AF425" s="429"/>
      <c r="AG425" s="45"/>
      <c r="AH425" s="45"/>
      <c r="AI425" s="429"/>
      <c r="AJ425" s="668"/>
      <c r="AK425" s="668"/>
      <c r="AL425" s="41"/>
      <c r="AM425" s="367"/>
      <c r="AN425" s="427"/>
      <c r="AO425" s="179" t="str">
        <f t="shared" si="23"/>
        <v/>
      </c>
      <c r="AP425" s="427"/>
      <c r="AQ425" s="427"/>
      <c r="AR425" s="427"/>
      <c r="AS425" s="436"/>
      <c r="AT425" s="451"/>
      <c r="AU425" s="451"/>
      <c r="AV425" s="456"/>
      <c r="AW425" s="75"/>
      <c r="AX425" s="429"/>
      <c r="AY425" s="28" t="b">
        <f t="shared" si="24"/>
        <v>1</v>
      </c>
    </row>
    <row r="426" spans="1:51" ht="45" customHeight="1">
      <c r="A426" s="65"/>
      <c r="B426" s="65"/>
      <c r="C426" s="65"/>
      <c r="D426" s="65"/>
      <c r="E426" s="427"/>
      <c r="F426" s="318" t="str">
        <f t="shared" si="21"/>
        <v/>
      </c>
      <c r="G426" s="428"/>
      <c r="H426" s="83"/>
      <c r="I426" s="83"/>
      <c r="J426" s="45"/>
      <c r="K426" s="427"/>
      <c r="L426" s="427"/>
      <c r="M426" s="427"/>
      <c r="N426" s="45"/>
      <c r="O426" s="429"/>
      <c r="P426" s="206"/>
      <c r="Q426" s="206"/>
      <c r="R426" s="429"/>
      <c r="S426" s="83"/>
      <c r="T426" s="45"/>
      <c r="U426" s="213"/>
      <c r="V426" s="84"/>
      <c r="W426" s="85"/>
      <c r="X426" s="88"/>
      <c r="Y426" s="213"/>
      <c r="Z426" s="213"/>
      <c r="AA426" s="428"/>
      <c r="AB426" s="179" t="str">
        <f t="shared" si="22"/>
        <v/>
      </c>
      <c r="AC426" s="427"/>
      <c r="AD426" s="213"/>
      <c r="AE426" s="213"/>
      <c r="AF426" s="429"/>
      <c r="AG426" s="45"/>
      <c r="AH426" s="45"/>
      <c r="AI426" s="429"/>
      <c r="AJ426" s="668"/>
      <c r="AK426" s="668"/>
      <c r="AL426" s="41"/>
      <c r="AM426" s="367"/>
      <c r="AN426" s="427"/>
      <c r="AO426" s="179" t="str">
        <f t="shared" si="23"/>
        <v/>
      </c>
      <c r="AP426" s="427"/>
      <c r="AQ426" s="427"/>
      <c r="AR426" s="427"/>
      <c r="AS426" s="436"/>
      <c r="AT426" s="451"/>
      <c r="AU426" s="451"/>
      <c r="AV426" s="456"/>
      <c r="AW426" s="75"/>
      <c r="AX426" s="429"/>
      <c r="AY426" s="28" t="b">
        <f t="shared" si="24"/>
        <v>1</v>
      </c>
    </row>
    <row r="427" spans="1:51" ht="45" customHeight="1">
      <c r="A427" s="65"/>
      <c r="B427" s="65"/>
      <c r="C427" s="65"/>
      <c r="D427" s="65"/>
      <c r="E427" s="427"/>
      <c r="F427" s="318" t="str">
        <f t="shared" si="21"/>
        <v/>
      </c>
      <c r="G427" s="428"/>
      <c r="H427" s="83"/>
      <c r="I427" s="83"/>
      <c r="J427" s="45"/>
      <c r="K427" s="427"/>
      <c r="L427" s="427"/>
      <c r="M427" s="427"/>
      <c r="N427" s="45"/>
      <c r="O427" s="429"/>
      <c r="P427" s="206"/>
      <c r="Q427" s="206"/>
      <c r="R427" s="429"/>
      <c r="S427" s="83"/>
      <c r="T427" s="45"/>
      <c r="U427" s="213"/>
      <c r="V427" s="84"/>
      <c r="W427" s="85"/>
      <c r="X427" s="88"/>
      <c r="Y427" s="213"/>
      <c r="Z427" s="213"/>
      <c r="AA427" s="428"/>
      <c r="AB427" s="179" t="str">
        <f t="shared" si="22"/>
        <v/>
      </c>
      <c r="AC427" s="427"/>
      <c r="AD427" s="213"/>
      <c r="AE427" s="213"/>
      <c r="AF427" s="429"/>
      <c r="AG427" s="45"/>
      <c r="AH427" s="45"/>
      <c r="AI427" s="429"/>
      <c r="AJ427" s="668"/>
      <c r="AK427" s="668"/>
      <c r="AL427" s="41"/>
      <c r="AM427" s="367"/>
      <c r="AN427" s="427"/>
      <c r="AO427" s="179" t="str">
        <f t="shared" si="23"/>
        <v/>
      </c>
      <c r="AP427" s="427"/>
      <c r="AQ427" s="427"/>
      <c r="AR427" s="427"/>
      <c r="AS427" s="436"/>
      <c r="AT427" s="451"/>
      <c r="AU427" s="451"/>
      <c r="AV427" s="456"/>
      <c r="AW427" s="75"/>
      <c r="AX427" s="429"/>
      <c r="AY427" s="28" t="b">
        <f t="shared" si="24"/>
        <v>1</v>
      </c>
    </row>
    <row r="428" spans="1:51" ht="45" customHeight="1">
      <c r="A428" s="65"/>
      <c r="B428" s="65"/>
      <c r="C428" s="65"/>
      <c r="D428" s="65"/>
      <c r="E428" s="427"/>
      <c r="F428" s="318" t="str">
        <f t="shared" si="21"/>
        <v/>
      </c>
      <c r="G428" s="428"/>
      <c r="H428" s="83"/>
      <c r="I428" s="83"/>
      <c r="J428" s="45"/>
      <c r="K428" s="427"/>
      <c r="L428" s="427"/>
      <c r="M428" s="427"/>
      <c r="N428" s="45"/>
      <c r="O428" s="429"/>
      <c r="P428" s="206"/>
      <c r="Q428" s="206"/>
      <c r="R428" s="429"/>
      <c r="S428" s="83"/>
      <c r="T428" s="45"/>
      <c r="U428" s="213"/>
      <c r="V428" s="84"/>
      <c r="W428" s="85"/>
      <c r="X428" s="88"/>
      <c r="Y428" s="213"/>
      <c r="Z428" s="213"/>
      <c r="AA428" s="428"/>
      <c r="AB428" s="179" t="str">
        <f t="shared" si="22"/>
        <v/>
      </c>
      <c r="AC428" s="427"/>
      <c r="AD428" s="213"/>
      <c r="AE428" s="213"/>
      <c r="AF428" s="429"/>
      <c r="AG428" s="45"/>
      <c r="AH428" s="45"/>
      <c r="AI428" s="429"/>
      <c r="AJ428" s="668"/>
      <c r="AK428" s="668"/>
      <c r="AL428" s="41"/>
      <c r="AM428" s="367"/>
      <c r="AN428" s="427"/>
      <c r="AO428" s="179" t="str">
        <f t="shared" si="23"/>
        <v/>
      </c>
      <c r="AP428" s="427"/>
      <c r="AQ428" s="427"/>
      <c r="AR428" s="427"/>
      <c r="AS428" s="436"/>
      <c r="AT428" s="451"/>
      <c r="AU428" s="451"/>
      <c r="AV428" s="456"/>
      <c r="AW428" s="75"/>
      <c r="AX428" s="429"/>
      <c r="AY428" s="28" t="b">
        <f t="shared" si="24"/>
        <v>1</v>
      </c>
    </row>
    <row r="429" spans="1:51" ht="45" customHeight="1">
      <c r="A429" s="65"/>
      <c r="B429" s="65"/>
      <c r="C429" s="65"/>
      <c r="D429" s="65"/>
      <c r="E429" s="427"/>
      <c r="F429" s="318" t="str">
        <f t="shared" si="21"/>
        <v/>
      </c>
      <c r="G429" s="428"/>
      <c r="H429" s="83"/>
      <c r="I429" s="83"/>
      <c r="J429" s="45"/>
      <c r="K429" s="427"/>
      <c r="L429" s="427"/>
      <c r="M429" s="427"/>
      <c r="N429" s="45"/>
      <c r="O429" s="429"/>
      <c r="P429" s="206"/>
      <c r="Q429" s="206"/>
      <c r="R429" s="429"/>
      <c r="S429" s="83"/>
      <c r="T429" s="45"/>
      <c r="U429" s="213"/>
      <c r="V429" s="84"/>
      <c r="W429" s="85"/>
      <c r="X429" s="88"/>
      <c r="Y429" s="213"/>
      <c r="Z429" s="213"/>
      <c r="AA429" s="428"/>
      <c r="AB429" s="179" t="str">
        <f t="shared" si="22"/>
        <v/>
      </c>
      <c r="AC429" s="427"/>
      <c r="AD429" s="213"/>
      <c r="AE429" s="213"/>
      <c r="AF429" s="429"/>
      <c r="AG429" s="45"/>
      <c r="AH429" s="45"/>
      <c r="AI429" s="429"/>
      <c r="AJ429" s="668"/>
      <c r="AK429" s="668"/>
      <c r="AL429" s="41"/>
      <c r="AM429" s="367"/>
      <c r="AN429" s="427"/>
      <c r="AO429" s="179" t="str">
        <f t="shared" si="23"/>
        <v/>
      </c>
      <c r="AP429" s="427"/>
      <c r="AQ429" s="427"/>
      <c r="AR429" s="427"/>
      <c r="AS429" s="436"/>
      <c r="AT429" s="451"/>
      <c r="AU429" s="451"/>
      <c r="AV429" s="456"/>
      <c r="AW429" s="75"/>
      <c r="AX429" s="429"/>
      <c r="AY429" s="28" t="b">
        <f t="shared" si="24"/>
        <v>1</v>
      </c>
    </row>
    <row r="430" spans="1:51" ht="45" customHeight="1">
      <c r="A430" s="65"/>
      <c r="B430" s="65"/>
      <c r="C430" s="65"/>
      <c r="D430" s="65"/>
      <c r="E430" s="427"/>
      <c r="F430" s="318" t="str">
        <f t="shared" si="21"/>
        <v/>
      </c>
      <c r="G430" s="428"/>
      <c r="H430" s="83"/>
      <c r="I430" s="83"/>
      <c r="J430" s="45"/>
      <c r="K430" s="427"/>
      <c r="L430" s="427"/>
      <c r="M430" s="427"/>
      <c r="N430" s="45"/>
      <c r="O430" s="429"/>
      <c r="P430" s="206"/>
      <c r="Q430" s="206"/>
      <c r="R430" s="429"/>
      <c r="S430" s="83"/>
      <c r="T430" s="45"/>
      <c r="U430" s="213"/>
      <c r="V430" s="84"/>
      <c r="W430" s="85"/>
      <c r="X430" s="88"/>
      <c r="Y430" s="213"/>
      <c r="Z430" s="213"/>
      <c r="AA430" s="428"/>
      <c r="AB430" s="179" t="str">
        <f t="shared" si="22"/>
        <v/>
      </c>
      <c r="AC430" s="427"/>
      <c r="AD430" s="213"/>
      <c r="AE430" s="213"/>
      <c r="AF430" s="429"/>
      <c r="AG430" s="45"/>
      <c r="AH430" s="45"/>
      <c r="AI430" s="429"/>
      <c r="AJ430" s="668"/>
      <c r="AK430" s="668"/>
      <c r="AL430" s="41"/>
      <c r="AM430" s="367"/>
      <c r="AN430" s="427"/>
      <c r="AO430" s="179" t="str">
        <f t="shared" si="23"/>
        <v/>
      </c>
      <c r="AP430" s="427"/>
      <c r="AQ430" s="427"/>
      <c r="AR430" s="427"/>
      <c r="AS430" s="436"/>
      <c r="AT430" s="451"/>
      <c r="AU430" s="451"/>
      <c r="AV430" s="456"/>
      <c r="AW430" s="75"/>
      <c r="AX430" s="429"/>
      <c r="AY430" s="28" t="b">
        <f t="shared" si="24"/>
        <v>1</v>
      </c>
    </row>
    <row r="431" spans="1:51" ht="45" customHeight="1">
      <c r="A431" s="65"/>
      <c r="B431" s="65"/>
      <c r="C431" s="65"/>
      <c r="D431" s="65"/>
      <c r="E431" s="427"/>
      <c r="F431" s="318" t="str">
        <f t="shared" si="21"/>
        <v/>
      </c>
      <c r="G431" s="428"/>
      <c r="H431" s="83"/>
      <c r="I431" s="83"/>
      <c r="J431" s="45"/>
      <c r="K431" s="427"/>
      <c r="L431" s="427"/>
      <c r="M431" s="427"/>
      <c r="N431" s="45"/>
      <c r="O431" s="429"/>
      <c r="P431" s="206"/>
      <c r="Q431" s="206"/>
      <c r="R431" s="429"/>
      <c r="S431" s="83"/>
      <c r="T431" s="45"/>
      <c r="U431" s="213"/>
      <c r="V431" s="84"/>
      <c r="W431" s="85"/>
      <c r="X431" s="88"/>
      <c r="Y431" s="213"/>
      <c r="Z431" s="213"/>
      <c r="AA431" s="428"/>
      <c r="AB431" s="179" t="str">
        <f t="shared" si="22"/>
        <v/>
      </c>
      <c r="AC431" s="427"/>
      <c r="AD431" s="213"/>
      <c r="AE431" s="213"/>
      <c r="AF431" s="429"/>
      <c r="AG431" s="45"/>
      <c r="AH431" s="45"/>
      <c r="AI431" s="429"/>
      <c r="AJ431" s="668"/>
      <c r="AK431" s="668"/>
      <c r="AL431" s="41"/>
      <c r="AM431" s="367"/>
      <c r="AN431" s="427"/>
      <c r="AO431" s="179" t="str">
        <f t="shared" si="23"/>
        <v/>
      </c>
      <c r="AP431" s="427"/>
      <c r="AQ431" s="427"/>
      <c r="AR431" s="427"/>
      <c r="AS431" s="436"/>
      <c r="AT431" s="451"/>
      <c r="AU431" s="451"/>
      <c r="AV431" s="456"/>
      <c r="AW431" s="75"/>
      <c r="AX431" s="429"/>
      <c r="AY431" s="28" t="b">
        <f t="shared" si="24"/>
        <v>1</v>
      </c>
    </row>
    <row r="432" spans="1:51" ht="45" customHeight="1">
      <c r="A432" s="65"/>
      <c r="B432" s="65"/>
      <c r="C432" s="65"/>
      <c r="D432" s="65"/>
      <c r="E432" s="427"/>
      <c r="F432" s="318" t="str">
        <f t="shared" si="21"/>
        <v/>
      </c>
      <c r="G432" s="428"/>
      <c r="H432" s="83"/>
      <c r="I432" s="83"/>
      <c r="J432" s="45"/>
      <c r="K432" s="427"/>
      <c r="L432" s="427"/>
      <c r="M432" s="427"/>
      <c r="N432" s="45"/>
      <c r="O432" s="429"/>
      <c r="P432" s="206"/>
      <c r="Q432" s="206"/>
      <c r="R432" s="429"/>
      <c r="S432" s="83"/>
      <c r="T432" s="45"/>
      <c r="U432" s="213"/>
      <c r="V432" s="84"/>
      <c r="W432" s="85"/>
      <c r="X432" s="88"/>
      <c r="Y432" s="213"/>
      <c r="Z432" s="213"/>
      <c r="AA432" s="428"/>
      <c r="AB432" s="179" t="str">
        <f t="shared" si="22"/>
        <v/>
      </c>
      <c r="AC432" s="427"/>
      <c r="AD432" s="213"/>
      <c r="AE432" s="213"/>
      <c r="AF432" s="429"/>
      <c r="AG432" s="45"/>
      <c r="AH432" s="45"/>
      <c r="AI432" s="429"/>
      <c r="AJ432" s="668"/>
      <c r="AK432" s="668"/>
      <c r="AL432" s="41"/>
      <c r="AM432" s="367"/>
      <c r="AN432" s="427"/>
      <c r="AO432" s="179" t="str">
        <f t="shared" si="23"/>
        <v/>
      </c>
      <c r="AP432" s="427"/>
      <c r="AQ432" s="427"/>
      <c r="AR432" s="427"/>
      <c r="AS432" s="436"/>
      <c r="AT432" s="451"/>
      <c r="AU432" s="451"/>
      <c r="AV432" s="456"/>
      <c r="AW432" s="75"/>
      <c r="AX432" s="429"/>
      <c r="AY432" s="28" t="b">
        <f t="shared" si="24"/>
        <v>1</v>
      </c>
    </row>
    <row r="433" spans="1:51" ht="45" customHeight="1">
      <c r="A433" s="65"/>
      <c r="B433" s="65"/>
      <c r="C433" s="65"/>
      <c r="D433" s="65"/>
      <c r="E433" s="427"/>
      <c r="F433" s="318" t="str">
        <f t="shared" si="21"/>
        <v/>
      </c>
      <c r="G433" s="428"/>
      <c r="H433" s="83"/>
      <c r="I433" s="83"/>
      <c r="J433" s="45"/>
      <c r="K433" s="427"/>
      <c r="L433" s="427"/>
      <c r="M433" s="427"/>
      <c r="N433" s="45"/>
      <c r="O433" s="429"/>
      <c r="P433" s="206"/>
      <c r="Q433" s="206"/>
      <c r="R433" s="429"/>
      <c r="S433" s="83"/>
      <c r="T433" s="45"/>
      <c r="U433" s="213"/>
      <c r="V433" s="84"/>
      <c r="W433" s="85"/>
      <c r="X433" s="88"/>
      <c r="Y433" s="213"/>
      <c r="Z433" s="213"/>
      <c r="AA433" s="428"/>
      <c r="AB433" s="179" t="str">
        <f t="shared" si="22"/>
        <v/>
      </c>
      <c r="AC433" s="427"/>
      <c r="AD433" s="213"/>
      <c r="AE433" s="213"/>
      <c r="AF433" s="429"/>
      <c r="AG433" s="45"/>
      <c r="AH433" s="45"/>
      <c r="AI433" s="429"/>
      <c r="AJ433" s="668"/>
      <c r="AK433" s="668"/>
      <c r="AL433" s="41"/>
      <c r="AM433" s="367"/>
      <c r="AN433" s="427"/>
      <c r="AO433" s="179" t="str">
        <f t="shared" si="23"/>
        <v/>
      </c>
      <c r="AP433" s="427"/>
      <c r="AQ433" s="427"/>
      <c r="AR433" s="427"/>
      <c r="AS433" s="436"/>
      <c r="AT433" s="451"/>
      <c r="AU433" s="451"/>
      <c r="AV433" s="456"/>
      <c r="AW433" s="75"/>
      <c r="AX433" s="429"/>
      <c r="AY433" s="28" t="b">
        <f t="shared" si="24"/>
        <v>1</v>
      </c>
    </row>
    <row r="434" spans="1:51" ht="45" customHeight="1">
      <c r="A434" s="65"/>
      <c r="B434" s="65"/>
      <c r="C434" s="65"/>
      <c r="D434" s="65"/>
      <c r="E434" s="427"/>
      <c r="F434" s="318" t="str">
        <f t="shared" si="21"/>
        <v/>
      </c>
      <c r="G434" s="428"/>
      <c r="H434" s="83"/>
      <c r="I434" s="83"/>
      <c r="J434" s="45"/>
      <c r="K434" s="427"/>
      <c r="L434" s="427"/>
      <c r="M434" s="427"/>
      <c r="N434" s="45"/>
      <c r="O434" s="429"/>
      <c r="P434" s="206"/>
      <c r="Q434" s="206"/>
      <c r="R434" s="429"/>
      <c r="S434" s="83"/>
      <c r="T434" s="45"/>
      <c r="U434" s="213"/>
      <c r="V434" s="84"/>
      <c r="W434" s="85"/>
      <c r="X434" s="88"/>
      <c r="Y434" s="213"/>
      <c r="Z434" s="213"/>
      <c r="AA434" s="428"/>
      <c r="AB434" s="179" t="str">
        <f t="shared" si="22"/>
        <v/>
      </c>
      <c r="AC434" s="427"/>
      <c r="AD434" s="213"/>
      <c r="AE434" s="213"/>
      <c r="AF434" s="429"/>
      <c r="AG434" s="45"/>
      <c r="AH434" s="45"/>
      <c r="AI434" s="429"/>
      <c r="AJ434" s="668"/>
      <c r="AK434" s="668"/>
      <c r="AL434" s="41"/>
      <c r="AM434" s="367"/>
      <c r="AN434" s="427"/>
      <c r="AO434" s="179" t="str">
        <f t="shared" si="23"/>
        <v/>
      </c>
      <c r="AP434" s="427"/>
      <c r="AQ434" s="427"/>
      <c r="AR434" s="427"/>
      <c r="AS434" s="436"/>
      <c r="AT434" s="451"/>
      <c r="AU434" s="451"/>
      <c r="AV434" s="456"/>
      <c r="AW434" s="75"/>
      <c r="AX434" s="429"/>
      <c r="AY434" s="28" t="b">
        <f t="shared" si="24"/>
        <v>1</v>
      </c>
    </row>
    <row r="435" spans="1:51" ht="45" customHeight="1">
      <c r="A435" s="65"/>
      <c r="B435" s="65"/>
      <c r="C435" s="65"/>
      <c r="D435" s="65"/>
      <c r="E435" s="427"/>
      <c r="F435" s="318" t="str">
        <f t="shared" si="21"/>
        <v/>
      </c>
      <c r="G435" s="428"/>
      <c r="H435" s="83"/>
      <c r="I435" s="83"/>
      <c r="J435" s="45"/>
      <c r="K435" s="427"/>
      <c r="L435" s="427"/>
      <c r="M435" s="427"/>
      <c r="N435" s="45"/>
      <c r="O435" s="429"/>
      <c r="P435" s="206"/>
      <c r="Q435" s="206"/>
      <c r="R435" s="429"/>
      <c r="S435" s="83"/>
      <c r="T435" s="45"/>
      <c r="U435" s="213"/>
      <c r="V435" s="84"/>
      <c r="W435" s="85"/>
      <c r="X435" s="88"/>
      <c r="Y435" s="213"/>
      <c r="Z435" s="213"/>
      <c r="AA435" s="428"/>
      <c r="AB435" s="179" t="str">
        <f t="shared" si="22"/>
        <v/>
      </c>
      <c r="AC435" s="427"/>
      <c r="AD435" s="213"/>
      <c r="AE435" s="213"/>
      <c r="AF435" s="429"/>
      <c r="AG435" s="45"/>
      <c r="AH435" s="45"/>
      <c r="AI435" s="429"/>
      <c r="AJ435" s="668"/>
      <c r="AK435" s="668"/>
      <c r="AL435" s="41"/>
      <c r="AM435" s="367"/>
      <c r="AN435" s="427"/>
      <c r="AO435" s="179" t="str">
        <f t="shared" si="23"/>
        <v/>
      </c>
      <c r="AP435" s="427"/>
      <c r="AQ435" s="427"/>
      <c r="AR435" s="427"/>
      <c r="AS435" s="436"/>
      <c r="AT435" s="451"/>
      <c r="AU435" s="451"/>
      <c r="AV435" s="456"/>
      <c r="AW435" s="75"/>
      <c r="AX435" s="429"/>
      <c r="AY435" s="28" t="b">
        <f t="shared" si="24"/>
        <v>1</v>
      </c>
    </row>
    <row r="436" spans="1:51" ht="45" customHeight="1">
      <c r="A436" s="65"/>
      <c r="B436" s="65"/>
      <c r="C436" s="65"/>
      <c r="D436" s="65"/>
      <c r="E436" s="427"/>
      <c r="F436" s="318" t="str">
        <f t="shared" si="21"/>
        <v/>
      </c>
      <c r="G436" s="428"/>
      <c r="H436" s="83"/>
      <c r="I436" s="83"/>
      <c r="J436" s="45"/>
      <c r="K436" s="427"/>
      <c r="L436" s="427"/>
      <c r="M436" s="427"/>
      <c r="N436" s="45"/>
      <c r="O436" s="429"/>
      <c r="P436" s="206"/>
      <c r="Q436" s="206"/>
      <c r="R436" s="429"/>
      <c r="S436" s="83"/>
      <c r="T436" s="45"/>
      <c r="U436" s="213"/>
      <c r="V436" s="84"/>
      <c r="W436" s="85"/>
      <c r="X436" s="88"/>
      <c r="Y436" s="213"/>
      <c r="Z436" s="213"/>
      <c r="AA436" s="428"/>
      <c r="AB436" s="179" t="str">
        <f t="shared" si="22"/>
        <v/>
      </c>
      <c r="AC436" s="427"/>
      <c r="AD436" s="213"/>
      <c r="AE436" s="213"/>
      <c r="AF436" s="429"/>
      <c r="AG436" s="45"/>
      <c r="AH436" s="45"/>
      <c r="AI436" s="429"/>
      <c r="AJ436" s="668"/>
      <c r="AK436" s="668"/>
      <c r="AL436" s="41"/>
      <c r="AM436" s="367"/>
      <c r="AN436" s="427"/>
      <c r="AO436" s="179" t="str">
        <f t="shared" si="23"/>
        <v/>
      </c>
      <c r="AP436" s="427"/>
      <c r="AQ436" s="427"/>
      <c r="AR436" s="427"/>
      <c r="AS436" s="436"/>
      <c r="AT436" s="451"/>
      <c r="AU436" s="451"/>
      <c r="AV436" s="456"/>
      <c r="AW436" s="75"/>
      <c r="AX436" s="429"/>
      <c r="AY436" s="28" t="b">
        <f t="shared" si="24"/>
        <v>1</v>
      </c>
    </row>
    <row r="437" spans="1:51" ht="45" customHeight="1">
      <c r="A437" s="65"/>
      <c r="B437" s="65"/>
      <c r="C437" s="65"/>
      <c r="D437" s="65"/>
      <c r="E437" s="427"/>
      <c r="F437" s="318" t="str">
        <f t="shared" ref="F437:F498" si="25">IF(ISBLANK($E437), "", VLOOKUP($E437,참여인력_개요,2,FALSE))</f>
        <v/>
      </c>
      <c r="G437" s="428"/>
      <c r="H437" s="83"/>
      <c r="I437" s="83"/>
      <c r="J437" s="45"/>
      <c r="K437" s="427"/>
      <c r="L437" s="427"/>
      <c r="M437" s="427"/>
      <c r="N437" s="45"/>
      <c r="O437" s="429"/>
      <c r="P437" s="206"/>
      <c r="Q437" s="206"/>
      <c r="R437" s="429"/>
      <c r="S437" s="83"/>
      <c r="T437" s="45"/>
      <c r="U437" s="213"/>
      <c r="V437" s="84"/>
      <c r="W437" s="85"/>
      <c r="X437" s="88"/>
      <c r="Y437" s="213"/>
      <c r="Z437" s="213"/>
      <c r="AA437" s="428"/>
      <c r="AB437" s="179" t="str">
        <f t="shared" si="22"/>
        <v/>
      </c>
      <c r="AC437" s="427"/>
      <c r="AD437" s="213"/>
      <c r="AE437" s="213"/>
      <c r="AF437" s="429"/>
      <c r="AG437" s="45"/>
      <c r="AH437" s="45"/>
      <c r="AI437" s="429"/>
      <c r="AJ437" s="668"/>
      <c r="AK437" s="668"/>
      <c r="AL437" s="41"/>
      <c r="AM437" s="367"/>
      <c r="AN437" s="427"/>
      <c r="AO437" s="179" t="str">
        <f t="shared" si="23"/>
        <v/>
      </c>
      <c r="AP437" s="427"/>
      <c r="AQ437" s="427"/>
      <c r="AR437" s="427"/>
      <c r="AS437" s="436"/>
      <c r="AT437" s="451"/>
      <c r="AU437" s="451"/>
      <c r="AV437" s="456"/>
      <c r="AW437" s="75"/>
      <c r="AX437" s="429"/>
      <c r="AY437" s="28" t="b">
        <f t="shared" si="24"/>
        <v>1</v>
      </c>
    </row>
    <row r="438" spans="1:51" ht="45" customHeight="1">
      <c r="A438" s="65"/>
      <c r="B438" s="65"/>
      <c r="C438" s="65"/>
      <c r="D438" s="65"/>
      <c r="E438" s="427"/>
      <c r="F438" s="318" t="str">
        <f t="shared" si="25"/>
        <v/>
      </c>
      <c r="G438" s="428"/>
      <c r="H438" s="83"/>
      <c r="I438" s="83"/>
      <c r="J438" s="45"/>
      <c r="K438" s="427"/>
      <c r="L438" s="427"/>
      <c r="M438" s="427"/>
      <c r="N438" s="45"/>
      <c r="O438" s="429"/>
      <c r="P438" s="206"/>
      <c r="Q438" s="206"/>
      <c r="R438" s="429"/>
      <c r="S438" s="83"/>
      <c r="T438" s="45"/>
      <c r="U438" s="213"/>
      <c r="V438" s="84"/>
      <c r="W438" s="85"/>
      <c r="X438" s="88"/>
      <c r="Y438" s="213"/>
      <c r="Z438" s="213"/>
      <c r="AA438" s="428"/>
      <c r="AB438" s="179" t="str">
        <f t="shared" si="22"/>
        <v/>
      </c>
      <c r="AC438" s="427"/>
      <c r="AD438" s="213"/>
      <c r="AE438" s="213"/>
      <c r="AF438" s="429"/>
      <c r="AG438" s="45"/>
      <c r="AH438" s="45"/>
      <c r="AI438" s="429"/>
      <c r="AJ438" s="668"/>
      <c r="AK438" s="668"/>
      <c r="AL438" s="41"/>
      <c r="AM438" s="367"/>
      <c r="AN438" s="427"/>
      <c r="AO438" s="179" t="str">
        <f t="shared" si="23"/>
        <v/>
      </c>
      <c r="AP438" s="427"/>
      <c r="AQ438" s="427"/>
      <c r="AR438" s="427"/>
      <c r="AS438" s="436"/>
      <c r="AT438" s="451"/>
      <c r="AU438" s="451"/>
      <c r="AV438" s="456"/>
      <c r="AW438" s="75"/>
      <c r="AX438" s="429"/>
      <c r="AY438" s="28" t="b">
        <f t="shared" si="24"/>
        <v>1</v>
      </c>
    </row>
    <row r="439" spans="1:51" ht="45" customHeight="1">
      <c r="A439" s="65"/>
      <c r="B439" s="65"/>
      <c r="C439" s="65"/>
      <c r="D439" s="65"/>
      <c r="E439" s="427"/>
      <c r="F439" s="318" t="str">
        <f t="shared" si="25"/>
        <v/>
      </c>
      <c r="G439" s="428"/>
      <c r="H439" s="83"/>
      <c r="I439" s="83"/>
      <c r="J439" s="45"/>
      <c r="K439" s="427"/>
      <c r="L439" s="427"/>
      <c r="M439" s="427"/>
      <c r="N439" s="45"/>
      <c r="O439" s="429"/>
      <c r="P439" s="206"/>
      <c r="Q439" s="206"/>
      <c r="R439" s="429"/>
      <c r="S439" s="83"/>
      <c r="T439" s="45"/>
      <c r="U439" s="213"/>
      <c r="V439" s="84"/>
      <c r="W439" s="85"/>
      <c r="X439" s="88"/>
      <c r="Y439" s="213"/>
      <c r="Z439" s="213"/>
      <c r="AA439" s="428"/>
      <c r="AB439" s="179" t="str">
        <f t="shared" si="22"/>
        <v/>
      </c>
      <c r="AC439" s="427"/>
      <c r="AD439" s="213"/>
      <c r="AE439" s="213"/>
      <c r="AF439" s="429"/>
      <c r="AG439" s="45"/>
      <c r="AH439" s="45"/>
      <c r="AI439" s="429"/>
      <c r="AJ439" s="668"/>
      <c r="AK439" s="668"/>
      <c r="AL439" s="41"/>
      <c r="AM439" s="367"/>
      <c r="AN439" s="427"/>
      <c r="AO439" s="179" t="str">
        <f t="shared" si="23"/>
        <v/>
      </c>
      <c r="AP439" s="427"/>
      <c r="AQ439" s="427"/>
      <c r="AR439" s="427"/>
      <c r="AS439" s="436"/>
      <c r="AT439" s="451"/>
      <c r="AU439" s="451"/>
      <c r="AV439" s="456"/>
      <c r="AW439" s="75"/>
      <c r="AX439" s="429"/>
      <c r="AY439" s="28" t="b">
        <f t="shared" si="24"/>
        <v>1</v>
      </c>
    </row>
    <row r="440" spans="1:51" ht="45" customHeight="1">
      <c r="A440" s="65"/>
      <c r="B440" s="65"/>
      <c r="C440" s="65"/>
      <c r="D440" s="65"/>
      <c r="E440" s="427"/>
      <c r="F440" s="318" t="str">
        <f t="shared" si="25"/>
        <v/>
      </c>
      <c r="G440" s="428"/>
      <c r="H440" s="83"/>
      <c r="I440" s="83"/>
      <c r="J440" s="45"/>
      <c r="K440" s="427"/>
      <c r="L440" s="427"/>
      <c r="M440" s="427"/>
      <c r="N440" s="45"/>
      <c r="O440" s="429"/>
      <c r="P440" s="206"/>
      <c r="Q440" s="206"/>
      <c r="R440" s="429"/>
      <c r="S440" s="83"/>
      <c r="T440" s="45"/>
      <c r="U440" s="213"/>
      <c r="V440" s="84"/>
      <c r="W440" s="85"/>
      <c r="X440" s="88"/>
      <c r="Y440" s="213"/>
      <c r="Z440" s="213"/>
      <c r="AA440" s="428"/>
      <c r="AB440" s="179" t="str">
        <f t="shared" si="22"/>
        <v/>
      </c>
      <c r="AC440" s="427"/>
      <c r="AD440" s="213"/>
      <c r="AE440" s="213"/>
      <c r="AF440" s="429"/>
      <c r="AG440" s="45"/>
      <c r="AH440" s="45"/>
      <c r="AI440" s="429"/>
      <c r="AJ440" s="668"/>
      <c r="AK440" s="668"/>
      <c r="AL440" s="41"/>
      <c r="AM440" s="367"/>
      <c r="AN440" s="427"/>
      <c r="AO440" s="179" t="str">
        <f t="shared" si="23"/>
        <v/>
      </c>
      <c r="AP440" s="427"/>
      <c r="AQ440" s="427"/>
      <c r="AR440" s="427"/>
      <c r="AS440" s="436"/>
      <c r="AT440" s="451"/>
      <c r="AU440" s="451"/>
      <c r="AV440" s="456"/>
      <c r="AW440" s="75"/>
      <c r="AX440" s="429"/>
      <c r="AY440" s="28" t="b">
        <f t="shared" si="24"/>
        <v>1</v>
      </c>
    </row>
    <row r="441" spans="1:51" ht="45" customHeight="1">
      <c r="A441" s="65"/>
      <c r="B441" s="65"/>
      <c r="C441" s="65"/>
      <c r="D441" s="65"/>
      <c r="E441" s="427"/>
      <c r="F441" s="318" t="str">
        <f t="shared" si="25"/>
        <v/>
      </c>
      <c r="G441" s="428"/>
      <c r="H441" s="83"/>
      <c r="I441" s="83"/>
      <c r="J441" s="45"/>
      <c r="K441" s="427"/>
      <c r="L441" s="427"/>
      <c r="M441" s="427"/>
      <c r="N441" s="45"/>
      <c r="O441" s="429"/>
      <c r="P441" s="206"/>
      <c r="Q441" s="206"/>
      <c r="R441" s="429"/>
      <c r="S441" s="83"/>
      <c r="T441" s="45"/>
      <c r="U441" s="213"/>
      <c r="V441" s="84"/>
      <c r="W441" s="85"/>
      <c r="X441" s="88"/>
      <c r="Y441" s="213"/>
      <c r="Z441" s="213"/>
      <c r="AA441" s="428"/>
      <c r="AB441" s="179" t="str">
        <f t="shared" si="22"/>
        <v/>
      </c>
      <c r="AC441" s="427"/>
      <c r="AD441" s="213"/>
      <c r="AE441" s="213"/>
      <c r="AF441" s="429"/>
      <c r="AG441" s="45"/>
      <c r="AH441" s="45"/>
      <c r="AI441" s="429"/>
      <c r="AJ441" s="668"/>
      <c r="AK441" s="668"/>
      <c r="AL441" s="41"/>
      <c r="AM441" s="367"/>
      <c r="AN441" s="427"/>
      <c r="AO441" s="179" t="str">
        <f t="shared" si="23"/>
        <v/>
      </c>
      <c r="AP441" s="427"/>
      <c r="AQ441" s="427"/>
      <c r="AR441" s="427"/>
      <c r="AS441" s="436"/>
      <c r="AT441" s="451"/>
      <c r="AU441" s="451"/>
      <c r="AV441" s="456"/>
      <c r="AW441" s="75"/>
      <c r="AX441" s="429"/>
      <c r="AY441" s="28" t="b">
        <f t="shared" si="24"/>
        <v>1</v>
      </c>
    </row>
    <row r="442" spans="1:51" ht="45" customHeight="1">
      <c r="A442" s="65"/>
      <c r="B442" s="65"/>
      <c r="C442" s="65"/>
      <c r="D442" s="65"/>
      <c r="E442" s="427"/>
      <c r="F442" s="318" t="str">
        <f t="shared" si="25"/>
        <v/>
      </c>
      <c r="G442" s="428"/>
      <c r="H442" s="83"/>
      <c r="I442" s="83"/>
      <c r="J442" s="45"/>
      <c r="K442" s="427"/>
      <c r="L442" s="427"/>
      <c r="M442" s="427"/>
      <c r="N442" s="45"/>
      <c r="O442" s="429"/>
      <c r="P442" s="206"/>
      <c r="Q442" s="206"/>
      <c r="R442" s="429"/>
      <c r="S442" s="83"/>
      <c r="T442" s="45"/>
      <c r="U442" s="213"/>
      <c r="V442" s="84"/>
      <c r="W442" s="85"/>
      <c r="X442" s="88"/>
      <c r="Y442" s="213"/>
      <c r="Z442" s="213"/>
      <c r="AA442" s="428"/>
      <c r="AB442" s="179" t="str">
        <f t="shared" si="22"/>
        <v/>
      </c>
      <c r="AC442" s="427"/>
      <c r="AD442" s="213"/>
      <c r="AE442" s="213"/>
      <c r="AF442" s="429"/>
      <c r="AG442" s="45"/>
      <c r="AH442" s="45"/>
      <c r="AI442" s="429"/>
      <c r="AJ442" s="668"/>
      <c r="AK442" s="668"/>
      <c r="AL442" s="41"/>
      <c r="AM442" s="367"/>
      <c r="AN442" s="427"/>
      <c r="AO442" s="179" t="str">
        <f t="shared" si="23"/>
        <v/>
      </c>
      <c r="AP442" s="427"/>
      <c r="AQ442" s="427"/>
      <c r="AR442" s="427"/>
      <c r="AS442" s="436"/>
      <c r="AT442" s="451"/>
      <c r="AU442" s="451"/>
      <c r="AV442" s="456"/>
      <c r="AW442" s="75"/>
      <c r="AX442" s="429"/>
      <c r="AY442" s="28" t="b">
        <f t="shared" si="24"/>
        <v>1</v>
      </c>
    </row>
    <row r="443" spans="1:51" ht="45" customHeight="1">
      <c r="A443" s="65"/>
      <c r="B443" s="65"/>
      <c r="C443" s="65"/>
      <c r="D443" s="65"/>
      <c r="E443" s="427"/>
      <c r="F443" s="318" t="str">
        <f t="shared" si="25"/>
        <v/>
      </c>
      <c r="G443" s="428"/>
      <c r="H443" s="83"/>
      <c r="I443" s="83"/>
      <c r="J443" s="45"/>
      <c r="K443" s="427"/>
      <c r="L443" s="427"/>
      <c r="M443" s="427"/>
      <c r="N443" s="45"/>
      <c r="O443" s="429"/>
      <c r="P443" s="206"/>
      <c r="Q443" s="206"/>
      <c r="R443" s="429"/>
      <c r="S443" s="83"/>
      <c r="T443" s="45"/>
      <c r="U443" s="213"/>
      <c r="V443" s="84"/>
      <c r="W443" s="85"/>
      <c r="X443" s="88"/>
      <c r="Y443" s="213"/>
      <c r="Z443" s="213"/>
      <c r="AA443" s="428"/>
      <c r="AB443" s="179" t="str">
        <f t="shared" si="22"/>
        <v/>
      </c>
      <c r="AC443" s="427"/>
      <c r="AD443" s="213"/>
      <c r="AE443" s="213"/>
      <c r="AF443" s="429"/>
      <c r="AG443" s="45"/>
      <c r="AH443" s="45"/>
      <c r="AI443" s="429"/>
      <c r="AJ443" s="668"/>
      <c r="AK443" s="668"/>
      <c r="AL443" s="41"/>
      <c r="AM443" s="367"/>
      <c r="AN443" s="427"/>
      <c r="AO443" s="179" t="str">
        <f t="shared" si="23"/>
        <v/>
      </c>
      <c r="AP443" s="427"/>
      <c r="AQ443" s="427"/>
      <c r="AR443" s="427"/>
      <c r="AS443" s="436"/>
      <c r="AT443" s="451"/>
      <c r="AU443" s="451"/>
      <c r="AV443" s="456"/>
      <c r="AW443" s="75"/>
      <c r="AX443" s="429"/>
      <c r="AY443" s="28" t="b">
        <f t="shared" si="24"/>
        <v>1</v>
      </c>
    </row>
    <row r="444" spans="1:51" ht="45" customHeight="1">
      <c r="A444" s="65"/>
      <c r="B444" s="65"/>
      <c r="C444" s="65"/>
      <c r="D444" s="65"/>
      <c r="E444" s="427"/>
      <c r="F444" s="318" t="str">
        <f t="shared" si="25"/>
        <v/>
      </c>
      <c r="G444" s="428"/>
      <c r="H444" s="83"/>
      <c r="I444" s="83"/>
      <c r="J444" s="45"/>
      <c r="K444" s="427"/>
      <c r="L444" s="427"/>
      <c r="M444" s="427"/>
      <c r="N444" s="45"/>
      <c r="O444" s="429"/>
      <c r="P444" s="206"/>
      <c r="Q444" s="206"/>
      <c r="R444" s="429"/>
      <c r="S444" s="83"/>
      <c r="T444" s="45"/>
      <c r="U444" s="213"/>
      <c r="V444" s="84"/>
      <c r="W444" s="85"/>
      <c r="X444" s="88"/>
      <c r="Y444" s="213"/>
      <c r="Z444" s="213"/>
      <c r="AA444" s="428"/>
      <c r="AB444" s="179" t="str">
        <f t="shared" si="22"/>
        <v/>
      </c>
      <c r="AC444" s="427"/>
      <c r="AD444" s="213"/>
      <c r="AE444" s="213"/>
      <c r="AF444" s="429"/>
      <c r="AG444" s="45"/>
      <c r="AH444" s="45"/>
      <c r="AI444" s="429"/>
      <c r="AJ444" s="668"/>
      <c r="AK444" s="668"/>
      <c r="AL444" s="41"/>
      <c r="AM444" s="367"/>
      <c r="AN444" s="427"/>
      <c r="AO444" s="179" t="str">
        <f t="shared" si="23"/>
        <v/>
      </c>
      <c r="AP444" s="427"/>
      <c r="AQ444" s="427"/>
      <c r="AR444" s="427"/>
      <c r="AS444" s="436"/>
      <c r="AT444" s="451"/>
      <c r="AU444" s="451"/>
      <c r="AV444" s="456"/>
      <c r="AW444" s="75"/>
      <c r="AX444" s="429"/>
      <c r="AY444" s="28" t="b">
        <f t="shared" si="24"/>
        <v>1</v>
      </c>
    </row>
    <row r="445" spans="1:51" ht="45" customHeight="1">
      <c r="A445" s="65"/>
      <c r="B445" s="65"/>
      <c r="C445" s="65"/>
      <c r="D445" s="65"/>
      <c r="E445" s="427"/>
      <c r="F445" s="318" t="str">
        <f t="shared" si="25"/>
        <v/>
      </c>
      <c r="G445" s="428"/>
      <c r="H445" s="83"/>
      <c r="I445" s="83"/>
      <c r="J445" s="45"/>
      <c r="K445" s="427"/>
      <c r="L445" s="427"/>
      <c r="M445" s="427"/>
      <c r="N445" s="45"/>
      <c r="O445" s="429"/>
      <c r="P445" s="206"/>
      <c r="Q445" s="206"/>
      <c r="R445" s="429"/>
      <c r="S445" s="83"/>
      <c r="T445" s="45"/>
      <c r="U445" s="213"/>
      <c r="V445" s="84"/>
      <c r="W445" s="85"/>
      <c r="X445" s="88"/>
      <c r="Y445" s="213"/>
      <c r="Z445" s="213"/>
      <c r="AA445" s="428"/>
      <c r="AB445" s="179" t="str">
        <f t="shared" si="22"/>
        <v/>
      </c>
      <c r="AC445" s="427"/>
      <c r="AD445" s="213"/>
      <c r="AE445" s="213"/>
      <c r="AF445" s="429"/>
      <c r="AG445" s="45"/>
      <c r="AH445" s="45"/>
      <c r="AI445" s="429"/>
      <c r="AJ445" s="668"/>
      <c r="AK445" s="668"/>
      <c r="AL445" s="41"/>
      <c r="AM445" s="367"/>
      <c r="AN445" s="427"/>
      <c r="AO445" s="179" t="str">
        <f t="shared" si="23"/>
        <v/>
      </c>
      <c r="AP445" s="427"/>
      <c r="AQ445" s="427"/>
      <c r="AR445" s="427"/>
      <c r="AS445" s="436"/>
      <c r="AT445" s="451"/>
      <c r="AU445" s="451"/>
      <c r="AV445" s="456"/>
      <c r="AW445" s="75"/>
      <c r="AX445" s="429"/>
      <c r="AY445" s="28" t="b">
        <f t="shared" si="24"/>
        <v>1</v>
      </c>
    </row>
    <row r="446" spans="1:51" ht="45" customHeight="1">
      <c r="A446" s="65"/>
      <c r="B446" s="65"/>
      <c r="C446" s="65"/>
      <c r="D446" s="65"/>
      <c r="E446" s="427"/>
      <c r="F446" s="318" t="str">
        <f t="shared" si="25"/>
        <v/>
      </c>
      <c r="G446" s="428"/>
      <c r="H446" s="83"/>
      <c r="I446" s="83"/>
      <c r="J446" s="45"/>
      <c r="K446" s="427"/>
      <c r="L446" s="427"/>
      <c r="M446" s="427"/>
      <c r="N446" s="45"/>
      <c r="O446" s="429"/>
      <c r="P446" s="206"/>
      <c r="Q446" s="206"/>
      <c r="R446" s="429"/>
      <c r="S446" s="83"/>
      <c r="T446" s="45"/>
      <c r="U446" s="213"/>
      <c r="V446" s="84"/>
      <c r="W446" s="85"/>
      <c r="X446" s="88"/>
      <c r="Y446" s="213"/>
      <c r="Z446" s="213"/>
      <c r="AA446" s="428"/>
      <c r="AB446" s="179" t="str">
        <f t="shared" si="22"/>
        <v/>
      </c>
      <c r="AC446" s="427"/>
      <c r="AD446" s="213"/>
      <c r="AE446" s="213"/>
      <c r="AF446" s="429"/>
      <c r="AG446" s="45"/>
      <c r="AH446" s="45"/>
      <c r="AI446" s="429"/>
      <c r="AJ446" s="668"/>
      <c r="AK446" s="668"/>
      <c r="AL446" s="41"/>
      <c r="AM446" s="367"/>
      <c r="AN446" s="427"/>
      <c r="AO446" s="179" t="str">
        <f t="shared" si="23"/>
        <v/>
      </c>
      <c r="AP446" s="427"/>
      <c r="AQ446" s="427"/>
      <c r="AR446" s="427"/>
      <c r="AS446" s="436"/>
      <c r="AT446" s="451"/>
      <c r="AU446" s="451"/>
      <c r="AV446" s="456"/>
      <c r="AW446" s="75"/>
      <c r="AX446" s="429"/>
      <c r="AY446" s="28" t="b">
        <f t="shared" si="24"/>
        <v>1</v>
      </c>
    </row>
    <row r="447" spans="1:51" ht="45" customHeight="1">
      <c r="A447" s="65"/>
      <c r="B447" s="65"/>
      <c r="C447" s="65"/>
      <c r="D447" s="65"/>
      <c r="E447" s="427"/>
      <c r="F447" s="318" t="str">
        <f t="shared" si="25"/>
        <v/>
      </c>
      <c r="G447" s="428"/>
      <c r="H447" s="83"/>
      <c r="I447" s="83"/>
      <c r="J447" s="45"/>
      <c r="K447" s="427"/>
      <c r="L447" s="427"/>
      <c r="M447" s="427"/>
      <c r="N447" s="45"/>
      <c r="O447" s="429"/>
      <c r="P447" s="206"/>
      <c r="Q447" s="206"/>
      <c r="R447" s="429"/>
      <c r="S447" s="83"/>
      <c r="T447" s="45"/>
      <c r="U447" s="213"/>
      <c r="V447" s="84"/>
      <c r="W447" s="85"/>
      <c r="X447" s="88"/>
      <c r="Y447" s="213"/>
      <c r="Z447" s="213"/>
      <c r="AA447" s="428"/>
      <c r="AB447" s="179" t="str">
        <f t="shared" si="22"/>
        <v/>
      </c>
      <c r="AC447" s="427"/>
      <c r="AD447" s="213"/>
      <c r="AE447" s="213"/>
      <c r="AF447" s="429"/>
      <c r="AG447" s="45"/>
      <c r="AH447" s="45"/>
      <c r="AI447" s="429"/>
      <c r="AJ447" s="668"/>
      <c r="AK447" s="668"/>
      <c r="AL447" s="41"/>
      <c r="AM447" s="367"/>
      <c r="AN447" s="427"/>
      <c r="AO447" s="179" t="str">
        <f t="shared" si="23"/>
        <v/>
      </c>
      <c r="AP447" s="427"/>
      <c r="AQ447" s="427"/>
      <c r="AR447" s="427"/>
      <c r="AS447" s="436"/>
      <c r="AT447" s="451"/>
      <c r="AU447" s="451"/>
      <c r="AV447" s="456"/>
      <c r="AW447" s="75"/>
      <c r="AX447" s="429"/>
      <c r="AY447" s="28" t="b">
        <f t="shared" si="24"/>
        <v>1</v>
      </c>
    </row>
    <row r="448" spans="1:51" ht="45" customHeight="1">
      <c r="A448" s="65"/>
      <c r="B448" s="65"/>
      <c r="C448" s="65"/>
      <c r="D448" s="65"/>
      <c r="E448" s="427"/>
      <c r="F448" s="318" t="str">
        <f t="shared" si="25"/>
        <v/>
      </c>
      <c r="G448" s="428"/>
      <c r="H448" s="83"/>
      <c r="I448" s="83"/>
      <c r="J448" s="45"/>
      <c r="K448" s="427"/>
      <c r="L448" s="427"/>
      <c r="M448" s="427"/>
      <c r="N448" s="45"/>
      <c r="O448" s="429"/>
      <c r="P448" s="206"/>
      <c r="Q448" s="206"/>
      <c r="R448" s="429"/>
      <c r="S448" s="83"/>
      <c r="T448" s="45"/>
      <c r="U448" s="213"/>
      <c r="V448" s="84"/>
      <c r="W448" s="85"/>
      <c r="X448" s="88"/>
      <c r="Y448" s="213"/>
      <c r="Z448" s="213"/>
      <c r="AA448" s="428"/>
      <c r="AB448" s="179" t="str">
        <f t="shared" si="22"/>
        <v/>
      </c>
      <c r="AC448" s="427"/>
      <c r="AD448" s="213"/>
      <c r="AE448" s="213"/>
      <c r="AF448" s="429"/>
      <c r="AG448" s="45"/>
      <c r="AH448" s="45"/>
      <c r="AI448" s="429"/>
      <c r="AJ448" s="668"/>
      <c r="AK448" s="668"/>
      <c r="AL448" s="41"/>
      <c r="AM448" s="367"/>
      <c r="AN448" s="427"/>
      <c r="AO448" s="179" t="str">
        <f t="shared" si="23"/>
        <v/>
      </c>
      <c r="AP448" s="427"/>
      <c r="AQ448" s="427"/>
      <c r="AR448" s="427"/>
      <c r="AS448" s="436"/>
      <c r="AT448" s="451"/>
      <c r="AU448" s="451"/>
      <c r="AV448" s="456"/>
      <c r="AW448" s="75"/>
      <c r="AX448" s="429"/>
      <c r="AY448" s="28" t="b">
        <f t="shared" si="24"/>
        <v>1</v>
      </c>
    </row>
    <row r="449" spans="1:51" ht="45" customHeight="1">
      <c r="A449" s="65"/>
      <c r="B449" s="65"/>
      <c r="C449" s="65"/>
      <c r="D449" s="65"/>
      <c r="E449" s="427"/>
      <c r="F449" s="318" t="str">
        <f t="shared" si="25"/>
        <v/>
      </c>
      <c r="G449" s="428"/>
      <c r="H449" s="83"/>
      <c r="I449" s="83"/>
      <c r="J449" s="45"/>
      <c r="K449" s="427"/>
      <c r="L449" s="427"/>
      <c r="M449" s="427"/>
      <c r="N449" s="45"/>
      <c r="O449" s="429"/>
      <c r="P449" s="206"/>
      <c r="Q449" s="206"/>
      <c r="R449" s="429"/>
      <c r="S449" s="83"/>
      <c r="T449" s="45"/>
      <c r="U449" s="213"/>
      <c r="V449" s="84"/>
      <c r="W449" s="85"/>
      <c r="X449" s="88"/>
      <c r="Y449" s="213"/>
      <c r="Z449" s="213"/>
      <c r="AA449" s="428"/>
      <c r="AB449" s="179" t="str">
        <f t="shared" si="22"/>
        <v/>
      </c>
      <c r="AC449" s="427"/>
      <c r="AD449" s="213"/>
      <c r="AE449" s="213"/>
      <c r="AF449" s="429"/>
      <c r="AG449" s="45"/>
      <c r="AH449" s="45"/>
      <c r="AI449" s="429"/>
      <c r="AJ449" s="668"/>
      <c r="AK449" s="668"/>
      <c r="AL449" s="41"/>
      <c r="AM449" s="367"/>
      <c r="AN449" s="427"/>
      <c r="AO449" s="179" t="str">
        <f t="shared" si="23"/>
        <v/>
      </c>
      <c r="AP449" s="427"/>
      <c r="AQ449" s="427"/>
      <c r="AR449" s="427"/>
      <c r="AS449" s="436"/>
      <c r="AT449" s="451"/>
      <c r="AU449" s="451"/>
      <c r="AV449" s="456"/>
      <c r="AW449" s="75"/>
      <c r="AX449" s="429"/>
      <c r="AY449" s="28" t="b">
        <f t="shared" si="24"/>
        <v>1</v>
      </c>
    </row>
    <row r="450" spans="1:51" ht="45" customHeight="1">
      <c r="A450" s="65"/>
      <c r="B450" s="65"/>
      <c r="C450" s="65"/>
      <c r="D450" s="65"/>
      <c r="E450" s="427"/>
      <c r="F450" s="318" t="str">
        <f t="shared" si="25"/>
        <v/>
      </c>
      <c r="G450" s="428"/>
      <c r="H450" s="83"/>
      <c r="I450" s="83"/>
      <c r="J450" s="45"/>
      <c r="K450" s="427"/>
      <c r="L450" s="427"/>
      <c r="M450" s="427"/>
      <c r="N450" s="45"/>
      <c r="O450" s="429"/>
      <c r="P450" s="206"/>
      <c r="Q450" s="206"/>
      <c r="R450" s="429"/>
      <c r="S450" s="83"/>
      <c r="T450" s="45"/>
      <c r="U450" s="213"/>
      <c r="V450" s="84"/>
      <c r="W450" s="85"/>
      <c r="X450" s="88"/>
      <c r="Y450" s="213"/>
      <c r="Z450" s="213"/>
      <c r="AA450" s="428"/>
      <c r="AB450" s="179" t="str">
        <f t="shared" si="22"/>
        <v/>
      </c>
      <c r="AC450" s="427"/>
      <c r="AD450" s="213"/>
      <c r="AE450" s="213"/>
      <c r="AF450" s="429"/>
      <c r="AG450" s="45"/>
      <c r="AH450" s="45"/>
      <c r="AI450" s="429"/>
      <c r="AJ450" s="668"/>
      <c r="AK450" s="668"/>
      <c r="AL450" s="41"/>
      <c r="AM450" s="367"/>
      <c r="AN450" s="427"/>
      <c r="AO450" s="179" t="str">
        <f t="shared" si="23"/>
        <v/>
      </c>
      <c r="AP450" s="427"/>
      <c r="AQ450" s="427"/>
      <c r="AR450" s="427"/>
      <c r="AS450" s="436"/>
      <c r="AT450" s="451"/>
      <c r="AU450" s="451"/>
      <c r="AV450" s="456"/>
      <c r="AW450" s="75"/>
      <c r="AX450" s="429"/>
      <c r="AY450" s="28" t="b">
        <f t="shared" si="24"/>
        <v>1</v>
      </c>
    </row>
    <row r="451" spans="1:51" ht="45" customHeight="1">
      <c r="A451" s="65"/>
      <c r="B451" s="65"/>
      <c r="C451" s="65"/>
      <c r="D451" s="65"/>
      <c r="E451" s="427"/>
      <c r="F451" s="318" t="str">
        <f t="shared" si="25"/>
        <v/>
      </c>
      <c r="G451" s="428"/>
      <c r="H451" s="83"/>
      <c r="I451" s="83"/>
      <c r="J451" s="45"/>
      <c r="K451" s="427"/>
      <c r="L451" s="427"/>
      <c r="M451" s="427"/>
      <c r="N451" s="45"/>
      <c r="O451" s="429"/>
      <c r="P451" s="206"/>
      <c r="Q451" s="206"/>
      <c r="R451" s="429"/>
      <c r="S451" s="83"/>
      <c r="T451" s="45"/>
      <c r="U451" s="213"/>
      <c r="V451" s="84"/>
      <c r="W451" s="85"/>
      <c r="X451" s="88"/>
      <c r="Y451" s="213"/>
      <c r="Z451" s="213"/>
      <c r="AA451" s="428"/>
      <c r="AB451" s="179" t="str">
        <f t="shared" si="22"/>
        <v/>
      </c>
      <c r="AC451" s="427"/>
      <c r="AD451" s="213"/>
      <c r="AE451" s="213"/>
      <c r="AF451" s="429"/>
      <c r="AG451" s="45"/>
      <c r="AH451" s="45"/>
      <c r="AI451" s="429"/>
      <c r="AJ451" s="668"/>
      <c r="AK451" s="668"/>
      <c r="AL451" s="41"/>
      <c r="AM451" s="367"/>
      <c r="AN451" s="427"/>
      <c r="AO451" s="179" t="str">
        <f t="shared" si="23"/>
        <v/>
      </c>
      <c r="AP451" s="427"/>
      <c r="AQ451" s="427"/>
      <c r="AR451" s="427"/>
      <c r="AS451" s="436"/>
      <c r="AT451" s="451"/>
      <c r="AU451" s="451"/>
      <c r="AV451" s="456"/>
      <c r="AW451" s="75"/>
      <c r="AX451" s="429"/>
      <c r="AY451" s="28" t="b">
        <f t="shared" si="24"/>
        <v>1</v>
      </c>
    </row>
    <row r="452" spans="1:51" ht="45" customHeight="1">
      <c r="A452" s="65"/>
      <c r="B452" s="65"/>
      <c r="C452" s="65"/>
      <c r="D452" s="65"/>
      <c r="E452" s="427"/>
      <c r="F452" s="318" t="str">
        <f t="shared" si="25"/>
        <v/>
      </c>
      <c r="G452" s="428"/>
      <c r="H452" s="83"/>
      <c r="I452" s="83"/>
      <c r="J452" s="45"/>
      <c r="K452" s="427"/>
      <c r="L452" s="427"/>
      <c r="M452" s="427"/>
      <c r="N452" s="45"/>
      <c r="O452" s="429"/>
      <c r="P452" s="206"/>
      <c r="Q452" s="206"/>
      <c r="R452" s="429"/>
      <c r="S452" s="83"/>
      <c r="T452" s="45"/>
      <c r="U452" s="213"/>
      <c r="V452" s="84"/>
      <c r="W452" s="85"/>
      <c r="X452" s="88"/>
      <c r="Y452" s="213"/>
      <c r="Z452" s="213"/>
      <c r="AA452" s="428"/>
      <c r="AB452" s="179" t="str">
        <f t="shared" si="22"/>
        <v/>
      </c>
      <c r="AC452" s="427"/>
      <c r="AD452" s="213"/>
      <c r="AE452" s="213"/>
      <c r="AF452" s="429"/>
      <c r="AG452" s="45"/>
      <c r="AH452" s="45"/>
      <c r="AI452" s="429"/>
      <c r="AJ452" s="668"/>
      <c r="AK452" s="668"/>
      <c r="AL452" s="41"/>
      <c r="AM452" s="367"/>
      <c r="AN452" s="427"/>
      <c r="AO452" s="179" t="str">
        <f t="shared" si="23"/>
        <v/>
      </c>
      <c r="AP452" s="427"/>
      <c r="AQ452" s="427"/>
      <c r="AR452" s="427"/>
      <c r="AS452" s="436"/>
      <c r="AT452" s="451"/>
      <c r="AU452" s="451"/>
      <c r="AV452" s="456"/>
      <c r="AW452" s="75"/>
      <c r="AX452" s="429"/>
      <c r="AY452" s="28" t="b">
        <f t="shared" si="24"/>
        <v>1</v>
      </c>
    </row>
    <row r="453" spans="1:51" ht="45" customHeight="1">
      <c r="A453" s="65"/>
      <c r="B453" s="65"/>
      <c r="C453" s="65"/>
      <c r="D453" s="65"/>
      <c r="E453" s="427"/>
      <c r="F453" s="318" t="str">
        <f t="shared" si="25"/>
        <v/>
      </c>
      <c r="G453" s="428"/>
      <c r="H453" s="83"/>
      <c r="I453" s="83"/>
      <c r="J453" s="45"/>
      <c r="K453" s="427"/>
      <c r="L453" s="427"/>
      <c r="M453" s="427"/>
      <c r="N453" s="45"/>
      <c r="O453" s="429"/>
      <c r="P453" s="206"/>
      <c r="Q453" s="206"/>
      <c r="R453" s="429"/>
      <c r="S453" s="83"/>
      <c r="T453" s="45"/>
      <c r="U453" s="213"/>
      <c r="V453" s="84"/>
      <c r="W453" s="85"/>
      <c r="X453" s="88"/>
      <c r="Y453" s="213"/>
      <c r="Z453" s="213"/>
      <c r="AA453" s="428"/>
      <c r="AB453" s="179" t="str">
        <f t="shared" si="22"/>
        <v/>
      </c>
      <c r="AC453" s="427"/>
      <c r="AD453" s="213"/>
      <c r="AE453" s="213"/>
      <c r="AF453" s="429"/>
      <c r="AG453" s="45"/>
      <c r="AH453" s="45"/>
      <c r="AI453" s="429"/>
      <c r="AJ453" s="668"/>
      <c r="AK453" s="668"/>
      <c r="AL453" s="41"/>
      <c r="AM453" s="367"/>
      <c r="AN453" s="427"/>
      <c r="AO453" s="179" t="str">
        <f t="shared" si="23"/>
        <v/>
      </c>
      <c r="AP453" s="427"/>
      <c r="AQ453" s="427"/>
      <c r="AR453" s="427"/>
      <c r="AS453" s="436"/>
      <c r="AT453" s="451"/>
      <c r="AU453" s="451"/>
      <c r="AV453" s="456"/>
      <c r="AW453" s="75"/>
      <c r="AX453" s="429"/>
      <c r="AY453" s="28" t="b">
        <f t="shared" si="24"/>
        <v>1</v>
      </c>
    </row>
    <row r="454" spans="1:51" ht="45" customHeight="1">
      <c r="A454" s="65"/>
      <c r="B454" s="65"/>
      <c r="C454" s="65"/>
      <c r="D454" s="65"/>
      <c r="E454" s="427"/>
      <c r="F454" s="318" t="str">
        <f t="shared" si="25"/>
        <v/>
      </c>
      <c r="G454" s="428"/>
      <c r="H454" s="83"/>
      <c r="I454" s="83"/>
      <c r="J454" s="45"/>
      <c r="K454" s="427"/>
      <c r="L454" s="427"/>
      <c r="M454" s="427"/>
      <c r="N454" s="45"/>
      <c r="O454" s="429"/>
      <c r="P454" s="206"/>
      <c r="Q454" s="206"/>
      <c r="R454" s="429"/>
      <c r="S454" s="83"/>
      <c r="T454" s="45"/>
      <c r="U454" s="213"/>
      <c r="V454" s="84"/>
      <c r="W454" s="85"/>
      <c r="X454" s="88"/>
      <c r="Y454" s="213"/>
      <c r="Z454" s="213"/>
      <c r="AA454" s="428"/>
      <c r="AB454" s="179" t="str">
        <f t="shared" si="22"/>
        <v/>
      </c>
      <c r="AC454" s="427"/>
      <c r="AD454" s="213"/>
      <c r="AE454" s="213"/>
      <c r="AF454" s="429"/>
      <c r="AG454" s="45"/>
      <c r="AH454" s="45"/>
      <c r="AI454" s="429"/>
      <c r="AJ454" s="668"/>
      <c r="AK454" s="668"/>
      <c r="AL454" s="41"/>
      <c r="AM454" s="367"/>
      <c r="AN454" s="427"/>
      <c r="AO454" s="179" t="str">
        <f t="shared" si="23"/>
        <v/>
      </c>
      <c r="AP454" s="427"/>
      <c r="AQ454" s="427"/>
      <c r="AR454" s="427"/>
      <c r="AS454" s="436"/>
      <c r="AT454" s="451"/>
      <c r="AU454" s="451"/>
      <c r="AV454" s="456"/>
      <c r="AW454" s="75"/>
      <c r="AX454" s="429"/>
      <c r="AY454" s="28" t="b">
        <f t="shared" si="24"/>
        <v>1</v>
      </c>
    </row>
    <row r="455" spans="1:51" ht="45" customHeight="1">
      <c r="A455" s="65"/>
      <c r="B455" s="65"/>
      <c r="C455" s="65"/>
      <c r="D455" s="65"/>
      <c r="E455" s="427"/>
      <c r="F455" s="318" t="str">
        <f t="shared" si="25"/>
        <v/>
      </c>
      <c r="G455" s="428"/>
      <c r="H455" s="83"/>
      <c r="I455" s="83"/>
      <c r="J455" s="45"/>
      <c r="K455" s="427"/>
      <c r="L455" s="427"/>
      <c r="M455" s="427"/>
      <c r="N455" s="45"/>
      <c r="O455" s="429"/>
      <c r="P455" s="206"/>
      <c r="Q455" s="206"/>
      <c r="R455" s="429"/>
      <c r="S455" s="83"/>
      <c r="T455" s="45"/>
      <c r="U455" s="213"/>
      <c r="V455" s="84"/>
      <c r="W455" s="85"/>
      <c r="X455" s="88"/>
      <c r="Y455" s="213"/>
      <c r="Z455" s="213"/>
      <c r="AA455" s="428"/>
      <c r="AB455" s="179" t="str">
        <f t="shared" si="22"/>
        <v/>
      </c>
      <c r="AC455" s="427"/>
      <c r="AD455" s="213"/>
      <c r="AE455" s="213"/>
      <c r="AF455" s="429"/>
      <c r="AG455" s="45"/>
      <c r="AH455" s="45"/>
      <c r="AI455" s="429"/>
      <c r="AJ455" s="668"/>
      <c r="AK455" s="668"/>
      <c r="AL455" s="41"/>
      <c r="AM455" s="367"/>
      <c r="AN455" s="427"/>
      <c r="AO455" s="179" t="str">
        <f t="shared" si="23"/>
        <v/>
      </c>
      <c r="AP455" s="427"/>
      <c r="AQ455" s="427"/>
      <c r="AR455" s="427"/>
      <c r="AS455" s="436"/>
      <c r="AT455" s="451"/>
      <c r="AU455" s="451"/>
      <c r="AV455" s="456"/>
      <c r="AW455" s="75"/>
      <c r="AX455" s="429"/>
      <c r="AY455" s="28" t="b">
        <f t="shared" si="24"/>
        <v>1</v>
      </c>
    </row>
    <row r="456" spans="1:51" ht="45" customHeight="1">
      <c r="A456" s="65"/>
      <c r="B456" s="65"/>
      <c r="C456" s="65"/>
      <c r="D456" s="65"/>
      <c r="E456" s="427"/>
      <c r="F456" s="318" t="str">
        <f t="shared" si="25"/>
        <v/>
      </c>
      <c r="G456" s="428"/>
      <c r="H456" s="83"/>
      <c r="I456" s="83"/>
      <c r="J456" s="45"/>
      <c r="K456" s="427"/>
      <c r="L456" s="427"/>
      <c r="M456" s="427"/>
      <c r="N456" s="45"/>
      <c r="O456" s="429"/>
      <c r="P456" s="206"/>
      <c r="Q456" s="206"/>
      <c r="R456" s="429"/>
      <c r="S456" s="83"/>
      <c r="T456" s="45"/>
      <c r="U456" s="213"/>
      <c r="V456" s="84"/>
      <c r="W456" s="85"/>
      <c r="X456" s="88"/>
      <c r="Y456" s="213"/>
      <c r="Z456" s="213"/>
      <c r="AA456" s="428"/>
      <c r="AB456" s="179" t="str">
        <f t="shared" si="22"/>
        <v/>
      </c>
      <c r="AC456" s="427"/>
      <c r="AD456" s="213"/>
      <c r="AE456" s="213"/>
      <c r="AF456" s="429"/>
      <c r="AG456" s="45"/>
      <c r="AH456" s="45"/>
      <c r="AI456" s="429"/>
      <c r="AJ456" s="668"/>
      <c r="AK456" s="668"/>
      <c r="AL456" s="41"/>
      <c r="AM456" s="367"/>
      <c r="AN456" s="427"/>
      <c r="AO456" s="179" t="str">
        <f t="shared" si="23"/>
        <v/>
      </c>
      <c r="AP456" s="427"/>
      <c r="AQ456" s="427"/>
      <c r="AR456" s="427"/>
      <c r="AS456" s="436"/>
      <c r="AT456" s="451"/>
      <c r="AU456" s="451"/>
      <c r="AV456" s="456"/>
      <c r="AW456" s="75"/>
      <c r="AX456" s="429"/>
      <c r="AY456" s="28" t="b">
        <f t="shared" si="24"/>
        <v>1</v>
      </c>
    </row>
    <row r="457" spans="1:51" ht="45" customHeight="1">
      <c r="A457" s="67"/>
      <c r="B457" s="67"/>
      <c r="C457" s="67"/>
      <c r="D457" s="65"/>
      <c r="E457" s="427"/>
      <c r="F457" s="318" t="str">
        <f t="shared" si="25"/>
        <v/>
      </c>
      <c r="G457" s="428"/>
      <c r="H457" s="83"/>
      <c r="I457" s="83"/>
      <c r="J457" s="45"/>
      <c r="K457" s="427"/>
      <c r="L457" s="427"/>
      <c r="M457" s="427"/>
      <c r="N457" s="45"/>
      <c r="O457" s="429"/>
      <c r="P457" s="206"/>
      <c r="Q457" s="206"/>
      <c r="R457" s="429"/>
      <c r="S457" s="83"/>
      <c r="T457" s="45"/>
      <c r="U457" s="213"/>
      <c r="V457" s="84"/>
      <c r="W457" s="85"/>
      <c r="X457" s="212"/>
      <c r="Y457" s="213"/>
      <c r="Z457" s="213"/>
      <c r="AA457" s="428"/>
      <c r="AB457" s="179" t="str">
        <f t="shared" si="22"/>
        <v/>
      </c>
      <c r="AC457" s="427"/>
      <c r="AD457" s="213"/>
      <c r="AE457" s="213"/>
      <c r="AF457" s="429"/>
      <c r="AG457" s="45"/>
      <c r="AH457" s="45"/>
      <c r="AI457" s="429"/>
      <c r="AJ457" s="668"/>
      <c r="AK457" s="668"/>
      <c r="AL457" s="41"/>
      <c r="AM457" s="367"/>
      <c r="AN457" s="427"/>
      <c r="AO457" s="179" t="str">
        <f t="shared" si="23"/>
        <v/>
      </c>
      <c r="AP457" s="427"/>
      <c r="AQ457" s="427"/>
      <c r="AR457" s="427"/>
      <c r="AS457" s="436"/>
      <c r="AT457" s="451"/>
      <c r="AU457" s="451"/>
      <c r="AV457" s="456"/>
      <c r="AW457" s="75"/>
      <c r="AX457" s="429"/>
      <c r="AY457" s="28" t="b">
        <f t="shared" si="24"/>
        <v>1</v>
      </c>
    </row>
    <row r="458" spans="1:51" ht="45" customHeight="1">
      <c r="A458" s="67"/>
      <c r="B458" s="67"/>
      <c r="C458" s="67"/>
      <c r="D458" s="65"/>
      <c r="E458" s="427"/>
      <c r="F458" s="318" t="str">
        <f t="shared" si="25"/>
        <v/>
      </c>
      <c r="G458" s="428"/>
      <c r="H458" s="83"/>
      <c r="I458" s="83"/>
      <c r="J458" s="45"/>
      <c r="K458" s="427"/>
      <c r="L458" s="427"/>
      <c r="M458" s="427"/>
      <c r="N458" s="45"/>
      <c r="O458" s="429"/>
      <c r="P458" s="206"/>
      <c r="Q458" s="206"/>
      <c r="R458" s="429"/>
      <c r="S458" s="83"/>
      <c r="T458" s="45"/>
      <c r="U458" s="213"/>
      <c r="V458" s="84"/>
      <c r="W458" s="85"/>
      <c r="X458" s="88"/>
      <c r="Y458" s="214"/>
      <c r="Z458" s="213"/>
      <c r="AA458" s="428"/>
      <c r="AB458" s="179" t="str">
        <f t="shared" ref="AB458:AB498" si="26">IF(ISBLANK(X458),"",DATEDIF(S458,X458,"d")/365)</f>
        <v/>
      </c>
      <c r="AC458" s="427"/>
      <c r="AD458" s="213"/>
      <c r="AE458" s="213"/>
      <c r="AF458" s="429"/>
      <c r="AG458" s="45"/>
      <c r="AH458" s="45"/>
      <c r="AI458" s="429"/>
      <c r="AJ458" s="668"/>
      <c r="AK458" s="668"/>
      <c r="AL458" s="41"/>
      <c r="AM458" s="367"/>
      <c r="AN458" s="427"/>
      <c r="AO458" s="179" t="str">
        <f t="shared" ref="AO458:AO498" si="27">IF((S458-AM458)/365&gt;0,(S458-AM458)/365,"")</f>
        <v/>
      </c>
      <c r="AP458" s="427"/>
      <c r="AQ458" s="427"/>
      <c r="AR458" s="427"/>
      <c r="AS458" s="436"/>
      <c r="AT458" s="451"/>
      <c r="AU458" s="451"/>
      <c r="AV458" s="456"/>
      <c r="AW458" s="75"/>
      <c r="AX458" s="429"/>
      <c r="AY458" s="28" t="b">
        <f t="shared" si="24"/>
        <v>1</v>
      </c>
    </row>
    <row r="459" spans="1:51" ht="45" customHeight="1">
      <c r="A459" s="67"/>
      <c r="B459" s="67"/>
      <c r="C459" s="67"/>
      <c r="D459" s="65"/>
      <c r="E459" s="427"/>
      <c r="F459" s="318" t="str">
        <f t="shared" si="25"/>
        <v/>
      </c>
      <c r="G459" s="428"/>
      <c r="H459" s="83"/>
      <c r="I459" s="83"/>
      <c r="J459" s="45"/>
      <c r="K459" s="427"/>
      <c r="L459" s="427"/>
      <c r="M459" s="427"/>
      <c r="N459" s="45"/>
      <c r="O459" s="429"/>
      <c r="P459" s="206"/>
      <c r="Q459" s="206"/>
      <c r="R459" s="429"/>
      <c r="S459" s="83"/>
      <c r="T459" s="45"/>
      <c r="U459" s="213"/>
      <c r="V459" s="84"/>
      <c r="W459" s="85"/>
      <c r="X459" s="88"/>
      <c r="Y459" s="213"/>
      <c r="Z459" s="213"/>
      <c r="AA459" s="428"/>
      <c r="AB459" s="179" t="str">
        <f t="shared" si="26"/>
        <v/>
      </c>
      <c r="AC459" s="427"/>
      <c r="AD459" s="213"/>
      <c r="AE459" s="213"/>
      <c r="AF459" s="429"/>
      <c r="AG459" s="45"/>
      <c r="AH459" s="45"/>
      <c r="AI459" s="429"/>
      <c r="AJ459" s="668"/>
      <c r="AK459" s="668"/>
      <c r="AL459" s="41"/>
      <c r="AM459" s="367"/>
      <c r="AN459" s="427"/>
      <c r="AO459" s="179" t="str">
        <f t="shared" si="27"/>
        <v/>
      </c>
      <c r="AP459" s="427"/>
      <c r="AQ459" s="427"/>
      <c r="AR459" s="427"/>
      <c r="AS459" s="436"/>
      <c r="AT459" s="451"/>
      <c r="AU459" s="451"/>
      <c r="AV459" s="456"/>
      <c r="AW459" s="75"/>
      <c r="AX459" s="429"/>
      <c r="AY459" s="28" t="b">
        <f t="shared" si="24"/>
        <v>1</v>
      </c>
    </row>
    <row r="460" spans="1:51" ht="45" customHeight="1">
      <c r="A460" s="67"/>
      <c r="B460" s="67"/>
      <c r="C460" s="67"/>
      <c r="D460" s="65"/>
      <c r="E460" s="427"/>
      <c r="F460" s="318" t="str">
        <f t="shared" si="25"/>
        <v/>
      </c>
      <c r="G460" s="428"/>
      <c r="H460" s="83"/>
      <c r="I460" s="83"/>
      <c r="J460" s="45"/>
      <c r="K460" s="427"/>
      <c r="L460" s="427"/>
      <c r="M460" s="427"/>
      <c r="N460" s="45"/>
      <c r="O460" s="429"/>
      <c r="P460" s="206"/>
      <c r="Q460" s="206"/>
      <c r="R460" s="429"/>
      <c r="S460" s="83"/>
      <c r="T460" s="45"/>
      <c r="U460" s="213"/>
      <c r="V460" s="84"/>
      <c r="W460" s="85"/>
      <c r="X460" s="88"/>
      <c r="Y460" s="213"/>
      <c r="Z460" s="213"/>
      <c r="AA460" s="428"/>
      <c r="AB460" s="179" t="str">
        <f t="shared" si="26"/>
        <v/>
      </c>
      <c r="AC460" s="427"/>
      <c r="AD460" s="213"/>
      <c r="AE460" s="213"/>
      <c r="AF460" s="429"/>
      <c r="AG460" s="45"/>
      <c r="AH460" s="45"/>
      <c r="AI460" s="429"/>
      <c r="AJ460" s="668"/>
      <c r="AK460" s="668"/>
      <c r="AL460" s="41"/>
      <c r="AM460" s="367"/>
      <c r="AN460" s="427"/>
      <c r="AO460" s="179" t="str">
        <f t="shared" si="27"/>
        <v/>
      </c>
      <c r="AP460" s="427"/>
      <c r="AQ460" s="427"/>
      <c r="AR460" s="427"/>
      <c r="AS460" s="436"/>
      <c r="AT460" s="451"/>
      <c r="AU460" s="451"/>
      <c r="AV460" s="456"/>
      <c r="AW460" s="75"/>
      <c r="AX460" s="429"/>
      <c r="AY460" s="28" t="b">
        <f t="shared" ref="AY460:AY498" si="28">U460=Z460+AD460+AH460</f>
        <v>1</v>
      </c>
    </row>
    <row r="461" spans="1:51" ht="45" customHeight="1">
      <c r="A461" s="67"/>
      <c r="B461" s="67"/>
      <c r="C461" s="67"/>
      <c r="D461" s="65"/>
      <c r="E461" s="427"/>
      <c r="F461" s="318" t="str">
        <f t="shared" si="25"/>
        <v/>
      </c>
      <c r="G461" s="428"/>
      <c r="H461" s="83"/>
      <c r="I461" s="83"/>
      <c r="J461" s="45"/>
      <c r="K461" s="427"/>
      <c r="L461" s="427"/>
      <c r="M461" s="427"/>
      <c r="N461" s="45"/>
      <c r="O461" s="429"/>
      <c r="P461" s="206"/>
      <c r="Q461" s="206"/>
      <c r="R461" s="429"/>
      <c r="S461" s="83"/>
      <c r="T461" s="45"/>
      <c r="U461" s="213"/>
      <c r="V461" s="84"/>
      <c r="W461" s="85"/>
      <c r="X461" s="88"/>
      <c r="Y461" s="213"/>
      <c r="Z461" s="213"/>
      <c r="AA461" s="428"/>
      <c r="AB461" s="179" t="str">
        <f t="shared" si="26"/>
        <v/>
      </c>
      <c r="AC461" s="427"/>
      <c r="AD461" s="213"/>
      <c r="AE461" s="213"/>
      <c r="AF461" s="429"/>
      <c r="AG461" s="45"/>
      <c r="AH461" s="45"/>
      <c r="AI461" s="429"/>
      <c r="AJ461" s="668"/>
      <c r="AK461" s="668"/>
      <c r="AL461" s="41"/>
      <c r="AM461" s="367"/>
      <c r="AN461" s="427"/>
      <c r="AO461" s="179" t="str">
        <f t="shared" si="27"/>
        <v/>
      </c>
      <c r="AP461" s="427"/>
      <c r="AQ461" s="427"/>
      <c r="AR461" s="427"/>
      <c r="AS461" s="436"/>
      <c r="AT461" s="451"/>
      <c r="AU461" s="451"/>
      <c r="AV461" s="456"/>
      <c r="AW461" s="75"/>
      <c r="AX461" s="429"/>
      <c r="AY461" s="28" t="b">
        <f t="shared" si="28"/>
        <v>1</v>
      </c>
    </row>
    <row r="462" spans="1:51" ht="45" customHeight="1">
      <c r="A462" s="67"/>
      <c r="B462" s="67"/>
      <c r="C462" s="67"/>
      <c r="D462" s="65"/>
      <c r="E462" s="427"/>
      <c r="F462" s="318" t="str">
        <f t="shared" si="25"/>
        <v/>
      </c>
      <c r="G462" s="428"/>
      <c r="H462" s="83"/>
      <c r="I462" s="83"/>
      <c r="J462" s="45"/>
      <c r="K462" s="427"/>
      <c r="L462" s="427"/>
      <c r="M462" s="427"/>
      <c r="N462" s="45"/>
      <c r="O462" s="429"/>
      <c r="P462" s="206"/>
      <c r="Q462" s="206"/>
      <c r="R462" s="429"/>
      <c r="S462" s="83"/>
      <c r="T462" s="45"/>
      <c r="U462" s="213"/>
      <c r="V462" s="84"/>
      <c r="W462" s="85"/>
      <c r="X462" s="88"/>
      <c r="Y462" s="213"/>
      <c r="Z462" s="213"/>
      <c r="AA462" s="428"/>
      <c r="AB462" s="179" t="str">
        <f t="shared" si="26"/>
        <v/>
      </c>
      <c r="AC462" s="427"/>
      <c r="AD462" s="213"/>
      <c r="AE462" s="213"/>
      <c r="AF462" s="429"/>
      <c r="AG462" s="45"/>
      <c r="AH462" s="45"/>
      <c r="AI462" s="429"/>
      <c r="AJ462" s="668"/>
      <c r="AK462" s="668"/>
      <c r="AL462" s="41"/>
      <c r="AM462" s="367"/>
      <c r="AN462" s="427"/>
      <c r="AO462" s="179" t="str">
        <f t="shared" si="27"/>
        <v/>
      </c>
      <c r="AP462" s="427"/>
      <c r="AQ462" s="427"/>
      <c r="AR462" s="427"/>
      <c r="AS462" s="436"/>
      <c r="AT462" s="451"/>
      <c r="AU462" s="451"/>
      <c r="AV462" s="456"/>
      <c r="AW462" s="75"/>
      <c r="AX462" s="429"/>
      <c r="AY462" s="28" t="b">
        <f t="shared" si="28"/>
        <v>1</v>
      </c>
    </row>
    <row r="463" spans="1:51" ht="45" customHeight="1">
      <c r="A463" s="67"/>
      <c r="B463" s="67"/>
      <c r="C463" s="67"/>
      <c r="D463" s="65"/>
      <c r="E463" s="427"/>
      <c r="F463" s="318" t="str">
        <f t="shared" si="25"/>
        <v/>
      </c>
      <c r="G463" s="428"/>
      <c r="H463" s="83"/>
      <c r="I463" s="83"/>
      <c r="J463" s="45"/>
      <c r="K463" s="427"/>
      <c r="L463" s="427"/>
      <c r="M463" s="427"/>
      <c r="N463" s="45"/>
      <c r="O463" s="429"/>
      <c r="P463" s="206"/>
      <c r="Q463" s="206"/>
      <c r="R463" s="429"/>
      <c r="S463" s="83"/>
      <c r="T463" s="45"/>
      <c r="U463" s="213"/>
      <c r="V463" s="84"/>
      <c r="W463" s="85"/>
      <c r="X463" s="88"/>
      <c r="Y463" s="213"/>
      <c r="Z463" s="234"/>
      <c r="AA463" s="428"/>
      <c r="AB463" s="179" t="str">
        <f t="shared" si="26"/>
        <v/>
      </c>
      <c r="AC463" s="427"/>
      <c r="AD463" s="213"/>
      <c r="AE463" s="213"/>
      <c r="AF463" s="429"/>
      <c r="AG463" s="45"/>
      <c r="AH463" s="45"/>
      <c r="AI463" s="429"/>
      <c r="AJ463" s="668"/>
      <c r="AK463" s="668"/>
      <c r="AL463" s="41"/>
      <c r="AM463" s="367"/>
      <c r="AN463" s="427"/>
      <c r="AO463" s="179" t="str">
        <f t="shared" si="27"/>
        <v/>
      </c>
      <c r="AP463" s="427"/>
      <c r="AQ463" s="427"/>
      <c r="AR463" s="427"/>
      <c r="AS463" s="436"/>
      <c r="AT463" s="451"/>
      <c r="AU463" s="451"/>
      <c r="AV463" s="456"/>
      <c r="AW463" s="75"/>
      <c r="AX463" s="429"/>
      <c r="AY463" s="28" t="b">
        <f t="shared" si="28"/>
        <v>1</v>
      </c>
    </row>
    <row r="464" spans="1:51" ht="45" customHeight="1">
      <c r="A464" s="67"/>
      <c r="B464" s="67"/>
      <c r="C464" s="67"/>
      <c r="D464" s="65"/>
      <c r="E464" s="427"/>
      <c r="F464" s="318" t="str">
        <f t="shared" si="25"/>
        <v/>
      </c>
      <c r="G464" s="428"/>
      <c r="H464" s="83"/>
      <c r="I464" s="83"/>
      <c r="J464" s="45"/>
      <c r="K464" s="427"/>
      <c r="L464" s="427"/>
      <c r="M464" s="427"/>
      <c r="N464" s="45"/>
      <c r="O464" s="429"/>
      <c r="P464" s="206"/>
      <c r="Q464" s="206"/>
      <c r="R464" s="429"/>
      <c r="S464" s="83"/>
      <c r="T464" s="45"/>
      <c r="U464" s="213"/>
      <c r="V464" s="84"/>
      <c r="W464" s="85"/>
      <c r="X464" s="88"/>
      <c r="Y464" s="213"/>
      <c r="Z464" s="213"/>
      <c r="AA464" s="428"/>
      <c r="AB464" s="179" t="str">
        <f t="shared" si="26"/>
        <v/>
      </c>
      <c r="AC464" s="427"/>
      <c r="AD464" s="213"/>
      <c r="AE464" s="213"/>
      <c r="AF464" s="429"/>
      <c r="AG464" s="45"/>
      <c r="AH464" s="45"/>
      <c r="AI464" s="429"/>
      <c r="AJ464" s="668"/>
      <c r="AK464" s="668"/>
      <c r="AL464" s="41"/>
      <c r="AM464" s="367"/>
      <c r="AN464" s="427"/>
      <c r="AO464" s="179" t="str">
        <f t="shared" si="27"/>
        <v/>
      </c>
      <c r="AP464" s="427"/>
      <c r="AQ464" s="427"/>
      <c r="AR464" s="427"/>
      <c r="AS464" s="436"/>
      <c r="AT464" s="451"/>
      <c r="AU464" s="451"/>
      <c r="AV464" s="456"/>
      <c r="AW464" s="75"/>
      <c r="AX464" s="429"/>
      <c r="AY464" s="28" t="b">
        <f t="shared" si="28"/>
        <v>1</v>
      </c>
    </row>
    <row r="465" spans="1:51" ht="45" customHeight="1">
      <c r="A465" s="67"/>
      <c r="B465" s="67"/>
      <c r="C465" s="67"/>
      <c r="D465" s="65"/>
      <c r="E465" s="427"/>
      <c r="F465" s="318" t="str">
        <f t="shared" si="25"/>
        <v/>
      </c>
      <c r="G465" s="428"/>
      <c r="H465" s="83"/>
      <c r="I465" s="83"/>
      <c r="J465" s="45"/>
      <c r="K465" s="427"/>
      <c r="L465" s="427"/>
      <c r="M465" s="427"/>
      <c r="N465" s="45"/>
      <c r="O465" s="429"/>
      <c r="P465" s="206"/>
      <c r="Q465" s="206"/>
      <c r="R465" s="429"/>
      <c r="S465" s="83"/>
      <c r="T465" s="45"/>
      <c r="U465" s="213"/>
      <c r="V465" s="84"/>
      <c r="W465" s="85"/>
      <c r="X465" s="88"/>
      <c r="Y465" s="213"/>
      <c r="Z465" s="213"/>
      <c r="AA465" s="428"/>
      <c r="AB465" s="179" t="str">
        <f t="shared" si="26"/>
        <v/>
      </c>
      <c r="AC465" s="427"/>
      <c r="AD465" s="213"/>
      <c r="AE465" s="213"/>
      <c r="AF465" s="429"/>
      <c r="AG465" s="45"/>
      <c r="AH465" s="45"/>
      <c r="AI465" s="429"/>
      <c r="AJ465" s="668"/>
      <c r="AK465" s="668"/>
      <c r="AL465" s="41"/>
      <c r="AM465" s="367"/>
      <c r="AN465" s="427"/>
      <c r="AO465" s="179" t="str">
        <f t="shared" si="27"/>
        <v/>
      </c>
      <c r="AP465" s="427"/>
      <c r="AQ465" s="427"/>
      <c r="AR465" s="427"/>
      <c r="AS465" s="436"/>
      <c r="AT465" s="451"/>
      <c r="AU465" s="451"/>
      <c r="AV465" s="456"/>
      <c r="AW465" s="75"/>
      <c r="AX465" s="429"/>
      <c r="AY465" s="28" t="b">
        <f t="shared" si="28"/>
        <v>1</v>
      </c>
    </row>
    <row r="466" spans="1:51" ht="45" customHeight="1">
      <c r="A466" s="67"/>
      <c r="B466" s="67"/>
      <c r="C466" s="67"/>
      <c r="D466" s="65"/>
      <c r="E466" s="427"/>
      <c r="F466" s="318" t="str">
        <f t="shared" si="25"/>
        <v/>
      </c>
      <c r="G466" s="428"/>
      <c r="H466" s="83"/>
      <c r="I466" s="83"/>
      <c r="J466" s="45"/>
      <c r="K466" s="427"/>
      <c r="L466" s="427"/>
      <c r="M466" s="427"/>
      <c r="N466" s="45"/>
      <c r="O466" s="429"/>
      <c r="P466" s="206"/>
      <c r="Q466" s="206"/>
      <c r="R466" s="429"/>
      <c r="S466" s="83"/>
      <c r="T466" s="45"/>
      <c r="U466" s="213"/>
      <c r="V466" s="84"/>
      <c r="W466" s="85"/>
      <c r="X466" s="88"/>
      <c r="Y466" s="213"/>
      <c r="Z466" s="213"/>
      <c r="AA466" s="428"/>
      <c r="AB466" s="179" t="str">
        <f t="shared" si="26"/>
        <v/>
      </c>
      <c r="AC466" s="427"/>
      <c r="AD466" s="213"/>
      <c r="AE466" s="213"/>
      <c r="AF466" s="429"/>
      <c r="AG466" s="45"/>
      <c r="AH466" s="45"/>
      <c r="AI466" s="429"/>
      <c r="AJ466" s="668"/>
      <c r="AK466" s="668"/>
      <c r="AL466" s="41"/>
      <c r="AM466" s="367"/>
      <c r="AN466" s="427"/>
      <c r="AO466" s="179" t="str">
        <f t="shared" si="27"/>
        <v/>
      </c>
      <c r="AP466" s="427"/>
      <c r="AQ466" s="427"/>
      <c r="AR466" s="427"/>
      <c r="AS466" s="436"/>
      <c r="AT466" s="451"/>
      <c r="AU466" s="451"/>
      <c r="AV466" s="456"/>
      <c r="AW466" s="75"/>
      <c r="AX466" s="429"/>
      <c r="AY466" s="28" t="b">
        <f t="shared" si="28"/>
        <v>1</v>
      </c>
    </row>
    <row r="467" spans="1:51" ht="45" customHeight="1">
      <c r="A467" s="67"/>
      <c r="B467" s="67"/>
      <c r="C467" s="67"/>
      <c r="D467" s="65"/>
      <c r="E467" s="427"/>
      <c r="F467" s="318" t="str">
        <f t="shared" si="25"/>
        <v/>
      </c>
      <c r="G467" s="428"/>
      <c r="H467" s="83"/>
      <c r="I467" s="83"/>
      <c r="J467" s="45"/>
      <c r="K467" s="427"/>
      <c r="L467" s="427"/>
      <c r="M467" s="427"/>
      <c r="N467" s="45"/>
      <c r="O467" s="429"/>
      <c r="P467" s="206"/>
      <c r="Q467" s="206"/>
      <c r="R467" s="429"/>
      <c r="S467" s="83"/>
      <c r="T467" s="45"/>
      <c r="U467" s="213"/>
      <c r="V467" s="84"/>
      <c r="W467" s="85"/>
      <c r="X467" s="88"/>
      <c r="Y467" s="213"/>
      <c r="Z467" s="213"/>
      <c r="AA467" s="428"/>
      <c r="AB467" s="179" t="str">
        <f t="shared" si="26"/>
        <v/>
      </c>
      <c r="AC467" s="427"/>
      <c r="AD467" s="213"/>
      <c r="AE467" s="213"/>
      <c r="AF467" s="429"/>
      <c r="AG467" s="45"/>
      <c r="AH467" s="45"/>
      <c r="AI467" s="429"/>
      <c r="AJ467" s="668"/>
      <c r="AK467" s="668"/>
      <c r="AL467" s="41"/>
      <c r="AM467" s="367"/>
      <c r="AN467" s="427"/>
      <c r="AO467" s="179" t="str">
        <f t="shared" si="27"/>
        <v/>
      </c>
      <c r="AP467" s="427"/>
      <c r="AQ467" s="427"/>
      <c r="AR467" s="427"/>
      <c r="AS467" s="436"/>
      <c r="AT467" s="451"/>
      <c r="AU467" s="451"/>
      <c r="AV467" s="456"/>
      <c r="AW467" s="75"/>
      <c r="AX467" s="429"/>
      <c r="AY467" s="28" t="b">
        <f t="shared" si="28"/>
        <v>1</v>
      </c>
    </row>
    <row r="468" spans="1:51" ht="45" customHeight="1">
      <c r="A468" s="67"/>
      <c r="B468" s="67"/>
      <c r="C468" s="67"/>
      <c r="D468" s="65"/>
      <c r="E468" s="222"/>
      <c r="F468" s="318" t="str">
        <f t="shared" si="25"/>
        <v/>
      </c>
      <c r="G468" s="428"/>
      <c r="H468" s="83"/>
      <c r="I468" s="83"/>
      <c r="J468" s="45"/>
      <c r="K468" s="427"/>
      <c r="L468" s="427"/>
      <c r="M468" s="427"/>
      <c r="N468" s="45"/>
      <c r="O468" s="429"/>
      <c r="P468" s="206"/>
      <c r="Q468" s="206"/>
      <c r="R468" s="429"/>
      <c r="S468" s="83"/>
      <c r="T468" s="45"/>
      <c r="U468" s="213"/>
      <c r="V468" s="84"/>
      <c r="W468" s="85"/>
      <c r="X468" s="88"/>
      <c r="Y468" s="213"/>
      <c r="Z468" s="213"/>
      <c r="AA468" s="428"/>
      <c r="AB468" s="179" t="str">
        <f t="shared" si="26"/>
        <v/>
      </c>
      <c r="AC468" s="427"/>
      <c r="AD468" s="213"/>
      <c r="AE468" s="213"/>
      <c r="AF468" s="429"/>
      <c r="AG468" s="45"/>
      <c r="AH468" s="45"/>
      <c r="AI468" s="429"/>
      <c r="AJ468" s="668"/>
      <c r="AK468" s="668"/>
      <c r="AL468" s="41"/>
      <c r="AM468" s="367"/>
      <c r="AN468" s="427"/>
      <c r="AO468" s="179" t="str">
        <f t="shared" si="27"/>
        <v/>
      </c>
      <c r="AP468" s="427"/>
      <c r="AQ468" s="427"/>
      <c r="AR468" s="427"/>
      <c r="AS468" s="436"/>
      <c r="AT468" s="451"/>
      <c r="AU468" s="451"/>
      <c r="AV468" s="456"/>
      <c r="AW468" s="75"/>
      <c r="AX468" s="429"/>
      <c r="AY468" s="28" t="b">
        <f t="shared" si="28"/>
        <v>1</v>
      </c>
    </row>
    <row r="469" spans="1:51" ht="45" customHeight="1">
      <c r="A469" s="67"/>
      <c r="B469" s="67"/>
      <c r="C469" s="67"/>
      <c r="D469" s="65"/>
      <c r="E469" s="427"/>
      <c r="F469" s="318" t="str">
        <f t="shared" si="25"/>
        <v/>
      </c>
      <c r="G469" s="428"/>
      <c r="H469" s="83"/>
      <c r="I469" s="83"/>
      <c r="J469" s="45"/>
      <c r="K469" s="427"/>
      <c r="L469" s="427"/>
      <c r="M469" s="427"/>
      <c r="N469" s="45"/>
      <c r="O469" s="429"/>
      <c r="P469" s="206"/>
      <c r="Q469" s="206"/>
      <c r="R469" s="429"/>
      <c r="S469" s="83"/>
      <c r="T469" s="45"/>
      <c r="U469" s="213"/>
      <c r="V469" s="84"/>
      <c r="W469" s="85"/>
      <c r="X469" s="88"/>
      <c r="Y469" s="213"/>
      <c r="Z469" s="213"/>
      <c r="AA469" s="428"/>
      <c r="AB469" s="179" t="str">
        <f t="shared" si="26"/>
        <v/>
      </c>
      <c r="AC469" s="427"/>
      <c r="AD469" s="213"/>
      <c r="AE469" s="213"/>
      <c r="AF469" s="429"/>
      <c r="AG469" s="45"/>
      <c r="AH469" s="45"/>
      <c r="AI469" s="429"/>
      <c r="AJ469" s="668"/>
      <c r="AK469" s="668"/>
      <c r="AL469" s="41"/>
      <c r="AM469" s="367"/>
      <c r="AN469" s="427"/>
      <c r="AO469" s="179" t="str">
        <f t="shared" si="27"/>
        <v/>
      </c>
      <c r="AP469" s="427"/>
      <c r="AQ469" s="427"/>
      <c r="AR469" s="427"/>
      <c r="AS469" s="436"/>
      <c r="AT469" s="451"/>
      <c r="AU469" s="451"/>
      <c r="AV469" s="456"/>
      <c r="AW469" s="75"/>
      <c r="AX469" s="429"/>
      <c r="AY469" s="28" t="b">
        <f t="shared" si="28"/>
        <v>1</v>
      </c>
    </row>
    <row r="470" spans="1:51" ht="45" customHeight="1">
      <c r="A470" s="67"/>
      <c r="B470" s="67"/>
      <c r="C470" s="67"/>
      <c r="D470" s="65"/>
      <c r="E470" s="427"/>
      <c r="F470" s="318" t="str">
        <f t="shared" si="25"/>
        <v/>
      </c>
      <c r="G470" s="428"/>
      <c r="H470" s="83"/>
      <c r="I470" s="83"/>
      <c r="J470" s="45"/>
      <c r="K470" s="427"/>
      <c r="L470" s="427"/>
      <c r="M470" s="427"/>
      <c r="N470" s="45"/>
      <c r="O470" s="429"/>
      <c r="P470" s="206"/>
      <c r="Q470" s="206"/>
      <c r="R470" s="429"/>
      <c r="S470" s="83"/>
      <c r="T470" s="45"/>
      <c r="U470" s="213"/>
      <c r="V470" s="84"/>
      <c r="W470" s="85"/>
      <c r="X470" s="88"/>
      <c r="Y470" s="213"/>
      <c r="Z470" s="213"/>
      <c r="AA470" s="428"/>
      <c r="AB470" s="179" t="str">
        <f t="shared" si="26"/>
        <v/>
      </c>
      <c r="AC470" s="427"/>
      <c r="AD470" s="213"/>
      <c r="AE470" s="213"/>
      <c r="AF470" s="429"/>
      <c r="AG470" s="45"/>
      <c r="AH470" s="45"/>
      <c r="AI470" s="429"/>
      <c r="AJ470" s="668"/>
      <c r="AK470" s="668"/>
      <c r="AL470" s="41"/>
      <c r="AM470" s="367"/>
      <c r="AN470" s="427"/>
      <c r="AO470" s="179" t="str">
        <f t="shared" si="27"/>
        <v/>
      </c>
      <c r="AP470" s="427"/>
      <c r="AQ470" s="427"/>
      <c r="AR470" s="427"/>
      <c r="AS470" s="436"/>
      <c r="AT470" s="451"/>
      <c r="AU470" s="451"/>
      <c r="AV470" s="456"/>
      <c r="AW470" s="75"/>
      <c r="AX470" s="429"/>
      <c r="AY470" s="28" t="b">
        <f t="shared" si="28"/>
        <v>1</v>
      </c>
    </row>
    <row r="471" spans="1:51" ht="45" customHeight="1">
      <c r="A471" s="67"/>
      <c r="B471" s="67"/>
      <c r="C471" s="67"/>
      <c r="D471" s="65"/>
      <c r="E471" s="427"/>
      <c r="F471" s="318" t="str">
        <f t="shared" si="25"/>
        <v/>
      </c>
      <c r="G471" s="428"/>
      <c r="H471" s="83"/>
      <c r="I471" s="83"/>
      <c r="J471" s="45"/>
      <c r="K471" s="427"/>
      <c r="L471" s="427"/>
      <c r="M471" s="427"/>
      <c r="N471" s="45"/>
      <c r="O471" s="429"/>
      <c r="P471" s="206"/>
      <c r="Q471" s="206"/>
      <c r="R471" s="429"/>
      <c r="S471" s="83"/>
      <c r="T471" s="45"/>
      <c r="U471" s="213"/>
      <c r="V471" s="84"/>
      <c r="W471" s="85"/>
      <c r="X471" s="88"/>
      <c r="Y471" s="213"/>
      <c r="Z471" s="213"/>
      <c r="AA471" s="428"/>
      <c r="AB471" s="179" t="str">
        <f t="shared" si="26"/>
        <v/>
      </c>
      <c r="AC471" s="427"/>
      <c r="AD471" s="213"/>
      <c r="AE471" s="213"/>
      <c r="AF471" s="429"/>
      <c r="AG471" s="45"/>
      <c r="AH471" s="45"/>
      <c r="AI471" s="429"/>
      <c r="AJ471" s="668"/>
      <c r="AK471" s="668"/>
      <c r="AL471" s="41"/>
      <c r="AM471" s="367"/>
      <c r="AN471" s="427"/>
      <c r="AO471" s="179" t="str">
        <f t="shared" si="27"/>
        <v/>
      </c>
      <c r="AP471" s="427"/>
      <c r="AQ471" s="427"/>
      <c r="AR471" s="427"/>
      <c r="AS471" s="436"/>
      <c r="AT471" s="451"/>
      <c r="AU471" s="451"/>
      <c r="AV471" s="456"/>
      <c r="AW471" s="75"/>
      <c r="AX471" s="429"/>
      <c r="AY471" s="28" t="b">
        <f t="shared" si="28"/>
        <v>1</v>
      </c>
    </row>
    <row r="472" spans="1:51" ht="45" customHeight="1">
      <c r="A472" s="67"/>
      <c r="B472" s="67"/>
      <c r="C472" s="67"/>
      <c r="D472" s="65"/>
      <c r="E472" s="222"/>
      <c r="F472" s="318" t="str">
        <f t="shared" si="25"/>
        <v/>
      </c>
      <c r="G472" s="428"/>
      <c r="H472" s="83"/>
      <c r="I472" s="83"/>
      <c r="J472" s="45"/>
      <c r="K472" s="427"/>
      <c r="L472" s="427"/>
      <c r="M472" s="427"/>
      <c r="N472" s="45"/>
      <c r="O472" s="429"/>
      <c r="P472" s="206"/>
      <c r="Q472" s="206"/>
      <c r="R472" s="429"/>
      <c r="S472" s="83"/>
      <c r="T472" s="119"/>
      <c r="U472" s="214"/>
      <c r="V472" s="230"/>
      <c r="W472" s="85"/>
      <c r="X472" s="88"/>
      <c r="Y472" s="213"/>
      <c r="Z472" s="213"/>
      <c r="AA472" s="428"/>
      <c r="AB472" s="179" t="str">
        <f t="shared" si="26"/>
        <v/>
      </c>
      <c r="AC472" s="427"/>
      <c r="AD472" s="213"/>
      <c r="AE472" s="213"/>
      <c r="AF472" s="429"/>
      <c r="AG472" s="45"/>
      <c r="AH472" s="45"/>
      <c r="AI472" s="429"/>
      <c r="AJ472" s="668"/>
      <c r="AK472" s="668"/>
      <c r="AL472" s="41"/>
      <c r="AM472" s="367"/>
      <c r="AN472" s="427"/>
      <c r="AO472" s="179" t="str">
        <f t="shared" si="27"/>
        <v/>
      </c>
      <c r="AP472" s="427"/>
      <c r="AQ472" s="427"/>
      <c r="AR472" s="427"/>
      <c r="AS472" s="436"/>
      <c r="AT472" s="451"/>
      <c r="AU472" s="451"/>
      <c r="AV472" s="456"/>
      <c r="AW472" s="75"/>
      <c r="AX472" s="429"/>
      <c r="AY472" s="28" t="b">
        <f t="shared" si="28"/>
        <v>1</v>
      </c>
    </row>
    <row r="473" spans="1:51" s="203" customFormat="1" ht="45" customHeight="1">
      <c r="A473" s="245"/>
      <c r="B473" s="245"/>
      <c r="C473" s="245"/>
      <c r="D473" s="243"/>
      <c r="E473" s="427"/>
      <c r="F473" s="318" t="str">
        <f t="shared" si="25"/>
        <v/>
      </c>
      <c r="G473" s="232"/>
      <c r="H473" s="220"/>
      <c r="I473" s="212"/>
      <c r="J473" s="119"/>
      <c r="K473" s="222"/>
      <c r="L473" s="222"/>
      <c r="M473" s="222"/>
      <c r="N473" s="119"/>
      <c r="O473" s="206"/>
      <c r="P473" s="206"/>
      <c r="Q473" s="206"/>
      <c r="R473" s="206"/>
      <c r="S473" s="220"/>
      <c r="T473" s="119"/>
      <c r="U473" s="214"/>
      <c r="V473" s="230"/>
      <c r="W473" s="231"/>
      <c r="X473" s="212"/>
      <c r="Y473" s="214"/>
      <c r="Z473" s="214"/>
      <c r="AA473" s="232"/>
      <c r="AB473" s="179" t="str">
        <f t="shared" si="26"/>
        <v/>
      </c>
      <c r="AC473" s="222"/>
      <c r="AD473" s="214"/>
      <c r="AE473" s="214"/>
      <c r="AF473" s="206"/>
      <c r="AG473" s="45"/>
      <c r="AH473" s="45"/>
      <c r="AI473" s="206"/>
      <c r="AJ473" s="668"/>
      <c r="AK473" s="668"/>
      <c r="AL473" s="243"/>
      <c r="AM473" s="367"/>
      <c r="AN473" s="427"/>
      <c r="AO473" s="179" t="str">
        <f t="shared" si="27"/>
        <v/>
      </c>
      <c r="AP473" s="427"/>
      <c r="AQ473" s="427"/>
      <c r="AR473" s="427"/>
      <c r="AS473" s="436"/>
      <c r="AT473" s="451"/>
      <c r="AU473" s="451"/>
      <c r="AV473" s="456"/>
      <c r="AW473" s="407"/>
      <c r="AX473" s="429"/>
      <c r="AY473" s="28" t="b">
        <f t="shared" si="28"/>
        <v>1</v>
      </c>
    </row>
    <row r="474" spans="1:51" ht="45" customHeight="1">
      <c r="A474" s="67"/>
      <c r="B474" s="67"/>
      <c r="C474" s="67"/>
      <c r="D474" s="65"/>
      <c r="E474" s="427"/>
      <c r="F474" s="318" t="str">
        <f t="shared" si="25"/>
        <v/>
      </c>
      <c r="G474" s="428"/>
      <c r="H474" s="83"/>
      <c r="I474" s="212"/>
      <c r="J474" s="45"/>
      <c r="K474" s="427"/>
      <c r="L474" s="427"/>
      <c r="M474" s="427"/>
      <c r="N474" s="45"/>
      <c r="O474" s="429"/>
      <c r="P474" s="206"/>
      <c r="Q474" s="206"/>
      <c r="R474" s="429"/>
      <c r="S474" s="83"/>
      <c r="T474" s="119"/>
      <c r="U474" s="214"/>
      <c r="V474" s="84"/>
      <c r="W474" s="85"/>
      <c r="X474" s="212"/>
      <c r="Y474" s="214"/>
      <c r="Z474" s="214"/>
      <c r="AA474" s="232"/>
      <c r="AB474" s="179" t="str">
        <f t="shared" si="26"/>
        <v/>
      </c>
      <c r="AC474" s="427"/>
      <c r="AD474" s="213"/>
      <c r="AE474" s="213"/>
      <c r="AF474" s="429"/>
      <c r="AG474" s="45"/>
      <c r="AH474" s="45"/>
      <c r="AI474" s="429"/>
      <c r="AJ474" s="668"/>
      <c r="AK474" s="668"/>
      <c r="AL474" s="41"/>
      <c r="AM474" s="367"/>
      <c r="AN474" s="427"/>
      <c r="AO474" s="179" t="str">
        <f t="shared" si="27"/>
        <v/>
      </c>
      <c r="AP474" s="427"/>
      <c r="AQ474" s="427"/>
      <c r="AR474" s="427"/>
      <c r="AS474" s="436"/>
      <c r="AT474" s="451"/>
      <c r="AU474" s="451"/>
      <c r="AV474" s="456"/>
      <c r="AW474" s="75"/>
      <c r="AX474" s="429"/>
      <c r="AY474" s="28" t="b">
        <f t="shared" si="28"/>
        <v>1</v>
      </c>
    </row>
    <row r="475" spans="1:51" ht="45" customHeight="1">
      <c r="A475" s="67"/>
      <c r="B475" s="67"/>
      <c r="C475" s="67"/>
      <c r="D475" s="65"/>
      <c r="E475" s="427"/>
      <c r="F475" s="318" t="str">
        <f t="shared" si="25"/>
        <v/>
      </c>
      <c r="G475" s="428"/>
      <c r="H475" s="83"/>
      <c r="I475" s="212"/>
      <c r="J475" s="45"/>
      <c r="K475" s="427"/>
      <c r="L475" s="427"/>
      <c r="M475" s="427"/>
      <c r="N475" s="45"/>
      <c r="O475" s="429"/>
      <c r="P475" s="206"/>
      <c r="Q475" s="206"/>
      <c r="R475" s="429"/>
      <c r="S475" s="83"/>
      <c r="T475" s="119"/>
      <c r="U475" s="214"/>
      <c r="V475" s="84"/>
      <c r="W475" s="85"/>
      <c r="X475" s="212"/>
      <c r="Y475" s="214"/>
      <c r="Z475" s="214"/>
      <c r="AA475" s="232"/>
      <c r="AB475" s="179" t="str">
        <f t="shared" si="26"/>
        <v/>
      </c>
      <c r="AC475" s="427"/>
      <c r="AD475" s="213"/>
      <c r="AE475" s="213"/>
      <c r="AF475" s="429"/>
      <c r="AG475" s="45"/>
      <c r="AH475" s="45"/>
      <c r="AI475" s="429"/>
      <c r="AJ475" s="668"/>
      <c r="AK475" s="668"/>
      <c r="AL475" s="41"/>
      <c r="AM475" s="367"/>
      <c r="AN475" s="427"/>
      <c r="AO475" s="179" t="str">
        <f t="shared" si="27"/>
        <v/>
      </c>
      <c r="AP475" s="427"/>
      <c r="AQ475" s="427"/>
      <c r="AR475" s="427"/>
      <c r="AS475" s="436"/>
      <c r="AT475" s="451"/>
      <c r="AU475" s="451"/>
      <c r="AV475" s="456"/>
      <c r="AW475" s="75"/>
      <c r="AX475" s="429"/>
      <c r="AY475" s="28" t="b">
        <f t="shared" si="28"/>
        <v>1</v>
      </c>
    </row>
    <row r="476" spans="1:51" ht="45" customHeight="1">
      <c r="A476" s="67"/>
      <c r="B476" s="67"/>
      <c r="C476" s="67"/>
      <c r="D476" s="65"/>
      <c r="E476" s="427"/>
      <c r="F476" s="318" t="str">
        <f t="shared" si="25"/>
        <v/>
      </c>
      <c r="G476" s="428"/>
      <c r="H476" s="83"/>
      <c r="I476" s="83"/>
      <c r="J476" s="45"/>
      <c r="K476" s="427"/>
      <c r="L476" s="427"/>
      <c r="M476" s="427"/>
      <c r="N476" s="45"/>
      <c r="O476" s="429"/>
      <c r="P476" s="206"/>
      <c r="Q476" s="206"/>
      <c r="R476" s="429"/>
      <c r="S476" s="83"/>
      <c r="T476" s="45"/>
      <c r="U476" s="213"/>
      <c r="V476" s="84"/>
      <c r="W476" s="85"/>
      <c r="X476" s="212"/>
      <c r="Y476" s="214"/>
      <c r="Z476" s="214"/>
      <c r="AA476" s="428"/>
      <c r="AB476" s="179" t="str">
        <f t="shared" si="26"/>
        <v/>
      </c>
      <c r="AC476" s="427"/>
      <c r="AD476" s="213"/>
      <c r="AE476" s="213"/>
      <c r="AF476" s="429"/>
      <c r="AG476" s="45"/>
      <c r="AH476" s="45"/>
      <c r="AI476" s="429"/>
      <c r="AJ476" s="668"/>
      <c r="AK476" s="668"/>
      <c r="AL476" s="41"/>
      <c r="AM476" s="367"/>
      <c r="AN476" s="427"/>
      <c r="AO476" s="179" t="str">
        <f t="shared" si="27"/>
        <v/>
      </c>
      <c r="AP476" s="427"/>
      <c r="AQ476" s="427"/>
      <c r="AR476" s="427"/>
      <c r="AS476" s="436"/>
      <c r="AT476" s="451"/>
      <c r="AU476" s="451"/>
      <c r="AV476" s="456"/>
      <c r="AW476" s="75"/>
      <c r="AX476" s="429"/>
      <c r="AY476" s="28" t="b">
        <f t="shared" si="28"/>
        <v>1</v>
      </c>
    </row>
    <row r="477" spans="1:51" s="203" customFormat="1" ht="45" customHeight="1">
      <c r="A477" s="245"/>
      <c r="B477" s="245"/>
      <c r="C477" s="245"/>
      <c r="D477" s="243"/>
      <c r="E477" s="427"/>
      <c r="F477" s="318" t="str">
        <f t="shared" si="25"/>
        <v/>
      </c>
      <c r="G477" s="232"/>
      <c r="H477" s="220"/>
      <c r="I477" s="212"/>
      <c r="J477" s="119"/>
      <c r="K477" s="222"/>
      <c r="L477" s="222"/>
      <c r="M477" s="222"/>
      <c r="N477" s="119"/>
      <c r="O477" s="206"/>
      <c r="P477" s="206"/>
      <c r="Q477" s="206"/>
      <c r="R477" s="206"/>
      <c r="S477" s="220"/>
      <c r="T477" s="119"/>
      <c r="U477" s="214"/>
      <c r="V477" s="230"/>
      <c r="W477" s="231"/>
      <c r="X477" s="212"/>
      <c r="Y477" s="214"/>
      <c r="Z477" s="214"/>
      <c r="AA477" s="232"/>
      <c r="AB477" s="179" t="str">
        <f t="shared" si="26"/>
        <v/>
      </c>
      <c r="AC477" s="222"/>
      <c r="AD477" s="214"/>
      <c r="AE477" s="214"/>
      <c r="AF477" s="206"/>
      <c r="AG477" s="45"/>
      <c r="AH477" s="45"/>
      <c r="AI477" s="206"/>
      <c r="AJ477" s="668"/>
      <c r="AK477" s="668"/>
      <c r="AL477" s="243"/>
      <c r="AM477" s="367"/>
      <c r="AN477" s="427"/>
      <c r="AO477" s="179" t="str">
        <f t="shared" si="27"/>
        <v/>
      </c>
      <c r="AP477" s="427"/>
      <c r="AQ477" s="427"/>
      <c r="AR477" s="427"/>
      <c r="AS477" s="436"/>
      <c r="AT477" s="451"/>
      <c r="AU477" s="451"/>
      <c r="AV477" s="456"/>
      <c r="AW477" s="407"/>
      <c r="AX477" s="429"/>
      <c r="AY477" s="28" t="b">
        <f t="shared" si="28"/>
        <v>1</v>
      </c>
    </row>
    <row r="478" spans="1:51" ht="45" customHeight="1">
      <c r="A478" s="67"/>
      <c r="B478" s="67"/>
      <c r="C478" s="67"/>
      <c r="D478" s="65"/>
      <c r="E478" s="427"/>
      <c r="F478" s="318" t="str">
        <f t="shared" si="25"/>
        <v/>
      </c>
      <c r="G478" s="428"/>
      <c r="H478" s="83"/>
      <c r="I478" s="212"/>
      <c r="J478" s="45"/>
      <c r="K478" s="427"/>
      <c r="L478" s="427"/>
      <c r="M478" s="427"/>
      <c r="N478" s="45"/>
      <c r="O478" s="429"/>
      <c r="P478" s="206"/>
      <c r="Q478" s="206"/>
      <c r="R478" s="429"/>
      <c r="S478" s="83"/>
      <c r="T478" s="119"/>
      <c r="U478" s="214"/>
      <c r="V478" s="230"/>
      <c r="W478" s="85"/>
      <c r="X478" s="212"/>
      <c r="Y478" s="214"/>
      <c r="Z478" s="214"/>
      <c r="AA478" s="232"/>
      <c r="AB478" s="179" t="str">
        <f t="shared" si="26"/>
        <v/>
      </c>
      <c r="AC478" s="427"/>
      <c r="AD478" s="213"/>
      <c r="AE478" s="213"/>
      <c r="AF478" s="429"/>
      <c r="AG478" s="45"/>
      <c r="AH478" s="45"/>
      <c r="AI478" s="429"/>
      <c r="AJ478" s="668"/>
      <c r="AK478" s="668"/>
      <c r="AL478" s="41"/>
      <c r="AM478" s="367"/>
      <c r="AN478" s="427"/>
      <c r="AO478" s="179" t="str">
        <f t="shared" si="27"/>
        <v/>
      </c>
      <c r="AP478" s="427"/>
      <c r="AQ478" s="427"/>
      <c r="AR478" s="427"/>
      <c r="AS478" s="436"/>
      <c r="AT478" s="451"/>
      <c r="AU478" s="451"/>
      <c r="AV478" s="456"/>
      <c r="AW478" s="75"/>
      <c r="AX478" s="429"/>
      <c r="AY478" s="28" t="b">
        <f t="shared" si="28"/>
        <v>1</v>
      </c>
    </row>
    <row r="479" spans="1:51" ht="45" customHeight="1">
      <c r="A479" s="67"/>
      <c r="B479" s="67"/>
      <c r="C479" s="67"/>
      <c r="D479" s="65"/>
      <c r="E479" s="427"/>
      <c r="F479" s="318" t="str">
        <f t="shared" si="25"/>
        <v/>
      </c>
      <c r="G479" s="428"/>
      <c r="H479" s="83"/>
      <c r="I479" s="83"/>
      <c r="J479" s="45"/>
      <c r="K479" s="427"/>
      <c r="L479" s="427"/>
      <c r="M479" s="427"/>
      <c r="N479" s="45"/>
      <c r="O479" s="429"/>
      <c r="P479" s="206"/>
      <c r="Q479" s="206"/>
      <c r="R479" s="429"/>
      <c r="S479" s="83"/>
      <c r="T479" s="45"/>
      <c r="U479" s="213"/>
      <c r="V479" s="84"/>
      <c r="W479" s="85"/>
      <c r="X479" s="83"/>
      <c r="Y479" s="213"/>
      <c r="Z479" s="214"/>
      <c r="AA479" s="428"/>
      <c r="AB479" s="179" t="str">
        <f t="shared" si="26"/>
        <v/>
      </c>
      <c r="AC479" s="427"/>
      <c r="AD479" s="213"/>
      <c r="AE479" s="213"/>
      <c r="AF479" s="429"/>
      <c r="AG479" s="45"/>
      <c r="AH479" s="45"/>
      <c r="AI479" s="429"/>
      <c r="AJ479" s="668"/>
      <c r="AK479" s="668"/>
      <c r="AL479" s="41"/>
      <c r="AM479" s="367"/>
      <c r="AN479" s="427"/>
      <c r="AO479" s="179" t="str">
        <f t="shared" si="27"/>
        <v/>
      </c>
      <c r="AP479" s="427"/>
      <c r="AQ479" s="427"/>
      <c r="AR479" s="427"/>
      <c r="AS479" s="436"/>
      <c r="AT479" s="451"/>
      <c r="AU479" s="451"/>
      <c r="AV479" s="456"/>
      <c r="AW479" s="75"/>
      <c r="AX479" s="429"/>
      <c r="AY479" s="28" t="b">
        <f t="shared" si="28"/>
        <v>1</v>
      </c>
    </row>
    <row r="480" spans="1:51" ht="45" customHeight="1">
      <c r="A480" s="67"/>
      <c r="B480" s="67"/>
      <c r="C480" s="67"/>
      <c r="D480" s="65"/>
      <c r="E480" s="427"/>
      <c r="F480" s="318" t="str">
        <f t="shared" si="25"/>
        <v/>
      </c>
      <c r="G480" s="428"/>
      <c r="H480" s="83"/>
      <c r="I480" s="212"/>
      <c r="J480" s="45"/>
      <c r="K480" s="427"/>
      <c r="L480" s="427"/>
      <c r="M480" s="427"/>
      <c r="N480" s="45"/>
      <c r="O480" s="429"/>
      <c r="P480" s="206"/>
      <c r="Q480" s="206"/>
      <c r="R480" s="429"/>
      <c r="S480" s="83"/>
      <c r="T480" s="119"/>
      <c r="U480" s="214"/>
      <c r="V480" s="230"/>
      <c r="W480" s="85"/>
      <c r="X480" s="212"/>
      <c r="Y480" s="214"/>
      <c r="Z480" s="214"/>
      <c r="AA480" s="232"/>
      <c r="AB480" s="179" t="str">
        <f t="shared" si="26"/>
        <v/>
      </c>
      <c r="AC480" s="427"/>
      <c r="AD480" s="213"/>
      <c r="AE480" s="213"/>
      <c r="AF480" s="429"/>
      <c r="AG480" s="45"/>
      <c r="AH480" s="45"/>
      <c r="AI480" s="429"/>
      <c r="AJ480" s="668"/>
      <c r="AK480" s="668"/>
      <c r="AL480" s="41"/>
      <c r="AM480" s="367"/>
      <c r="AN480" s="427"/>
      <c r="AO480" s="179" t="str">
        <f t="shared" si="27"/>
        <v/>
      </c>
      <c r="AP480" s="427"/>
      <c r="AQ480" s="427"/>
      <c r="AR480" s="427"/>
      <c r="AS480" s="436"/>
      <c r="AT480" s="451"/>
      <c r="AU480" s="451"/>
      <c r="AV480" s="456"/>
      <c r="AW480" s="75"/>
      <c r="AX480" s="429"/>
      <c r="AY480" s="28" t="b">
        <f t="shared" si="28"/>
        <v>1</v>
      </c>
    </row>
    <row r="481" spans="1:51" ht="45" customHeight="1">
      <c r="A481" s="67"/>
      <c r="B481" s="67"/>
      <c r="C481" s="67"/>
      <c r="D481" s="65"/>
      <c r="E481" s="427"/>
      <c r="F481" s="318" t="str">
        <f t="shared" si="25"/>
        <v/>
      </c>
      <c r="G481" s="428"/>
      <c r="H481" s="83"/>
      <c r="I481" s="212"/>
      <c r="J481" s="45"/>
      <c r="K481" s="427"/>
      <c r="L481" s="427"/>
      <c r="M481" s="427"/>
      <c r="N481" s="45"/>
      <c r="O481" s="429"/>
      <c r="P481" s="206"/>
      <c r="Q481" s="206"/>
      <c r="R481" s="429"/>
      <c r="S481" s="83"/>
      <c r="T481" s="119"/>
      <c r="U481" s="214"/>
      <c r="V481" s="230"/>
      <c r="W481" s="85"/>
      <c r="X481" s="212"/>
      <c r="Y481" s="214"/>
      <c r="Z481" s="214"/>
      <c r="AA481" s="232"/>
      <c r="AB481" s="179" t="str">
        <f t="shared" si="26"/>
        <v/>
      </c>
      <c r="AC481" s="427"/>
      <c r="AD481" s="213"/>
      <c r="AE481" s="213"/>
      <c r="AF481" s="429"/>
      <c r="AG481" s="45"/>
      <c r="AH481" s="45"/>
      <c r="AI481" s="429"/>
      <c r="AJ481" s="668"/>
      <c r="AK481" s="668"/>
      <c r="AL481" s="41"/>
      <c r="AM481" s="367"/>
      <c r="AN481" s="427"/>
      <c r="AO481" s="179" t="str">
        <f t="shared" si="27"/>
        <v/>
      </c>
      <c r="AP481" s="427"/>
      <c r="AQ481" s="427"/>
      <c r="AR481" s="427"/>
      <c r="AS481" s="436"/>
      <c r="AT481" s="451"/>
      <c r="AU481" s="451"/>
      <c r="AV481" s="456"/>
      <c r="AW481" s="75"/>
      <c r="AX481" s="429"/>
      <c r="AY481" s="28" t="b">
        <f t="shared" si="28"/>
        <v>1</v>
      </c>
    </row>
    <row r="482" spans="1:51" ht="45" customHeight="1">
      <c r="A482" s="67"/>
      <c r="B482" s="67"/>
      <c r="C482" s="67"/>
      <c r="D482" s="65"/>
      <c r="E482" s="427"/>
      <c r="F482" s="318" t="str">
        <f t="shared" si="25"/>
        <v/>
      </c>
      <c r="G482" s="428"/>
      <c r="H482" s="83"/>
      <c r="I482" s="212"/>
      <c r="J482" s="45"/>
      <c r="K482" s="427"/>
      <c r="L482" s="427"/>
      <c r="M482" s="427"/>
      <c r="N482" s="45"/>
      <c r="O482" s="429"/>
      <c r="P482" s="206"/>
      <c r="Q482" s="206"/>
      <c r="R482" s="429"/>
      <c r="S482" s="83"/>
      <c r="T482" s="119"/>
      <c r="U482" s="214"/>
      <c r="V482" s="230"/>
      <c r="W482" s="85"/>
      <c r="X482" s="212"/>
      <c r="Y482" s="214"/>
      <c r="Z482" s="214"/>
      <c r="AA482" s="232"/>
      <c r="AB482" s="179" t="str">
        <f t="shared" si="26"/>
        <v/>
      </c>
      <c r="AC482" s="427"/>
      <c r="AD482" s="213"/>
      <c r="AE482" s="213"/>
      <c r="AF482" s="429"/>
      <c r="AG482" s="45"/>
      <c r="AH482" s="45"/>
      <c r="AI482" s="429"/>
      <c r="AJ482" s="668"/>
      <c r="AK482" s="668"/>
      <c r="AL482" s="41"/>
      <c r="AM482" s="367"/>
      <c r="AN482" s="427"/>
      <c r="AO482" s="179" t="str">
        <f t="shared" si="27"/>
        <v/>
      </c>
      <c r="AP482" s="427"/>
      <c r="AQ482" s="427"/>
      <c r="AR482" s="427"/>
      <c r="AS482" s="436"/>
      <c r="AT482" s="451"/>
      <c r="AU482" s="451"/>
      <c r="AV482" s="456"/>
      <c r="AW482" s="75"/>
      <c r="AX482" s="429"/>
      <c r="AY482" s="28" t="b">
        <f t="shared" si="28"/>
        <v>1</v>
      </c>
    </row>
    <row r="483" spans="1:51" ht="45" customHeight="1">
      <c r="A483" s="67"/>
      <c r="B483" s="67"/>
      <c r="C483" s="67"/>
      <c r="D483" s="65"/>
      <c r="E483" s="427"/>
      <c r="F483" s="318" t="str">
        <f t="shared" si="25"/>
        <v/>
      </c>
      <c r="G483" s="428"/>
      <c r="H483" s="83"/>
      <c r="I483" s="212"/>
      <c r="J483" s="45"/>
      <c r="K483" s="427"/>
      <c r="L483" s="427"/>
      <c r="M483" s="427"/>
      <c r="N483" s="45"/>
      <c r="O483" s="429"/>
      <c r="P483" s="206"/>
      <c r="Q483" s="206"/>
      <c r="R483" s="429"/>
      <c r="S483" s="83"/>
      <c r="T483" s="119"/>
      <c r="U483" s="214"/>
      <c r="V483" s="230"/>
      <c r="W483" s="85"/>
      <c r="X483" s="212"/>
      <c r="Y483" s="214"/>
      <c r="Z483" s="214"/>
      <c r="AA483" s="232"/>
      <c r="AB483" s="179" t="str">
        <f t="shared" si="26"/>
        <v/>
      </c>
      <c r="AC483" s="427"/>
      <c r="AD483" s="213"/>
      <c r="AE483" s="213"/>
      <c r="AF483" s="429"/>
      <c r="AG483" s="45"/>
      <c r="AH483" s="45"/>
      <c r="AI483" s="429"/>
      <c r="AJ483" s="668"/>
      <c r="AK483" s="668"/>
      <c r="AL483" s="41"/>
      <c r="AM483" s="367"/>
      <c r="AN483" s="427"/>
      <c r="AO483" s="179" t="str">
        <f t="shared" si="27"/>
        <v/>
      </c>
      <c r="AP483" s="427"/>
      <c r="AQ483" s="427"/>
      <c r="AR483" s="427"/>
      <c r="AS483" s="436"/>
      <c r="AT483" s="451"/>
      <c r="AU483" s="451"/>
      <c r="AV483" s="456"/>
      <c r="AW483" s="75"/>
      <c r="AX483" s="429"/>
      <c r="AY483" s="28" t="b">
        <f t="shared" si="28"/>
        <v>1</v>
      </c>
    </row>
    <row r="484" spans="1:51" ht="45" customHeight="1">
      <c r="A484" s="67"/>
      <c r="B484" s="67"/>
      <c r="C484" s="67"/>
      <c r="D484" s="65"/>
      <c r="E484" s="427"/>
      <c r="F484" s="318" t="str">
        <f t="shared" si="25"/>
        <v/>
      </c>
      <c r="G484" s="428"/>
      <c r="H484" s="83"/>
      <c r="I484" s="212"/>
      <c r="J484" s="45"/>
      <c r="K484" s="427"/>
      <c r="L484" s="427"/>
      <c r="M484" s="427"/>
      <c r="N484" s="45"/>
      <c r="O484" s="429"/>
      <c r="P484" s="206"/>
      <c r="Q484" s="206"/>
      <c r="R484" s="429"/>
      <c r="S484" s="83"/>
      <c r="T484" s="119"/>
      <c r="U484" s="214"/>
      <c r="V484" s="230"/>
      <c r="W484" s="85"/>
      <c r="X484" s="212"/>
      <c r="Y484" s="214"/>
      <c r="Z484" s="214"/>
      <c r="AA484" s="232"/>
      <c r="AB484" s="179" t="str">
        <f t="shared" si="26"/>
        <v/>
      </c>
      <c r="AC484" s="427"/>
      <c r="AD484" s="213"/>
      <c r="AE484" s="213"/>
      <c r="AF484" s="429"/>
      <c r="AG484" s="45"/>
      <c r="AH484" s="45"/>
      <c r="AI484" s="429"/>
      <c r="AJ484" s="668"/>
      <c r="AK484" s="668"/>
      <c r="AL484" s="41"/>
      <c r="AM484" s="367"/>
      <c r="AN484" s="427"/>
      <c r="AO484" s="179" t="str">
        <f t="shared" si="27"/>
        <v/>
      </c>
      <c r="AP484" s="427"/>
      <c r="AQ484" s="427"/>
      <c r="AR484" s="427"/>
      <c r="AS484" s="436"/>
      <c r="AT484" s="451"/>
      <c r="AU484" s="451"/>
      <c r="AV484" s="456"/>
      <c r="AW484" s="75"/>
      <c r="AX484" s="429"/>
      <c r="AY484" s="28" t="b">
        <f t="shared" si="28"/>
        <v>1</v>
      </c>
    </row>
    <row r="485" spans="1:51" ht="45" customHeight="1">
      <c r="A485" s="67"/>
      <c r="B485" s="67"/>
      <c r="C485" s="67"/>
      <c r="D485" s="65"/>
      <c r="E485" s="427"/>
      <c r="F485" s="318" t="str">
        <f t="shared" si="25"/>
        <v/>
      </c>
      <c r="G485" s="428"/>
      <c r="H485" s="83"/>
      <c r="I485" s="212"/>
      <c r="J485" s="45"/>
      <c r="K485" s="427"/>
      <c r="L485" s="427"/>
      <c r="M485" s="427"/>
      <c r="N485" s="45"/>
      <c r="O485" s="429"/>
      <c r="P485" s="206"/>
      <c r="Q485" s="206"/>
      <c r="R485" s="429"/>
      <c r="S485" s="83"/>
      <c r="T485" s="119"/>
      <c r="U485" s="214"/>
      <c r="V485" s="230"/>
      <c r="W485" s="85"/>
      <c r="X485" s="212"/>
      <c r="Y485" s="214"/>
      <c r="Z485" s="214"/>
      <c r="AA485" s="232"/>
      <c r="AB485" s="179" t="str">
        <f t="shared" si="26"/>
        <v/>
      </c>
      <c r="AC485" s="427"/>
      <c r="AD485" s="213"/>
      <c r="AE485" s="213"/>
      <c r="AF485" s="429"/>
      <c r="AG485" s="45"/>
      <c r="AH485" s="45"/>
      <c r="AI485" s="429"/>
      <c r="AJ485" s="668"/>
      <c r="AK485" s="668"/>
      <c r="AL485" s="41"/>
      <c r="AM485" s="367"/>
      <c r="AN485" s="427"/>
      <c r="AO485" s="179" t="str">
        <f t="shared" si="27"/>
        <v/>
      </c>
      <c r="AP485" s="427"/>
      <c r="AQ485" s="427"/>
      <c r="AR485" s="427"/>
      <c r="AS485" s="436"/>
      <c r="AT485" s="451"/>
      <c r="AU485" s="451"/>
      <c r="AV485" s="456"/>
      <c r="AW485" s="75"/>
      <c r="AX485" s="429"/>
      <c r="AY485" s="28" t="b">
        <f t="shared" si="28"/>
        <v>1</v>
      </c>
    </row>
    <row r="486" spans="1:51" ht="45" customHeight="1">
      <c r="A486" s="67"/>
      <c r="B486" s="67"/>
      <c r="C486" s="67"/>
      <c r="D486" s="65"/>
      <c r="E486" s="427"/>
      <c r="F486" s="318" t="str">
        <f t="shared" si="25"/>
        <v/>
      </c>
      <c r="G486" s="428"/>
      <c r="H486" s="83"/>
      <c r="I486" s="212"/>
      <c r="J486" s="45"/>
      <c r="K486" s="427"/>
      <c r="L486" s="427"/>
      <c r="M486" s="427"/>
      <c r="N486" s="45"/>
      <c r="O486" s="429"/>
      <c r="P486" s="206"/>
      <c r="Q486" s="206"/>
      <c r="R486" s="429"/>
      <c r="S486" s="83"/>
      <c r="T486" s="119"/>
      <c r="U486" s="214"/>
      <c r="V486" s="230"/>
      <c r="W486" s="85"/>
      <c r="X486" s="212"/>
      <c r="Y486" s="214"/>
      <c r="Z486" s="214"/>
      <c r="AA486" s="232"/>
      <c r="AB486" s="179" t="str">
        <f t="shared" si="26"/>
        <v/>
      </c>
      <c r="AC486" s="427"/>
      <c r="AD486" s="213"/>
      <c r="AE486" s="213"/>
      <c r="AF486" s="429"/>
      <c r="AG486" s="45"/>
      <c r="AH486" s="45"/>
      <c r="AI486" s="429"/>
      <c r="AJ486" s="668"/>
      <c r="AK486" s="668"/>
      <c r="AL486" s="41"/>
      <c r="AM486" s="367"/>
      <c r="AN486" s="427"/>
      <c r="AO486" s="179" t="str">
        <f t="shared" si="27"/>
        <v/>
      </c>
      <c r="AP486" s="427"/>
      <c r="AQ486" s="427"/>
      <c r="AR486" s="427"/>
      <c r="AS486" s="436"/>
      <c r="AT486" s="451"/>
      <c r="AU486" s="451"/>
      <c r="AV486" s="456"/>
      <c r="AW486" s="75"/>
      <c r="AX486" s="429"/>
      <c r="AY486" s="28" t="b">
        <f t="shared" si="28"/>
        <v>1</v>
      </c>
    </row>
    <row r="487" spans="1:51" ht="45" customHeight="1">
      <c r="A487" s="67"/>
      <c r="B487" s="67"/>
      <c r="C487" s="67"/>
      <c r="D487" s="65"/>
      <c r="E487" s="222"/>
      <c r="F487" s="318" t="str">
        <f t="shared" si="25"/>
        <v/>
      </c>
      <c r="G487" s="428"/>
      <c r="H487" s="83"/>
      <c r="I487" s="212"/>
      <c r="J487" s="45"/>
      <c r="K487" s="427"/>
      <c r="L487" s="427"/>
      <c r="M487" s="427"/>
      <c r="N487" s="45"/>
      <c r="O487" s="429"/>
      <c r="P487" s="206"/>
      <c r="Q487" s="206"/>
      <c r="R487" s="429"/>
      <c r="S487" s="83"/>
      <c r="T487" s="119"/>
      <c r="U487" s="214"/>
      <c r="V487" s="230"/>
      <c r="W487" s="85"/>
      <c r="X487" s="212"/>
      <c r="Y487" s="214"/>
      <c r="Z487" s="214"/>
      <c r="AA487" s="232"/>
      <c r="AB487" s="179" t="str">
        <f t="shared" si="26"/>
        <v/>
      </c>
      <c r="AC487" s="427"/>
      <c r="AD487" s="213"/>
      <c r="AE487" s="213"/>
      <c r="AF487" s="429"/>
      <c r="AG487" s="45"/>
      <c r="AH487" s="45"/>
      <c r="AI487" s="429"/>
      <c r="AJ487" s="668"/>
      <c r="AK487" s="668"/>
      <c r="AL487" s="41"/>
      <c r="AM487" s="367"/>
      <c r="AN487" s="427"/>
      <c r="AO487" s="179" t="str">
        <f t="shared" si="27"/>
        <v/>
      </c>
      <c r="AP487" s="427"/>
      <c r="AQ487" s="427"/>
      <c r="AR487" s="427"/>
      <c r="AS487" s="436"/>
      <c r="AT487" s="451"/>
      <c r="AU487" s="451"/>
      <c r="AV487" s="456"/>
      <c r="AW487" s="75"/>
      <c r="AX487" s="429"/>
      <c r="AY487" s="28" t="b">
        <f t="shared" si="28"/>
        <v>1</v>
      </c>
    </row>
    <row r="488" spans="1:51" ht="45" customHeight="1">
      <c r="A488" s="67"/>
      <c r="B488" s="67"/>
      <c r="C488" s="67"/>
      <c r="D488" s="65"/>
      <c r="E488" s="427"/>
      <c r="F488" s="318" t="str">
        <f t="shared" si="25"/>
        <v/>
      </c>
      <c r="G488" s="428"/>
      <c r="H488" s="83"/>
      <c r="I488" s="83"/>
      <c r="J488" s="45"/>
      <c r="K488" s="427"/>
      <c r="L488" s="427"/>
      <c r="M488" s="427"/>
      <c r="N488" s="45"/>
      <c r="O488" s="429"/>
      <c r="P488" s="206"/>
      <c r="Q488" s="206"/>
      <c r="R488" s="429"/>
      <c r="S488" s="83"/>
      <c r="T488" s="119"/>
      <c r="U488" s="214"/>
      <c r="V488" s="230"/>
      <c r="W488" s="85"/>
      <c r="X488" s="88"/>
      <c r="Y488" s="213"/>
      <c r="Z488" s="213"/>
      <c r="AA488" s="428"/>
      <c r="AB488" s="179" t="str">
        <f t="shared" si="26"/>
        <v/>
      </c>
      <c r="AC488" s="427"/>
      <c r="AD488" s="213"/>
      <c r="AE488" s="213"/>
      <c r="AF488" s="429"/>
      <c r="AG488" s="45"/>
      <c r="AH488" s="45"/>
      <c r="AI488" s="429"/>
      <c r="AJ488" s="668"/>
      <c r="AK488" s="668"/>
      <c r="AL488" s="41"/>
      <c r="AM488" s="367"/>
      <c r="AN488" s="427"/>
      <c r="AO488" s="179" t="str">
        <f t="shared" si="27"/>
        <v/>
      </c>
      <c r="AP488" s="427"/>
      <c r="AQ488" s="427"/>
      <c r="AR488" s="427"/>
      <c r="AS488" s="436"/>
      <c r="AT488" s="451"/>
      <c r="AU488" s="451"/>
      <c r="AV488" s="456"/>
      <c r="AW488" s="75"/>
      <c r="AX488" s="429"/>
      <c r="AY488" s="28" t="b">
        <f t="shared" si="28"/>
        <v>1</v>
      </c>
    </row>
    <row r="489" spans="1:51" ht="45" customHeight="1">
      <c r="A489" s="67"/>
      <c r="B489" s="67"/>
      <c r="C489" s="67"/>
      <c r="D489" s="65"/>
      <c r="E489" s="427"/>
      <c r="F489" s="318" t="str">
        <f t="shared" si="25"/>
        <v/>
      </c>
      <c r="G489" s="428"/>
      <c r="H489" s="83"/>
      <c r="I489" s="83"/>
      <c r="J489" s="45"/>
      <c r="K489" s="427"/>
      <c r="L489" s="427"/>
      <c r="M489" s="427"/>
      <c r="N489" s="45"/>
      <c r="O489" s="429"/>
      <c r="P489" s="206"/>
      <c r="Q489" s="206"/>
      <c r="R489" s="429"/>
      <c r="S489" s="83"/>
      <c r="T489" s="119"/>
      <c r="U489" s="214"/>
      <c r="V489" s="230"/>
      <c r="W489" s="85"/>
      <c r="X489" s="88"/>
      <c r="Y489" s="213"/>
      <c r="Z489" s="213"/>
      <c r="AA489" s="428"/>
      <c r="AB489" s="179" t="str">
        <f t="shared" si="26"/>
        <v/>
      </c>
      <c r="AC489" s="427"/>
      <c r="AD489" s="213"/>
      <c r="AE489" s="213"/>
      <c r="AF489" s="429"/>
      <c r="AG489" s="45"/>
      <c r="AH489" s="45"/>
      <c r="AI489" s="429"/>
      <c r="AJ489" s="668"/>
      <c r="AK489" s="668"/>
      <c r="AL489" s="41"/>
      <c r="AM489" s="367"/>
      <c r="AN489" s="427"/>
      <c r="AO489" s="179" t="str">
        <f t="shared" si="27"/>
        <v/>
      </c>
      <c r="AP489" s="427"/>
      <c r="AQ489" s="427"/>
      <c r="AR489" s="427"/>
      <c r="AS489" s="436"/>
      <c r="AT489" s="451"/>
      <c r="AU489" s="451"/>
      <c r="AV489" s="456"/>
      <c r="AW489" s="75"/>
      <c r="AX489" s="429"/>
      <c r="AY489" s="28" t="b">
        <f t="shared" si="28"/>
        <v>1</v>
      </c>
    </row>
    <row r="490" spans="1:51" ht="45" customHeight="1">
      <c r="A490" s="67"/>
      <c r="B490" s="67"/>
      <c r="C490" s="67"/>
      <c r="D490" s="65"/>
      <c r="E490" s="427"/>
      <c r="F490" s="318" t="str">
        <f t="shared" si="25"/>
        <v/>
      </c>
      <c r="G490" s="428"/>
      <c r="H490" s="83"/>
      <c r="I490" s="212"/>
      <c r="J490" s="45"/>
      <c r="K490" s="427"/>
      <c r="L490" s="427"/>
      <c r="M490" s="427"/>
      <c r="N490" s="45"/>
      <c r="O490" s="429"/>
      <c r="P490" s="206"/>
      <c r="Q490" s="206"/>
      <c r="R490" s="429"/>
      <c r="S490" s="83"/>
      <c r="T490" s="119"/>
      <c r="U490" s="214"/>
      <c r="V490" s="230"/>
      <c r="W490" s="85"/>
      <c r="X490" s="212"/>
      <c r="Y490" s="214"/>
      <c r="Z490" s="214"/>
      <c r="AA490" s="232"/>
      <c r="AB490" s="179" t="str">
        <f t="shared" si="26"/>
        <v/>
      </c>
      <c r="AC490" s="427"/>
      <c r="AD490" s="213"/>
      <c r="AE490" s="213"/>
      <c r="AF490" s="429"/>
      <c r="AG490" s="45"/>
      <c r="AH490" s="45"/>
      <c r="AI490" s="429"/>
      <c r="AJ490" s="668"/>
      <c r="AK490" s="668"/>
      <c r="AL490" s="41"/>
      <c r="AM490" s="367"/>
      <c r="AN490" s="427"/>
      <c r="AO490" s="179" t="str">
        <f t="shared" si="27"/>
        <v/>
      </c>
      <c r="AP490" s="427"/>
      <c r="AQ490" s="427"/>
      <c r="AR490" s="427"/>
      <c r="AS490" s="436"/>
      <c r="AT490" s="451"/>
      <c r="AU490" s="451"/>
      <c r="AV490" s="456"/>
      <c r="AW490" s="75"/>
      <c r="AX490" s="429"/>
      <c r="AY490" s="28" t="b">
        <f t="shared" si="28"/>
        <v>1</v>
      </c>
    </row>
    <row r="491" spans="1:51" ht="45" customHeight="1">
      <c r="A491" s="67"/>
      <c r="B491" s="67"/>
      <c r="C491" s="67"/>
      <c r="D491" s="65"/>
      <c r="E491" s="427"/>
      <c r="F491" s="318" t="str">
        <f t="shared" si="25"/>
        <v/>
      </c>
      <c r="G491" s="428"/>
      <c r="H491" s="83"/>
      <c r="I491" s="88"/>
      <c r="J491" s="45"/>
      <c r="K491" s="427"/>
      <c r="L491" s="427"/>
      <c r="M491" s="427"/>
      <c r="N491" s="45"/>
      <c r="O491" s="429"/>
      <c r="P491" s="206"/>
      <c r="Q491" s="206"/>
      <c r="R491" s="429"/>
      <c r="S491" s="83"/>
      <c r="T491" s="119"/>
      <c r="U491" s="213"/>
      <c r="V491" s="84"/>
      <c r="W491" s="85"/>
      <c r="X491" s="88"/>
      <c r="Y491" s="213"/>
      <c r="Z491" s="213"/>
      <c r="AA491" s="428"/>
      <c r="AB491" s="179" t="str">
        <f t="shared" si="26"/>
        <v/>
      </c>
      <c r="AC491" s="427"/>
      <c r="AD491" s="213"/>
      <c r="AE491" s="213"/>
      <c r="AF491" s="429"/>
      <c r="AG491" s="45"/>
      <c r="AH491" s="45"/>
      <c r="AI491" s="429"/>
      <c r="AJ491" s="668"/>
      <c r="AK491" s="668"/>
      <c r="AL491" s="41"/>
      <c r="AM491" s="367"/>
      <c r="AN491" s="427"/>
      <c r="AO491" s="179" t="str">
        <f t="shared" si="27"/>
        <v/>
      </c>
      <c r="AP491" s="427"/>
      <c r="AQ491" s="427"/>
      <c r="AR491" s="427"/>
      <c r="AS491" s="436"/>
      <c r="AT491" s="451"/>
      <c r="AU491" s="451"/>
      <c r="AV491" s="456"/>
      <c r="AW491" s="75"/>
      <c r="AX491" s="429"/>
      <c r="AY491" s="28" t="b">
        <f t="shared" si="28"/>
        <v>1</v>
      </c>
    </row>
    <row r="492" spans="1:51" s="203" customFormat="1" ht="45" customHeight="1">
      <c r="A492" s="245"/>
      <c r="B492" s="245"/>
      <c r="C492" s="245"/>
      <c r="D492" s="243"/>
      <c r="E492" s="427"/>
      <c r="F492" s="318" t="str">
        <f t="shared" si="25"/>
        <v/>
      </c>
      <c r="G492" s="232"/>
      <c r="H492" s="220"/>
      <c r="I492" s="212"/>
      <c r="J492" s="119"/>
      <c r="K492" s="222"/>
      <c r="L492" s="222"/>
      <c r="M492" s="222"/>
      <c r="N492" s="119"/>
      <c r="O492" s="206"/>
      <c r="P492" s="206"/>
      <c r="Q492" s="206"/>
      <c r="R492" s="206"/>
      <c r="S492" s="220"/>
      <c r="T492" s="119"/>
      <c r="U492" s="214"/>
      <c r="V492" s="230"/>
      <c r="W492" s="231"/>
      <c r="X492" s="212"/>
      <c r="Y492" s="214"/>
      <c r="Z492" s="214"/>
      <c r="AA492" s="232"/>
      <c r="AB492" s="179" t="str">
        <f t="shared" si="26"/>
        <v/>
      </c>
      <c r="AC492" s="222"/>
      <c r="AD492" s="214"/>
      <c r="AE492" s="214"/>
      <c r="AF492" s="206"/>
      <c r="AG492" s="45"/>
      <c r="AH492" s="45"/>
      <c r="AI492" s="206"/>
      <c r="AJ492" s="668"/>
      <c r="AK492" s="668"/>
      <c r="AL492" s="243"/>
      <c r="AM492" s="367"/>
      <c r="AN492" s="427"/>
      <c r="AO492" s="179" t="str">
        <f t="shared" si="27"/>
        <v/>
      </c>
      <c r="AP492" s="427"/>
      <c r="AQ492" s="427"/>
      <c r="AR492" s="427"/>
      <c r="AS492" s="436"/>
      <c r="AT492" s="451"/>
      <c r="AU492" s="451"/>
      <c r="AV492" s="456"/>
      <c r="AW492" s="407"/>
      <c r="AX492" s="429"/>
      <c r="AY492" s="28" t="b">
        <f t="shared" si="28"/>
        <v>1</v>
      </c>
    </row>
    <row r="493" spans="1:51" ht="45" customHeight="1">
      <c r="A493" s="67"/>
      <c r="B493" s="67"/>
      <c r="C493" s="67"/>
      <c r="D493" s="65"/>
      <c r="E493" s="427"/>
      <c r="F493" s="318" t="str">
        <f t="shared" si="25"/>
        <v/>
      </c>
      <c r="G493" s="428"/>
      <c r="H493" s="83"/>
      <c r="I493" s="212"/>
      <c r="J493" s="45"/>
      <c r="K493" s="427"/>
      <c r="L493" s="427"/>
      <c r="M493" s="427"/>
      <c r="N493" s="45"/>
      <c r="O493" s="429"/>
      <c r="P493" s="206"/>
      <c r="Q493" s="206"/>
      <c r="R493" s="429"/>
      <c r="S493" s="83"/>
      <c r="T493" s="119"/>
      <c r="U493" s="214"/>
      <c r="V493" s="230"/>
      <c r="W493" s="85"/>
      <c r="X493" s="212"/>
      <c r="Y493" s="214"/>
      <c r="Z493" s="214"/>
      <c r="AA493" s="232"/>
      <c r="AB493" s="179" t="str">
        <f t="shared" si="26"/>
        <v/>
      </c>
      <c r="AC493" s="427"/>
      <c r="AD493" s="213"/>
      <c r="AE493" s="213"/>
      <c r="AF493" s="429"/>
      <c r="AG493" s="45"/>
      <c r="AH493" s="45"/>
      <c r="AI493" s="429"/>
      <c r="AJ493" s="668"/>
      <c r="AK493" s="668"/>
      <c r="AL493" s="41"/>
      <c r="AM493" s="367"/>
      <c r="AN493" s="427"/>
      <c r="AO493" s="179" t="str">
        <f t="shared" si="27"/>
        <v/>
      </c>
      <c r="AP493" s="427"/>
      <c r="AQ493" s="427"/>
      <c r="AR493" s="427"/>
      <c r="AS493" s="436"/>
      <c r="AT493" s="451"/>
      <c r="AU493" s="451"/>
      <c r="AV493" s="456"/>
      <c r="AW493" s="75"/>
      <c r="AX493" s="429"/>
      <c r="AY493" s="28" t="b">
        <f t="shared" si="28"/>
        <v>1</v>
      </c>
    </row>
    <row r="494" spans="1:51" ht="45" customHeight="1">
      <c r="A494" s="67"/>
      <c r="B494" s="67"/>
      <c r="C494" s="67"/>
      <c r="D494" s="65"/>
      <c r="E494" s="427"/>
      <c r="F494" s="318" t="str">
        <f t="shared" si="25"/>
        <v/>
      </c>
      <c r="G494" s="428"/>
      <c r="H494" s="83"/>
      <c r="I494" s="83"/>
      <c r="J494" s="45"/>
      <c r="K494" s="427"/>
      <c r="L494" s="427"/>
      <c r="M494" s="427"/>
      <c r="N494" s="45"/>
      <c r="O494" s="429"/>
      <c r="P494" s="206"/>
      <c r="Q494" s="206"/>
      <c r="R494" s="429"/>
      <c r="S494" s="83"/>
      <c r="T494" s="119"/>
      <c r="U494" s="214"/>
      <c r="V494" s="230"/>
      <c r="W494" s="85"/>
      <c r="X494" s="88"/>
      <c r="Y494" s="213"/>
      <c r="Z494" s="213"/>
      <c r="AA494" s="428"/>
      <c r="AB494" s="179" t="str">
        <f t="shared" si="26"/>
        <v/>
      </c>
      <c r="AC494" s="427"/>
      <c r="AD494" s="213"/>
      <c r="AE494" s="213"/>
      <c r="AF494" s="429"/>
      <c r="AG494" s="45"/>
      <c r="AH494" s="45"/>
      <c r="AI494" s="429"/>
      <c r="AJ494" s="668"/>
      <c r="AK494" s="668"/>
      <c r="AL494" s="41"/>
      <c r="AM494" s="367"/>
      <c r="AN494" s="427"/>
      <c r="AO494" s="179" t="str">
        <f t="shared" si="27"/>
        <v/>
      </c>
      <c r="AP494" s="427"/>
      <c r="AQ494" s="427"/>
      <c r="AR494" s="427"/>
      <c r="AS494" s="436"/>
      <c r="AT494" s="451"/>
      <c r="AU494" s="451"/>
      <c r="AV494" s="456"/>
      <c r="AW494" s="75"/>
      <c r="AX494" s="429"/>
      <c r="AY494" s="28" t="b">
        <f t="shared" si="28"/>
        <v>1</v>
      </c>
    </row>
    <row r="495" spans="1:51" ht="45" customHeight="1">
      <c r="A495" s="67"/>
      <c r="B495" s="67"/>
      <c r="C495" s="67"/>
      <c r="D495" s="65"/>
      <c r="E495" s="427"/>
      <c r="F495" s="318" t="str">
        <f t="shared" si="25"/>
        <v/>
      </c>
      <c r="G495" s="428"/>
      <c r="H495" s="83"/>
      <c r="I495" s="83"/>
      <c r="J495" s="45"/>
      <c r="K495" s="427"/>
      <c r="L495" s="427"/>
      <c r="M495" s="427"/>
      <c r="N495" s="45"/>
      <c r="O495" s="429"/>
      <c r="P495" s="206"/>
      <c r="Q495" s="206"/>
      <c r="R495" s="429"/>
      <c r="S495" s="83"/>
      <c r="T495" s="119"/>
      <c r="U495" s="214"/>
      <c r="V495" s="230"/>
      <c r="W495" s="85"/>
      <c r="X495" s="88"/>
      <c r="Y495" s="213"/>
      <c r="Z495" s="213"/>
      <c r="AA495" s="428"/>
      <c r="AB495" s="179" t="str">
        <f t="shared" si="26"/>
        <v/>
      </c>
      <c r="AC495" s="427"/>
      <c r="AD495" s="213"/>
      <c r="AE495" s="213"/>
      <c r="AF495" s="429"/>
      <c r="AG495" s="45"/>
      <c r="AH495" s="45"/>
      <c r="AI495" s="429"/>
      <c r="AJ495" s="668"/>
      <c r="AK495" s="668"/>
      <c r="AL495" s="41"/>
      <c r="AM495" s="367"/>
      <c r="AN495" s="427"/>
      <c r="AO495" s="179" t="str">
        <f t="shared" si="27"/>
        <v/>
      </c>
      <c r="AP495" s="427"/>
      <c r="AQ495" s="427"/>
      <c r="AR495" s="427"/>
      <c r="AS495" s="436"/>
      <c r="AT495" s="451"/>
      <c r="AU495" s="451"/>
      <c r="AV495" s="456"/>
      <c r="AW495" s="75"/>
      <c r="AX495" s="429"/>
      <c r="AY495" s="28" t="b">
        <f t="shared" si="28"/>
        <v>1</v>
      </c>
    </row>
    <row r="496" spans="1:51" ht="45" customHeight="1">
      <c r="A496" s="67"/>
      <c r="B496" s="67"/>
      <c r="C496" s="67"/>
      <c r="D496" s="65"/>
      <c r="E496" s="427"/>
      <c r="F496" s="318" t="str">
        <f t="shared" si="25"/>
        <v/>
      </c>
      <c r="G496" s="428"/>
      <c r="H496" s="83"/>
      <c r="I496" s="83"/>
      <c r="J496" s="45"/>
      <c r="K496" s="427"/>
      <c r="L496" s="427"/>
      <c r="M496" s="427"/>
      <c r="N496" s="45"/>
      <c r="O496" s="429"/>
      <c r="P496" s="206"/>
      <c r="Q496" s="206"/>
      <c r="R496" s="429"/>
      <c r="S496" s="83"/>
      <c r="T496" s="119"/>
      <c r="U496" s="214"/>
      <c r="V496" s="230"/>
      <c r="W496" s="85"/>
      <c r="X496" s="88"/>
      <c r="Y496" s="213"/>
      <c r="Z496" s="213"/>
      <c r="AA496" s="428"/>
      <c r="AB496" s="179" t="str">
        <f t="shared" si="26"/>
        <v/>
      </c>
      <c r="AC496" s="427"/>
      <c r="AD496" s="213"/>
      <c r="AE496" s="213"/>
      <c r="AF496" s="429"/>
      <c r="AG496" s="45"/>
      <c r="AH496" s="45"/>
      <c r="AI496" s="429"/>
      <c r="AJ496" s="668"/>
      <c r="AK496" s="668"/>
      <c r="AL496" s="41"/>
      <c r="AM496" s="367"/>
      <c r="AN496" s="427"/>
      <c r="AO496" s="179" t="str">
        <f t="shared" si="27"/>
        <v/>
      </c>
      <c r="AP496" s="427"/>
      <c r="AQ496" s="427"/>
      <c r="AR496" s="427"/>
      <c r="AS496" s="436"/>
      <c r="AT496" s="451"/>
      <c r="AU496" s="451"/>
      <c r="AV496" s="456"/>
      <c r="AW496" s="75"/>
      <c r="AX496" s="429"/>
      <c r="AY496" s="28" t="b">
        <f t="shared" si="28"/>
        <v>1</v>
      </c>
    </row>
    <row r="497" spans="1:51" ht="45" customHeight="1">
      <c r="A497" s="67"/>
      <c r="B497" s="67"/>
      <c r="C497" s="67"/>
      <c r="D497" s="65"/>
      <c r="E497" s="427"/>
      <c r="F497" s="318" t="str">
        <f t="shared" si="25"/>
        <v/>
      </c>
      <c r="G497" s="428"/>
      <c r="H497" s="83"/>
      <c r="I497" s="83"/>
      <c r="J497" s="45"/>
      <c r="K497" s="427"/>
      <c r="L497" s="427"/>
      <c r="M497" s="427"/>
      <c r="N497" s="45"/>
      <c r="O497" s="429"/>
      <c r="P497" s="206"/>
      <c r="Q497" s="206"/>
      <c r="R497" s="429"/>
      <c r="S497" s="83"/>
      <c r="T497" s="119"/>
      <c r="U497" s="214"/>
      <c r="V497" s="230"/>
      <c r="W497" s="85"/>
      <c r="X497" s="88"/>
      <c r="Y497" s="213"/>
      <c r="Z497" s="213"/>
      <c r="AA497" s="428"/>
      <c r="AB497" s="179" t="str">
        <f t="shared" si="26"/>
        <v/>
      </c>
      <c r="AC497" s="427"/>
      <c r="AD497" s="213"/>
      <c r="AE497" s="213"/>
      <c r="AF497" s="429"/>
      <c r="AG497" s="45"/>
      <c r="AH497" s="45"/>
      <c r="AI497" s="429"/>
      <c r="AJ497" s="668"/>
      <c r="AK497" s="668"/>
      <c r="AL497" s="41"/>
      <c r="AM497" s="367"/>
      <c r="AN497" s="427"/>
      <c r="AO497" s="179" t="str">
        <f t="shared" si="27"/>
        <v/>
      </c>
      <c r="AP497" s="427"/>
      <c r="AQ497" s="427"/>
      <c r="AR497" s="427"/>
      <c r="AS497" s="436"/>
      <c r="AT497" s="451"/>
      <c r="AU497" s="451"/>
      <c r="AV497" s="456"/>
      <c r="AW497" s="75"/>
      <c r="AX497" s="429"/>
      <c r="AY497" s="28" t="b">
        <f t="shared" si="28"/>
        <v>1</v>
      </c>
    </row>
    <row r="498" spans="1:51" ht="45" customHeight="1">
      <c r="A498" s="67"/>
      <c r="B498" s="67"/>
      <c r="C498" s="67"/>
      <c r="D498" s="65"/>
      <c r="E498" s="427"/>
      <c r="F498" s="318" t="str">
        <f t="shared" si="25"/>
        <v/>
      </c>
      <c r="G498" s="428"/>
      <c r="H498" s="83"/>
      <c r="I498" s="88"/>
      <c r="J498" s="45"/>
      <c r="K498" s="427"/>
      <c r="L498" s="427"/>
      <c r="M498" s="427"/>
      <c r="N498" s="45"/>
      <c r="O498" s="429"/>
      <c r="P498" s="206"/>
      <c r="Q498" s="206"/>
      <c r="R498" s="429"/>
      <c r="S498" s="83"/>
      <c r="T498" s="119"/>
      <c r="U498" s="214"/>
      <c r="V498" s="230"/>
      <c r="W498" s="85"/>
      <c r="X498" s="88"/>
      <c r="Y498" s="213"/>
      <c r="Z498" s="213"/>
      <c r="AA498" s="428"/>
      <c r="AB498" s="179" t="str">
        <f t="shared" si="26"/>
        <v/>
      </c>
      <c r="AC498" s="427"/>
      <c r="AD498" s="213"/>
      <c r="AE498" s="213"/>
      <c r="AF498" s="429"/>
      <c r="AG498" s="45"/>
      <c r="AH498" s="45"/>
      <c r="AI498" s="429"/>
      <c r="AJ498" s="668"/>
      <c r="AK498" s="668"/>
      <c r="AL498" s="41"/>
      <c r="AM498" s="367"/>
      <c r="AN498" s="427"/>
      <c r="AO498" s="179" t="str">
        <f t="shared" si="27"/>
        <v/>
      </c>
      <c r="AP498" s="427"/>
      <c r="AQ498" s="427"/>
      <c r="AR498" s="427"/>
      <c r="AS498" s="436"/>
      <c r="AT498" s="451"/>
      <c r="AU498" s="451"/>
      <c r="AV498" s="456"/>
      <c r="AW498" s="75"/>
      <c r="AX498" s="429"/>
      <c r="AY498" s="28" t="b">
        <f t="shared" si="28"/>
        <v>1</v>
      </c>
    </row>
  </sheetData>
  <sheetProtection formatRows="0" insertRows="0" deleteRows="0" selectLockedCells="1"/>
  <mergeCells count="506">
    <mergeCell ref="AJ497:AK497"/>
    <mergeCell ref="AJ498:AK498"/>
    <mergeCell ref="AJ491:AK491"/>
    <mergeCell ref="AJ492:AK492"/>
    <mergeCell ref="AJ493:AK493"/>
    <mergeCell ref="AJ494:AK494"/>
    <mergeCell ref="AJ495:AK495"/>
    <mergeCell ref="AJ496:AK496"/>
    <mergeCell ref="AJ485:AK485"/>
    <mergeCell ref="AJ486:AK486"/>
    <mergeCell ref="AJ487:AK487"/>
    <mergeCell ref="AJ488:AK488"/>
    <mergeCell ref="AJ489:AK489"/>
    <mergeCell ref="AJ490:AK490"/>
    <mergeCell ref="AJ479:AK479"/>
    <mergeCell ref="AJ480:AK480"/>
    <mergeCell ref="AJ481:AK481"/>
    <mergeCell ref="AJ482:AK482"/>
    <mergeCell ref="AJ483:AK483"/>
    <mergeCell ref="AJ484:AK484"/>
    <mergeCell ref="AJ473:AK473"/>
    <mergeCell ref="AJ474:AK474"/>
    <mergeCell ref="AJ475:AK475"/>
    <mergeCell ref="AJ476:AK476"/>
    <mergeCell ref="AJ477:AK477"/>
    <mergeCell ref="AJ478:AK478"/>
    <mergeCell ref="AJ467:AK467"/>
    <mergeCell ref="AJ468:AK468"/>
    <mergeCell ref="AJ469:AK469"/>
    <mergeCell ref="AJ470:AK470"/>
    <mergeCell ref="AJ471:AK471"/>
    <mergeCell ref="AJ472:AK472"/>
    <mergeCell ref="AJ461:AK461"/>
    <mergeCell ref="AJ462:AK462"/>
    <mergeCell ref="AJ463:AK463"/>
    <mergeCell ref="AJ464:AK464"/>
    <mergeCell ref="AJ465:AK465"/>
    <mergeCell ref="AJ466:AK466"/>
    <mergeCell ref="AJ455:AK455"/>
    <mergeCell ref="AJ456:AK456"/>
    <mergeCell ref="AJ457:AK457"/>
    <mergeCell ref="AJ458:AK458"/>
    <mergeCell ref="AJ459:AK459"/>
    <mergeCell ref="AJ460:AK460"/>
    <mergeCell ref="AJ449:AK449"/>
    <mergeCell ref="AJ450:AK450"/>
    <mergeCell ref="AJ451:AK451"/>
    <mergeCell ref="AJ452:AK452"/>
    <mergeCell ref="AJ453:AK453"/>
    <mergeCell ref="AJ454:AK454"/>
    <mergeCell ref="AJ443:AK443"/>
    <mergeCell ref="AJ444:AK444"/>
    <mergeCell ref="AJ445:AK445"/>
    <mergeCell ref="AJ446:AK446"/>
    <mergeCell ref="AJ447:AK447"/>
    <mergeCell ref="AJ448:AK448"/>
    <mergeCell ref="AJ437:AK437"/>
    <mergeCell ref="AJ438:AK438"/>
    <mergeCell ref="AJ439:AK439"/>
    <mergeCell ref="AJ440:AK440"/>
    <mergeCell ref="AJ441:AK441"/>
    <mergeCell ref="AJ442:AK442"/>
    <mergeCell ref="AJ431:AK431"/>
    <mergeCell ref="AJ432:AK432"/>
    <mergeCell ref="AJ433:AK433"/>
    <mergeCell ref="AJ434:AK434"/>
    <mergeCell ref="AJ435:AK435"/>
    <mergeCell ref="AJ436:AK436"/>
    <mergeCell ref="AJ425:AK425"/>
    <mergeCell ref="AJ426:AK426"/>
    <mergeCell ref="AJ427:AK427"/>
    <mergeCell ref="AJ428:AK428"/>
    <mergeCell ref="AJ429:AK429"/>
    <mergeCell ref="AJ430:AK430"/>
    <mergeCell ref="AJ419:AK419"/>
    <mergeCell ref="AJ420:AK420"/>
    <mergeCell ref="AJ421:AK421"/>
    <mergeCell ref="AJ422:AK422"/>
    <mergeCell ref="AJ423:AK423"/>
    <mergeCell ref="AJ424:AK424"/>
    <mergeCell ref="AJ413:AK413"/>
    <mergeCell ref="AJ414:AK414"/>
    <mergeCell ref="AJ415:AK415"/>
    <mergeCell ref="AJ416:AK416"/>
    <mergeCell ref="AJ417:AK417"/>
    <mergeCell ref="AJ418:AK418"/>
    <mergeCell ref="AJ407:AK407"/>
    <mergeCell ref="AJ408:AK408"/>
    <mergeCell ref="AJ409:AK409"/>
    <mergeCell ref="AJ410:AK410"/>
    <mergeCell ref="AJ411:AK411"/>
    <mergeCell ref="AJ412:AK412"/>
    <mergeCell ref="AJ401:AK401"/>
    <mergeCell ref="AJ402:AK402"/>
    <mergeCell ref="AJ403:AK403"/>
    <mergeCell ref="AJ404:AK404"/>
    <mergeCell ref="AJ405:AK405"/>
    <mergeCell ref="AJ406:AK406"/>
    <mergeCell ref="AJ395:AK395"/>
    <mergeCell ref="AJ396:AK396"/>
    <mergeCell ref="AJ397:AK397"/>
    <mergeCell ref="AJ398:AK398"/>
    <mergeCell ref="AJ399:AK399"/>
    <mergeCell ref="AJ400:AK400"/>
    <mergeCell ref="AJ389:AK389"/>
    <mergeCell ref="AJ390:AK390"/>
    <mergeCell ref="AJ391:AK391"/>
    <mergeCell ref="AJ392:AK392"/>
    <mergeCell ref="AJ393:AK393"/>
    <mergeCell ref="AJ394:AK394"/>
    <mergeCell ref="AJ383:AK383"/>
    <mergeCell ref="AJ384:AK384"/>
    <mergeCell ref="AJ385:AK385"/>
    <mergeCell ref="AJ386:AK386"/>
    <mergeCell ref="AJ387:AK387"/>
    <mergeCell ref="AJ388:AK388"/>
    <mergeCell ref="AJ377:AK377"/>
    <mergeCell ref="AJ378:AK378"/>
    <mergeCell ref="AJ379:AK379"/>
    <mergeCell ref="AJ380:AK380"/>
    <mergeCell ref="AJ381:AK381"/>
    <mergeCell ref="AJ382:AK382"/>
    <mergeCell ref="AJ371:AK371"/>
    <mergeCell ref="AJ372:AK372"/>
    <mergeCell ref="AJ373:AK373"/>
    <mergeCell ref="AJ374:AK374"/>
    <mergeCell ref="AJ375:AK375"/>
    <mergeCell ref="AJ376:AK376"/>
    <mergeCell ref="AJ365:AK365"/>
    <mergeCell ref="AJ366:AK366"/>
    <mergeCell ref="AJ367:AK367"/>
    <mergeCell ref="AJ368:AK368"/>
    <mergeCell ref="AJ369:AK369"/>
    <mergeCell ref="AJ370:AK370"/>
    <mergeCell ref="AJ359:AK359"/>
    <mergeCell ref="AJ360:AK360"/>
    <mergeCell ref="AJ361:AK361"/>
    <mergeCell ref="AJ362:AK362"/>
    <mergeCell ref="AJ363:AK363"/>
    <mergeCell ref="AJ364:AK364"/>
    <mergeCell ref="AJ353:AK353"/>
    <mergeCell ref="AJ354:AK354"/>
    <mergeCell ref="AJ355:AK355"/>
    <mergeCell ref="AJ356:AK356"/>
    <mergeCell ref="AJ357:AK357"/>
    <mergeCell ref="AJ358:AK358"/>
    <mergeCell ref="AJ347:AK347"/>
    <mergeCell ref="AJ348:AK348"/>
    <mergeCell ref="AJ349:AK349"/>
    <mergeCell ref="AJ350:AK350"/>
    <mergeCell ref="AJ351:AK351"/>
    <mergeCell ref="AJ352:AK352"/>
    <mergeCell ref="AJ341:AK341"/>
    <mergeCell ref="AJ342:AK342"/>
    <mergeCell ref="AJ343:AK343"/>
    <mergeCell ref="AJ344:AK344"/>
    <mergeCell ref="AJ345:AK345"/>
    <mergeCell ref="AJ346:AK346"/>
    <mergeCell ref="AJ335:AK335"/>
    <mergeCell ref="AJ336:AK336"/>
    <mergeCell ref="AJ337:AK337"/>
    <mergeCell ref="AJ338:AK338"/>
    <mergeCell ref="AJ339:AK339"/>
    <mergeCell ref="AJ340:AK340"/>
    <mergeCell ref="AJ329:AK329"/>
    <mergeCell ref="AJ330:AK330"/>
    <mergeCell ref="AJ331:AK331"/>
    <mergeCell ref="AJ332:AK332"/>
    <mergeCell ref="AJ333:AK333"/>
    <mergeCell ref="AJ334:AK334"/>
    <mergeCell ref="AJ323:AK323"/>
    <mergeCell ref="AJ324:AK324"/>
    <mergeCell ref="AJ325:AK325"/>
    <mergeCell ref="AJ326:AK326"/>
    <mergeCell ref="AJ327:AK327"/>
    <mergeCell ref="AJ328:AK328"/>
    <mergeCell ref="AJ317:AK317"/>
    <mergeCell ref="AJ318:AK318"/>
    <mergeCell ref="AJ319:AK319"/>
    <mergeCell ref="AJ320:AK320"/>
    <mergeCell ref="AJ321:AK321"/>
    <mergeCell ref="AJ322:AK322"/>
    <mergeCell ref="AJ311:AK311"/>
    <mergeCell ref="AJ312:AK312"/>
    <mergeCell ref="AJ313:AK313"/>
    <mergeCell ref="AJ314:AK314"/>
    <mergeCell ref="AJ315:AK315"/>
    <mergeCell ref="AJ316:AK316"/>
    <mergeCell ref="AJ305:AK305"/>
    <mergeCell ref="AJ306:AK306"/>
    <mergeCell ref="AJ307:AK307"/>
    <mergeCell ref="AJ308:AK308"/>
    <mergeCell ref="AJ309:AK309"/>
    <mergeCell ref="AJ310:AK310"/>
    <mergeCell ref="AJ299:AK299"/>
    <mergeCell ref="AJ300:AK300"/>
    <mergeCell ref="AJ301:AK301"/>
    <mergeCell ref="AJ302:AK302"/>
    <mergeCell ref="AJ303:AK303"/>
    <mergeCell ref="AJ304:AK304"/>
    <mergeCell ref="AJ293:AK293"/>
    <mergeCell ref="AJ294:AK294"/>
    <mergeCell ref="AJ295:AK295"/>
    <mergeCell ref="AJ296:AK296"/>
    <mergeCell ref="AJ297:AK297"/>
    <mergeCell ref="AJ298:AK298"/>
    <mergeCell ref="AJ287:AK287"/>
    <mergeCell ref="AJ288:AK288"/>
    <mergeCell ref="AJ289:AK289"/>
    <mergeCell ref="AJ290:AK290"/>
    <mergeCell ref="AJ291:AK291"/>
    <mergeCell ref="AJ292:AK292"/>
    <mergeCell ref="AJ281:AK281"/>
    <mergeCell ref="AJ282:AK282"/>
    <mergeCell ref="AJ283:AK283"/>
    <mergeCell ref="AJ284:AK284"/>
    <mergeCell ref="AJ285:AK285"/>
    <mergeCell ref="AJ286:AK286"/>
    <mergeCell ref="AJ275:AK275"/>
    <mergeCell ref="AJ276:AK276"/>
    <mergeCell ref="AJ277:AK277"/>
    <mergeCell ref="AJ278:AK278"/>
    <mergeCell ref="AJ279:AK279"/>
    <mergeCell ref="AJ280:AK280"/>
    <mergeCell ref="AJ269:AK269"/>
    <mergeCell ref="AJ270:AK270"/>
    <mergeCell ref="AJ271:AK271"/>
    <mergeCell ref="AJ272:AK272"/>
    <mergeCell ref="AJ273:AK273"/>
    <mergeCell ref="AJ274:AK274"/>
    <mergeCell ref="AJ263:AK263"/>
    <mergeCell ref="AJ264:AK264"/>
    <mergeCell ref="AJ265:AK265"/>
    <mergeCell ref="AJ266:AK266"/>
    <mergeCell ref="AJ267:AK267"/>
    <mergeCell ref="AJ268:AK268"/>
    <mergeCell ref="AJ257:AK257"/>
    <mergeCell ref="AJ258:AK258"/>
    <mergeCell ref="AJ259:AK259"/>
    <mergeCell ref="AJ260:AK260"/>
    <mergeCell ref="AJ261:AK261"/>
    <mergeCell ref="AJ262:AK262"/>
    <mergeCell ref="AJ251:AK251"/>
    <mergeCell ref="AJ252:AK252"/>
    <mergeCell ref="AJ253:AK253"/>
    <mergeCell ref="AJ254:AK254"/>
    <mergeCell ref="AJ255:AK255"/>
    <mergeCell ref="AJ256:AK256"/>
    <mergeCell ref="AJ245:AK245"/>
    <mergeCell ref="AJ246:AK246"/>
    <mergeCell ref="AJ247:AK247"/>
    <mergeCell ref="AJ248:AK248"/>
    <mergeCell ref="AJ249:AK249"/>
    <mergeCell ref="AJ250:AK250"/>
    <mergeCell ref="AJ239:AK239"/>
    <mergeCell ref="AJ240:AK240"/>
    <mergeCell ref="AJ241:AK241"/>
    <mergeCell ref="AJ242:AK242"/>
    <mergeCell ref="AJ243:AK243"/>
    <mergeCell ref="AJ244:AK244"/>
    <mergeCell ref="AJ233:AK233"/>
    <mergeCell ref="AJ234:AK234"/>
    <mergeCell ref="AJ235:AK235"/>
    <mergeCell ref="AJ236:AK236"/>
    <mergeCell ref="AJ237:AK237"/>
    <mergeCell ref="AJ238:AK238"/>
    <mergeCell ref="AJ227:AK227"/>
    <mergeCell ref="AJ228:AK228"/>
    <mergeCell ref="AJ229:AK229"/>
    <mergeCell ref="AJ230:AK230"/>
    <mergeCell ref="AJ231:AK231"/>
    <mergeCell ref="AJ232:AK232"/>
    <mergeCell ref="AJ221:AK221"/>
    <mergeCell ref="AJ222:AK222"/>
    <mergeCell ref="AJ223:AK223"/>
    <mergeCell ref="AJ224:AK224"/>
    <mergeCell ref="AJ225:AK225"/>
    <mergeCell ref="AJ226:AK226"/>
    <mergeCell ref="AJ215:AK215"/>
    <mergeCell ref="AJ216:AK216"/>
    <mergeCell ref="AJ217:AK217"/>
    <mergeCell ref="AJ218:AK218"/>
    <mergeCell ref="AJ219:AK219"/>
    <mergeCell ref="AJ220:AK220"/>
    <mergeCell ref="AJ209:AK209"/>
    <mergeCell ref="AJ210:AK210"/>
    <mergeCell ref="AJ211:AK211"/>
    <mergeCell ref="AJ212:AK212"/>
    <mergeCell ref="AJ213:AK213"/>
    <mergeCell ref="AJ214:AK214"/>
    <mergeCell ref="AJ203:AK203"/>
    <mergeCell ref="AJ204:AK204"/>
    <mergeCell ref="AJ205:AK205"/>
    <mergeCell ref="AJ206:AK206"/>
    <mergeCell ref="AJ207:AK207"/>
    <mergeCell ref="AJ208:AK208"/>
    <mergeCell ref="AJ197:AK197"/>
    <mergeCell ref="AJ198:AK198"/>
    <mergeCell ref="AJ199:AK199"/>
    <mergeCell ref="AJ200:AK200"/>
    <mergeCell ref="AJ201:AK201"/>
    <mergeCell ref="AJ202:AK202"/>
    <mergeCell ref="AJ191:AK191"/>
    <mergeCell ref="AJ192:AK192"/>
    <mergeCell ref="AJ193:AK193"/>
    <mergeCell ref="AJ194:AK194"/>
    <mergeCell ref="AJ195:AK195"/>
    <mergeCell ref="AJ196:AK196"/>
    <mergeCell ref="AJ185:AK185"/>
    <mergeCell ref="AJ186:AK186"/>
    <mergeCell ref="AJ187:AK187"/>
    <mergeCell ref="AJ188:AK188"/>
    <mergeCell ref="AJ189:AK189"/>
    <mergeCell ref="AJ190:AK190"/>
    <mergeCell ref="AJ179:AK179"/>
    <mergeCell ref="AJ180:AK180"/>
    <mergeCell ref="AJ181:AK181"/>
    <mergeCell ref="AJ182:AK182"/>
    <mergeCell ref="AJ183:AK183"/>
    <mergeCell ref="AJ184:AK184"/>
    <mergeCell ref="AJ173:AK173"/>
    <mergeCell ref="AJ174:AK174"/>
    <mergeCell ref="AJ175:AK175"/>
    <mergeCell ref="AJ176:AK176"/>
    <mergeCell ref="AJ177:AK177"/>
    <mergeCell ref="AJ178:AK178"/>
    <mergeCell ref="AJ167:AK167"/>
    <mergeCell ref="AJ168:AK168"/>
    <mergeCell ref="AJ169:AK169"/>
    <mergeCell ref="AJ170:AK170"/>
    <mergeCell ref="AJ171:AK171"/>
    <mergeCell ref="AJ172:AK172"/>
    <mergeCell ref="AJ161:AK161"/>
    <mergeCell ref="AJ162:AK162"/>
    <mergeCell ref="AJ163:AK163"/>
    <mergeCell ref="AJ164:AK164"/>
    <mergeCell ref="AJ165:AK165"/>
    <mergeCell ref="AJ166:AK166"/>
    <mergeCell ref="AJ155:AK155"/>
    <mergeCell ref="AJ156:AK156"/>
    <mergeCell ref="AJ157:AK157"/>
    <mergeCell ref="AJ158:AK158"/>
    <mergeCell ref="AJ159:AK159"/>
    <mergeCell ref="AJ160:AK160"/>
    <mergeCell ref="AJ149:AK149"/>
    <mergeCell ref="AJ150:AK150"/>
    <mergeCell ref="AJ151:AK151"/>
    <mergeCell ref="AJ152:AK152"/>
    <mergeCell ref="AJ153:AK153"/>
    <mergeCell ref="AJ154:AK154"/>
    <mergeCell ref="AJ143:AK143"/>
    <mergeCell ref="AJ144:AK144"/>
    <mergeCell ref="AJ145:AK145"/>
    <mergeCell ref="AJ146:AK146"/>
    <mergeCell ref="AJ147:AK147"/>
    <mergeCell ref="AJ148:AK148"/>
    <mergeCell ref="AJ137:AK137"/>
    <mergeCell ref="AJ138:AK138"/>
    <mergeCell ref="AJ139:AK139"/>
    <mergeCell ref="AJ140:AK140"/>
    <mergeCell ref="AJ141:AK141"/>
    <mergeCell ref="AJ142:AK142"/>
    <mergeCell ref="AJ131:AK131"/>
    <mergeCell ref="AJ132:AK132"/>
    <mergeCell ref="AJ133:AK133"/>
    <mergeCell ref="AJ134:AK134"/>
    <mergeCell ref="AJ135:AK135"/>
    <mergeCell ref="AJ136:AK136"/>
    <mergeCell ref="AJ125:AK125"/>
    <mergeCell ref="AJ126:AK126"/>
    <mergeCell ref="AJ127:AK127"/>
    <mergeCell ref="AJ128:AK128"/>
    <mergeCell ref="AJ129:AK129"/>
    <mergeCell ref="AJ130:AK130"/>
    <mergeCell ref="AJ119:AK119"/>
    <mergeCell ref="AJ120:AK120"/>
    <mergeCell ref="AJ121:AK121"/>
    <mergeCell ref="AJ122:AK122"/>
    <mergeCell ref="AJ123:AK123"/>
    <mergeCell ref="AJ124:AK124"/>
    <mergeCell ref="AJ113:AK113"/>
    <mergeCell ref="AJ114:AK114"/>
    <mergeCell ref="AJ115:AK115"/>
    <mergeCell ref="AJ116:AK116"/>
    <mergeCell ref="AJ117:AK117"/>
    <mergeCell ref="AJ118:AK118"/>
    <mergeCell ref="AJ107:AK107"/>
    <mergeCell ref="AJ108:AK108"/>
    <mergeCell ref="AJ109:AK109"/>
    <mergeCell ref="AJ110:AK110"/>
    <mergeCell ref="AJ111:AK111"/>
    <mergeCell ref="AJ112:AK112"/>
    <mergeCell ref="AJ101:AK101"/>
    <mergeCell ref="AJ102:AK102"/>
    <mergeCell ref="AJ103:AK103"/>
    <mergeCell ref="AJ104:AK104"/>
    <mergeCell ref="AJ105:AK105"/>
    <mergeCell ref="AJ106:AK106"/>
    <mergeCell ref="AJ95:AK95"/>
    <mergeCell ref="AJ96:AK96"/>
    <mergeCell ref="AJ97:AK97"/>
    <mergeCell ref="AJ98:AK98"/>
    <mergeCell ref="AJ99:AK99"/>
    <mergeCell ref="AJ100:AK100"/>
    <mergeCell ref="AJ89:AK89"/>
    <mergeCell ref="AJ90:AK90"/>
    <mergeCell ref="AJ91:AK91"/>
    <mergeCell ref="AJ92:AK92"/>
    <mergeCell ref="AJ93:AK93"/>
    <mergeCell ref="AJ94:AK94"/>
    <mergeCell ref="AJ83:AK83"/>
    <mergeCell ref="AJ84:AK84"/>
    <mergeCell ref="AJ85:AK85"/>
    <mergeCell ref="AJ86:AK86"/>
    <mergeCell ref="AJ87:AK87"/>
    <mergeCell ref="AJ88:AK88"/>
    <mergeCell ref="AJ77:AK77"/>
    <mergeCell ref="AJ78:AK78"/>
    <mergeCell ref="AJ79:AK79"/>
    <mergeCell ref="AJ80:AK80"/>
    <mergeCell ref="AJ81:AK81"/>
    <mergeCell ref="AJ82:AK82"/>
    <mergeCell ref="AJ71:AK71"/>
    <mergeCell ref="AJ72:AK72"/>
    <mergeCell ref="AJ73:AK73"/>
    <mergeCell ref="AJ74:AK74"/>
    <mergeCell ref="AJ75:AK75"/>
    <mergeCell ref="AJ76:AK76"/>
    <mergeCell ref="AJ65:AK65"/>
    <mergeCell ref="AJ66:AK66"/>
    <mergeCell ref="AJ67:AK67"/>
    <mergeCell ref="AJ68:AK68"/>
    <mergeCell ref="AJ69:AK69"/>
    <mergeCell ref="AJ70:AK70"/>
    <mergeCell ref="AJ59:AK59"/>
    <mergeCell ref="AJ60:AK60"/>
    <mergeCell ref="AJ61:AK61"/>
    <mergeCell ref="AJ62:AK62"/>
    <mergeCell ref="AJ63:AK63"/>
    <mergeCell ref="AJ64:AK64"/>
    <mergeCell ref="AJ53:AK53"/>
    <mergeCell ref="AJ54:AK54"/>
    <mergeCell ref="AJ55:AK55"/>
    <mergeCell ref="AJ56:AK56"/>
    <mergeCell ref="AJ57:AK57"/>
    <mergeCell ref="AJ58:AK58"/>
    <mergeCell ref="AJ47:AK47"/>
    <mergeCell ref="AJ48:AK48"/>
    <mergeCell ref="AJ49:AK49"/>
    <mergeCell ref="AJ50:AK50"/>
    <mergeCell ref="AJ51:AK51"/>
    <mergeCell ref="AJ52:AK52"/>
    <mergeCell ref="AJ41:AK41"/>
    <mergeCell ref="AJ42:AK42"/>
    <mergeCell ref="AJ43:AK43"/>
    <mergeCell ref="AJ44:AK44"/>
    <mergeCell ref="AJ45:AK45"/>
    <mergeCell ref="AJ46:AK46"/>
    <mergeCell ref="AJ35:AK35"/>
    <mergeCell ref="AJ36:AK36"/>
    <mergeCell ref="AJ37:AK37"/>
    <mergeCell ref="AJ38:AK38"/>
    <mergeCell ref="AJ39:AK39"/>
    <mergeCell ref="AJ40:AK40"/>
    <mergeCell ref="AJ29:AK29"/>
    <mergeCell ref="AJ30:AK30"/>
    <mergeCell ref="AJ31:AK31"/>
    <mergeCell ref="AJ32:AK32"/>
    <mergeCell ref="AJ33:AK33"/>
    <mergeCell ref="AJ34:AK34"/>
    <mergeCell ref="AJ23:AK23"/>
    <mergeCell ref="AJ24:AK24"/>
    <mergeCell ref="AJ25:AK25"/>
    <mergeCell ref="AJ26:AK26"/>
    <mergeCell ref="AJ27:AK27"/>
    <mergeCell ref="AJ28:AK28"/>
    <mergeCell ref="AJ17:AK17"/>
    <mergeCell ref="AJ18:AK18"/>
    <mergeCell ref="AJ19:AK19"/>
    <mergeCell ref="AJ20:AK20"/>
    <mergeCell ref="AJ21:AK21"/>
    <mergeCell ref="AJ22:AK22"/>
    <mergeCell ref="AJ13:AK13"/>
    <mergeCell ref="AJ14:AK14"/>
    <mergeCell ref="AJ15:AK15"/>
    <mergeCell ref="AJ16:AK16"/>
    <mergeCell ref="AW3:AX3"/>
    <mergeCell ref="AY3:AY4"/>
    <mergeCell ref="AJ4:AK4"/>
    <mergeCell ref="AJ11:AK11"/>
    <mergeCell ref="AJ12:AK12"/>
    <mergeCell ref="AR3:AT3"/>
    <mergeCell ref="AU3:AU4"/>
    <mergeCell ref="AV3:AV5"/>
    <mergeCell ref="AI3:AI4"/>
    <mergeCell ref="AJ3:AL3"/>
    <mergeCell ref="AM3:AM4"/>
    <mergeCell ref="AN3:AN4"/>
    <mergeCell ref="AO3:AO4"/>
    <mergeCell ref="AP3:AP4"/>
    <mergeCell ref="E3:F3"/>
    <mergeCell ref="G3:M3"/>
    <mergeCell ref="N3:W3"/>
    <mergeCell ref="X3:AB3"/>
    <mergeCell ref="AC3:AF3"/>
    <mergeCell ref="AG3:AH3"/>
  </mergeCells>
  <phoneticPr fontId="1" type="noConversion"/>
  <conditionalFormatting sqref="AW1:AW2 AW499:AW1048576 AY5:AY498">
    <cfRule type="containsText" dxfId="3" priority="2" operator="containsText" text="FALSE">
      <formula>NOT(ISERROR(SEARCH("FALSE",AW1)))</formula>
    </cfRule>
  </conditionalFormatting>
  <conditionalFormatting sqref="AY3:AY4">
    <cfRule type="containsText" dxfId="2" priority="1" operator="containsText" text="FALSE">
      <formula>NOT(ISERROR(SEARCH("FALSE",AY3)))</formula>
    </cfRule>
  </conditionalFormatting>
  <dataValidations count="12">
    <dataValidation type="list" allowBlank="1" showInputMessage="1" showErrorMessage="1" error="목록에서 선택" sqref="AA481 AA483:AA498 AA11:AA479">
      <formula1>회수유형</formula1>
    </dataValidation>
    <dataValidation type="date" allowBlank="1" showInputMessage="1" showErrorMessage="1" error="제안서작성일 이전 연월일을 입력" sqref="X492:X493 I492:I493 X497:X498 I497:I498">
      <formula1>1</formula1>
      <formula2>제안서작성기준일</formula2>
    </dataValidation>
    <dataValidation type="list" allowBlank="1" showInputMessage="1" showErrorMessage="1" error="목록에서 선택" sqref="AN499:AO1048576 K11:M498 AC11:AC498 AN11:AN498">
      <formula1>여부</formula1>
    </dataValidation>
    <dataValidation type="date" allowBlank="1" showInputMessage="1" showErrorMessage="1" error="연월일을 입력" sqref="S497:S498 X483:X484 I483:I484 S487:S488 X487:X488 H487:I488 I494 H494:H495 X490:X491 H490:I491 X494 S494:S495 X458:X472 X475 S490:S491 H497:H498 H11:I475 S11:S475 X11:X456">
      <formula1>1</formula1>
      <formula2>2958465</formula2>
    </dataValidation>
    <dataValidation type="list" allowBlank="1" showInputMessage="1" showErrorMessage="1" error="목록에서 선택" sqref="AX11:AX498">
      <formula1>펀드법적유형</formula1>
    </dataValidation>
    <dataValidation type="list" allowBlank="1" showInputMessage="1" showErrorMessage="1" error="목록에서 선택" sqref="T11:T498">
      <formula1>투자유형</formula1>
    </dataValidation>
    <dataValidation type="list" allowBlank="1" showInputMessage="1" showErrorMessage="1" error="목록에서 선택" sqref="V11:V498">
      <formula1>회수구분</formula1>
    </dataValidation>
    <dataValidation type="list" allowBlank="1" showInputMessage="1" showErrorMessage="1" error="목록에서 선택" sqref="J11:J498">
      <formula1>운용인력직무구분</formula1>
    </dataValidation>
    <dataValidation type="list" allowBlank="1" showInputMessage="1" showErrorMessage="1" sqref="N11:N498">
      <formula1>투자계정구분</formula1>
    </dataValidation>
    <dataValidation type="list" allowBlank="1" showInputMessage="1" showErrorMessage="1" sqref="P11:P498 Q270:Q498">
      <formula1>참여인력투자법인유형</formula1>
    </dataValidation>
    <dataValidation allowBlank="1" showInputMessage="1" showErrorMessage="1" error="목록에서 선택" sqref="AH4"/>
    <dataValidation type="list" allowBlank="1" showInputMessage="1" showErrorMessage="1" sqref="AR11:AR203 AS11:AS261 AT11:AT251">
      <formula1>여부</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작성요령!$F$459:$F$461</xm:f>
          </x14:formula1>
          <xm:sqref>AQ12 AQ252:AQ498</xm:sqref>
        </x14:dataValidation>
        <x14:dataValidation type="list" allowBlank="1" showInputMessage="1" showErrorMessage="1">
          <x14:formula1>
            <xm:f>작성요령!$C$461:$C$463</xm:f>
          </x14:formula1>
          <xm:sqref>AG11:AH26</xm:sqref>
        </x14:dataValidation>
        <x14:dataValidation type="list" allowBlank="1" showInputMessage="1" showErrorMessage="1">
          <x14:formula1>
            <xm:f>작성요령!$C$470:$C$473</xm:f>
          </x14:formula1>
          <xm:sqref>Q11:Q269</xm:sqref>
        </x14:dataValidation>
        <x14:dataValidation type="list" allowBlank="1" showInputMessage="1" showErrorMessage="1">
          <x14:formula1>
            <xm:f>작성요령!$F$459:$F$462</xm:f>
          </x14:formula1>
          <xm:sqref>AQ11 AQ13:AQ251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70" zoomScaleNormal="85" zoomScaleSheetLayoutView="70" workbookViewId="0">
      <pane xSplit="5" ySplit="10" topLeftCell="M11" activePane="bottomRight" state="frozen"/>
      <selection activeCell="A8" sqref="A8:F8"/>
      <selection pane="topRight" activeCell="A8" sqref="A8:F8"/>
      <selection pane="bottomLeft" activeCell="A8" sqref="A8:F8"/>
      <selection pane="bottomRight" activeCell="AQ12" sqref="AQ12"/>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t="s">
        <v>245</v>
      </c>
      <c r="R1" s="91" t="s">
        <v>246</v>
      </c>
      <c r="S1" s="93" t="s">
        <v>247</v>
      </c>
      <c r="T1" s="53" t="s">
        <v>204</v>
      </c>
      <c r="U1" s="92" t="s">
        <v>248</v>
      </c>
      <c r="V1" s="94" t="s">
        <v>293</v>
      </c>
      <c r="W1" s="95" t="s">
        <v>251</v>
      </c>
      <c r="X1" s="53" t="s">
        <v>205</v>
      </c>
      <c r="Y1" s="53" t="s">
        <v>252</v>
      </c>
      <c r="Z1" s="92" t="s">
        <v>253</v>
      </c>
      <c r="AA1" s="92"/>
      <c r="AB1" s="53" t="s">
        <v>254</v>
      </c>
      <c r="AC1" s="53" t="s">
        <v>255</v>
      </c>
      <c r="AD1" s="53" t="s">
        <v>256</v>
      </c>
      <c r="AE1" s="93" t="s">
        <v>257</v>
      </c>
      <c r="AF1" s="76"/>
      <c r="AG1" s="93" t="s">
        <v>258</v>
      </c>
      <c r="AH1" s="53" t="s">
        <v>294</v>
      </c>
      <c r="AI1" s="93" t="s">
        <v>295</v>
      </c>
      <c r="AJ1" s="53" t="s">
        <v>296</v>
      </c>
      <c r="AK1" s="74" t="s">
        <v>828</v>
      </c>
      <c r="AL1" s="74" t="s">
        <v>829</v>
      </c>
      <c r="AM1" s="73" t="s">
        <v>830</v>
      </c>
      <c r="AN1" s="74" t="s">
        <v>829</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71" t="s">
        <v>483</v>
      </c>
      <c r="F3" s="671"/>
      <c r="G3" s="641" t="s">
        <v>413</v>
      </c>
      <c r="H3" s="641"/>
      <c r="I3" s="641"/>
      <c r="J3" s="641"/>
      <c r="K3" s="641"/>
      <c r="L3" s="641"/>
      <c r="M3" s="641"/>
      <c r="N3" s="642" t="s">
        <v>414</v>
      </c>
      <c r="O3" s="642"/>
      <c r="P3" s="642"/>
      <c r="Q3" s="642"/>
      <c r="R3" s="642"/>
      <c r="S3" s="642"/>
      <c r="T3" s="642"/>
      <c r="U3" s="642"/>
      <c r="V3" s="642"/>
      <c r="W3" s="658" t="s">
        <v>415</v>
      </c>
      <c r="X3" s="659"/>
      <c r="Y3" s="659"/>
      <c r="Z3" s="659"/>
      <c r="AA3" s="660"/>
      <c r="AB3" s="671" t="s">
        <v>416</v>
      </c>
      <c r="AC3" s="671"/>
      <c r="AD3" s="671"/>
      <c r="AE3" s="671"/>
      <c r="AF3" s="647" t="s">
        <v>882</v>
      </c>
      <c r="AG3" s="661" t="s">
        <v>1367</v>
      </c>
      <c r="AH3" s="671" t="s">
        <v>621</v>
      </c>
      <c r="AI3" s="671"/>
      <c r="AJ3" s="671"/>
      <c r="AK3" s="647" t="s">
        <v>831</v>
      </c>
      <c r="AL3" s="647"/>
      <c r="AM3" s="650" t="s">
        <v>832</v>
      </c>
      <c r="AN3" s="647" t="s">
        <v>871</v>
      </c>
      <c r="AO3" s="642" t="s">
        <v>1092</v>
      </c>
      <c r="AP3" s="642"/>
      <c r="AQ3" s="649" t="s">
        <v>966</v>
      </c>
    </row>
    <row r="4" spans="1:43" s="2" customFormat="1" ht="45" customHeight="1">
      <c r="A4" s="89" t="s">
        <v>390</v>
      </c>
      <c r="B4" s="89" t="s">
        <v>391</v>
      </c>
      <c r="C4" s="89" t="s">
        <v>392</v>
      </c>
      <c r="D4" s="89" t="s">
        <v>417</v>
      </c>
      <c r="E4" s="286" t="s">
        <v>418</v>
      </c>
      <c r="F4" s="98" t="s">
        <v>619</v>
      </c>
      <c r="G4" s="285" t="s">
        <v>419</v>
      </c>
      <c r="H4" s="42" t="s">
        <v>420</v>
      </c>
      <c r="I4" s="42" t="s">
        <v>421</v>
      </c>
      <c r="J4" s="286" t="s">
        <v>422</v>
      </c>
      <c r="K4" s="286" t="s">
        <v>423</v>
      </c>
      <c r="L4" s="286" t="s">
        <v>424</v>
      </c>
      <c r="M4" s="286" t="s">
        <v>425</v>
      </c>
      <c r="N4" s="286" t="s">
        <v>426</v>
      </c>
      <c r="O4" s="286" t="s">
        <v>427</v>
      </c>
      <c r="P4" s="286" t="s">
        <v>468</v>
      </c>
      <c r="Q4" s="286" t="s">
        <v>428</v>
      </c>
      <c r="R4" s="52" t="s">
        <v>429</v>
      </c>
      <c r="S4" s="286" t="s">
        <v>430</v>
      </c>
      <c r="T4" s="286" t="s">
        <v>431</v>
      </c>
      <c r="U4" s="285" t="s">
        <v>432</v>
      </c>
      <c r="V4" s="356" t="s">
        <v>909</v>
      </c>
      <c r="W4" s="42" t="s">
        <v>433</v>
      </c>
      <c r="X4" s="286" t="s">
        <v>407</v>
      </c>
      <c r="Y4" s="286" t="s">
        <v>434</v>
      </c>
      <c r="Z4" s="285" t="s">
        <v>435</v>
      </c>
      <c r="AA4" s="285" t="s">
        <v>469</v>
      </c>
      <c r="AB4" s="286" t="s">
        <v>436</v>
      </c>
      <c r="AC4" s="286" t="s">
        <v>434</v>
      </c>
      <c r="AD4" s="286" t="s">
        <v>437</v>
      </c>
      <c r="AE4" s="286" t="s">
        <v>438</v>
      </c>
      <c r="AF4" s="648"/>
      <c r="AG4" s="672"/>
      <c r="AH4" s="667" t="s">
        <v>622</v>
      </c>
      <c r="AI4" s="646"/>
      <c r="AJ4" s="286" t="s">
        <v>439</v>
      </c>
      <c r="AK4" s="648"/>
      <c r="AL4" s="648"/>
      <c r="AM4" s="651"/>
      <c r="AN4" s="648"/>
      <c r="AO4" s="406" t="s">
        <v>1093</v>
      </c>
      <c r="AP4" s="406" t="s">
        <v>1094</v>
      </c>
      <c r="AQ4" s="649"/>
    </row>
    <row r="5" spans="1:43" ht="13.5" hidden="1" customHeight="1">
      <c r="E5" s="8">
        <v>0</v>
      </c>
      <c r="F5" s="8">
        <v>1</v>
      </c>
      <c r="G5" s="17">
        <v>2</v>
      </c>
      <c r="H5" s="8">
        <v>3</v>
      </c>
      <c r="I5" s="8">
        <v>4</v>
      </c>
      <c r="J5" s="17">
        <v>5</v>
      </c>
      <c r="K5" s="8">
        <v>6</v>
      </c>
      <c r="L5" s="8">
        <v>7</v>
      </c>
      <c r="M5" s="17">
        <v>8</v>
      </c>
      <c r="N5" s="8">
        <v>9</v>
      </c>
      <c r="O5" s="8">
        <v>10</v>
      </c>
      <c r="P5" s="17">
        <v>11</v>
      </c>
      <c r="Q5" s="8">
        <v>12</v>
      </c>
      <c r="R5" s="8">
        <v>13</v>
      </c>
      <c r="S5" s="17">
        <v>14</v>
      </c>
      <c r="T5" s="8">
        <v>15</v>
      </c>
      <c r="U5" s="8">
        <v>16</v>
      </c>
      <c r="V5" s="17">
        <v>17</v>
      </c>
      <c r="W5" s="8">
        <v>18</v>
      </c>
      <c r="X5" s="8">
        <v>19</v>
      </c>
      <c r="Y5" s="17">
        <v>20</v>
      </c>
      <c r="Z5" s="8">
        <v>21</v>
      </c>
      <c r="AA5" s="8">
        <v>22</v>
      </c>
      <c r="AB5" s="17">
        <v>23</v>
      </c>
      <c r="AC5" s="8">
        <v>24</v>
      </c>
      <c r="AD5" s="8">
        <v>25</v>
      </c>
      <c r="AE5" s="17">
        <v>26</v>
      </c>
      <c r="AF5" s="8">
        <v>27</v>
      </c>
      <c r="AG5" s="8">
        <v>28</v>
      </c>
      <c r="AH5" s="17">
        <v>29</v>
      </c>
      <c r="AI5" s="8">
        <v>30</v>
      </c>
      <c r="AJ5" s="8">
        <v>31</v>
      </c>
      <c r="AK5" s="17">
        <v>32</v>
      </c>
      <c r="AL5" s="8">
        <v>33</v>
      </c>
      <c r="AM5" s="8">
        <v>34</v>
      </c>
      <c r="AN5" s="17">
        <v>35</v>
      </c>
      <c r="AO5" s="8">
        <v>36</v>
      </c>
      <c r="AP5" s="8">
        <v>37</v>
      </c>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588</v>
      </c>
      <c r="F11" s="318">
        <f t="shared" ref="F11:F246" si="0">IF(ISBLANK($E11), "", VLOOKUP($E11,참여인력_개요,2,FALSE))</f>
        <v>28773</v>
      </c>
      <c r="G11" s="86" t="s">
        <v>600</v>
      </c>
      <c r="H11" s="83">
        <v>39630</v>
      </c>
      <c r="I11" s="83">
        <v>40179</v>
      </c>
      <c r="J11" s="45" t="s">
        <v>522</v>
      </c>
      <c r="K11" s="43" t="s">
        <v>44</v>
      </c>
      <c r="L11" s="43" t="s">
        <v>41</v>
      </c>
      <c r="M11" s="43" t="s">
        <v>41</v>
      </c>
      <c r="N11" s="45" t="s">
        <v>511</v>
      </c>
      <c r="O11" s="40" t="s">
        <v>592</v>
      </c>
      <c r="P11" s="206" t="s">
        <v>508</v>
      </c>
      <c r="Q11" s="40" t="s">
        <v>516</v>
      </c>
      <c r="R11" s="83">
        <v>40179</v>
      </c>
      <c r="S11" s="45" t="s">
        <v>42</v>
      </c>
      <c r="T11" s="213">
        <v>500</v>
      </c>
      <c r="U11" s="84" t="s">
        <v>513</v>
      </c>
      <c r="V11" s="16">
        <v>0.12</v>
      </c>
      <c r="W11" s="88">
        <v>43101</v>
      </c>
      <c r="X11" s="213">
        <v>400</v>
      </c>
      <c r="Y11" s="213">
        <v>500</v>
      </c>
      <c r="Z11" s="86" t="s">
        <v>90</v>
      </c>
      <c r="AA11" s="179">
        <f>IF(ISBLANK(W11),"",DATEDIF(R11,W11,"d")/365)</f>
        <v>8.0054794520547947</v>
      </c>
      <c r="AB11" s="43" t="s">
        <v>44</v>
      </c>
      <c r="AC11" s="213"/>
      <c r="AD11" s="213"/>
      <c r="AE11" s="40"/>
      <c r="AF11" s="45" t="s">
        <v>886</v>
      </c>
      <c r="AG11" s="40"/>
      <c r="AH11" s="678" t="s">
        <v>591</v>
      </c>
      <c r="AI11" s="679"/>
      <c r="AJ11" s="41" t="s">
        <v>597</v>
      </c>
      <c r="AK11" s="367">
        <v>36330</v>
      </c>
      <c r="AL11" s="43"/>
      <c r="AM11" s="179">
        <f>IF((R11-AK11)/365&gt;0,(R11-AK11)/365,"")</f>
        <v>10.545205479452054</v>
      </c>
      <c r="AN11" s="43"/>
      <c r="AO11" s="75" t="s">
        <v>1099</v>
      </c>
      <c r="AP11" s="408"/>
      <c r="AQ11" s="28" t="b">
        <f>T11=Y11+AC11+AG11</f>
        <v>1</v>
      </c>
    </row>
    <row r="12" spans="1:43" ht="45" customHeight="1">
      <c r="A12" s="67"/>
      <c r="B12" s="67"/>
      <c r="C12" s="67"/>
      <c r="D12" s="65"/>
      <c r="E12" s="43" t="s">
        <v>589</v>
      </c>
      <c r="F12" s="318">
        <f t="shared" si="0"/>
        <v>27677</v>
      </c>
      <c r="G12" s="86" t="s">
        <v>601</v>
      </c>
      <c r="H12" s="83">
        <v>38169</v>
      </c>
      <c r="I12" s="83">
        <v>37986</v>
      </c>
      <c r="J12" s="45" t="s">
        <v>522</v>
      </c>
      <c r="K12" s="43" t="s">
        <v>41</v>
      </c>
      <c r="L12" s="43" t="s">
        <v>41</v>
      </c>
      <c r="M12" s="43" t="s">
        <v>44</v>
      </c>
      <c r="N12" s="45" t="s">
        <v>511</v>
      </c>
      <c r="O12" s="40" t="s">
        <v>596</v>
      </c>
      <c r="P12" s="206" t="s">
        <v>466</v>
      </c>
      <c r="Q12" s="40" t="s">
        <v>595</v>
      </c>
      <c r="R12" s="83">
        <v>42005</v>
      </c>
      <c r="S12" s="45" t="s">
        <v>524</v>
      </c>
      <c r="T12" s="213">
        <v>700</v>
      </c>
      <c r="U12" s="84" t="s">
        <v>513</v>
      </c>
      <c r="V12" s="16">
        <v>0.08</v>
      </c>
      <c r="W12" s="88">
        <v>43466</v>
      </c>
      <c r="X12" s="213">
        <v>300</v>
      </c>
      <c r="Y12" s="213">
        <v>300</v>
      </c>
      <c r="Z12" s="86" t="s">
        <v>525</v>
      </c>
      <c r="AA12" s="179">
        <f t="shared" ref="AA12:AA75" si="1">IF(ISBLANK(W12),"",DATEDIF(R12,W12,"d")/365)</f>
        <v>4.0027397260273974</v>
      </c>
      <c r="AB12" s="43" t="s">
        <v>44</v>
      </c>
      <c r="AC12" s="213">
        <v>400</v>
      </c>
      <c r="AD12" s="213">
        <v>300</v>
      </c>
      <c r="AE12" s="40" t="s">
        <v>598</v>
      </c>
      <c r="AF12" s="45" t="s">
        <v>886</v>
      </c>
      <c r="AG12" s="40"/>
      <c r="AH12" s="676" t="s">
        <v>593</v>
      </c>
      <c r="AI12" s="677"/>
      <c r="AJ12" s="41" t="s">
        <v>597</v>
      </c>
      <c r="AK12" s="367">
        <v>40544</v>
      </c>
      <c r="AL12" s="43"/>
      <c r="AM12" s="179">
        <f t="shared" ref="AM12:AM75" si="2">IF((R12-AK12)/365&gt;0,(R12-AK12)/365,"")</f>
        <v>4.0027397260273974</v>
      </c>
      <c r="AN12" s="43"/>
      <c r="AO12" s="75" t="s">
        <v>1100</v>
      </c>
      <c r="AP12" s="408"/>
      <c r="AQ12" s="28" t="b">
        <f t="shared" ref="AQ12:AQ75" si="3">T12=Y12+AC12+AG12</f>
        <v>1</v>
      </c>
    </row>
    <row r="13" spans="1:43" ht="45" customHeight="1">
      <c r="A13" s="67"/>
      <c r="B13" s="67"/>
      <c r="C13" s="67"/>
      <c r="D13" s="65"/>
      <c r="E13" s="43"/>
      <c r="F13" s="318" t="str">
        <f t="shared" si="0"/>
        <v/>
      </c>
      <c r="G13" s="86"/>
      <c r="H13" s="83"/>
      <c r="I13" s="83"/>
      <c r="J13" s="45"/>
      <c r="K13" s="43"/>
      <c r="L13" s="43"/>
      <c r="M13" s="43"/>
      <c r="N13" s="45"/>
      <c r="O13" s="40"/>
      <c r="P13" s="206"/>
      <c r="Q13" s="40"/>
      <c r="R13" s="83"/>
      <c r="S13" s="45"/>
      <c r="T13" s="213"/>
      <c r="U13" s="84"/>
      <c r="V13" s="16"/>
      <c r="W13" s="88"/>
      <c r="X13" s="213"/>
      <c r="Y13" s="213"/>
      <c r="Z13" s="86"/>
      <c r="AA13" s="179" t="str">
        <f t="shared" si="1"/>
        <v/>
      </c>
      <c r="AB13" s="43"/>
      <c r="AC13" s="213"/>
      <c r="AD13" s="213"/>
      <c r="AE13" s="40"/>
      <c r="AF13" s="45"/>
      <c r="AG13" s="40"/>
      <c r="AH13" s="676"/>
      <c r="AI13" s="677"/>
      <c r="AJ13" s="41"/>
      <c r="AK13" s="367"/>
      <c r="AL13" s="43"/>
      <c r="AM13" s="179" t="str">
        <f t="shared" si="2"/>
        <v/>
      </c>
      <c r="AN13" s="43"/>
      <c r="AO13" s="75"/>
      <c r="AP13" s="408"/>
      <c r="AQ13" s="28" t="b">
        <f t="shared" si="3"/>
        <v>1</v>
      </c>
    </row>
    <row r="14" spans="1:43" ht="45" customHeight="1">
      <c r="A14" s="65"/>
      <c r="B14" s="65"/>
      <c r="C14" s="65"/>
      <c r="D14" s="65"/>
      <c r="E14" s="43"/>
      <c r="F14" s="318" t="str">
        <f t="shared" si="0"/>
        <v/>
      </c>
      <c r="G14" s="86"/>
      <c r="H14" s="83"/>
      <c r="I14" s="83"/>
      <c r="J14" s="45"/>
      <c r="K14" s="43"/>
      <c r="L14" s="43"/>
      <c r="M14" s="43"/>
      <c r="N14" s="45"/>
      <c r="O14" s="40"/>
      <c r="P14" s="206"/>
      <c r="Q14" s="40"/>
      <c r="R14" s="83"/>
      <c r="S14" s="45"/>
      <c r="T14" s="213"/>
      <c r="U14" s="84"/>
      <c r="V14" s="85"/>
      <c r="W14" s="88"/>
      <c r="X14" s="213"/>
      <c r="Y14" s="213"/>
      <c r="Z14" s="86"/>
      <c r="AA14" s="179" t="str">
        <f t="shared" si="1"/>
        <v/>
      </c>
      <c r="AB14" s="43"/>
      <c r="AC14" s="213"/>
      <c r="AD14" s="213"/>
      <c r="AE14" s="40"/>
      <c r="AF14" s="45"/>
      <c r="AG14" s="40"/>
      <c r="AH14" s="676"/>
      <c r="AI14" s="677"/>
      <c r="AJ14" s="41"/>
      <c r="AK14" s="367"/>
      <c r="AL14" s="43"/>
      <c r="AM14" s="179" t="str">
        <f t="shared" si="2"/>
        <v/>
      </c>
      <c r="AN14" s="43"/>
      <c r="AO14" s="75"/>
      <c r="AP14" s="408"/>
      <c r="AQ14" s="28" t="b">
        <f t="shared" si="3"/>
        <v>1</v>
      </c>
    </row>
    <row r="15" spans="1:43" ht="45" customHeight="1">
      <c r="A15" s="65"/>
      <c r="B15" s="65"/>
      <c r="C15" s="65"/>
      <c r="D15" s="65"/>
      <c r="E15" s="43"/>
      <c r="F15" s="318" t="str">
        <f t="shared" si="0"/>
        <v/>
      </c>
      <c r="G15" s="86"/>
      <c r="H15" s="83"/>
      <c r="I15" s="83"/>
      <c r="J15" s="45"/>
      <c r="K15" s="43"/>
      <c r="L15" s="43"/>
      <c r="M15" s="43"/>
      <c r="N15" s="45"/>
      <c r="O15" s="40"/>
      <c r="P15" s="206"/>
      <c r="Q15" s="40"/>
      <c r="R15" s="83"/>
      <c r="S15" s="45"/>
      <c r="T15" s="213"/>
      <c r="U15" s="84"/>
      <c r="V15" s="85"/>
      <c r="W15" s="88"/>
      <c r="X15" s="213"/>
      <c r="Y15" s="213"/>
      <c r="Z15" s="86"/>
      <c r="AA15" s="179" t="str">
        <f t="shared" si="1"/>
        <v/>
      </c>
      <c r="AB15" s="43"/>
      <c r="AC15" s="213"/>
      <c r="AD15" s="213"/>
      <c r="AE15" s="40"/>
      <c r="AF15" s="45"/>
      <c r="AG15" s="40"/>
      <c r="AH15" s="676"/>
      <c r="AI15" s="677"/>
      <c r="AJ15" s="41"/>
      <c r="AK15" s="367"/>
      <c r="AL15" s="43"/>
      <c r="AM15" s="179" t="str">
        <f t="shared" si="2"/>
        <v/>
      </c>
      <c r="AN15" s="43"/>
      <c r="AO15" s="75"/>
      <c r="AP15" s="408"/>
      <c r="AQ15" s="28" t="b">
        <f t="shared" si="3"/>
        <v>1</v>
      </c>
    </row>
    <row r="16" spans="1:43" ht="45" customHeight="1">
      <c r="A16" s="65"/>
      <c r="B16" s="65"/>
      <c r="C16" s="65"/>
      <c r="D16" s="65"/>
      <c r="E16" s="43"/>
      <c r="F16" s="318" t="str">
        <f t="shared" si="0"/>
        <v/>
      </c>
      <c r="G16" s="86"/>
      <c r="H16" s="83"/>
      <c r="I16" s="83"/>
      <c r="J16" s="45"/>
      <c r="K16" s="43"/>
      <c r="L16" s="43"/>
      <c r="M16" s="43"/>
      <c r="N16" s="45"/>
      <c r="O16" s="40"/>
      <c r="P16" s="206"/>
      <c r="Q16" s="40"/>
      <c r="R16" s="83"/>
      <c r="S16" s="45"/>
      <c r="T16" s="213"/>
      <c r="U16" s="84"/>
      <c r="V16" s="85"/>
      <c r="W16" s="88"/>
      <c r="X16" s="213"/>
      <c r="Y16" s="213"/>
      <c r="Z16" s="86"/>
      <c r="AA16" s="179" t="str">
        <f t="shared" si="1"/>
        <v/>
      </c>
      <c r="AB16" s="43"/>
      <c r="AC16" s="213"/>
      <c r="AD16" s="213"/>
      <c r="AE16" s="40"/>
      <c r="AF16" s="45"/>
      <c r="AG16" s="40"/>
      <c r="AH16" s="676"/>
      <c r="AI16" s="677"/>
      <c r="AJ16" s="41"/>
      <c r="AK16" s="367"/>
      <c r="AL16" s="43"/>
      <c r="AM16" s="179" t="str">
        <f t="shared" si="2"/>
        <v/>
      </c>
      <c r="AN16" s="43"/>
      <c r="AO16" s="75"/>
      <c r="AP16" s="408"/>
      <c r="AQ16" s="28" t="b">
        <f t="shared" si="3"/>
        <v>1</v>
      </c>
    </row>
    <row r="17" spans="1:43" ht="45" customHeight="1">
      <c r="A17" s="65"/>
      <c r="B17" s="65"/>
      <c r="C17" s="65"/>
      <c r="D17" s="65"/>
      <c r="E17" s="43"/>
      <c r="F17" s="318" t="str">
        <f t="shared" si="0"/>
        <v/>
      </c>
      <c r="G17" s="86"/>
      <c r="H17" s="83"/>
      <c r="I17" s="83"/>
      <c r="J17" s="45"/>
      <c r="K17" s="43"/>
      <c r="L17" s="43"/>
      <c r="M17" s="43"/>
      <c r="N17" s="45"/>
      <c r="O17" s="40"/>
      <c r="P17" s="206"/>
      <c r="Q17" s="40"/>
      <c r="R17" s="83"/>
      <c r="S17" s="45"/>
      <c r="T17" s="213"/>
      <c r="U17" s="84"/>
      <c r="V17" s="85"/>
      <c r="W17" s="88"/>
      <c r="X17" s="213"/>
      <c r="Y17" s="213"/>
      <c r="Z17" s="86"/>
      <c r="AA17" s="179" t="str">
        <f t="shared" si="1"/>
        <v/>
      </c>
      <c r="AB17" s="43"/>
      <c r="AC17" s="213"/>
      <c r="AD17" s="213"/>
      <c r="AE17" s="40"/>
      <c r="AF17" s="45"/>
      <c r="AG17" s="40"/>
      <c r="AH17" s="676"/>
      <c r="AI17" s="677"/>
      <c r="AJ17" s="41"/>
      <c r="AK17" s="367"/>
      <c r="AL17" s="43"/>
      <c r="AM17" s="179" t="str">
        <f t="shared" si="2"/>
        <v/>
      </c>
      <c r="AN17" s="43"/>
      <c r="AO17" s="75"/>
      <c r="AP17" s="408"/>
      <c r="AQ17" s="28" t="b">
        <f t="shared" si="3"/>
        <v>1</v>
      </c>
    </row>
    <row r="18" spans="1:43" ht="45" customHeight="1">
      <c r="A18" s="65"/>
      <c r="B18" s="65"/>
      <c r="C18" s="65"/>
      <c r="D18" s="65"/>
      <c r="E18" s="43"/>
      <c r="F18" s="318" t="str">
        <f t="shared" si="0"/>
        <v/>
      </c>
      <c r="G18" s="86"/>
      <c r="H18" s="83"/>
      <c r="I18" s="83"/>
      <c r="J18" s="45"/>
      <c r="K18" s="43"/>
      <c r="L18" s="43"/>
      <c r="M18" s="43"/>
      <c r="N18" s="45"/>
      <c r="O18" s="40"/>
      <c r="P18" s="206"/>
      <c r="Q18" s="40"/>
      <c r="R18" s="83"/>
      <c r="S18" s="45"/>
      <c r="T18" s="213"/>
      <c r="U18" s="84"/>
      <c r="V18" s="85"/>
      <c r="W18" s="88"/>
      <c r="X18" s="213"/>
      <c r="Y18" s="213"/>
      <c r="Z18" s="86"/>
      <c r="AA18" s="179" t="str">
        <f t="shared" si="1"/>
        <v/>
      </c>
      <c r="AB18" s="43"/>
      <c r="AC18" s="213"/>
      <c r="AD18" s="213"/>
      <c r="AE18" s="40"/>
      <c r="AF18" s="45"/>
      <c r="AG18" s="40"/>
      <c r="AH18" s="676"/>
      <c r="AI18" s="677"/>
      <c r="AJ18" s="41"/>
      <c r="AK18" s="367"/>
      <c r="AL18" s="43"/>
      <c r="AM18" s="179" t="str">
        <f t="shared" si="2"/>
        <v/>
      </c>
      <c r="AN18" s="43"/>
      <c r="AO18" s="75"/>
      <c r="AP18" s="408"/>
      <c r="AQ18" s="28" t="b">
        <f t="shared" si="3"/>
        <v>1</v>
      </c>
    </row>
    <row r="19" spans="1:43" ht="45" customHeight="1">
      <c r="A19" s="65"/>
      <c r="B19" s="65"/>
      <c r="C19" s="65"/>
      <c r="D19" s="65"/>
      <c r="E19" s="43"/>
      <c r="F19" s="318" t="str">
        <f t="shared" si="0"/>
        <v/>
      </c>
      <c r="G19" s="86"/>
      <c r="H19" s="83"/>
      <c r="I19" s="83"/>
      <c r="J19" s="45"/>
      <c r="K19" s="43"/>
      <c r="L19" s="43"/>
      <c r="M19" s="43"/>
      <c r="N19" s="45"/>
      <c r="O19" s="40"/>
      <c r="P19" s="206"/>
      <c r="Q19" s="40"/>
      <c r="R19" s="83"/>
      <c r="S19" s="45"/>
      <c r="T19" s="213"/>
      <c r="U19" s="84"/>
      <c r="V19" s="85"/>
      <c r="W19" s="88"/>
      <c r="X19" s="213"/>
      <c r="Y19" s="213"/>
      <c r="Z19" s="86"/>
      <c r="AA19" s="179" t="str">
        <f t="shared" si="1"/>
        <v/>
      </c>
      <c r="AB19" s="43"/>
      <c r="AC19" s="213"/>
      <c r="AD19" s="213"/>
      <c r="AE19" s="40"/>
      <c r="AF19" s="45"/>
      <c r="AG19" s="40"/>
      <c r="AH19" s="676"/>
      <c r="AI19" s="677"/>
      <c r="AJ19" s="41"/>
      <c r="AK19" s="367"/>
      <c r="AL19" s="43"/>
      <c r="AM19" s="179" t="str">
        <f t="shared" si="2"/>
        <v/>
      </c>
      <c r="AN19" s="43"/>
      <c r="AO19" s="75"/>
      <c r="AP19" s="408"/>
      <c r="AQ19" s="28" t="b">
        <f t="shared" si="3"/>
        <v>1</v>
      </c>
    </row>
    <row r="20" spans="1:43" ht="45" customHeight="1">
      <c r="A20" s="65"/>
      <c r="B20" s="65"/>
      <c r="C20" s="65"/>
      <c r="D20" s="65"/>
      <c r="E20" s="43"/>
      <c r="F20" s="318" t="str">
        <f t="shared" si="0"/>
        <v/>
      </c>
      <c r="G20" s="86"/>
      <c r="H20" s="83"/>
      <c r="I20" s="83"/>
      <c r="J20" s="45"/>
      <c r="K20" s="43"/>
      <c r="L20" s="43"/>
      <c r="M20" s="43"/>
      <c r="N20" s="45"/>
      <c r="O20" s="40"/>
      <c r="P20" s="206"/>
      <c r="Q20" s="40"/>
      <c r="R20" s="83"/>
      <c r="S20" s="45"/>
      <c r="T20" s="213"/>
      <c r="U20" s="84"/>
      <c r="V20" s="85"/>
      <c r="W20" s="88"/>
      <c r="X20" s="213"/>
      <c r="Y20" s="213"/>
      <c r="Z20" s="86"/>
      <c r="AA20" s="179" t="str">
        <f t="shared" si="1"/>
        <v/>
      </c>
      <c r="AB20" s="43"/>
      <c r="AC20" s="213"/>
      <c r="AD20" s="213"/>
      <c r="AE20" s="40"/>
      <c r="AF20" s="45"/>
      <c r="AG20" s="40"/>
      <c r="AH20" s="676"/>
      <c r="AI20" s="677"/>
      <c r="AJ20" s="41"/>
      <c r="AK20" s="367"/>
      <c r="AL20" s="43"/>
      <c r="AM20" s="179" t="str">
        <f t="shared" si="2"/>
        <v/>
      </c>
      <c r="AN20" s="43"/>
      <c r="AO20" s="75"/>
      <c r="AP20" s="408"/>
      <c r="AQ20" s="28" t="b">
        <f t="shared" si="3"/>
        <v>1</v>
      </c>
    </row>
    <row r="21" spans="1:43" ht="45" customHeight="1">
      <c r="A21" s="65"/>
      <c r="B21" s="65"/>
      <c r="C21" s="65"/>
      <c r="D21" s="65"/>
      <c r="E21" s="43"/>
      <c r="F21" s="318" t="str">
        <f t="shared" si="0"/>
        <v/>
      </c>
      <c r="G21" s="86"/>
      <c r="H21" s="83"/>
      <c r="I21" s="83"/>
      <c r="J21" s="45"/>
      <c r="K21" s="43"/>
      <c r="L21" s="43"/>
      <c r="M21" s="43"/>
      <c r="N21" s="45"/>
      <c r="O21" s="40"/>
      <c r="P21" s="206"/>
      <c r="Q21" s="40"/>
      <c r="R21" s="83"/>
      <c r="S21" s="45"/>
      <c r="T21" s="213"/>
      <c r="U21" s="84"/>
      <c r="V21" s="85"/>
      <c r="W21" s="88"/>
      <c r="X21" s="213"/>
      <c r="Y21" s="213"/>
      <c r="Z21" s="86"/>
      <c r="AA21" s="179" t="str">
        <f t="shared" si="1"/>
        <v/>
      </c>
      <c r="AB21" s="43"/>
      <c r="AC21" s="213"/>
      <c r="AD21" s="213"/>
      <c r="AE21" s="40"/>
      <c r="AF21" s="45"/>
      <c r="AG21" s="40"/>
      <c r="AH21" s="676"/>
      <c r="AI21" s="677"/>
      <c r="AJ21" s="41"/>
      <c r="AK21" s="367"/>
      <c r="AL21" s="43"/>
      <c r="AM21" s="179" t="str">
        <f t="shared" si="2"/>
        <v/>
      </c>
      <c r="AN21" s="43"/>
      <c r="AO21" s="75"/>
      <c r="AP21" s="408"/>
      <c r="AQ21" s="28" t="b">
        <f t="shared" si="3"/>
        <v>1</v>
      </c>
    </row>
    <row r="22" spans="1:43" ht="45" customHeight="1">
      <c r="A22" s="65"/>
      <c r="B22" s="65"/>
      <c r="C22" s="65"/>
      <c r="D22" s="65"/>
      <c r="E22" s="43"/>
      <c r="F22" s="318" t="str">
        <f t="shared" si="0"/>
        <v/>
      </c>
      <c r="G22" s="86"/>
      <c r="H22" s="83"/>
      <c r="I22" s="83"/>
      <c r="J22" s="45"/>
      <c r="K22" s="43"/>
      <c r="L22" s="43"/>
      <c r="M22" s="43"/>
      <c r="N22" s="45"/>
      <c r="O22" s="40"/>
      <c r="P22" s="206"/>
      <c r="Q22" s="40"/>
      <c r="R22" s="83"/>
      <c r="S22" s="45"/>
      <c r="T22" s="213"/>
      <c r="U22" s="84"/>
      <c r="V22" s="85"/>
      <c r="W22" s="88"/>
      <c r="X22" s="213"/>
      <c r="Y22" s="213"/>
      <c r="Z22" s="86"/>
      <c r="AA22" s="179" t="str">
        <f t="shared" si="1"/>
        <v/>
      </c>
      <c r="AB22" s="43"/>
      <c r="AC22" s="213"/>
      <c r="AD22" s="213"/>
      <c r="AE22" s="40"/>
      <c r="AF22" s="45"/>
      <c r="AG22" s="40"/>
      <c r="AH22" s="676"/>
      <c r="AI22" s="677"/>
      <c r="AJ22" s="41"/>
      <c r="AK22" s="367"/>
      <c r="AL22" s="43"/>
      <c r="AM22" s="179" t="str">
        <f t="shared" si="2"/>
        <v/>
      </c>
      <c r="AN22" s="43"/>
      <c r="AO22" s="75"/>
      <c r="AP22" s="408"/>
      <c r="AQ22" s="28" t="b">
        <f t="shared" si="3"/>
        <v>1</v>
      </c>
    </row>
    <row r="23" spans="1:43" ht="45" customHeight="1">
      <c r="A23" s="65"/>
      <c r="B23" s="65"/>
      <c r="C23" s="65"/>
      <c r="D23" s="65"/>
      <c r="E23" s="43"/>
      <c r="F23" s="318" t="str">
        <f t="shared" si="0"/>
        <v/>
      </c>
      <c r="G23" s="86"/>
      <c r="H23" s="83"/>
      <c r="I23" s="83"/>
      <c r="J23" s="45"/>
      <c r="K23" s="43"/>
      <c r="L23" s="43"/>
      <c r="M23" s="43"/>
      <c r="N23" s="45"/>
      <c r="O23" s="40"/>
      <c r="P23" s="206"/>
      <c r="Q23" s="40"/>
      <c r="R23" s="83"/>
      <c r="S23" s="45"/>
      <c r="T23" s="213"/>
      <c r="U23" s="84"/>
      <c r="V23" s="85"/>
      <c r="W23" s="88"/>
      <c r="X23" s="213"/>
      <c r="Y23" s="213"/>
      <c r="Z23" s="86"/>
      <c r="AA23" s="179" t="str">
        <f t="shared" si="1"/>
        <v/>
      </c>
      <c r="AB23" s="43"/>
      <c r="AC23" s="213"/>
      <c r="AD23" s="213"/>
      <c r="AE23" s="40"/>
      <c r="AF23" s="45"/>
      <c r="AG23" s="40"/>
      <c r="AH23" s="676"/>
      <c r="AI23" s="677"/>
      <c r="AJ23" s="41"/>
      <c r="AK23" s="367"/>
      <c r="AL23" s="43"/>
      <c r="AM23" s="179" t="str">
        <f t="shared" si="2"/>
        <v/>
      </c>
      <c r="AN23" s="43"/>
      <c r="AO23" s="75"/>
      <c r="AP23" s="408"/>
      <c r="AQ23" s="28" t="b">
        <f t="shared" si="3"/>
        <v>1</v>
      </c>
    </row>
    <row r="24" spans="1:43" ht="45" customHeight="1">
      <c r="A24" s="65"/>
      <c r="B24" s="65"/>
      <c r="C24" s="65"/>
      <c r="D24" s="65"/>
      <c r="E24" s="43"/>
      <c r="F24" s="318" t="str">
        <f t="shared" si="0"/>
        <v/>
      </c>
      <c r="G24" s="86"/>
      <c r="H24" s="83"/>
      <c r="I24" s="83"/>
      <c r="J24" s="45"/>
      <c r="K24" s="43"/>
      <c r="L24" s="43"/>
      <c r="M24" s="43"/>
      <c r="N24" s="45"/>
      <c r="O24" s="40"/>
      <c r="P24" s="206"/>
      <c r="Q24" s="40"/>
      <c r="R24" s="83"/>
      <c r="S24" s="45"/>
      <c r="T24" s="213"/>
      <c r="U24" s="84"/>
      <c r="V24" s="85"/>
      <c r="W24" s="88"/>
      <c r="X24" s="213"/>
      <c r="Y24" s="213"/>
      <c r="Z24" s="86"/>
      <c r="AA24" s="179" t="str">
        <f t="shared" si="1"/>
        <v/>
      </c>
      <c r="AB24" s="43"/>
      <c r="AC24" s="213"/>
      <c r="AD24" s="213"/>
      <c r="AE24" s="40"/>
      <c r="AF24" s="45"/>
      <c r="AG24" s="40"/>
      <c r="AH24" s="676"/>
      <c r="AI24" s="677"/>
      <c r="AJ24" s="41"/>
      <c r="AK24" s="367"/>
      <c r="AL24" s="43"/>
      <c r="AM24" s="179" t="str">
        <f t="shared" si="2"/>
        <v/>
      </c>
      <c r="AN24" s="43"/>
      <c r="AO24" s="75"/>
      <c r="AP24" s="408"/>
      <c r="AQ24" s="28" t="b">
        <f t="shared" si="3"/>
        <v>1</v>
      </c>
    </row>
    <row r="25" spans="1:43" ht="45" customHeight="1">
      <c r="A25" s="65"/>
      <c r="B25" s="65"/>
      <c r="C25" s="65"/>
      <c r="D25" s="65"/>
      <c r="E25" s="43"/>
      <c r="F25" s="318" t="str">
        <f t="shared" si="0"/>
        <v/>
      </c>
      <c r="G25" s="86"/>
      <c r="H25" s="83"/>
      <c r="I25" s="83"/>
      <c r="J25" s="45"/>
      <c r="K25" s="43"/>
      <c r="L25" s="43"/>
      <c r="M25" s="43"/>
      <c r="N25" s="45"/>
      <c r="O25" s="40"/>
      <c r="P25" s="206"/>
      <c r="Q25" s="40"/>
      <c r="R25" s="83"/>
      <c r="S25" s="45"/>
      <c r="T25" s="213"/>
      <c r="U25" s="84"/>
      <c r="V25" s="85"/>
      <c r="W25" s="88"/>
      <c r="X25" s="213"/>
      <c r="Y25" s="213"/>
      <c r="Z25" s="86"/>
      <c r="AA25" s="179" t="str">
        <f t="shared" si="1"/>
        <v/>
      </c>
      <c r="AB25" s="43"/>
      <c r="AC25" s="213"/>
      <c r="AD25" s="213"/>
      <c r="AE25" s="40"/>
      <c r="AF25" s="45"/>
      <c r="AG25" s="40"/>
      <c r="AH25" s="676"/>
      <c r="AI25" s="677"/>
      <c r="AJ25" s="41"/>
      <c r="AK25" s="367"/>
      <c r="AL25" s="43"/>
      <c r="AM25" s="179" t="str">
        <f t="shared" si="2"/>
        <v/>
      </c>
      <c r="AN25" s="43"/>
      <c r="AO25" s="75"/>
      <c r="AP25" s="408"/>
      <c r="AQ25" s="28" t="b">
        <f t="shared" si="3"/>
        <v>1</v>
      </c>
    </row>
    <row r="26" spans="1:43" ht="45" customHeight="1">
      <c r="A26" s="65"/>
      <c r="B26" s="65"/>
      <c r="C26" s="65"/>
      <c r="D26" s="65"/>
      <c r="E26" s="43"/>
      <c r="F26" s="318" t="str">
        <f t="shared" si="0"/>
        <v/>
      </c>
      <c r="G26" s="86"/>
      <c r="H26" s="83"/>
      <c r="I26" s="83"/>
      <c r="J26" s="45"/>
      <c r="K26" s="43"/>
      <c r="L26" s="43"/>
      <c r="M26" s="43"/>
      <c r="N26" s="45"/>
      <c r="O26" s="40"/>
      <c r="P26" s="206"/>
      <c r="Q26" s="40"/>
      <c r="R26" s="83"/>
      <c r="S26" s="45"/>
      <c r="T26" s="213"/>
      <c r="U26" s="84"/>
      <c r="V26" s="85"/>
      <c r="W26" s="88"/>
      <c r="X26" s="213"/>
      <c r="Y26" s="213"/>
      <c r="Z26" s="86"/>
      <c r="AA26" s="179" t="str">
        <f t="shared" si="1"/>
        <v/>
      </c>
      <c r="AB26" s="43"/>
      <c r="AC26" s="213"/>
      <c r="AD26" s="213"/>
      <c r="AE26" s="40"/>
      <c r="AF26" s="45"/>
      <c r="AG26" s="40"/>
      <c r="AH26" s="676"/>
      <c r="AI26" s="677"/>
      <c r="AJ26" s="41"/>
      <c r="AK26" s="367"/>
      <c r="AL26" s="43"/>
      <c r="AM26" s="179" t="str">
        <f t="shared" si="2"/>
        <v/>
      </c>
      <c r="AN26" s="43"/>
      <c r="AO26" s="75"/>
      <c r="AP26" s="408"/>
      <c r="AQ26" s="28" t="b">
        <f t="shared" si="3"/>
        <v>1</v>
      </c>
    </row>
    <row r="27" spans="1:43" ht="45" customHeight="1">
      <c r="A27" s="65"/>
      <c r="B27" s="65"/>
      <c r="C27" s="65"/>
      <c r="D27" s="65"/>
      <c r="E27" s="43"/>
      <c r="F27" s="318" t="str">
        <f t="shared" si="0"/>
        <v/>
      </c>
      <c r="G27" s="86"/>
      <c r="H27" s="83"/>
      <c r="I27" s="83"/>
      <c r="J27" s="45"/>
      <c r="K27" s="43"/>
      <c r="L27" s="43"/>
      <c r="M27" s="43"/>
      <c r="N27" s="45"/>
      <c r="O27" s="40"/>
      <c r="P27" s="206"/>
      <c r="Q27" s="40"/>
      <c r="R27" s="83"/>
      <c r="S27" s="45"/>
      <c r="T27" s="213"/>
      <c r="U27" s="84"/>
      <c r="V27" s="85"/>
      <c r="W27" s="88"/>
      <c r="X27" s="213"/>
      <c r="Y27" s="213"/>
      <c r="Z27" s="86"/>
      <c r="AA27" s="179" t="str">
        <f t="shared" si="1"/>
        <v/>
      </c>
      <c r="AB27" s="43"/>
      <c r="AC27" s="213"/>
      <c r="AD27" s="213"/>
      <c r="AE27" s="40"/>
      <c r="AF27" s="45"/>
      <c r="AG27" s="40"/>
      <c r="AH27" s="676"/>
      <c r="AI27" s="677"/>
      <c r="AJ27" s="41"/>
      <c r="AK27" s="367"/>
      <c r="AL27" s="43"/>
      <c r="AM27" s="179" t="str">
        <f t="shared" si="2"/>
        <v/>
      </c>
      <c r="AN27" s="43"/>
      <c r="AO27" s="75"/>
      <c r="AP27" s="408"/>
      <c r="AQ27" s="28" t="b">
        <f t="shared" si="3"/>
        <v>1</v>
      </c>
    </row>
    <row r="28" spans="1:43" ht="45" customHeight="1">
      <c r="A28" s="65"/>
      <c r="B28" s="65"/>
      <c r="C28" s="65"/>
      <c r="D28" s="65"/>
      <c r="E28" s="43"/>
      <c r="F28" s="318" t="str">
        <f t="shared" si="0"/>
        <v/>
      </c>
      <c r="G28" s="86"/>
      <c r="H28" s="83"/>
      <c r="I28" s="83"/>
      <c r="J28" s="45"/>
      <c r="K28" s="43"/>
      <c r="L28" s="43"/>
      <c r="M28" s="43"/>
      <c r="N28" s="45"/>
      <c r="O28" s="40"/>
      <c r="P28" s="206"/>
      <c r="Q28" s="40"/>
      <c r="R28" s="83"/>
      <c r="S28" s="45"/>
      <c r="T28" s="213"/>
      <c r="U28" s="84"/>
      <c r="V28" s="85"/>
      <c r="W28" s="88"/>
      <c r="X28" s="213"/>
      <c r="Y28" s="213"/>
      <c r="Z28" s="86"/>
      <c r="AA28" s="179" t="str">
        <f t="shared" si="1"/>
        <v/>
      </c>
      <c r="AB28" s="43"/>
      <c r="AC28" s="213"/>
      <c r="AD28" s="213"/>
      <c r="AE28" s="40"/>
      <c r="AF28" s="45"/>
      <c r="AG28" s="40"/>
      <c r="AH28" s="676"/>
      <c r="AI28" s="677"/>
      <c r="AJ28" s="41"/>
      <c r="AK28" s="367"/>
      <c r="AL28" s="43"/>
      <c r="AM28" s="179" t="str">
        <f t="shared" si="2"/>
        <v/>
      </c>
      <c r="AN28" s="43"/>
      <c r="AO28" s="75"/>
      <c r="AP28" s="408"/>
      <c r="AQ28" s="28" t="b">
        <f t="shared" si="3"/>
        <v>1</v>
      </c>
    </row>
    <row r="29" spans="1:43" ht="45" customHeight="1">
      <c r="A29" s="65"/>
      <c r="B29" s="65"/>
      <c r="C29" s="65"/>
      <c r="D29" s="65"/>
      <c r="E29" s="43"/>
      <c r="F29" s="318" t="str">
        <f t="shared" si="0"/>
        <v/>
      </c>
      <c r="G29" s="86"/>
      <c r="H29" s="83"/>
      <c r="I29" s="83"/>
      <c r="J29" s="45"/>
      <c r="K29" s="43"/>
      <c r="L29" s="43"/>
      <c r="M29" s="43"/>
      <c r="N29" s="45"/>
      <c r="O29" s="40"/>
      <c r="P29" s="206"/>
      <c r="Q29" s="40"/>
      <c r="R29" s="83"/>
      <c r="S29" s="45"/>
      <c r="T29" s="213"/>
      <c r="U29" s="84"/>
      <c r="V29" s="85"/>
      <c r="W29" s="88"/>
      <c r="X29" s="213"/>
      <c r="Y29" s="213"/>
      <c r="Z29" s="86"/>
      <c r="AA29" s="179" t="str">
        <f t="shared" si="1"/>
        <v/>
      </c>
      <c r="AB29" s="43"/>
      <c r="AC29" s="213"/>
      <c r="AD29" s="213"/>
      <c r="AE29" s="40"/>
      <c r="AF29" s="45"/>
      <c r="AG29" s="40"/>
      <c r="AH29" s="676"/>
      <c r="AI29" s="677"/>
      <c r="AJ29" s="41"/>
      <c r="AK29" s="367"/>
      <c r="AL29" s="43"/>
      <c r="AM29" s="179" t="str">
        <f t="shared" si="2"/>
        <v/>
      </c>
      <c r="AN29" s="43"/>
      <c r="AO29" s="75"/>
      <c r="AP29" s="408"/>
      <c r="AQ29" s="28" t="b">
        <f t="shared" si="3"/>
        <v>1</v>
      </c>
    </row>
    <row r="30" spans="1:43" ht="45" customHeight="1">
      <c r="A30" s="65"/>
      <c r="B30" s="65"/>
      <c r="C30" s="65"/>
      <c r="D30" s="65"/>
      <c r="E30" s="43"/>
      <c r="F30" s="318" t="str">
        <f t="shared" si="0"/>
        <v/>
      </c>
      <c r="G30" s="86"/>
      <c r="H30" s="83"/>
      <c r="I30" s="83"/>
      <c r="J30" s="45"/>
      <c r="K30" s="43"/>
      <c r="L30" s="43"/>
      <c r="M30" s="43"/>
      <c r="N30" s="45"/>
      <c r="O30" s="40"/>
      <c r="P30" s="206"/>
      <c r="Q30" s="40"/>
      <c r="R30" s="83"/>
      <c r="S30" s="45"/>
      <c r="T30" s="213"/>
      <c r="U30" s="84"/>
      <c r="V30" s="85"/>
      <c r="W30" s="88"/>
      <c r="X30" s="213"/>
      <c r="Y30" s="213"/>
      <c r="Z30" s="86"/>
      <c r="AA30" s="179" t="str">
        <f t="shared" si="1"/>
        <v/>
      </c>
      <c r="AB30" s="43"/>
      <c r="AC30" s="213"/>
      <c r="AD30" s="213"/>
      <c r="AE30" s="40"/>
      <c r="AF30" s="45"/>
      <c r="AG30" s="40"/>
      <c r="AH30" s="676"/>
      <c r="AI30" s="677"/>
      <c r="AJ30" s="41"/>
      <c r="AK30" s="367"/>
      <c r="AL30" s="43"/>
      <c r="AM30" s="179" t="str">
        <f t="shared" si="2"/>
        <v/>
      </c>
      <c r="AN30" s="43"/>
      <c r="AO30" s="75"/>
      <c r="AP30" s="408"/>
      <c r="AQ30" s="28" t="b">
        <f t="shared" si="3"/>
        <v>1</v>
      </c>
    </row>
    <row r="31" spans="1:43" ht="45" customHeight="1">
      <c r="A31" s="65"/>
      <c r="B31" s="65"/>
      <c r="C31" s="65"/>
      <c r="D31" s="65"/>
      <c r="E31" s="43"/>
      <c r="F31" s="318" t="str">
        <f t="shared" si="0"/>
        <v/>
      </c>
      <c r="G31" s="86"/>
      <c r="H31" s="83"/>
      <c r="I31" s="83"/>
      <c r="J31" s="45"/>
      <c r="K31" s="43"/>
      <c r="L31" s="43"/>
      <c r="M31" s="43"/>
      <c r="N31" s="45"/>
      <c r="O31" s="40"/>
      <c r="P31" s="206"/>
      <c r="Q31" s="40"/>
      <c r="R31" s="83"/>
      <c r="S31" s="45"/>
      <c r="T31" s="213"/>
      <c r="U31" s="84"/>
      <c r="V31" s="85"/>
      <c r="W31" s="88"/>
      <c r="X31" s="213"/>
      <c r="Y31" s="213"/>
      <c r="Z31" s="86"/>
      <c r="AA31" s="179" t="str">
        <f t="shared" si="1"/>
        <v/>
      </c>
      <c r="AB31" s="43"/>
      <c r="AC31" s="213"/>
      <c r="AD31" s="213"/>
      <c r="AE31" s="40"/>
      <c r="AF31" s="45"/>
      <c r="AG31" s="40"/>
      <c r="AH31" s="676"/>
      <c r="AI31" s="677"/>
      <c r="AJ31" s="41"/>
      <c r="AK31" s="367"/>
      <c r="AL31" s="43"/>
      <c r="AM31" s="179" t="str">
        <f t="shared" si="2"/>
        <v/>
      </c>
      <c r="AN31" s="43"/>
      <c r="AO31" s="75"/>
      <c r="AP31" s="408"/>
      <c r="AQ31" s="28" t="b">
        <f t="shared" si="3"/>
        <v>1</v>
      </c>
    </row>
    <row r="32" spans="1:43" ht="45" customHeight="1">
      <c r="A32" s="65"/>
      <c r="B32" s="65"/>
      <c r="C32" s="65"/>
      <c r="D32" s="65"/>
      <c r="E32" s="43"/>
      <c r="F32" s="318" t="str">
        <f t="shared" si="0"/>
        <v/>
      </c>
      <c r="G32" s="86"/>
      <c r="H32" s="83"/>
      <c r="I32" s="83"/>
      <c r="J32" s="45"/>
      <c r="K32" s="43"/>
      <c r="L32" s="43"/>
      <c r="M32" s="43"/>
      <c r="N32" s="45"/>
      <c r="O32" s="40"/>
      <c r="P32" s="206"/>
      <c r="Q32" s="40"/>
      <c r="R32" s="83"/>
      <c r="S32" s="45"/>
      <c r="T32" s="213"/>
      <c r="U32" s="84"/>
      <c r="V32" s="85"/>
      <c r="W32" s="88"/>
      <c r="X32" s="213"/>
      <c r="Y32" s="213"/>
      <c r="Z32" s="86"/>
      <c r="AA32" s="179" t="str">
        <f t="shared" si="1"/>
        <v/>
      </c>
      <c r="AB32" s="43"/>
      <c r="AC32" s="213"/>
      <c r="AD32" s="213"/>
      <c r="AE32" s="40"/>
      <c r="AF32" s="45"/>
      <c r="AG32" s="40"/>
      <c r="AH32" s="676"/>
      <c r="AI32" s="677"/>
      <c r="AJ32" s="41"/>
      <c r="AK32" s="367"/>
      <c r="AL32" s="43"/>
      <c r="AM32" s="179" t="str">
        <f t="shared" si="2"/>
        <v/>
      </c>
      <c r="AN32" s="43"/>
      <c r="AO32" s="75"/>
      <c r="AP32" s="408"/>
      <c r="AQ32" s="28" t="b">
        <f t="shared" si="3"/>
        <v>1</v>
      </c>
    </row>
    <row r="33" spans="1:43" ht="45" customHeight="1">
      <c r="A33" s="65"/>
      <c r="B33" s="65"/>
      <c r="C33" s="65"/>
      <c r="D33" s="65"/>
      <c r="E33" s="43"/>
      <c r="F33" s="318" t="str">
        <f t="shared" si="0"/>
        <v/>
      </c>
      <c r="G33" s="86"/>
      <c r="H33" s="83"/>
      <c r="I33" s="83"/>
      <c r="J33" s="45"/>
      <c r="K33" s="43"/>
      <c r="L33" s="43"/>
      <c r="M33" s="43"/>
      <c r="N33" s="45"/>
      <c r="O33" s="40"/>
      <c r="P33" s="206"/>
      <c r="Q33" s="40"/>
      <c r="R33" s="83"/>
      <c r="S33" s="45"/>
      <c r="T33" s="213"/>
      <c r="U33" s="84"/>
      <c r="V33" s="85"/>
      <c r="W33" s="88"/>
      <c r="X33" s="213"/>
      <c r="Y33" s="213"/>
      <c r="Z33" s="86"/>
      <c r="AA33" s="179" t="str">
        <f t="shared" si="1"/>
        <v/>
      </c>
      <c r="AB33" s="43"/>
      <c r="AC33" s="213"/>
      <c r="AD33" s="213"/>
      <c r="AE33" s="40"/>
      <c r="AF33" s="45"/>
      <c r="AG33" s="40"/>
      <c r="AH33" s="676"/>
      <c r="AI33" s="677"/>
      <c r="AJ33" s="41"/>
      <c r="AK33" s="367"/>
      <c r="AL33" s="43"/>
      <c r="AM33" s="179" t="str">
        <f t="shared" si="2"/>
        <v/>
      </c>
      <c r="AN33" s="43"/>
      <c r="AO33" s="75"/>
      <c r="AP33" s="408"/>
      <c r="AQ33" s="28" t="b">
        <f t="shared" si="3"/>
        <v>1</v>
      </c>
    </row>
    <row r="34" spans="1:43" ht="45" customHeight="1">
      <c r="A34" s="65"/>
      <c r="B34" s="65"/>
      <c r="C34" s="65"/>
      <c r="D34" s="65"/>
      <c r="E34" s="43"/>
      <c r="F34" s="318" t="str">
        <f t="shared" si="0"/>
        <v/>
      </c>
      <c r="G34" s="86"/>
      <c r="H34" s="83"/>
      <c r="I34" s="83"/>
      <c r="J34" s="45"/>
      <c r="K34" s="43"/>
      <c r="L34" s="43"/>
      <c r="M34" s="43"/>
      <c r="N34" s="45"/>
      <c r="O34" s="40"/>
      <c r="P34" s="206"/>
      <c r="Q34" s="40"/>
      <c r="R34" s="83"/>
      <c r="S34" s="45"/>
      <c r="T34" s="213"/>
      <c r="U34" s="84"/>
      <c r="V34" s="85"/>
      <c r="W34" s="88"/>
      <c r="X34" s="213"/>
      <c r="Y34" s="213"/>
      <c r="Z34" s="86"/>
      <c r="AA34" s="179" t="str">
        <f t="shared" si="1"/>
        <v/>
      </c>
      <c r="AB34" s="43"/>
      <c r="AC34" s="213"/>
      <c r="AD34" s="213"/>
      <c r="AE34" s="40"/>
      <c r="AF34" s="45"/>
      <c r="AG34" s="40"/>
      <c r="AH34" s="676"/>
      <c r="AI34" s="677"/>
      <c r="AJ34" s="41"/>
      <c r="AK34" s="367"/>
      <c r="AL34" s="43"/>
      <c r="AM34" s="179" t="str">
        <f t="shared" si="2"/>
        <v/>
      </c>
      <c r="AN34" s="43"/>
      <c r="AO34" s="75"/>
      <c r="AP34" s="408"/>
      <c r="AQ34" s="28" t="b">
        <f t="shared" si="3"/>
        <v>1</v>
      </c>
    </row>
    <row r="35" spans="1:43" ht="45" customHeight="1">
      <c r="A35" s="65"/>
      <c r="B35" s="65"/>
      <c r="C35" s="65"/>
      <c r="D35" s="65"/>
      <c r="E35" s="43"/>
      <c r="F35" s="318" t="str">
        <f t="shared" si="0"/>
        <v/>
      </c>
      <c r="G35" s="86"/>
      <c r="H35" s="83"/>
      <c r="I35" s="83"/>
      <c r="J35" s="45"/>
      <c r="K35" s="43"/>
      <c r="L35" s="43"/>
      <c r="M35" s="43"/>
      <c r="N35" s="45"/>
      <c r="O35" s="40"/>
      <c r="P35" s="206"/>
      <c r="Q35" s="40"/>
      <c r="R35" s="83"/>
      <c r="S35" s="45"/>
      <c r="T35" s="213"/>
      <c r="U35" s="84"/>
      <c r="V35" s="85"/>
      <c r="W35" s="88"/>
      <c r="X35" s="213"/>
      <c r="Y35" s="213"/>
      <c r="Z35" s="86"/>
      <c r="AA35" s="179" t="str">
        <f t="shared" si="1"/>
        <v/>
      </c>
      <c r="AB35" s="43"/>
      <c r="AC35" s="213"/>
      <c r="AD35" s="213"/>
      <c r="AE35" s="40"/>
      <c r="AF35" s="45"/>
      <c r="AG35" s="40"/>
      <c r="AH35" s="676"/>
      <c r="AI35" s="677"/>
      <c r="AJ35" s="41"/>
      <c r="AK35" s="367"/>
      <c r="AL35" s="43"/>
      <c r="AM35" s="179" t="str">
        <f t="shared" si="2"/>
        <v/>
      </c>
      <c r="AN35" s="43"/>
      <c r="AO35" s="75"/>
      <c r="AP35" s="408"/>
      <c r="AQ35" s="28" t="b">
        <f t="shared" si="3"/>
        <v>1</v>
      </c>
    </row>
    <row r="36" spans="1:43" ht="45" customHeight="1">
      <c r="A36" s="65"/>
      <c r="B36" s="65"/>
      <c r="C36" s="65"/>
      <c r="D36" s="65"/>
      <c r="E36" s="43"/>
      <c r="F36" s="318" t="str">
        <f t="shared" si="0"/>
        <v/>
      </c>
      <c r="G36" s="86"/>
      <c r="H36" s="83"/>
      <c r="I36" s="83"/>
      <c r="J36" s="45"/>
      <c r="K36" s="43"/>
      <c r="L36" s="43"/>
      <c r="M36" s="43"/>
      <c r="N36" s="45"/>
      <c r="O36" s="40"/>
      <c r="P36" s="206"/>
      <c r="Q36" s="40"/>
      <c r="R36" s="83"/>
      <c r="S36" s="45"/>
      <c r="T36" s="213"/>
      <c r="U36" s="84"/>
      <c r="V36" s="85"/>
      <c r="W36" s="88"/>
      <c r="X36" s="213"/>
      <c r="Y36" s="213"/>
      <c r="Z36" s="86"/>
      <c r="AA36" s="179" t="str">
        <f t="shared" si="1"/>
        <v/>
      </c>
      <c r="AB36" s="43"/>
      <c r="AC36" s="213"/>
      <c r="AD36" s="213"/>
      <c r="AE36" s="40"/>
      <c r="AF36" s="45"/>
      <c r="AG36" s="40"/>
      <c r="AH36" s="676"/>
      <c r="AI36" s="677"/>
      <c r="AJ36" s="41"/>
      <c r="AK36" s="367"/>
      <c r="AL36" s="43"/>
      <c r="AM36" s="179" t="str">
        <f t="shared" si="2"/>
        <v/>
      </c>
      <c r="AN36" s="43"/>
      <c r="AO36" s="75"/>
      <c r="AP36" s="408"/>
      <c r="AQ36" s="28" t="b">
        <f t="shared" si="3"/>
        <v>1</v>
      </c>
    </row>
    <row r="37" spans="1:43" ht="45" customHeight="1">
      <c r="A37" s="65"/>
      <c r="B37" s="65"/>
      <c r="C37" s="65"/>
      <c r="D37" s="65"/>
      <c r="E37" s="43"/>
      <c r="F37" s="318" t="str">
        <f t="shared" si="0"/>
        <v/>
      </c>
      <c r="G37" s="86"/>
      <c r="H37" s="83"/>
      <c r="I37" s="83"/>
      <c r="J37" s="45"/>
      <c r="K37" s="43"/>
      <c r="L37" s="43"/>
      <c r="M37" s="43"/>
      <c r="N37" s="45"/>
      <c r="O37" s="40"/>
      <c r="P37" s="206"/>
      <c r="Q37" s="40"/>
      <c r="R37" s="83"/>
      <c r="S37" s="45"/>
      <c r="T37" s="213"/>
      <c r="U37" s="84"/>
      <c r="V37" s="85"/>
      <c r="W37" s="88"/>
      <c r="X37" s="213"/>
      <c r="Y37" s="213"/>
      <c r="Z37" s="86"/>
      <c r="AA37" s="179" t="str">
        <f t="shared" si="1"/>
        <v/>
      </c>
      <c r="AB37" s="43"/>
      <c r="AC37" s="213"/>
      <c r="AD37" s="213"/>
      <c r="AE37" s="40"/>
      <c r="AF37" s="45"/>
      <c r="AG37" s="40"/>
      <c r="AH37" s="676"/>
      <c r="AI37" s="677"/>
      <c r="AJ37" s="41"/>
      <c r="AK37" s="367"/>
      <c r="AL37" s="43"/>
      <c r="AM37" s="179" t="str">
        <f t="shared" si="2"/>
        <v/>
      </c>
      <c r="AN37" s="43"/>
      <c r="AO37" s="75"/>
      <c r="AP37" s="408"/>
      <c r="AQ37" s="28" t="b">
        <f t="shared" si="3"/>
        <v>1</v>
      </c>
    </row>
    <row r="38" spans="1:43" ht="45" customHeight="1">
      <c r="A38" s="65"/>
      <c r="B38" s="65"/>
      <c r="C38" s="65"/>
      <c r="D38" s="65"/>
      <c r="E38" s="43"/>
      <c r="F38" s="318" t="str">
        <f t="shared" si="0"/>
        <v/>
      </c>
      <c r="G38" s="86"/>
      <c r="H38" s="83"/>
      <c r="I38" s="83"/>
      <c r="J38" s="45"/>
      <c r="K38" s="43"/>
      <c r="L38" s="43"/>
      <c r="M38" s="43"/>
      <c r="N38" s="45"/>
      <c r="O38" s="40"/>
      <c r="P38" s="206"/>
      <c r="Q38" s="40"/>
      <c r="R38" s="83"/>
      <c r="S38" s="45"/>
      <c r="T38" s="213"/>
      <c r="U38" s="84"/>
      <c r="V38" s="85"/>
      <c r="W38" s="88"/>
      <c r="X38" s="213"/>
      <c r="Y38" s="213"/>
      <c r="Z38" s="86"/>
      <c r="AA38" s="179" t="str">
        <f t="shared" si="1"/>
        <v/>
      </c>
      <c r="AB38" s="43"/>
      <c r="AC38" s="213"/>
      <c r="AD38" s="213"/>
      <c r="AE38" s="40"/>
      <c r="AF38" s="45"/>
      <c r="AG38" s="40"/>
      <c r="AH38" s="676"/>
      <c r="AI38" s="677"/>
      <c r="AJ38" s="41"/>
      <c r="AK38" s="367"/>
      <c r="AL38" s="43"/>
      <c r="AM38" s="179" t="str">
        <f t="shared" si="2"/>
        <v/>
      </c>
      <c r="AN38" s="43"/>
      <c r="AO38" s="75"/>
      <c r="AP38" s="408"/>
      <c r="AQ38" s="28" t="b">
        <f t="shared" si="3"/>
        <v>1</v>
      </c>
    </row>
    <row r="39" spans="1:43" ht="45" customHeight="1">
      <c r="A39" s="65"/>
      <c r="B39" s="65"/>
      <c r="C39" s="65"/>
      <c r="D39" s="65"/>
      <c r="E39" s="43"/>
      <c r="F39" s="318" t="str">
        <f t="shared" si="0"/>
        <v/>
      </c>
      <c r="G39" s="86"/>
      <c r="H39" s="83"/>
      <c r="I39" s="83"/>
      <c r="J39" s="45"/>
      <c r="K39" s="43"/>
      <c r="L39" s="43"/>
      <c r="M39" s="43"/>
      <c r="N39" s="45"/>
      <c r="O39" s="40"/>
      <c r="P39" s="206"/>
      <c r="Q39" s="40"/>
      <c r="R39" s="83"/>
      <c r="S39" s="45"/>
      <c r="T39" s="213"/>
      <c r="U39" s="84"/>
      <c r="V39" s="85"/>
      <c r="W39" s="88"/>
      <c r="X39" s="213"/>
      <c r="Y39" s="213"/>
      <c r="Z39" s="86"/>
      <c r="AA39" s="179" t="str">
        <f t="shared" si="1"/>
        <v/>
      </c>
      <c r="AB39" s="43"/>
      <c r="AC39" s="213"/>
      <c r="AD39" s="213"/>
      <c r="AE39" s="40"/>
      <c r="AF39" s="45"/>
      <c r="AG39" s="40"/>
      <c r="AH39" s="676"/>
      <c r="AI39" s="677"/>
      <c r="AJ39" s="41"/>
      <c r="AK39" s="367"/>
      <c r="AL39" s="43"/>
      <c r="AM39" s="179" t="str">
        <f t="shared" si="2"/>
        <v/>
      </c>
      <c r="AN39" s="43"/>
      <c r="AO39" s="75"/>
      <c r="AP39" s="408"/>
      <c r="AQ39" s="28" t="b">
        <f t="shared" si="3"/>
        <v>1</v>
      </c>
    </row>
    <row r="40" spans="1:43" ht="45" customHeight="1">
      <c r="A40" s="65"/>
      <c r="B40" s="65"/>
      <c r="C40" s="65"/>
      <c r="D40" s="65"/>
      <c r="E40" s="43"/>
      <c r="F40" s="318" t="str">
        <f t="shared" si="0"/>
        <v/>
      </c>
      <c r="G40" s="86"/>
      <c r="H40" s="83"/>
      <c r="I40" s="83"/>
      <c r="J40" s="45"/>
      <c r="K40" s="43"/>
      <c r="L40" s="43"/>
      <c r="M40" s="43"/>
      <c r="N40" s="45"/>
      <c r="O40" s="40"/>
      <c r="P40" s="206"/>
      <c r="Q40" s="40"/>
      <c r="R40" s="83"/>
      <c r="S40" s="45"/>
      <c r="T40" s="213"/>
      <c r="U40" s="84"/>
      <c r="V40" s="85"/>
      <c r="W40" s="88"/>
      <c r="X40" s="213"/>
      <c r="Y40" s="213"/>
      <c r="Z40" s="86"/>
      <c r="AA40" s="179" t="str">
        <f t="shared" si="1"/>
        <v/>
      </c>
      <c r="AB40" s="43"/>
      <c r="AC40" s="213"/>
      <c r="AD40" s="213"/>
      <c r="AE40" s="40"/>
      <c r="AF40" s="45"/>
      <c r="AG40" s="40"/>
      <c r="AH40" s="676"/>
      <c r="AI40" s="677"/>
      <c r="AJ40" s="41"/>
      <c r="AK40" s="367"/>
      <c r="AL40" s="43"/>
      <c r="AM40" s="179" t="str">
        <f t="shared" si="2"/>
        <v/>
      </c>
      <c r="AN40" s="43"/>
      <c r="AO40" s="75"/>
      <c r="AP40" s="408"/>
      <c r="AQ40" s="28" t="b">
        <f t="shared" si="3"/>
        <v>1</v>
      </c>
    </row>
    <row r="41" spans="1:43" ht="45" customHeight="1">
      <c r="A41" s="65"/>
      <c r="B41" s="65"/>
      <c r="C41" s="65"/>
      <c r="D41" s="65"/>
      <c r="E41" s="43"/>
      <c r="F41" s="318" t="str">
        <f t="shared" si="0"/>
        <v/>
      </c>
      <c r="G41" s="86"/>
      <c r="H41" s="83"/>
      <c r="I41" s="83"/>
      <c r="J41" s="45"/>
      <c r="K41" s="43"/>
      <c r="L41" s="43"/>
      <c r="M41" s="43"/>
      <c r="N41" s="45"/>
      <c r="O41" s="40"/>
      <c r="P41" s="206"/>
      <c r="Q41" s="40"/>
      <c r="R41" s="83"/>
      <c r="S41" s="45"/>
      <c r="T41" s="213"/>
      <c r="U41" s="84"/>
      <c r="V41" s="85"/>
      <c r="W41" s="88"/>
      <c r="X41" s="213"/>
      <c r="Y41" s="213"/>
      <c r="Z41" s="86"/>
      <c r="AA41" s="179" t="str">
        <f t="shared" si="1"/>
        <v/>
      </c>
      <c r="AB41" s="43"/>
      <c r="AC41" s="213"/>
      <c r="AD41" s="213"/>
      <c r="AE41" s="40"/>
      <c r="AF41" s="45"/>
      <c r="AG41" s="40"/>
      <c r="AH41" s="676"/>
      <c r="AI41" s="677"/>
      <c r="AJ41" s="41"/>
      <c r="AK41" s="367"/>
      <c r="AL41" s="43"/>
      <c r="AM41" s="179" t="str">
        <f t="shared" si="2"/>
        <v/>
      </c>
      <c r="AN41" s="43"/>
      <c r="AO41" s="75"/>
      <c r="AP41" s="408"/>
      <c r="AQ41" s="28" t="b">
        <f t="shared" si="3"/>
        <v>1</v>
      </c>
    </row>
    <row r="42" spans="1:43" ht="45" customHeight="1">
      <c r="A42" s="65"/>
      <c r="B42" s="65"/>
      <c r="C42" s="65"/>
      <c r="D42" s="65"/>
      <c r="E42" s="43"/>
      <c r="F42" s="318" t="str">
        <f t="shared" si="0"/>
        <v/>
      </c>
      <c r="G42" s="86"/>
      <c r="H42" s="83"/>
      <c r="I42" s="83"/>
      <c r="J42" s="45"/>
      <c r="K42" s="43"/>
      <c r="L42" s="43"/>
      <c r="M42" s="43"/>
      <c r="N42" s="45"/>
      <c r="O42" s="40"/>
      <c r="P42" s="206"/>
      <c r="Q42" s="40"/>
      <c r="R42" s="83"/>
      <c r="S42" s="45"/>
      <c r="T42" s="213"/>
      <c r="U42" s="84"/>
      <c r="V42" s="85"/>
      <c r="W42" s="88"/>
      <c r="X42" s="213"/>
      <c r="Y42" s="213"/>
      <c r="Z42" s="86"/>
      <c r="AA42" s="179" t="str">
        <f t="shared" si="1"/>
        <v/>
      </c>
      <c r="AB42" s="43"/>
      <c r="AC42" s="213"/>
      <c r="AD42" s="213"/>
      <c r="AE42" s="40"/>
      <c r="AF42" s="45"/>
      <c r="AG42" s="40"/>
      <c r="AH42" s="676"/>
      <c r="AI42" s="677"/>
      <c r="AJ42" s="41"/>
      <c r="AK42" s="367"/>
      <c r="AL42" s="43"/>
      <c r="AM42" s="179" t="str">
        <f t="shared" si="2"/>
        <v/>
      </c>
      <c r="AN42" s="43"/>
      <c r="AO42" s="75"/>
      <c r="AP42" s="408"/>
      <c r="AQ42" s="28" t="b">
        <f t="shared" si="3"/>
        <v>1</v>
      </c>
    </row>
    <row r="43" spans="1:43" ht="45" customHeight="1">
      <c r="A43" s="65"/>
      <c r="B43" s="65"/>
      <c r="C43" s="65"/>
      <c r="D43" s="65"/>
      <c r="E43" s="43"/>
      <c r="F43" s="318" t="str">
        <f t="shared" si="0"/>
        <v/>
      </c>
      <c r="G43" s="86"/>
      <c r="H43" s="83"/>
      <c r="I43" s="83"/>
      <c r="J43" s="45"/>
      <c r="K43" s="43"/>
      <c r="L43" s="43"/>
      <c r="M43" s="43"/>
      <c r="N43" s="45"/>
      <c r="O43" s="40"/>
      <c r="P43" s="206"/>
      <c r="Q43" s="40"/>
      <c r="R43" s="83"/>
      <c r="S43" s="45"/>
      <c r="T43" s="213"/>
      <c r="U43" s="84"/>
      <c r="V43" s="85"/>
      <c r="W43" s="88"/>
      <c r="X43" s="213"/>
      <c r="Y43" s="213"/>
      <c r="Z43" s="86"/>
      <c r="AA43" s="179" t="str">
        <f t="shared" si="1"/>
        <v/>
      </c>
      <c r="AB43" s="43"/>
      <c r="AC43" s="213"/>
      <c r="AD43" s="213"/>
      <c r="AE43" s="40"/>
      <c r="AF43" s="45"/>
      <c r="AG43" s="40"/>
      <c r="AH43" s="676"/>
      <c r="AI43" s="677"/>
      <c r="AJ43" s="41"/>
      <c r="AK43" s="367"/>
      <c r="AL43" s="43"/>
      <c r="AM43" s="179" t="str">
        <f t="shared" si="2"/>
        <v/>
      </c>
      <c r="AN43" s="43"/>
      <c r="AO43" s="75"/>
      <c r="AP43" s="408"/>
      <c r="AQ43" s="28" t="b">
        <f t="shared" si="3"/>
        <v>1</v>
      </c>
    </row>
    <row r="44" spans="1:43" ht="45" customHeight="1">
      <c r="A44" s="65"/>
      <c r="B44" s="65"/>
      <c r="C44" s="65"/>
      <c r="D44" s="65"/>
      <c r="E44" s="43"/>
      <c r="F44" s="318" t="str">
        <f t="shared" si="0"/>
        <v/>
      </c>
      <c r="G44" s="86"/>
      <c r="H44" s="83"/>
      <c r="I44" s="83"/>
      <c r="J44" s="45"/>
      <c r="K44" s="43"/>
      <c r="L44" s="43"/>
      <c r="M44" s="43"/>
      <c r="N44" s="45"/>
      <c r="O44" s="40"/>
      <c r="P44" s="206"/>
      <c r="Q44" s="40"/>
      <c r="R44" s="83"/>
      <c r="S44" s="45"/>
      <c r="T44" s="213"/>
      <c r="U44" s="84"/>
      <c r="V44" s="85"/>
      <c r="W44" s="88"/>
      <c r="X44" s="213"/>
      <c r="Y44" s="213"/>
      <c r="Z44" s="86"/>
      <c r="AA44" s="179" t="str">
        <f t="shared" si="1"/>
        <v/>
      </c>
      <c r="AB44" s="43"/>
      <c r="AC44" s="213"/>
      <c r="AD44" s="213"/>
      <c r="AE44" s="40"/>
      <c r="AF44" s="45"/>
      <c r="AG44" s="40"/>
      <c r="AH44" s="676"/>
      <c r="AI44" s="677"/>
      <c r="AJ44" s="41"/>
      <c r="AK44" s="367"/>
      <c r="AL44" s="43"/>
      <c r="AM44" s="179" t="str">
        <f t="shared" si="2"/>
        <v/>
      </c>
      <c r="AN44" s="43"/>
      <c r="AO44" s="75"/>
      <c r="AP44" s="408"/>
      <c r="AQ44" s="28" t="b">
        <f t="shared" si="3"/>
        <v>1</v>
      </c>
    </row>
    <row r="45" spans="1:43" ht="45" customHeight="1">
      <c r="A45" s="65"/>
      <c r="B45" s="65"/>
      <c r="C45" s="65"/>
      <c r="D45" s="65"/>
      <c r="E45" s="43"/>
      <c r="F45" s="318" t="str">
        <f t="shared" si="0"/>
        <v/>
      </c>
      <c r="G45" s="86"/>
      <c r="H45" s="83"/>
      <c r="I45" s="83"/>
      <c r="J45" s="45"/>
      <c r="K45" s="43"/>
      <c r="L45" s="43"/>
      <c r="M45" s="43"/>
      <c r="N45" s="45"/>
      <c r="O45" s="40"/>
      <c r="P45" s="206"/>
      <c r="Q45" s="40"/>
      <c r="R45" s="83"/>
      <c r="S45" s="45"/>
      <c r="T45" s="213"/>
      <c r="U45" s="84"/>
      <c r="V45" s="85"/>
      <c r="W45" s="88"/>
      <c r="X45" s="213"/>
      <c r="Y45" s="213"/>
      <c r="Z45" s="86"/>
      <c r="AA45" s="179" t="str">
        <f t="shared" si="1"/>
        <v/>
      </c>
      <c r="AB45" s="43"/>
      <c r="AC45" s="213"/>
      <c r="AD45" s="213"/>
      <c r="AE45" s="40"/>
      <c r="AF45" s="45"/>
      <c r="AG45" s="40"/>
      <c r="AH45" s="676"/>
      <c r="AI45" s="677"/>
      <c r="AJ45" s="41"/>
      <c r="AK45" s="367"/>
      <c r="AL45" s="43"/>
      <c r="AM45" s="179" t="str">
        <f t="shared" si="2"/>
        <v/>
      </c>
      <c r="AN45" s="43"/>
      <c r="AO45" s="75"/>
      <c r="AP45" s="408"/>
      <c r="AQ45" s="28" t="b">
        <f t="shared" si="3"/>
        <v>1</v>
      </c>
    </row>
    <row r="46" spans="1:43" ht="45" customHeight="1">
      <c r="A46" s="65"/>
      <c r="B46" s="65"/>
      <c r="C46" s="65"/>
      <c r="D46" s="65"/>
      <c r="E46" s="43"/>
      <c r="F46" s="318" t="str">
        <f t="shared" si="0"/>
        <v/>
      </c>
      <c r="G46" s="86"/>
      <c r="H46" s="83"/>
      <c r="I46" s="83"/>
      <c r="J46" s="45"/>
      <c r="K46" s="43"/>
      <c r="L46" s="43"/>
      <c r="M46" s="43"/>
      <c r="N46" s="45"/>
      <c r="O46" s="40"/>
      <c r="P46" s="206"/>
      <c r="Q46" s="40"/>
      <c r="R46" s="83"/>
      <c r="S46" s="45"/>
      <c r="T46" s="213"/>
      <c r="U46" s="84"/>
      <c r="V46" s="85"/>
      <c r="W46" s="88"/>
      <c r="X46" s="213"/>
      <c r="Y46" s="213"/>
      <c r="Z46" s="86"/>
      <c r="AA46" s="179" t="str">
        <f t="shared" si="1"/>
        <v/>
      </c>
      <c r="AB46" s="43"/>
      <c r="AC46" s="213"/>
      <c r="AD46" s="213"/>
      <c r="AE46" s="40"/>
      <c r="AF46" s="45"/>
      <c r="AG46" s="40"/>
      <c r="AH46" s="676"/>
      <c r="AI46" s="677"/>
      <c r="AJ46" s="41"/>
      <c r="AK46" s="367"/>
      <c r="AL46" s="43"/>
      <c r="AM46" s="179" t="str">
        <f t="shared" si="2"/>
        <v/>
      </c>
      <c r="AN46" s="43"/>
      <c r="AO46" s="75"/>
      <c r="AP46" s="408"/>
      <c r="AQ46" s="28" t="b">
        <f t="shared" si="3"/>
        <v>1</v>
      </c>
    </row>
    <row r="47" spans="1:43" ht="45" customHeight="1">
      <c r="A47" s="65"/>
      <c r="B47" s="65"/>
      <c r="C47" s="65"/>
      <c r="D47" s="65"/>
      <c r="E47" s="43"/>
      <c r="F47" s="318" t="str">
        <f t="shared" si="0"/>
        <v/>
      </c>
      <c r="G47" s="86"/>
      <c r="H47" s="83"/>
      <c r="I47" s="83"/>
      <c r="J47" s="45"/>
      <c r="K47" s="43"/>
      <c r="L47" s="43"/>
      <c r="M47" s="43"/>
      <c r="N47" s="45"/>
      <c r="O47" s="40"/>
      <c r="P47" s="206"/>
      <c r="Q47" s="40"/>
      <c r="R47" s="83"/>
      <c r="S47" s="45"/>
      <c r="T47" s="213"/>
      <c r="U47" s="84"/>
      <c r="V47" s="85"/>
      <c r="W47" s="88"/>
      <c r="X47" s="213"/>
      <c r="Y47" s="213"/>
      <c r="Z47" s="86"/>
      <c r="AA47" s="179" t="str">
        <f t="shared" si="1"/>
        <v/>
      </c>
      <c r="AB47" s="43"/>
      <c r="AC47" s="213"/>
      <c r="AD47" s="213"/>
      <c r="AE47" s="40"/>
      <c r="AF47" s="45"/>
      <c r="AG47" s="40"/>
      <c r="AH47" s="676"/>
      <c r="AI47" s="677"/>
      <c r="AJ47" s="41"/>
      <c r="AK47" s="367"/>
      <c r="AL47" s="43"/>
      <c r="AM47" s="179" t="str">
        <f t="shared" si="2"/>
        <v/>
      </c>
      <c r="AN47" s="43"/>
      <c r="AO47" s="75"/>
      <c r="AP47" s="408"/>
      <c r="AQ47" s="28" t="b">
        <f t="shared" si="3"/>
        <v>1</v>
      </c>
    </row>
    <row r="48" spans="1:43" ht="45" customHeight="1">
      <c r="A48" s="65"/>
      <c r="B48" s="65"/>
      <c r="C48" s="65"/>
      <c r="D48" s="65"/>
      <c r="E48" s="43"/>
      <c r="F48" s="318" t="str">
        <f t="shared" si="0"/>
        <v/>
      </c>
      <c r="G48" s="86"/>
      <c r="H48" s="83"/>
      <c r="I48" s="83"/>
      <c r="J48" s="45"/>
      <c r="K48" s="43"/>
      <c r="L48" s="43"/>
      <c r="M48" s="43"/>
      <c r="N48" s="45"/>
      <c r="O48" s="40"/>
      <c r="P48" s="206"/>
      <c r="Q48" s="40"/>
      <c r="R48" s="83"/>
      <c r="S48" s="45"/>
      <c r="T48" s="213"/>
      <c r="U48" s="84"/>
      <c r="V48" s="85"/>
      <c r="W48" s="88"/>
      <c r="X48" s="213"/>
      <c r="Y48" s="213"/>
      <c r="Z48" s="86"/>
      <c r="AA48" s="179" t="str">
        <f t="shared" si="1"/>
        <v/>
      </c>
      <c r="AB48" s="43"/>
      <c r="AC48" s="213"/>
      <c r="AD48" s="213"/>
      <c r="AE48" s="40"/>
      <c r="AF48" s="45"/>
      <c r="AG48" s="40"/>
      <c r="AH48" s="676"/>
      <c r="AI48" s="677"/>
      <c r="AJ48" s="41"/>
      <c r="AK48" s="367"/>
      <c r="AL48" s="43"/>
      <c r="AM48" s="179" t="str">
        <f t="shared" si="2"/>
        <v/>
      </c>
      <c r="AN48" s="43"/>
      <c r="AO48" s="75"/>
      <c r="AP48" s="408"/>
      <c r="AQ48" s="28" t="b">
        <f t="shared" si="3"/>
        <v>1</v>
      </c>
    </row>
    <row r="49" spans="1:43" ht="45" customHeight="1">
      <c r="A49" s="65"/>
      <c r="B49" s="65"/>
      <c r="C49" s="65"/>
      <c r="D49" s="65"/>
      <c r="E49" s="43"/>
      <c r="F49" s="318" t="str">
        <f t="shared" si="0"/>
        <v/>
      </c>
      <c r="G49" s="86"/>
      <c r="H49" s="83"/>
      <c r="I49" s="83"/>
      <c r="J49" s="45"/>
      <c r="K49" s="43"/>
      <c r="L49" s="43"/>
      <c r="M49" s="43"/>
      <c r="N49" s="45"/>
      <c r="O49" s="40"/>
      <c r="P49" s="206"/>
      <c r="Q49" s="40"/>
      <c r="R49" s="83"/>
      <c r="S49" s="45"/>
      <c r="T49" s="213"/>
      <c r="U49" s="84"/>
      <c r="V49" s="85"/>
      <c r="W49" s="88"/>
      <c r="X49" s="213"/>
      <c r="Y49" s="213"/>
      <c r="Z49" s="86"/>
      <c r="AA49" s="179" t="str">
        <f t="shared" si="1"/>
        <v/>
      </c>
      <c r="AB49" s="43"/>
      <c r="AC49" s="213"/>
      <c r="AD49" s="213"/>
      <c r="AE49" s="40"/>
      <c r="AF49" s="45"/>
      <c r="AG49" s="40"/>
      <c r="AH49" s="676"/>
      <c r="AI49" s="677"/>
      <c r="AJ49" s="41"/>
      <c r="AK49" s="367"/>
      <c r="AL49" s="43"/>
      <c r="AM49" s="179" t="str">
        <f t="shared" si="2"/>
        <v/>
      </c>
      <c r="AN49" s="43"/>
      <c r="AO49" s="75"/>
      <c r="AP49" s="408"/>
      <c r="AQ49" s="28" t="b">
        <f t="shared" si="3"/>
        <v>1</v>
      </c>
    </row>
    <row r="50" spans="1:43" ht="45" customHeight="1">
      <c r="A50" s="65"/>
      <c r="B50" s="65"/>
      <c r="C50" s="65"/>
      <c r="D50" s="65"/>
      <c r="E50" s="43"/>
      <c r="F50" s="318" t="str">
        <f t="shared" si="0"/>
        <v/>
      </c>
      <c r="G50" s="86"/>
      <c r="H50" s="83"/>
      <c r="I50" s="83"/>
      <c r="J50" s="45"/>
      <c r="K50" s="43"/>
      <c r="L50" s="43"/>
      <c r="M50" s="43"/>
      <c r="N50" s="45"/>
      <c r="O50" s="40"/>
      <c r="P50" s="206"/>
      <c r="Q50" s="40"/>
      <c r="R50" s="83"/>
      <c r="S50" s="45"/>
      <c r="T50" s="213"/>
      <c r="U50" s="84"/>
      <c r="V50" s="85"/>
      <c r="W50" s="88"/>
      <c r="X50" s="213"/>
      <c r="Y50" s="213"/>
      <c r="Z50" s="86"/>
      <c r="AA50" s="179" t="str">
        <f t="shared" si="1"/>
        <v/>
      </c>
      <c r="AB50" s="43"/>
      <c r="AC50" s="213"/>
      <c r="AD50" s="213"/>
      <c r="AE50" s="40"/>
      <c r="AF50" s="45"/>
      <c r="AG50" s="40"/>
      <c r="AH50" s="676"/>
      <c r="AI50" s="677"/>
      <c r="AJ50" s="41"/>
      <c r="AK50" s="367"/>
      <c r="AL50" s="43"/>
      <c r="AM50" s="179" t="str">
        <f t="shared" si="2"/>
        <v/>
      </c>
      <c r="AN50" s="43"/>
      <c r="AO50" s="75"/>
      <c r="AP50" s="408"/>
      <c r="AQ50" s="28" t="b">
        <f t="shared" si="3"/>
        <v>1</v>
      </c>
    </row>
    <row r="51" spans="1:43" ht="45" customHeight="1">
      <c r="A51" s="65"/>
      <c r="B51" s="65"/>
      <c r="C51" s="65"/>
      <c r="D51" s="65"/>
      <c r="E51" s="43"/>
      <c r="F51" s="318" t="str">
        <f t="shared" si="0"/>
        <v/>
      </c>
      <c r="G51" s="86"/>
      <c r="H51" s="83"/>
      <c r="I51" s="83"/>
      <c r="J51" s="45"/>
      <c r="K51" s="43"/>
      <c r="L51" s="43"/>
      <c r="M51" s="43"/>
      <c r="N51" s="45"/>
      <c r="O51" s="40"/>
      <c r="P51" s="206"/>
      <c r="Q51" s="40"/>
      <c r="R51" s="83"/>
      <c r="S51" s="45"/>
      <c r="T51" s="213"/>
      <c r="U51" s="84"/>
      <c r="V51" s="85"/>
      <c r="W51" s="88"/>
      <c r="X51" s="213"/>
      <c r="Y51" s="213"/>
      <c r="Z51" s="86"/>
      <c r="AA51" s="179" t="str">
        <f t="shared" si="1"/>
        <v/>
      </c>
      <c r="AB51" s="43"/>
      <c r="AC51" s="213"/>
      <c r="AD51" s="213"/>
      <c r="AE51" s="40"/>
      <c r="AF51" s="45"/>
      <c r="AG51" s="40"/>
      <c r="AH51" s="676"/>
      <c r="AI51" s="677"/>
      <c r="AJ51" s="41"/>
      <c r="AK51" s="367"/>
      <c r="AL51" s="43"/>
      <c r="AM51" s="179" t="str">
        <f t="shared" si="2"/>
        <v/>
      </c>
      <c r="AN51" s="43"/>
      <c r="AO51" s="75"/>
      <c r="AP51" s="408"/>
      <c r="AQ51" s="28" t="b">
        <f t="shared" si="3"/>
        <v>1</v>
      </c>
    </row>
    <row r="52" spans="1:43" ht="45" customHeight="1">
      <c r="A52" s="65"/>
      <c r="B52" s="65"/>
      <c r="C52" s="65"/>
      <c r="D52" s="65"/>
      <c r="E52" s="43"/>
      <c r="F52" s="318" t="str">
        <f t="shared" si="0"/>
        <v/>
      </c>
      <c r="G52" s="86"/>
      <c r="H52" s="83"/>
      <c r="I52" s="83"/>
      <c r="J52" s="45"/>
      <c r="K52" s="43"/>
      <c r="L52" s="43"/>
      <c r="M52" s="43"/>
      <c r="N52" s="45"/>
      <c r="O52" s="40"/>
      <c r="P52" s="206"/>
      <c r="Q52" s="40"/>
      <c r="R52" s="83"/>
      <c r="S52" s="45"/>
      <c r="T52" s="213"/>
      <c r="U52" s="84"/>
      <c r="V52" s="85"/>
      <c r="W52" s="88"/>
      <c r="X52" s="213"/>
      <c r="Y52" s="213"/>
      <c r="Z52" s="86"/>
      <c r="AA52" s="179" t="str">
        <f t="shared" si="1"/>
        <v/>
      </c>
      <c r="AB52" s="43"/>
      <c r="AC52" s="213"/>
      <c r="AD52" s="213"/>
      <c r="AE52" s="40"/>
      <c r="AF52" s="45"/>
      <c r="AG52" s="40"/>
      <c r="AH52" s="676"/>
      <c r="AI52" s="677"/>
      <c r="AJ52" s="41"/>
      <c r="AK52" s="367"/>
      <c r="AL52" s="43"/>
      <c r="AM52" s="179" t="str">
        <f t="shared" si="2"/>
        <v/>
      </c>
      <c r="AN52" s="43"/>
      <c r="AO52" s="75"/>
      <c r="AP52" s="408"/>
      <c r="AQ52" s="28" t="b">
        <f t="shared" si="3"/>
        <v>1</v>
      </c>
    </row>
    <row r="53" spans="1:43" ht="45" customHeight="1">
      <c r="A53" s="65"/>
      <c r="B53" s="65"/>
      <c r="C53" s="65"/>
      <c r="D53" s="65"/>
      <c r="E53" s="43"/>
      <c r="F53" s="318" t="str">
        <f t="shared" si="0"/>
        <v/>
      </c>
      <c r="G53" s="86"/>
      <c r="H53" s="83"/>
      <c r="I53" s="83"/>
      <c r="J53" s="45"/>
      <c r="K53" s="43"/>
      <c r="L53" s="43"/>
      <c r="M53" s="43"/>
      <c r="N53" s="45"/>
      <c r="O53" s="40"/>
      <c r="P53" s="206"/>
      <c r="Q53" s="40"/>
      <c r="R53" s="83"/>
      <c r="S53" s="45"/>
      <c r="T53" s="213"/>
      <c r="U53" s="84"/>
      <c r="V53" s="85"/>
      <c r="W53" s="88"/>
      <c r="X53" s="213"/>
      <c r="Y53" s="213"/>
      <c r="Z53" s="86"/>
      <c r="AA53" s="179" t="str">
        <f t="shared" si="1"/>
        <v/>
      </c>
      <c r="AB53" s="43"/>
      <c r="AC53" s="213"/>
      <c r="AD53" s="213"/>
      <c r="AE53" s="40"/>
      <c r="AF53" s="45"/>
      <c r="AG53" s="40"/>
      <c r="AH53" s="676"/>
      <c r="AI53" s="677"/>
      <c r="AJ53" s="41"/>
      <c r="AK53" s="367"/>
      <c r="AL53" s="43"/>
      <c r="AM53" s="179" t="str">
        <f t="shared" si="2"/>
        <v/>
      </c>
      <c r="AN53" s="43"/>
      <c r="AO53" s="75"/>
      <c r="AP53" s="408"/>
      <c r="AQ53" s="28" t="b">
        <f t="shared" si="3"/>
        <v>1</v>
      </c>
    </row>
    <row r="54" spans="1:43" ht="45" customHeight="1">
      <c r="A54" s="65"/>
      <c r="B54" s="65"/>
      <c r="C54" s="65"/>
      <c r="D54" s="65"/>
      <c r="E54" s="43"/>
      <c r="F54" s="318" t="str">
        <f t="shared" si="0"/>
        <v/>
      </c>
      <c r="G54" s="86"/>
      <c r="H54" s="83"/>
      <c r="I54" s="83"/>
      <c r="J54" s="45"/>
      <c r="K54" s="43"/>
      <c r="L54" s="43"/>
      <c r="M54" s="43"/>
      <c r="N54" s="45"/>
      <c r="O54" s="40"/>
      <c r="P54" s="206"/>
      <c r="Q54" s="40"/>
      <c r="R54" s="83"/>
      <c r="S54" s="45"/>
      <c r="T54" s="213"/>
      <c r="U54" s="84"/>
      <c r="V54" s="85"/>
      <c r="W54" s="88"/>
      <c r="X54" s="213"/>
      <c r="Y54" s="213"/>
      <c r="Z54" s="86"/>
      <c r="AA54" s="179" t="str">
        <f t="shared" si="1"/>
        <v/>
      </c>
      <c r="AB54" s="43"/>
      <c r="AC54" s="213"/>
      <c r="AD54" s="213"/>
      <c r="AE54" s="40"/>
      <c r="AF54" s="45"/>
      <c r="AG54" s="40"/>
      <c r="AH54" s="676"/>
      <c r="AI54" s="677"/>
      <c r="AJ54" s="41"/>
      <c r="AK54" s="367"/>
      <c r="AL54" s="43"/>
      <c r="AM54" s="179" t="str">
        <f t="shared" si="2"/>
        <v/>
      </c>
      <c r="AN54" s="43"/>
      <c r="AO54" s="75"/>
      <c r="AP54" s="408"/>
      <c r="AQ54" s="28" t="b">
        <f t="shared" si="3"/>
        <v>1</v>
      </c>
    </row>
    <row r="55" spans="1:43" ht="45" customHeight="1">
      <c r="A55" s="65"/>
      <c r="B55" s="65"/>
      <c r="C55" s="65"/>
      <c r="D55" s="65"/>
      <c r="E55" s="43"/>
      <c r="F55" s="318" t="str">
        <f t="shared" si="0"/>
        <v/>
      </c>
      <c r="G55" s="86"/>
      <c r="H55" s="83"/>
      <c r="I55" s="83"/>
      <c r="J55" s="45"/>
      <c r="K55" s="43"/>
      <c r="L55" s="43"/>
      <c r="M55" s="43"/>
      <c r="N55" s="45"/>
      <c r="O55" s="40"/>
      <c r="P55" s="206"/>
      <c r="Q55" s="40"/>
      <c r="R55" s="83"/>
      <c r="S55" s="45"/>
      <c r="T55" s="213"/>
      <c r="U55" s="84"/>
      <c r="V55" s="85"/>
      <c r="W55" s="88"/>
      <c r="X55" s="213"/>
      <c r="Y55" s="213"/>
      <c r="Z55" s="86"/>
      <c r="AA55" s="179" t="str">
        <f t="shared" si="1"/>
        <v/>
      </c>
      <c r="AB55" s="43"/>
      <c r="AC55" s="213"/>
      <c r="AD55" s="213"/>
      <c r="AE55" s="40"/>
      <c r="AF55" s="45"/>
      <c r="AG55" s="40"/>
      <c r="AH55" s="676"/>
      <c r="AI55" s="677"/>
      <c r="AJ55" s="41"/>
      <c r="AK55" s="367"/>
      <c r="AL55" s="43"/>
      <c r="AM55" s="179" t="str">
        <f t="shared" si="2"/>
        <v/>
      </c>
      <c r="AN55" s="43"/>
      <c r="AO55" s="75"/>
      <c r="AP55" s="408"/>
      <c r="AQ55" s="28" t="b">
        <f t="shared" si="3"/>
        <v>1</v>
      </c>
    </row>
    <row r="56" spans="1:43" ht="45" customHeight="1">
      <c r="A56" s="65"/>
      <c r="B56" s="65"/>
      <c r="C56" s="65"/>
      <c r="D56" s="65"/>
      <c r="E56" s="43"/>
      <c r="F56" s="318" t="str">
        <f t="shared" si="0"/>
        <v/>
      </c>
      <c r="G56" s="86"/>
      <c r="H56" s="83"/>
      <c r="I56" s="83"/>
      <c r="J56" s="45"/>
      <c r="K56" s="43"/>
      <c r="L56" s="43"/>
      <c r="M56" s="43"/>
      <c r="N56" s="45"/>
      <c r="O56" s="40"/>
      <c r="P56" s="206"/>
      <c r="Q56" s="40"/>
      <c r="R56" s="83"/>
      <c r="S56" s="45"/>
      <c r="T56" s="213"/>
      <c r="U56" s="84"/>
      <c r="V56" s="85"/>
      <c r="W56" s="88"/>
      <c r="X56" s="213"/>
      <c r="Y56" s="213"/>
      <c r="Z56" s="86"/>
      <c r="AA56" s="179" t="str">
        <f t="shared" si="1"/>
        <v/>
      </c>
      <c r="AB56" s="43"/>
      <c r="AC56" s="213"/>
      <c r="AD56" s="213"/>
      <c r="AE56" s="40"/>
      <c r="AF56" s="45"/>
      <c r="AG56" s="40"/>
      <c r="AH56" s="676"/>
      <c r="AI56" s="677"/>
      <c r="AJ56" s="41"/>
      <c r="AK56" s="367"/>
      <c r="AL56" s="43"/>
      <c r="AM56" s="179" t="str">
        <f t="shared" si="2"/>
        <v/>
      </c>
      <c r="AN56" s="43"/>
      <c r="AO56" s="75"/>
      <c r="AP56" s="408"/>
      <c r="AQ56" s="28" t="b">
        <f t="shared" si="3"/>
        <v>1</v>
      </c>
    </row>
    <row r="57" spans="1:43" ht="45" customHeight="1">
      <c r="A57" s="65"/>
      <c r="B57" s="65"/>
      <c r="C57" s="65"/>
      <c r="D57" s="65"/>
      <c r="E57" s="43"/>
      <c r="F57" s="318" t="str">
        <f t="shared" si="0"/>
        <v/>
      </c>
      <c r="G57" s="86"/>
      <c r="H57" s="83"/>
      <c r="I57" s="83"/>
      <c r="J57" s="45"/>
      <c r="K57" s="43"/>
      <c r="L57" s="43"/>
      <c r="M57" s="43"/>
      <c r="N57" s="45"/>
      <c r="O57" s="40"/>
      <c r="P57" s="206"/>
      <c r="Q57" s="40"/>
      <c r="R57" s="83"/>
      <c r="S57" s="45"/>
      <c r="T57" s="213"/>
      <c r="U57" s="84"/>
      <c r="V57" s="85"/>
      <c r="W57" s="88"/>
      <c r="X57" s="213"/>
      <c r="Y57" s="213"/>
      <c r="Z57" s="86"/>
      <c r="AA57" s="179" t="str">
        <f t="shared" si="1"/>
        <v/>
      </c>
      <c r="AB57" s="43"/>
      <c r="AC57" s="213"/>
      <c r="AD57" s="213"/>
      <c r="AE57" s="40"/>
      <c r="AF57" s="45"/>
      <c r="AG57" s="40"/>
      <c r="AH57" s="676"/>
      <c r="AI57" s="677"/>
      <c r="AJ57" s="41"/>
      <c r="AK57" s="367"/>
      <c r="AL57" s="43"/>
      <c r="AM57" s="179" t="str">
        <f t="shared" si="2"/>
        <v/>
      </c>
      <c r="AN57" s="43"/>
      <c r="AO57" s="75"/>
      <c r="AP57" s="408"/>
      <c r="AQ57" s="28" t="b">
        <f t="shared" si="3"/>
        <v>1</v>
      </c>
    </row>
    <row r="58" spans="1:43" ht="45" customHeight="1">
      <c r="A58" s="65"/>
      <c r="B58" s="65"/>
      <c r="C58" s="65"/>
      <c r="D58" s="65"/>
      <c r="E58" s="43"/>
      <c r="F58" s="318" t="str">
        <f t="shared" si="0"/>
        <v/>
      </c>
      <c r="G58" s="86"/>
      <c r="H58" s="83"/>
      <c r="I58" s="83"/>
      <c r="J58" s="45"/>
      <c r="K58" s="43"/>
      <c r="L58" s="43"/>
      <c r="M58" s="43"/>
      <c r="N58" s="45"/>
      <c r="O58" s="40"/>
      <c r="P58" s="206"/>
      <c r="Q58" s="40"/>
      <c r="R58" s="83"/>
      <c r="S58" s="45"/>
      <c r="T58" s="213"/>
      <c r="U58" s="84"/>
      <c r="V58" s="85"/>
      <c r="W58" s="88"/>
      <c r="X58" s="213"/>
      <c r="Y58" s="213"/>
      <c r="Z58" s="86"/>
      <c r="AA58" s="179" t="str">
        <f t="shared" si="1"/>
        <v/>
      </c>
      <c r="AB58" s="43"/>
      <c r="AC58" s="213"/>
      <c r="AD58" s="213"/>
      <c r="AE58" s="40"/>
      <c r="AF58" s="45"/>
      <c r="AG58" s="40"/>
      <c r="AH58" s="676"/>
      <c r="AI58" s="677"/>
      <c r="AJ58" s="41"/>
      <c r="AK58" s="367"/>
      <c r="AL58" s="43"/>
      <c r="AM58" s="179" t="str">
        <f t="shared" si="2"/>
        <v/>
      </c>
      <c r="AN58" s="43"/>
      <c r="AO58" s="75"/>
      <c r="AP58" s="408"/>
      <c r="AQ58" s="28" t="b">
        <f t="shared" si="3"/>
        <v>1</v>
      </c>
    </row>
    <row r="59" spans="1:43" ht="45" customHeight="1">
      <c r="A59" s="65"/>
      <c r="B59" s="65"/>
      <c r="C59" s="65"/>
      <c r="D59" s="65"/>
      <c r="E59" s="43"/>
      <c r="F59" s="318" t="str">
        <f t="shared" si="0"/>
        <v/>
      </c>
      <c r="G59" s="86"/>
      <c r="H59" s="83"/>
      <c r="I59" s="83"/>
      <c r="J59" s="45"/>
      <c r="K59" s="43"/>
      <c r="L59" s="43"/>
      <c r="M59" s="43"/>
      <c r="N59" s="45"/>
      <c r="O59" s="40"/>
      <c r="P59" s="206"/>
      <c r="Q59" s="40"/>
      <c r="R59" s="83"/>
      <c r="S59" s="45"/>
      <c r="T59" s="213"/>
      <c r="U59" s="84"/>
      <c r="V59" s="85"/>
      <c r="W59" s="88"/>
      <c r="X59" s="213"/>
      <c r="Y59" s="213"/>
      <c r="Z59" s="86"/>
      <c r="AA59" s="179" t="str">
        <f t="shared" si="1"/>
        <v/>
      </c>
      <c r="AB59" s="43"/>
      <c r="AC59" s="213"/>
      <c r="AD59" s="213"/>
      <c r="AE59" s="40"/>
      <c r="AF59" s="45"/>
      <c r="AG59" s="40"/>
      <c r="AH59" s="676"/>
      <c r="AI59" s="677"/>
      <c r="AJ59" s="41"/>
      <c r="AK59" s="367"/>
      <c r="AL59" s="43"/>
      <c r="AM59" s="179" t="str">
        <f t="shared" si="2"/>
        <v/>
      </c>
      <c r="AN59" s="43"/>
      <c r="AO59" s="75"/>
      <c r="AP59" s="408"/>
      <c r="AQ59" s="28" t="b">
        <f t="shared" si="3"/>
        <v>1</v>
      </c>
    </row>
    <row r="60" spans="1:43" ht="45" customHeight="1">
      <c r="A60" s="65"/>
      <c r="B60" s="65"/>
      <c r="C60" s="65"/>
      <c r="D60" s="65"/>
      <c r="E60" s="43"/>
      <c r="F60" s="318" t="str">
        <f t="shared" si="0"/>
        <v/>
      </c>
      <c r="G60" s="86"/>
      <c r="H60" s="83"/>
      <c r="I60" s="83"/>
      <c r="J60" s="45"/>
      <c r="K60" s="43"/>
      <c r="L60" s="43"/>
      <c r="M60" s="43"/>
      <c r="N60" s="45"/>
      <c r="O60" s="40"/>
      <c r="P60" s="206"/>
      <c r="Q60" s="40"/>
      <c r="R60" s="83"/>
      <c r="S60" s="45"/>
      <c r="T60" s="213"/>
      <c r="U60" s="84"/>
      <c r="V60" s="85"/>
      <c r="W60" s="88"/>
      <c r="X60" s="213"/>
      <c r="Y60" s="213"/>
      <c r="Z60" s="86"/>
      <c r="AA60" s="179" t="str">
        <f t="shared" si="1"/>
        <v/>
      </c>
      <c r="AB60" s="43"/>
      <c r="AC60" s="213"/>
      <c r="AD60" s="213"/>
      <c r="AE60" s="40"/>
      <c r="AF60" s="45"/>
      <c r="AG60" s="40"/>
      <c r="AH60" s="676"/>
      <c r="AI60" s="677"/>
      <c r="AJ60" s="41"/>
      <c r="AK60" s="367"/>
      <c r="AL60" s="43"/>
      <c r="AM60" s="179" t="str">
        <f t="shared" si="2"/>
        <v/>
      </c>
      <c r="AN60" s="43"/>
      <c r="AO60" s="75"/>
      <c r="AP60" s="408"/>
      <c r="AQ60" s="28" t="b">
        <f t="shared" si="3"/>
        <v>1</v>
      </c>
    </row>
    <row r="61" spans="1:43" ht="45" customHeight="1">
      <c r="A61" s="65"/>
      <c r="B61" s="65"/>
      <c r="C61" s="65"/>
      <c r="D61" s="65"/>
      <c r="E61" s="43"/>
      <c r="F61" s="318" t="str">
        <f t="shared" si="0"/>
        <v/>
      </c>
      <c r="G61" s="86"/>
      <c r="H61" s="83"/>
      <c r="I61" s="83"/>
      <c r="J61" s="45"/>
      <c r="K61" s="43"/>
      <c r="L61" s="43"/>
      <c r="M61" s="43"/>
      <c r="N61" s="45"/>
      <c r="O61" s="40"/>
      <c r="P61" s="206"/>
      <c r="Q61" s="40"/>
      <c r="R61" s="83"/>
      <c r="S61" s="45"/>
      <c r="T61" s="213"/>
      <c r="U61" s="84"/>
      <c r="V61" s="85"/>
      <c r="W61" s="88"/>
      <c r="X61" s="213"/>
      <c r="Y61" s="213"/>
      <c r="Z61" s="86"/>
      <c r="AA61" s="179" t="str">
        <f t="shared" si="1"/>
        <v/>
      </c>
      <c r="AB61" s="43"/>
      <c r="AC61" s="213"/>
      <c r="AD61" s="213"/>
      <c r="AE61" s="40"/>
      <c r="AF61" s="45"/>
      <c r="AG61" s="40"/>
      <c r="AH61" s="676"/>
      <c r="AI61" s="677"/>
      <c r="AJ61" s="41"/>
      <c r="AK61" s="367"/>
      <c r="AL61" s="43"/>
      <c r="AM61" s="179" t="str">
        <f t="shared" si="2"/>
        <v/>
      </c>
      <c r="AN61" s="43"/>
      <c r="AO61" s="75"/>
      <c r="AP61" s="408"/>
      <c r="AQ61" s="28" t="b">
        <f t="shared" si="3"/>
        <v>1</v>
      </c>
    </row>
    <row r="62" spans="1:43" ht="45" customHeight="1">
      <c r="A62" s="65"/>
      <c r="B62" s="65"/>
      <c r="C62" s="65"/>
      <c r="D62" s="65"/>
      <c r="E62" s="43"/>
      <c r="F62" s="318" t="str">
        <f t="shared" si="0"/>
        <v/>
      </c>
      <c r="G62" s="86"/>
      <c r="H62" s="83"/>
      <c r="I62" s="83"/>
      <c r="J62" s="45"/>
      <c r="K62" s="43"/>
      <c r="L62" s="43"/>
      <c r="M62" s="43"/>
      <c r="N62" s="45"/>
      <c r="O62" s="40"/>
      <c r="P62" s="206"/>
      <c r="Q62" s="40"/>
      <c r="R62" s="83"/>
      <c r="S62" s="45"/>
      <c r="T62" s="213"/>
      <c r="U62" s="84"/>
      <c r="V62" s="85"/>
      <c r="W62" s="88"/>
      <c r="X62" s="213"/>
      <c r="Y62" s="213"/>
      <c r="Z62" s="86"/>
      <c r="AA62" s="179" t="str">
        <f t="shared" si="1"/>
        <v/>
      </c>
      <c r="AB62" s="43"/>
      <c r="AC62" s="213"/>
      <c r="AD62" s="213"/>
      <c r="AE62" s="40"/>
      <c r="AF62" s="45"/>
      <c r="AG62" s="40"/>
      <c r="AH62" s="676"/>
      <c r="AI62" s="677"/>
      <c r="AJ62" s="41"/>
      <c r="AK62" s="367"/>
      <c r="AL62" s="43"/>
      <c r="AM62" s="179" t="str">
        <f t="shared" si="2"/>
        <v/>
      </c>
      <c r="AN62" s="43"/>
      <c r="AO62" s="75"/>
      <c r="AP62" s="408"/>
      <c r="AQ62" s="28" t="b">
        <f t="shared" si="3"/>
        <v>1</v>
      </c>
    </row>
    <row r="63" spans="1:43" ht="45" customHeight="1">
      <c r="A63" s="65"/>
      <c r="B63" s="65"/>
      <c r="C63" s="65"/>
      <c r="D63" s="65"/>
      <c r="E63" s="43"/>
      <c r="F63" s="318" t="str">
        <f t="shared" si="0"/>
        <v/>
      </c>
      <c r="G63" s="86"/>
      <c r="H63" s="83"/>
      <c r="I63" s="83"/>
      <c r="J63" s="45"/>
      <c r="K63" s="43"/>
      <c r="L63" s="43"/>
      <c r="M63" s="43"/>
      <c r="N63" s="45"/>
      <c r="O63" s="40"/>
      <c r="P63" s="206"/>
      <c r="Q63" s="40"/>
      <c r="R63" s="83"/>
      <c r="S63" s="45"/>
      <c r="T63" s="213"/>
      <c r="U63" s="84"/>
      <c r="V63" s="85"/>
      <c r="W63" s="88"/>
      <c r="X63" s="213"/>
      <c r="Y63" s="213"/>
      <c r="Z63" s="86"/>
      <c r="AA63" s="179" t="str">
        <f t="shared" si="1"/>
        <v/>
      </c>
      <c r="AB63" s="43"/>
      <c r="AC63" s="213"/>
      <c r="AD63" s="213"/>
      <c r="AE63" s="40"/>
      <c r="AF63" s="45"/>
      <c r="AG63" s="40"/>
      <c r="AH63" s="676"/>
      <c r="AI63" s="677"/>
      <c r="AJ63" s="41"/>
      <c r="AK63" s="367"/>
      <c r="AL63" s="43"/>
      <c r="AM63" s="179" t="str">
        <f t="shared" si="2"/>
        <v/>
      </c>
      <c r="AN63" s="43"/>
      <c r="AO63" s="75"/>
      <c r="AP63" s="408"/>
      <c r="AQ63" s="28" t="b">
        <f t="shared" si="3"/>
        <v>1</v>
      </c>
    </row>
    <row r="64" spans="1:43" ht="45" customHeight="1">
      <c r="A64" s="65"/>
      <c r="B64" s="65"/>
      <c r="C64" s="65"/>
      <c r="D64" s="65"/>
      <c r="E64" s="43"/>
      <c r="F64" s="318" t="str">
        <f t="shared" si="0"/>
        <v/>
      </c>
      <c r="G64" s="86"/>
      <c r="H64" s="83"/>
      <c r="I64" s="83"/>
      <c r="J64" s="45"/>
      <c r="K64" s="43"/>
      <c r="L64" s="43"/>
      <c r="M64" s="43"/>
      <c r="N64" s="45"/>
      <c r="O64" s="40"/>
      <c r="P64" s="206"/>
      <c r="Q64" s="40"/>
      <c r="R64" s="83"/>
      <c r="S64" s="45"/>
      <c r="T64" s="213"/>
      <c r="U64" s="84"/>
      <c r="V64" s="85"/>
      <c r="W64" s="88"/>
      <c r="X64" s="213"/>
      <c r="Y64" s="213"/>
      <c r="Z64" s="86"/>
      <c r="AA64" s="179" t="str">
        <f t="shared" si="1"/>
        <v/>
      </c>
      <c r="AB64" s="43"/>
      <c r="AC64" s="213"/>
      <c r="AD64" s="213"/>
      <c r="AE64" s="40"/>
      <c r="AF64" s="45"/>
      <c r="AG64" s="40"/>
      <c r="AH64" s="676"/>
      <c r="AI64" s="677"/>
      <c r="AJ64" s="41"/>
      <c r="AK64" s="367"/>
      <c r="AL64" s="43"/>
      <c r="AM64" s="179" t="str">
        <f t="shared" si="2"/>
        <v/>
      </c>
      <c r="AN64" s="43"/>
      <c r="AO64" s="75"/>
      <c r="AP64" s="408"/>
      <c r="AQ64" s="28" t="b">
        <f t="shared" si="3"/>
        <v>1</v>
      </c>
    </row>
    <row r="65" spans="1:43" ht="45" customHeight="1">
      <c r="A65" s="65"/>
      <c r="B65" s="65"/>
      <c r="C65" s="65"/>
      <c r="D65" s="65"/>
      <c r="E65" s="43"/>
      <c r="F65" s="318" t="str">
        <f t="shared" si="0"/>
        <v/>
      </c>
      <c r="G65" s="86"/>
      <c r="H65" s="83"/>
      <c r="I65" s="83"/>
      <c r="J65" s="45"/>
      <c r="K65" s="43"/>
      <c r="L65" s="43"/>
      <c r="M65" s="43"/>
      <c r="N65" s="45"/>
      <c r="O65" s="40"/>
      <c r="P65" s="206"/>
      <c r="Q65" s="40"/>
      <c r="R65" s="83"/>
      <c r="S65" s="45"/>
      <c r="T65" s="213"/>
      <c r="U65" s="84"/>
      <c r="V65" s="85"/>
      <c r="W65" s="88"/>
      <c r="X65" s="213"/>
      <c r="Y65" s="213"/>
      <c r="Z65" s="86"/>
      <c r="AA65" s="179" t="str">
        <f t="shared" si="1"/>
        <v/>
      </c>
      <c r="AB65" s="43"/>
      <c r="AC65" s="213"/>
      <c r="AD65" s="213"/>
      <c r="AE65" s="40"/>
      <c r="AF65" s="45"/>
      <c r="AG65" s="40"/>
      <c r="AH65" s="676"/>
      <c r="AI65" s="677"/>
      <c r="AJ65" s="41"/>
      <c r="AK65" s="367"/>
      <c r="AL65" s="43"/>
      <c r="AM65" s="179" t="str">
        <f t="shared" si="2"/>
        <v/>
      </c>
      <c r="AN65" s="43"/>
      <c r="AO65" s="75"/>
      <c r="AP65" s="408"/>
      <c r="AQ65" s="28" t="b">
        <f t="shared" si="3"/>
        <v>1</v>
      </c>
    </row>
    <row r="66" spans="1:43" ht="45" customHeight="1">
      <c r="A66" s="65"/>
      <c r="B66" s="65"/>
      <c r="C66" s="65"/>
      <c r="D66" s="65"/>
      <c r="E66" s="43"/>
      <c r="F66" s="318" t="str">
        <f t="shared" si="0"/>
        <v/>
      </c>
      <c r="G66" s="86"/>
      <c r="H66" s="83"/>
      <c r="I66" s="83"/>
      <c r="J66" s="45"/>
      <c r="K66" s="43"/>
      <c r="L66" s="43"/>
      <c r="M66" s="43"/>
      <c r="N66" s="45"/>
      <c r="O66" s="40"/>
      <c r="P66" s="206"/>
      <c r="Q66" s="40"/>
      <c r="R66" s="83"/>
      <c r="S66" s="45"/>
      <c r="T66" s="213"/>
      <c r="U66" s="84"/>
      <c r="V66" s="85"/>
      <c r="W66" s="88"/>
      <c r="X66" s="213"/>
      <c r="Y66" s="213"/>
      <c r="Z66" s="86"/>
      <c r="AA66" s="179" t="str">
        <f t="shared" si="1"/>
        <v/>
      </c>
      <c r="AB66" s="43"/>
      <c r="AC66" s="213"/>
      <c r="AD66" s="213"/>
      <c r="AE66" s="40"/>
      <c r="AF66" s="45"/>
      <c r="AG66" s="40"/>
      <c r="AH66" s="676"/>
      <c r="AI66" s="677"/>
      <c r="AJ66" s="41"/>
      <c r="AK66" s="367"/>
      <c r="AL66" s="43"/>
      <c r="AM66" s="179" t="str">
        <f t="shared" si="2"/>
        <v/>
      </c>
      <c r="AN66" s="43"/>
      <c r="AO66" s="75"/>
      <c r="AP66" s="408"/>
      <c r="AQ66" s="28" t="b">
        <f t="shared" si="3"/>
        <v>1</v>
      </c>
    </row>
    <row r="67" spans="1:43" ht="45" customHeight="1">
      <c r="A67" s="65"/>
      <c r="B67" s="65"/>
      <c r="C67" s="65"/>
      <c r="D67" s="65"/>
      <c r="E67" s="43"/>
      <c r="F67" s="318" t="str">
        <f t="shared" si="0"/>
        <v/>
      </c>
      <c r="G67" s="86"/>
      <c r="H67" s="83"/>
      <c r="I67" s="83"/>
      <c r="J67" s="45"/>
      <c r="K67" s="43"/>
      <c r="L67" s="43"/>
      <c r="M67" s="43"/>
      <c r="N67" s="45"/>
      <c r="O67" s="40"/>
      <c r="P67" s="206"/>
      <c r="Q67" s="40"/>
      <c r="R67" s="83"/>
      <c r="S67" s="45"/>
      <c r="T67" s="213"/>
      <c r="U67" s="84"/>
      <c r="V67" s="85"/>
      <c r="W67" s="88"/>
      <c r="X67" s="213"/>
      <c r="Y67" s="213"/>
      <c r="Z67" s="86"/>
      <c r="AA67" s="179" t="str">
        <f t="shared" si="1"/>
        <v/>
      </c>
      <c r="AB67" s="43"/>
      <c r="AC67" s="213"/>
      <c r="AD67" s="213"/>
      <c r="AE67" s="40"/>
      <c r="AF67" s="45"/>
      <c r="AG67" s="40"/>
      <c r="AH67" s="676"/>
      <c r="AI67" s="677"/>
      <c r="AJ67" s="41"/>
      <c r="AK67" s="367"/>
      <c r="AL67" s="43"/>
      <c r="AM67" s="179" t="str">
        <f t="shared" si="2"/>
        <v/>
      </c>
      <c r="AN67" s="43"/>
      <c r="AO67" s="75"/>
      <c r="AP67" s="408"/>
      <c r="AQ67" s="28" t="b">
        <f t="shared" si="3"/>
        <v>1</v>
      </c>
    </row>
    <row r="68" spans="1:43" ht="45" customHeight="1">
      <c r="A68" s="65"/>
      <c r="B68" s="65"/>
      <c r="C68" s="65"/>
      <c r="D68" s="65"/>
      <c r="E68" s="43"/>
      <c r="F68" s="318" t="str">
        <f t="shared" si="0"/>
        <v/>
      </c>
      <c r="G68" s="86"/>
      <c r="H68" s="83"/>
      <c r="I68" s="83"/>
      <c r="J68" s="45"/>
      <c r="K68" s="43"/>
      <c r="L68" s="43"/>
      <c r="M68" s="43"/>
      <c r="N68" s="45"/>
      <c r="O68" s="40"/>
      <c r="P68" s="206"/>
      <c r="Q68" s="40"/>
      <c r="R68" s="83"/>
      <c r="S68" s="45"/>
      <c r="T68" s="213"/>
      <c r="U68" s="84"/>
      <c r="V68" s="85"/>
      <c r="W68" s="88"/>
      <c r="X68" s="213"/>
      <c r="Y68" s="213"/>
      <c r="Z68" s="86"/>
      <c r="AA68" s="179" t="str">
        <f t="shared" si="1"/>
        <v/>
      </c>
      <c r="AB68" s="43"/>
      <c r="AC68" s="213"/>
      <c r="AD68" s="213"/>
      <c r="AE68" s="40"/>
      <c r="AF68" s="45"/>
      <c r="AG68" s="40"/>
      <c r="AH68" s="676"/>
      <c r="AI68" s="677"/>
      <c r="AJ68" s="41"/>
      <c r="AK68" s="367"/>
      <c r="AL68" s="43"/>
      <c r="AM68" s="179" t="str">
        <f t="shared" si="2"/>
        <v/>
      </c>
      <c r="AN68" s="43"/>
      <c r="AO68" s="75"/>
      <c r="AP68" s="408"/>
      <c r="AQ68" s="28" t="b">
        <f t="shared" si="3"/>
        <v>1</v>
      </c>
    </row>
    <row r="69" spans="1:43" ht="45" customHeight="1">
      <c r="A69" s="65"/>
      <c r="B69" s="65"/>
      <c r="C69" s="65"/>
      <c r="D69" s="65"/>
      <c r="E69" s="43"/>
      <c r="F69" s="318" t="str">
        <f t="shared" si="0"/>
        <v/>
      </c>
      <c r="G69" s="86"/>
      <c r="H69" s="83"/>
      <c r="I69" s="83"/>
      <c r="J69" s="45"/>
      <c r="K69" s="43"/>
      <c r="L69" s="43"/>
      <c r="M69" s="43"/>
      <c r="N69" s="45"/>
      <c r="O69" s="40"/>
      <c r="P69" s="206"/>
      <c r="Q69" s="40"/>
      <c r="R69" s="83"/>
      <c r="S69" s="45"/>
      <c r="T69" s="213"/>
      <c r="U69" s="84"/>
      <c r="V69" s="85"/>
      <c r="W69" s="88"/>
      <c r="X69" s="213"/>
      <c r="Y69" s="213"/>
      <c r="Z69" s="86"/>
      <c r="AA69" s="179" t="str">
        <f t="shared" si="1"/>
        <v/>
      </c>
      <c r="AB69" s="43"/>
      <c r="AC69" s="213"/>
      <c r="AD69" s="213"/>
      <c r="AE69" s="40"/>
      <c r="AF69" s="45"/>
      <c r="AG69" s="40"/>
      <c r="AH69" s="676"/>
      <c r="AI69" s="677"/>
      <c r="AJ69" s="41"/>
      <c r="AK69" s="367"/>
      <c r="AL69" s="43"/>
      <c r="AM69" s="179" t="str">
        <f t="shared" si="2"/>
        <v/>
      </c>
      <c r="AN69" s="43"/>
      <c r="AO69" s="75"/>
      <c r="AP69" s="408"/>
      <c r="AQ69" s="28" t="b">
        <f t="shared" si="3"/>
        <v>1</v>
      </c>
    </row>
    <row r="70" spans="1:43" ht="45" customHeight="1">
      <c r="A70" s="65"/>
      <c r="B70" s="65"/>
      <c r="C70" s="65"/>
      <c r="D70" s="65"/>
      <c r="E70" s="43"/>
      <c r="F70" s="318" t="str">
        <f t="shared" si="0"/>
        <v/>
      </c>
      <c r="G70" s="86"/>
      <c r="H70" s="83"/>
      <c r="I70" s="83"/>
      <c r="J70" s="45"/>
      <c r="K70" s="43"/>
      <c r="L70" s="43"/>
      <c r="M70" s="43"/>
      <c r="N70" s="45"/>
      <c r="O70" s="40"/>
      <c r="P70" s="206"/>
      <c r="Q70" s="40"/>
      <c r="R70" s="83"/>
      <c r="S70" s="45"/>
      <c r="T70" s="213"/>
      <c r="U70" s="84"/>
      <c r="V70" s="85"/>
      <c r="W70" s="88"/>
      <c r="X70" s="213"/>
      <c r="Y70" s="213"/>
      <c r="Z70" s="86"/>
      <c r="AA70" s="179" t="str">
        <f t="shared" si="1"/>
        <v/>
      </c>
      <c r="AB70" s="43"/>
      <c r="AC70" s="213"/>
      <c r="AD70" s="213"/>
      <c r="AE70" s="40"/>
      <c r="AF70" s="45"/>
      <c r="AG70" s="40"/>
      <c r="AH70" s="676"/>
      <c r="AI70" s="677"/>
      <c r="AJ70" s="41"/>
      <c r="AK70" s="367"/>
      <c r="AL70" s="43"/>
      <c r="AM70" s="179" t="str">
        <f t="shared" si="2"/>
        <v/>
      </c>
      <c r="AN70" s="43"/>
      <c r="AO70" s="75"/>
      <c r="AP70" s="408"/>
      <c r="AQ70" s="28" t="b">
        <f t="shared" si="3"/>
        <v>1</v>
      </c>
    </row>
    <row r="71" spans="1:43" ht="45" customHeight="1">
      <c r="A71" s="65"/>
      <c r="B71" s="65"/>
      <c r="C71" s="65"/>
      <c r="D71" s="65"/>
      <c r="E71" s="43"/>
      <c r="F71" s="318" t="str">
        <f t="shared" si="0"/>
        <v/>
      </c>
      <c r="G71" s="86"/>
      <c r="H71" s="83"/>
      <c r="I71" s="83"/>
      <c r="J71" s="45"/>
      <c r="K71" s="43"/>
      <c r="L71" s="43"/>
      <c r="M71" s="43"/>
      <c r="N71" s="45"/>
      <c r="O71" s="40"/>
      <c r="P71" s="206"/>
      <c r="Q71" s="40"/>
      <c r="R71" s="83"/>
      <c r="S71" s="45"/>
      <c r="T71" s="213"/>
      <c r="U71" s="84"/>
      <c r="V71" s="85"/>
      <c r="W71" s="88"/>
      <c r="X71" s="213"/>
      <c r="Y71" s="213"/>
      <c r="Z71" s="86"/>
      <c r="AA71" s="179" t="str">
        <f t="shared" si="1"/>
        <v/>
      </c>
      <c r="AB71" s="43"/>
      <c r="AC71" s="213"/>
      <c r="AD71" s="213"/>
      <c r="AE71" s="40"/>
      <c r="AF71" s="45"/>
      <c r="AG71" s="40"/>
      <c r="AH71" s="676"/>
      <c r="AI71" s="677"/>
      <c r="AJ71" s="41"/>
      <c r="AK71" s="367"/>
      <c r="AL71" s="43"/>
      <c r="AM71" s="179" t="str">
        <f t="shared" si="2"/>
        <v/>
      </c>
      <c r="AN71" s="43"/>
      <c r="AO71" s="75"/>
      <c r="AP71" s="408"/>
      <c r="AQ71" s="28" t="b">
        <f t="shared" si="3"/>
        <v>1</v>
      </c>
    </row>
    <row r="72" spans="1:43" ht="45" customHeight="1">
      <c r="A72" s="65"/>
      <c r="B72" s="65"/>
      <c r="C72" s="65"/>
      <c r="D72" s="65"/>
      <c r="E72" s="43"/>
      <c r="F72" s="318" t="str">
        <f t="shared" si="0"/>
        <v/>
      </c>
      <c r="G72" s="86"/>
      <c r="H72" s="83"/>
      <c r="I72" s="83"/>
      <c r="J72" s="45"/>
      <c r="K72" s="43"/>
      <c r="L72" s="43"/>
      <c r="M72" s="43"/>
      <c r="N72" s="45"/>
      <c r="O72" s="40"/>
      <c r="P72" s="206"/>
      <c r="Q72" s="40"/>
      <c r="R72" s="83"/>
      <c r="S72" s="45"/>
      <c r="T72" s="213"/>
      <c r="U72" s="84"/>
      <c r="V72" s="85"/>
      <c r="W72" s="88"/>
      <c r="X72" s="213"/>
      <c r="Y72" s="213"/>
      <c r="Z72" s="86"/>
      <c r="AA72" s="179" t="str">
        <f t="shared" si="1"/>
        <v/>
      </c>
      <c r="AB72" s="43"/>
      <c r="AC72" s="213"/>
      <c r="AD72" s="213"/>
      <c r="AE72" s="40"/>
      <c r="AF72" s="45"/>
      <c r="AG72" s="40"/>
      <c r="AH72" s="676"/>
      <c r="AI72" s="677"/>
      <c r="AJ72" s="41"/>
      <c r="AK72" s="367"/>
      <c r="AL72" s="43"/>
      <c r="AM72" s="179" t="str">
        <f t="shared" si="2"/>
        <v/>
      </c>
      <c r="AN72" s="43"/>
      <c r="AO72" s="75"/>
      <c r="AP72" s="408"/>
      <c r="AQ72" s="28" t="b">
        <f t="shared" si="3"/>
        <v>1</v>
      </c>
    </row>
    <row r="73" spans="1:43" ht="45" customHeight="1">
      <c r="A73" s="65"/>
      <c r="B73" s="65"/>
      <c r="C73" s="65"/>
      <c r="D73" s="65"/>
      <c r="E73" s="43"/>
      <c r="F73" s="318" t="str">
        <f t="shared" si="0"/>
        <v/>
      </c>
      <c r="G73" s="86"/>
      <c r="H73" s="83"/>
      <c r="I73" s="83"/>
      <c r="J73" s="45"/>
      <c r="K73" s="43"/>
      <c r="L73" s="43"/>
      <c r="M73" s="43"/>
      <c r="N73" s="45"/>
      <c r="O73" s="40"/>
      <c r="P73" s="206"/>
      <c r="Q73" s="40"/>
      <c r="R73" s="83"/>
      <c r="S73" s="45"/>
      <c r="T73" s="213"/>
      <c r="U73" s="84"/>
      <c r="V73" s="85"/>
      <c r="W73" s="88"/>
      <c r="X73" s="213"/>
      <c r="Y73" s="213"/>
      <c r="Z73" s="86"/>
      <c r="AA73" s="179" t="str">
        <f t="shared" si="1"/>
        <v/>
      </c>
      <c r="AB73" s="43"/>
      <c r="AC73" s="213"/>
      <c r="AD73" s="213"/>
      <c r="AE73" s="40"/>
      <c r="AF73" s="45"/>
      <c r="AG73" s="40"/>
      <c r="AH73" s="676"/>
      <c r="AI73" s="677"/>
      <c r="AJ73" s="41"/>
      <c r="AK73" s="367"/>
      <c r="AL73" s="43"/>
      <c r="AM73" s="179" t="str">
        <f t="shared" si="2"/>
        <v/>
      </c>
      <c r="AN73" s="43"/>
      <c r="AO73" s="75"/>
      <c r="AP73" s="408"/>
      <c r="AQ73" s="28" t="b">
        <f t="shared" si="3"/>
        <v>1</v>
      </c>
    </row>
    <row r="74" spans="1:43" ht="45" customHeight="1">
      <c r="A74" s="65"/>
      <c r="B74" s="65"/>
      <c r="C74" s="65"/>
      <c r="D74" s="65"/>
      <c r="E74" s="43"/>
      <c r="F74" s="318" t="str">
        <f t="shared" si="0"/>
        <v/>
      </c>
      <c r="G74" s="86"/>
      <c r="H74" s="83"/>
      <c r="I74" s="83"/>
      <c r="J74" s="45"/>
      <c r="K74" s="43"/>
      <c r="L74" s="43"/>
      <c r="M74" s="43"/>
      <c r="N74" s="45"/>
      <c r="O74" s="40"/>
      <c r="P74" s="206"/>
      <c r="Q74" s="40"/>
      <c r="R74" s="83"/>
      <c r="S74" s="45"/>
      <c r="T74" s="213"/>
      <c r="U74" s="84"/>
      <c r="V74" s="85"/>
      <c r="W74" s="88"/>
      <c r="X74" s="213"/>
      <c r="Y74" s="213"/>
      <c r="Z74" s="86"/>
      <c r="AA74" s="179" t="str">
        <f t="shared" si="1"/>
        <v/>
      </c>
      <c r="AB74" s="43"/>
      <c r="AC74" s="213"/>
      <c r="AD74" s="213"/>
      <c r="AE74" s="40"/>
      <c r="AF74" s="45"/>
      <c r="AG74" s="40"/>
      <c r="AH74" s="676"/>
      <c r="AI74" s="677"/>
      <c r="AJ74" s="41"/>
      <c r="AK74" s="367"/>
      <c r="AL74" s="43"/>
      <c r="AM74" s="179" t="str">
        <f t="shared" si="2"/>
        <v/>
      </c>
      <c r="AN74" s="43"/>
      <c r="AO74" s="75"/>
      <c r="AP74" s="408"/>
      <c r="AQ74" s="28" t="b">
        <f t="shared" si="3"/>
        <v>1</v>
      </c>
    </row>
    <row r="75" spans="1:43" ht="45" customHeight="1">
      <c r="A75" s="65"/>
      <c r="B75" s="65"/>
      <c r="C75" s="65"/>
      <c r="D75" s="65"/>
      <c r="E75" s="43"/>
      <c r="F75" s="318" t="str">
        <f t="shared" si="0"/>
        <v/>
      </c>
      <c r="G75" s="86"/>
      <c r="H75" s="83"/>
      <c r="I75" s="83"/>
      <c r="J75" s="45"/>
      <c r="K75" s="43"/>
      <c r="L75" s="43"/>
      <c r="M75" s="43"/>
      <c r="N75" s="45"/>
      <c r="O75" s="40"/>
      <c r="P75" s="206"/>
      <c r="Q75" s="40"/>
      <c r="R75" s="83"/>
      <c r="S75" s="45"/>
      <c r="T75" s="213"/>
      <c r="U75" s="84"/>
      <c r="V75" s="85"/>
      <c r="W75" s="88"/>
      <c r="X75" s="213"/>
      <c r="Y75" s="213"/>
      <c r="Z75" s="86"/>
      <c r="AA75" s="179" t="str">
        <f t="shared" si="1"/>
        <v/>
      </c>
      <c r="AB75" s="43"/>
      <c r="AC75" s="213"/>
      <c r="AD75" s="213"/>
      <c r="AE75" s="40"/>
      <c r="AF75" s="45"/>
      <c r="AG75" s="40"/>
      <c r="AH75" s="676"/>
      <c r="AI75" s="677"/>
      <c r="AJ75" s="41"/>
      <c r="AK75" s="367"/>
      <c r="AL75" s="43"/>
      <c r="AM75" s="179" t="str">
        <f t="shared" si="2"/>
        <v/>
      </c>
      <c r="AN75" s="43"/>
      <c r="AO75" s="75"/>
      <c r="AP75" s="408"/>
      <c r="AQ75" s="28" t="b">
        <f t="shared" si="3"/>
        <v>1</v>
      </c>
    </row>
    <row r="76" spans="1:43" ht="45" customHeight="1">
      <c r="A76" s="65"/>
      <c r="B76" s="65"/>
      <c r="C76" s="65"/>
      <c r="D76" s="65"/>
      <c r="E76" s="43"/>
      <c r="F76" s="318"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4">IF(ISBLANK(W76),"",DATEDIF(R76,W76,"d")/365)</f>
        <v/>
      </c>
      <c r="AB76" s="43"/>
      <c r="AC76" s="213"/>
      <c r="AD76" s="213"/>
      <c r="AE76" s="40"/>
      <c r="AF76" s="45"/>
      <c r="AG76" s="40"/>
      <c r="AH76" s="676"/>
      <c r="AI76" s="677"/>
      <c r="AJ76" s="41"/>
      <c r="AK76" s="367"/>
      <c r="AL76" s="43"/>
      <c r="AM76" s="179" t="str">
        <f t="shared" ref="AM76:AM139" si="5">IF((R76-AK76)/365&gt;0,(R76-AK76)/365,"")</f>
        <v/>
      </c>
      <c r="AN76" s="43"/>
      <c r="AO76" s="75"/>
      <c r="AP76" s="408"/>
      <c r="AQ76" s="28" t="b">
        <f t="shared" ref="AQ76:AQ139" si="6">T76=Y76+AC76+AG76</f>
        <v>1</v>
      </c>
    </row>
    <row r="77" spans="1:43" ht="45" customHeight="1">
      <c r="A77" s="65"/>
      <c r="B77" s="65"/>
      <c r="C77" s="65"/>
      <c r="D77" s="65"/>
      <c r="E77" s="43"/>
      <c r="F77" s="318" t="str">
        <f t="shared" si="0"/>
        <v/>
      </c>
      <c r="G77" s="86"/>
      <c r="H77" s="83"/>
      <c r="I77" s="83"/>
      <c r="J77" s="45"/>
      <c r="K77" s="43"/>
      <c r="L77" s="43"/>
      <c r="M77" s="43"/>
      <c r="N77" s="45"/>
      <c r="O77" s="40"/>
      <c r="P77" s="206"/>
      <c r="Q77" s="40"/>
      <c r="R77" s="83"/>
      <c r="S77" s="45"/>
      <c r="T77" s="213"/>
      <c r="U77" s="84"/>
      <c r="V77" s="85"/>
      <c r="W77" s="88"/>
      <c r="X77" s="213"/>
      <c r="Y77" s="213"/>
      <c r="Z77" s="86"/>
      <c r="AA77" s="179" t="str">
        <f t="shared" si="4"/>
        <v/>
      </c>
      <c r="AB77" s="43"/>
      <c r="AC77" s="213"/>
      <c r="AD77" s="213"/>
      <c r="AE77" s="40"/>
      <c r="AF77" s="45"/>
      <c r="AG77" s="40"/>
      <c r="AH77" s="676"/>
      <c r="AI77" s="677"/>
      <c r="AJ77" s="41"/>
      <c r="AK77" s="367"/>
      <c r="AL77" s="43"/>
      <c r="AM77" s="179" t="str">
        <f t="shared" si="5"/>
        <v/>
      </c>
      <c r="AN77" s="43"/>
      <c r="AO77" s="75"/>
      <c r="AP77" s="408"/>
      <c r="AQ77" s="28" t="b">
        <f t="shared" si="6"/>
        <v>1</v>
      </c>
    </row>
    <row r="78" spans="1:43" ht="45" customHeight="1">
      <c r="A78" s="65"/>
      <c r="B78" s="65"/>
      <c r="C78" s="65"/>
      <c r="D78" s="65"/>
      <c r="E78" s="43"/>
      <c r="F78" s="318" t="str">
        <f t="shared" si="0"/>
        <v/>
      </c>
      <c r="G78" s="86"/>
      <c r="H78" s="83"/>
      <c r="I78" s="83"/>
      <c r="J78" s="45"/>
      <c r="K78" s="43"/>
      <c r="L78" s="43"/>
      <c r="M78" s="43"/>
      <c r="N78" s="45"/>
      <c r="O78" s="40"/>
      <c r="P78" s="206"/>
      <c r="Q78" s="40"/>
      <c r="R78" s="83"/>
      <c r="S78" s="45"/>
      <c r="T78" s="213"/>
      <c r="U78" s="84"/>
      <c r="V78" s="85"/>
      <c r="W78" s="88"/>
      <c r="X78" s="213"/>
      <c r="Y78" s="213"/>
      <c r="Z78" s="86"/>
      <c r="AA78" s="179" t="str">
        <f t="shared" si="4"/>
        <v/>
      </c>
      <c r="AB78" s="43"/>
      <c r="AC78" s="213"/>
      <c r="AD78" s="213"/>
      <c r="AE78" s="40"/>
      <c r="AF78" s="45"/>
      <c r="AG78" s="40"/>
      <c r="AH78" s="676"/>
      <c r="AI78" s="677"/>
      <c r="AJ78" s="41"/>
      <c r="AK78" s="367"/>
      <c r="AL78" s="43"/>
      <c r="AM78" s="179" t="str">
        <f t="shared" si="5"/>
        <v/>
      </c>
      <c r="AN78" s="43"/>
      <c r="AO78" s="75"/>
      <c r="AP78" s="408"/>
      <c r="AQ78" s="28" t="b">
        <f t="shared" si="6"/>
        <v>1</v>
      </c>
    </row>
    <row r="79" spans="1:43" ht="45" customHeight="1">
      <c r="A79" s="65"/>
      <c r="B79" s="65"/>
      <c r="C79" s="65"/>
      <c r="D79" s="65"/>
      <c r="E79" s="43"/>
      <c r="F79" s="318" t="str">
        <f t="shared" si="0"/>
        <v/>
      </c>
      <c r="G79" s="86"/>
      <c r="H79" s="83"/>
      <c r="I79" s="83"/>
      <c r="J79" s="45"/>
      <c r="K79" s="43"/>
      <c r="L79" s="43"/>
      <c r="M79" s="43"/>
      <c r="N79" s="45"/>
      <c r="O79" s="40"/>
      <c r="P79" s="206"/>
      <c r="Q79" s="40"/>
      <c r="R79" s="83"/>
      <c r="S79" s="45"/>
      <c r="T79" s="213"/>
      <c r="U79" s="84"/>
      <c r="V79" s="85"/>
      <c r="W79" s="88"/>
      <c r="X79" s="213"/>
      <c r="Y79" s="213"/>
      <c r="Z79" s="86"/>
      <c r="AA79" s="179" t="str">
        <f t="shared" si="4"/>
        <v/>
      </c>
      <c r="AB79" s="43"/>
      <c r="AC79" s="213"/>
      <c r="AD79" s="213"/>
      <c r="AE79" s="40"/>
      <c r="AF79" s="45"/>
      <c r="AG79" s="40"/>
      <c r="AH79" s="676"/>
      <c r="AI79" s="677"/>
      <c r="AJ79" s="41"/>
      <c r="AK79" s="367"/>
      <c r="AL79" s="43"/>
      <c r="AM79" s="179" t="str">
        <f t="shared" si="5"/>
        <v/>
      </c>
      <c r="AN79" s="43"/>
      <c r="AO79" s="75"/>
      <c r="AP79" s="408"/>
      <c r="AQ79" s="28" t="b">
        <f t="shared" si="6"/>
        <v>1</v>
      </c>
    </row>
    <row r="80" spans="1:43" ht="45" customHeight="1">
      <c r="A80" s="65"/>
      <c r="B80" s="65"/>
      <c r="C80" s="65"/>
      <c r="D80" s="65"/>
      <c r="E80" s="43"/>
      <c r="F80" s="318" t="str">
        <f t="shared" si="0"/>
        <v/>
      </c>
      <c r="G80" s="86"/>
      <c r="H80" s="83"/>
      <c r="I80" s="83"/>
      <c r="J80" s="45"/>
      <c r="K80" s="43"/>
      <c r="L80" s="43"/>
      <c r="M80" s="43"/>
      <c r="N80" s="45"/>
      <c r="O80" s="40"/>
      <c r="P80" s="206"/>
      <c r="Q80" s="40"/>
      <c r="R80" s="83"/>
      <c r="S80" s="45"/>
      <c r="T80" s="213"/>
      <c r="U80" s="84"/>
      <c r="V80" s="85"/>
      <c r="W80" s="88"/>
      <c r="X80" s="213"/>
      <c r="Y80" s="213"/>
      <c r="Z80" s="86"/>
      <c r="AA80" s="179" t="str">
        <f t="shared" si="4"/>
        <v/>
      </c>
      <c r="AB80" s="43"/>
      <c r="AC80" s="213"/>
      <c r="AD80" s="213"/>
      <c r="AE80" s="40"/>
      <c r="AF80" s="45"/>
      <c r="AG80" s="40"/>
      <c r="AH80" s="676"/>
      <c r="AI80" s="677"/>
      <c r="AJ80" s="41"/>
      <c r="AK80" s="367"/>
      <c r="AL80" s="43"/>
      <c r="AM80" s="179" t="str">
        <f t="shared" si="5"/>
        <v/>
      </c>
      <c r="AN80" s="43"/>
      <c r="AO80" s="75"/>
      <c r="AP80" s="408"/>
      <c r="AQ80" s="28" t="b">
        <f t="shared" si="6"/>
        <v>1</v>
      </c>
    </row>
    <row r="81" spans="1:43" ht="45" customHeight="1">
      <c r="A81" s="65"/>
      <c r="B81" s="65"/>
      <c r="C81" s="65"/>
      <c r="D81" s="65"/>
      <c r="E81" s="43"/>
      <c r="F81" s="318" t="str">
        <f t="shared" si="0"/>
        <v/>
      </c>
      <c r="G81" s="86"/>
      <c r="H81" s="83"/>
      <c r="I81" s="83"/>
      <c r="J81" s="45"/>
      <c r="K81" s="43"/>
      <c r="L81" s="43"/>
      <c r="M81" s="43"/>
      <c r="N81" s="45"/>
      <c r="O81" s="40"/>
      <c r="P81" s="206"/>
      <c r="Q81" s="40"/>
      <c r="R81" s="83"/>
      <c r="S81" s="45"/>
      <c r="T81" s="213"/>
      <c r="U81" s="84"/>
      <c r="V81" s="85"/>
      <c r="W81" s="88"/>
      <c r="X81" s="213"/>
      <c r="Y81" s="213"/>
      <c r="Z81" s="86"/>
      <c r="AA81" s="179" t="str">
        <f t="shared" si="4"/>
        <v/>
      </c>
      <c r="AB81" s="43"/>
      <c r="AC81" s="213"/>
      <c r="AD81" s="213"/>
      <c r="AE81" s="40"/>
      <c r="AF81" s="45"/>
      <c r="AG81" s="40"/>
      <c r="AH81" s="676"/>
      <c r="AI81" s="677"/>
      <c r="AJ81" s="41"/>
      <c r="AK81" s="367"/>
      <c r="AL81" s="43"/>
      <c r="AM81" s="179" t="str">
        <f t="shared" si="5"/>
        <v/>
      </c>
      <c r="AN81" s="43"/>
      <c r="AO81" s="75"/>
      <c r="AP81" s="408"/>
      <c r="AQ81" s="28" t="b">
        <f t="shared" si="6"/>
        <v>1</v>
      </c>
    </row>
    <row r="82" spans="1:43" ht="45" customHeight="1">
      <c r="A82" s="65"/>
      <c r="B82" s="65"/>
      <c r="C82" s="65"/>
      <c r="D82" s="65"/>
      <c r="E82" s="43"/>
      <c r="F82" s="318" t="str">
        <f t="shared" si="0"/>
        <v/>
      </c>
      <c r="G82" s="86"/>
      <c r="H82" s="83"/>
      <c r="I82" s="83"/>
      <c r="J82" s="45"/>
      <c r="K82" s="43"/>
      <c r="L82" s="43"/>
      <c r="M82" s="43"/>
      <c r="N82" s="45"/>
      <c r="O82" s="40"/>
      <c r="P82" s="206"/>
      <c r="Q82" s="40"/>
      <c r="R82" s="83"/>
      <c r="S82" s="45"/>
      <c r="T82" s="213"/>
      <c r="U82" s="84"/>
      <c r="V82" s="85"/>
      <c r="W82" s="88"/>
      <c r="X82" s="213"/>
      <c r="Y82" s="213"/>
      <c r="Z82" s="86"/>
      <c r="AA82" s="179" t="str">
        <f t="shared" si="4"/>
        <v/>
      </c>
      <c r="AB82" s="43"/>
      <c r="AC82" s="213"/>
      <c r="AD82" s="213"/>
      <c r="AE82" s="40"/>
      <c r="AF82" s="45"/>
      <c r="AG82" s="40"/>
      <c r="AH82" s="676"/>
      <c r="AI82" s="677"/>
      <c r="AJ82" s="41"/>
      <c r="AK82" s="367"/>
      <c r="AL82" s="43"/>
      <c r="AM82" s="179" t="str">
        <f t="shared" si="5"/>
        <v/>
      </c>
      <c r="AN82" s="43"/>
      <c r="AO82" s="75"/>
      <c r="AP82" s="408"/>
      <c r="AQ82" s="28" t="b">
        <f t="shared" si="6"/>
        <v>1</v>
      </c>
    </row>
    <row r="83" spans="1:43" ht="45" customHeight="1">
      <c r="A83" s="65"/>
      <c r="B83" s="65"/>
      <c r="C83" s="65"/>
      <c r="D83" s="65"/>
      <c r="E83" s="43"/>
      <c r="F83" s="318" t="str">
        <f t="shared" si="0"/>
        <v/>
      </c>
      <c r="G83" s="86"/>
      <c r="H83" s="83"/>
      <c r="I83" s="83"/>
      <c r="J83" s="45"/>
      <c r="K83" s="43"/>
      <c r="L83" s="43"/>
      <c r="M83" s="43"/>
      <c r="N83" s="45"/>
      <c r="O83" s="40"/>
      <c r="P83" s="206"/>
      <c r="Q83" s="40"/>
      <c r="R83" s="83"/>
      <c r="S83" s="45"/>
      <c r="T83" s="213"/>
      <c r="U83" s="84"/>
      <c r="V83" s="85"/>
      <c r="W83" s="88"/>
      <c r="X83" s="213"/>
      <c r="Y83" s="213"/>
      <c r="Z83" s="86"/>
      <c r="AA83" s="179" t="str">
        <f t="shared" si="4"/>
        <v/>
      </c>
      <c r="AB83" s="43"/>
      <c r="AC83" s="213"/>
      <c r="AD83" s="213"/>
      <c r="AE83" s="40"/>
      <c r="AF83" s="45"/>
      <c r="AG83" s="40"/>
      <c r="AH83" s="676"/>
      <c r="AI83" s="677"/>
      <c r="AJ83" s="41"/>
      <c r="AK83" s="367"/>
      <c r="AL83" s="43"/>
      <c r="AM83" s="179" t="str">
        <f t="shared" si="5"/>
        <v/>
      </c>
      <c r="AN83" s="43"/>
      <c r="AO83" s="75"/>
      <c r="AP83" s="408"/>
      <c r="AQ83" s="28" t="b">
        <f t="shared" si="6"/>
        <v>1</v>
      </c>
    </row>
    <row r="84" spans="1:43" ht="45" customHeight="1">
      <c r="A84" s="65"/>
      <c r="B84" s="65"/>
      <c r="C84" s="65"/>
      <c r="D84" s="65"/>
      <c r="E84" s="43"/>
      <c r="F84" s="318" t="str">
        <f t="shared" si="0"/>
        <v/>
      </c>
      <c r="G84" s="86"/>
      <c r="H84" s="83"/>
      <c r="I84" s="83"/>
      <c r="J84" s="45"/>
      <c r="K84" s="43"/>
      <c r="L84" s="43"/>
      <c r="M84" s="43"/>
      <c r="N84" s="45"/>
      <c r="O84" s="40"/>
      <c r="P84" s="206"/>
      <c r="Q84" s="40"/>
      <c r="R84" s="83"/>
      <c r="S84" s="45"/>
      <c r="T84" s="213"/>
      <c r="U84" s="84"/>
      <c r="V84" s="85"/>
      <c r="W84" s="88"/>
      <c r="X84" s="213"/>
      <c r="Y84" s="213"/>
      <c r="Z84" s="86"/>
      <c r="AA84" s="179" t="str">
        <f t="shared" si="4"/>
        <v/>
      </c>
      <c r="AB84" s="43"/>
      <c r="AC84" s="213"/>
      <c r="AD84" s="213"/>
      <c r="AE84" s="40"/>
      <c r="AF84" s="45"/>
      <c r="AG84" s="40"/>
      <c r="AH84" s="676"/>
      <c r="AI84" s="677"/>
      <c r="AJ84" s="41"/>
      <c r="AK84" s="367"/>
      <c r="AL84" s="43"/>
      <c r="AM84" s="179" t="str">
        <f t="shared" si="5"/>
        <v/>
      </c>
      <c r="AN84" s="43"/>
      <c r="AO84" s="75"/>
      <c r="AP84" s="408"/>
      <c r="AQ84" s="28" t="b">
        <f t="shared" si="6"/>
        <v>1</v>
      </c>
    </row>
    <row r="85" spans="1:43" ht="45" customHeight="1">
      <c r="A85" s="65"/>
      <c r="B85" s="65"/>
      <c r="C85" s="65"/>
      <c r="D85" s="65"/>
      <c r="E85" s="43"/>
      <c r="F85" s="318" t="str">
        <f t="shared" si="0"/>
        <v/>
      </c>
      <c r="G85" s="86"/>
      <c r="H85" s="83"/>
      <c r="I85" s="83"/>
      <c r="J85" s="45"/>
      <c r="K85" s="43"/>
      <c r="L85" s="43"/>
      <c r="M85" s="43"/>
      <c r="N85" s="45"/>
      <c r="O85" s="40"/>
      <c r="P85" s="206"/>
      <c r="Q85" s="40"/>
      <c r="R85" s="83"/>
      <c r="S85" s="45"/>
      <c r="T85" s="213"/>
      <c r="U85" s="84"/>
      <c r="V85" s="85"/>
      <c r="W85" s="88"/>
      <c r="X85" s="213"/>
      <c r="Y85" s="213"/>
      <c r="Z85" s="86"/>
      <c r="AA85" s="179" t="str">
        <f t="shared" si="4"/>
        <v/>
      </c>
      <c r="AB85" s="43"/>
      <c r="AC85" s="213"/>
      <c r="AD85" s="213"/>
      <c r="AE85" s="40"/>
      <c r="AF85" s="45"/>
      <c r="AG85" s="40"/>
      <c r="AH85" s="676"/>
      <c r="AI85" s="677"/>
      <c r="AJ85" s="41"/>
      <c r="AK85" s="367"/>
      <c r="AL85" s="43"/>
      <c r="AM85" s="179" t="str">
        <f t="shared" si="5"/>
        <v/>
      </c>
      <c r="AN85" s="43"/>
      <c r="AO85" s="75"/>
      <c r="AP85" s="408"/>
      <c r="AQ85" s="28" t="b">
        <f t="shared" si="6"/>
        <v>1</v>
      </c>
    </row>
    <row r="86" spans="1:43" ht="45" customHeight="1">
      <c r="A86" s="65"/>
      <c r="B86" s="65"/>
      <c r="C86" s="65"/>
      <c r="D86" s="65"/>
      <c r="E86" s="43"/>
      <c r="F86" s="318" t="str">
        <f t="shared" si="0"/>
        <v/>
      </c>
      <c r="G86" s="86"/>
      <c r="H86" s="83"/>
      <c r="I86" s="83"/>
      <c r="J86" s="45"/>
      <c r="K86" s="43"/>
      <c r="L86" s="43"/>
      <c r="M86" s="43"/>
      <c r="N86" s="45"/>
      <c r="O86" s="40"/>
      <c r="P86" s="206"/>
      <c r="Q86" s="40"/>
      <c r="R86" s="83"/>
      <c r="S86" s="45"/>
      <c r="T86" s="213"/>
      <c r="U86" s="84"/>
      <c r="V86" s="85"/>
      <c r="W86" s="88"/>
      <c r="X86" s="213"/>
      <c r="Y86" s="213"/>
      <c r="Z86" s="86"/>
      <c r="AA86" s="179" t="str">
        <f t="shared" si="4"/>
        <v/>
      </c>
      <c r="AB86" s="43"/>
      <c r="AC86" s="213"/>
      <c r="AD86" s="213"/>
      <c r="AE86" s="40"/>
      <c r="AF86" s="45"/>
      <c r="AG86" s="40"/>
      <c r="AH86" s="676"/>
      <c r="AI86" s="677"/>
      <c r="AJ86" s="41"/>
      <c r="AK86" s="367"/>
      <c r="AL86" s="43"/>
      <c r="AM86" s="179" t="str">
        <f t="shared" si="5"/>
        <v/>
      </c>
      <c r="AN86" s="43"/>
      <c r="AO86" s="75"/>
      <c r="AP86" s="408"/>
      <c r="AQ86" s="28" t="b">
        <f t="shared" si="6"/>
        <v>1</v>
      </c>
    </row>
    <row r="87" spans="1:43" ht="45" customHeight="1">
      <c r="A87" s="65"/>
      <c r="B87" s="65"/>
      <c r="C87" s="65"/>
      <c r="D87" s="65"/>
      <c r="E87" s="43"/>
      <c r="F87" s="318" t="str">
        <f t="shared" si="0"/>
        <v/>
      </c>
      <c r="G87" s="86"/>
      <c r="H87" s="83"/>
      <c r="I87" s="83"/>
      <c r="J87" s="45"/>
      <c r="K87" s="43"/>
      <c r="L87" s="43"/>
      <c r="M87" s="43"/>
      <c r="N87" s="45"/>
      <c r="O87" s="40"/>
      <c r="P87" s="206"/>
      <c r="Q87" s="40"/>
      <c r="R87" s="83"/>
      <c r="S87" s="45"/>
      <c r="T87" s="213"/>
      <c r="U87" s="84"/>
      <c r="V87" s="85"/>
      <c r="W87" s="88"/>
      <c r="X87" s="213"/>
      <c r="Y87" s="213"/>
      <c r="Z87" s="86"/>
      <c r="AA87" s="179" t="str">
        <f t="shared" si="4"/>
        <v/>
      </c>
      <c r="AB87" s="43"/>
      <c r="AC87" s="213"/>
      <c r="AD87" s="213"/>
      <c r="AE87" s="40"/>
      <c r="AF87" s="45"/>
      <c r="AG87" s="40"/>
      <c r="AH87" s="676"/>
      <c r="AI87" s="677"/>
      <c r="AJ87" s="41"/>
      <c r="AK87" s="367"/>
      <c r="AL87" s="43"/>
      <c r="AM87" s="179" t="str">
        <f t="shared" si="5"/>
        <v/>
      </c>
      <c r="AN87" s="43"/>
      <c r="AO87" s="75"/>
      <c r="AP87" s="408"/>
      <c r="AQ87" s="28" t="b">
        <f t="shared" si="6"/>
        <v>1</v>
      </c>
    </row>
    <row r="88" spans="1:43" ht="45" customHeight="1">
      <c r="A88" s="65"/>
      <c r="B88" s="65"/>
      <c r="C88" s="65"/>
      <c r="D88" s="65"/>
      <c r="E88" s="43"/>
      <c r="F88" s="318" t="str">
        <f t="shared" si="0"/>
        <v/>
      </c>
      <c r="G88" s="86"/>
      <c r="H88" s="83"/>
      <c r="I88" s="83"/>
      <c r="J88" s="45"/>
      <c r="K88" s="43"/>
      <c r="L88" s="43"/>
      <c r="M88" s="43"/>
      <c r="N88" s="45"/>
      <c r="O88" s="40"/>
      <c r="P88" s="206"/>
      <c r="Q88" s="40"/>
      <c r="R88" s="83"/>
      <c r="S88" s="45"/>
      <c r="T88" s="213"/>
      <c r="U88" s="84"/>
      <c r="V88" s="85"/>
      <c r="W88" s="88"/>
      <c r="X88" s="213"/>
      <c r="Y88" s="213"/>
      <c r="Z88" s="86"/>
      <c r="AA88" s="179" t="str">
        <f t="shared" si="4"/>
        <v/>
      </c>
      <c r="AB88" s="43"/>
      <c r="AC88" s="213"/>
      <c r="AD88" s="213"/>
      <c r="AE88" s="40"/>
      <c r="AF88" s="45"/>
      <c r="AG88" s="40"/>
      <c r="AH88" s="676"/>
      <c r="AI88" s="677"/>
      <c r="AJ88" s="41"/>
      <c r="AK88" s="367"/>
      <c r="AL88" s="43"/>
      <c r="AM88" s="179" t="str">
        <f t="shared" si="5"/>
        <v/>
      </c>
      <c r="AN88" s="43"/>
      <c r="AO88" s="75"/>
      <c r="AP88" s="408"/>
      <c r="AQ88" s="28" t="b">
        <f t="shared" si="6"/>
        <v>1</v>
      </c>
    </row>
    <row r="89" spans="1:43" ht="45" customHeight="1">
      <c r="A89" s="65"/>
      <c r="B89" s="65"/>
      <c r="C89" s="65"/>
      <c r="D89" s="65"/>
      <c r="E89" s="43"/>
      <c r="F89" s="318" t="str">
        <f t="shared" si="0"/>
        <v/>
      </c>
      <c r="G89" s="86"/>
      <c r="H89" s="83"/>
      <c r="I89" s="83"/>
      <c r="J89" s="45"/>
      <c r="K89" s="43"/>
      <c r="L89" s="43"/>
      <c r="M89" s="43"/>
      <c r="N89" s="45"/>
      <c r="O89" s="40"/>
      <c r="P89" s="206"/>
      <c r="Q89" s="40"/>
      <c r="R89" s="83"/>
      <c r="S89" s="45"/>
      <c r="T89" s="213"/>
      <c r="U89" s="84"/>
      <c r="V89" s="85"/>
      <c r="W89" s="88"/>
      <c r="X89" s="213"/>
      <c r="Y89" s="213"/>
      <c r="Z89" s="86"/>
      <c r="AA89" s="179" t="str">
        <f t="shared" si="4"/>
        <v/>
      </c>
      <c r="AB89" s="43"/>
      <c r="AC89" s="213"/>
      <c r="AD89" s="213"/>
      <c r="AE89" s="40"/>
      <c r="AF89" s="45"/>
      <c r="AG89" s="40"/>
      <c r="AH89" s="676"/>
      <c r="AI89" s="677"/>
      <c r="AJ89" s="41"/>
      <c r="AK89" s="367"/>
      <c r="AL89" s="43"/>
      <c r="AM89" s="179" t="str">
        <f t="shared" si="5"/>
        <v/>
      </c>
      <c r="AN89" s="43"/>
      <c r="AO89" s="75"/>
      <c r="AP89" s="408"/>
      <c r="AQ89" s="28" t="b">
        <f t="shared" si="6"/>
        <v>1</v>
      </c>
    </row>
    <row r="90" spans="1:43" ht="45" customHeight="1">
      <c r="A90" s="65"/>
      <c r="B90" s="65"/>
      <c r="C90" s="65"/>
      <c r="D90" s="65"/>
      <c r="E90" s="43"/>
      <c r="F90" s="318" t="str">
        <f t="shared" si="0"/>
        <v/>
      </c>
      <c r="G90" s="86"/>
      <c r="H90" s="83"/>
      <c r="I90" s="83"/>
      <c r="J90" s="45"/>
      <c r="K90" s="43"/>
      <c r="L90" s="43"/>
      <c r="M90" s="43"/>
      <c r="N90" s="45"/>
      <c r="O90" s="40"/>
      <c r="P90" s="206"/>
      <c r="Q90" s="40"/>
      <c r="R90" s="83"/>
      <c r="S90" s="45"/>
      <c r="T90" s="213"/>
      <c r="U90" s="84"/>
      <c r="V90" s="85"/>
      <c r="W90" s="88"/>
      <c r="X90" s="213"/>
      <c r="Y90" s="213"/>
      <c r="Z90" s="86"/>
      <c r="AA90" s="179" t="str">
        <f t="shared" si="4"/>
        <v/>
      </c>
      <c r="AB90" s="43"/>
      <c r="AC90" s="213"/>
      <c r="AD90" s="213"/>
      <c r="AE90" s="40"/>
      <c r="AF90" s="45"/>
      <c r="AG90" s="40"/>
      <c r="AH90" s="676"/>
      <c r="AI90" s="677"/>
      <c r="AJ90" s="41"/>
      <c r="AK90" s="367"/>
      <c r="AL90" s="43"/>
      <c r="AM90" s="179" t="str">
        <f t="shared" si="5"/>
        <v/>
      </c>
      <c r="AN90" s="43"/>
      <c r="AO90" s="75"/>
      <c r="AP90" s="408"/>
      <c r="AQ90" s="28" t="b">
        <f t="shared" si="6"/>
        <v>1</v>
      </c>
    </row>
    <row r="91" spans="1:43" ht="45" customHeight="1">
      <c r="A91" s="65"/>
      <c r="B91" s="65"/>
      <c r="C91" s="65"/>
      <c r="D91" s="65"/>
      <c r="E91" s="43"/>
      <c r="F91" s="318" t="str">
        <f t="shared" si="0"/>
        <v/>
      </c>
      <c r="G91" s="86"/>
      <c r="H91" s="83"/>
      <c r="I91" s="83"/>
      <c r="J91" s="45"/>
      <c r="K91" s="43"/>
      <c r="L91" s="43"/>
      <c r="M91" s="43"/>
      <c r="N91" s="45"/>
      <c r="O91" s="40"/>
      <c r="P91" s="206"/>
      <c r="Q91" s="40"/>
      <c r="R91" s="83"/>
      <c r="S91" s="45"/>
      <c r="T91" s="213"/>
      <c r="U91" s="84"/>
      <c r="V91" s="85"/>
      <c r="W91" s="88"/>
      <c r="X91" s="213"/>
      <c r="Y91" s="213"/>
      <c r="Z91" s="86"/>
      <c r="AA91" s="179" t="str">
        <f t="shared" si="4"/>
        <v/>
      </c>
      <c r="AB91" s="43"/>
      <c r="AC91" s="213"/>
      <c r="AD91" s="213"/>
      <c r="AE91" s="40"/>
      <c r="AF91" s="45"/>
      <c r="AG91" s="40"/>
      <c r="AH91" s="676"/>
      <c r="AI91" s="677"/>
      <c r="AJ91" s="41"/>
      <c r="AK91" s="367"/>
      <c r="AL91" s="43"/>
      <c r="AM91" s="179" t="str">
        <f t="shared" si="5"/>
        <v/>
      </c>
      <c r="AN91" s="43"/>
      <c r="AO91" s="75"/>
      <c r="AP91" s="408"/>
      <c r="AQ91" s="28" t="b">
        <f t="shared" si="6"/>
        <v>1</v>
      </c>
    </row>
    <row r="92" spans="1:43" ht="45" customHeight="1">
      <c r="A92" s="65"/>
      <c r="B92" s="65"/>
      <c r="C92" s="65"/>
      <c r="D92" s="65"/>
      <c r="E92" s="43"/>
      <c r="F92" s="318" t="str">
        <f t="shared" si="0"/>
        <v/>
      </c>
      <c r="G92" s="86"/>
      <c r="H92" s="83"/>
      <c r="I92" s="83"/>
      <c r="J92" s="45"/>
      <c r="K92" s="43"/>
      <c r="L92" s="43"/>
      <c r="M92" s="43"/>
      <c r="N92" s="45"/>
      <c r="O92" s="40"/>
      <c r="P92" s="206"/>
      <c r="Q92" s="40"/>
      <c r="R92" s="83"/>
      <c r="S92" s="45"/>
      <c r="T92" s="213"/>
      <c r="U92" s="84"/>
      <c r="V92" s="85"/>
      <c r="W92" s="88"/>
      <c r="X92" s="213"/>
      <c r="Y92" s="213"/>
      <c r="Z92" s="86"/>
      <c r="AA92" s="179" t="str">
        <f t="shared" si="4"/>
        <v/>
      </c>
      <c r="AB92" s="43"/>
      <c r="AC92" s="213"/>
      <c r="AD92" s="213"/>
      <c r="AE92" s="40"/>
      <c r="AF92" s="45"/>
      <c r="AG92" s="40"/>
      <c r="AH92" s="676"/>
      <c r="AI92" s="677"/>
      <c r="AJ92" s="41"/>
      <c r="AK92" s="367"/>
      <c r="AL92" s="43"/>
      <c r="AM92" s="179" t="str">
        <f t="shared" si="5"/>
        <v/>
      </c>
      <c r="AN92" s="43"/>
      <c r="AO92" s="75"/>
      <c r="AP92" s="408"/>
      <c r="AQ92" s="28" t="b">
        <f t="shared" si="6"/>
        <v>1</v>
      </c>
    </row>
    <row r="93" spans="1:43" ht="45" customHeight="1">
      <c r="A93" s="65"/>
      <c r="B93" s="65"/>
      <c r="C93" s="65"/>
      <c r="D93" s="65"/>
      <c r="E93" s="43"/>
      <c r="F93" s="318" t="str">
        <f t="shared" si="0"/>
        <v/>
      </c>
      <c r="G93" s="86"/>
      <c r="H93" s="83"/>
      <c r="I93" s="83"/>
      <c r="J93" s="45"/>
      <c r="K93" s="43"/>
      <c r="L93" s="43"/>
      <c r="M93" s="43"/>
      <c r="N93" s="45"/>
      <c r="O93" s="40"/>
      <c r="P93" s="206"/>
      <c r="Q93" s="40"/>
      <c r="R93" s="83"/>
      <c r="S93" s="45"/>
      <c r="T93" s="213"/>
      <c r="U93" s="84"/>
      <c r="V93" s="85"/>
      <c r="W93" s="88"/>
      <c r="X93" s="213"/>
      <c r="Y93" s="213"/>
      <c r="Z93" s="86"/>
      <c r="AA93" s="179" t="str">
        <f t="shared" si="4"/>
        <v/>
      </c>
      <c r="AB93" s="43"/>
      <c r="AC93" s="213"/>
      <c r="AD93" s="213"/>
      <c r="AE93" s="40"/>
      <c r="AF93" s="45"/>
      <c r="AG93" s="40"/>
      <c r="AH93" s="676"/>
      <c r="AI93" s="677"/>
      <c r="AJ93" s="41"/>
      <c r="AK93" s="367"/>
      <c r="AL93" s="43"/>
      <c r="AM93" s="179" t="str">
        <f t="shared" si="5"/>
        <v/>
      </c>
      <c r="AN93" s="43"/>
      <c r="AO93" s="75"/>
      <c r="AP93" s="408"/>
      <c r="AQ93" s="28" t="b">
        <f t="shared" si="6"/>
        <v>1</v>
      </c>
    </row>
    <row r="94" spans="1:43" ht="45" customHeight="1">
      <c r="A94" s="65"/>
      <c r="B94" s="65"/>
      <c r="C94" s="65"/>
      <c r="D94" s="65"/>
      <c r="E94" s="43"/>
      <c r="F94" s="318" t="str">
        <f t="shared" si="0"/>
        <v/>
      </c>
      <c r="G94" s="86"/>
      <c r="H94" s="83"/>
      <c r="I94" s="83"/>
      <c r="J94" s="45"/>
      <c r="K94" s="43"/>
      <c r="L94" s="43"/>
      <c r="M94" s="43"/>
      <c r="N94" s="45"/>
      <c r="O94" s="40"/>
      <c r="P94" s="206"/>
      <c r="Q94" s="40"/>
      <c r="R94" s="83"/>
      <c r="S94" s="45"/>
      <c r="T94" s="213"/>
      <c r="U94" s="84"/>
      <c r="V94" s="85"/>
      <c r="W94" s="88"/>
      <c r="X94" s="213"/>
      <c r="Y94" s="213"/>
      <c r="Z94" s="86"/>
      <c r="AA94" s="179" t="str">
        <f t="shared" si="4"/>
        <v/>
      </c>
      <c r="AB94" s="43"/>
      <c r="AC94" s="213"/>
      <c r="AD94" s="213"/>
      <c r="AE94" s="40"/>
      <c r="AF94" s="45"/>
      <c r="AG94" s="40"/>
      <c r="AH94" s="676"/>
      <c r="AI94" s="677"/>
      <c r="AJ94" s="41"/>
      <c r="AK94" s="367"/>
      <c r="AL94" s="43"/>
      <c r="AM94" s="179" t="str">
        <f t="shared" si="5"/>
        <v/>
      </c>
      <c r="AN94" s="43"/>
      <c r="AO94" s="75"/>
      <c r="AP94" s="408"/>
      <c r="AQ94" s="28" t="b">
        <f t="shared" si="6"/>
        <v>1</v>
      </c>
    </row>
    <row r="95" spans="1:43" ht="45" customHeight="1">
      <c r="A95" s="65"/>
      <c r="B95" s="65"/>
      <c r="C95" s="65"/>
      <c r="D95" s="65"/>
      <c r="E95" s="43"/>
      <c r="F95" s="318" t="str">
        <f t="shared" si="0"/>
        <v/>
      </c>
      <c r="G95" s="86"/>
      <c r="H95" s="83"/>
      <c r="I95" s="83"/>
      <c r="J95" s="45"/>
      <c r="K95" s="43"/>
      <c r="L95" s="43"/>
      <c r="M95" s="43"/>
      <c r="N95" s="45"/>
      <c r="O95" s="40"/>
      <c r="P95" s="206"/>
      <c r="Q95" s="40"/>
      <c r="R95" s="83"/>
      <c r="S95" s="45"/>
      <c r="T95" s="213"/>
      <c r="U95" s="84"/>
      <c r="V95" s="85"/>
      <c r="W95" s="88"/>
      <c r="X95" s="213"/>
      <c r="Y95" s="213"/>
      <c r="Z95" s="86"/>
      <c r="AA95" s="179" t="str">
        <f t="shared" si="4"/>
        <v/>
      </c>
      <c r="AB95" s="43"/>
      <c r="AC95" s="213"/>
      <c r="AD95" s="213"/>
      <c r="AE95" s="40"/>
      <c r="AF95" s="45"/>
      <c r="AG95" s="40"/>
      <c r="AH95" s="676"/>
      <c r="AI95" s="677"/>
      <c r="AJ95" s="41"/>
      <c r="AK95" s="367"/>
      <c r="AL95" s="43"/>
      <c r="AM95" s="179" t="str">
        <f t="shared" si="5"/>
        <v/>
      </c>
      <c r="AN95" s="43"/>
      <c r="AO95" s="75"/>
      <c r="AP95" s="408"/>
      <c r="AQ95" s="28" t="b">
        <f t="shared" si="6"/>
        <v>1</v>
      </c>
    </row>
    <row r="96" spans="1:43" ht="45" customHeight="1">
      <c r="A96" s="65"/>
      <c r="B96" s="65"/>
      <c r="C96" s="65"/>
      <c r="D96" s="65"/>
      <c r="E96" s="43"/>
      <c r="F96" s="318" t="str">
        <f t="shared" si="0"/>
        <v/>
      </c>
      <c r="G96" s="86"/>
      <c r="H96" s="83"/>
      <c r="I96" s="83"/>
      <c r="J96" s="45"/>
      <c r="K96" s="43"/>
      <c r="L96" s="43"/>
      <c r="M96" s="43"/>
      <c r="N96" s="45"/>
      <c r="O96" s="40"/>
      <c r="P96" s="206"/>
      <c r="Q96" s="40"/>
      <c r="R96" s="83"/>
      <c r="S96" s="45"/>
      <c r="T96" s="213"/>
      <c r="U96" s="84"/>
      <c r="V96" s="85"/>
      <c r="W96" s="88"/>
      <c r="X96" s="213"/>
      <c r="Y96" s="213"/>
      <c r="Z96" s="86"/>
      <c r="AA96" s="179" t="str">
        <f t="shared" si="4"/>
        <v/>
      </c>
      <c r="AB96" s="43"/>
      <c r="AC96" s="213"/>
      <c r="AD96" s="213"/>
      <c r="AE96" s="40"/>
      <c r="AF96" s="45"/>
      <c r="AG96" s="40"/>
      <c r="AH96" s="676"/>
      <c r="AI96" s="677"/>
      <c r="AJ96" s="41"/>
      <c r="AK96" s="367"/>
      <c r="AL96" s="43"/>
      <c r="AM96" s="179" t="str">
        <f t="shared" si="5"/>
        <v/>
      </c>
      <c r="AN96" s="43"/>
      <c r="AO96" s="75"/>
      <c r="AP96" s="408"/>
      <c r="AQ96" s="28" t="b">
        <f t="shared" si="6"/>
        <v>1</v>
      </c>
    </row>
    <row r="97" spans="1:43" ht="45" customHeight="1">
      <c r="A97" s="65"/>
      <c r="B97" s="65"/>
      <c r="C97" s="65"/>
      <c r="D97" s="65"/>
      <c r="E97" s="43"/>
      <c r="F97" s="318" t="str">
        <f t="shared" si="0"/>
        <v/>
      </c>
      <c r="G97" s="86"/>
      <c r="H97" s="83"/>
      <c r="I97" s="83"/>
      <c r="J97" s="45"/>
      <c r="K97" s="43"/>
      <c r="L97" s="43"/>
      <c r="M97" s="43"/>
      <c r="N97" s="45"/>
      <c r="O97" s="40"/>
      <c r="P97" s="206"/>
      <c r="Q97" s="40"/>
      <c r="R97" s="83"/>
      <c r="S97" s="45"/>
      <c r="T97" s="213"/>
      <c r="U97" s="84"/>
      <c r="V97" s="85"/>
      <c r="W97" s="88"/>
      <c r="X97" s="213"/>
      <c r="Y97" s="213"/>
      <c r="Z97" s="86"/>
      <c r="AA97" s="179" t="str">
        <f t="shared" si="4"/>
        <v/>
      </c>
      <c r="AB97" s="43"/>
      <c r="AC97" s="213"/>
      <c r="AD97" s="213"/>
      <c r="AE97" s="40"/>
      <c r="AF97" s="45"/>
      <c r="AG97" s="40"/>
      <c r="AH97" s="676"/>
      <c r="AI97" s="677"/>
      <c r="AJ97" s="41"/>
      <c r="AK97" s="367"/>
      <c r="AL97" s="43"/>
      <c r="AM97" s="179" t="str">
        <f t="shared" si="5"/>
        <v/>
      </c>
      <c r="AN97" s="43"/>
      <c r="AO97" s="75"/>
      <c r="AP97" s="408"/>
      <c r="AQ97" s="28" t="b">
        <f t="shared" si="6"/>
        <v>1</v>
      </c>
    </row>
    <row r="98" spans="1:43" ht="45" customHeight="1">
      <c r="A98" s="65"/>
      <c r="B98" s="65"/>
      <c r="C98" s="65"/>
      <c r="D98" s="65"/>
      <c r="E98" s="43"/>
      <c r="F98" s="318" t="str">
        <f t="shared" si="0"/>
        <v/>
      </c>
      <c r="G98" s="86"/>
      <c r="H98" s="83"/>
      <c r="I98" s="83"/>
      <c r="J98" s="45"/>
      <c r="K98" s="43"/>
      <c r="L98" s="43"/>
      <c r="M98" s="43"/>
      <c r="N98" s="45"/>
      <c r="O98" s="40"/>
      <c r="P98" s="206"/>
      <c r="Q98" s="40"/>
      <c r="R98" s="83"/>
      <c r="S98" s="45"/>
      <c r="T98" s="213"/>
      <c r="U98" s="84"/>
      <c r="V98" s="85"/>
      <c r="W98" s="88"/>
      <c r="X98" s="213"/>
      <c r="Y98" s="213"/>
      <c r="Z98" s="86"/>
      <c r="AA98" s="179" t="str">
        <f t="shared" si="4"/>
        <v/>
      </c>
      <c r="AB98" s="43"/>
      <c r="AC98" s="213"/>
      <c r="AD98" s="213"/>
      <c r="AE98" s="40"/>
      <c r="AF98" s="45"/>
      <c r="AG98" s="40"/>
      <c r="AH98" s="676"/>
      <c r="AI98" s="677"/>
      <c r="AJ98" s="41"/>
      <c r="AK98" s="367"/>
      <c r="AL98" s="43"/>
      <c r="AM98" s="179" t="str">
        <f t="shared" si="5"/>
        <v/>
      </c>
      <c r="AN98" s="43"/>
      <c r="AO98" s="75"/>
      <c r="AP98" s="408"/>
      <c r="AQ98" s="28" t="b">
        <f t="shared" si="6"/>
        <v>1</v>
      </c>
    </row>
    <row r="99" spans="1:43" ht="45" customHeight="1">
      <c r="A99" s="65"/>
      <c r="B99" s="65"/>
      <c r="C99" s="65"/>
      <c r="D99" s="65"/>
      <c r="E99" s="43"/>
      <c r="F99" s="318" t="str">
        <f t="shared" si="0"/>
        <v/>
      </c>
      <c r="G99" s="86"/>
      <c r="H99" s="83"/>
      <c r="I99" s="83"/>
      <c r="J99" s="45"/>
      <c r="K99" s="43"/>
      <c r="L99" s="43"/>
      <c r="M99" s="43"/>
      <c r="N99" s="45"/>
      <c r="O99" s="40"/>
      <c r="P99" s="206"/>
      <c r="Q99" s="40"/>
      <c r="R99" s="83"/>
      <c r="S99" s="45"/>
      <c r="T99" s="213"/>
      <c r="U99" s="84"/>
      <c r="V99" s="85"/>
      <c r="W99" s="88"/>
      <c r="X99" s="213"/>
      <c r="Y99" s="213"/>
      <c r="Z99" s="86"/>
      <c r="AA99" s="179" t="str">
        <f t="shared" si="4"/>
        <v/>
      </c>
      <c r="AB99" s="43"/>
      <c r="AC99" s="213"/>
      <c r="AD99" s="213"/>
      <c r="AE99" s="40"/>
      <c r="AF99" s="45"/>
      <c r="AG99" s="40"/>
      <c r="AH99" s="676"/>
      <c r="AI99" s="677"/>
      <c r="AJ99" s="41"/>
      <c r="AK99" s="367"/>
      <c r="AL99" s="43"/>
      <c r="AM99" s="179" t="str">
        <f t="shared" si="5"/>
        <v/>
      </c>
      <c r="AN99" s="43"/>
      <c r="AO99" s="75"/>
      <c r="AP99" s="408"/>
      <c r="AQ99" s="28" t="b">
        <f t="shared" si="6"/>
        <v>1</v>
      </c>
    </row>
    <row r="100" spans="1:43" ht="45" customHeight="1">
      <c r="A100" s="65"/>
      <c r="B100" s="65"/>
      <c r="C100" s="65"/>
      <c r="D100" s="65"/>
      <c r="E100" s="43"/>
      <c r="F100" s="318"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4"/>
        <v/>
      </c>
      <c r="AB100" s="43"/>
      <c r="AC100" s="213"/>
      <c r="AD100" s="213"/>
      <c r="AE100" s="40"/>
      <c r="AF100" s="45"/>
      <c r="AG100" s="40"/>
      <c r="AH100" s="676"/>
      <c r="AI100" s="677"/>
      <c r="AJ100" s="41"/>
      <c r="AK100" s="367"/>
      <c r="AL100" s="43"/>
      <c r="AM100" s="179" t="str">
        <f t="shared" si="5"/>
        <v/>
      </c>
      <c r="AN100" s="43"/>
      <c r="AO100" s="75"/>
      <c r="AP100" s="408"/>
      <c r="AQ100" s="28" t="b">
        <f t="shared" si="6"/>
        <v>1</v>
      </c>
    </row>
    <row r="101" spans="1:43" ht="45" customHeight="1">
      <c r="A101" s="65"/>
      <c r="B101" s="65"/>
      <c r="C101" s="65"/>
      <c r="D101" s="65"/>
      <c r="E101" s="43"/>
      <c r="F101" s="318"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4"/>
        <v/>
      </c>
      <c r="AB101" s="43"/>
      <c r="AC101" s="213"/>
      <c r="AD101" s="213"/>
      <c r="AE101" s="40"/>
      <c r="AF101" s="45"/>
      <c r="AG101" s="40"/>
      <c r="AH101" s="676"/>
      <c r="AI101" s="677"/>
      <c r="AJ101" s="41"/>
      <c r="AK101" s="367"/>
      <c r="AL101" s="43"/>
      <c r="AM101" s="179" t="str">
        <f t="shared" si="5"/>
        <v/>
      </c>
      <c r="AN101" s="43"/>
      <c r="AO101" s="75"/>
      <c r="AP101" s="408"/>
      <c r="AQ101" s="28" t="b">
        <f t="shared" si="6"/>
        <v>1</v>
      </c>
    </row>
    <row r="102" spans="1:43" ht="45" customHeight="1">
      <c r="A102" s="65"/>
      <c r="B102" s="65"/>
      <c r="C102" s="65"/>
      <c r="D102" s="65"/>
      <c r="E102" s="43"/>
      <c r="F102" s="318"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4"/>
        <v/>
      </c>
      <c r="AB102" s="43"/>
      <c r="AC102" s="213"/>
      <c r="AD102" s="213"/>
      <c r="AE102" s="40"/>
      <c r="AF102" s="45"/>
      <c r="AG102" s="40"/>
      <c r="AH102" s="676"/>
      <c r="AI102" s="677"/>
      <c r="AJ102" s="41"/>
      <c r="AK102" s="367"/>
      <c r="AL102" s="43"/>
      <c r="AM102" s="179" t="str">
        <f t="shared" si="5"/>
        <v/>
      </c>
      <c r="AN102" s="43"/>
      <c r="AO102" s="75"/>
      <c r="AP102" s="408"/>
      <c r="AQ102" s="28" t="b">
        <f t="shared" si="6"/>
        <v>1</v>
      </c>
    </row>
    <row r="103" spans="1:43" ht="45" customHeight="1">
      <c r="A103" s="65"/>
      <c r="B103" s="65"/>
      <c r="C103" s="65"/>
      <c r="D103" s="65"/>
      <c r="E103" s="43"/>
      <c r="F103" s="318"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4"/>
        <v/>
      </c>
      <c r="AB103" s="43"/>
      <c r="AC103" s="213"/>
      <c r="AD103" s="213"/>
      <c r="AE103" s="40"/>
      <c r="AF103" s="45"/>
      <c r="AG103" s="40"/>
      <c r="AH103" s="676"/>
      <c r="AI103" s="677"/>
      <c r="AJ103" s="41"/>
      <c r="AK103" s="367"/>
      <c r="AL103" s="43"/>
      <c r="AM103" s="179" t="str">
        <f t="shared" si="5"/>
        <v/>
      </c>
      <c r="AN103" s="43"/>
      <c r="AO103" s="75"/>
      <c r="AP103" s="408"/>
      <c r="AQ103" s="28" t="b">
        <f t="shared" si="6"/>
        <v>1</v>
      </c>
    </row>
    <row r="104" spans="1:43" ht="45" customHeight="1">
      <c r="A104" s="65"/>
      <c r="B104" s="65"/>
      <c r="C104" s="65"/>
      <c r="D104" s="65"/>
      <c r="E104" s="43"/>
      <c r="F104" s="318"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4"/>
        <v/>
      </c>
      <c r="AB104" s="43"/>
      <c r="AC104" s="213"/>
      <c r="AD104" s="213"/>
      <c r="AE104" s="40"/>
      <c r="AF104" s="45"/>
      <c r="AG104" s="40"/>
      <c r="AH104" s="676"/>
      <c r="AI104" s="677"/>
      <c r="AJ104" s="41"/>
      <c r="AK104" s="367"/>
      <c r="AL104" s="43"/>
      <c r="AM104" s="179" t="str">
        <f t="shared" si="5"/>
        <v/>
      </c>
      <c r="AN104" s="43"/>
      <c r="AO104" s="75"/>
      <c r="AP104" s="408"/>
      <c r="AQ104" s="28" t="b">
        <f t="shared" si="6"/>
        <v>1</v>
      </c>
    </row>
    <row r="105" spans="1:43" ht="45" customHeight="1">
      <c r="A105" s="65"/>
      <c r="B105" s="65"/>
      <c r="C105" s="65"/>
      <c r="D105" s="65"/>
      <c r="E105" s="43"/>
      <c r="F105" s="318"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4"/>
        <v/>
      </c>
      <c r="AB105" s="43"/>
      <c r="AC105" s="213"/>
      <c r="AD105" s="213"/>
      <c r="AE105" s="40"/>
      <c r="AF105" s="45"/>
      <c r="AG105" s="40"/>
      <c r="AH105" s="676"/>
      <c r="AI105" s="677"/>
      <c r="AJ105" s="41"/>
      <c r="AK105" s="367"/>
      <c r="AL105" s="43"/>
      <c r="AM105" s="179" t="str">
        <f t="shared" si="5"/>
        <v/>
      </c>
      <c r="AN105" s="43"/>
      <c r="AO105" s="75"/>
      <c r="AP105" s="408"/>
      <c r="AQ105" s="28" t="b">
        <f t="shared" si="6"/>
        <v>1</v>
      </c>
    </row>
    <row r="106" spans="1:43" ht="45" customHeight="1">
      <c r="A106" s="65"/>
      <c r="B106" s="65"/>
      <c r="C106" s="65"/>
      <c r="D106" s="65"/>
      <c r="E106" s="43"/>
      <c r="F106" s="318"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4"/>
        <v/>
      </c>
      <c r="AB106" s="43"/>
      <c r="AC106" s="213"/>
      <c r="AD106" s="213"/>
      <c r="AE106" s="40"/>
      <c r="AF106" s="45"/>
      <c r="AG106" s="40"/>
      <c r="AH106" s="676"/>
      <c r="AI106" s="677"/>
      <c r="AJ106" s="41"/>
      <c r="AK106" s="367"/>
      <c r="AL106" s="43"/>
      <c r="AM106" s="179" t="str">
        <f t="shared" si="5"/>
        <v/>
      </c>
      <c r="AN106" s="43"/>
      <c r="AO106" s="75"/>
      <c r="AP106" s="408"/>
      <c r="AQ106" s="28" t="b">
        <f t="shared" si="6"/>
        <v>1</v>
      </c>
    </row>
    <row r="107" spans="1:43" ht="45" customHeight="1">
      <c r="A107" s="65"/>
      <c r="B107" s="65"/>
      <c r="C107" s="65"/>
      <c r="D107" s="65"/>
      <c r="E107" s="43"/>
      <c r="F107" s="318"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4"/>
        <v/>
      </c>
      <c r="AB107" s="43"/>
      <c r="AC107" s="213"/>
      <c r="AD107" s="213"/>
      <c r="AE107" s="40"/>
      <c r="AF107" s="45"/>
      <c r="AG107" s="40"/>
      <c r="AH107" s="676"/>
      <c r="AI107" s="677"/>
      <c r="AJ107" s="41"/>
      <c r="AK107" s="367"/>
      <c r="AL107" s="43"/>
      <c r="AM107" s="179" t="str">
        <f t="shared" si="5"/>
        <v/>
      </c>
      <c r="AN107" s="43"/>
      <c r="AO107" s="75"/>
      <c r="AP107" s="408"/>
      <c r="AQ107" s="28" t="b">
        <f t="shared" si="6"/>
        <v>1</v>
      </c>
    </row>
    <row r="108" spans="1:43" ht="45" customHeight="1">
      <c r="A108" s="65"/>
      <c r="B108" s="65"/>
      <c r="C108" s="65"/>
      <c r="D108" s="65"/>
      <c r="E108" s="43"/>
      <c r="F108" s="318"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4"/>
        <v/>
      </c>
      <c r="AB108" s="43"/>
      <c r="AC108" s="213"/>
      <c r="AD108" s="213"/>
      <c r="AE108" s="40"/>
      <c r="AF108" s="45"/>
      <c r="AG108" s="40"/>
      <c r="AH108" s="676"/>
      <c r="AI108" s="677"/>
      <c r="AJ108" s="41"/>
      <c r="AK108" s="367"/>
      <c r="AL108" s="43"/>
      <c r="AM108" s="179" t="str">
        <f t="shared" si="5"/>
        <v/>
      </c>
      <c r="AN108" s="43"/>
      <c r="AO108" s="75"/>
      <c r="AP108" s="408"/>
      <c r="AQ108" s="28" t="b">
        <f t="shared" si="6"/>
        <v>1</v>
      </c>
    </row>
    <row r="109" spans="1:43" ht="45" customHeight="1">
      <c r="A109" s="65"/>
      <c r="B109" s="65"/>
      <c r="C109" s="65"/>
      <c r="D109" s="65"/>
      <c r="E109" s="43"/>
      <c r="F109" s="318"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4"/>
        <v/>
      </c>
      <c r="AB109" s="43"/>
      <c r="AC109" s="213"/>
      <c r="AD109" s="213"/>
      <c r="AE109" s="40"/>
      <c r="AF109" s="45"/>
      <c r="AG109" s="40"/>
      <c r="AH109" s="676"/>
      <c r="AI109" s="677"/>
      <c r="AJ109" s="41"/>
      <c r="AK109" s="367"/>
      <c r="AL109" s="43"/>
      <c r="AM109" s="179" t="str">
        <f t="shared" si="5"/>
        <v/>
      </c>
      <c r="AN109" s="43"/>
      <c r="AO109" s="75"/>
      <c r="AP109" s="408"/>
      <c r="AQ109" s="28" t="b">
        <f t="shared" si="6"/>
        <v>1</v>
      </c>
    </row>
    <row r="110" spans="1:43" ht="45" customHeight="1">
      <c r="A110" s="65"/>
      <c r="B110" s="65"/>
      <c r="C110" s="65"/>
      <c r="D110" s="65"/>
      <c r="E110" s="43"/>
      <c r="F110" s="318"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4"/>
        <v/>
      </c>
      <c r="AB110" s="43"/>
      <c r="AC110" s="213"/>
      <c r="AD110" s="213"/>
      <c r="AE110" s="40"/>
      <c r="AF110" s="45"/>
      <c r="AG110" s="40"/>
      <c r="AH110" s="676"/>
      <c r="AI110" s="677"/>
      <c r="AJ110" s="41"/>
      <c r="AK110" s="367"/>
      <c r="AL110" s="43"/>
      <c r="AM110" s="179" t="str">
        <f t="shared" si="5"/>
        <v/>
      </c>
      <c r="AN110" s="43"/>
      <c r="AO110" s="75"/>
      <c r="AP110" s="408"/>
      <c r="AQ110" s="28" t="b">
        <f t="shared" si="6"/>
        <v>1</v>
      </c>
    </row>
    <row r="111" spans="1:43" ht="45" customHeight="1">
      <c r="A111" s="65"/>
      <c r="B111" s="65"/>
      <c r="C111" s="65"/>
      <c r="D111" s="65"/>
      <c r="E111" s="43"/>
      <c r="F111" s="318"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4"/>
        <v/>
      </c>
      <c r="AB111" s="43"/>
      <c r="AC111" s="213"/>
      <c r="AD111" s="213"/>
      <c r="AE111" s="40"/>
      <c r="AF111" s="45"/>
      <c r="AG111" s="40"/>
      <c r="AH111" s="676"/>
      <c r="AI111" s="677"/>
      <c r="AJ111" s="41"/>
      <c r="AK111" s="367"/>
      <c r="AL111" s="43"/>
      <c r="AM111" s="179" t="str">
        <f t="shared" si="5"/>
        <v/>
      </c>
      <c r="AN111" s="43"/>
      <c r="AO111" s="75"/>
      <c r="AP111" s="408"/>
      <c r="AQ111" s="28" t="b">
        <f t="shared" si="6"/>
        <v>1</v>
      </c>
    </row>
    <row r="112" spans="1:43" ht="45" customHeight="1">
      <c r="A112" s="65"/>
      <c r="B112" s="65"/>
      <c r="C112" s="65"/>
      <c r="D112" s="65"/>
      <c r="E112" s="43"/>
      <c r="F112" s="318"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4"/>
        <v/>
      </c>
      <c r="AB112" s="43"/>
      <c r="AC112" s="213"/>
      <c r="AD112" s="213"/>
      <c r="AE112" s="40"/>
      <c r="AF112" s="45"/>
      <c r="AG112" s="40"/>
      <c r="AH112" s="676"/>
      <c r="AI112" s="677"/>
      <c r="AJ112" s="41"/>
      <c r="AK112" s="367"/>
      <c r="AL112" s="43"/>
      <c r="AM112" s="179" t="str">
        <f t="shared" si="5"/>
        <v/>
      </c>
      <c r="AN112" s="43"/>
      <c r="AO112" s="75"/>
      <c r="AP112" s="408"/>
      <c r="AQ112" s="28" t="b">
        <f t="shared" si="6"/>
        <v>1</v>
      </c>
    </row>
    <row r="113" spans="1:43" ht="45" customHeight="1">
      <c r="A113" s="65"/>
      <c r="B113" s="65"/>
      <c r="C113" s="65"/>
      <c r="D113" s="65"/>
      <c r="E113" s="43"/>
      <c r="F113" s="318"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4"/>
        <v/>
      </c>
      <c r="AB113" s="43"/>
      <c r="AC113" s="213"/>
      <c r="AD113" s="213"/>
      <c r="AE113" s="40"/>
      <c r="AF113" s="45"/>
      <c r="AG113" s="40"/>
      <c r="AH113" s="676"/>
      <c r="AI113" s="677"/>
      <c r="AJ113" s="41"/>
      <c r="AK113" s="367"/>
      <c r="AL113" s="43"/>
      <c r="AM113" s="179" t="str">
        <f t="shared" si="5"/>
        <v/>
      </c>
      <c r="AN113" s="43"/>
      <c r="AO113" s="75"/>
      <c r="AP113" s="408"/>
      <c r="AQ113" s="28" t="b">
        <f t="shared" si="6"/>
        <v>1</v>
      </c>
    </row>
    <row r="114" spans="1:43" ht="45" customHeight="1">
      <c r="A114" s="65"/>
      <c r="B114" s="65"/>
      <c r="C114" s="65"/>
      <c r="D114" s="65"/>
      <c r="E114" s="43"/>
      <c r="F114" s="318"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4"/>
        <v/>
      </c>
      <c r="AB114" s="43"/>
      <c r="AC114" s="213"/>
      <c r="AD114" s="213"/>
      <c r="AE114" s="40"/>
      <c r="AF114" s="45"/>
      <c r="AG114" s="40"/>
      <c r="AH114" s="676"/>
      <c r="AI114" s="677"/>
      <c r="AJ114" s="41"/>
      <c r="AK114" s="367"/>
      <c r="AL114" s="43"/>
      <c r="AM114" s="179" t="str">
        <f t="shared" si="5"/>
        <v/>
      </c>
      <c r="AN114" s="43"/>
      <c r="AO114" s="75"/>
      <c r="AP114" s="408"/>
      <c r="AQ114" s="28" t="b">
        <f t="shared" si="6"/>
        <v>1</v>
      </c>
    </row>
    <row r="115" spans="1:43" ht="45" customHeight="1">
      <c r="A115" s="65"/>
      <c r="B115" s="65"/>
      <c r="C115" s="65"/>
      <c r="D115" s="65"/>
      <c r="E115" s="43"/>
      <c r="F115" s="318"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4"/>
        <v/>
      </c>
      <c r="AB115" s="43"/>
      <c r="AC115" s="213"/>
      <c r="AD115" s="213"/>
      <c r="AE115" s="40"/>
      <c r="AF115" s="45"/>
      <c r="AG115" s="40"/>
      <c r="AH115" s="676"/>
      <c r="AI115" s="677"/>
      <c r="AJ115" s="41"/>
      <c r="AK115" s="367"/>
      <c r="AL115" s="43"/>
      <c r="AM115" s="179" t="str">
        <f t="shared" si="5"/>
        <v/>
      </c>
      <c r="AN115" s="43"/>
      <c r="AO115" s="75"/>
      <c r="AP115" s="408"/>
      <c r="AQ115" s="28" t="b">
        <f t="shared" si="6"/>
        <v>1</v>
      </c>
    </row>
    <row r="116" spans="1:43" ht="45" customHeight="1">
      <c r="A116" s="65"/>
      <c r="B116" s="65"/>
      <c r="C116" s="65"/>
      <c r="D116" s="65"/>
      <c r="E116" s="43"/>
      <c r="F116" s="318"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4"/>
        <v/>
      </c>
      <c r="AB116" s="43"/>
      <c r="AC116" s="213"/>
      <c r="AD116" s="213"/>
      <c r="AE116" s="40"/>
      <c r="AF116" s="45"/>
      <c r="AG116" s="40"/>
      <c r="AH116" s="676"/>
      <c r="AI116" s="677"/>
      <c r="AJ116" s="41"/>
      <c r="AK116" s="367"/>
      <c r="AL116" s="43"/>
      <c r="AM116" s="179" t="str">
        <f t="shared" si="5"/>
        <v/>
      </c>
      <c r="AN116" s="43"/>
      <c r="AO116" s="75"/>
      <c r="AP116" s="408"/>
      <c r="AQ116" s="28" t="b">
        <f t="shared" si="6"/>
        <v>1</v>
      </c>
    </row>
    <row r="117" spans="1:43" ht="45" customHeight="1">
      <c r="A117" s="65"/>
      <c r="B117" s="65"/>
      <c r="C117" s="65"/>
      <c r="D117" s="65"/>
      <c r="E117" s="43"/>
      <c r="F117" s="318"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4"/>
        <v/>
      </c>
      <c r="AB117" s="43"/>
      <c r="AC117" s="213"/>
      <c r="AD117" s="213"/>
      <c r="AE117" s="40"/>
      <c r="AF117" s="45"/>
      <c r="AG117" s="40"/>
      <c r="AH117" s="676"/>
      <c r="AI117" s="677"/>
      <c r="AJ117" s="41"/>
      <c r="AK117" s="367"/>
      <c r="AL117" s="43"/>
      <c r="AM117" s="179" t="str">
        <f t="shared" si="5"/>
        <v/>
      </c>
      <c r="AN117" s="43"/>
      <c r="AO117" s="75"/>
      <c r="AP117" s="408"/>
      <c r="AQ117" s="28" t="b">
        <f t="shared" si="6"/>
        <v>1</v>
      </c>
    </row>
    <row r="118" spans="1:43" ht="45" customHeight="1">
      <c r="A118" s="65"/>
      <c r="B118" s="65"/>
      <c r="C118" s="65"/>
      <c r="D118" s="65"/>
      <c r="E118" s="43"/>
      <c r="F118" s="318"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4"/>
        <v/>
      </c>
      <c r="AB118" s="43"/>
      <c r="AC118" s="213"/>
      <c r="AD118" s="213"/>
      <c r="AE118" s="40"/>
      <c r="AF118" s="45"/>
      <c r="AG118" s="40"/>
      <c r="AH118" s="676"/>
      <c r="AI118" s="677"/>
      <c r="AJ118" s="41"/>
      <c r="AK118" s="367"/>
      <c r="AL118" s="43"/>
      <c r="AM118" s="179" t="str">
        <f t="shared" si="5"/>
        <v/>
      </c>
      <c r="AN118" s="43"/>
      <c r="AO118" s="75"/>
      <c r="AP118" s="408"/>
      <c r="AQ118" s="28" t="b">
        <f t="shared" si="6"/>
        <v>1</v>
      </c>
    </row>
    <row r="119" spans="1:43" ht="45" customHeight="1">
      <c r="A119" s="65"/>
      <c r="B119" s="65"/>
      <c r="C119" s="65"/>
      <c r="D119" s="65"/>
      <c r="E119" s="43"/>
      <c r="F119" s="318"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4"/>
        <v/>
      </c>
      <c r="AB119" s="43"/>
      <c r="AC119" s="213"/>
      <c r="AD119" s="213"/>
      <c r="AE119" s="40"/>
      <c r="AF119" s="45"/>
      <c r="AG119" s="40"/>
      <c r="AH119" s="676"/>
      <c r="AI119" s="677"/>
      <c r="AJ119" s="41"/>
      <c r="AK119" s="367"/>
      <c r="AL119" s="43"/>
      <c r="AM119" s="179" t="str">
        <f t="shared" si="5"/>
        <v/>
      </c>
      <c r="AN119" s="43"/>
      <c r="AO119" s="75"/>
      <c r="AP119" s="408"/>
      <c r="AQ119" s="28" t="b">
        <f t="shared" si="6"/>
        <v>1</v>
      </c>
    </row>
    <row r="120" spans="1:43" ht="45" customHeight="1">
      <c r="A120" s="65"/>
      <c r="B120" s="65"/>
      <c r="C120" s="65"/>
      <c r="D120" s="65"/>
      <c r="E120" s="43"/>
      <c r="F120" s="318"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4"/>
        <v/>
      </c>
      <c r="AB120" s="43"/>
      <c r="AC120" s="213"/>
      <c r="AD120" s="213"/>
      <c r="AE120" s="40"/>
      <c r="AF120" s="45"/>
      <c r="AG120" s="40"/>
      <c r="AH120" s="676"/>
      <c r="AI120" s="677"/>
      <c r="AJ120" s="41"/>
      <c r="AK120" s="367"/>
      <c r="AL120" s="43"/>
      <c r="AM120" s="179" t="str">
        <f t="shared" si="5"/>
        <v/>
      </c>
      <c r="AN120" s="43"/>
      <c r="AO120" s="75"/>
      <c r="AP120" s="408"/>
      <c r="AQ120" s="28" t="b">
        <f t="shared" si="6"/>
        <v>1</v>
      </c>
    </row>
    <row r="121" spans="1:43" ht="45" customHeight="1">
      <c r="A121" s="65"/>
      <c r="B121" s="65"/>
      <c r="C121" s="65"/>
      <c r="D121" s="65"/>
      <c r="E121" s="43"/>
      <c r="F121" s="318"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4"/>
        <v/>
      </c>
      <c r="AB121" s="43"/>
      <c r="AC121" s="213"/>
      <c r="AD121" s="213"/>
      <c r="AE121" s="40"/>
      <c r="AF121" s="45"/>
      <c r="AG121" s="40"/>
      <c r="AH121" s="676"/>
      <c r="AI121" s="677"/>
      <c r="AJ121" s="41"/>
      <c r="AK121" s="367"/>
      <c r="AL121" s="43"/>
      <c r="AM121" s="179" t="str">
        <f t="shared" si="5"/>
        <v/>
      </c>
      <c r="AN121" s="43"/>
      <c r="AO121" s="75"/>
      <c r="AP121" s="408"/>
      <c r="AQ121" s="28" t="b">
        <f t="shared" si="6"/>
        <v>1</v>
      </c>
    </row>
    <row r="122" spans="1:43" ht="45" customHeight="1">
      <c r="A122" s="65"/>
      <c r="B122" s="65"/>
      <c r="C122" s="65"/>
      <c r="D122" s="65"/>
      <c r="E122" s="43"/>
      <c r="F122" s="318"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4"/>
        <v/>
      </c>
      <c r="AB122" s="43"/>
      <c r="AC122" s="213"/>
      <c r="AD122" s="213"/>
      <c r="AE122" s="40"/>
      <c r="AF122" s="45"/>
      <c r="AG122" s="40"/>
      <c r="AH122" s="676"/>
      <c r="AI122" s="677"/>
      <c r="AJ122" s="41"/>
      <c r="AK122" s="367"/>
      <c r="AL122" s="43"/>
      <c r="AM122" s="179" t="str">
        <f t="shared" si="5"/>
        <v/>
      </c>
      <c r="AN122" s="43"/>
      <c r="AO122" s="75"/>
      <c r="AP122" s="408"/>
      <c r="AQ122" s="28" t="b">
        <f t="shared" si="6"/>
        <v>1</v>
      </c>
    </row>
    <row r="123" spans="1:43" ht="45" customHeight="1">
      <c r="A123" s="65"/>
      <c r="B123" s="65"/>
      <c r="C123" s="65"/>
      <c r="D123" s="65"/>
      <c r="E123" s="43"/>
      <c r="F123" s="318"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4"/>
        <v/>
      </c>
      <c r="AB123" s="43"/>
      <c r="AC123" s="213"/>
      <c r="AD123" s="213"/>
      <c r="AE123" s="40"/>
      <c r="AF123" s="45"/>
      <c r="AG123" s="40"/>
      <c r="AH123" s="676"/>
      <c r="AI123" s="677"/>
      <c r="AJ123" s="41"/>
      <c r="AK123" s="367"/>
      <c r="AL123" s="43"/>
      <c r="AM123" s="179" t="str">
        <f t="shared" si="5"/>
        <v/>
      </c>
      <c r="AN123" s="43"/>
      <c r="AO123" s="75"/>
      <c r="AP123" s="408"/>
      <c r="AQ123" s="28" t="b">
        <f t="shared" si="6"/>
        <v>1</v>
      </c>
    </row>
    <row r="124" spans="1:43" ht="45" customHeight="1">
      <c r="A124" s="65"/>
      <c r="B124" s="65"/>
      <c r="C124" s="65"/>
      <c r="D124" s="65"/>
      <c r="E124" s="43"/>
      <c r="F124" s="318"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4"/>
        <v/>
      </c>
      <c r="AB124" s="43"/>
      <c r="AC124" s="213"/>
      <c r="AD124" s="213"/>
      <c r="AE124" s="40"/>
      <c r="AF124" s="45"/>
      <c r="AG124" s="40"/>
      <c r="AH124" s="676"/>
      <c r="AI124" s="677"/>
      <c r="AJ124" s="41"/>
      <c r="AK124" s="367"/>
      <c r="AL124" s="43"/>
      <c r="AM124" s="179" t="str">
        <f t="shared" si="5"/>
        <v/>
      </c>
      <c r="AN124" s="43"/>
      <c r="AO124" s="75"/>
      <c r="AP124" s="408"/>
      <c r="AQ124" s="28" t="b">
        <f t="shared" si="6"/>
        <v>1</v>
      </c>
    </row>
    <row r="125" spans="1:43" ht="45" customHeight="1">
      <c r="A125" s="65"/>
      <c r="B125" s="65"/>
      <c r="C125" s="65"/>
      <c r="D125" s="65"/>
      <c r="E125" s="43"/>
      <c r="F125" s="318"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4"/>
        <v/>
      </c>
      <c r="AB125" s="43"/>
      <c r="AC125" s="213"/>
      <c r="AD125" s="213"/>
      <c r="AE125" s="40"/>
      <c r="AF125" s="45"/>
      <c r="AG125" s="40"/>
      <c r="AH125" s="676"/>
      <c r="AI125" s="677"/>
      <c r="AJ125" s="41"/>
      <c r="AK125" s="367"/>
      <c r="AL125" s="43"/>
      <c r="AM125" s="179" t="str">
        <f t="shared" si="5"/>
        <v/>
      </c>
      <c r="AN125" s="43"/>
      <c r="AO125" s="75"/>
      <c r="AP125" s="408"/>
      <c r="AQ125" s="28" t="b">
        <f t="shared" si="6"/>
        <v>1</v>
      </c>
    </row>
    <row r="126" spans="1:43" ht="45" customHeight="1">
      <c r="A126" s="65"/>
      <c r="B126" s="65"/>
      <c r="C126" s="65"/>
      <c r="D126" s="65"/>
      <c r="E126" s="43"/>
      <c r="F126" s="318"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4"/>
        <v/>
      </c>
      <c r="AB126" s="43"/>
      <c r="AC126" s="213"/>
      <c r="AD126" s="213"/>
      <c r="AE126" s="40"/>
      <c r="AF126" s="45"/>
      <c r="AG126" s="40"/>
      <c r="AH126" s="676"/>
      <c r="AI126" s="677"/>
      <c r="AJ126" s="41"/>
      <c r="AK126" s="367"/>
      <c r="AL126" s="43"/>
      <c r="AM126" s="179" t="str">
        <f t="shared" si="5"/>
        <v/>
      </c>
      <c r="AN126" s="43"/>
      <c r="AO126" s="75"/>
      <c r="AP126" s="408"/>
      <c r="AQ126" s="28" t="b">
        <f t="shared" si="6"/>
        <v>1</v>
      </c>
    </row>
    <row r="127" spans="1:43" ht="45" customHeight="1">
      <c r="A127" s="65"/>
      <c r="B127" s="65"/>
      <c r="C127" s="65"/>
      <c r="D127" s="65"/>
      <c r="E127" s="43"/>
      <c r="F127" s="318"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4"/>
        <v/>
      </c>
      <c r="AB127" s="43"/>
      <c r="AC127" s="213"/>
      <c r="AD127" s="213"/>
      <c r="AE127" s="40"/>
      <c r="AF127" s="45"/>
      <c r="AG127" s="40"/>
      <c r="AH127" s="676"/>
      <c r="AI127" s="677"/>
      <c r="AJ127" s="41"/>
      <c r="AK127" s="367"/>
      <c r="AL127" s="43"/>
      <c r="AM127" s="179" t="str">
        <f t="shared" si="5"/>
        <v/>
      </c>
      <c r="AN127" s="43"/>
      <c r="AO127" s="75"/>
      <c r="AP127" s="408"/>
      <c r="AQ127" s="28" t="b">
        <f t="shared" si="6"/>
        <v>1</v>
      </c>
    </row>
    <row r="128" spans="1:43" ht="45" customHeight="1">
      <c r="A128" s="65"/>
      <c r="B128" s="65"/>
      <c r="C128" s="65"/>
      <c r="D128" s="65"/>
      <c r="E128" s="43"/>
      <c r="F128" s="318"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4"/>
        <v/>
      </c>
      <c r="AB128" s="43"/>
      <c r="AC128" s="213"/>
      <c r="AD128" s="213"/>
      <c r="AE128" s="40"/>
      <c r="AF128" s="45"/>
      <c r="AG128" s="40"/>
      <c r="AH128" s="676"/>
      <c r="AI128" s="677"/>
      <c r="AJ128" s="41"/>
      <c r="AK128" s="367"/>
      <c r="AL128" s="43"/>
      <c r="AM128" s="179" t="str">
        <f t="shared" si="5"/>
        <v/>
      </c>
      <c r="AN128" s="43"/>
      <c r="AO128" s="75"/>
      <c r="AP128" s="408"/>
      <c r="AQ128" s="28" t="b">
        <f t="shared" si="6"/>
        <v>1</v>
      </c>
    </row>
    <row r="129" spans="1:43" ht="45" customHeight="1">
      <c r="A129" s="65"/>
      <c r="B129" s="65"/>
      <c r="C129" s="65"/>
      <c r="D129" s="65"/>
      <c r="E129" s="43"/>
      <c r="F129" s="318"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4"/>
        <v/>
      </c>
      <c r="AB129" s="43"/>
      <c r="AC129" s="213"/>
      <c r="AD129" s="213"/>
      <c r="AE129" s="40"/>
      <c r="AF129" s="45"/>
      <c r="AG129" s="40"/>
      <c r="AH129" s="676"/>
      <c r="AI129" s="677"/>
      <c r="AJ129" s="41"/>
      <c r="AK129" s="367"/>
      <c r="AL129" s="43"/>
      <c r="AM129" s="179" t="str">
        <f t="shared" si="5"/>
        <v/>
      </c>
      <c r="AN129" s="43"/>
      <c r="AO129" s="75"/>
      <c r="AP129" s="408"/>
      <c r="AQ129" s="28" t="b">
        <f t="shared" si="6"/>
        <v>1</v>
      </c>
    </row>
    <row r="130" spans="1:43" ht="45" customHeight="1">
      <c r="A130" s="65"/>
      <c r="B130" s="65"/>
      <c r="C130" s="65"/>
      <c r="D130" s="65"/>
      <c r="E130" s="43"/>
      <c r="F130" s="318"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4"/>
        <v/>
      </c>
      <c r="AB130" s="43"/>
      <c r="AC130" s="213"/>
      <c r="AD130" s="213"/>
      <c r="AE130" s="40"/>
      <c r="AF130" s="45"/>
      <c r="AG130" s="40"/>
      <c r="AH130" s="676"/>
      <c r="AI130" s="677"/>
      <c r="AJ130" s="41"/>
      <c r="AK130" s="367"/>
      <c r="AL130" s="43"/>
      <c r="AM130" s="179" t="str">
        <f t="shared" si="5"/>
        <v/>
      </c>
      <c r="AN130" s="43"/>
      <c r="AO130" s="75"/>
      <c r="AP130" s="408"/>
      <c r="AQ130" s="28" t="b">
        <f t="shared" si="6"/>
        <v>1</v>
      </c>
    </row>
    <row r="131" spans="1:43" ht="45" customHeight="1">
      <c r="A131" s="65"/>
      <c r="B131" s="65"/>
      <c r="C131" s="65"/>
      <c r="D131" s="65"/>
      <c r="E131" s="43"/>
      <c r="F131" s="318"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4"/>
        <v/>
      </c>
      <c r="AB131" s="43"/>
      <c r="AC131" s="213"/>
      <c r="AD131" s="213"/>
      <c r="AE131" s="40"/>
      <c r="AF131" s="45"/>
      <c r="AG131" s="40"/>
      <c r="AH131" s="676"/>
      <c r="AI131" s="677"/>
      <c r="AJ131" s="41"/>
      <c r="AK131" s="367"/>
      <c r="AL131" s="43"/>
      <c r="AM131" s="179" t="str">
        <f t="shared" si="5"/>
        <v/>
      </c>
      <c r="AN131" s="43"/>
      <c r="AO131" s="75"/>
      <c r="AP131" s="408"/>
      <c r="AQ131" s="28" t="b">
        <f t="shared" si="6"/>
        <v>1</v>
      </c>
    </row>
    <row r="132" spans="1:43" ht="45" customHeight="1">
      <c r="A132" s="65"/>
      <c r="B132" s="65"/>
      <c r="C132" s="65"/>
      <c r="D132" s="65"/>
      <c r="E132" s="43"/>
      <c r="F132" s="318"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4"/>
        <v/>
      </c>
      <c r="AB132" s="43"/>
      <c r="AC132" s="213"/>
      <c r="AD132" s="213"/>
      <c r="AE132" s="40"/>
      <c r="AF132" s="45"/>
      <c r="AG132" s="40"/>
      <c r="AH132" s="676"/>
      <c r="AI132" s="677"/>
      <c r="AJ132" s="41"/>
      <c r="AK132" s="367"/>
      <c r="AL132" s="43"/>
      <c r="AM132" s="179" t="str">
        <f t="shared" si="5"/>
        <v/>
      </c>
      <c r="AN132" s="43"/>
      <c r="AO132" s="75"/>
      <c r="AP132" s="408"/>
      <c r="AQ132" s="28" t="b">
        <f t="shared" si="6"/>
        <v>1</v>
      </c>
    </row>
    <row r="133" spans="1:43" ht="45" customHeight="1">
      <c r="A133" s="65"/>
      <c r="B133" s="65"/>
      <c r="C133" s="65"/>
      <c r="D133" s="65"/>
      <c r="E133" s="43"/>
      <c r="F133" s="318"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4"/>
        <v/>
      </c>
      <c r="AB133" s="43"/>
      <c r="AC133" s="213"/>
      <c r="AD133" s="213"/>
      <c r="AE133" s="40"/>
      <c r="AF133" s="45"/>
      <c r="AG133" s="40"/>
      <c r="AH133" s="676"/>
      <c r="AI133" s="677"/>
      <c r="AJ133" s="41"/>
      <c r="AK133" s="367"/>
      <c r="AL133" s="43"/>
      <c r="AM133" s="179" t="str">
        <f t="shared" si="5"/>
        <v/>
      </c>
      <c r="AN133" s="43"/>
      <c r="AO133" s="75"/>
      <c r="AP133" s="408"/>
      <c r="AQ133" s="28" t="b">
        <f t="shared" si="6"/>
        <v>1</v>
      </c>
    </row>
    <row r="134" spans="1:43" ht="45" customHeight="1">
      <c r="A134" s="65"/>
      <c r="B134" s="65"/>
      <c r="C134" s="65"/>
      <c r="D134" s="65"/>
      <c r="E134" s="43"/>
      <c r="F134" s="318"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4"/>
        <v/>
      </c>
      <c r="AB134" s="43"/>
      <c r="AC134" s="213"/>
      <c r="AD134" s="213"/>
      <c r="AE134" s="40"/>
      <c r="AF134" s="45"/>
      <c r="AG134" s="40"/>
      <c r="AH134" s="676"/>
      <c r="AI134" s="677"/>
      <c r="AJ134" s="41"/>
      <c r="AK134" s="367"/>
      <c r="AL134" s="43"/>
      <c r="AM134" s="179" t="str">
        <f t="shared" si="5"/>
        <v/>
      </c>
      <c r="AN134" s="43"/>
      <c r="AO134" s="75"/>
      <c r="AP134" s="408"/>
      <c r="AQ134" s="28" t="b">
        <f t="shared" si="6"/>
        <v>1</v>
      </c>
    </row>
    <row r="135" spans="1:43" ht="45" customHeight="1">
      <c r="A135" s="65"/>
      <c r="B135" s="65"/>
      <c r="C135" s="65"/>
      <c r="D135" s="65"/>
      <c r="E135" s="43"/>
      <c r="F135" s="318"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4"/>
        <v/>
      </c>
      <c r="AB135" s="43"/>
      <c r="AC135" s="213"/>
      <c r="AD135" s="213"/>
      <c r="AE135" s="40"/>
      <c r="AF135" s="45"/>
      <c r="AG135" s="40"/>
      <c r="AH135" s="676"/>
      <c r="AI135" s="677"/>
      <c r="AJ135" s="41"/>
      <c r="AK135" s="367"/>
      <c r="AL135" s="43"/>
      <c r="AM135" s="179" t="str">
        <f t="shared" si="5"/>
        <v/>
      </c>
      <c r="AN135" s="43"/>
      <c r="AO135" s="75"/>
      <c r="AP135" s="408"/>
      <c r="AQ135" s="28" t="b">
        <f t="shared" si="6"/>
        <v>1</v>
      </c>
    </row>
    <row r="136" spans="1:43" ht="45" customHeight="1">
      <c r="A136" s="65"/>
      <c r="B136" s="65"/>
      <c r="C136" s="65"/>
      <c r="D136" s="65"/>
      <c r="E136" s="43"/>
      <c r="F136" s="318"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4"/>
        <v/>
      </c>
      <c r="AB136" s="43"/>
      <c r="AC136" s="213"/>
      <c r="AD136" s="213"/>
      <c r="AE136" s="40"/>
      <c r="AF136" s="45"/>
      <c r="AG136" s="40"/>
      <c r="AH136" s="676"/>
      <c r="AI136" s="677"/>
      <c r="AJ136" s="41"/>
      <c r="AK136" s="367"/>
      <c r="AL136" s="43"/>
      <c r="AM136" s="179" t="str">
        <f t="shared" si="5"/>
        <v/>
      </c>
      <c r="AN136" s="43"/>
      <c r="AO136" s="75"/>
      <c r="AP136" s="408"/>
      <c r="AQ136" s="28" t="b">
        <f t="shared" si="6"/>
        <v>1</v>
      </c>
    </row>
    <row r="137" spans="1:43" ht="45" customHeight="1">
      <c r="A137" s="65"/>
      <c r="B137" s="65"/>
      <c r="C137" s="65"/>
      <c r="D137" s="65"/>
      <c r="E137" s="43"/>
      <c r="F137" s="318"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4"/>
        <v/>
      </c>
      <c r="AB137" s="43"/>
      <c r="AC137" s="213"/>
      <c r="AD137" s="213"/>
      <c r="AE137" s="40"/>
      <c r="AF137" s="45"/>
      <c r="AG137" s="40"/>
      <c r="AH137" s="676"/>
      <c r="AI137" s="677"/>
      <c r="AJ137" s="41"/>
      <c r="AK137" s="367"/>
      <c r="AL137" s="43"/>
      <c r="AM137" s="179" t="str">
        <f t="shared" si="5"/>
        <v/>
      </c>
      <c r="AN137" s="43"/>
      <c r="AO137" s="75"/>
      <c r="AP137" s="408"/>
      <c r="AQ137" s="28" t="b">
        <f t="shared" si="6"/>
        <v>1</v>
      </c>
    </row>
    <row r="138" spans="1:43" ht="45" customHeight="1">
      <c r="A138" s="65"/>
      <c r="B138" s="65"/>
      <c r="C138" s="65"/>
      <c r="D138" s="65"/>
      <c r="E138" s="43"/>
      <c r="F138" s="318"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4"/>
        <v/>
      </c>
      <c r="AB138" s="43"/>
      <c r="AC138" s="213"/>
      <c r="AD138" s="213"/>
      <c r="AE138" s="40"/>
      <c r="AF138" s="45"/>
      <c r="AG138" s="40"/>
      <c r="AH138" s="676"/>
      <c r="AI138" s="677"/>
      <c r="AJ138" s="41"/>
      <c r="AK138" s="367"/>
      <c r="AL138" s="43"/>
      <c r="AM138" s="179" t="str">
        <f t="shared" si="5"/>
        <v/>
      </c>
      <c r="AN138" s="43"/>
      <c r="AO138" s="75"/>
      <c r="AP138" s="408"/>
      <c r="AQ138" s="28" t="b">
        <f t="shared" si="6"/>
        <v>1</v>
      </c>
    </row>
    <row r="139" spans="1:43" ht="45" customHeight="1">
      <c r="A139" s="65"/>
      <c r="B139" s="65"/>
      <c r="C139" s="65"/>
      <c r="D139" s="65"/>
      <c r="E139" s="43"/>
      <c r="F139" s="318"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4"/>
        <v/>
      </c>
      <c r="AB139" s="43"/>
      <c r="AC139" s="213"/>
      <c r="AD139" s="213"/>
      <c r="AE139" s="40"/>
      <c r="AF139" s="45"/>
      <c r="AG139" s="40"/>
      <c r="AH139" s="676"/>
      <c r="AI139" s="677"/>
      <c r="AJ139" s="41"/>
      <c r="AK139" s="367"/>
      <c r="AL139" s="43"/>
      <c r="AM139" s="179" t="str">
        <f t="shared" si="5"/>
        <v/>
      </c>
      <c r="AN139" s="43"/>
      <c r="AO139" s="75"/>
      <c r="AP139" s="408"/>
      <c r="AQ139" s="28" t="b">
        <f t="shared" si="6"/>
        <v>1</v>
      </c>
    </row>
    <row r="140" spans="1:43" ht="45" customHeight="1">
      <c r="A140" s="65"/>
      <c r="B140" s="65"/>
      <c r="C140" s="65"/>
      <c r="D140" s="65"/>
      <c r="E140" s="43"/>
      <c r="F140" s="318"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7">IF(ISBLANK(W140),"",DATEDIF(R140,W140,"d")/365)</f>
        <v/>
      </c>
      <c r="AB140" s="43"/>
      <c r="AC140" s="213"/>
      <c r="AD140" s="213"/>
      <c r="AE140" s="40"/>
      <c r="AF140" s="45"/>
      <c r="AG140" s="40"/>
      <c r="AH140" s="676"/>
      <c r="AI140" s="677"/>
      <c r="AJ140" s="41"/>
      <c r="AK140" s="367"/>
      <c r="AL140" s="43"/>
      <c r="AM140" s="179" t="str">
        <f t="shared" ref="AM140:AM203" si="8">IF((R140-AK140)/365&gt;0,(R140-AK140)/365,"")</f>
        <v/>
      </c>
      <c r="AN140" s="43"/>
      <c r="AO140" s="75"/>
      <c r="AP140" s="408"/>
      <c r="AQ140" s="28" t="b">
        <f t="shared" ref="AQ140:AQ203" si="9">T140=Y140+AC140+AG140</f>
        <v>1</v>
      </c>
    </row>
    <row r="141" spans="1:43" ht="45" customHeight="1">
      <c r="A141" s="65"/>
      <c r="B141" s="65"/>
      <c r="C141" s="65"/>
      <c r="D141" s="65"/>
      <c r="E141" s="43"/>
      <c r="F141" s="318"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7"/>
        <v/>
      </c>
      <c r="AB141" s="43"/>
      <c r="AC141" s="213"/>
      <c r="AD141" s="213"/>
      <c r="AE141" s="40"/>
      <c r="AF141" s="45"/>
      <c r="AG141" s="40"/>
      <c r="AH141" s="676"/>
      <c r="AI141" s="677"/>
      <c r="AJ141" s="41"/>
      <c r="AK141" s="367"/>
      <c r="AL141" s="43"/>
      <c r="AM141" s="179" t="str">
        <f t="shared" si="8"/>
        <v/>
      </c>
      <c r="AN141" s="43"/>
      <c r="AO141" s="75"/>
      <c r="AP141" s="408"/>
      <c r="AQ141" s="28" t="b">
        <f t="shared" si="9"/>
        <v>1</v>
      </c>
    </row>
    <row r="142" spans="1:43" ht="45" customHeight="1">
      <c r="A142" s="65"/>
      <c r="B142" s="65"/>
      <c r="C142" s="65"/>
      <c r="D142" s="65"/>
      <c r="E142" s="43"/>
      <c r="F142" s="318"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7"/>
        <v/>
      </c>
      <c r="AB142" s="43"/>
      <c r="AC142" s="213"/>
      <c r="AD142" s="213"/>
      <c r="AE142" s="40"/>
      <c r="AF142" s="45"/>
      <c r="AG142" s="40"/>
      <c r="AH142" s="676"/>
      <c r="AI142" s="677"/>
      <c r="AJ142" s="41"/>
      <c r="AK142" s="367"/>
      <c r="AL142" s="43"/>
      <c r="AM142" s="179" t="str">
        <f t="shared" si="8"/>
        <v/>
      </c>
      <c r="AN142" s="43"/>
      <c r="AO142" s="75"/>
      <c r="AP142" s="408"/>
      <c r="AQ142" s="28" t="b">
        <f t="shared" si="9"/>
        <v>1</v>
      </c>
    </row>
    <row r="143" spans="1:43" ht="45" customHeight="1">
      <c r="A143" s="65"/>
      <c r="B143" s="65"/>
      <c r="C143" s="65"/>
      <c r="D143" s="65"/>
      <c r="E143" s="43"/>
      <c r="F143" s="318"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7"/>
        <v/>
      </c>
      <c r="AB143" s="43"/>
      <c r="AC143" s="213"/>
      <c r="AD143" s="213"/>
      <c r="AE143" s="40"/>
      <c r="AF143" s="45"/>
      <c r="AG143" s="40"/>
      <c r="AH143" s="676"/>
      <c r="AI143" s="677"/>
      <c r="AJ143" s="41"/>
      <c r="AK143" s="367"/>
      <c r="AL143" s="43"/>
      <c r="AM143" s="179" t="str">
        <f t="shared" si="8"/>
        <v/>
      </c>
      <c r="AN143" s="43"/>
      <c r="AO143" s="75"/>
      <c r="AP143" s="408"/>
      <c r="AQ143" s="28" t="b">
        <f t="shared" si="9"/>
        <v>1</v>
      </c>
    </row>
    <row r="144" spans="1:43" ht="45" customHeight="1">
      <c r="A144" s="65"/>
      <c r="B144" s="65"/>
      <c r="C144" s="65"/>
      <c r="D144" s="65"/>
      <c r="E144" s="43"/>
      <c r="F144" s="318"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7"/>
        <v/>
      </c>
      <c r="AB144" s="43"/>
      <c r="AC144" s="213"/>
      <c r="AD144" s="213"/>
      <c r="AE144" s="40"/>
      <c r="AF144" s="45"/>
      <c r="AG144" s="40"/>
      <c r="AH144" s="676"/>
      <c r="AI144" s="677"/>
      <c r="AJ144" s="41"/>
      <c r="AK144" s="367"/>
      <c r="AL144" s="43"/>
      <c r="AM144" s="179" t="str">
        <f t="shared" si="8"/>
        <v/>
      </c>
      <c r="AN144" s="43"/>
      <c r="AO144" s="75"/>
      <c r="AP144" s="408"/>
      <c r="AQ144" s="28" t="b">
        <f t="shared" si="9"/>
        <v>1</v>
      </c>
    </row>
    <row r="145" spans="1:43" ht="45" customHeight="1">
      <c r="A145" s="65"/>
      <c r="B145" s="65"/>
      <c r="C145" s="65"/>
      <c r="D145" s="65"/>
      <c r="E145" s="43"/>
      <c r="F145" s="318"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7"/>
        <v/>
      </c>
      <c r="AB145" s="43"/>
      <c r="AC145" s="213"/>
      <c r="AD145" s="213"/>
      <c r="AE145" s="40"/>
      <c r="AF145" s="45"/>
      <c r="AG145" s="40"/>
      <c r="AH145" s="676"/>
      <c r="AI145" s="677"/>
      <c r="AJ145" s="41"/>
      <c r="AK145" s="367"/>
      <c r="AL145" s="43"/>
      <c r="AM145" s="179" t="str">
        <f t="shared" si="8"/>
        <v/>
      </c>
      <c r="AN145" s="43"/>
      <c r="AO145" s="75"/>
      <c r="AP145" s="408"/>
      <c r="AQ145" s="28" t="b">
        <f t="shared" si="9"/>
        <v>1</v>
      </c>
    </row>
    <row r="146" spans="1:43" ht="45" customHeight="1">
      <c r="A146" s="65"/>
      <c r="B146" s="65"/>
      <c r="C146" s="65"/>
      <c r="D146" s="65"/>
      <c r="E146" s="43"/>
      <c r="F146" s="318"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7"/>
        <v/>
      </c>
      <c r="AB146" s="43"/>
      <c r="AC146" s="213"/>
      <c r="AD146" s="213"/>
      <c r="AE146" s="40"/>
      <c r="AF146" s="45"/>
      <c r="AG146" s="40"/>
      <c r="AH146" s="676"/>
      <c r="AI146" s="677"/>
      <c r="AJ146" s="41"/>
      <c r="AK146" s="367"/>
      <c r="AL146" s="43"/>
      <c r="AM146" s="179" t="str">
        <f t="shared" si="8"/>
        <v/>
      </c>
      <c r="AN146" s="43"/>
      <c r="AO146" s="75"/>
      <c r="AP146" s="408"/>
      <c r="AQ146" s="28" t="b">
        <f t="shared" si="9"/>
        <v>1</v>
      </c>
    </row>
    <row r="147" spans="1:43" ht="45" customHeight="1">
      <c r="A147" s="65"/>
      <c r="B147" s="65"/>
      <c r="C147" s="65"/>
      <c r="D147" s="65"/>
      <c r="E147" s="43"/>
      <c r="F147" s="318"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7"/>
        <v/>
      </c>
      <c r="AB147" s="43"/>
      <c r="AC147" s="213"/>
      <c r="AD147" s="213"/>
      <c r="AE147" s="40"/>
      <c r="AF147" s="45"/>
      <c r="AG147" s="40"/>
      <c r="AH147" s="676"/>
      <c r="AI147" s="677"/>
      <c r="AJ147" s="41"/>
      <c r="AK147" s="367"/>
      <c r="AL147" s="43"/>
      <c r="AM147" s="179" t="str">
        <f t="shared" si="8"/>
        <v/>
      </c>
      <c r="AN147" s="43"/>
      <c r="AO147" s="75"/>
      <c r="AP147" s="408"/>
      <c r="AQ147" s="28" t="b">
        <f t="shared" si="9"/>
        <v>1</v>
      </c>
    </row>
    <row r="148" spans="1:43" ht="45" customHeight="1">
      <c r="A148" s="65"/>
      <c r="B148" s="65"/>
      <c r="C148" s="65"/>
      <c r="D148" s="65"/>
      <c r="E148" s="43"/>
      <c r="F148" s="318"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7"/>
        <v/>
      </c>
      <c r="AB148" s="43"/>
      <c r="AC148" s="213"/>
      <c r="AD148" s="213"/>
      <c r="AE148" s="40"/>
      <c r="AF148" s="45"/>
      <c r="AG148" s="40"/>
      <c r="AH148" s="676"/>
      <c r="AI148" s="677"/>
      <c r="AJ148" s="41"/>
      <c r="AK148" s="367"/>
      <c r="AL148" s="43"/>
      <c r="AM148" s="179" t="str">
        <f t="shared" si="8"/>
        <v/>
      </c>
      <c r="AN148" s="43"/>
      <c r="AO148" s="75"/>
      <c r="AP148" s="408"/>
      <c r="AQ148" s="28" t="b">
        <f t="shared" si="9"/>
        <v>1</v>
      </c>
    </row>
    <row r="149" spans="1:43" ht="45" customHeight="1">
      <c r="A149" s="65"/>
      <c r="B149" s="65"/>
      <c r="C149" s="65"/>
      <c r="D149" s="65"/>
      <c r="E149" s="43"/>
      <c r="F149" s="318"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7"/>
        <v/>
      </c>
      <c r="AB149" s="43"/>
      <c r="AC149" s="213"/>
      <c r="AD149" s="213"/>
      <c r="AE149" s="40"/>
      <c r="AF149" s="45"/>
      <c r="AG149" s="40"/>
      <c r="AH149" s="676"/>
      <c r="AI149" s="677"/>
      <c r="AJ149" s="41"/>
      <c r="AK149" s="367"/>
      <c r="AL149" s="43"/>
      <c r="AM149" s="179" t="str">
        <f t="shared" si="8"/>
        <v/>
      </c>
      <c r="AN149" s="43"/>
      <c r="AO149" s="75"/>
      <c r="AP149" s="408"/>
      <c r="AQ149" s="28" t="b">
        <f t="shared" si="9"/>
        <v>1</v>
      </c>
    </row>
    <row r="150" spans="1:43" ht="45" customHeight="1">
      <c r="A150" s="65"/>
      <c r="B150" s="65"/>
      <c r="C150" s="65"/>
      <c r="D150" s="65"/>
      <c r="E150" s="43"/>
      <c r="F150" s="318"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7"/>
        <v/>
      </c>
      <c r="AB150" s="43"/>
      <c r="AC150" s="213"/>
      <c r="AD150" s="213"/>
      <c r="AE150" s="40"/>
      <c r="AF150" s="45"/>
      <c r="AG150" s="40"/>
      <c r="AH150" s="676"/>
      <c r="AI150" s="677"/>
      <c r="AJ150" s="41"/>
      <c r="AK150" s="367"/>
      <c r="AL150" s="43"/>
      <c r="AM150" s="179" t="str">
        <f t="shared" si="8"/>
        <v/>
      </c>
      <c r="AN150" s="43"/>
      <c r="AO150" s="75"/>
      <c r="AP150" s="408"/>
      <c r="AQ150" s="28" t="b">
        <f t="shared" si="9"/>
        <v>1</v>
      </c>
    </row>
    <row r="151" spans="1:43" ht="45" customHeight="1">
      <c r="A151" s="65"/>
      <c r="B151" s="65"/>
      <c r="C151" s="65"/>
      <c r="D151" s="65"/>
      <c r="E151" s="43"/>
      <c r="F151" s="318"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7"/>
        <v/>
      </c>
      <c r="AB151" s="43"/>
      <c r="AC151" s="213"/>
      <c r="AD151" s="213"/>
      <c r="AE151" s="40"/>
      <c r="AF151" s="45"/>
      <c r="AG151" s="40"/>
      <c r="AH151" s="676"/>
      <c r="AI151" s="677"/>
      <c r="AJ151" s="41"/>
      <c r="AK151" s="367"/>
      <c r="AL151" s="43"/>
      <c r="AM151" s="179" t="str">
        <f t="shared" si="8"/>
        <v/>
      </c>
      <c r="AN151" s="43"/>
      <c r="AO151" s="75"/>
      <c r="AP151" s="408"/>
      <c r="AQ151" s="28" t="b">
        <f t="shared" si="9"/>
        <v>1</v>
      </c>
    </row>
    <row r="152" spans="1:43" ht="45" customHeight="1">
      <c r="A152" s="65"/>
      <c r="B152" s="65"/>
      <c r="C152" s="65"/>
      <c r="D152" s="65"/>
      <c r="E152" s="43"/>
      <c r="F152" s="318"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7"/>
        <v/>
      </c>
      <c r="AB152" s="43"/>
      <c r="AC152" s="213"/>
      <c r="AD152" s="213"/>
      <c r="AE152" s="40"/>
      <c r="AF152" s="45"/>
      <c r="AG152" s="40"/>
      <c r="AH152" s="676"/>
      <c r="AI152" s="677"/>
      <c r="AJ152" s="41"/>
      <c r="AK152" s="367"/>
      <c r="AL152" s="43"/>
      <c r="AM152" s="179" t="str">
        <f t="shared" si="8"/>
        <v/>
      </c>
      <c r="AN152" s="43"/>
      <c r="AO152" s="75"/>
      <c r="AP152" s="408"/>
      <c r="AQ152" s="28" t="b">
        <f t="shared" si="9"/>
        <v>1</v>
      </c>
    </row>
    <row r="153" spans="1:43" ht="45" customHeight="1">
      <c r="A153" s="65"/>
      <c r="B153" s="65"/>
      <c r="C153" s="65"/>
      <c r="D153" s="65"/>
      <c r="E153" s="43"/>
      <c r="F153" s="318"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7"/>
        <v/>
      </c>
      <c r="AB153" s="43"/>
      <c r="AC153" s="213"/>
      <c r="AD153" s="213"/>
      <c r="AE153" s="40"/>
      <c r="AF153" s="45"/>
      <c r="AG153" s="40"/>
      <c r="AH153" s="676"/>
      <c r="AI153" s="677"/>
      <c r="AJ153" s="41"/>
      <c r="AK153" s="367"/>
      <c r="AL153" s="43"/>
      <c r="AM153" s="179" t="str">
        <f t="shared" si="8"/>
        <v/>
      </c>
      <c r="AN153" s="43"/>
      <c r="AO153" s="75"/>
      <c r="AP153" s="408"/>
      <c r="AQ153" s="28" t="b">
        <f t="shared" si="9"/>
        <v>1</v>
      </c>
    </row>
    <row r="154" spans="1:43" ht="45" customHeight="1">
      <c r="A154" s="65"/>
      <c r="B154" s="65"/>
      <c r="C154" s="65"/>
      <c r="D154" s="65"/>
      <c r="E154" s="43"/>
      <c r="F154" s="318"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7"/>
        <v/>
      </c>
      <c r="AB154" s="43"/>
      <c r="AC154" s="213"/>
      <c r="AD154" s="213"/>
      <c r="AE154" s="40"/>
      <c r="AF154" s="45"/>
      <c r="AG154" s="40"/>
      <c r="AH154" s="676"/>
      <c r="AI154" s="677"/>
      <c r="AJ154" s="41"/>
      <c r="AK154" s="367"/>
      <c r="AL154" s="43"/>
      <c r="AM154" s="179" t="str">
        <f t="shared" si="8"/>
        <v/>
      </c>
      <c r="AN154" s="43"/>
      <c r="AO154" s="75"/>
      <c r="AP154" s="408"/>
      <c r="AQ154" s="28" t="b">
        <f t="shared" si="9"/>
        <v>1</v>
      </c>
    </row>
    <row r="155" spans="1:43" ht="45" customHeight="1">
      <c r="A155" s="65"/>
      <c r="B155" s="65"/>
      <c r="C155" s="65"/>
      <c r="D155" s="65"/>
      <c r="E155" s="43"/>
      <c r="F155" s="318"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7"/>
        <v/>
      </c>
      <c r="AB155" s="43"/>
      <c r="AC155" s="213"/>
      <c r="AD155" s="213"/>
      <c r="AE155" s="40"/>
      <c r="AF155" s="45"/>
      <c r="AG155" s="40"/>
      <c r="AH155" s="676"/>
      <c r="AI155" s="677"/>
      <c r="AJ155" s="41"/>
      <c r="AK155" s="367"/>
      <c r="AL155" s="43"/>
      <c r="AM155" s="179" t="str">
        <f t="shared" si="8"/>
        <v/>
      </c>
      <c r="AN155" s="43"/>
      <c r="AO155" s="75"/>
      <c r="AP155" s="408"/>
      <c r="AQ155" s="28" t="b">
        <f t="shared" si="9"/>
        <v>1</v>
      </c>
    </row>
    <row r="156" spans="1:43" ht="45" customHeight="1">
      <c r="A156" s="65"/>
      <c r="B156" s="65"/>
      <c r="C156" s="65"/>
      <c r="D156" s="65"/>
      <c r="E156" s="43"/>
      <c r="F156" s="318"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7"/>
        <v/>
      </c>
      <c r="AB156" s="43"/>
      <c r="AC156" s="213"/>
      <c r="AD156" s="213"/>
      <c r="AE156" s="40"/>
      <c r="AF156" s="45"/>
      <c r="AG156" s="40"/>
      <c r="AH156" s="676"/>
      <c r="AI156" s="677"/>
      <c r="AJ156" s="41"/>
      <c r="AK156" s="367"/>
      <c r="AL156" s="43"/>
      <c r="AM156" s="179" t="str">
        <f t="shared" si="8"/>
        <v/>
      </c>
      <c r="AN156" s="43"/>
      <c r="AO156" s="75"/>
      <c r="AP156" s="408"/>
      <c r="AQ156" s="28" t="b">
        <f t="shared" si="9"/>
        <v>1</v>
      </c>
    </row>
    <row r="157" spans="1:43" ht="45" customHeight="1">
      <c r="A157" s="65"/>
      <c r="B157" s="65"/>
      <c r="C157" s="65"/>
      <c r="D157" s="65"/>
      <c r="E157" s="43"/>
      <c r="F157" s="318"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7"/>
        <v/>
      </c>
      <c r="AB157" s="43"/>
      <c r="AC157" s="213"/>
      <c r="AD157" s="213"/>
      <c r="AE157" s="40"/>
      <c r="AF157" s="45"/>
      <c r="AG157" s="40"/>
      <c r="AH157" s="676"/>
      <c r="AI157" s="677"/>
      <c r="AJ157" s="41"/>
      <c r="AK157" s="367"/>
      <c r="AL157" s="43"/>
      <c r="AM157" s="179" t="str">
        <f t="shared" si="8"/>
        <v/>
      </c>
      <c r="AN157" s="43"/>
      <c r="AO157" s="75"/>
      <c r="AP157" s="408"/>
      <c r="AQ157" s="28" t="b">
        <f t="shared" si="9"/>
        <v>1</v>
      </c>
    </row>
    <row r="158" spans="1:43" ht="45" customHeight="1">
      <c r="A158" s="65"/>
      <c r="B158" s="65"/>
      <c r="C158" s="65"/>
      <c r="D158" s="65"/>
      <c r="E158" s="43"/>
      <c r="F158" s="318"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7"/>
        <v/>
      </c>
      <c r="AB158" s="43"/>
      <c r="AC158" s="213"/>
      <c r="AD158" s="213"/>
      <c r="AE158" s="40"/>
      <c r="AF158" s="45"/>
      <c r="AG158" s="40"/>
      <c r="AH158" s="676"/>
      <c r="AI158" s="677"/>
      <c r="AJ158" s="41"/>
      <c r="AK158" s="367"/>
      <c r="AL158" s="43"/>
      <c r="AM158" s="179" t="str">
        <f t="shared" si="8"/>
        <v/>
      </c>
      <c r="AN158" s="43"/>
      <c r="AO158" s="75"/>
      <c r="AP158" s="408"/>
      <c r="AQ158" s="28" t="b">
        <f t="shared" si="9"/>
        <v>1</v>
      </c>
    </row>
    <row r="159" spans="1:43" ht="45" customHeight="1">
      <c r="A159" s="65"/>
      <c r="B159" s="65"/>
      <c r="C159" s="65"/>
      <c r="D159" s="65"/>
      <c r="E159" s="43"/>
      <c r="F159" s="318"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7"/>
        <v/>
      </c>
      <c r="AB159" s="43"/>
      <c r="AC159" s="213"/>
      <c r="AD159" s="213"/>
      <c r="AE159" s="40"/>
      <c r="AF159" s="45"/>
      <c r="AG159" s="40"/>
      <c r="AH159" s="676"/>
      <c r="AI159" s="677"/>
      <c r="AJ159" s="41"/>
      <c r="AK159" s="367"/>
      <c r="AL159" s="43"/>
      <c r="AM159" s="179" t="str">
        <f t="shared" si="8"/>
        <v/>
      </c>
      <c r="AN159" s="43"/>
      <c r="AO159" s="75"/>
      <c r="AP159" s="408"/>
      <c r="AQ159" s="28" t="b">
        <f t="shared" si="9"/>
        <v>1</v>
      </c>
    </row>
    <row r="160" spans="1:43" ht="45" customHeight="1">
      <c r="A160" s="65"/>
      <c r="B160" s="65"/>
      <c r="C160" s="65"/>
      <c r="D160" s="65"/>
      <c r="E160" s="43"/>
      <c r="F160" s="318"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7"/>
        <v/>
      </c>
      <c r="AB160" s="43"/>
      <c r="AC160" s="213"/>
      <c r="AD160" s="213"/>
      <c r="AE160" s="40"/>
      <c r="AF160" s="45"/>
      <c r="AG160" s="40"/>
      <c r="AH160" s="676"/>
      <c r="AI160" s="677"/>
      <c r="AJ160" s="41"/>
      <c r="AK160" s="367"/>
      <c r="AL160" s="43"/>
      <c r="AM160" s="179" t="str">
        <f t="shared" si="8"/>
        <v/>
      </c>
      <c r="AN160" s="43"/>
      <c r="AO160" s="75"/>
      <c r="AP160" s="408"/>
      <c r="AQ160" s="28" t="b">
        <f t="shared" si="9"/>
        <v>1</v>
      </c>
    </row>
    <row r="161" spans="1:43" ht="45" customHeight="1">
      <c r="A161" s="65"/>
      <c r="B161" s="65"/>
      <c r="C161" s="65"/>
      <c r="D161" s="65"/>
      <c r="E161" s="43"/>
      <c r="F161" s="318"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7"/>
        <v/>
      </c>
      <c r="AB161" s="43"/>
      <c r="AC161" s="213"/>
      <c r="AD161" s="213"/>
      <c r="AE161" s="40"/>
      <c r="AF161" s="45"/>
      <c r="AG161" s="40"/>
      <c r="AH161" s="676"/>
      <c r="AI161" s="677"/>
      <c r="AJ161" s="41"/>
      <c r="AK161" s="367"/>
      <c r="AL161" s="43"/>
      <c r="AM161" s="179" t="str">
        <f t="shared" si="8"/>
        <v/>
      </c>
      <c r="AN161" s="43"/>
      <c r="AO161" s="75"/>
      <c r="AP161" s="408"/>
      <c r="AQ161" s="28" t="b">
        <f t="shared" si="9"/>
        <v>1</v>
      </c>
    </row>
    <row r="162" spans="1:43" ht="45" customHeight="1">
      <c r="A162" s="65"/>
      <c r="B162" s="65"/>
      <c r="C162" s="65"/>
      <c r="D162" s="65"/>
      <c r="E162" s="43"/>
      <c r="F162" s="318"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7"/>
        <v/>
      </c>
      <c r="AB162" s="43"/>
      <c r="AC162" s="213"/>
      <c r="AD162" s="213"/>
      <c r="AE162" s="40"/>
      <c r="AF162" s="45"/>
      <c r="AG162" s="40"/>
      <c r="AH162" s="676"/>
      <c r="AI162" s="677"/>
      <c r="AJ162" s="41"/>
      <c r="AK162" s="367"/>
      <c r="AL162" s="43"/>
      <c r="AM162" s="179" t="str">
        <f t="shared" si="8"/>
        <v/>
      </c>
      <c r="AN162" s="43"/>
      <c r="AO162" s="75"/>
      <c r="AP162" s="408"/>
      <c r="AQ162" s="28" t="b">
        <f t="shared" si="9"/>
        <v>1</v>
      </c>
    </row>
    <row r="163" spans="1:43" ht="45" customHeight="1">
      <c r="A163" s="65"/>
      <c r="B163" s="65"/>
      <c r="C163" s="65"/>
      <c r="D163" s="65"/>
      <c r="E163" s="43"/>
      <c r="F163" s="318"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7"/>
        <v/>
      </c>
      <c r="AB163" s="43"/>
      <c r="AC163" s="213"/>
      <c r="AD163" s="213"/>
      <c r="AE163" s="40"/>
      <c r="AF163" s="45"/>
      <c r="AG163" s="40"/>
      <c r="AH163" s="676"/>
      <c r="AI163" s="677"/>
      <c r="AJ163" s="41"/>
      <c r="AK163" s="367"/>
      <c r="AL163" s="43"/>
      <c r="AM163" s="179" t="str">
        <f t="shared" si="8"/>
        <v/>
      </c>
      <c r="AN163" s="43"/>
      <c r="AO163" s="75"/>
      <c r="AP163" s="408"/>
      <c r="AQ163" s="28" t="b">
        <f t="shared" si="9"/>
        <v>1</v>
      </c>
    </row>
    <row r="164" spans="1:43" ht="45" customHeight="1">
      <c r="A164" s="65"/>
      <c r="B164" s="65"/>
      <c r="C164" s="65"/>
      <c r="D164" s="65"/>
      <c r="E164" s="43"/>
      <c r="F164" s="318"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7"/>
        <v/>
      </c>
      <c r="AB164" s="43"/>
      <c r="AC164" s="213"/>
      <c r="AD164" s="213"/>
      <c r="AE164" s="40"/>
      <c r="AF164" s="45"/>
      <c r="AG164" s="40"/>
      <c r="AH164" s="676"/>
      <c r="AI164" s="677"/>
      <c r="AJ164" s="41"/>
      <c r="AK164" s="367"/>
      <c r="AL164" s="43"/>
      <c r="AM164" s="179" t="str">
        <f t="shared" si="8"/>
        <v/>
      </c>
      <c r="AN164" s="43"/>
      <c r="AO164" s="75"/>
      <c r="AP164" s="408"/>
      <c r="AQ164" s="28" t="b">
        <f t="shared" si="9"/>
        <v>1</v>
      </c>
    </row>
    <row r="165" spans="1:43" ht="45" customHeight="1">
      <c r="A165" s="65"/>
      <c r="B165" s="65"/>
      <c r="C165" s="65"/>
      <c r="D165" s="65"/>
      <c r="E165" s="43"/>
      <c r="F165" s="318"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7"/>
        <v/>
      </c>
      <c r="AB165" s="43"/>
      <c r="AC165" s="213"/>
      <c r="AD165" s="213"/>
      <c r="AE165" s="40"/>
      <c r="AF165" s="45"/>
      <c r="AG165" s="40"/>
      <c r="AH165" s="676"/>
      <c r="AI165" s="677"/>
      <c r="AJ165" s="41"/>
      <c r="AK165" s="367"/>
      <c r="AL165" s="43"/>
      <c r="AM165" s="179" t="str">
        <f t="shared" si="8"/>
        <v/>
      </c>
      <c r="AN165" s="43"/>
      <c r="AO165" s="75"/>
      <c r="AP165" s="408"/>
      <c r="AQ165" s="28" t="b">
        <f t="shared" si="9"/>
        <v>1</v>
      </c>
    </row>
    <row r="166" spans="1:43" ht="45" customHeight="1">
      <c r="A166" s="65"/>
      <c r="B166" s="65"/>
      <c r="C166" s="65"/>
      <c r="D166" s="65"/>
      <c r="E166" s="43"/>
      <c r="F166" s="318"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7"/>
        <v/>
      </c>
      <c r="AB166" s="43"/>
      <c r="AC166" s="213"/>
      <c r="AD166" s="213"/>
      <c r="AE166" s="40"/>
      <c r="AF166" s="45"/>
      <c r="AG166" s="40"/>
      <c r="AH166" s="676"/>
      <c r="AI166" s="677"/>
      <c r="AJ166" s="41"/>
      <c r="AK166" s="367"/>
      <c r="AL166" s="43"/>
      <c r="AM166" s="179" t="str">
        <f t="shared" si="8"/>
        <v/>
      </c>
      <c r="AN166" s="43"/>
      <c r="AO166" s="75"/>
      <c r="AP166" s="408"/>
      <c r="AQ166" s="28" t="b">
        <f t="shared" si="9"/>
        <v>1</v>
      </c>
    </row>
    <row r="167" spans="1:43" ht="45" customHeight="1">
      <c r="A167" s="65"/>
      <c r="B167" s="65"/>
      <c r="C167" s="65"/>
      <c r="D167" s="65"/>
      <c r="E167" s="43"/>
      <c r="F167" s="318"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7"/>
        <v/>
      </c>
      <c r="AB167" s="43"/>
      <c r="AC167" s="213"/>
      <c r="AD167" s="213"/>
      <c r="AE167" s="40"/>
      <c r="AF167" s="45"/>
      <c r="AG167" s="40"/>
      <c r="AH167" s="676"/>
      <c r="AI167" s="677"/>
      <c r="AJ167" s="41"/>
      <c r="AK167" s="367"/>
      <c r="AL167" s="43"/>
      <c r="AM167" s="179" t="str">
        <f t="shared" si="8"/>
        <v/>
      </c>
      <c r="AN167" s="43"/>
      <c r="AO167" s="75"/>
      <c r="AP167" s="408"/>
      <c r="AQ167" s="28" t="b">
        <f t="shared" si="9"/>
        <v>1</v>
      </c>
    </row>
    <row r="168" spans="1:43" ht="45" customHeight="1">
      <c r="A168" s="65"/>
      <c r="B168" s="65"/>
      <c r="C168" s="65"/>
      <c r="D168" s="65"/>
      <c r="E168" s="43"/>
      <c r="F168" s="318"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7"/>
        <v/>
      </c>
      <c r="AB168" s="43"/>
      <c r="AC168" s="213"/>
      <c r="AD168" s="213"/>
      <c r="AE168" s="40"/>
      <c r="AF168" s="45"/>
      <c r="AG168" s="40"/>
      <c r="AH168" s="676"/>
      <c r="AI168" s="677"/>
      <c r="AJ168" s="41"/>
      <c r="AK168" s="367"/>
      <c r="AL168" s="43"/>
      <c r="AM168" s="179" t="str">
        <f t="shared" si="8"/>
        <v/>
      </c>
      <c r="AN168" s="43"/>
      <c r="AO168" s="75"/>
      <c r="AP168" s="408"/>
      <c r="AQ168" s="28" t="b">
        <f t="shared" si="9"/>
        <v>1</v>
      </c>
    </row>
    <row r="169" spans="1:43" ht="45" customHeight="1">
      <c r="A169" s="65"/>
      <c r="B169" s="65"/>
      <c r="C169" s="65"/>
      <c r="D169" s="65"/>
      <c r="E169" s="43"/>
      <c r="F169" s="318"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7"/>
        <v/>
      </c>
      <c r="AB169" s="43"/>
      <c r="AC169" s="213"/>
      <c r="AD169" s="213"/>
      <c r="AE169" s="40"/>
      <c r="AF169" s="45"/>
      <c r="AG169" s="40"/>
      <c r="AH169" s="676"/>
      <c r="AI169" s="677"/>
      <c r="AJ169" s="41"/>
      <c r="AK169" s="367"/>
      <c r="AL169" s="43"/>
      <c r="AM169" s="179" t="str">
        <f t="shared" si="8"/>
        <v/>
      </c>
      <c r="AN169" s="43"/>
      <c r="AO169" s="75"/>
      <c r="AP169" s="408"/>
      <c r="AQ169" s="28" t="b">
        <f t="shared" si="9"/>
        <v>1</v>
      </c>
    </row>
    <row r="170" spans="1:43" ht="45" customHeight="1">
      <c r="A170" s="65"/>
      <c r="B170" s="65"/>
      <c r="C170" s="65"/>
      <c r="D170" s="65"/>
      <c r="E170" s="43"/>
      <c r="F170" s="318"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7"/>
        <v/>
      </c>
      <c r="AB170" s="43"/>
      <c r="AC170" s="213"/>
      <c r="AD170" s="213"/>
      <c r="AE170" s="40"/>
      <c r="AF170" s="45"/>
      <c r="AG170" s="40"/>
      <c r="AH170" s="676"/>
      <c r="AI170" s="677"/>
      <c r="AJ170" s="41"/>
      <c r="AK170" s="367"/>
      <c r="AL170" s="43"/>
      <c r="AM170" s="179" t="str">
        <f t="shared" si="8"/>
        <v/>
      </c>
      <c r="AN170" s="43"/>
      <c r="AO170" s="75"/>
      <c r="AP170" s="408"/>
      <c r="AQ170" s="28" t="b">
        <f t="shared" si="9"/>
        <v>1</v>
      </c>
    </row>
    <row r="171" spans="1:43" ht="45" customHeight="1">
      <c r="A171" s="65"/>
      <c r="B171" s="65"/>
      <c r="C171" s="65"/>
      <c r="D171" s="65"/>
      <c r="E171" s="43"/>
      <c r="F171" s="318"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7"/>
        <v/>
      </c>
      <c r="AB171" s="43"/>
      <c r="AC171" s="213"/>
      <c r="AD171" s="213"/>
      <c r="AE171" s="40"/>
      <c r="AF171" s="45"/>
      <c r="AG171" s="40"/>
      <c r="AH171" s="676"/>
      <c r="AI171" s="677"/>
      <c r="AJ171" s="41"/>
      <c r="AK171" s="367"/>
      <c r="AL171" s="43"/>
      <c r="AM171" s="179" t="str">
        <f t="shared" si="8"/>
        <v/>
      </c>
      <c r="AN171" s="43"/>
      <c r="AO171" s="75"/>
      <c r="AP171" s="408"/>
      <c r="AQ171" s="28" t="b">
        <f t="shared" si="9"/>
        <v>1</v>
      </c>
    </row>
    <row r="172" spans="1:43" ht="45" customHeight="1">
      <c r="A172" s="65"/>
      <c r="B172" s="65"/>
      <c r="C172" s="65"/>
      <c r="D172" s="65"/>
      <c r="E172" s="43"/>
      <c r="F172" s="318"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7"/>
        <v/>
      </c>
      <c r="AB172" s="43"/>
      <c r="AC172" s="213"/>
      <c r="AD172" s="213"/>
      <c r="AE172" s="40"/>
      <c r="AF172" s="45"/>
      <c r="AG172" s="40"/>
      <c r="AH172" s="676"/>
      <c r="AI172" s="677"/>
      <c r="AJ172" s="41"/>
      <c r="AK172" s="367"/>
      <c r="AL172" s="43"/>
      <c r="AM172" s="179" t="str">
        <f t="shared" si="8"/>
        <v/>
      </c>
      <c r="AN172" s="43"/>
      <c r="AO172" s="75"/>
      <c r="AP172" s="408"/>
      <c r="AQ172" s="28" t="b">
        <f t="shared" si="9"/>
        <v>1</v>
      </c>
    </row>
    <row r="173" spans="1:43" ht="45" customHeight="1">
      <c r="A173" s="65"/>
      <c r="B173" s="65"/>
      <c r="C173" s="65"/>
      <c r="D173" s="65"/>
      <c r="E173" s="43"/>
      <c r="F173" s="318"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7"/>
        <v/>
      </c>
      <c r="AB173" s="43"/>
      <c r="AC173" s="213"/>
      <c r="AD173" s="213"/>
      <c r="AE173" s="40"/>
      <c r="AF173" s="45"/>
      <c r="AG173" s="40"/>
      <c r="AH173" s="676"/>
      <c r="AI173" s="677"/>
      <c r="AJ173" s="41"/>
      <c r="AK173" s="367"/>
      <c r="AL173" s="43"/>
      <c r="AM173" s="179" t="str">
        <f t="shared" si="8"/>
        <v/>
      </c>
      <c r="AN173" s="43"/>
      <c r="AO173" s="75"/>
      <c r="AP173" s="408"/>
      <c r="AQ173" s="28" t="b">
        <f t="shared" si="9"/>
        <v>1</v>
      </c>
    </row>
    <row r="174" spans="1:43" ht="45" customHeight="1">
      <c r="A174" s="65"/>
      <c r="B174" s="65"/>
      <c r="C174" s="65"/>
      <c r="D174" s="65"/>
      <c r="E174" s="43"/>
      <c r="F174" s="318"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7"/>
        <v/>
      </c>
      <c r="AB174" s="43"/>
      <c r="AC174" s="213"/>
      <c r="AD174" s="213"/>
      <c r="AE174" s="40"/>
      <c r="AF174" s="45"/>
      <c r="AG174" s="40"/>
      <c r="AH174" s="676"/>
      <c r="AI174" s="677"/>
      <c r="AJ174" s="41"/>
      <c r="AK174" s="367"/>
      <c r="AL174" s="43"/>
      <c r="AM174" s="179" t="str">
        <f t="shared" si="8"/>
        <v/>
      </c>
      <c r="AN174" s="43"/>
      <c r="AO174" s="75"/>
      <c r="AP174" s="408"/>
      <c r="AQ174" s="28" t="b">
        <f t="shared" si="9"/>
        <v>1</v>
      </c>
    </row>
    <row r="175" spans="1:43" ht="45" customHeight="1">
      <c r="A175" s="65"/>
      <c r="B175" s="65"/>
      <c r="C175" s="65"/>
      <c r="D175" s="65"/>
      <c r="E175" s="43"/>
      <c r="F175" s="318"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7"/>
        <v/>
      </c>
      <c r="AB175" s="43"/>
      <c r="AC175" s="213"/>
      <c r="AD175" s="213"/>
      <c r="AE175" s="40"/>
      <c r="AF175" s="45"/>
      <c r="AG175" s="40"/>
      <c r="AH175" s="676"/>
      <c r="AI175" s="677"/>
      <c r="AJ175" s="41"/>
      <c r="AK175" s="367"/>
      <c r="AL175" s="43"/>
      <c r="AM175" s="179" t="str">
        <f t="shared" si="8"/>
        <v/>
      </c>
      <c r="AN175" s="43"/>
      <c r="AO175" s="75"/>
      <c r="AP175" s="408"/>
      <c r="AQ175" s="28" t="b">
        <f t="shared" si="9"/>
        <v>1</v>
      </c>
    </row>
    <row r="176" spans="1:43" ht="45" customHeight="1">
      <c r="A176" s="65"/>
      <c r="B176" s="65"/>
      <c r="C176" s="65"/>
      <c r="D176" s="65"/>
      <c r="E176" s="43"/>
      <c r="F176" s="318"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7"/>
        <v/>
      </c>
      <c r="AB176" s="43"/>
      <c r="AC176" s="213"/>
      <c r="AD176" s="213"/>
      <c r="AE176" s="40"/>
      <c r="AF176" s="45"/>
      <c r="AG176" s="40"/>
      <c r="AH176" s="676"/>
      <c r="AI176" s="677"/>
      <c r="AJ176" s="41"/>
      <c r="AK176" s="367"/>
      <c r="AL176" s="43"/>
      <c r="AM176" s="179" t="str">
        <f t="shared" si="8"/>
        <v/>
      </c>
      <c r="AN176" s="43"/>
      <c r="AO176" s="75"/>
      <c r="AP176" s="408"/>
      <c r="AQ176" s="28" t="b">
        <f t="shared" si="9"/>
        <v>1</v>
      </c>
    </row>
    <row r="177" spans="1:43" ht="45" customHeight="1">
      <c r="A177" s="65"/>
      <c r="B177" s="65"/>
      <c r="C177" s="65"/>
      <c r="D177" s="65"/>
      <c r="E177" s="43"/>
      <c r="F177" s="318"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7"/>
        <v/>
      </c>
      <c r="AB177" s="43"/>
      <c r="AC177" s="213"/>
      <c r="AD177" s="213"/>
      <c r="AE177" s="40"/>
      <c r="AF177" s="45"/>
      <c r="AG177" s="40"/>
      <c r="AH177" s="676"/>
      <c r="AI177" s="677"/>
      <c r="AJ177" s="41"/>
      <c r="AK177" s="367"/>
      <c r="AL177" s="43"/>
      <c r="AM177" s="179" t="str">
        <f t="shared" si="8"/>
        <v/>
      </c>
      <c r="AN177" s="43"/>
      <c r="AO177" s="75"/>
      <c r="AP177" s="408"/>
      <c r="AQ177" s="28" t="b">
        <f t="shared" si="9"/>
        <v>1</v>
      </c>
    </row>
    <row r="178" spans="1:43" ht="45" customHeight="1">
      <c r="A178" s="65"/>
      <c r="B178" s="65"/>
      <c r="C178" s="65"/>
      <c r="D178" s="65"/>
      <c r="E178" s="43"/>
      <c r="F178" s="318"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7"/>
        <v/>
      </c>
      <c r="AB178" s="43"/>
      <c r="AC178" s="213"/>
      <c r="AD178" s="213"/>
      <c r="AE178" s="40"/>
      <c r="AF178" s="45"/>
      <c r="AG178" s="40"/>
      <c r="AH178" s="676"/>
      <c r="AI178" s="677"/>
      <c r="AJ178" s="41"/>
      <c r="AK178" s="367"/>
      <c r="AL178" s="43"/>
      <c r="AM178" s="179" t="str">
        <f t="shared" si="8"/>
        <v/>
      </c>
      <c r="AN178" s="43"/>
      <c r="AO178" s="75"/>
      <c r="AP178" s="408"/>
      <c r="AQ178" s="28" t="b">
        <f t="shared" si="9"/>
        <v>1</v>
      </c>
    </row>
    <row r="179" spans="1:43" ht="45" customHeight="1">
      <c r="A179" s="65"/>
      <c r="B179" s="65"/>
      <c r="C179" s="65"/>
      <c r="D179" s="65"/>
      <c r="E179" s="43"/>
      <c r="F179" s="318"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7"/>
        <v/>
      </c>
      <c r="AB179" s="43"/>
      <c r="AC179" s="213"/>
      <c r="AD179" s="213"/>
      <c r="AE179" s="40"/>
      <c r="AF179" s="45"/>
      <c r="AG179" s="40"/>
      <c r="AH179" s="676"/>
      <c r="AI179" s="677"/>
      <c r="AJ179" s="41"/>
      <c r="AK179" s="367"/>
      <c r="AL179" s="43"/>
      <c r="AM179" s="179" t="str">
        <f t="shared" si="8"/>
        <v/>
      </c>
      <c r="AN179" s="43"/>
      <c r="AO179" s="75"/>
      <c r="AP179" s="408"/>
      <c r="AQ179" s="28" t="b">
        <f t="shared" si="9"/>
        <v>1</v>
      </c>
    </row>
    <row r="180" spans="1:43" ht="45" customHeight="1">
      <c r="A180" s="65"/>
      <c r="B180" s="65"/>
      <c r="C180" s="65"/>
      <c r="D180" s="65"/>
      <c r="E180" s="43"/>
      <c r="F180" s="318"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7"/>
        <v/>
      </c>
      <c r="AB180" s="43"/>
      <c r="AC180" s="213"/>
      <c r="AD180" s="213"/>
      <c r="AE180" s="40"/>
      <c r="AF180" s="45"/>
      <c r="AG180" s="40"/>
      <c r="AH180" s="676"/>
      <c r="AI180" s="677"/>
      <c r="AJ180" s="41"/>
      <c r="AK180" s="367"/>
      <c r="AL180" s="43"/>
      <c r="AM180" s="179" t="str">
        <f t="shared" si="8"/>
        <v/>
      </c>
      <c r="AN180" s="43"/>
      <c r="AO180" s="75"/>
      <c r="AP180" s="408"/>
      <c r="AQ180" s="28" t="b">
        <f t="shared" si="9"/>
        <v>1</v>
      </c>
    </row>
    <row r="181" spans="1:43" ht="45" customHeight="1">
      <c r="A181" s="65"/>
      <c r="B181" s="65"/>
      <c r="C181" s="65"/>
      <c r="D181" s="65"/>
      <c r="E181" s="43"/>
      <c r="F181" s="318"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7"/>
        <v/>
      </c>
      <c r="AB181" s="43"/>
      <c r="AC181" s="213"/>
      <c r="AD181" s="213"/>
      <c r="AE181" s="40"/>
      <c r="AF181" s="45"/>
      <c r="AG181" s="40"/>
      <c r="AH181" s="676"/>
      <c r="AI181" s="677"/>
      <c r="AJ181" s="41"/>
      <c r="AK181" s="367"/>
      <c r="AL181" s="43"/>
      <c r="AM181" s="179" t="str">
        <f t="shared" si="8"/>
        <v/>
      </c>
      <c r="AN181" s="43"/>
      <c r="AO181" s="75"/>
      <c r="AP181" s="408"/>
      <c r="AQ181" s="28" t="b">
        <f t="shared" si="9"/>
        <v>1</v>
      </c>
    </row>
    <row r="182" spans="1:43" ht="45" customHeight="1">
      <c r="A182" s="65"/>
      <c r="B182" s="65"/>
      <c r="C182" s="65"/>
      <c r="D182" s="65"/>
      <c r="E182" s="43"/>
      <c r="F182" s="318"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7"/>
        <v/>
      </c>
      <c r="AB182" s="43"/>
      <c r="AC182" s="213"/>
      <c r="AD182" s="213"/>
      <c r="AE182" s="40"/>
      <c r="AF182" s="45"/>
      <c r="AG182" s="40"/>
      <c r="AH182" s="676"/>
      <c r="AI182" s="677"/>
      <c r="AJ182" s="41"/>
      <c r="AK182" s="367"/>
      <c r="AL182" s="43"/>
      <c r="AM182" s="179" t="str">
        <f t="shared" si="8"/>
        <v/>
      </c>
      <c r="AN182" s="43"/>
      <c r="AO182" s="75"/>
      <c r="AP182" s="408"/>
      <c r="AQ182" s="28" t="b">
        <f t="shared" si="9"/>
        <v>1</v>
      </c>
    </row>
    <row r="183" spans="1:43" ht="45" customHeight="1">
      <c r="A183" s="65"/>
      <c r="B183" s="65"/>
      <c r="C183" s="65"/>
      <c r="D183" s="65"/>
      <c r="E183" s="43"/>
      <c r="F183" s="318"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7"/>
        <v/>
      </c>
      <c r="AB183" s="43"/>
      <c r="AC183" s="213"/>
      <c r="AD183" s="213"/>
      <c r="AE183" s="40"/>
      <c r="AF183" s="45"/>
      <c r="AG183" s="40"/>
      <c r="AH183" s="676"/>
      <c r="AI183" s="677"/>
      <c r="AJ183" s="41"/>
      <c r="AK183" s="367"/>
      <c r="AL183" s="43"/>
      <c r="AM183" s="179" t="str">
        <f t="shared" si="8"/>
        <v/>
      </c>
      <c r="AN183" s="43"/>
      <c r="AO183" s="75"/>
      <c r="AP183" s="408"/>
      <c r="AQ183" s="28" t="b">
        <f t="shared" si="9"/>
        <v>1</v>
      </c>
    </row>
    <row r="184" spans="1:43" ht="45" customHeight="1">
      <c r="A184" s="65"/>
      <c r="B184" s="65"/>
      <c r="C184" s="65"/>
      <c r="D184" s="65"/>
      <c r="E184" s="43"/>
      <c r="F184" s="318"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7"/>
        <v/>
      </c>
      <c r="AB184" s="43"/>
      <c r="AC184" s="213"/>
      <c r="AD184" s="213"/>
      <c r="AE184" s="40"/>
      <c r="AF184" s="45"/>
      <c r="AG184" s="40"/>
      <c r="AH184" s="676"/>
      <c r="AI184" s="677"/>
      <c r="AJ184" s="41"/>
      <c r="AK184" s="367"/>
      <c r="AL184" s="43"/>
      <c r="AM184" s="179" t="str">
        <f t="shared" si="8"/>
        <v/>
      </c>
      <c r="AN184" s="43"/>
      <c r="AO184" s="75"/>
      <c r="AP184" s="408"/>
      <c r="AQ184" s="28" t="b">
        <f t="shared" si="9"/>
        <v>1</v>
      </c>
    </row>
    <row r="185" spans="1:43" ht="45" customHeight="1">
      <c r="A185" s="65"/>
      <c r="B185" s="65"/>
      <c r="C185" s="65"/>
      <c r="D185" s="65"/>
      <c r="E185" s="43"/>
      <c r="F185" s="318"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7"/>
        <v/>
      </c>
      <c r="AB185" s="43"/>
      <c r="AC185" s="213"/>
      <c r="AD185" s="213"/>
      <c r="AE185" s="40"/>
      <c r="AF185" s="45"/>
      <c r="AG185" s="40"/>
      <c r="AH185" s="676"/>
      <c r="AI185" s="677"/>
      <c r="AJ185" s="41"/>
      <c r="AK185" s="367"/>
      <c r="AL185" s="43"/>
      <c r="AM185" s="179" t="str">
        <f t="shared" si="8"/>
        <v/>
      </c>
      <c r="AN185" s="43"/>
      <c r="AO185" s="75"/>
      <c r="AP185" s="408"/>
      <c r="AQ185" s="28" t="b">
        <f t="shared" si="9"/>
        <v>1</v>
      </c>
    </row>
    <row r="186" spans="1:43" ht="45" customHeight="1">
      <c r="A186" s="65"/>
      <c r="B186" s="65"/>
      <c r="C186" s="65"/>
      <c r="D186" s="65"/>
      <c r="E186" s="43"/>
      <c r="F186" s="318"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7"/>
        <v/>
      </c>
      <c r="AB186" s="43"/>
      <c r="AC186" s="213"/>
      <c r="AD186" s="213"/>
      <c r="AE186" s="40"/>
      <c r="AF186" s="45"/>
      <c r="AG186" s="40"/>
      <c r="AH186" s="676"/>
      <c r="AI186" s="677"/>
      <c r="AJ186" s="41"/>
      <c r="AK186" s="367"/>
      <c r="AL186" s="43"/>
      <c r="AM186" s="179" t="str">
        <f t="shared" si="8"/>
        <v/>
      </c>
      <c r="AN186" s="43"/>
      <c r="AO186" s="75"/>
      <c r="AP186" s="408"/>
      <c r="AQ186" s="28" t="b">
        <f t="shared" si="9"/>
        <v>1</v>
      </c>
    </row>
    <row r="187" spans="1:43" ht="45" customHeight="1">
      <c r="A187" s="65"/>
      <c r="B187" s="65"/>
      <c r="C187" s="65"/>
      <c r="D187" s="65"/>
      <c r="E187" s="43"/>
      <c r="F187" s="318"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7"/>
        <v/>
      </c>
      <c r="AB187" s="43"/>
      <c r="AC187" s="213"/>
      <c r="AD187" s="213"/>
      <c r="AE187" s="40"/>
      <c r="AF187" s="45"/>
      <c r="AG187" s="40"/>
      <c r="AH187" s="676"/>
      <c r="AI187" s="677"/>
      <c r="AJ187" s="41"/>
      <c r="AK187" s="367"/>
      <c r="AL187" s="43"/>
      <c r="AM187" s="179" t="str">
        <f t="shared" si="8"/>
        <v/>
      </c>
      <c r="AN187" s="43"/>
      <c r="AO187" s="75"/>
      <c r="AP187" s="408"/>
      <c r="AQ187" s="28" t="b">
        <f t="shared" si="9"/>
        <v>1</v>
      </c>
    </row>
    <row r="188" spans="1:43" ht="45" customHeight="1">
      <c r="A188" s="65"/>
      <c r="B188" s="65"/>
      <c r="C188" s="65"/>
      <c r="D188" s="65"/>
      <c r="E188" s="43"/>
      <c r="F188" s="318"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7"/>
        <v/>
      </c>
      <c r="AB188" s="43"/>
      <c r="AC188" s="213"/>
      <c r="AD188" s="213"/>
      <c r="AE188" s="40"/>
      <c r="AF188" s="45"/>
      <c r="AG188" s="40"/>
      <c r="AH188" s="676"/>
      <c r="AI188" s="677"/>
      <c r="AJ188" s="41"/>
      <c r="AK188" s="367"/>
      <c r="AL188" s="43"/>
      <c r="AM188" s="179" t="str">
        <f t="shared" si="8"/>
        <v/>
      </c>
      <c r="AN188" s="43"/>
      <c r="AO188" s="75"/>
      <c r="AP188" s="408"/>
      <c r="AQ188" s="28" t="b">
        <f t="shared" si="9"/>
        <v>1</v>
      </c>
    </row>
    <row r="189" spans="1:43" ht="45" customHeight="1">
      <c r="A189" s="65"/>
      <c r="B189" s="65"/>
      <c r="C189" s="65"/>
      <c r="D189" s="65"/>
      <c r="E189" s="43"/>
      <c r="F189" s="318"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7"/>
        <v/>
      </c>
      <c r="AB189" s="43"/>
      <c r="AC189" s="213"/>
      <c r="AD189" s="213"/>
      <c r="AE189" s="40"/>
      <c r="AF189" s="45"/>
      <c r="AG189" s="40"/>
      <c r="AH189" s="676"/>
      <c r="AI189" s="677"/>
      <c r="AJ189" s="41"/>
      <c r="AK189" s="367"/>
      <c r="AL189" s="43"/>
      <c r="AM189" s="179" t="str">
        <f t="shared" si="8"/>
        <v/>
      </c>
      <c r="AN189" s="43"/>
      <c r="AO189" s="75"/>
      <c r="AP189" s="408"/>
      <c r="AQ189" s="28" t="b">
        <f t="shared" si="9"/>
        <v>1</v>
      </c>
    </row>
    <row r="190" spans="1:43" ht="45" customHeight="1">
      <c r="A190" s="65"/>
      <c r="B190" s="65"/>
      <c r="C190" s="65"/>
      <c r="D190" s="65"/>
      <c r="E190" s="43"/>
      <c r="F190" s="318"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7"/>
        <v/>
      </c>
      <c r="AB190" s="43"/>
      <c r="AC190" s="213"/>
      <c r="AD190" s="213"/>
      <c r="AE190" s="40"/>
      <c r="AF190" s="45"/>
      <c r="AG190" s="40"/>
      <c r="AH190" s="676"/>
      <c r="AI190" s="677"/>
      <c r="AJ190" s="41"/>
      <c r="AK190" s="367"/>
      <c r="AL190" s="43"/>
      <c r="AM190" s="179" t="str">
        <f t="shared" si="8"/>
        <v/>
      </c>
      <c r="AN190" s="43"/>
      <c r="AO190" s="75"/>
      <c r="AP190" s="408"/>
      <c r="AQ190" s="28" t="b">
        <f t="shared" si="9"/>
        <v>1</v>
      </c>
    </row>
    <row r="191" spans="1:43" ht="45" customHeight="1">
      <c r="A191" s="65"/>
      <c r="B191" s="65"/>
      <c r="C191" s="65"/>
      <c r="D191" s="65"/>
      <c r="E191" s="43"/>
      <c r="F191" s="318"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7"/>
        <v/>
      </c>
      <c r="AB191" s="43"/>
      <c r="AC191" s="213"/>
      <c r="AD191" s="213"/>
      <c r="AE191" s="40"/>
      <c r="AF191" s="45"/>
      <c r="AG191" s="40"/>
      <c r="AH191" s="676"/>
      <c r="AI191" s="677"/>
      <c r="AJ191" s="41"/>
      <c r="AK191" s="367"/>
      <c r="AL191" s="43"/>
      <c r="AM191" s="179" t="str">
        <f t="shared" si="8"/>
        <v/>
      </c>
      <c r="AN191" s="43"/>
      <c r="AO191" s="75"/>
      <c r="AP191" s="408"/>
      <c r="AQ191" s="28" t="b">
        <f t="shared" si="9"/>
        <v>1</v>
      </c>
    </row>
    <row r="192" spans="1:43" ht="45" customHeight="1">
      <c r="A192" s="65"/>
      <c r="B192" s="65"/>
      <c r="C192" s="65"/>
      <c r="D192" s="65"/>
      <c r="E192" s="43"/>
      <c r="F192" s="318"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7"/>
        <v/>
      </c>
      <c r="AB192" s="43"/>
      <c r="AC192" s="213"/>
      <c r="AD192" s="213"/>
      <c r="AE192" s="40"/>
      <c r="AF192" s="45"/>
      <c r="AG192" s="40"/>
      <c r="AH192" s="676"/>
      <c r="AI192" s="677"/>
      <c r="AJ192" s="41"/>
      <c r="AK192" s="367"/>
      <c r="AL192" s="43"/>
      <c r="AM192" s="179" t="str">
        <f t="shared" si="8"/>
        <v/>
      </c>
      <c r="AN192" s="43"/>
      <c r="AO192" s="75"/>
      <c r="AP192" s="408"/>
      <c r="AQ192" s="28" t="b">
        <f t="shared" si="9"/>
        <v>1</v>
      </c>
    </row>
    <row r="193" spans="1:43" ht="45" customHeight="1">
      <c r="A193" s="65"/>
      <c r="B193" s="65"/>
      <c r="C193" s="65"/>
      <c r="D193" s="65"/>
      <c r="E193" s="43"/>
      <c r="F193" s="318"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7"/>
        <v/>
      </c>
      <c r="AB193" s="43"/>
      <c r="AC193" s="213"/>
      <c r="AD193" s="213"/>
      <c r="AE193" s="40"/>
      <c r="AF193" s="45"/>
      <c r="AG193" s="40"/>
      <c r="AH193" s="676"/>
      <c r="AI193" s="677"/>
      <c r="AJ193" s="41"/>
      <c r="AK193" s="367"/>
      <c r="AL193" s="43"/>
      <c r="AM193" s="179" t="str">
        <f t="shared" si="8"/>
        <v/>
      </c>
      <c r="AN193" s="43"/>
      <c r="AO193" s="75"/>
      <c r="AP193" s="408"/>
      <c r="AQ193" s="28" t="b">
        <f t="shared" si="9"/>
        <v>1</v>
      </c>
    </row>
    <row r="194" spans="1:43" ht="45" customHeight="1">
      <c r="A194" s="65"/>
      <c r="B194" s="65"/>
      <c r="C194" s="65"/>
      <c r="D194" s="65"/>
      <c r="E194" s="43"/>
      <c r="F194" s="318"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7"/>
        <v/>
      </c>
      <c r="AB194" s="43"/>
      <c r="AC194" s="213"/>
      <c r="AD194" s="213"/>
      <c r="AE194" s="40"/>
      <c r="AF194" s="45"/>
      <c r="AG194" s="40"/>
      <c r="AH194" s="676"/>
      <c r="AI194" s="677"/>
      <c r="AJ194" s="41"/>
      <c r="AK194" s="367"/>
      <c r="AL194" s="43"/>
      <c r="AM194" s="179" t="str">
        <f t="shared" si="8"/>
        <v/>
      </c>
      <c r="AN194" s="43"/>
      <c r="AO194" s="75"/>
      <c r="AP194" s="408"/>
      <c r="AQ194" s="28" t="b">
        <f t="shared" si="9"/>
        <v>1</v>
      </c>
    </row>
    <row r="195" spans="1:43" ht="45" customHeight="1">
      <c r="A195" s="65"/>
      <c r="B195" s="65"/>
      <c r="C195" s="65"/>
      <c r="D195" s="65"/>
      <c r="E195" s="43"/>
      <c r="F195" s="318"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7"/>
        <v/>
      </c>
      <c r="AB195" s="43"/>
      <c r="AC195" s="213"/>
      <c r="AD195" s="213"/>
      <c r="AE195" s="40"/>
      <c r="AF195" s="45"/>
      <c r="AG195" s="40"/>
      <c r="AH195" s="676"/>
      <c r="AI195" s="677"/>
      <c r="AJ195" s="41"/>
      <c r="AK195" s="367"/>
      <c r="AL195" s="43"/>
      <c r="AM195" s="179" t="str">
        <f t="shared" si="8"/>
        <v/>
      </c>
      <c r="AN195" s="43"/>
      <c r="AO195" s="75"/>
      <c r="AP195" s="408"/>
      <c r="AQ195" s="28" t="b">
        <f t="shared" si="9"/>
        <v>1</v>
      </c>
    </row>
    <row r="196" spans="1:43" ht="45" customHeight="1">
      <c r="A196" s="65"/>
      <c r="B196" s="65"/>
      <c r="C196" s="65"/>
      <c r="D196" s="65"/>
      <c r="E196" s="43"/>
      <c r="F196" s="318"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7"/>
        <v/>
      </c>
      <c r="AB196" s="43"/>
      <c r="AC196" s="213"/>
      <c r="AD196" s="213"/>
      <c r="AE196" s="40"/>
      <c r="AF196" s="45"/>
      <c r="AG196" s="40"/>
      <c r="AH196" s="676"/>
      <c r="AI196" s="677"/>
      <c r="AJ196" s="41"/>
      <c r="AK196" s="367"/>
      <c r="AL196" s="43"/>
      <c r="AM196" s="179" t="str">
        <f t="shared" si="8"/>
        <v/>
      </c>
      <c r="AN196" s="43"/>
      <c r="AO196" s="75"/>
      <c r="AP196" s="408"/>
      <c r="AQ196" s="28" t="b">
        <f t="shared" si="9"/>
        <v>1</v>
      </c>
    </row>
    <row r="197" spans="1:43" ht="45" customHeight="1">
      <c r="A197" s="65"/>
      <c r="B197" s="65"/>
      <c r="C197" s="65"/>
      <c r="D197" s="65"/>
      <c r="E197" s="43"/>
      <c r="F197" s="318"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7"/>
        <v/>
      </c>
      <c r="AB197" s="43"/>
      <c r="AC197" s="213"/>
      <c r="AD197" s="213"/>
      <c r="AE197" s="40"/>
      <c r="AF197" s="45"/>
      <c r="AG197" s="40"/>
      <c r="AH197" s="676"/>
      <c r="AI197" s="677"/>
      <c r="AJ197" s="41"/>
      <c r="AK197" s="367"/>
      <c r="AL197" s="43"/>
      <c r="AM197" s="179" t="str">
        <f t="shared" si="8"/>
        <v/>
      </c>
      <c r="AN197" s="43"/>
      <c r="AO197" s="75"/>
      <c r="AP197" s="408"/>
      <c r="AQ197" s="28" t="b">
        <f t="shared" si="9"/>
        <v>1</v>
      </c>
    </row>
    <row r="198" spans="1:43" ht="45" customHeight="1">
      <c r="A198" s="65"/>
      <c r="B198" s="65"/>
      <c r="C198" s="65"/>
      <c r="D198" s="65"/>
      <c r="E198" s="43"/>
      <c r="F198" s="318"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7"/>
        <v/>
      </c>
      <c r="AB198" s="43"/>
      <c r="AC198" s="213"/>
      <c r="AD198" s="213"/>
      <c r="AE198" s="40"/>
      <c r="AF198" s="45"/>
      <c r="AG198" s="40"/>
      <c r="AH198" s="676"/>
      <c r="AI198" s="677"/>
      <c r="AJ198" s="41"/>
      <c r="AK198" s="367"/>
      <c r="AL198" s="43"/>
      <c r="AM198" s="179" t="str">
        <f t="shared" si="8"/>
        <v/>
      </c>
      <c r="AN198" s="43"/>
      <c r="AO198" s="75"/>
      <c r="AP198" s="408"/>
      <c r="AQ198" s="28" t="b">
        <f t="shared" si="9"/>
        <v>1</v>
      </c>
    </row>
    <row r="199" spans="1:43" ht="45" customHeight="1">
      <c r="A199" s="65"/>
      <c r="B199" s="65"/>
      <c r="C199" s="65"/>
      <c r="D199" s="65"/>
      <c r="E199" s="43"/>
      <c r="F199" s="318"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7"/>
        <v/>
      </c>
      <c r="AB199" s="43"/>
      <c r="AC199" s="213"/>
      <c r="AD199" s="213"/>
      <c r="AE199" s="40"/>
      <c r="AF199" s="45"/>
      <c r="AG199" s="40"/>
      <c r="AH199" s="676"/>
      <c r="AI199" s="677"/>
      <c r="AJ199" s="41"/>
      <c r="AK199" s="367"/>
      <c r="AL199" s="43"/>
      <c r="AM199" s="179" t="str">
        <f t="shared" si="8"/>
        <v/>
      </c>
      <c r="AN199" s="43"/>
      <c r="AO199" s="75"/>
      <c r="AP199" s="408"/>
      <c r="AQ199" s="28" t="b">
        <f t="shared" si="9"/>
        <v>1</v>
      </c>
    </row>
    <row r="200" spans="1:43" ht="45" customHeight="1">
      <c r="A200" s="65"/>
      <c r="B200" s="65"/>
      <c r="C200" s="65"/>
      <c r="D200" s="65"/>
      <c r="E200" s="43"/>
      <c r="F200" s="318"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7"/>
        <v/>
      </c>
      <c r="AB200" s="43"/>
      <c r="AC200" s="213"/>
      <c r="AD200" s="213"/>
      <c r="AE200" s="40"/>
      <c r="AF200" s="45"/>
      <c r="AG200" s="40"/>
      <c r="AH200" s="676"/>
      <c r="AI200" s="677"/>
      <c r="AJ200" s="41"/>
      <c r="AK200" s="367"/>
      <c r="AL200" s="43"/>
      <c r="AM200" s="179" t="str">
        <f t="shared" si="8"/>
        <v/>
      </c>
      <c r="AN200" s="43"/>
      <c r="AO200" s="75"/>
      <c r="AP200" s="408"/>
      <c r="AQ200" s="28" t="b">
        <f t="shared" si="9"/>
        <v>1</v>
      </c>
    </row>
    <row r="201" spans="1:43" ht="45" customHeight="1">
      <c r="A201" s="65"/>
      <c r="B201" s="65"/>
      <c r="C201" s="65"/>
      <c r="D201" s="65"/>
      <c r="E201" s="43"/>
      <c r="F201" s="318"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7"/>
        <v/>
      </c>
      <c r="AB201" s="43"/>
      <c r="AC201" s="213"/>
      <c r="AD201" s="213"/>
      <c r="AE201" s="40"/>
      <c r="AF201" s="45"/>
      <c r="AG201" s="40"/>
      <c r="AH201" s="676"/>
      <c r="AI201" s="677"/>
      <c r="AJ201" s="41"/>
      <c r="AK201" s="367"/>
      <c r="AL201" s="43"/>
      <c r="AM201" s="179" t="str">
        <f t="shared" si="8"/>
        <v/>
      </c>
      <c r="AN201" s="43"/>
      <c r="AO201" s="75"/>
      <c r="AP201" s="408"/>
      <c r="AQ201" s="28" t="b">
        <f t="shared" si="9"/>
        <v>1</v>
      </c>
    </row>
    <row r="202" spans="1:43" ht="45" customHeight="1">
      <c r="A202" s="65"/>
      <c r="B202" s="65"/>
      <c r="C202" s="65"/>
      <c r="D202" s="65"/>
      <c r="E202" s="43"/>
      <c r="F202" s="318"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7"/>
        <v/>
      </c>
      <c r="AB202" s="43"/>
      <c r="AC202" s="213"/>
      <c r="AD202" s="213"/>
      <c r="AE202" s="40"/>
      <c r="AF202" s="45"/>
      <c r="AG202" s="40"/>
      <c r="AH202" s="676"/>
      <c r="AI202" s="677"/>
      <c r="AJ202" s="41"/>
      <c r="AK202" s="367"/>
      <c r="AL202" s="43"/>
      <c r="AM202" s="179" t="str">
        <f t="shared" si="8"/>
        <v/>
      </c>
      <c r="AN202" s="43"/>
      <c r="AO202" s="75"/>
      <c r="AP202" s="408"/>
      <c r="AQ202" s="28" t="b">
        <f t="shared" si="9"/>
        <v>1</v>
      </c>
    </row>
    <row r="203" spans="1:43" ht="45" customHeight="1">
      <c r="A203" s="65"/>
      <c r="B203" s="65"/>
      <c r="C203" s="65"/>
      <c r="D203" s="65"/>
      <c r="E203" s="43"/>
      <c r="F203" s="318"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7"/>
        <v/>
      </c>
      <c r="AB203" s="43"/>
      <c r="AC203" s="213"/>
      <c r="AD203" s="213"/>
      <c r="AE203" s="40"/>
      <c r="AF203" s="45"/>
      <c r="AG203" s="40"/>
      <c r="AH203" s="676"/>
      <c r="AI203" s="677"/>
      <c r="AJ203" s="41"/>
      <c r="AK203" s="367"/>
      <c r="AL203" s="43"/>
      <c r="AM203" s="179" t="str">
        <f t="shared" si="8"/>
        <v/>
      </c>
      <c r="AN203" s="43"/>
      <c r="AO203" s="75"/>
      <c r="AP203" s="408"/>
      <c r="AQ203" s="28" t="b">
        <f t="shared" si="9"/>
        <v>1</v>
      </c>
    </row>
    <row r="204" spans="1:43" ht="45" customHeight="1">
      <c r="A204" s="65"/>
      <c r="B204" s="65"/>
      <c r="C204" s="65"/>
      <c r="D204" s="65"/>
      <c r="E204" s="43"/>
      <c r="F204" s="318"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0">IF(ISBLANK(W204),"",DATEDIF(R204,W204,"d")/365)</f>
        <v/>
      </c>
      <c r="AB204" s="43"/>
      <c r="AC204" s="213"/>
      <c r="AD204" s="213"/>
      <c r="AE204" s="40"/>
      <c r="AF204" s="45"/>
      <c r="AG204" s="40"/>
      <c r="AH204" s="676"/>
      <c r="AI204" s="677"/>
      <c r="AJ204" s="41"/>
      <c r="AK204" s="367"/>
      <c r="AL204" s="43"/>
      <c r="AM204" s="179" t="str">
        <f t="shared" ref="AM204:AM267" si="11">IF((R204-AK204)/365&gt;0,(R204-AK204)/365,"")</f>
        <v/>
      </c>
      <c r="AN204" s="43"/>
      <c r="AO204" s="75"/>
      <c r="AP204" s="408"/>
      <c r="AQ204" s="28" t="b">
        <f t="shared" ref="AQ204:AQ267" si="12">T204=Y204+AC204+AG204</f>
        <v>1</v>
      </c>
    </row>
    <row r="205" spans="1:43" ht="45" customHeight="1">
      <c r="A205" s="65"/>
      <c r="B205" s="65"/>
      <c r="C205" s="65"/>
      <c r="D205" s="65"/>
      <c r="E205" s="43"/>
      <c r="F205" s="318"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0"/>
        <v/>
      </c>
      <c r="AB205" s="43"/>
      <c r="AC205" s="213"/>
      <c r="AD205" s="213"/>
      <c r="AE205" s="40"/>
      <c r="AF205" s="45"/>
      <c r="AG205" s="40"/>
      <c r="AH205" s="676"/>
      <c r="AI205" s="677"/>
      <c r="AJ205" s="41"/>
      <c r="AK205" s="367"/>
      <c r="AL205" s="43"/>
      <c r="AM205" s="179" t="str">
        <f t="shared" si="11"/>
        <v/>
      </c>
      <c r="AN205" s="43"/>
      <c r="AO205" s="75"/>
      <c r="AP205" s="408"/>
      <c r="AQ205" s="28" t="b">
        <f t="shared" si="12"/>
        <v>1</v>
      </c>
    </row>
    <row r="206" spans="1:43" ht="45" customHeight="1">
      <c r="A206" s="65"/>
      <c r="B206" s="65"/>
      <c r="C206" s="65"/>
      <c r="D206" s="65"/>
      <c r="E206" s="43"/>
      <c r="F206" s="318"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0"/>
        <v/>
      </c>
      <c r="AB206" s="43"/>
      <c r="AC206" s="213"/>
      <c r="AD206" s="213"/>
      <c r="AE206" s="40"/>
      <c r="AF206" s="45"/>
      <c r="AG206" s="40"/>
      <c r="AH206" s="676"/>
      <c r="AI206" s="677"/>
      <c r="AJ206" s="41"/>
      <c r="AK206" s="367"/>
      <c r="AL206" s="43"/>
      <c r="AM206" s="179" t="str">
        <f t="shared" si="11"/>
        <v/>
      </c>
      <c r="AN206" s="43"/>
      <c r="AO206" s="75"/>
      <c r="AP206" s="408"/>
      <c r="AQ206" s="28" t="b">
        <f t="shared" si="12"/>
        <v>1</v>
      </c>
    </row>
    <row r="207" spans="1:43" ht="45" customHeight="1">
      <c r="A207" s="65"/>
      <c r="B207" s="65"/>
      <c r="C207" s="65"/>
      <c r="D207" s="65"/>
      <c r="E207" s="43"/>
      <c r="F207" s="318"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0"/>
        <v/>
      </c>
      <c r="AB207" s="43"/>
      <c r="AC207" s="213"/>
      <c r="AD207" s="213"/>
      <c r="AE207" s="40"/>
      <c r="AF207" s="45"/>
      <c r="AG207" s="40"/>
      <c r="AH207" s="676"/>
      <c r="AI207" s="677"/>
      <c r="AJ207" s="41"/>
      <c r="AK207" s="367"/>
      <c r="AL207" s="43"/>
      <c r="AM207" s="179" t="str">
        <f t="shared" si="11"/>
        <v/>
      </c>
      <c r="AN207" s="43"/>
      <c r="AO207" s="75"/>
      <c r="AP207" s="408"/>
      <c r="AQ207" s="28" t="b">
        <f t="shared" si="12"/>
        <v>1</v>
      </c>
    </row>
    <row r="208" spans="1:43" ht="45" customHeight="1">
      <c r="A208" s="65"/>
      <c r="B208" s="65"/>
      <c r="C208" s="65"/>
      <c r="D208" s="65"/>
      <c r="E208" s="43"/>
      <c r="F208" s="318"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0"/>
        <v/>
      </c>
      <c r="AB208" s="43"/>
      <c r="AC208" s="213"/>
      <c r="AD208" s="213"/>
      <c r="AE208" s="40"/>
      <c r="AF208" s="45"/>
      <c r="AG208" s="40"/>
      <c r="AH208" s="676"/>
      <c r="AI208" s="677"/>
      <c r="AJ208" s="41"/>
      <c r="AK208" s="367"/>
      <c r="AL208" s="43"/>
      <c r="AM208" s="179" t="str">
        <f t="shared" si="11"/>
        <v/>
      </c>
      <c r="AN208" s="43"/>
      <c r="AO208" s="75"/>
      <c r="AP208" s="408"/>
      <c r="AQ208" s="28" t="b">
        <f t="shared" si="12"/>
        <v>1</v>
      </c>
    </row>
    <row r="209" spans="1:43" ht="45" customHeight="1">
      <c r="A209" s="65"/>
      <c r="B209" s="65"/>
      <c r="C209" s="65"/>
      <c r="D209" s="65"/>
      <c r="E209" s="43"/>
      <c r="F209" s="318"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0"/>
        <v/>
      </c>
      <c r="AB209" s="43"/>
      <c r="AC209" s="213"/>
      <c r="AD209" s="213"/>
      <c r="AE209" s="40"/>
      <c r="AF209" s="45"/>
      <c r="AG209" s="40"/>
      <c r="AH209" s="676"/>
      <c r="AI209" s="677"/>
      <c r="AJ209" s="41"/>
      <c r="AK209" s="367"/>
      <c r="AL209" s="43"/>
      <c r="AM209" s="179" t="str">
        <f t="shared" si="11"/>
        <v/>
      </c>
      <c r="AN209" s="43"/>
      <c r="AO209" s="75"/>
      <c r="AP209" s="408"/>
      <c r="AQ209" s="28" t="b">
        <f t="shared" si="12"/>
        <v>1</v>
      </c>
    </row>
    <row r="210" spans="1:43" ht="45" customHeight="1">
      <c r="A210" s="65"/>
      <c r="B210" s="65"/>
      <c r="C210" s="65"/>
      <c r="D210" s="65"/>
      <c r="E210" s="43"/>
      <c r="F210" s="318"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0"/>
        <v/>
      </c>
      <c r="AB210" s="43"/>
      <c r="AC210" s="213"/>
      <c r="AD210" s="213"/>
      <c r="AE210" s="40"/>
      <c r="AF210" s="45"/>
      <c r="AG210" s="40"/>
      <c r="AH210" s="676"/>
      <c r="AI210" s="677"/>
      <c r="AJ210" s="41"/>
      <c r="AK210" s="367"/>
      <c r="AL210" s="43"/>
      <c r="AM210" s="179" t="str">
        <f t="shared" si="11"/>
        <v/>
      </c>
      <c r="AN210" s="43"/>
      <c r="AO210" s="75"/>
      <c r="AP210" s="408"/>
      <c r="AQ210" s="28" t="b">
        <f t="shared" si="12"/>
        <v>1</v>
      </c>
    </row>
    <row r="211" spans="1:43" ht="45" customHeight="1">
      <c r="A211" s="65"/>
      <c r="B211" s="65"/>
      <c r="C211" s="65"/>
      <c r="D211" s="65"/>
      <c r="E211" s="43"/>
      <c r="F211" s="318"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0"/>
        <v/>
      </c>
      <c r="AB211" s="43"/>
      <c r="AC211" s="213"/>
      <c r="AD211" s="213"/>
      <c r="AE211" s="40"/>
      <c r="AF211" s="45"/>
      <c r="AG211" s="40"/>
      <c r="AH211" s="676"/>
      <c r="AI211" s="677"/>
      <c r="AJ211" s="41"/>
      <c r="AK211" s="367"/>
      <c r="AL211" s="43"/>
      <c r="AM211" s="179" t="str">
        <f t="shared" si="11"/>
        <v/>
      </c>
      <c r="AN211" s="43"/>
      <c r="AO211" s="75"/>
      <c r="AP211" s="408"/>
      <c r="AQ211" s="28" t="b">
        <f t="shared" si="12"/>
        <v>1</v>
      </c>
    </row>
    <row r="212" spans="1:43" ht="45" customHeight="1">
      <c r="A212" s="65"/>
      <c r="B212" s="65"/>
      <c r="C212" s="65"/>
      <c r="D212" s="65"/>
      <c r="E212" s="43"/>
      <c r="F212" s="318"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0"/>
        <v/>
      </c>
      <c r="AB212" s="43"/>
      <c r="AC212" s="213"/>
      <c r="AD212" s="213"/>
      <c r="AE212" s="40"/>
      <c r="AF212" s="45"/>
      <c r="AG212" s="40"/>
      <c r="AH212" s="676"/>
      <c r="AI212" s="677"/>
      <c r="AJ212" s="41"/>
      <c r="AK212" s="367"/>
      <c r="AL212" s="43"/>
      <c r="AM212" s="179" t="str">
        <f t="shared" si="11"/>
        <v/>
      </c>
      <c r="AN212" s="43"/>
      <c r="AO212" s="75"/>
      <c r="AP212" s="408"/>
      <c r="AQ212" s="28" t="b">
        <f t="shared" si="12"/>
        <v>1</v>
      </c>
    </row>
    <row r="213" spans="1:43" ht="45" customHeight="1">
      <c r="A213" s="65"/>
      <c r="B213" s="65"/>
      <c r="C213" s="65"/>
      <c r="D213" s="65"/>
      <c r="E213" s="43"/>
      <c r="F213" s="318"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0"/>
        <v/>
      </c>
      <c r="AB213" s="43"/>
      <c r="AC213" s="213"/>
      <c r="AD213" s="213"/>
      <c r="AE213" s="40"/>
      <c r="AF213" s="45"/>
      <c r="AG213" s="40"/>
      <c r="AH213" s="676"/>
      <c r="AI213" s="677"/>
      <c r="AJ213" s="41"/>
      <c r="AK213" s="367"/>
      <c r="AL213" s="43"/>
      <c r="AM213" s="179" t="str">
        <f t="shared" si="11"/>
        <v/>
      </c>
      <c r="AN213" s="43"/>
      <c r="AO213" s="75"/>
      <c r="AP213" s="408"/>
      <c r="AQ213" s="28" t="b">
        <f t="shared" si="12"/>
        <v>1</v>
      </c>
    </row>
    <row r="214" spans="1:43" ht="45" customHeight="1">
      <c r="A214" s="65"/>
      <c r="B214" s="65"/>
      <c r="C214" s="65"/>
      <c r="D214" s="65"/>
      <c r="E214" s="43"/>
      <c r="F214" s="318"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0"/>
        <v/>
      </c>
      <c r="AB214" s="43"/>
      <c r="AC214" s="213"/>
      <c r="AD214" s="213"/>
      <c r="AE214" s="40"/>
      <c r="AF214" s="45"/>
      <c r="AG214" s="40"/>
      <c r="AH214" s="676"/>
      <c r="AI214" s="677"/>
      <c r="AJ214" s="41"/>
      <c r="AK214" s="367"/>
      <c r="AL214" s="43"/>
      <c r="AM214" s="179" t="str">
        <f t="shared" si="11"/>
        <v/>
      </c>
      <c r="AN214" s="43"/>
      <c r="AO214" s="75"/>
      <c r="AP214" s="408"/>
      <c r="AQ214" s="28" t="b">
        <f t="shared" si="12"/>
        <v>1</v>
      </c>
    </row>
    <row r="215" spans="1:43" ht="45" customHeight="1">
      <c r="A215" s="65"/>
      <c r="B215" s="65"/>
      <c r="C215" s="65"/>
      <c r="D215" s="65"/>
      <c r="E215" s="43"/>
      <c r="F215" s="318"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0"/>
        <v/>
      </c>
      <c r="AB215" s="43"/>
      <c r="AC215" s="213"/>
      <c r="AD215" s="213"/>
      <c r="AE215" s="40"/>
      <c r="AF215" s="45"/>
      <c r="AG215" s="40"/>
      <c r="AH215" s="676"/>
      <c r="AI215" s="677"/>
      <c r="AJ215" s="41"/>
      <c r="AK215" s="367"/>
      <c r="AL215" s="43"/>
      <c r="AM215" s="179" t="str">
        <f t="shared" si="11"/>
        <v/>
      </c>
      <c r="AN215" s="43"/>
      <c r="AO215" s="75"/>
      <c r="AP215" s="408"/>
      <c r="AQ215" s="28" t="b">
        <f t="shared" si="12"/>
        <v>1</v>
      </c>
    </row>
    <row r="216" spans="1:43" ht="45" customHeight="1">
      <c r="A216" s="65"/>
      <c r="B216" s="65"/>
      <c r="C216" s="65"/>
      <c r="D216" s="65"/>
      <c r="E216" s="43"/>
      <c r="F216" s="318"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0"/>
        <v/>
      </c>
      <c r="AB216" s="43"/>
      <c r="AC216" s="213"/>
      <c r="AD216" s="213"/>
      <c r="AE216" s="40"/>
      <c r="AF216" s="45"/>
      <c r="AG216" s="40"/>
      <c r="AH216" s="676"/>
      <c r="AI216" s="677"/>
      <c r="AJ216" s="41"/>
      <c r="AK216" s="367"/>
      <c r="AL216" s="43"/>
      <c r="AM216" s="179" t="str">
        <f t="shared" si="11"/>
        <v/>
      </c>
      <c r="AN216" s="43"/>
      <c r="AO216" s="75"/>
      <c r="AP216" s="408"/>
      <c r="AQ216" s="28" t="b">
        <f t="shared" si="12"/>
        <v>1</v>
      </c>
    </row>
    <row r="217" spans="1:43" ht="45" customHeight="1">
      <c r="A217" s="65"/>
      <c r="B217" s="65"/>
      <c r="C217" s="65"/>
      <c r="D217" s="65"/>
      <c r="E217" s="43"/>
      <c r="F217" s="318"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0"/>
        <v/>
      </c>
      <c r="AB217" s="43"/>
      <c r="AC217" s="213"/>
      <c r="AD217" s="213"/>
      <c r="AE217" s="40"/>
      <c r="AF217" s="45"/>
      <c r="AG217" s="40"/>
      <c r="AH217" s="676"/>
      <c r="AI217" s="677"/>
      <c r="AJ217" s="41"/>
      <c r="AK217" s="367"/>
      <c r="AL217" s="43"/>
      <c r="AM217" s="179" t="str">
        <f t="shared" si="11"/>
        <v/>
      </c>
      <c r="AN217" s="43"/>
      <c r="AO217" s="75"/>
      <c r="AP217" s="408"/>
      <c r="AQ217" s="28" t="b">
        <f t="shared" si="12"/>
        <v>1</v>
      </c>
    </row>
    <row r="218" spans="1:43" ht="45" customHeight="1">
      <c r="A218" s="65"/>
      <c r="B218" s="65"/>
      <c r="C218" s="65"/>
      <c r="D218" s="65"/>
      <c r="E218" s="43"/>
      <c r="F218" s="318"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0"/>
        <v/>
      </c>
      <c r="AB218" s="43"/>
      <c r="AC218" s="213"/>
      <c r="AD218" s="213"/>
      <c r="AE218" s="40"/>
      <c r="AF218" s="45"/>
      <c r="AG218" s="40"/>
      <c r="AH218" s="676"/>
      <c r="AI218" s="677"/>
      <c r="AJ218" s="41"/>
      <c r="AK218" s="367"/>
      <c r="AL218" s="43"/>
      <c r="AM218" s="179" t="str">
        <f t="shared" si="11"/>
        <v/>
      </c>
      <c r="AN218" s="43"/>
      <c r="AO218" s="75"/>
      <c r="AP218" s="408"/>
      <c r="AQ218" s="28" t="b">
        <f t="shared" si="12"/>
        <v>1</v>
      </c>
    </row>
    <row r="219" spans="1:43" ht="45" customHeight="1">
      <c r="A219" s="65"/>
      <c r="B219" s="65"/>
      <c r="C219" s="65"/>
      <c r="D219" s="65"/>
      <c r="E219" s="43"/>
      <c r="F219" s="318"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0"/>
        <v/>
      </c>
      <c r="AB219" s="43"/>
      <c r="AC219" s="213"/>
      <c r="AD219" s="213"/>
      <c r="AE219" s="40"/>
      <c r="AF219" s="45"/>
      <c r="AG219" s="40"/>
      <c r="AH219" s="676"/>
      <c r="AI219" s="677"/>
      <c r="AJ219" s="41"/>
      <c r="AK219" s="367"/>
      <c r="AL219" s="43"/>
      <c r="AM219" s="179" t="str">
        <f t="shared" si="11"/>
        <v/>
      </c>
      <c r="AN219" s="43"/>
      <c r="AO219" s="75"/>
      <c r="AP219" s="408"/>
      <c r="AQ219" s="28" t="b">
        <f t="shared" si="12"/>
        <v>1</v>
      </c>
    </row>
    <row r="220" spans="1:43" ht="45" customHeight="1">
      <c r="A220" s="65"/>
      <c r="B220" s="65"/>
      <c r="C220" s="65"/>
      <c r="D220" s="65"/>
      <c r="E220" s="43"/>
      <c r="F220" s="318"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0"/>
        <v/>
      </c>
      <c r="AB220" s="43"/>
      <c r="AC220" s="213"/>
      <c r="AD220" s="213"/>
      <c r="AE220" s="40"/>
      <c r="AF220" s="45"/>
      <c r="AG220" s="40"/>
      <c r="AH220" s="676"/>
      <c r="AI220" s="677"/>
      <c r="AJ220" s="41"/>
      <c r="AK220" s="367"/>
      <c r="AL220" s="43"/>
      <c r="AM220" s="179" t="str">
        <f t="shared" si="11"/>
        <v/>
      </c>
      <c r="AN220" s="43"/>
      <c r="AO220" s="75"/>
      <c r="AP220" s="408"/>
      <c r="AQ220" s="28" t="b">
        <f t="shared" si="12"/>
        <v>1</v>
      </c>
    </row>
    <row r="221" spans="1:43" ht="45" customHeight="1">
      <c r="A221" s="65"/>
      <c r="B221" s="65"/>
      <c r="C221" s="65"/>
      <c r="D221" s="65"/>
      <c r="E221" s="43"/>
      <c r="F221" s="318"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0"/>
        <v/>
      </c>
      <c r="AB221" s="43"/>
      <c r="AC221" s="213"/>
      <c r="AD221" s="213"/>
      <c r="AE221" s="40"/>
      <c r="AF221" s="45"/>
      <c r="AG221" s="40"/>
      <c r="AH221" s="676"/>
      <c r="AI221" s="677"/>
      <c r="AJ221" s="41"/>
      <c r="AK221" s="367"/>
      <c r="AL221" s="43"/>
      <c r="AM221" s="179" t="str">
        <f t="shared" si="11"/>
        <v/>
      </c>
      <c r="AN221" s="43"/>
      <c r="AO221" s="75"/>
      <c r="AP221" s="408"/>
      <c r="AQ221" s="28" t="b">
        <f t="shared" si="12"/>
        <v>1</v>
      </c>
    </row>
    <row r="222" spans="1:43" ht="45" customHeight="1">
      <c r="A222" s="65"/>
      <c r="B222" s="65"/>
      <c r="C222" s="65"/>
      <c r="D222" s="65"/>
      <c r="E222" s="43"/>
      <c r="F222" s="318"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0"/>
        <v/>
      </c>
      <c r="AB222" s="43"/>
      <c r="AC222" s="213"/>
      <c r="AD222" s="213"/>
      <c r="AE222" s="40"/>
      <c r="AF222" s="45"/>
      <c r="AG222" s="40"/>
      <c r="AH222" s="676"/>
      <c r="AI222" s="677"/>
      <c r="AJ222" s="41"/>
      <c r="AK222" s="367"/>
      <c r="AL222" s="43"/>
      <c r="AM222" s="179" t="str">
        <f t="shared" si="11"/>
        <v/>
      </c>
      <c r="AN222" s="43"/>
      <c r="AO222" s="75"/>
      <c r="AP222" s="408"/>
      <c r="AQ222" s="28" t="b">
        <f t="shared" si="12"/>
        <v>1</v>
      </c>
    </row>
    <row r="223" spans="1:43" ht="45" customHeight="1">
      <c r="A223" s="65"/>
      <c r="B223" s="65"/>
      <c r="C223" s="65"/>
      <c r="D223" s="65"/>
      <c r="E223" s="43"/>
      <c r="F223" s="318"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0"/>
        <v/>
      </c>
      <c r="AB223" s="43"/>
      <c r="AC223" s="213"/>
      <c r="AD223" s="213"/>
      <c r="AE223" s="40"/>
      <c r="AF223" s="45"/>
      <c r="AG223" s="40"/>
      <c r="AH223" s="676"/>
      <c r="AI223" s="677"/>
      <c r="AJ223" s="41"/>
      <c r="AK223" s="367"/>
      <c r="AL223" s="43"/>
      <c r="AM223" s="179" t="str">
        <f t="shared" si="11"/>
        <v/>
      </c>
      <c r="AN223" s="43"/>
      <c r="AO223" s="75"/>
      <c r="AP223" s="408"/>
      <c r="AQ223" s="28" t="b">
        <f t="shared" si="12"/>
        <v>1</v>
      </c>
    </row>
    <row r="224" spans="1:43" ht="45" customHeight="1">
      <c r="A224" s="65"/>
      <c r="B224" s="65"/>
      <c r="C224" s="65"/>
      <c r="D224" s="65"/>
      <c r="E224" s="43"/>
      <c r="F224" s="318"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0"/>
        <v/>
      </c>
      <c r="AB224" s="43"/>
      <c r="AC224" s="213"/>
      <c r="AD224" s="213"/>
      <c r="AE224" s="40"/>
      <c r="AF224" s="45"/>
      <c r="AG224" s="40"/>
      <c r="AH224" s="676"/>
      <c r="AI224" s="677"/>
      <c r="AJ224" s="41"/>
      <c r="AK224" s="367"/>
      <c r="AL224" s="43"/>
      <c r="AM224" s="179" t="str">
        <f t="shared" si="11"/>
        <v/>
      </c>
      <c r="AN224" s="43"/>
      <c r="AO224" s="75"/>
      <c r="AP224" s="408"/>
      <c r="AQ224" s="28" t="b">
        <f t="shared" si="12"/>
        <v>1</v>
      </c>
    </row>
    <row r="225" spans="1:43" ht="45" customHeight="1">
      <c r="A225" s="65"/>
      <c r="B225" s="65"/>
      <c r="C225" s="65"/>
      <c r="D225" s="65"/>
      <c r="E225" s="43"/>
      <c r="F225" s="318"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0"/>
        <v/>
      </c>
      <c r="AB225" s="43"/>
      <c r="AC225" s="213"/>
      <c r="AD225" s="213"/>
      <c r="AE225" s="40"/>
      <c r="AF225" s="45"/>
      <c r="AG225" s="40"/>
      <c r="AH225" s="676"/>
      <c r="AI225" s="677"/>
      <c r="AJ225" s="41"/>
      <c r="AK225" s="367"/>
      <c r="AL225" s="43"/>
      <c r="AM225" s="179" t="str">
        <f t="shared" si="11"/>
        <v/>
      </c>
      <c r="AN225" s="43"/>
      <c r="AO225" s="75"/>
      <c r="AP225" s="408"/>
      <c r="AQ225" s="28" t="b">
        <f t="shared" si="12"/>
        <v>1</v>
      </c>
    </row>
    <row r="226" spans="1:43" ht="45" customHeight="1">
      <c r="A226" s="65"/>
      <c r="B226" s="65"/>
      <c r="C226" s="65"/>
      <c r="D226" s="65"/>
      <c r="E226" s="43"/>
      <c r="F226" s="318"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0"/>
        <v/>
      </c>
      <c r="AB226" s="43"/>
      <c r="AC226" s="213"/>
      <c r="AD226" s="213"/>
      <c r="AE226" s="40"/>
      <c r="AF226" s="45"/>
      <c r="AG226" s="40"/>
      <c r="AH226" s="676"/>
      <c r="AI226" s="677"/>
      <c r="AJ226" s="41"/>
      <c r="AK226" s="367"/>
      <c r="AL226" s="43"/>
      <c r="AM226" s="179" t="str">
        <f t="shared" si="11"/>
        <v/>
      </c>
      <c r="AN226" s="43"/>
      <c r="AO226" s="75"/>
      <c r="AP226" s="408"/>
      <c r="AQ226" s="28" t="b">
        <f t="shared" si="12"/>
        <v>1</v>
      </c>
    </row>
    <row r="227" spans="1:43" ht="45" customHeight="1">
      <c r="A227" s="65"/>
      <c r="B227" s="65"/>
      <c r="C227" s="65"/>
      <c r="D227" s="65"/>
      <c r="E227" s="43"/>
      <c r="F227" s="318"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0"/>
        <v/>
      </c>
      <c r="AB227" s="43"/>
      <c r="AC227" s="213"/>
      <c r="AD227" s="213"/>
      <c r="AE227" s="40"/>
      <c r="AF227" s="45"/>
      <c r="AG227" s="40"/>
      <c r="AH227" s="676"/>
      <c r="AI227" s="677"/>
      <c r="AJ227" s="41"/>
      <c r="AK227" s="367"/>
      <c r="AL227" s="43"/>
      <c r="AM227" s="179" t="str">
        <f t="shared" si="11"/>
        <v/>
      </c>
      <c r="AN227" s="43"/>
      <c r="AO227" s="75"/>
      <c r="AP227" s="408"/>
      <c r="AQ227" s="28" t="b">
        <f t="shared" si="12"/>
        <v>1</v>
      </c>
    </row>
    <row r="228" spans="1:43" ht="45" customHeight="1">
      <c r="A228" s="65"/>
      <c r="B228" s="65"/>
      <c r="C228" s="65"/>
      <c r="D228" s="65"/>
      <c r="E228" s="43"/>
      <c r="F228" s="318"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0"/>
        <v/>
      </c>
      <c r="AB228" s="43"/>
      <c r="AC228" s="213"/>
      <c r="AD228" s="213"/>
      <c r="AE228" s="40"/>
      <c r="AF228" s="45"/>
      <c r="AG228" s="40"/>
      <c r="AH228" s="676"/>
      <c r="AI228" s="677"/>
      <c r="AJ228" s="41"/>
      <c r="AK228" s="367"/>
      <c r="AL228" s="43"/>
      <c r="AM228" s="179" t="str">
        <f t="shared" si="11"/>
        <v/>
      </c>
      <c r="AN228" s="43"/>
      <c r="AO228" s="75"/>
      <c r="AP228" s="408"/>
      <c r="AQ228" s="28" t="b">
        <f t="shared" si="12"/>
        <v>1</v>
      </c>
    </row>
    <row r="229" spans="1:43" ht="45" customHeight="1">
      <c r="A229" s="65"/>
      <c r="B229" s="65"/>
      <c r="C229" s="65"/>
      <c r="D229" s="65"/>
      <c r="E229" s="43"/>
      <c r="F229" s="318"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0"/>
        <v/>
      </c>
      <c r="AB229" s="43"/>
      <c r="AC229" s="213"/>
      <c r="AD229" s="213"/>
      <c r="AE229" s="40"/>
      <c r="AF229" s="45"/>
      <c r="AG229" s="40"/>
      <c r="AH229" s="676"/>
      <c r="AI229" s="677"/>
      <c r="AJ229" s="41"/>
      <c r="AK229" s="367"/>
      <c r="AL229" s="43"/>
      <c r="AM229" s="179" t="str">
        <f t="shared" si="11"/>
        <v/>
      </c>
      <c r="AN229" s="43"/>
      <c r="AO229" s="75"/>
      <c r="AP229" s="408"/>
      <c r="AQ229" s="28" t="b">
        <f t="shared" si="12"/>
        <v>1</v>
      </c>
    </row>
    <row r="230" spans="1:43" ht="45" customHeight="1">
      <c r="A230" s="65"/>
      <c r="B230" s="65"/>
      <c r="C230" s="65"/>
      <c r="D230" s="65"/>
      <c r="E230" s="43"/>
      <c r="F230" s="318"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0"/>
        <v/>
      </c>
      <c r="AB230" s="43"/>
      <c r="AC230" s="213"/>
      <c r="AD230" s="213"/>
      <c r="AE230" s="40"/>
      <c r="AF230" s="45"/>
      <c r="AG230" s="40"/>
      <c r="AH230" s="676"/>
      <c r="AI230" s="677"/>
      <c r="AJ230" s="41"/>
      <c r="AK230" s="367"/>
      <c r="AL230" s="43"/>
      <c r="AM230" s="179" t="str">
        <f t="shared" si="11"/>
        <v/>
      </c>
      <c r="AN230" s="43"/>
      <c r="AO230" s="75"/>
      <c r="AP230" s="408"/>
      <c r="AQ230" s="28" t="b">
        <f t="shared" si="12"/>
        <v>1</v>
      </c>
    </row>
    <row r="231" spans="1:43" ht="45" customHeight="1">
      <c r="A231" s="65"/>
      <c r="B231" s="65"/>
      <c r="C231" s="65"/>
      <c r="D231" s="65"/>
      <c r="E231" s="43"/>
      <c r="F231" s="318"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0"/>
        <v/>
      </c>
      <c r="AB231" s="43"/>
      <c r="AC231" s="213"/>
      <c r="AD231" s="213"/>
      <c r="AE231" s="40"/>
      <c r="AF231" s="45"/>
      <c r="AG231" s="40"/>
      <c r="AH231" s="676"/>
      <c r="AI231" s="677"/>
      <c r="AJ231" s="41"/>
      <c r="AK231" s="367"/>
      <c r="AL231" s="43"/>
      <c r="AM231" s="179" t="str">
        <f t="shared" si="11"/>
        <v/>
      </c>
      <c r="AN231" s="43"/>
      <c r="AO231" s="75"/>
      <c r="AP231" s="408"/>
      <c r="AQ231" s="28" t="b">
        <f t="shared" si="12"/>
        <v>1</v>
      </c>
    </row>
    <row r="232" spans="1:43" ht="45" customHeight="1">
      <c r="A232" s="65"/>
      <c r="B232" s="65"/>
      <c r="C232" s="65"/>
      <c r="D232" s="65"/>
      <c r="E232" s="43"/>
      <c r="F232" s="318"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0"/>
        <v/>
      </c>
      <c r="AB232" s="43"/>
      <c r="AC232" s="213"/>
      <c r="AD232" s="213"/>
      <c r="AE232" s="40"/>
      <c r="AF232" s="45"/>
      <c r="AG232" s="40"/>
      <c r="AH232" s="676"/>
      <c r="AI232" s="677"/>
      <c r="AJ232" s="41"/>
      <c r="AK232" s="367"/>
      <c r="AL232" s="43"/>
      <c r="AM232" s="179" t="str">
        <f t="shared" si="11"/>
        <v/>
      </c>
      <c r="AN232" s="43"/>
      <c r="AO232" s="75"/>
      <c r="AP232" s="408"/>
      <c r="AQ232" s="28" t="b">
        <f t="shared" si="12"/>
        <v>1</v>
      </c>
    </row>
    <row r="233" spans="1:43" ht="45" customHeight="1">
      <c r="A233" s="65"/>
      <c r="B233" s="65"/>
      <c r="C233" s="65"/>
      <c r="D233" s="65"/>
      <c r="E233" s="43"/>
      <c r="F233" s="318"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0"/>
        <v/>
      </c>
      <c r="AB233" s="43"/>
      <c r="AC233" s="213"/>
      <c r="AD233" s="213"/>
      <c r="AE233" s="40"/>
      <c r="AF233" s="45"/>
      <c r="AG233" s="40"/>
      <c r="AH233" s="676"/>
      <c r="AI233" s="677"/>
      <c r="AJ233" s="41"/>
      <c r="AK233" s="367"/>
      <c r="AL233" s="43"/>
      <c r="AM233" s="179" t="str">
        <f t="shared" si="11"/>
        <v/>
      </c>
      <c r="AN233" s="43"/>
      <c r="AO233" s="75"/>
      <c r="AP233" s="408"/>
      <c r="AQ233" s="28" t="b">
        <f t="shared" si="12"/>
        <v>1</v>
      </c>
    </row>
    <row r="234" spans="1:43" ht="45" customHeight="1">
      <c r="A234" s="65"/>
      <c r="B234" s="65"/>
      <c r="C234" s="65"/>
      <c r="D234" s="65"/>
      <c r="E234" s="43"/>
      <c r="F234" s="318"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0"/>
        <v/>
      </c>
      <c r="AB234" s="43"/>
      <c r="AC234" s="213"/>
      <c r="AD234" s="213"/>
      <c r="AE234" s="40"/>
      <c r="AF234" s="45"/>
      <c r="AG234" s="40"/>
      <c r="AH234" s="676"/>
      <c r="AI234" s="677"/>
      <c r="AJ234" s="41"/>
      <c r="AK234" s="367"/>
      <c r="AL234" s="43"/>
      <c r="AM234" s="179" t="str">
        <f t="shared" si="11"/>
        <v/>
      </c>
      <c r="AN234" s="43"/>
      <c r="AO234" s="75"/>
      <c r="AP234" s="408"/>
      <c r="AQ234" s="28" t="b">
        <f t="shared" si="12"/>
        <v>1</v>
      </c>
    </row>
    <row r="235" spans="1:43" ht="45" customHeight="1">
      <c r="A235" s="65"/>
      <c r="B235" s="65"/>
      <c r="C235" s="65"/>
      <c r="D235" s="65"/>
      <c r="E235" s="43"/>
      <c r="F235" s="318"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0"/>
        <v/>
      </c>
      <c r="AB235" s="43"/>
      <c r="AC235" s="213"/>
      <c r="AD235" s="213"/>
      <c r="AE235" s="40"/>
      <c r="AF235" s="45"/>
      <c r="AG235" s="40"/>
      <c r="AH235" s="676"/>
      <c r="AI235" s="677"/>
      <c r="AJ235" s="41"/>
      <c r="AK235" s="367"/>
      <c r="AL235" s="43"/>
      <c r="AM235" s="179" t="str">
        <f t="shared" si="11"/>
        <v/>
      </c>
      <c r="AN235" s="43"/>
      <c r="AO235" s="75"/>
      <c r="AP235" s="408"/>
      <c r="AQ235" s="28" t="b">
        <f t="shared" si="12"/>
        <v>1</v>
      </c>
    </row>
    <row r="236" spans="1:43" ht="45" customHeight="1">
      <c r="A236" s="65"/>
      <c r="B236" s="65"/>
      <c r="C236" s="65"/>
      <c r="D236" s="65"/>
      <c r="E236" s="43"/>
      <c r="F236" s="318"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0"/>
        <v/>
      </c>
      <c r="AB236" s="43"/>
      <c r="AC236" s="213"/>
      <c r="AD236" s="213"/>
      <c r="AE236" s="40"/>
      <c r="AF236" s="45"/>
      <c r="AG236" s="40"/>
      <c r="AH236" s="676"/>
      <c r="AI236" s="677"/>
      <c r="AJ236" s="41"/>
      <c r="AK236" s="367"/>
      <c r="AL236" s="43"/>
      <c r="AM236" s="179" t="str">
        <f t="shared" si="11"/>
        <v/>
      </c>
      <c r="AN236" s="43"/>
      <c r="AO236" s="75"/>
      <c r="AP236" s="408"/>
      <c r="AQ236" s="28" t="b">
        <f t="shared" si="12"/>
        <v>1</v>
      </c>
    </row>
    <row r="237" spans="1:43" ht="45" customHeight="1">
      <c r="A237" s="65"/>
      <c r="B237" s="65"/>
      <c r="C237" s="65"/>
      <c r="D237" s="65"/>
      <c r="E237" s="43"/>
      <c r="F237" s="318"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0"/>
        <v/>
      </c>
      <c r="AB237" s="43"/>
      <c r="AC237" s="213"/>
      <c r="AD237" s="213"/>
      <c r="AE237" s="40"/>
      <c r="AF237" s="45"/>
      <c r="AG237" s="40"/>
      <c r="AH237" s="676"/>
      <c r="AI237" s="677"/>
      <c r="AJ237" s="41"/>
      <c r="AK237" s="367"/>
      <c r="AL237" s="43"/>
      <c r="AM237" s="179" t="str">
        <f t="shared" si="11"/>
        <v/>
      </c>
      <c r="AN237" s="43"/>
      <c r="AO237" s="75"/>
      <c r="AP237" s="408"/>
      <c r="AQ237" s="28" t="b">
        <f t="shared" si="12"/>
        <v>1</v>
      </c>
    </row>
    <row r="238" spans="1:43" ht="45" customHeight="1">
      <c r="A238" s="65"/>
      <c r="B238" s="65"/>
      <c r="C238" s="65"/>
      <c r="D238" s="65"/>
      <c r="E238" s="43"/>
      <c r="F238" s="318"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0"/>
        <v/>
      </c>
      <c r="AB238" s="43"/>
      <c r="AC238" s="213"/>
      <c r="AD238" s="213"/>
      <c r="AE238" s="40"/>
      <c r="AF238" s="45"/>
      <c r="AG238" s="40"/>
      <c r="AH238" s="676"/>
      <c r="AI238" s="677"/>
      <c r="AJ238" s="41"/>
      <c r="AK238" s="367"/>
      <c r="AL238" s="43"/>
      <c r="AM238" s="179" t="str">
        <f t="shared" si="11"/>
        <v/>
      </c>
      <c r="AN238" s="43"/>
      <c r="AO238" s="75"/>
      <c r="AP238" s="408"/>
      <c r="AQ238" s="28" t="b">
        <f t="shared" si="12"/>
        <v>1</v>
      </c>
    </row>
    <row r="239" spans="1:43" ht="45" customHeight="1">
      <c r="A239" s="65"/>
      <c r="B239" s="65"/>
      <c r="C239" s="65"/>
      <c r="D239" s="65"/>
      <c r="E239" s="43"/>
      <c r="F239" s="318"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0"/>
        <v/>
      </c>
      <c r="AB239" s="43"/>
      <c r="AC239" s="213"/>
      <c r="AD239" s="213"/>
      <c r="AE239" s="40"/>
      <c r="AF239" s="45"/>
      <c r="AG239" s="40"/>
      <c r="AH239" s="676"/>
      <c r="AI239" s="677"/>
      <c r="AJ239" s="41"/>
      <c r="AK239" s="367"/>
      <c r="AL239" s="43"/>
      <c r="AM239" s="179" t="str">
        <f t="shared" si="11"/>
        <v/>
      </c>
      <c r="AN239" s="43"/>
      <c r="AO239" s="75"/>
      <c r="AP239" s="408"/>
      <c r="AQ239" s="28" t="b">
        <f t="shared" si="12"/>
        <v>1</v>
      </c>
    </row>
    <row r="240" spans="1:43" ht="45" customHeight="1">
      <c r="A240" s="65"/>
      <c r="B240" s="65"/>
      <c r="C240" s="65"/>
      <c r="D240" s="65"/>
      <c r="E240" s="43"/>
      <c r="F240" s="318"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0"/>
        <v/>
      </c>
      <c r="AB240" s="43"/>
      <c r="AC240" s="213"/>
      <c r="AD240" s="213"/>
      <c r="AE240" s="40"/>
      <c r="AF240" s="45"/>
      <c r="AG240" s="40"/>
      <c r="AH240" s="676"/>
      <c r="AI240" s="677"/>
      <c r="AJ240" s="41"/>
      <c r="AK240" s="367"/>
      <c r="AL240" s="43"/>
      <c r="AM240" s="179" t="str">
        <f t="shared" si="11"/>
        <v/>
      </c>
      <c r="AN240" s="43"/>
      <c r="AO240" s="75"/>
      <c r="AP240" s="408"/>
      <c r="AQ240" s="28" t="b">
        <f t="shared" si="12"/>
        <v>1</v>
      </c>
    </row>
    <row r="241" spans="1:43" ht="45" customHeight="1">
      <c r="A241" s="65"/>
      <c r="B241" s="65"/>
      <c r="C241" s="65"/>
      <c r="D241" s="65"/>
      <c r="E241" s="43"/>
      <c r="F241" s="318"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0"/>
        <v/>
      </c>
      <c r="AB241" s="43"/>
      <c r="AC241" s="213"/>
      <c r="AD241" s="213"/>
      <c r="AE241" s="40"/>
      <c r="AF241" s="45"/>
      <c r="AG241" s="40"/>
      <c r="AH241" s="676"/>
      <c r="AI241" s="677"/>
      <c r="AJ241" s="41"/>
      <c r="AK241" s="367"/>
      <c r="AL241" s="43"/>
      <c r="AM241" s="179" t="str">
        <f t="shared" si="11"/>
        <v/>
      </c>
      <c r="AN241" s="43"/>
      <c r="AO241" s="75"/>
      <c r="AP241" s="408"/>
      <c r="AQ241" s="28" t="b">
        <f t="shared" si="12"/>
        <v>1</v>
      </c>
    </row>
    <row r="242" spans="1:43" ht="45" customHeight="1">
      <c r="A242" s="65"/>
      <c r="B242" s="65"/>
      <c r="C242" s="65"/>
      <c r="D242" s="65"/>
      <c r="E242" s="43"/>
      <c r="F242" s="318"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0"/>
        <v/>
      </c>
      <c r="AB242" s="43"/>
      <c r="AC242" s="213"/>
      <c r="AD242" s="213"/>
      <c r="AE242" s="40"/>
      <c r="AF242" s="45"/>
      <c r="AG242" s="40"/>
      <c r="AH242" s="676"/>
      <c r="AI242" s="677"/>
      <c r="AJ242" s="41"/>
      <c r="AK242" s="367"/>
      <c r="AL242" s="43"/>
      <c r="AM242" s="179" t="str">
        <f t="shared" si="11"/>
        <v/>
      </c>
      <c r="AN242" s="43"/>
      <c r="AO242" s="75"/>
      <c r="AP242" s="408"/>
      <c r="AQ242" s="28" t="b">
        <f t="shared" si="12"/>
        <v>1</v>
      </c>
    </row>
    <row r="243" spans="1:43" ht="45" customHeight="1">
      <c r="A243" s="65"/>
      <c r="B243" s="65"/>
      <c r="C243" s="65"/>
      <c r="D243" s="65"/>
      <c r="E243" s="43"/>
      <c r="F243" s="318"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0"/>
        <v/>
      </c>
      <c r="AB243" s="43"/>
      <c r="AC243" s="213"/>
      <c r="AD243" s="213"/>
      <c r="AE243" s="40"/>
      <c r="AF243" s="45"/>
      <c r="AG243" s="40"/>
      <c r="AH243" s="676"/>
      <c r="AI243" s="677"/>
      <c r="AJ243" s="41"/>
      <c r="AK243" s="367"/>
      <c r="AL243" s="43"/>
      <c r="AM243" s="179" t="str">
        <f t="shared" si="11"/>
        <v/>
      </c>
      <c r="AN243" s="43"/>
      <c r="AO243" s="75"/>
      <c r="AP243" s="408"/>
      <c r="AQ243" s="28" t="b">
        <f t="shared" si="12"/>
        <v>1</v>
      </c>
    </row>
    <row r="244" spans="1:43" ht="45" customHeight="1">
      <c r="A244" s="65"/>
      <c r="B244" s="65"/>
      <c r="C244" s="65"/>
      <c r="D244" s="65"/>
      <c r="E244" s="43"/>
      <c r="F244" s="318"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0"/>
        <v/>
      </c>
      <c r="AB244" s="43"/>
      <c r="AC244" s="213"/>
      <c r="AD244" s="213"/>
      <c r="AE244" s="40"/>
      <c r="AF244" s="45"/>
      <c r="AG244" s="40"/>
      <c r="AH244" s="676"/>
      <c r="AI244" s="677"/>
      <c r="AJ244" s="41"/>
      <c r="AK244" s="367"/>
      <c r="AL244" s="43"/>
      <c r="AM244" s="179" t="str">
        <f t="shared" si="11"/>
        <v/>
      </c>
      <c r="AN244" s="43"/>
      <c r="AO244" s="75"/>
      <c r="AP244" s="408"/>
      <c r="AQ244" s="28" t="b">
        <f t="shared" si="12"/>
        <v>1</v>
      </c>
    </row>
    <row r="245" spans="1:43" ht="45" customHeight="1">
      <c r="A245" s="65"/>
      <c r="B245" s="65"/>
      <c r="C245" s="65"/>
      <c r="D245" s="65"/>
      <c r="E245" s="43"/>
      <c r="F245" s="318"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0"/>
        <v/>
      </c>
      <c r="AB245" s="43"/>
      <c r="AC245" s="213"/>
      <c r="AD245" s="213"/>
      <c r="AE245" s="40"/>
      <c r="AF245" s="45"/>
      <c r="AG245" s="40"/>
      <c r="AH245" s="676"/>
      <c r="AI245" s="677"/>
      <c r="AJ245" s="41"/>
      <c r="AK245" s="367"/>
      <c r="AL245" s="43"/>
      <c r="AM245" s="179" t="str">
        <f t="shared" si="11"/>
        <v/>
      </c>
      <c r="AN245" s="43"/>
      <c r="AO245" s="75"/>
      <c r="AP245" s="408"/>
      <c r="AQ245" s="28" t="b">
        <f t="shared" si="12"/>
        <v>1</v>
      </c>
    </row>
    <row r="246" spans="1:43" ht="45" customHeight="1">
      <c r="A246" s="65"/>
      <c r="B246" s="65"/>
      <c r="C246" s="65"/>
      <c r="D246" s="65"/>
      <c r="E246" s="43"/>
      <c r="F246" s="318"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0"/>
        <v/>
      </c>
      <c r="AB246" s="43"/>
      <c r="AC246" s="213"/>
      <c r="AD246" s="213"/>
      <c r="AE246" s="40"/>
      <c r="AF246" s="45"/>
      <c r="AG246" s="40"/>
      <c r="AH246" s="676"/>
      <c r="AI246" s="677"/>
      <c r="AJ246" s="41"/>
      <c r="AK246" s="367"/>
      <c r="AL246" s="43"/>
      <c r="AM246" s="179" t="str">
        <f t="shared" si="11"/>
        <v/>
      </c>
      <c r="AN246" s="43"/>
      <c r="AO246" s="75"/>
      <c r="AP246" s="408"/>
      <c r="AQ246" s="28" t="b">
        <f t="shared" si="12"/>
        <v>1</v>
      </c>
    </row>
    <row r="247" spans="1:43" ht="45" customHeight="1">
      <c r="A247" s="65"/>
      <c r="B247" s="65"/>
      <c r="C247" s="65"/>
      <c r="D247" s="65"/>
      <c r="E247" s="43"/>
      <c r="F247" s="318"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0"/>
        <v/>
      </c>
      <c r="AB247" s="43"/>
      <c r="AC247" s="213"/>
      <c r="AD247" s="213"/>
      <c r="AE247" s="40"/>
      <c r="AF247" s="45"/>
      <c r="AG247" s="40"/>
      <c r="AH247" s="676"/>
      <c r="AI247" s="677"/>
      <c r="AJ247" s="41"/>
      <c r="AK247" s="367"/>
      <c r="AL247" s="43"/>
      <c r="AM247" s="179" t="str">
        <f t="shared" si="11"/>
        <v/>
      </c>
      <c r="AN247" s="43"/>
      <c r="AO247" s="75"/>
      <c r="AP247" s="408"/>
      <c r="AQ247" s="28" t="b">
        <f t="shared" si="12"/>
        <v>1</v>
      </c>
    </row>
    <row r="248" spans="1:43" ht="45" customHeight="1">
      <c r="A248" s="65"/>
      <c r="B248" s="65"/>
      <c r="C248" s="65"/>
      <c r="D248" s="65"/>
      <c r="E248" s="43"/>
      <c r="F248" s="318"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0"/>
        <v/>
      </c>
      <c r="AB248" s="43"/>
      <c r="AC248" s="213"/>
      <c r="AD248" s="213"/>
      <c r="AE248" s="40"/>
      <c r="AF248" s="45"/>
      <c r="AG248" s="40"/>
      <c r="AH248" s="676"/>
      <c r="AI248" s="677"/>
      <c r="AJ248" s="41"/>
      <c r="AK248" s="367"/>
      <c r="AL248" s="43"/>
      <c r="AM248" s="179" t="str">
        <f t="shared" si="11"/>
        <v/>
      </c>
      <c r="AN248" s="43"/>
      <c r="AO248" s="75"/>
      <c r="AP248" s="408"/>
      <c r="AQ248" s="28" t="b">
        <f t="shared" si="12"/>
        <v>1</v>
      </c>
    </row>
    <row r="249" spans="1:43" ht="45" customHeight="1">
      <c r="A249" s="65"/>
      <c r="B249" s="65"/>
      <c r="C249" s="65"/>
      <c r="D249" s="65"/>
      <c r="E249" s="43"/>
      <c r="F249" s="318"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0"/>
        <v/>
      </c>
      <c r="AB249" s="43"/>
      <c r="AC249" s="213"/>
      <c r="AD249" s="213"/>
      <c r="AE249" s="40"/>
      <c r="AF249" s="45"/>
      <c r="AG249" s="40"/>
      <c r="AH249" s="676"/>
      <c r="AI249" s="677"/>
      <c r="AJ249" s="41"/>
      <c r="AK249" s="367"/>
      <c r="AL249" s="43"/>
      <c r="AM249" s="179" t="str">
        <f t="shared" si="11"/>
        <v/>
      </c>
      <c r="AN249" s="43"/>
      <c r="AO249" s="75"/>
      <c r="AP249" s="408"/>
      <c r="AQ249" s="28" t="b">
        <f t="shared" si="12"/>
        <v>1</v>
      </c>
    </row>
    <row r="250" spans="1:43" ht="45" customHeight="1">
      <c r="A250" s="65"/>
      <c r="B250" s="65"/>
      <c r="C250" s="65"/>
      <c r="D250" s="65"/>
      <c r="E250" s="43"/>
      <c r="F250" s="318"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0"/>
        <v/>
      </c>
      <c r="AB250" s="43"/>
      <c r="AC250" s="213"/>
      <c r="AD250" s="213"/>
      <c r="AE250" s="40"/>
      <c r="AF250" s="45"/>
      <c r="AG250" s="40"/>
      <c r="AH250" s="676"/>
      <c r="AI250" s="677"/>
      <c r="AJ250" s="41"/>
      <c r="AK250" s="367"/>
      <c r="AL250" s="43"/>
      <c r="AM250" s="179" t="str">
        <f t="shared" si="11"/>
        <v/>
      </c>
      <c r="AN250" s="43"/>
      <c r="AO250" s="75"/>
      <c r="AP250" s="408"/>
      <c r="AQ250" s="28" t="b">
        <f t="shared" si="12"/>
        <v>1</v>
      </c>
    </row>
    <row r="251" spans="1:43" ht="45" customHeight="1">
      <c r="A251" s="65"/>
      <c r="B251" s="65"/>
      <c r="C251" s="65"/>
      <c r="D251" s="65"/>
      <c r="E251" s="43"/>
      <c r="F251" s="318"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0"/>
        <v/>
      </c>
      <c r="AB251" s="43"/>
      <c r="AC251" s="213"/>
      <c r="AD251" s="213"/>
      <c r="AE251" s="40"/>
      <c r="AF251" s="45"/>
      <c r="AG251" s="40"/>
      <c r="AH251" s="676"/>
      <c r="AI251" s="677"/>
      <c r="AJ251" s="41"/>
      <c r="AK251" s="367"/>
      <c r="AL251" s="43"/>
      <c r="AM251" s="179" t="str">
        <f t="shared" si="11"/>
        <v/>
      </c>
      <c r="AN251" s="43"/>
      <c r="AO251" s="75"/>
      <c r="AP251" s="408"/>
      <c r="AQ251" s="28" t="b">
        <f t="shared" si="12"/>
        <v>1</v>
      </c>
    </row>
    <row r="252" spans="1:43" ht="45" customHeight="1">
      <c r="A252" s="65"/>
      <c r="B252" s="65"/>
      <c r="C252" s="65"/>
      <c r="D252" s="65"/>
      <c r="E252" s="43"/>
      <c r="F252" s="318"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0"/>
        <v/>
      </c>
      <c r="AB252" s="43"/>
      <c r="AC252" s="213"/>
      <c r="AD252" s="213"/>
      <c r="AE252" s="40"/>
      <c r="AF252" s="45"/>
      <c r="AG252" s="40"/>
      <c r="AH252" s="676"/>
      <c r="AI252" s="677"/>
      <c r="AJ252" s="41"/>
      <c r="AK252" s="367"/>
      <c r="AL252" s="43"/>
      <c r="AM252" s="179" t="str">
        <f t="shared" si="11"/>
        <v/>
      </c>
      <c r="AN252" s="43"/>
      <c r="AO252" s="75"/>
      <c r="AP252" s="408"/>
      <c r="AQ252" s="28" t="b">
        <f t="shared" si="12"/>
        <v>1</v>
      </c>
    </row>
    <row r="253" spans="1:43" ht="45" customHeight="1">
      <c r="A253" s="65"/>
      <c r="B253" s="65"/>
      <c r="C253" s="65"/>
      <c r="D253" s="65"/>
      <c r="E253" s="43"/>
      <c r="F253" s="318"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0"/>
        <v/>
      </c>
      <c r="AB253" s="43"/>
      <c r="AC253" s="213"/>
      <c r="AD253" s="213"/>
      <c r="AE253" s="40"/>
      <c r="AF253" s="45"/>
      <c r="AG253" s="40"/>
      <c r="AH253" s="676"/>
      <c r="AI253" s="677"/>
      <c r="AJ253" s="41"/>
      <c r="AK253" s="367"/>
      <c r="AL253" s="43"/>
      <c r="AM253" s="179" t="str">
        <f t="shared" si="11"/>
        <v/>
      </c>
      <c r="AN253" s="43"/>
      <c r="AO253" s="75"/>
      <c r="AP253" s="408"/>
      <c r="AQ253" s="28" t="b">
        <f t="shared" si="12"/>
        <v>1</v>
      </c>
    </row>
    <row r="254" spans="1:43" ht="45" customHeight="1">
      <c r="A254" s="65"/>
      <c r="B254" s="65"/>
      <c r="C254" s="65"/>
      <c r="D254" s="65"/>
      <c r="E254" s="43"/>
      <c r="F254" s="318"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0"/>
        <v/>
      </c>
      <c r="AB254" s="43"/>
      <c r="AC254" s="213"/>
      <c r="AD254" s="213"/>
      <c r="AE254" s="40"/>
      <c r="AF254" s="45"/>
      <c r="AG254" s="40"/>
      <c r="AH254" s="676"/>
      <c r="AI254" s="677"/>
      <c r="AJ254" s="41"/>
      <c r="AK254" s="367"/>
      <c r="AL254" s="43"/>
      <c r="AM254" s="179" t="str">
        <f t="shared" si="11"/>
        <v/>
      </c>
      <c r="AN254" s="43"/>
      <c r="AO254" s="75"/>
      <c r="AP254" s="408"/>
      <c r="AQ254" s="28" t="b">
        <f t="shared" si="12"/>
        <v>1</v>
      </c>
    </row>
    <row r="255" spans="1:43" ht="45" customHeight="1">
      <c r="A255" s="65"/>
      <c r="B255" s="65"/>
      <c r="C255" s="65"/>
      <c r="D255" s="65"/>
      <c r="E255" s="43"/>
      <c r="F255" s="318"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0"/>
        <v/>
      </c>
      <c r="AB255" s="43"/>
      <c r="AC255" s="213"/>
      <c r="AD255" s="213"/>
      <c r="AE255" s="40"/>
      <c r="AF255" s="45"/>
      <c r="AG255" s="40"/>
      <c r="AH255" s="676"/>
      <c r="AI255" s="677"/>
      <c r="AJ255" s="41"/>
      <c r="AK255" s="367"/>
      <c r="AL255" s="43"/>
      <c r="AM255" s="179" t="str">
        <f t="shared" si="11"/>
        <v/>
      </c>
      <c r="AN255" s="43"/>
      <c r="AO255" s="75"/>
      <c r="AP255" s="408"/>
      <c r="AQ255" s="28" t="b">
        <f t="shared" si="12"/>
        <v>1</v>
      </c>
    </row>
    <row r="256" spans="1:43" ht="45" customHeight="1">
      <c r="A256" s="65"/>
      <c r="B256" s="65"/>
      <c r="C256" s="65"/>
      <c r="D256" s="65"/>
      <c r="E256" s="43"/>
      <c r="F256" s="318"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0"/>
        <v/>
      </c>
      <c r="AB256" s="43"/>
      <c r="AC256" s="213"/>
      <c r="AD256" s="213"/>
      <c r="AE256" s="40"/>
      <c r="AF256" s="45"/>
      <c r="AG256" s="40"/>
      <c r="AH256" s="676"/>
      <c r="AI256" s="677"/>
      <c r="AJ256" s="41"/>
      <c r="AK256" s="367"/>
      <c r="AL256" s="43"/>
      <c r="AM256" s="179" t="str">
        <f t="shared" si="11"/>
        <v/>
      </c>
      <c r="AN256" s="43"/>
      <c r="AO256" s="75"/>
      <c r="AP256" s="408"/>
      <c r="AQ256" s="28" t="b">
        <f t="shared" si="12"/>
        <v>1</v>
      </c>
    </row>
    <row r="257" spans="1:43" ht="45" customHeight="1">
      <c r="A257" s="65"/>
      <c r="B257" s="65"/>
      <c r="C257" s="65"/>
      <c r="D257" s="65"/>
      <c r="E257" s="43"/>
      <c r="F257" s="318"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0"/>
        <v/>
      </c>
      <c r="AB257" s="43"/>
      <c r="AC257" s="213"/>
      <c r="AD257" s="213"/>
      <c r="AE257" s="40"/>
      <c r="AF257" s="45"/>
      <c r="AG257" s="40"/>
      <c r="AH257" s="676"/>
      <c r="AI257" s="677"/>
      <c r="AJ257" s="41"/>
      <c r="AK257" s="367"/>
      <c r="AL257" s="43"/>
      <c r="AM257" s="179" t="str">
        <f t="shared" si="11"/>
        <v/>
      </c>
      <c r="AN257" s="43"/>
      <c r="AO257" s="75"/>
      <c r="AP257" s="408"/>
      <c r="AQ257" s="28" t="b">
        <f t="shared" si="12"/>
        <v>1</v>
      </c>
    </row>
    <row r="258" spans="1:43" ht="45" customHeight="1">
      <c r="A258" s="65"/>
      <c r="B258" s="65"/>
      <c r="C258" s="65"/>
      <c r="D258" s="65"/>
      <c r="E258" s="43"/>
      <c r="F258" s="318"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0"/>
        <v/>
      </c>
      <c r="AB258" s="43"/>
      <c r="AC258" s="213"/>
      <c r="AD258" s="213"/>
      <c r="AE258" s="40"/>
      <c r="AF258" s="45"/>
      <c r="AG258" s="40"/>
      <c r="AH258" s="676"/>
      <c r="AI258" s="677"/>
      <c r="AJ258" s="41"/>
      <c r="AK258" s="367"/>
      <c r="AL258" s="43"/>
      <c r="AM258" s="179" t="str">
        <f t="shared" si="11"/>
        <v/>
      </c>
      <c r="AN258" s="43"/>
      <c r="AO258" s="75"/>
      <c r="AP258" s="408"/>
      <c r="AQ258" s="28" t="b">
        <f t="shared" si="12"/>
        <v>1</v>
      </c>
    </row>
    <row r="259" spans="1:43" ht="45" customHeight="1">
      <c r="A259" s="65"/>
      <c r="B259" s="65"/>
      <c r="C259" s="65"/>
      <c r="D259" s="65"/>
      <c r="E259" s="43"/>
      <c r="F259" s="318"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0"/>
        <v/>
      </c>
      <c r="AB259" s="43"/>
      <c r="AC259" s="213"/>
      <c r="AD259" s="213"/>
      <c r="AE259" s="40"/>
      <c r="AF259" s="45"/>
      <c r="AG259" s="40"/>
      <c r="AH259" s="676"/>
      <c r="AI259" s="677"/>
      <c r="AJ259" s="41"/>
      <c r="AK259" s="367"/>
      <c r="AL259" s="43"/>
      <c r="AM259" s="179" t="str">
        <f t="shared" si="11"/>
        <v/>
      </c>
      <c r="AN259" s="43"/>
      <c r="AO259" s="75"/>
      <c r="AP259" s="408"/>
      <c r="AQ259" s="28" t="b">
        <f t="shared" si="12"/>
        <v>1</v>
      </c>
    </row>
    <row r="260" spans="1:43" ht="45" customHeight="1">
      <c r="A260" s="65"/>
      <c r="B260" s="65"/>
      <c r="C260" s="65"/>
      <c r="D260" s="65"/>
      <c r="E260" s="43"/>
      <c r="F260" s="318"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0"/>
        <v/>
      </c>
      <c r="AB260" s="43"/>
      <c r="AC260" s="213"/>
      <c r="AD260" s="213"/>
      <c r="AE260" s="40"/>
      <c r="AF260" s="45"/>
      <c r="AG260" s="40"/>
      <c r="AH260" s="676"/>
      <c r="AI260" s="677"/>
      <c r="AJ260" s="41"/>
      <c r="AK260" s="367"/>
      <c r="AL260" s="43"/>
      <c r="AM260" s="179" t="str">
        <f t="shared" si="11"/>
        <v/>
      </c>
      <c r="AN260" s="43"/>
      <c r="AO260" s="75"/>
      <c r="AP260" s="408"/>
      <c r="AQ260" s="28" t="b">
        <f t="shared" si="12"/>
        <v>1</v>
      </c>
    </row>
    <row r="261" spans="1:43" ht="45" customHeight="1">
      <c r="A261" s="65"/>
      <c r="B261" s="65"/>
      <c r="C261" s="65"/>
      <c r="D261" s="65"/>
      <c r="E261" s="43"/>
      <c r="F261" s="318"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0"/>
        <v/>
      </c>
      <c r="AB261" s="43"/>
      <c r="AC261" s="213"/>
      <c r="AD261" s="213"/>
      <c r="AE261" s="40"/>
      <c r="AF261" s="45"/>
      <c r="AG261" s="40"/>
      <c r="AH261" s="676"/>
      <c r="AI261" s="677"/>
      <c r="AJ261" s="41"/>
      <c r="AK261" s="367"/>
      <c r="AL261" s="43"/>
      <c r="AM261" s="179" t="str">
        <f t="shared" si="11"/>
        <v/>
      </c>
      <c r="AN261" s="43"/>
      <c r="AO261" s="75"/>
      <c r="AP261" s="408"/>
      <c r="AQ261" s="28" t="b">
        <f t="shared" si="12"/>
        <v>1</v>
      </c>
    </row>
    <row r="262" spans="1:43" ht="45" customHeight="1">
      <c r="A262" s="65"/>
      <c r="B262" s="65"/>
      <c r="C262" s="65"/>
      <c r="D262" s="65"/>
      <c r="E262" s="43"/>
      <c r="F262" s="318"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0"/>
        <v/>
      </c>
      <c r="AB262" s="43"/>
      <c r="AC262" s="213"/>
      <c r="AD262" s="213"/>
      <c r="AE262" s="40"/>
      <c r="AF262" s="45"/>
      <c r="AG262" s="40"/>
      <c r="AH262" s="676"/>
      <c r="AI262" s="677"/>
      <c r="AJ262" s="41"/>
      <c r="AK262" s="367"/>
      <c r="AL262" s="43"/>
      <c r="AM262" s="179" t="str">
        <f t="shared" si="11"/>
        <v/>
      </c>
      <c r="AN262" s="43"/>
      <c r="AO262" s="75"/>
      <c r="AP262" s="408"/>
      <c r="AQ262" s="28" t="b">
        <f t="shared" si="12"/>
        <v>1</v>
      </c>
    </row>
    <row r="263" spans="1:43" ht="45" customHeight="1">
      <c r="A263" s="65"/>
      <c r="B263" s="65"/>
      <c r="C263" s="65"/>
      <c r="D263" s="65"/>
      <c r="E263" s="43"/>
      <c r="F263" s="318"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0"/>
        <v/>
      </c>
      <c r="AB263" s="43"/>
      <c r="AC263" s="213"/>
      <c r="AD263" s="213"/>
      <c r="AE263" s="40"/>
      <c r="AF263" s="45"/>
      <c r="AG263" s="40"/>
      <c r="AH263" s="676"/>
      <c r="AI263" s="677"/>
      <c r="AJ263" s="41"/>
      <c r="AK263" s="367"/>
      <c r="AL263" s="43"/>
      <c r="AM263" s="179" t="str">
        <f t="shared" si="11"/>
        <v/>
      </c>
      <c r="AN263" s="43"/>
      <c r="AO263" s="75"/>
      <c r="AP263" s="408"/>
      <c r="AQ263" s="28" t="b">
        <f t="shared" si="12"/>
        <v>1</v>
      </c>
    </row>
    <row r="264" spans="1:43" ht="45" customHeight="1">
      <c r="A264" s="65"/>
      <c r="B264" s="65"/>
      <c r="C264" s="65"/>
      <c r="D264" s="65"/>
      <c r="E264" s="43"/>
      <c r="F264" s="318"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0"/>
        <v/>
      </c>
      <c r="AB264" s="43"/>
      <c r="AC264" s="213"/>
      <c r="AD264" s="213"/>
      <c r="AE264" s="40"/>
      <c r="AF264" s="45"/>
      <c r="AG264" s="40"/>
      <c r="AH264" s="676"/>
      <c r="AI264" s="677"/>
      <c r="AJ264" s="41"/>
      <c r="AK264" s="367"/>
      <c r="AL264" s="43"/>
      <c r="AM264" s="179" t="str">
        <f t="shared" si="11"/>
        <v/>
      </c>
      <c r="AN264" s="43"/>
      <c r="AO264" s="75"/>
      <c r="AP264" s="408"/>
      <c r="AQ264" s="28" t="b">
        <f t="shared" si="12"/>
        <v>1</v>
      </c>
    </row>
    <row r="265" spans="1:43" ht="45" customHeight="1">
      <c r="A265" s="65"/>
      <c r="B265" s="65"/>
      <c r="C265" s="65"/>
      <c r="D265" s="65"/>
      <c r="E265" s="43"/>
      <c r="F265" s="318"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0"/>
        <v/>
      </c>
      <c r="AB265" s="43"/>
      <c r="AC265" s="213"/>
      <c r="AD265" s="213"/>
      <c r="AE265" s="40"/>
      <c r="AF265" s="45"/>
      <c r="AG265" s="40"/>
      <c r="AH265" s="676"/>
      <c r="AI265" s="677"/>
      <c r="AJ265" s="41"/>
      <c r="AK265" s="367"/>
      <c r="AL265" s="43"/>
      <c r="AM265" s="179" t="str">
        <f t="shared" si="11"/>
        <v/>
      </c>
      <c r="AN265" s="43"/>
      <c r="AO265" s="75"/>
      <c r="AP265" s="408"/>
      <c r="AQ265" s="28" t="b">
        <f t="shared" si="12"/>
        <v>1</v>
      </c>
    </row>
    <row r="266" spans="1:43" ht="45" customHeight="1">
      <c r="A266" s="65"/>
      <c r="B266" s="65"/>
      <c r="C266" s="65"/>
      <c r="D266" s="65"/>
      <c r="E266" s="43"/>
      <c r="F266" s="318"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0"/>
        <v/>
      </c>
      <c r="AB266" s="43"/>
      <c r="AC266" s="213"/>
      <c r="AD266" s="213"/>
      <c r="AE266" s="40"/>
      <c r="AF266" s="45"/>
      <c r="AG266" s="40"/>
      <c r="AH266" s="676"/>
      <c r="AI266" s="677"/>
      <c r="AJ266" s="41"/>
      <c r="AK266" s="367"/>
      <c r="AL266" s="43"/>
      <c r="AM266" s="179" t="str">
        <f t="shared" si="11"/>
        <v/>
      </c>
      <c r="AN266" s="43"/>
      <c r="AO266" s="75"/>
      <c r="AP266" s="408"/>
      <c r="AQ266" s="28" t="b">
        <f t="shared" si="12"/>
        <v>1</v>
      </c>
    </row>
    <row r="267" spans="1:43" ht="45" customHeight="1">
      <c r="A267" s="65"/>
      <c r="B267" s="65"/>
      <c r="C267" s="65"/>
      <c r="D267" s="65"/>
      <c r="E267" s="43"/>
      <c r="F267" s="318"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0"/>
        <v/>
      </c>
      <c r="AB267" s="43"/>
      <c r="AC267" s="213"/>
      <c r="AD267" s="213"/>
      <c r="AE267" s="40"/>
      <c r="AF267" s="45"/>
      <c r="AG267" s="40"/>
      <c r="AH267" s="676"/>
      <c r="AI267" s="677"/>
      <c r="AJ267" s="41"/>
      <c r="AK267" s="367"/>
      <c r="AL267" s="43"/>
      <c r="AM267" s="179" t="str">
        <f t="shared" si="11"/>
        <v/>
      </c>
      <c r="AN267" s="43"/>
      <c r="AO267" s="75"/>
      <c r="AP267" s="408"/>
      <c r="AQ267" s="28" t="b">
        <f t="shared" si="12"/>
        <v>1</v>
      </c>
    </row>
    <row r="268" spans="1:43" ht="45" customHeight="1">
      <c r="A268" s="65"/>
      <c r="B268" s="65"/>
      <c r="C268" s="65"/>
      <c r="D268" s="65"/>
      <c r="E268" s="43"/>
      <c r="F268" s="318"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4">IF(ISBLANK(W268),"",DATEDIF(R268,W268,"d")/365)</f>
        <v/>
      </c>
      <c r="AB268" s="43"/>
      <c r="AC268" s="213"/>
      <c r="AD268" s="213"/>
      <c r="AE268" s="40"/>
      <c r="AF268" s="45"/>
      <c r="AG268" s="40"/>
      <c r="AH268" s="676"/>
      <c r="AI268" s="677"/>
      <c r="AJ268" s="41"/>
      <c r="AK268" s="367"/>
      <c r="AL268" s="43"/>
      <c r="AM268" s="179" t="str">
        <f t="shared" ref="AM268:AM331" si="15">IF((R268-AK268)/365&gt;0,(R268-AK268)/365,"")</f>
        <v/>
      </c>
      <c r="AN268" s="43"/>
      <c r="AO268" s="75"/>
      <c r="AP268" s="408"/>
      <c r="AQ268" s="28" t="b">
        <f t="shared" ref="AQ268:AQ331" si="16">T268=Y268+AC268+AG268</f>
        <v>1</v>
      </c>
    </row>
    <row r="269" spans="1:43" ht="45" customHeight="1">
      <c r="A269" s="65"/>
      <c r="B269" s="65"/>
      <c r="C269" s="65"/>
      <c r="D269" s="65"/>
      <c r="E269" s="43"/>
      <c r="F269" s="318"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4"/>
        <v/>
      </c>
      <c r="AB269" s="43"/>
      <c r="AC269" s="213"/>
      <c r="AD269" s="213"/>
      <c r="AE269" s="40"/>
      <c r="AF269" s="45"/>
      <c r="AG269" s="40"/>
      <c r="AH269" s="676"/>
      <c r="AI269" s="677"/>
      <c r="AJ269" s="41"/>
      <c r="AK269" s="367"/>
      <c r="AL269" s="43"/>
      <c r="AM269" s="179" t="str">
        <f t="shared" si="15"/>
        <v/>
      </c>
      <c r="AN269" s="43"/>
      <c r="AO269" s="75"/>
      <c r="AP269" s="408"/>
      <c r="AQ269" s="28" t="b">
        <f t="shared" si="16"/>
        <v>1</v>
      </c>
    </row>
    <row r="270" spans="1:43" ht="45" customHeight="1">
      <c r="A270" s="65"/>
      <c r="B270" s="65"/>
      <c r="C270" s="65"/>
      <c r="D270" s="65"/>
      <c r="E270" s="43"/>
      <c r="F270" s="318"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4"/>
        <v/>
      </c>
      <c r="AB270" s="43"/>
      <c r="AC270" s="213"/>
      <c r="AD270" s="213"/>
      <c r="AE270" s="40"/>
      <c r="AF270" s="45"/>
      <c r="AG270" s="40"/>
      <c r="AH270" s="676"/>
      <c r="AI270" s="677"/>
      <c r="AJ270" s="41"/>
      <c r="AK270" s="367"/>
      <c r="AL270" s="43"/>
      <c r="AM270" s="179" t="str">
        <f t="shared" si="15"/>
        <v/>
      </c>
      <c r="AN270" s="43"/>
      <c r="AO270" s="75"/>
      <c r="AP270" s="408"/>
      <c r="AQ270" s="28" t="b">
        <f t="shared" si="16"/>
        <v>1</v>
      </c>
    </row>
    <row r="271" spans="1:43" ht="45" customHeight="1">
      <c r="A271" s="65"/>
      <c r="B271" s="65"/>
      <c r="C271" s="65"/>
      <c r="D271" s="65"/>
      <c r="E271" s="43"/>
      <c r="F271" s="318"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4"/>
        <v/>
      </c>
      <c r="AB271" s="43"/>
      <c r="AC271" s="213"/>
      <c r="AD271" s="213"/>
      <c r="AE271" s="40"/>
      <c r="AF271" s="45"/>
      <c r="AG271" s="40"/>
      <c r="AH271" s="676"/>
      <c r="AI271" s="677"/>
      <c r="AJ271" s="41"/>
      <c r="AK271" s="367"/>
      <c r="AL271" s="43"/>
      <c r="AM271" s="179" t="str">
        <f t="shared" si="15"/>
        <v/>
      </c>
      <c r="AN271" s="43"/>
      <c r="AO271" s="75"/>
      <c r="AP271" s="408"/>
      <c r="AQ271" s="28" t="b">
        <f t="shared" si="16"/>
        <v>1</v>
      </c>
    </row>
    <row r="272" spans="1:43" ht="45" customHeight="1">
      <c r="A272" s="65"/>
      <c r="B272" s="65"/>
      <c r="C272" s="65"/>
      <c r="D272" s="65"/>
      <c r="E272" s="43"/>
      <c r="F272" s="318"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4"/>
        <v/>
      </c>
      <c r="AB272" s="43"/>
      <c r="AC272" s="213"/>
      <c r="AD272" s="213"/>
      <c r="AE272" s="40"/>
      <c r="AF272" s="45"/>
      <c r="AG272" s="40"/>
      <c r="AH272" s="676"/>
      <c r="AI272" s="677"/>
      <c r="AJ272" s="41"/>
      <c r="AK272" s="367"/>
      <c r="AL272" s="43"/>
      <c r="AM272" s="179" t="str">
        <f t="shared" si="15"/>
        <v/>
      </c>
      <c r="AN272" s="43"/>
      <c r="AO272" s="75"/>
      <c r="AP272" s="408"/>
      <c r="AQ272" s="28" t="b">
        <f t="shared" si="16"/>
        <v>1</v>
      </c>
    </row>
    <row r="273" spans="1:43" ht="45" customHeight="1">
      <c r="A273" s="65"/>
      <c r="B273" s="65"/>
      <c r="C273" s="65"/>
      <c r="D273" s="65"/>
      <c r="E273" s="43"/>
      <c r="F273" s="318"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4"/>
        <v/>
      </c>
      <c r="AB273" s="43"/>
      <c r="AC273" s="213"/>
      <c r="AD273" s="213"/>
      <c r="AE273" s="40"/>
      <c r="AF273" s="45"/>
      <c r="AG273" s="40"/>
      <c r="AH273" s="676"/>
      <c r="AI273" s="677"/>
      <c r="AJ273" s="41"/>
      <c r="AK273" s="367"/>
      <c r="AL273" s="43"/>
      <c r="AM273" s="179" t="str">
        <f t="shared" si="15"/>
        <v/>
      </c>
      <c r="AN273" s="43"/>
      <c r="AO273" s="75"/>
      <c r="AP273" s="408"/>
      <c r="AQ273" s="28" t="b">
        <f t="shared" si="16"/>
        <v>1</v>
      </c>
    </row>
    <row r="274" spans="1:43" ht="45" customHeight="1">
      <c r="A274" s="65"/>
      <c r="B274" s="65"/>
      <c r="C274" s="65"/>
      <c r="D274" s="65"/>
      <c r="E274" s="43"/>
      <c r="F274" s="318"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4"/>
        <v/>
      </c>
      <c r="AB274" s="43"/>
      <c r="AC274" s="213"/>
      <c r="AD274" s="213"/>
      <c r="AE274" s="40"/>
      <c r="AF274" s="45"/>
      <c r="AG274" s="40"/>
      <c r="AH274" s="676"/>
      <c r="AI274" s="677"/>
      <c r="AJ274" s="41"/>
      <c r="AK274" s="367"/>
      <c r="AL274" s="43"/>
      <c r="AM274" s="179" t="str">
        <f t="shared" si="15"/>
        <v/>
      </c>
      <c r="AN274" s="43"/>
      <c r="AO274" s="75"/>
      <c r="AP274" s="408"/>
      <c r="AQ274" s="28" t="b">
        <f t="shared" si="16"/>
        <v>1</v>
      </c>
    </row>
    <row r="275" spans="1:43" ht="45" customHeight="1">
      <c r="A275" s="65"/>
      <c r="B275" s="65"/>
      <c r="C275" s="65"/>
      <c r="D275" s="65"/>
      <c r="E275" s="43"/>
      <c r="F275" s="318"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4"/>
        <v/>
      </c>
      <c r="AB275" s="43"/>
      <c r="AC275" s="213"/>
      <c r="AD275" s="213"/>
      <c r="AE275" s="40"/>
      <c r="AF275" s="45"/>
      <c r="AG275" s="40"/>
      <c r="AH275" s="676"/>
      <c r="AI275" s="677"/>
      <c r="AJ275" s="41"/>
      <c r="AK275" s="367"/>
      <c r="AL275" s="43"/>
      <c r="AM275" s="179" t="str">
        <f t="shared" si="15"/>
        <v/>
      </c>
      <c r="AN275" s="43"/>
      <c r="AO275" s="75"/>
      <c r="AP275" s="408"/>
      <c r="AQ275" s="28" t="b">
        <f t="shared" si="16"/>
        <v>1</v>
      </c>
    </row>
    <row r="276" spans="1:43" ht="45" customHeight="1">
      <c r="A276" s="65"/>
      <c r="B276" s="65"/>
      <c r="C276" s="65"/>
      <c r="D276" s="65"/>
      <c r="E276" s="43"/>
      <c r="F276" s="318"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4"/>
        <v/>
      </c>
      <c r="AB276" s="43"/>
      <c r="AC276" s="213"/>
      <c r="AD276" s="213"/>
      <c r="AE276" s="40"/>
      <c r="AF276" s="45"/>
      <c r="AG276" s="40"/>
      <c r="AH276" s="676"/>
      <c r="AI276" s="677"/>
      <c r="AJ276" s="41"/>
      <c r="AK276" s="367"/>
      <c r="AL276" s="43"/>
      <c r="AM276" s="179" t="str">
        <f t="shared" si="15"/>
        <v/>
      </c>
      <c r="AN276" s="43"/>
      <c r="AO276" s="75"/>
      <c r="AP276" s="408"/>
      <c r="AQ276" s="28" t="b">
        <f t="shared" si="16"/>
        <v>1</v>
      </c>
    </row>
    <row r="277" spans="1:43" ht="45" customHeight="1">
      <c r="A277" s="65"/>
      <c r="B277" s="65"/>
      <c r="C277" s="65"/>
      <c r="D277" s="65"/>
      <c r="E277" s="43"/>
      <c r="F277" s="318"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4"/>
        <v/>
      </c>
      <c r="AB277" s="43"/>
      <c r="AC277" s="213"/>
      <c r="AD277" s="213"/>
      <c r="AE277" s="40"/>
      <c r="AF277" s="45"/>
      <c r="AG277" s="40"/>
      <c r="AH277" s="676"/>
      <c r="AI277" s="677"/>
      <c r="AJ277" s="41"/>
      <c r="AK277" s="367"/>
      <c r="AL277" s="43"/>
      <c r="AM277" s="179" t="str">
        <f t="shared" si="15"/>
        <v/>
      </c>
      <c r="AN277" s="43"/>
      <c r="AO277" s="75"/>
      <c r="AP277" s="408"/>
      <c r="AQ277" s="28" t="b">
        <f t="shared" si="16"/>
        <v>1</v>
      </c>
    </row>
    <row r="278" spans="1:43" ht="45" customHeight="1">
      <c r="A278" s="65"/>
      <c r="B278" s="65"/>
      <c r="C278" s="65"/>
      <c r="D278" s="65"/>
      <c r="E278" s="43"/>
      <c r="F278" s="318"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4"/>
        <v/>
      </c>
      <c r="AB278" s="43"/>
      <c r="AC278" s="213"/>
      <c r="AD278" s="213"/>
      <c r="AE278" s="40"/>
      <c r="AF278" s="45"/>
      <c r="AG278" s="40"/>
      <c r="AH278" s="676"/>
      <c r="AI278" s="677"/>
      <c r="AJ278" s="41"/>
      <c r="AK278" s="367"/>
      <c r="AL278" s="43"/>
      <c r="AM278" s="179" t="str">
        <f t="shared" si="15"/>
        <v/>
      </c>
      <c r="AN278" s="43"/>
      <c r="AO278" s="75"/>
      <c r="AP278" s="408"/>
      <c r="AQ278" s="28" t="b">
        <f t="shared" si="16"/>
        <v>1</v>
      </c>
    </row>
    <row r="279" spans="1:43" ht="45" customHeight="1">
      <c r="A279" s="65"/>
      <c r="B279" s="65"/>
      <c r="C279" s="65"/>
      <c r="D279" s="65"/>
      <c r="E279" s="43"/>
      <c r="F279" s="318"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4"/>
        <v/>
      </c>
      <c r="AB279" s="43"/>
      <c r="AC279" s="213"/>
      <c r="AD279" s="213"/>
      <c r="AE279" s="40"/>
      <c r="AF279" s="45"/>
      <c r="AG279" s="40"/>
      <c r="AH279" s="676"/>
      <c r="AI279" s="677"/>
      <c r="AJ279" s="41"/>
      <c r="AK279" s="367"/>
      <c r="AL279" s="43"/>
      <c r="AM279" s="179" t="str">
        <f t="shared" si="15"/>
        <v/>
      </c>
      <c r="AN279" s="43"/>
      <c r="AO279" s="75"/>
      <c r="AP279" s="408"/>
      <c r="AQ279" s="28" t="b">
        <f t="shared" si="16"/>
        <v>1</v>
      </c>
    </row>
    <row r="280" spans="1:43" ht="45" customHeight="1">
      <c r="A280" s="65"/>
      <c r="B280" s="65"/>
      <c r="C280" s="65"/>
      <c r="D280" s="65"/>
      <c r="E280" s="43"/>
      <c r="F280" s="318"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4"/>
        <v/>
      </c>
      <c r="AB280" s="43"/>
      <c r="AC280" s="213"/>
      <c r="AD280" s="213"/>
      <c r="AE280" s="40"/>
      <c r="AF280" s="45"/>
      <c r="AG280" s="40"/>
      <c r="AH280" s="676"/>
      <c r="AI280" s="677"/>
      <c r="AJ280" s="41"/>
      <c r="AK280" s="367"/>
      <c r="AL280" s="43"/>
      <c r="AM280" s="179" t="str">
        <f t="shared" si="15"/>
        <v/>
      </c>
      <c r="AN280" s="43"/>
      <c r="AO280" s="75"/>
      <c r="AP280" s="408"/>
      <c r="AQ280" s="28" t="b">
        <f t="shared" si="16"/>
        <v>1</v>
      </c>
    </row>
    <row r="281" spans="1:43" ht="45" customHeight="1">
      <c r="A281" s="65"/>
      <c r="B281" s="65"/>
      <c r="C281" s="65"/>
      <c r="D281" s="65"/>
      <c r="E281" s="43"/>
      <c r="F281" s="318"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4"/>
        <v/>
      </c>
      <c r="AB281" s="43"/>
      <c r="AC281" s="213"/>
      <c r="AD281" s="213"/>
      <c r="AE281" s="40"/>
      <c r="AF281" s="45"/>
      <c r="AG281" s="40"/>
      <c r="AH281" s="676"/>
      <c r="AI281" s="677"/>
      <c r="AJ281" s="41"/>
      <c r="AK281" s="367"/>
      <c r="AL281" s="43"/>
      <c r="AM281" s="179" t="str">
        <f t="shared" si="15"/>
        <v/>
      </c>
      <c r="AN281" s="43"/>
      <c r="AO281" s="75"/>
      <c r="AP281" s="408"/>
      <c r="AQ281" s="28" t="b">
        <f t="shared" si="16"/>
        <v>1</v>
      </c>
    </row>
    <row r="282" spans="1:43" ht="45" customHeight="1">
      <c r="A282" s="65"/>
      <c r="B282" s="65"/>
      <c r="C282" s="65"/>
      <c r="D282" s="65"/>
      <c r="E282" s="43"/>
      <c r="F282" s="318"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4"/>
        <v/>
      </c>
      <c r="AB282" s="43"/>
      <c r="AC282" s="213"/>
      <c r="AD282" s="213"/>
      <c r="AE282" s="40"/>
      <c r="AF282" s="45"/>
      <c r="AG282" s="40"/>
      <c r="AH282" s="676"/>
      <c r="AI282" s="677"/>
      <c r="AJ282" s="41"/>
      <c r="AK282" s="367"/>
      <c r="AL282" s="43"/>
      <c r="AM282" s="179" t="str">
        <f t="shared" si="15"/>
        <v/>
      </c>
      <c r="AN282" s="43"/>
      <c r="AO282" s="75"/>
      <c r="AP282" s="408"/>
      <c r="AQ282" s="28" t="b">
        <f t="shared" si="16"/>
        <v>1</v>
      </c>
    </row>
    <row r="283" spans="1:43" ht="45" customHeight="1">
      <c r="A283" s="65"/>
      <c r="B283" s="65"/>
      <c r="C283" s="65"/>
      <c r="D283" s="65"/>
      <c r="E283" s="43"/>
      <c r="F283" s="318"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4"/>
        <v/>
      </c>
      <c r="AB283" s="43"/>
      <c r="AC283" s="213"/>
      <c r="AD283" s="213"/>
      <c r="AE283" s="40"/>
      <c r="AF283" s="45"/>
      <c r="AG283" s="40"/>
      <c r="AH283" s="676"/>
      <c r="AI283" s="677"/>
      <c r="AJ283" s="41"/>
      <c r="AK283" s="367"/>
      <c r="AL283" s="43"/>
      <c r="AM283" s="179" t="str">
        <f t="shared" si="15"/>
        <v/>
      </c>
      <c r="AN283" s="43"/>
      <c r="AO283" s="75"/>
      <c r="AP283" s="408"/>
      <c r="AQ283" s="28" t="b">
        <f t="shared" si="16"/>
        <v>1</v>
      </c>
    </row>
    <row r="284" spans="1:43" ht="45" customHeight="1">
      <c r="A284" s="65"/>
      <c r="B284" s="65"/>
      <c r="C284" s="65"/>
      <c r="D284" s="65"/>
      <c r="E284" s="43"/>
      <c r="F284" s="318"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4"/>
        <v/>
      </c>
      <c r="AB284" s="43"/>
      <c r="AC284" s="213"/>
      <c r="AD284" s="213"/>
      <c r="AE284" s="40"/>
      <c r="AF284" s="45"/>
      <c r="AG284" s="40"/>
      <c r="AH284" s="676"/>
      <c r="AI284" s="677"/>
      <c r="AJ284" s="41"/>
      <c r="AK284" s="367"/>
      <c r="AL284" s="43"/>
      <c r="AM284" s="179" t="str">
        <f t="shared" si="15"/>
        <v/>
      </c>
      <c r="AN284" s="43"/>
      <c r="AO284" s="75"/>
      <c r="AP284" s="408"/>
      <c r="AQ284" s="28" t="b">
        <f t="shared" si="16"/>
        <v>1</v>
      </c>
    </row>
    <row r="285" spans="1:43" ht="45" customHeight="1">
      <c r="A285" s="65"/>
      <c r="B285" s="65"/>
      <c r="C285" s="65"/>
      <c r="D285" s="65"/>
      <c r="E285" s="43"/>
      <c r="F285" s="318"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4"/>
        <v/>
      </c>
      <c r="AB285" s="43"/>
      <c r="AC285" s="213"/>
      <c r="AD285" s="213"/>
      <c r="AE285" s="40"/>
      <c r="AF285" s="45"/>
      <c r="AG285" s="40"/>
      <c r="AH285" s="676"/>
      <c r="AI285" s="677"/>
      <c r="AJ285" s="41"/>
      <c r="AK285" s="367"/>
      <c r="AL285" s="43"/>
      <c r="AM285" s="179" t="str">
        <f t="shared" si="15"/>
        <v/>
      </c>
      <c r="AN285" s="43"/>
      <c r="AO285" s="75"/>
      <c r="AP285" s="408"/>
      <c r="AQ285" s="28" t="b">
        <f t="shared" si="16"/>
        <v>1</v>
      </c>
    </row>
    <row r="286" spans="1:43" ht="45" customHeight="1">
      <c r="A286" s="65"/>
      <c r="B286" s="65"/>
      <c r="C286" s="65"/>
      <c r="D286" s="65"/>
      <c r="E286" s="43"/>
      <c r="F286" s="318"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4"/>
        <v/>
      </c>
      <c r="AB286" s="43"/>
      <c r="AC286" s="213"/>
      <c r="AD286" s="213"/>
      <c r="AE286" s="40"/>
      <c r="AF286" s="45"/>
      <c r="AG286" s="40"/>
      <c r="AH286" s="676"/>
      <c r="AI286" s="677"/>
      <c r="AJ286" s="41"/>
      <c r="AK286" s="367"/>
      <c r="AL286" s="43"/>
      <c r="AM286" s="179" t="str">
        <f t="shared" si="15"/>
        <v/>
      </c>
      <c r="AN286" s="43"/>
      <c r="AO286" s="75"/>
      <c r="AP286" s="408"/>
      <c r="AQ286" s="28" t="b">
        <f t="shared" si="16"/>
        <v>1</v>
      </c>
    </row>
    <row r="287" spans="1:43" ht="45" customHeight="1">
      <c r="A287" s="65"/>
      <c r="B287" s="65"/>
      <c r="C287" s="65"/>
      <c r="D287" s="65"/>
      <c r="E287" s="43"/>
      <c r="F287" s="318"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4"/>
        <v/>
      </c>
      <c r="AB287" s="43"/>
      <c r="AC287" s="213"/>
      <c r="AD287" s="213"/>
      <c r="AE287" s="40"/>
      <c r="AF287" s="45"/>
      <c r="AG287" s="40"/>
      <c r="AH287" s="676"/>
      <c r="AI287" s="677"/>
      <c r="AJ287" s="41"/>
      <c r="AK287" s="367"/>
      <c r="AL287" s="43"/>
      <c r="AM287" s="179" t="str">
        <f t="shared" si="15"/>
        <v/>
      </c>
      <c r="AN287" s="43"/>
      <c r="AO287" s="75"/>
      <c r="AP287" s="408"/>
      <c r="AQ287" s="28" t="b">
        <f t="shared" si="16"/>
        <v>1</v>
      </c>
    </row>
    <row r="288" spans="1:43" ht="45" customHeight="1">
      <c r="A288" s="65"/>
      <c r="B288" s="65"/>
      <c r="C288" s="65"/>
      <c r="D288" s="65"/>
      <c r="E288" s="43"/>
      <c r="F288" s="318"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4"/>
        <v/>
      </c>
      <c r="AB288" s="43"/>
      <c r="AC288" s="213"/>
      <c r="AD288" s="213"/>
      <c r="AE288" s="40"/>
      <c r="AF288" s="45"/>
      <c r="AG288" s="40"/>
      <c r="AH288" s="676"/>
      <c r="AI288" s="677"/>
      <c r="AJ288" s="41"/>
      <c r="AK288" s="367"/>
      <c r="AL288" s="43"/>
      <c r="AM288" s="179" t="str">
        <f t="shared" si="15"/>
        <v/>
      </c>
      <c r="AN288" s="43"/>
      <c r="AO288" s="75"/>
      <c r="AP288" s="408"/>
      <c r="AQ288" s="28" t="b">
        <f t="shared" si="16"/>
        <v>1</v>
      </c>
    </row>
    <row r="289" spans="1:43" ht="45" customHeight="1">
      <c r="A289" s="65"/>
      <c r="B289" s="65"/>
      <c r="C289" s="65"/>
      <c r="D289" s="65"/>
      <c r="E289" s="43"/>
      <c r="F289" s="318"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4"/>
        <v/>
      </c>
      <c r="AB289" s="43"/>
      <c r="AC289" s="213"/>
      <c r="AD289" s="213"/>
      <c r="AE289" s="40"/>
      <c r="AF289" s="45"/>
      <c r="AG289" s="40"/>
      <c r="AH289" s="676"/>
      <c r="AI289" s="677"/>
      <c r="AJ289" s="41"/>
      <c r="AK289" s="367"/>
      <c r="AL289" s="43"/>
      <c r="AM289" s="179" t="str">
        <f t="shared" si="15"/>
        <v/>
      </c>
      <c r="AN289" s="43"/>
      <c r="AO289" s="75"/>
      <c r="AP289" s="408"/>
      <c r="AQ289" s="28" t="b">
        <f t="shared" si="16"/>
        <v>1</v>
      </c>
    </row>
    <row r="290" spans="1:43" ht="45" customHeight="1">
      <c r="A290" s="65"/>
      <c r="B290" s="65"/>
      <c r="C290" s="65"/>
      <c r="D290" s="65"/>
      <c r="E290" s="43"/>
      <c r="F290" s="318"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4"/>
        <v/>
      </c>
      <c r="AB290" s="43"/>
      <c r="AC290" s="213"/>
      <c r="AD290" s="213"/>
      <c r="AE290" s="40"/>
      <c r="AF290" s="45"/>
      <c r="AG290" s="40"/>
      <c r="AH290" s="676"/>
      <c r="AI290" s="677"/>
      <c r="AJ290" s="41"/>
      <c r="AK290" s="367"/>
      <c r="AL290" s="43"/>
      <c r="AM290" s="179" t="str">
        <f t="shared" si="15"/>
        <v/>
      </c>
      <c r="AN290" s="43"/>
      <c r="AO290" s="75"/>
      <c r="AP290" s="408"/>
      <c r="AQ290" s="28" t="b">
        <f t="shared" si="16"/>
        <v>1</v>
      </c>
    </row>
    <row r="291" spans="1:43" ht="45" customHeight="1">
      <c r="A291" s="65"/>
      <c r="B291" s="65"/>
      <c r="C291" s="65"/>
      <c r="D291" s="65"/>
      <c r="E291" s="43"/>
      <c r="F291" s="318"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4"/>
        <v/>
      </c>
      <c r="AB291" s="43"/>
      <c r="AC291" s="213"/>
      <c r="AD291" s="213"/>
      <c r="AE291" s="40"/>
      <c r="AF291" s="45"/>
      <c r="AG291" s="40"/>
      <c r="AH291" s="676"/>
      <c r="AI291" s="677"/>
      <c r="AJ291" s="41"/>
      <c r="AK291" s="367"/>
      <c r="AL291" s="43"/>
      <c r="AM291" s="179" t="str">
        <f t="shared" si="15"/>
        <v/>
      </c>
      <c r="AN291" s="43"/>
      <c r="AO291" s="75"/>
      <c r="AP291" s="408"/>
      <c r="AQ291" s="28" t="b">
        <f t="shared" si="16"/>
        <v>1</v>
      </c>
    </row>
    <row r="292" spans="1:43" ht="45" customHeight="1">
      <c r="A292" s="65"/>
      <c r="B292" s="65"/>
      <c r="C292" s="65"/>
      <c r="D292" s="65"/>
      <c r="E292" s="43"/>
      <c r="F292" s="318"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4"/>
        <v/>
      </c>
      <c r="AB292" s="43"/>
      <c r="AC292" s="213"/>
      <c r="AD292" s="213"/>
      <c r="AE292" s="40"/>
      <c r="AF292" s="45"/>
      <c r="AG292" s="40"/>
      <c r="AH292" s="676"/>
      <c r="AI292" s="677"/>
      <c r="AJ292" s="41"/>
      <c r="AK292" s="367"/>
      <c r="AL292" s="43"/>
      <c r="AM292" s="179" t="str">
        <f t="shared" si="15"/>
        <v/>
      </c>
      <c r="AN292" s="43"/>
      <c r="AO292" s="75"/>
      <c r="AP292" s="408"/>
      <c r="AQ292" s="28" t="b">
        <f t="shared" si="16"/>
        <v>1</v>
      </c>
    </row>
    <row r="293" spans="1:43" ht="45" customHeight="1">
      <c r="A293" s="65"/>
      <c r="B293" s="65"/>
      <c r="C293" s="65"/>
      <c r="D293" s="65"/>
      <c r="E293" s="43"/>
      <c r="F293" s="318"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4"/>
        <v/>
      </c>
      <c r="AB293" s="43"/>
      <c r="AC293" s="213"/>
      <c r="AD293" s="213"/>
      <c r="AE293" s="40"/>
      <c r="AF293" s="45"/>
      <c r="AG293" s="40"/>
      <c r="AH293" s="676"/>
      <c r="AI293" s="677"/>
      <c r="AJ293" s="41"/>
      <c r="AK293" s="367"/>
      <c r="AL293" s="43"/>
      <c r="AM293" s="179" t="str">
        <f t="shared" si="15"/>
        <v/>
      </c>
      <c r="AN293" s="43"/>
      <c r="AO293" s="75"/>
      <c r="AP293" s="408"/>
      <c r="AQ293" s="28" t="b">
        <f t="shared" si="16"/>
        <v>1</v>
      </c>
    </row>
    <row r="294" spans="1:43" ht="45" customHeight="1">
      <c r="A294" s="65"/>
      <c r="B294" s="65"/>
      <c r="C294" s="65"/>
      <c r="D294" s="65"/>
      <c r="E294" s="43"/>
      <c r="F294" s="318"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4"/>
        <v/>
      </c>
      <c r="AB294" s="43"/>
      <c r="AC294" s="213"/>
      <c r="AD294" s="213"/>
      <c r="AE294" s="40"/>
      <c r="AF294" s="45"/>
      <c r="AG294" s="40"/>
      <c r="AH294" s="676"/>
      <c r="AI294" s="677"/>
      <c r="AJ294" s="41"/>
      <c r="AK294" s="367"/>
      <c r="AL294" s="43"/>
      <c r="AM294" s="179" t="str">
        <f t="shared" si="15"/>
        <v/>
      </c>
      <c r="AN294" s="43"/>
      <c r="AO294" s="75"/>
      <c r="AP294" s="408"/>
      <c r="AQ294" s="28" t="b">
        <f t="shared" si="16"/>
        <v>1</v>
      </c>
    </row>
    <row r="295" spans="1:43" ht="45" customHeight="1">
      <c r="A295" s="65"/>
      <c r="B295" s="65"/>
      <c r="C295" s="65"/>
      <c r="D295" s="65"/>
      <c r="E295" s="43"/>
      <c r="F295" s="318"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4"/>
        <v/>
      </c>
      <c r="AB295" s="43"/>
      <c r="AC295" s="213"/>
      <c r="AD295" s="213"/>
      <c r="AE295" s="40"/>
      <c r="AF295" s="45"/>
      <c r="AG295" s="40"/>
      <c r="AH295" s="676"/>
      <c r="AI295" s="677"/>
      <c r="AJ295" s="41"/>
      <c r="AK295" s="367"/>
      <c r="AL295" s="43"/>
      <c r="AM295" s="179" t="str">
        <f t="shared" si="15"/>
        <v/>
      </c>
      <c r="AN295" s="43"/>
      <c r="AO295" s="75"/>
      <c r="AP295" s="408"/>
      <c r="AQ295" s="28" t="b">
        <f t="shared" si="16"/>
        <v>1</v>
      </c>
    </row>
    <row r="296" spans="1:43" ht="45" customHeight="1">
      <c r="A296" s="65"/>
      <c r="B296" s="65"/>
      <c r="C296" s="65"/>
      <c r="D296" s="65"/>
      <c r="E296" s="43"/>
      <c r="F296" s="318"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4"/>
        <v/>
      </c>
      <c r="AB296" s="43"/>
      <c r="AC296" s="213"/>
      <c r="AD296" s="213"/>
      <c r="AE296" s="40"/>
      <c r="AF296" s="45"/>
      <c r="AG296" s="40"/>
      <c r="AH296" s="676"/>
      <c r="AI296" s="677"/>
      <c r="AJ296" s="41"/>
      <c r="AK296" s="367"/>
      <c r="AL296" s="43"/>
      <c r="AM296" s="179" t="str">
        <f t="shared" si="15"/>
        <v/>
      </c>
      <c r="AN296" s="43"/>
      <c r="AO296" s="75"/>
      <c r="AP296" s="408"/>
      <c r="AQ296" s="28" t="b">
        <f t="shared" si="16"/>
        <v>1</v>
      </c>
    </row>
    <row r="297" spans="1:43" ht="45" customHeight="1">
      <c r="A297" s="65"/>
      <c r="B297" s="65"/>
      <c r="C297" s="65"/>
      <c r="D297" s="65"/>
      <c r="E297" s="43"/>
      <c r="F297" s="318"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4"/>
        <v/>
      </c>
      <c r="AB297" s="43"/>
      <c r="AC297" s="213"/>
      <c r="AD297" s="213"/>
      <c r="AE297" s="40"/>
      <c r="AF297" s="45"/>
      <c r="AG297" s="40"/>
      <c r="AH297" s="676"/>
      <c r="AI297" s="677"/>
      <c r="AJ297" s="41"/>
      <c r="AK297" s="367"/>
      <c r="AL297" s="43"/>
      <c r="AM297" s="179" t="str">
        <f t="shared" si="15"/>
        <v/>
      </c>
      <c r="AN297" s="43"/>
      <c r="AO297" s="75"/>
      <c r="AP297" s="408"/>
      <c r="AQ297" s="28" t="b">
        <f t="shared" si="16"/>
        <v>1</v>
      </c>
    </row>
    <row r="298" spans="1:43" ht="45" customHeight="1">
      <c r="A298" s="65"/>
      <c r="B298" s="65"/>
      <c r="C298" s="65"/>
      <c r="D298" s="65"/>
      <c r="E298" s="43"/>
      <c r="F298" s="318"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4"/>
        <v/>
      </c>
      <c r="AB298" s="43"/>
      <c r="AC298" s="213"/>
      <c r="AD298" s="213"/>
      <c r="AE298" s="40"/>
      <c r="AF298" s="45"/>
      <c r="AG298" s="40"/>
      <c r="AH298" s="676"/>
      <c r="AI298" s="677"/>
      <c r="AJ298" s="41"/>
      <c r="AK298" s="367"/>
      <c r="AL298" s="43"/>
      <c r="AM298" s="179" t="str">
        <f t="shared" si="15"/>
        <v/>
      </c>
      <c r="AN298" s="43"/>
      <c r="AO298" s="75"/>
      <c r="AP298" s="408"/>
      <c r="AQ298" s="28" t="b">
        <f t="shared" si="16"/>
        <v>1</v>
      </c>
    </row>
    <row r="299" spans="1:43" ht="45" customHeight="1">
      <c r="A299" s="65"/>
      <c r="B299" s="65"/>
      <c r="C299" s="65"/>
      <c r="D299" s="65"/>
      <c r="E299" s="43"/>
      <c r="F299" s="318"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4"/>
        <v/>
      </c>
      <c r="AB299" s="43"/>
      <c r="AC299" s="213"/>
      <c r="AD299" s="213"/>
      <c r="AE299" s="40"/>
      <c r="AF299" s="45"/>
      <c r="AG299" s="40"/>
      <c r="AH299" s="676"/>
      <c r="AI299" s="677"/>
      <c r="AJ299" s="41"/>
      <c r="AK299" s="367"/>
      <c r="AL299" s="43"/>
      <c r="AM299" s="179" t="str">
        <f t="shared" si="15"/>
        <v/>
      </c>
      <c r="AN299" s="43"/>
      <c r="AO299" s="75"/>
      <c r="AP299" s="408"/>
      <c r="AQ299" s="28" t="b">
        <f t="shared" si="16"/>
        <v>1</v>
      </c>
    </row>
    <row r="300" spans="1:43" ht="45" customHeight="1">
      <c r="A300" s="65"/>
      <c r="B300" s="65"/>
      <c r="C300" s="65"/>
      <c r="D300" s="65"/>
      <c r="E300" s="43"/>
      <c r="F300" s="318"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4"/>
        <v/>
      </c>
      <c r="AB300" s="43"/>
      <c r="AC300" s="213"/>
      <c r="AD300" s="213"/>
      <c r="AE300" s="40"/>
      <c r="AF300" s="45"/>
      <c r="AG300" s="40"/>
      <c r="AH300" s="676"/>
      <c r="AI300" s="677"/>
      <c r="AJ300" s="41"/>
      <c r="AK300" s="367"/>
      <c r="AL300" s="43"/>
      <c r="AM300" s="179" t="str">
        <f t="shared" si="15"/>
        <v/>
      </c>
      <c r="AN300" s="43"/>
      <c r="AO300" s="75"/>
      <c r="AP300" s="408"/>
      <c r="AQ300" s="28" t="b">
        <f t="shared" si="16"/>
        <v>1</v>
      </c>
    </row>
    <row r="301" spans="1:43" ht="45" customHeight="1">
      <c r="A301" s="65"/>
      <c r="B301" s="65"/>
      <c r="C301" s="65"/>
      <c r="D301" s="65"/>
      <c r="E301" s="43"/>
      <c r="F301" s="318"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4"/>
        <v/>
      </c>
      <c r="AB301" s="43"/>
      <c r="AC301" s="213"/>
      <c r="AD301" s="213"/>
      <c r="AE301" s="40"/>
      <c r="AF301" s="45"/>
      <c r="AG301" s="40"/>
      <c r="AH301" s="676"/>
      <c r="AI301" s="677"/>
      <c r="AJ301" s="41"/>
      <c r="AK301" s="367"/>
      <c r="AL301" s="43"/>
      <c r="AM301" s="179" t="str">
        <f t="shared" si="15"/>
        <v/>
      </c>
      <c r="AN301" s="43"/>
      <c r="AO301" s="75"/>
      <c r="AP301" s="408"/>
      <c r="AQ301" s="28" t="b">
        <f t="shared" si="16"/>
        <v>1</v>
      </c>
    </row>
    <row r="302" spans="1:43" ht="45" customHeight="1">
      <c r="A302" s="65"/>
      <c r="B302" s="65"/>
      <c r="C302" s="65"/>
      <c r="D302" s="65"/>
      <c r="E302" s="43"/>
      <c r="F302" s="318"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4"/>
        <v/>
      </c>
      <c r="AB302" s="43"/>
      <c r="AC302" s="213"/>
      <c r="AD302" s="213"/>
      <c r="AE302" s="40"/>
      <c r="AF302" s="45"/>
      <c r="AG302" s="40"/>
      <c r="AH302" s="676"/>
      <c r="AI302" s="677"/>
      <c r="AJ302" s="41"/>
      <c r="AK302" s="367"/>
      <c r="AL302" s="43"/>
      <c r="AM302" s="179" t="str">
        <f t="shared" si="15"/>
        <v/>
      </c>
      <c r="AN302" s="43"/>
      <c r="AO302" s="75"/>
      <c r="AP302" s="408"/>
      <c r="AQ302" s="28" t="b">
        <f t="shared" si="16"/>
        <v>1</v>
      </c>
    </row>
    <row r="303" spans="1:43" ht="45" customHeight="1">
      <c r="A303" s="65"/>
      <c r="B303" s="65"/>
      <c r="C303" s="65"/>
      <c r="D303" s="65"/>
      <c r="E303" s="43"/>
      <c r="F303" s="318"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4"/>
        <v/>
      </c>
      <c r="AB303" s="43"/>
      <c r="AC303" s="213"/>
      <c r="AD303" s="213"/>
      <c r="AE303" s="40"/>
      <c r="AF303" s="45"/>
      <c r="AG303" s="40"/>
      <c r="AH303" s="676"/>
      <c r="AI303" s="677"/>
      <c r="AJ303" s="41"/>
      <c r="AK303" s="367"/>
      <c r="AL303" s="43"/>
      <c r="AM303" s="179" t="str">
        <f t="shared" si="15"/>
        <v/>
      </c>
      <c r="AN303" s="43"/>
      <c r="AO303" s="75"/>
      <c r="AP303" s="408"/>
      <c r="AQ303" s="28" t="b">
        <f t="shared" si="16"/>
        <v>1</v>
      </c>
    </row>
    <row r="304" spans="1:43" ht="45" customHeight="1">
      <c r="A304" s="65"/>
      <c r="B304" s="65"/>
      <c r="C304" s="65"/>
      <c r="D304" s="65"/>
      <c r="E304" s="43"/>
      <c r="F304" s="318"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4"/>
        <v/>
      </c>
      <c r="AB304" s="43"/>
      <c r="AC304" s="213"/>
      <c r="AD304" s="213"/>
      <c r="AE304" s="40"/>
      <c r="AF304" s="45"/>
      <c r="AG304" s="40"/>
      <c r="AH304" s="676"/>
      <c r="AI304" s="677"/>
      <c r="AJ304" s="41"/>
      <c r="AK304" s="367"/>
      <c r="AL304" s="43"/>
      <c r="AM304" s="179" t="str">
        <f t="shared" si="15"/>
        <v/>
      </c>
      <c r="AN304" s="43"/>
      <c r="AO304" s="75"/>
      <c r="AP304" s="408"/>
      <c r="AQ304" s="28" t="b">
        <f t="shared" si="16"/>
        <v>1</v>
      </c>
    </row>
    <row r="305" spans="1:43" ht="45" customHeight="1">
      <c r="A305" s="65"/>
      <c r="B305" s="65"/>
      <c r="C305" s="65"/>
      <c r="D305" s="65"/>
      <c r="E305" s="43"/>
      <c r="F305" s="318"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4"/>
        <v/>
      </c>
      <c r="AB305" s="43"/>
      <c r="AC305" s="213"/>
      <c r="AD305" s="213"/>
      <c r="AE305" s="40"/>
      <c r="AF305" s="45"/>
      <c r="AG305" s="40"/>
      <c r="AH305" s="676"/>
      <c r="AI305" s="677"/>
      <c r="AJ305" s="41"/>
      <c r="AK305" s="367"/>
      <c r="AL305" s="43"/>
      <c r="AM305" s="179" t="str">
        <f t="shared" si="15"/>
        <v/>
      </c>
      <c r="AN305" s="43"/>
      <c r="AO305" s="75"/>
      <c r="AP305" s="408"/>
      <c r="AQ305" s="28" t="b">
        <f t="shared" si="16"/>
        <v>1</v>
      </c>
    </row>
    <row r="306" spans="1:43" ht="45" customHeight="1">
      <c r="A306" s="65"/>
      <c r="B306" s="65"/>
      <c r="C306" s="65"/>
      <c r="D306" s="65"/>
      <c r="E306" s="43"/>
      <c r="F306" s="318"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4"/>
        <v/>
      </c>
      <c r="AB306" s="43"/>
      <c r="AC306" s="213"/>
      <c r="AD306" s="213"/>
      <c r="AE306" s="40"/>
      <c r="AF306" s="45"/>
      <c r="AG306" s="40"/>
      <c r="AH306" s="676"/>
      <c r="AI306" s="677"/>
      <c r="AJ306" s="41"/>
      <c r="AK306" s="367"/>
      <c r="AL306" s="43"/>
      <c r="AM306" s="179" t="str">
        <f t="shared" si="15"/>
        <v/>
      </c>
      <c r="AN306" s="43"/>
      <c r="AO306" s="75"/>
      <c r="AP306" s="408"/>
      <c r="AQ306" s="28" t="b">
        <f t="shared" si="16"/>
        <v>1</v>
      </c>
    </row>
    <row r="307" spans="1:43" ht="45" customHeight="1">
      <c r="A307" s="65"/>
      <c r="B307" s="65"/>
      <c r="C307" s="65"/>
      <c r="D307" s="65"/>
      <c r="E307" s="43"/>
      <c r="F307" s="318"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4"/>
        <v/>
      </c>
      <c r="AB307" s="43"/>
      <c r="AC307" s="213"/>
      <c r="AD307" s="213"/>
      <c r="AE307" s="40"/>
      <c r="AF307" s="45"/>
      <c r="AG307" s="40"/>
      <c r="AH307" s="676"/>
      <c r="AI307" s="677"/>
      <c r="AJ307" s="41"/>
      <c r="AK307" s="367"/>
      <c r="AL307" s="43"/>
      <c r="AM307" s="179" t="str">
        <f t="shared" si="15"/>
        <v/>
      </c>
      <c r="AN307" s="43"/>
      <c r="AO307" s="75"/>
      <c r="AP307" s="408"/>
      <c r="AQ307" s="28" t="b">
        <f t="shared" si="16"/>
        <v>1</v>
      </c>
    </row>
    <row r="308" spans="1:43" ht="45" customHeight="1">
      <c r="A308" s="65"/>
      <c r="B308" s="65"/>
      <c r="C308" s="65"/>
      <c r="D308" s="65"/>
      <c r="E308" s="43"/>
      <c r="F308" s="318"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4"/>
        <v/>
      </c>
      <c r="AB308" s="43"/>
      <c r="AC308" s="213"/>
      <c r="AD308" s="213"/>
      <c r="AE308" s="40"/>
      <c r="AF308" s="45"/>
      <c r="AG308" s="40"/>
      <c r="AH308" s="676"/>
      <c r="AI308" s="677"/>
      <c r="AJ308" s="41"/>
      <c r="AK308" s="367"/>
      <c r="AL308" s="43"/>
      <c r="AM308" s="179" t="str">
        <f t="shared" si="15"/>
        <v/>
      </c>
      <c r="AN308" s="43"/>
      <c r="AO308" s="75"/>
      <c r="AP308" s="408"/>
      <c r="AQ308" s="28" t="b">
        <f t="shared" si="16"/>
        <v>1</v>
      </c>
    </row>
    <row r="309" spans="1:43" ht="45" customHeight="1">
      <c r="A309" s="65"/>
      <c r="B309" s="65"/>
      <c r="C309" s="65"/>
      <c r="D309" s="65"/>
      <c r="E309" s="43"/>
      <c r="F309" s="318"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4"/>
        <v/>
      </c>
      <c r="AB309" s="43"/>
      <c r="AC309" s="213"/>
      <c r="AD309" s="213"/>
      <c r="AE309" s="40"/>
      <c r="AF309" s="45"/>
      <c r="AG309" s="40"/>
      <c r="AH309" s="676"/>
      <c r="AI309" s="677"/>
      <c r="AJ309" s="41"/>
      <c r="AK309" s="367"/>
      <c r="AL309" s="43"/>
      <c r="AM309" s="179" t="str">
        <f t="shared" si="15"/>
        <v/>
      </c>
      <c r="AN309" s="43"/>
      <c r="AO309" s="75"/>
      <c r="AP309" s="408"/>
      <c r="AQ309" s="28" t="b">
        <f t="shared" si="16"/>
        <v>1</v>
      </c>
    </row>
    <row r="310" spans="1:43" ht="45" customHeight="1">
      <c r="A310" s="65"/>
      <c r="B310" s="65"/>
      <c r="C310" s="65"/>
      <c r="D310" s="65"/>
      <c r="E310" s="43"/>
      <c r="F310" s="318"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4"/>
        <v/>
      </c>
      <c r="AB310" s="43"/>
      <c r="AC310" s="213"/>
      <c r="AD310" s="213"/>
      <c r="AE310" s="40"/>
      <c r="AF310" s="45"/>
      <c r="AG310" s="40"/>
      <c r="AH310" s="676"/>
      <c r="AI310" s="677"/>
      <c r="AJ310" s="41"/>
      <c r="AK310" s="367"/>
      <c r="AL310" s="43"/>
      <c r="AM310" s="179" t="str">
        <f t="shared" si="15"/>
        <v/>
      </c>
      <c r="AN310" s="43"/>
      <c r="AO310" s="75"/>
      <c r="AP310" s="408"/>
      <c r="AQ310" s="28" t="b">
        <f t="shared" si="16"/>
        <v>1</v>
      </c>
    </row>
    <row r="311" spans="1:43" ht="45" customHeight="1">
      <c r="A311" s="65"/>
      <c r="B311" s="65"/>
      <c r="C311" s="65"/>
      <c r="D311" s="65"/>
      <c r="E311" s="43"/>
      <c r="F311" s="318"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4"/>
        <v/>
      </c>
      <c r="AB311" s="43"/>
      <c r="AC311" s="213"/>
      <c r="AD311" s="213"/>
      <c r="AE311" s="40"/>
      <c r="AF311" s="45"/>
      <c r="AG311" s="40"/>
      <c r="AH311" s="676"/>
      <c r="AI311" s="677"/>
      <c r="AJ311" s="41"/>
      <c r="AK311" s="367"/>
      <c r="AL311" s="43"/>
      <c r="AM311" s="179" t="str">
        <f t="shared" si="15"/>
        <v/>
      </c>
      <c r="AN311" s="43"/>
      <c r="AO311" s="75"/>
      <c r="AP311" s="408"/>
      <c r="AQ311" s="28" t="b">
        <f t="shared" si="16"/>
        <v>1</v>
      </c>
    </row>
    <row r="312" spans="1:43" ht="45" customHeight="1">
      <c r="A312" s="65"/>
      <c r="B312" s="65"/>
      <c r="C312" s="65"/>
      <c r="D312" s="65"/>
      <c r="E312" s="43"/>
      <c r="F312" s="318"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4"/>
        <v/>
      </c>
      <c r="AB312" s="43"/>
      <c r="AC312" s="213"/>
      <c r="AD312" s="213"/>
      <c r="AE312" s="40"/>
      <c r="AF312" s="45"/>
      <c r="AG312" s="40"/>
      <c r="AH312" s="676"/>
      <c r="AI312" s="677"/>
      <c r="AJ312" s="41"/>
      <c r="AK312" s="367"/>
      <c r="AL312" s="43"/>
      <c r="AM312" s="179" t="str">
        <f t="shared" si="15"/>
        <v/>
      </c>
      <c r="AN312" s="43"/>
      <c r="AO312" s="75"/>
      <c r="AP312" s="408"/>
      <c r="AQ312" s="28" t="b">
        <f t="shared" si="16"/>
        <v>1</v>
      </c>
    </row>
    <row r="313" spans="1:43" ht="45" customHeight="1">
      <c r="A313" s="65"/>
      <c r="B313" s="65"/>
      <c r="C313" s="65"/>
      <c r="D313" s="65"/>
      <c r="E313" s="43"/>
      <c r="F313" s="318"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4"/>
        <v/>
      </c>
      <c r="AB313" s="43"/>
      <c r="AC313" s="213"/>
      <c r="AD313" s="213"/>
      <c r="AE313" s="40"/>
      <c r="AF313" s="45"/>
      <c r="AG313" s="40"/>
      <c r="AH313" s="676"/>
      <c r="AI313" s="677"/>
      <c r="AJ313" s="41"/>
      <c r="AK313" s="367"/>
      <c r="AL313" s="43"/>
      <c r="AM313" s="179" t="str">
        <f t="shared" si="15"/>
        <v/>
      </c>
      <c r="AN313" s="43"/>
      <c r="AO313" s="75"/>
      <c r="AP313" s="408"/>
      <c r="AQ313" s="28" t="b">
        <f t="shared" si="16"/>
        <v>1</v>
      </c>
    </row>
    <row r="314" spans="1:43" ht="45" customHeight="1">
      <c r="A314" s="65"/>
      <c r="B314" s="65"/>
      <c r="C314" s="65"/>
      <c r="D314" s="65"/>
      <c r="E314" s="43"/>
      <c r="F314" s="318"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4"/>
        <v/>
      </c>
      <c r="AB314" s="43"/>
      <c r="AC314" s="213"/>
      <c r="AD314" s="213"/>
      <c r="AE314" s="40"/>
      <c r="AF314" s="45"/>
      <c r="AG314" s="40"/>
      <c r="AH314" s="676"/>
      <c r="AI314" s="677"/>
      <c r="AJ314" s="41"/>
      <c r="AK314" s="367"/>
      <c r="AL314" s="43"/>
      <c r="AM314" s="179" t="str">
        <f t="shared" si="15"/>
        <v/>
      </c>
      <c r="AN314" s="43"/>
      <c r="AO314" s="75"/>
      <c r="AP314" s="408"/>
      <c r="AQ314" s="28" t="b">
        <f t="shared" si="16"/>
        <v>1</v>
      </c>
    </row>
    <row r="315" spans="1:43" ht="45" customHeight="1">
      <c r="A315" s="65"/>
      <c r="B315" s="65"/>
      <c r="C315" s="65"/>
      <c r="D315" s="65"/>
      <c r="E315" s="43"/>
      <c r="F315" s="318"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4"/>
        <v/>
      </c>
      <c r="AB315" s="43"/>
      <c r="AC315" s="213"/>
      <c r="AD315" s="213"/>
      <c r="AE315" s="40"/>
      <c r="AF315" s="45"/>
      <c r="AG315" s="40"/>
      <c r="AH315" s="676"/>
      <c r="AI315" s="677"/>
      <c r="AJ315" s="41"/>
      <c r="AK315" s="367"/>
      <c r="AL315" s="43"/>
      <c r="AM315" s="179" t="str">
        <f t="shared" si="15"/>
        <v/>
      </c>
      <c r="AN315" s="43"/>
      <c r="AO315" s="75"/>
      <c r="AP315" s="408"/>
      <c r="AQ315" s="28" t="b">
        <f t="shared" si="16"/>
        <v>1</v>
      </c>
    </row>
    <row r="316" spans="1:43" ht="45" customHeight="1">
      <c r="A316" s="65"/>
      <c r="B316" s="65"/>
      <c r="C316" s="65"/>
      <c r="D316" s="65"/>
      <c r="E316" s="43"/>
      <c r="F316" s="318"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4"/>
        <v/>
      </c>
      <c r="AB316" s="43"/>
      <c r="AC316" s="213"/>
      <c r="AD316" s="213"/>
      <c r="AE316" s="40"/>
      <c r="AF316" s="45"/>
      <c r="AG316" s="40"/>
      <c r="AH316" s="676"/>
      <c r="AI316" s="677"/>
      <c r="AJ316" s="41"/>
      <c r="AK316" s="367"/>
      <c r="AL316" s="43"/>
      <c r="AM316" s="179" t="str">
        <f t="shared" si="15"/>
        <v/>
      </c>
      <c r="AN316" s="43"/>
      <c r="AO316" s="75"/>
      <c r="AP316" s="408"/>
      <c r="AQ316" s="28" t="b">
        <f t="shared" si="16"/>
        <v>1</v>
      </c>
    </row>
    <row r="317" spans="1:43" ht="45" customHeight="1">
      <c r="A317" s="65"/>
      <c r="B317" s="65"/>
      <c r="C317" s="65"/>
      <c r="D317" s="65"/>
      <c r="E317" s="43"/>
      <c r="F317" s="318"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4"/>
        <v/>
      </c>
      <c r="AB317" s="43"/>
      <c r="AC317" s="213"/>
      <c r="AD317" s="213"/>
      <c r="AE317" s="40"/>
      <c r="AF317" s="45"/>
      <c r="AG317" s="40"/>
      <c r="AH317" s="676"/>
      <c r="AI317" s="677"/>
      <c r="AJ317" s="41"/>
      <c r="AK317" s="367"/>
      <c r="AL317" s="43"/>
      <c r="AM317" s="179" t="str">
        <f t="shared" si="15"/>
        <v/>
      </c>
      <c r="AN317" s="43"/>
      <c r="AO317" s="75"/>
      <c r="AP317" s="408"/>
      <c r="AQ317" s="28" t="b">
        <f t="shared" si="16"/>
        <v>1</v>
      </c>
    </row>
    <row r="318" spans="1:43" ht="45" customHeight="1">
      <c r="A318" s="65"/>
      <c r="B318" s="65"/>
      <c r="C318" s="65"/>
      <c r="D318" s="65"/>
      <c r="E318" s="43"/>
      <c r="F318" s="318"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4"/>
        <v/>
      </c>
      <c r="AB318" s="43"/>
      <c r="AC318" s="213"/>
      <c r="AD318" s="213"/>
      <c r="AE318" s="40"/>
      <c r="AF318" s="45"/>
      <c r="AG318" s="40"/>
      <c r="AH318" s="676"/>
      <c r="AI318" s="677"/>
      <c r="AJ318" s="41"/>
      <c r="AK318" s="367"/>
      <c r="AL318" s="43"/>
      <c r="AM318" s="179" t="str">
        <f t="shared" si="15"/>
        <v/>
      </c>
      <c r="AN318" s="43"/>
      <c r="AO318" s="75"/>
      <c r="AP318" s="408"/>
      <c r="AQ318" s="28" t="b">
        <f t="shared" si="16"/>
        <v>1</v>
      </c>
    </row>
    <row r="319" spans="1:43" ht="45" customHeight="1">
      <c r="A319" s="65"/>
      <c r="B319" s="65"/>
      <c r="C319" s="65"/>
      <c r="D319" s="65"/>
      <c r="E319" s="43"/>
      <c r="F319" s="318"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4"/>
        <v/>
      </c>
      <c r="AB319" s="43"/>
      <c r="AC319" s="213"/>
      <c r="AD319" s="213"/>
      <c r="AE319" s="40"/>
      <c r="AF319" s="45"/>
      <c r="AG319" s="40"/>
      <c r="AH319" s="676"/>
      <c r="AI319" s="677"/>
      <c r="AJ319" s="41"/>
      <c r="AK319" s="367"/>
      <c r="AL319" s="43"/>
      <c r="AM319" s="179" t="str">
        <f t="shared" si="15"/>
        <v/>
      </c>
      <c r="AN319" s="43"/>
      <c r="AO319" s="75"/>
      <c r="AP319" s="408"/>
      <c r="AQ319" s="28" t="b">
        <f t="shared" si="16"/>
        <v>1</v>
      </c>
    </row>
    <row r="320" spans="1:43" ht="45" customHeight="1">
      <c r="A320" s="65"/>
      <c r="B320" s="65"/>
      <c r="C320" s="65"/>
      <c r="D320" s="65"/>
      <c r="E320" s="43"/>
      <c r="F320" s="318"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4"/>
        <v/>
      </c>
      <c r="AB320" s="43"/>
      <c r="AC320" s="213"/>
      <c r="AD320" s="213"/>
      <c r="AE320" s="40"/>
      <c r="AF320" s="45"/>
      <c r="AG320" s="40"/>
      <c r="AH320" s="676"/>
      <c r="AI320" s="677"/>
      <c r="AJ320" s="41"/>
      <c r="AK320" s="367"/>
      <c r="AL320" s="43"/>
      <c r="AM320" s="179" t="str">
        <f t="shared" si="15"/>
        <v/>
      </c>
      <c r="AN320" s="43"/>
      <c r="AO320" s="75"/>
      <c r="AP320" s="408"/>
      <c r="AQ320" s="28" t="b">
        <f t="shared" si="16"/>
        <v>1</v>
      </c>
    </row>
    <row r="321" spans="1:43" ht="45" customHeight="1">
      <c r="A321" s="65"/>
      <c r="B321" s="65"/>
      <c r="C321" s="65"/>
      <c r="D321" s="65"/>
      <c r="E321" s="43"/>
      <c r="F321" s="318"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4"/>
        <v/>
      </c>
      <c r="AB321" s="43"/>
      <c r="AC321" s="213"/>
      <c r="AD321" s="213"/>
      <c r="AE321" s="40"/>
      <c r="AF321" s="45"/>
      <c r="AG321" s="40"/>
      <c r="AH321" s="676"/>
      <c r="AI321" s="677"/>
      <c r="AJ321" s="41"/>
      <c r="AK321" s="367"/>
      <c r="AL321" s="43"/>
      <c r="AM321" s="179" t="str">
        <f t="shared" si="15"/>
        <v/>
      </c>
      <c r="AN321" s="43"/>
      <c r="AO321" s="75"/>
      <c r="AP321" s="408"/>
      <c r="AQ321" s="28" t="b">
        <f t="shared" si="16"/>
        <v>1</v>
      </c>
    </row>
    <row r="322" spans="1:43" ht="45" customHeight="1">
      <c r="A322" s="65"/>
      <c r="B322" s="65"/>
      <c r="C322" s="65"/>
      <c r="D322" s="65"/>
      <c r="E322" s="43"/>
      <c r="F322" s="318"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4"/>
        <v/>
      </c>
      <c r="AB322" s="43"/>
      <c r="AC322" s="213"/>
      <c r="AD322" s="213"/>
      <c r="AE322" s="40"/>
      <c r="AF322" s="45"/>
      <c r="AG322" s="40"/>
      <c r="AH322" s="676"/>
      <c r="AI322" s="677"/>
      <c r="AJ322" s="41"/>
      <c r="AK322" s="367"/>
      <c r="AL322" s="43"/>
      <c r="AM322" s="179" t="str">
        <f t="shared" si="15"/>
        <v/>
      </c>
      <c r="AN322" s="43"/>
      <c r="AO322" s="75"/>
      <c r="AP322" s="408"/>
      <c r="AQ322" s="28" t="b">
        <f t="shared" si="16"/>
        <v>1</v>
      </c>
    </row>
    <row r="323" spans="1:43" ht="45" customHeight="1">
      <c r="A323" s="65"/>
      <c r="B323" s="65"/>
      <c r="C323" s="65"/>
      <c r="D323" s="65"/>
      <c r="E323" s="43"/>
      <c r="F323" s="318"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4"/>
        <v/>
      </c>
      <c r="AB323" s="43"/>
      <c r="AC323" s="213"/>
      <c r="AD323" s="213"/>
      <c r="AE323" s="40"/>
      <c r="AF323" s="45"/>
      <c r="AG323" s="40"/>
      <c r="AH323" s="676"/>
      <c r="AI323" s="677"/>
      <c r="AJ323" s="41"/>
      <c r="AK323" s="367"/>
      <c r="AL323" s="43"/>
      <c r="AM323" s="179" t="str">
        <f t="shared" si="15"/>
        <v/>
      </c>
      <c r="AN323" s="43"/>
      <c r="AO323" s="75"/>
      <c r="AP323" s="408"/>
      <c r="AQ323" s="28" t="b">
        <f t="shared" si="16"/>
        <v>1</v>
      </c>
    </row>
    <row r="324" spans="1:43" ht="45" customHeight="1">
      <c r="A324" s="65"/>
      <c r="B324" s="65"/>
      <c r="C324" s="65"/>
      <c r="D324" s="65"/>
      <c r="E324" s="43"/>
      <c r="F324" s="318"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4"/>
        <v/>
      </c>
      <c r="AB324" s="43"/>
      <c r="AC324" s="213"/>
      <c r="AD324" s="213"/>
      <c r="AE324" s="40"/>
      <c r="AF324" s="45"/>
      <c r="AG324" s="40"/>
      <c r="AH324" s="676"/>
      <c r="AI324" s="677"/>
      <c r="AJ324" s="41"/>
      <c r="AK324" s="367"/>
      <c r="AL324" s="43"/>
      <c r="AM324" s="179" t="str">
        <f t="shared" si="15"/>
        <v/>
      </c>
      <c r="AN324" s="43"/>
      <c r="AO324" s="75"/>
      <c r="AP324" s="408"/>
      <c r="AQ324" s="28" t="b">
        <f t="shared" si="16"/>
        <v>1</v>
      </c>
    </row>
    <row r="325" spans="1:43" ht="45" customHeight="1">
      <c r="A325" s="65"/>
      <c r="B325" s="65"/>
      <c r="C325" s="65"/>
      <c r="D325" s="65"/>
      <c r="E325" s="43"/>
      <c r="F325" s="318"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4"/>
        <v/>
      </c>
      <c r="AB325" s="43"/>
      <c r="AC325" s="213"/>
      <c r="AD325" s="213"/>
      <c r="AE325" s="40"/>
      <c r="AF325" s="45"/>
      <c r="AG325" s="40"/>
      <c r="AH325" s="676"/>
      <c r="AI325" s="677"/>
      <c r="AJ325" s="41"/>
      <c r="AK325" s="367"/>
      <c r="AL325" s="43"/>
      <c r="AM325" s="179" t="str">
        <f t="shared" si="15"/>
        <v/>
      </c>
      <c r="AN325" s="43"/>
      <c r="AO325" s="75"/>
      <c r="AP325" s="408"/>
      <c r="AQ325" s="28" t="b">
        <f t="shared" si="16"/>
        <v>1</v>
      </c>
    </row>
    <row r="326" spans="1:43" ht="45" customHeight="1">
      <c r="A326" s="65"/>
      <c r="B326" s="65"/>
      <c r="C326" s="65"/>
      <c r="D326" s="65"/>
      <c r="E326" s="43"/>
      <c r="F326" s="318"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4"/>
        <v/>
      </c>
      <c r="AB326" s="43"/>
      <c r="AC326" s="213"/>
      <c r="AD326" s="213"/>
      <c r="AE326" s="40"/>
      <c r="AF326" s="45"/>
      <c r="AG326" s="40"/>
      <c r="AH326" s="676"/>
      <c r="AI326" s="677"/>
      <c r="AJ326" s="41"/>
      <c r="AK326" s="367"/>
      <c r="AL326" s="43"/>
      <c r="AM326" s="179" t="str">
        <f t="shared" si="15"/>
        <v/>
      </c>
      <c r="AN326" s="43"/>
      <c r="AO326" s="75"/>
      <c r="AP326" s="408"/>
      <c r="AQ326" s="28" t="b">
        <f t="shared" si="16"/>
        <v>1</v>
      </c>
    </row>
    <row r="327" spans="1:43" ht="45" customHeight="1">
      <c r="A327" s="65"/>
      <c r="B327" s="65"/>
      <c r="C327" s="65"/>
      <c r="D327" s="65"/>
      <c r="E327" s="43"/>
      <c r="F327" s="318"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4"/>
        <v/>
      </c>
      <c r="AB327" s="43"/>
      <c r="AC327" s="213"/>
      <c r="AD327" s="213"/>
      <c r="AE327" s="40"/>
      <c r="AF327" s="45"/>
      <c r="AG327" s="40"/>
      <c r="AH327" s="676"/>
      <c r="AI327" s="677"/>
      <c r="AJ327" s="41"/>
      <c r="AK327" s="367"/>
      <c r="AL327" s="43"/>
      <c r="AM327" s="179" t="str">
        <f t="shared" si="15"/>
        <v/>
      </c>
      <c r="AN327" s="43"/>
      <c r="AO327" s="75"/>
      <c r="AP327" s="408"/>
      <c r="AQ327" s="28" t="b">
        <f t="shared" si="16"/>
        <v>1</v>
      </c>
    </row>
    <row r="328" spans="1:43" ht="45" customHeight="1">
      <c r="A328" s="65"/>
      <c r="B328" s="65"/>
      <c r="C328" s="65"/>
      <c r="D328" s="65"/>
      <c r="E328" s="43"/>
      <c r="F328" s="318"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4"/>
        <v/>
      </c>
      <c r="AB328" s="43"/>
      <c r="AC328" s="213"/>
      <c r="AD328" s="213"/>
      <c r="AE328" s="40"/>
      <c r="AF328" s="45"/>
      <c r="AG328" s="40"/>
      <c r="AH328" s="676"/>
      <c r="AI328" s="677"/>
      <c r="AJ328" s="41"/>
      <c r="AK328" s="367"/>
      <c r="AL328" s="43"/>
      <c r="AM328" s="179" t="str">
        <f t="shared" si="15"/>
        <v/>
      </c>
      <c r="AN328" s="43"/>
      <c r="AO328" s="75"/>
      <c r="AP328" s="408"/>
      <c r="AQ328" s="28" t="b">
        <f t="shared" si="16"/>
        <v>1</v>
      </c>
    </row>
    <row r="329" spans="1:43" ht="45" customHeight="1">
      <c r="A329" s="65"/>
      <c r="B329" s="65"/>
      <c r="C329" s="65"/>
      <c r="D329" s="65"/>
      <c r="E329" s="43"/>
      <c r="F329" s="318"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4"/>
        <v/>
      </c>
      <c r="AB329" s="43"/>
      <c r="AC329" s="213"/>
      <c r="AD329" s="213"/>
      <c r="AE329" s="40"/>
      <c r="AF329" s="45"/>
      <c r="AG329" s="40"/>
      <c r="AH329" s="676"/>
      <c r="AI329" s="677"/>
      <c r="AJ329" s="41"/>
      <c r="AK329" s="367"/>
      <c r="AL329" s="43"/>
      <c r="AM329" s="179" t="str">
        <f t="shared" si="15"/>
        <v/>
      </c>
      <c r="AN329" s="43"/>
      <c r="AO329" s="75"/>
      <c r="AP329" s="408"/>
      <c r="AQ329" s="28" t="b">
        <f t="shared" si="16"/>
        <v>1</v>
      </c>
    </row>
    <row r="330" spans="1:43" ht="45" customHeight="1">
      <c r="A330" s="65"/>
      <c r="B330" s="65"/>
      <c r="C330" s="65"/>
      <c r="D330" s="65"/>
      <c r="E330" s="43"/>
      <c r="F330" s="318"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4"/>
        <v/>
      </c>
      <c r="AB330" s="43"/>
      <c r="AC330" s="213"/>
      <c r="AD330" s="213"/>
      <c r="AE330" s="40"/>
      <c r="AF330" s="45"/>
      <c r="AG330" s="40"/>
      <c r="AH330" s="676"/>
      <c r="AI330" s="677"/>
      <c r="AJ330" s="41"/>
      <c r="AK330" s="367"/>
      <c r="AL330" s="43"/>
      <c r="AM330" s="179" t="str">
        <f t="shared" si="15"/>
        <v/>
      </c>
      <c r="AN330" s="43"/>
      <c r="AO330" s="75"/>
      <c r="AP330" s="408"/>
      <c r="AQ330" s="28" t="b">
        <f t="shared" si="16"/>
        <v>1</v>
      </c>
    </row>
    <row r="331" spans="1:43" ht="45" customHeight="1">
      <c r="A331" s="65"/>
      <c r="B331" s="65"/>
      <c r="C331" s="65"/>
      <c r="D331" s="65"/>
      <c r="E331" s="43"/>
      <c r="F331" s="318"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4"/>
        <v/>
      </c>
      <c r="AB331" s="43"/>
      <c r="AC331" s="213"/>
      <c r="AD331" s="213"/>
      <c r="AE331" s="40"/>
      <c r="AF331" s="45"/>
      <c r="AG331" s="40"/>
      <c r="AH331" s="676"/>
      <c r="AI331" s="677"/>
      <c r="AJ331" s="41"/>
      <c r="AK331" s="367"/>
      <c r="AL331" s="43"/>
      <c r="AM331" s="179" t="str">
        <f t="shared" si="15"/>
        <v/>
      </c>
      <c r="AN331" s="43"/>
      <c r="AO331" s="75"/>
      <c r="AP331" s="408"/>
      <c r="AQ331" s="28" t="b">
        <f t="shared" si="16"/>
        <v>1</v>
      </c>
    </row>
    <row r="332" spans="1:43" ht="45" customHeight="1">
      <c r="A332" s="65"/>
      <c r="B332" s="65"/>
      <c r="C332" s="65"/>
      <c r="D332" s="65"/>
      <c r="E332" s="43"/>
      <c r="F332" s="318"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8">IF(ISBLANK(W332),"",DATEDIF(R332,W332,"d")/365)</f>
        <v/>
      </c>
      <c r="AB332" s="43"/>
      <c r="AC332" s="213"/>
      <c r="AD332" s="213"/>
      <c r="AE332" s="40"/>
      <c r="AF332" s="45"/>
      <c r="AG332" s="40"/>
      <c r="AH332" s="676"/>
      <c r="AI332" s="677"/>
      <c r="AJ332" s="41"/>
      <c r="AK332" s="367"/>
      <c r="AL332" s="43"/>
      <c r="AM332" s="179" t="str">
        <f t="shared" ref="AM332:AM395" si="19">IF((R332-AK332)/365&gt;0,(R332-AK332)/365,"")</f>
        <v/>
      </c>
      <c r="AN332" s="43"/>
      <c r="AO332" s="75"/>
      <c r="AP332" s="408"/>
      <c r="AQ332" s="28" t="b">
        <f t="shared" ref="AQ332:AQ395" si="20">T332=Y332+AC332+AG332</f>
        <v>1</v>
      </c>
    </row>
    <row r="333" spans="1:43" ht="45" customHeight="1">
      <c r="A333" s="65"/>
      <c r="B333" s="65"/>
      <c r="C333" s="65"/>
      <c r="D333" s="65"/>
      <c r="E333" s="43"/>
      <c r="F333" s="318"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8"/>
        <v/>
      </c>
      <c r="AB333" s="43"/>
      <c r="AC333" s="213"/>
      <c r="AD333" s="213"/>
      <c r="AE333" s="40"/>
      <c r="AF333" s="45"/>
      <c r="AG333" s="40"/>
      <c r="AH333" s="676"/>
      <c r="AI333" s="677"/>
      <c r="AJ333" s="41"/>
      <c r="AK333" s="367"/>
      <c r="AL333" s="43"/>
      <c r="AM333" s="179" t="str">
        <f t="shared" si="19"/>
        <v/>
      </c>
      <c r="AN333" s="43"/>
      <c r="AO333" s="75"/>
      <c r="AP333" s="408"/>
      <c r="AQ333" s="28" t="b">
        <f t="shared" si="20"/>
        <v>1</v>
      </c>
    </row>
    <row r="334" spans="1:43" ht="45" customHeight="1">
      <c r="A334" s="65"/>
      <c r="B334" s="65"/>
      <c r="C334" s="65"/>
      <c r="D334" s="65"/>
      <c r="E334" s="43"/>
      <c r="F334" s="318"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8"/>
        <v/>
      </c>
      <c r="AB334" s="43"/>
      <c r="AC334" s="213"/>
      <c r="AD334" s="213"/>
      <c r="AE334" s="40"/>
      <c r="AF334" s="45"/>
      <c r="AG334" s="40"/>
      <c r="AH334" s="676"/>
      <c r="AI334" s="677"/>
      <c r="AJ334" s="41"/>
      <c r="AK334" s="367"/>
      <c r="AL334" s="43"/>
      <c r="AM334" s="179" t="str">
        <f t="shared" si="19"/>
        <v/>
      </c>
      <c r="AN334" s="43"/>
      <c r="AO334" s="75"/>
      <c r="AP334" s="408"/>
      <c r="AQ334" s="28" t="b">
        <f t="shared" si="20"/>
        <v>1</v>
      </c>
    </row>
    <row r="335" spans="1:43" ht="45" customHeight="1">
      <c r="A335" s="65"/>
      <c r="B335" s="65"/>
      <c r="C335" s="65"/>
      <c r="D335" s="65"/>
      <c r="E335" s="43"/>
      <c r="F335" s="318"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8"/>
        <v/>
      </c>
      <c r="AB335" s="43"/>
      <c r="AC335" s="213"/>
      <c r="AD335" s="213"/>
      <c r="AE335" s="40"/>
      <c r="AF335" s="45"/>
      <c r="AG335" s="40"/>
      <c r="AH335" s="676"/>
      <c r="AI335" s="677"/>
      <c r="AJ335" s="41"/>
      <c r="AK335" s="367"/>
      <c r="AL335" s="43"/>
      <c r="AM335" s="179" t="str">
        <f t="shared" si="19"/>
        <v/>
      </c>
      <c r="AN335" s="43"/>
      <c r="AO335" s="75"/>
      <c r="AP335" s="408"/>
      <c r="AQ335" s="28" t="b">
        <f t="shared" si="20"/>
        <v>1</v>
      </c>
    </row>
    <row r="336" spans="1:43" ht="45" customHeight="1">
      <c r="A336" s="65"/>
      <c r="B336" s="65"/>
      <c r="C336" s="65"/>
      <c r="D336" s="65"/>
      <c r="E336" s="43"/>
      <c r="F336" s="318"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8"/>
        <v/>
      </c>
      <c r="AB336" s="43"/>
      <c r="AC336" s="213"/>
      <c r="AD336" s="213"/>
      <c r="AE336" s="40"/>
      <c r="AF336" s="45"/>
      <c r="AG336" s="40"/>
      <c r="AH336" s="676"/>
      <c r="AI336" s="677"/>
      <c r="AJ336" s="41"/>
      <c r="AK336" s="367"/>
      <c r="AL336" s="43"/>
      <c r="AM336" s="179" t="str">
        <f t="shared" si="19"/>
        <v/>
      </c>
      <c r="AN336" s="43"/>
      <c r="AO336" s="75"/>
      <c r="AP336" s="408"/>
      <c r="AQ336" s="28" t="b">
        <f t="shared" si="20"/>
        <v>1</v>
      </c>
    </row>
    <row r="337" spans="1:43" ht="45" customHeight="1">
      <c r="A337" s="65"/>
      <c r="B337" s="65"/>
      <c r="C337" s="65"/>
      <c r="D337" s="65"/>
      <c r="E337" s="43"/>
      <c r="F337" s="318"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8"/>
        <v/>
      </c>
      <c r="AB337" s="43"/>
      <c r="AC337" s="213"/>
      <c r="AD337" s="213"/>
      <c r="AE337" s="40"/>
      <c r="AF337" s="45"/>
      <c r="AG337" s="40"/>
      <c r="AH337" s="676"/>
      <c r="AI337" s="677"/>
      <c r="AJ337" s="41"/>
      <c r="AK337" s="367"/>
      <c r="AL337" s="43"/>
      <c r="AM337" s="179" t="str">
        <f t="shared" si="19"/>
        <v/>
      </c>
      <c r="AN337" s="43"/>
      <c r="AO337" s="75"/>
      <c r="AP337" s="408"/>
      <c r="AQ337" s="28" t="b">
        <f t="shared" si="20"/>
        <v>1</v>
      </c>
    </row>
    <row r="338" spans="1:43" ht="45" customHeight="1">
      <c r="A338" s="65"/>
      <c r="B338" s="65"/>
      <c r="C338" s="65"/>
      <c r="D338" s="65"/>
      <c r="E338" s="43"/>
      <c r="F338" s="318"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8"/>
        <v/>
      </c>
      <c r="AB338" s="43"/>
      <c r="AC338" s="213"/>
      <c r="AD338" s="213"/>
      <c r="AE338" s="40"/>
      <c r="AF338" s="45"/>
      <c r="AG338" s="40"/>
      <c r="AH338" s="676"/>
      <c r="AI338" s="677"/>
      <c r="AJ338" s="41"/>
      <c r="AK338" s="367"/>
      <c r="AL338" s="43"/>
      <c r="AM338" s="179" t="str">
        <f t="shared" si="19"/>
        <v/>
      </c>
      <c r="AN338" s="43"/>
      <c r="AO338" s="75"/>
      <c r="AP338" s="408"/>
      <c r="AQ338" s="28" t="b">
        <f t="shared" si="20"/>
        <v>1</v>
      </c>
    </row>
    <row r="339" spans="1:43" ht="45" customHeight="1">
      <c r="A339" s="65"/>
      <c r="B339" s="65"/>
      <c r="C339" s="65"/>
      <c r="D339" s="65"/>
      <c r="E339" s="43"/>
      <c r="F339" s="318"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8"/>
        <v/>
      </c>
      <c r="AB339" s="43"/>
      <c r="AC339" s="213"/>
      <c r="AD339" s="213"/>
      <c r="AE339" s="40"/>
      <c r="AF339" s="45"/>
      <c r="AG339" s="40"/>
      <c r="AH339" s="676"/>
      <c r="AI339" s="677"/>
      <c r="AJ339" s="41"/>
      <c r="AK339" s="367"/>
      <c r="AL339" s="43"/>
      <c r="AM339" s="179" t="str">
        <f t="shared" si="19"/>
        <v/>
      </c>
      <c r="AN339" s="43"/>
      <c r="AO339" s="75"/>
      <c r="AP339" s="408"/>
      <c r="AQ339" s="28" t="b">
        <f t="shared" si="20"/>
        <v>1</v>
      </c>
    </row>
    <row r="340" spans="1:43" ht="45" customHeight="1">
      <c r="A340" s="65"/>
      <c r="B340" s="65"/>
      <c r="C340" s="65"/>
      <c r="D340" s="65"/>
      <c r="E340" s="43"/>
      <c r="F340" s="318"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8"/>
        <v/>
      </c>
      <c r="AB340" s="43"/>
      <c r="AC340" s="213"/>
      <c r="AD340" s="213"/>
      <c r="AE340" s="40"/>
      <c r="AF340" s="45"/>
      <c r="AG340" s="40"/>
      <c r="AH340" s="676"/>
      <c r="AI340" s="677"/>
      <c r="AJ340" s="41"/>
      <c r="AK340" s="367"/>
      <c r="AL340" s="43"/>
      <c r="AM340" s="179" t="str">
        <f t="shared" si="19"/>
        <v/>
      </c>
      <c r="AN340" s="43"/>
      <c r="AO340" s="75"/>
      <c r="AP340" s="408"/>
      <c r="AQ340" s="28" t="b">
        <f t="shared" si="20"/>
        <v>1</v>
      </c>
    </row>
    <row r="341" spans="1:43" ht="45" customHeight="1">
      <c r="A341" s="65"/>
      <c r="B341" s="65"/>
      <c r="C341" s="65"/>
      <c r="D341" s="65"/>
      <c r="E341" s="43"/>
      <c r="F341" s="318"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8"/>
        <v/>
      </c>
      <c r="AB341" s="43"/>
      <c r="AC341" s="213"/>
      <c r="AD341" s="213"/>
      <c r="AE341" s="40"/>
      <c r="AF341" s="45"/>
      <c r="AG341" s="40"/>
      <c r="AH341" s="676"/>
      <c r="AI341" s="677"/>
      <c r="AJ341" s="41"/>
      <c r="AK341" s="367"/>
      <c r="AL341" s="43"/>
      <c r="AM341" s="179" t="str">
        <f t="shared" si="19"/>
        <v/>
      </c>
      <c r="AN341" s="43"/>
      <c r="AO341" s="75"/>
      <c r="AP341" s="408"/>
      <c r="AQ341" s="28" t="b">
        <f t="shared" si="20"/>
        <v>1</v>
      </c>
    </row>
    <row r="342" spans="1:43" ht="45" customHeight="1">
      <c r="A342" s="65"/>
      <c r="B342" s="65"/>
      <c r="C342" s="65"/>
      <c r="D342" s="65"/>
      <c r="E342" s="43"/>
      <c r="F342" s="318"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8"/>
        <v/>
      </c>
      <c r="AB342" s="43"/>
      <c r="AC342" s="213"/>
      <c r="AD342" s="213"/>
      <c r="AE342" s="40"/>
      <c r="AF342" s="45"/>
      <c r="AG342" s="40"/>
      <c r="AH342" s="676"/>
      <c r="AI342" s="677"/>
      <c r="AJ342" s="41"/>
      <c r="AK342" s="367"/>
      <c r="AL342" s="43"/>
      <c r="AM342" s="179" t="str">
        <f t="shared" si="19"/>
        <v/>
      </c>
      <c r="AN342" s="43"/>
      <c r="AO342" s="75"/>
      <c r="AP342" s="408"/>
      <c r="AQ342" s="28" t="b">
        <f t="shared" si="20"/>
        <v>1</v>
      </c>
    </row>
    <row r="343" spans="1:43" ht="45" customHeight="1">
      <c r="A343" s="65"/>
      <c r="B343" s="65"/>
      <c r="C343" s="65"/>
      <c r="D343" s="65"/>
      <c r="E343" s="43"/>
      <c r="F343" s="318"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8"/>
        <v/>
      </c>
      <c r="AB343" s="43"/>
      <c r="AC343" s="213"/>
      <c r="AD343" s="213"/>
      <c r="AE343" s="40"/>
      <c r="AF343" s="45"/>
      <c r="AG343" s="40"/>
      <c r="AH343" s="676"/>
      <c r="AI343" s="677"/>
      <c r="AJ343" s="41"/>
      <c r="AK343" s="367"/>
      <c r="AL343" s="43"/>
      <c r="AM343" s="179" t="str">
        <f t="shared" si="19"/>
        <v/>
      </c>
      <c r="AN343" s="43"/>
      <c r="AO343" s="75"/>
      <c r="AP343" s="408"/>
      <c r="AQ343" s="28" t="b">
        <f t="shared" si="20"/>
        <v>1</v>
      </c>
    </row>
    <row r="344" spans="1:43" ht="45" customHeight="1">
      <c r="A344" s="65"/>
      <c r="B344" s="65"/>
      <c r="C344" s="65"/>
      <c r="D344" s="65"/>
      <c r="E344" s="43"/>
      <c r="F344" s="318"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8"/>
        <v/>
      </c>
      <c r="AB344" s="43"/>
      <c r="AC344" s="213"/>
      <c r="AD344" s="213"/>
      <c r="AE344" s="40"/>
      <c r="AF344" s="45"/>
      <c r="AG344" s="40"/>
      <c r="AH344" s="676"/>
      <c r="AI344" s="677"/>
      <c r="AJ344" s="41"/>
      <c r="AK344" s="367"/>
      <c r="AL344" s="43"/>
      <c r="AM344" s="179" t="str">
        <f t="shared" si="19"/>
        <v/>
      </c>
      <c r="AN344" s="43"/>
      <c r="AO344" s="75"/>
      <c r="AP344" s="408"/>
      <c r="AQ344" s="28" t="b">
        <f t="shared" si="20"/>
        <v>1</v>
      </c>
    </row>
    <row r="345" spans="1:43" ht="45" customHeight="1">
      <c r="A345" s="65"/>
      <c r="B345" s="65"/>
      <c r="C345" s="65"/>
      <c r="D345" s="65"/>
      <c r="E345" s="43"/>
      <c r="F345" s="318"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8"/>
        <v/>
      </c>
      <c r="AB345" s="43"/>
      <c r="AC345" s="213"/>
      <c r="AD345" s="213"/>
      <c r="AE345" s="40"/>
      <c r="AF345" s="45"/>
      <c r="AG345" s="40"/>
      <c r="AH345" s="676"/>
      <c r="AI345" s="677"/>
      <c r="AJ345" s="41"/>
      <c r="AK345" s="367"/>
      <c r="AL345" s="43"/>
      <c r="AM345" s="179" t="str">
        <f t="shared" si="19"/>
        <v/>
      </c>
      <c r="AN345" s="43"/>
      <c r="AO345" s="75"/>
      <c r="AP345" s="408"/>
      <c r="AQ345" s="28" t="b">
        <f t="shared" si="20"/>
        <v>1</v>
      </c>
    </row>
    <row r="346" spans="1:43" ht="45" customHeight="1">
      <c r="A346" s="65"/>
      <c r="B346" s="65"/>
      <c r="C346" s="65"/>
      <c r="D346" s="65"/>
      <c r="E346" s="43"/>
      <c r="F346" s="318"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8"/>
        <v/>
      </c>
      <c r="AB346" s="43"/>
      <c r="AC346" s="213"/>
      <c r="AD346" s="213"/>
      <c r="AE346" s="40"/>
      <c r="AF346" s="45"/>
      <c r="AG346" s="40"/>
      <c r="AH346" s="676"/>
      <c r="AI346" s="677"/>
      <c r="AJ346" s="41"/>
      <c r="AK346" s="367"/>
      <c r="AL346" s="43"/>
      <c r="AM346" s="179" t="str">
        <f t="shared" si="19"/>
        <v/>
      </c>
      <c r="AN346" s="43"/>
      <c r="AO346" s="75"/>
      <c r="AP346" s="408"/>
      <c r="AQ346" s="28" t="b">
        <f t="shared" si="20"/>
        <v>1</v>
      </c>
    </row>
    <row r="347" spans="1:43" ht="45" customHeight="1">
      <c r="A347" s="65"/>
      <c r="B347" s="65"/>
      <c r="C347" s="65"/>
      <c r="D347" s="65"/>
      <c r="E347" s="43"/>
      <c r="F347" s="318"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8"/>
        <v/>
      </c>
      <c r="AB347" s="43"/>
      <c r="AC347" s="213"/>
      <c r="AD347" s="213"/>
      <c r="AE347" s="40"/>
      <c r="AF347" s="45"/>
      <c r="AG347" s="40"/>
      <c r="AH347" s="676"/>
      <c r="AI347" s="677"/>
      <c r="AJ347" s="41"/>
      <c r="AK347" s="367"/>
      <c r="AL347" s="43"/>
      <c r="AM347" s="179" t="str">
        <f t="shared" si="19"/>
        <v/>
      </c>
      <c r="AN347" s="43"/>
      <c r="AO347" s="75"/>
      <c r="AP347" s="408"/>
      <c r="AQ347" s="28" t="b">
        <f t="shared" si="20"/>
        <v>1</v>
      </c>
    </row>
    <row r="348" spans="1:43" ht="45" customHeight="1">
      <c r="A348" s="65"/>
      <c r="B348" s="65"/>
      <c r="C348" s="65"/>
      <c r="D348" s="65"/>
      <c r="E348" s="43"/>
      <c r="F348" s="318"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8"/>
        <v/>
      </c>
      <c r="AB348" s="43"/>
      <c r="AC348" s="213"/>
      <c r="AD348" s="213"/>
      <c r="AE348" s="40"/>
      <c r="AF348" s="45"/>
      <c r="AG348" s="40"/>
      <c r="AH348" s="676"/>
      <c r="AI348" s="677"/>
      <c r="AJ348" s="41"/>
      <c r="AK348" s="367"/>
      <c r="AL348" s="43"/>
      <c r="AM348" s="179" t="str">
        <f t="shared" si="19"/>
        <v/>
      </c>
      <c r="AN348" s="43"/>
      <c r="AO348" s="75"/>
      <c r="AP348" s="408"/>
      <c r="AQ348" s="28" t="b">
        <f t="shared" si="20"/>
        <v>1</v>
      </c>
    </row>
    <row r="349" spans="1:43" ht="45" customHeight="1">
      <c r="A349" s="65"/>
      <c r="B349" s="65"/>
      <c r="C349" s="65"/>
      <c r="D349" s="65"/>
      <c r="E349" s="43"/>
      <c r="F349" s="318"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8"/>
        <v/>
      </c>
      <c r="AB349" s="43"/>
      <c r="AC349" s="213"/>
      <c r="AD349" s="213"/>
      <c r="AE349" s="40"/>
      <c r="AF349" s="45"/>
      <c r="AG349" s="40"/>
      <c r="AH349" s="676"/>
      <c r="AI349" s="677"/>
      <c r="AJ349" s="41"/>
      <c r="AK349" s="367"/>
      <c r="AL349" s="43"/>
      <c r="AM349" s="179" t="str">
        <f t="shared" si="19"/>
        <v/>
      </c>
      <c r="AN349" s="43"/>
      <c r="AO349" s="75"/>
      <c r="AP349" s="408"/>
      <c r="AQ349" s="28" t="b">
        <f t="shared" si="20"/>
        <v>1</v>
      </c>
    </row>
    <row r="350" spans="1:43" ht="45" customHeight="1">
      <c r="A350" s="65"/>
      <c r="B350" s="65"/>
      <c r="C350" s="65"/>
      <c r="D350" s="65"/>
      <c r="E350" s="43"/>
      <c r="F350" s="318"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8"/>
        <v/>
      </c>
      <c r="AB350" s="43"/>
      <c r="AC350" s="213"/>
      <c r="AD350" s="213"/>
      <c r="AE350" s="40"/>
      <c r="AF350" s="45"/>
      <c r="AG350" s="40"/>
      <c r="AH350" s="676"/>
      <c r="AI350" s="677"/>
      <c r="AJ350" s="41"/>
      <c r="AK350" s="367"/>
      <c r="AL350" s="43"/>
      <c r="AM350" s="179" t="str">
        <f t="shared" si="19"/>
        <v/>
      </c>
      <c r="AN350" s="43"/>
      <c r="AO350" s="75"/>
      <c r="AP350" s="408"/>
      <c r="AQ350" s="28" t="b">
        <f t="shared" si="20"/>
        <v>1</v>
      </c>
    </row>
    <row r="351" spans="1:43" ht="45" customHeight="1">
      <c r="A351" s="65"/>
      <c r="B351" s="65"/>
      <c r="C351" s="65"/>
      <c r="D351" s="65"/>
      <c r="E351" s="43"/>
      <c r="F351" s="318"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8"/>
        <v/>
      </c>
      <c r="AB351" s="43"/>
      <c r="AC351" s="213"/>
      <c r="AD351" s="213"/>
      <c r="AE351" s="40"/>
      <c r="AF351" s="45"/>
      <c r="AG351" s="40"/>
      <c r="AH351" s="676"/>
      <c r="AI351" s="677"/>
      <c r="AJ351" s="41"/>
      <c r="AK351" s="367"/>
      <c r="AL351" s="43"/>
      <c r="AM351" s="179" t="str">
        <f t="shared" si="19"/>
        <v/>
      </c>
      <c r="AN351" s="43"/>
      <c r="AO351" s="75"/>
      <c r="AP351" s="408"/>
      <c r="AQ351" s="28" t="b">
        <f t="shared" si="20"/>
        <v>1</v>
      </c>
    </row>
    <row r="352" spans="1:43" ht="45" customHeight="1">
      <c r="A352" s="65"/>
      <c r="B352" s="65"/>
      <c r="C352" s="65"/>
      <c r="D352" s="65"/>
      <c r="E352" s="43"/>
      <c r="F352" s="318"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8"/>
        <v/>
      </c>
      <c r="AB352" s="43"/>
      <c r="AC352" s="213"/>
      <c r="AD352" s="213"/>
      <c r="AE352" s="40"/>
      <c r="AF352" s="45"/>
      <c r="AG352" s="40"/>
      <c r="AH352" s="676"/>
      <c r="AI352" s="677"/>
      <c r="AJ352" s="41"/>
      <c r="AK352" s="367"/>
      <c r="AL352" s="43"/>
      <c r="AM352" s="179" t="str">
        <f t="shared" si="19"/>
        <v/>
      </c>
      <c r="AN352" s="43"/>
      <c r="AO352" s="75"/>
      <c r="AP352" s="408"/>
      <c r="AQ352" s="28" t="b">
        <f t="shared" si="20"/>
        <v>1</v>
      </c>
    </row>
    <row r="353" spans="1:43" ht="45" customHeight="1">
      <c r="A353" s="65"/>
      <c r="B353" s="65"/>
      <c r="C353" s="65"/>
      <c r="D353" s="65"/>
      <c r="E353" s="43"/>
      <c r="F353" s="318"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8"/>
        <v/>
      </c>
      <c r="AB353" s="43"/>
      <c r="AC353" s="213"/>
      <c r="AD353" s="213"/>
      <c r="AE353" s="40"/>
      <c r="AF353" s="45"/>
      <c r="AG353" s="40"/>
      <c r="AH353" s="676"/>
      <c r="AI353" s="677"/>
      <c r="AJ353" s="41"/>
      <c r="AK353" s="367"/>
      <c r="AL353" s="43"/>
      <c r="AM353" s="179" t="str">
        <f t="shared" si="19"/>
        <v/>
      </c>
      <c r="AN353" s="43"/>
      <c r="AO353" s="75"/>
      <c r="AP353" s="408"/>
      <c r="AQ353" s="28" t="b">
        <f t="shared" si="20"/>
        <v>1</v>
      </c>
    </row>
    <row r="354" spans="1:43" ht="45" customHeight="1">
      <c r="A354" s="65"/>
      <c r="B354" s="65"/>
      <c r="C354" s="65"/>
      <c r="D354" s="65"/>
      <c r="E354" s="43"/>
      <c r="F354" s="318"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8"/>
        <v/>
      </c>
      <c r="AB354" s="43"/>
      <c r="AC354" s="213"/>
      <c r="AD354" s="213"/>
      <c r="AE354" s="40"/>
      <c r="AF354" s="45"/>
      <c r="AG354" s="40"/>
      <c r="AH354" s="676"/>
      <c r="AI354" s="677"/>
      <c r="AJ354" s="41"/>
      <c r="AK354" s="367"/>
      <c r="AL354" s="43"/>
      <c r="AM354" s="179" t="str">
        <f t="shared" si="19"/>
        <v/>
      </c>
      <c r="AN354" s="43"/>
      <c r="AO354" s="75"/>
      <c r="AP354" s="408"/>
      <c r="AQ354" s="28" t="b">
        <f t="shared" si="20"/>
        <v>1</v>
      </c>
    </row>
    <row r="355" spans="1:43" ht="45" customHeight="1">
      <c r="A355" s="65"/>
      <c r="B355" s="65"/>
      <c r="C355" s="65"/>
      <c r="D355" s="65"/>
      <c r="E355" s="43"/>
      <c r="F355" s="318"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8"/>
        <v/>
      </c>
      <c r="AB355" s="43"/>
      <c r="AC355" s="213"/>
      <c r="AD355" s="213"/>
      <c r="AE355" s="40"/>
      <c r="AF355" s="45"/>
      <c r="AG355" s="40"/>
      <c r="AH355" s="676"/>
      <c r="AI355" s="677"/>
      <c r="AJ355" s="41"/>
      <c r="AK355" s="367"/>
      <c r="AL355" s="43"/>
      <c r="AM355" s="179" t="str">
        <f t="shared" si="19"/>
        <v/>
      </c>
      <c r="AN355" s="43"/>
      <c r="AO355" s="75"/>
      <c r="AP355" s="408"/>
      <c r="AQ355" s="28" t="b">
        <f t="shared" si="20"/>
        <v>1</v>
      </c>
    </row>
    <row r="356" spans="1:43" ht="45" customHeight="1">
      <c r="A356" s="65"/>
      <c r="B356" s="65"/>
      <c r="C356" s="65"/>
      <c r="D356" s="65"/>
      <c r="E356" s="43"/>
      <c r="F356" s="318"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8"/>
        <v/>
      </c>
      <c r="AB356" s="43"/>
      <c r="AC356" s="213"/>
      <c r="AD356" s="213"/>
      <c r="AE356" s="40"/>
      <c r="AF356" s="45"/>
      <c r="AG356" s="40"/>
      <c r="AH356" s="676"/>
      <c r="AI356" s="677"/>
      <c r="AJ356" s="41"/>
      <c r="AK356" s="367"/>
      <c r="AL356" s="43"/>
      <c r="AM356" s="179" t="str">
        <f t="shared" si="19"/>
        <v/>
      </c>
      <c r="AN356" s="43"/>
      <c r="AO356" s="75"/>
      <c r="AP356" s="408"/>
      <c r="AQ356" s="28" t="b">
        <f t="shared" si="20"/>
        <v>1</v>
      </c>
    </row>
    <row r="357" spans="1:43" ht="45" customHeight="1">
      <c r="A357" s="65"/>
      <c r="B357" s="65"/>
      <c r="C357" s="65"/>
      <c r="D357" s="65"/>
      <c r="E357" s="43"/>
      <c r="F357" s="318"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8"/>
        <v/>
      </c>
      <c r="AB357" s="43"/>
      <c r="AC357" s="213"/>
      <c r="AD357" s="213"/>
      <c r="AE357" s="40"/>
      <c r="AF357" s="45"/>
      <c r="AG357" s="40"/>
      <c r="AH357" s="676"/>
      <c r="AI357" s="677"/>
      <c r="AJ357" s="41"/>
      <c r="AK357" s="367"/>
      <c r="AL357" s="43"/>
      <c r="AM357" s="179" t="str">
        <f t="shared" si="19"/>
        <v/>
      </c>
      <c r="AN357" s="43"/>
      <c r="AO357" s="75"/>
      <c r="AP357" s="408"/>
      <c r="AQ357" s="28" t="b">
        <f t="shared" si="20"/>
        <v>1</v>
      </c>
    </row>
    <row r="358" spans="1:43" ht="45" customHeight="1">
      <c r="A358" s="65"/>
      <c r="B358" s="65"/>
      <c r="C358" s="65"/>
      <c r="D358" s="65"/>
      <c r="E358" s="43"/>
      <c r="F358" s="318"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8"/>
        <v/>
      </c>
      <c r="AB358" s="43"/>
      <c r="AC358" s="213"/>
      <c r="AD358" s="213"/>
      <c r="AE358" s="40"/>
      <c r="AF358" s="45"/>
      <c r="AG358" s="40"/>
      <c r="AH358" s="676"/>
      <c r="AI358" s="677"/>
      <c r="AJ358" s="41"/>
      <c r="AK358" s="367"/>
      <c r="AL358" s="43"/>
      <c r="AM358" s="179" t="str">
        <f t="shared" si="19"/>
        <v/>
      </c>
      <c r="AN358" s="43"/>
      <c r="AO358" s="75"/>
      <c r="AP358" s="408"/>
      <c r="AQ358" s="28" t="b">
        <f t="shared" si="20"/>
        <v>1</v>
      </c>
    </row>
    <row r="359" spans="1:43" ht="45" customHeight="1">
      <c r="A359" s="65"/>
      <c r="B359" s="65"/>
      <c r="C359" s="65"/>
      <c r="D359" s="65"/>
      <c r="E359" s="43"/>
      <c r="F359" s="318"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8"/>
        <v/>
      </c>
      <c r="AB359" s="43"/>
      <c r="AC359" s="213"/>
      <c r="AD359" s="213"/>
      <c r="AE359" s="40"/>
      <c r="AF359" s="45"/>
      <c r="AG359" s="40"/>
      <c r="AH359" s="676"/>
      <c r="AI359" s="677"/>
      <c r="AJ359" s="41"/>
      <c r="AK359" s="367"/>
      <c r="AL359" s="43"/>
      <c r="AM359" s="179" t="str">
        <f t="shared" si="19"/>
        <v/>
      </c>
      <c r="AN359" s="43"/>
      <c r="AO359" s="75"/>
      <c r="AP359" s="408"/>
      <c r="AQ359" s="28" t="b">
        <f t="shared" si="20"/>
        <v>1</v>
      </c>
    </row>
    <row r="360" spans="1:43" ht="45" customHeight="1">
      <c r="A360" s="65"/>
      <c r="B360" s="65"/>
      <c r="C360" s="65"/>
      <c r="D360" s="65"/>
      <c r="E360" s="43"/>
      <c r="F360" s="318"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8"/>
        <v/>
      </c>
      <c r="AB360" s="43"/>
      <c r="AC360" s="213"/>
      <c r="AD360" s="213"/>
      <c r="AE360" s="40"/>
      <c r="AF360" s="45"/>
      <c r="AG360" s="40"/>
      <c r="AH360" s="676"/>
      <c r="AI360" s="677"/>
      <c r="AJ360" s="41"/>
      <c r="AK360" s="367"/>
      <c r="AL360" s="43"/>
      <c r="AM360" s="179" t="str">
        <f t="shared" si="19"/>
        <v/>
      </c>
      <c r="AN360" s="43"/>
      <c r="AO360" s="75"/>
      <c r="AP360" s="408"/>
      <c r="AQ360" s="28" t="b">
        <f t="shared" si="20"/>
        <v>1</v>
      </c>
    </row>
    <row r="361" spans="1:43" ht="45" customHeight="1">
      <c r="A361" s="65"/>
      <c r="B361" s="65"/>
      <c r="C361" s="65"/>
      <c r="D361" s="65"/>
      <c r="E361" s="43"/>
      <c r="F361" s="318"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8"/>
        <v/>
      </c>
      <c r="AB361" s="43"/>
      <c r="AC361" s="213"/>
      <c r="AD361" s="213"/>
      <c r="AE361" s="40"/>
      <c r="AF361" s="45"/>
      <c r="AG361" s="40"/>
      <c r="AH361" s="676"/>
      <c r="AI361" s="677"/>
      <c r="AJ361" s="41"/>
      <c r="AK361" s="367"/>
      <c r="AL361" s="43"/>
      <c r="AM361" s="179" t="str">
        <f t="shared" si="19"/>
        <v/>
      </c>
      <c r="AN361" s="43"/>
      <c r="AO361" s="75"/>
      <c r="AP361" s="408"/>
      <c r="AQ361" s="28" t="b">
        <f t="shared" si="20"/>
        <v>1</v>
      </c>
    </row>
    <row r="362" spans="1:43" ht="45" customHeight="1">
      <c r="A362" s="65"/>
      <c r="B362" s="65"/>
      <c r="C362" s="65"/>
      <c r="D362" s="65"/>
      <c r="E362" s="43"/>
      <c r="F362" s="318"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8"/>
        <v/>
      </c>
      <c r="AB362" s="43"/>
      <c r="AC362" s="213"/>
      <c r="AD362" s="213"/>
      <c r="AE362" s="40"/>
      <c r="AF362" s="45"/>
      <c r="AG362" s="40"/>
      <c r="AH362" s="676"/>
      <c r="AI362" s="677"/>
      <c r="AJ362" s="41"/>
      <c r="AK362" s="367"/>
      <c r="AL362" s="43"/>
      <c r="AM362" s="179" t="str">
        <f t="shared" si="19"/>
        <v/>
      </c>
      <c r="AN362" s="43"/>
      <c r="AO362" s="75"/>
      <c r="AP362" s="408"/>
      <c r="AQ362" s="28" t="b">
        <f t="shared" si="20"/>
        <v>1</v>
      </c>
    </row>
    <row r="363" spans="1:43" ht="45" customHeight="1">
      <c r="A363" s="65"/>
      <c r="B363" s="65"/>
      <c r="C363" s="65"/>
      <c r="D363" s="65"/>
      <c r="E363" s="43"/>
      <c r="F363" s="318"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8"/>
        <v/>
      </c>
      <c r="AB363" s="43"/>
      <c r="AC363" s="213"/>
      <c r="AD363" s="213"/>
      <c r="AE363" s="40"/>
      <c r="AF363" s="45"/>
      <c r="AG363" s="40"/>
      <c r="AH363" s="676"/>
      <c r="AI363" s="677"/>
      <c r="AJ363" s="41"/>
      <c r="AK363" s="367"/>
      <c r="AL363" s="43"/>
      <c r="AM363" s="179" t="str">
        <f t="shared" si="19"/>
        <v/>
      </c>
      <c r="AN363" s="43"/>
      <c r="AO363" s="75"/>
      <c r="AP363" s="408"/>
      <c r="AQ363" s="28" t="b">
        <f t="shared" si="20"/>
        <v>1</v>
      </c>
    </row>
    <row r="364" spans="1:43" ht="45" customHeight="1">
      <c r="A364" s="65"/>
      <c r="B364" s="65"/>
      <c r="C364" s="65"/>
      <c r="D364" s="65"/>
      <c r="E364" s="43"/>
      <c r="F364" s="318"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8"/>
        <v/>
      </c>
      <c r="AB364" s="43"/>
      <c r="AC364" s="213"/>
      <c r="AD364" s="213"/>
      <c r="AE364" s="40"/>
      <c r="AF364" s="45"/>
      <c r="AG364" s="40"/>
      <c r="AH364" s="676"/>
      <c r="AI364" s="677"/>
      <c r="AJ364" s="41"/>
      <c r="AK364" s="367"/>
      <c r="AL364" s="43"/>
      <c r="AM364" s="179" t="str">
        <f t="shared" si="19"/>
        <v/>
      </c>
      <c r="AN364" s="43"/>
      <c r="AO364" s="75"/>
      <c r="AP364" s="408"/>
      <c r="AQ364" s="28" t="b">
        <f t="shared" si="20"/>
        <v>1</v>
      </c>
    </row>
    <row r="365" spans="1:43" ht="45" customHeight="1">
      <c r="A365" s="65"/>
      <c r="B365" s="65"/>
      <c r="C365" s="65"/>
      <c r="D365" s="65"/>
      <c r="E365" s="43"/>
      <c r="F365" s="318"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8"/>
        <v/>
      </c>
      <c r="AB365" s="43"/>
      <c r="AC365" s="213"/>
      <c r="AD365" s="213"/>
      <c r="AE365" s="40"/>
      <c r="AF365" s="45"/>
      <c r="AG365" s="40"/>
      <c r="AH365" s="676"/>
      <c r="AI365" s="677"/>
      <c r="AJ365" s="41"/>
      <c r="AK365" s="367"/>
      <c r="AL365" s="43"/>
      <c r="AM365" s="179" t="str">
        <f t="shared" si="19"/>
        <v/>
      </c>
      <c r="AN365" s="43"/>
      <c r="AO365" s="75"/>
      <c r="AP365" s="408"/>
      <c r="AQ365" s="28" t="b">
        <f t="shared" si="20"/>
        <v>1</v>
      </c>
    </row>
    <row r="366" spans="1:43" ht="45" customHeight="1">
      <c r="A366" s="65"/>
      <c r="B366" s="65"/>
      <c r="C366" s="65"/>
      <c r="D366" s="65"/>
      <c r="E366" s="43"/>
      <c r="F366" s="318"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8"/>
        <v/>
      </c>
      <c r="AB366" s="43"/>
      <c r="AC366" s="213"/>
      <c r="AD366" s="213"/>
      <c r="AE366" s="40"/>
      <c r="AF366" s="45"/>
      <c r="AG366" s="40"/>
      <c r="AH366" s="676"/>
      <c r="AI366" s="677"/>
      <c r="AJ366" s="41"/>
      <c r="AK366" s="367"/>
      <c r="AL366" s="43"/>
      <c r="AM366" s="179" t="str">
        <f t="shared" si="19"/>
        <v/>
      </c>
      <c r="AN366" s="43"/>
      <c r="AO366" s="75"/>
      <c r="AP366" s="408"/>
      <c r="AQ366" s="28" t="b">
        <f t="shared" si="20"/>
        <v>1</v>
      </c>
    </row>
    <row r="367" spans="1:43" ht="45" customHeight="1">
      <c r="A367" s="65"/>
      <c r="B367" s="65"/>
      <c r="C367" s="65"/>
      <c r="D367" s="65"/>
      <c r="E367" s="43"/>
      <c r="F367" s="318"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8"/>
        <v/>
      </c>
      <c r="AB367" s="43"/>
      <c r="AC367" s="213"/>
      <c r="AD367" s="213"/>
      <c r="AE367" s="40"/>
      <c r="AF367" s="45"/>
      <c r="AG367" s="40"/>
      <c r="AH367" s="676"/>
      <c r="AI367" s="677"/>
      <c r="AJ367" s="41"/>
      <c r="AK367" s="367"/>
      <c r="AL367" s="43"/>
      <c r="AM367" s="179" t="str">
        <f t="shared" si="19"/>
        <v/>
      </c>
      <c r="AN367" s="43"/>
      <c r="AO367" s="75"/>
      <c r="AP367" s="408"/>
      <c r="AQ367" s="28" t="b">
        <f t="shared" si="20"/>
        <v>1</v>
      </c>
    </row>
    <row r="368" spans="1:43" ht="45" customHeight="1">
      <c r="A368" s="65"/>
      <c r="B368" s="65"/>
      <c r="C368" s="65"/>
      <c r="D368" s="65"/>
      <c r="E368" s="43"/>
      <c r="F368" s="318"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8"/>
        <v/>
      </c>
      <c r="AB368" s="43"/>
      <c r="AC368" s="213"/>
      <c r="AD368" s="213"/>
      <c r="AE368" s="40"/>
      <c r="AF368" s="45"/>
      <c r="AG368" s="40"/>
      <c r="AH368" s="676"/>
      <c r="AI368" s="677"/>
      <c r="AJ368" s="41"/>
      <c r="AK368" s="367"/>
      <c r="AL368" s="43"/>
      <c r="AM368" s="179" t="str">
        <f t="shared" si="19"/>
        <v/>
      </c>
      <c r="AN368" s="43"/>
      <c r="AO368" s="75"/>
      <c r="AP368" s="408"/>
      <c r="AQ368" s="28" t="b">
        <f t="shared" si="20"/>
        <v>1</v>
      </c>
    </row>
    <row r="369" spans="1:43" ht="45" customHeight="1">
      <c r="A369" s="65"/>
      <c r="B369" s="65"/>
      <c r="C369" s="65"/>
      <c r="D369" s="65"/>
      <c r="E369" s="43"/>
      <c r="F369" s="318"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8"/>
        <v/>
      </c>
      <c r="AB369" s="43"/>
      <c r="AC369" s="213"/>
      <c r="AD369" s="213"/>
      <c r="AE369" s="40"/>
      <c r="AF369" s="45"/>
      <c r="AG369" s="40"/>
      <c r="AH369" s="676"/>
      <c r="AI369" s="677"/>
      <c r="AJ369" s="41"/>
      <c r="AK369" s="367"/>
      <c r="AL369" s="43"/>
      <c r="AM369" s="179" t="str">
        <f t="shared" si="19"/>
        <v/>
      </c>
      <c r="AN369" s="43"/>
      <c r="AO369" s="75"/>
      <c r="AP369" s="408"/>
      <c r="AQ369" s="28" t="b">
        <f t="shared" si="20"/>
        <v>1</v>
      </c>
    </row>
    <row r="370" spans="1:43" ht="45" customHeight="1">
      <c r="A370" s="65"/>
      <c r="B370" s="65"/>
      <c r="C370" s="65"/>
      <c r="D370" s="65"/>
      <c r="E370" s="43"/>
      <c r="F370" s="318"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8"/>
        <v/>
      </c>
      <c r="AB370" s="43"/>
      <c r="AC370" s="213"/>
      <c r="AD370" s="213"/>
      <c r="AE370" s="40"/>
      <c r="AF370" s="45"/>
      <c r="AG370" s="40"/>
      <c r="AH370" s="676"/>
      <c r="AI370" s="677"/>
      <c r="AJ370" s="41"/>
      <c r="AK370" s="367"/>
      <c r="AL370" s="43"/>
      <c r="AM370" s="179" t="str">
        <f t="shared" si="19"/>
        <v/>
      </c>
      <c r="AN370" s="43"/>
      <c r="AO370" s="75"/>
      <c r="AP370" s="408"/>
      <c r="AQ370" s="28" t="b">
        <f t="shared" si="20"/>
        <v>1</v>
      </c>
    </row>
    <row r="371" spans="1:43" ht="45" customHeight="1">
      <c r="A371" s="65"/>
      <c r="B371" s="65"/>
      <c r="C371" s="65"/>
      <c r="D371" s="65"/>
      <c r="E371" s="43"/>
      <c r="F371" s="318"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8"/>
        <v/>
      </c>
      <c r="AB371" s="43"/>
      <c r="AC371" s="213"/>
      <c r="AD371" s="213"/>
      <c r="AE371" s="40"/>
      <c r="AF371" s="45"/>
      <c r="AG371" s="40"/>
      <c r="AH371" s="676"/>
      <c r="AI371" s="677"/>
      <c r="AJ371" s="41"/>
      <c r="AK371" s="367"/>
      <c r="AL371" s="43"/>
      <c r="AM371" s="179" t="str">
        <f t="shared" si="19"/>
        <v/>
      </c>
      <c r="AN371" s="43"/>
      <c r="AO371" s="75"/>
      <c r="AP371" s="408"/>
      <c r="AQ371" s="28" t="b">
        <f t="shared" si="20"/>
        <v>1</v>
      </c>
    </row>
    <row r="372" spans="1:43" ht="45" customHeight="1">
      <c r="A372" s="65"/>
      <c r="B372" s="65"/>
      <c r="C372" s="65"/>
      <c r="D372" s="65"/>
      <c r="E372" s="43"/>
      <c r="F372" s="318"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8"/>
        <v/>
      </c>
      <c r="AB372" s="43"/>
      <c r="AC372" s="213"/>
      <c r="AD372" s="213"/>
      <c r="AE372" s="40"/>
      <c r="AF372" s="45"/>
      <c r="AG372" s="40"/>
      <c r="AH372" s="676"/>
      <c r="AI372" s="677"/>
      <c r="AJ372" s="41"/>
      <c r="AK372" s="367"/>
      <c r="AL372" s="43"/>
      <c r="AM372" s="179" t="str">
        <f t="shared" si="19"/>
        <v/>
      </c>
      <c r="AN372" s="43"/>
      <c r="AO372" s="75"/>
      <c r="AP372" s="408"/>
      <c r="AQ372" s="28" t="b">
        <f t="shared" si="20"/>
        <v>1</v>
      </c>
    </row>
    <row r="373" spans="1:43" ht="45" customHeight="1">
      <c r="A373" s="65"/>
      <c r="B373" s="65"/>
      <c r="C373" s="65"/>
      <c r="D373" s="65"/>
      <c r="E373" s="43"/>
      <c r="F373" s="318"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8"/>
        <v/>
      </c>
      <c r="AB373" s="43"/>
      <c r="AC373" s="213"/>
      <c r="AD373" s="213"/>
      <c r="AE373" s="40"/>
      <c r="AF373" s="45"/>
      <c r="AG373" s="40"/>
      <c r="AH373" s="676"/>
      <c r="AI373" s="677"/>
      <c r="AJ373" s="41"/>
      <c r="AK373" s="367"/>
      <c r="AL373" s="43"/>
      <c r="AM373" s="179" t="str">
        <f t="shared" si="19"/>
        <v/>
      </c>
      <c r="AN373" s="43"/>
      <c r="AO373" s="75"/>
      <c r="AP373" s="408"/>
      <c r="AQ373" s="28" t="b">
        <f t="shared" si="20"/>
        <v>1</v>
      </c>
    </row>
    <row r="374" spans="1:43" ht="45" customHeight="1">
      <c r="A374" s="65"/>
      <c r="B374" s="65"/>
      <c r="C374" s="65"/>
      <c r="D374" s="65"/>
      <c r="E374" s="43"/>
      <c r="F374" s="318"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8"/>
        <v/>
      </c>
      <c r="AB374" s="43"/>
      <c r="AC374" s="213"/>
      <c r="AD374" s="213"/>
      <c r="AE374" s="40"/>
      <c r="AF374" s="45"/>
      <c r="AG374" s="40"/>
      <c r="AH374" s="676"/>
      <c r="AI374" s="677"/>
      <c r="AJ374" s="41"/>
      <c r="AK374" s="367"/>
      <c r="AL374" s="43"/>
      <c r="AM374" s="179" t="str">
        <f t="shared" si="19"/>
        <v/>
      </c>
      <c r="AN374" s="43"/>
      <c r="AO374" s="75"/>
      <c r="AP374" s="408"/>
      <c r="AQ374" s="28" t="b">
        <f t="shared" si="20"/>
        <v>1</v>
      </c>
    </row>
    <row r="375" spans="1:43" ht="45" customHeight="1">
      <c r="A375" s="65"/>
      <c r="B375" s="65"/>
      <c r="C375" s="65"/>
      <c r="D375" s="65"/>
      <c r="E375" s="43"/>
      <c r="F375" s="318"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8"/>
        <v/>
      </c>
      <c r="AB375" s="43"/>
      <c r="AC375" s="213"/>
      <c r="AD375" s="213"/>
      <c r="AE375" s="40"/>
      <c r="AF375" s="45"/>
      <c r="AG375" s="40"/>
      <c r="AH375" s="676"/>
      <c r="AI375" s="677"/>
      <c r="AJ375" s="41"/>
      <c r="AK375" s="367"/>
      <c r="AL375" s="43"/>
      <c r="AM375" s="179" t="str">
        <f t="shared" si="19"/>
        <v/>
      </c>
      <c r="AN375" s="43"/>
      <c r="AO375" s="75"/>
      <c r="AP375" s="408"/>
      <c r="AQ375" s="28" t="b">
        <f t="shared" si="20"/>
        <v>1</v>
      </c>
    </row>
    <row r="376" spans="1:43" ht="45" customHeight="1">
      <c r="A376" s="65"/>
      <c r="B376" s="65"/>
      <c r="C376" s="65"/>
      <c r="D376" s="65"/>
      <c r="E376" s="43"/>
      <c r="F376" s="318"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8"/>
        <v/>
      </c>
      <c r="AB376" s="43"/>
      <c r="AC376" s="213"/>
      <c r="AD376" s="213"/>
      <c r="AE376" s="40"/>
      <c r="AF376" s="45"/>
      <c r="AG376" s="40"/>
      <c r="AH376" s="676"/>
      <c r="AI376" s="677"/>
      <c r="AJ376" s="41"/>
      <c r="AK376" s="367"/>
      <c r="AL376" s="43"/>
      <c r="AM376" s="179" t="str">
        <f t="shared" si="19"/>
        <v/>
      </c>
      <c r="AN376" s="43"/>
      <c r="AO376" s="75"/>
      <c r="AP376" s="408"/>
      <c r="AQ376" s="28" t="b">
        <f t="shared" si="20"/>
        <v>1</v>
      </c>
    </row>
    <row r="377" spans="1:43" ht="45" customHeight="1">
      <c r="A377" s="65"/>
      <c r="B377" s="65"/>
      <c r="C377" s="65"/>
      <c r="D377" s="65"/>
      <c r="E377" s="43"/>
      <c r="F377" s="318"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8"/>
        <v/>
      </c>
      <c r="AB377" s="43"/>
      <c r="AC377" s="213"/>
      <c r="AD377" s="213"/>
      <c r="AE377" s="40"/>
      <c r="AF377" s="45"/>
      <c r="AG377" s="40"/>
      <c r="AH377" s="676"/>
      <c r="AI377" s="677"/>
      <c r="AJ377" s="41"/>
      <c r="AK377" s="367"/>
      <c r="AL377" s="43"/>
      <c r="AM377" s="179" t="str">
        <f t="shared" si="19"/>
        <v/>
      </c>
      <c r="AN377" s="43"/>
      <c r="AO377" s="75"/>
      <c r="AP377" s="408"/>
      <c r="AQ377" s="28" t="b">
        <f t="shared" si="20"/>
        <v>1</v>
      </c>
    </row>
    <row r="378" spans="1:43" ht="45" customHeight="1">
      <c r="A378" s="65"/>
      <c r="B378" s="65"/>
      <c r="C378" s="65"/>
      <c r="D378" s="65"/>
      <c r="E378" s="43"/>
      <c r="F378" s="318"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8"/>
        <v/>
      </c>
      <c r="AB378" s="43"/>
      <c r="AC378" s="213"/>
      <c r="AD378" s="213"/>
      <c r="AE378" s="40"/>
      <c r="AF378" s="45"/>
      <c r="AG378" s="40"/>
      <c r="AH378" s="676"/>
      <c r="AI378" s="677"/>
      <c r="AJ378" s="41"/>
      <c r="AK378" s="367"/>
      <c r="AL378" s="43"/>
      <c r="AM378" s="179" t="str">
        <f t="shared" si="19"/>
        <v/>
      </c>
      <c r="AN378" s="43"/>
      <c r="AO378" s="75"/>
      <c r="AP378" s="408"/>
      <c r="AQ378" s="28" t="b">
        <f t="shared" si="20"/>
        <v>1</v>
      </c>
    </row>
    <row r="379" spans="1:43" ht="45" customHeight="1">
      <c r="A379" s="65"/>
      <c r="B379" s="65"/>
      <c r="C379" s="65"/>
      <c r="D379" s="65"/>
      <c r="E379" s="43"/>
      <c r="F379" s="318"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8"/>
        <v/>
      </c>
      <c r="AB379" s="43"/>
      <c r="AC379" s="213"/>
      <c r="AD379" s="213"/>
      <c r="AE379" s="40"/>
      <c r="AF379" s="45"/>
      <c r="AG379" s="40"/>
      <c r="AH379" s="676"/>
      <c r="AI379" s="677"/>
      <c r="AJ379" s="41"/>
      <c r="AK379" s="367"/>
      <c r="AL379" s="43"/>
      <c r="AM379" s="179" t="str">
        <f t="shared" si="19"/>
        <v/>
      </c>
      <c r="AN379" s="43"/>
      <c r="AO379" s="75"/>
      <c r="AP379" s="408"/>
      <c r="AQ379" s="28" t="b">
        <f t="shared" si="20"/>
        <v>1</v>
      </c>
    </row>
    <row r="380" spans="1:43" ht="45" customHeight="1">
      <c r="A380" s="65"/>
      <c r="B380" s="65"/>
      <c r="C380" s="65"/>
      <c r="D380" s="65"/>
      <c r="E380" s="43"/>
      <c r="F380" s="318"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8"/>
        <v/>
      </c>
      <c r="AB380" s="43"/>
      <c r="AC380" s="213"/>
      <c r="AD380" s="213"/>
      <c r="AE380" s="40"/>
      <c r="AF380" s="45"/>
      <c r="AG380" s="40"/>
      <c r="AH380" s="676"/>
      <c r="AI380" s="677"/>
      <c r="AJ380" s="41"/>
      <c r="AK380" s="367"/>
      <c r="AL380" s="43"/>
      <c r="AM380" s="179" t="str">
        <f t="shared" si="19"/>
        <v/>
      </c>
      <c r="AN380" s="43"/>
      <c r="AO380" s="75"/>
      <c r="AP380" s="408"/>
      <c r="AQ380" s="28" t="b">
        <f t="shared" si="20"/>
        <v>1</v>
      </c>
    </row>
    <row r="381" spans="1:43" ht="45" customHeight="1">
      <c r="A381" s="65"/>
      <c r="B381" s="65"/>
      <c r="C381" s="65"/>
      <c r="D381" s="65"/>
      <c r="E381" s="43"/>
      <c r="F381" s="318"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8"/>
        <v/>
      </c>
      <c r="AB381" s="43"/>
      <c r="AC381" s="213"/>
      <c r="AD381" s="213"/>
      <c r="AE381" s="40"/>
      <c r="AF381" s="45"/>
      <c r="AG381" s="40"/>
      <c r="AH381" s="676"/>
      <c r="AI381" s="677"/>
      <c r="AJ381" s="41"/>
      <c r="AK381" s="367"/>
      <c r="AL381" s="43"/>
      <c r="AM381" s="179" t="str">
        <f t="shared" si="19"/>
        <v/>
      </c>
      <c r="AN381" s="43"/>
      <c r="AO381" s="75"/>
      <c r="AP381" s="408"/>
      <c r="AQ381" s="28" t="b">
        <f t="shared" si="20"/>
        <v>1</v>
      </c>
    </row>
    <row r="382" spans="1:43" ht="45" customHeight="1">
      <c r="A382" s="65"/>
      <c r="B382" s="65"/>
      <c r="C382" s="65"/>
      <c r="D382" s="65"/>
      <c r="E382" s="43"/>
      <c r="F382" s="318"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8"/>
        <v/>
      </c>
      <c r="AB382" s="43"/>
      <c r="AC382" s="213"/>
      <c r="AD382" s="213"/>
      <c r="AE382" s="40"/>
      <c r="AF382" s="45"/>
      <c r="AG382" s="40"/>
      <c r="AH382" s="676"/>
      <c r="AI382" s="677"/>
      <c r="AJ382" s="41"/>
      <c r="AK382" s="367"/>
      <c r="AL382" s="43"/>
      <c r="AM382" s="179" t="str">
        <f t="shared" si="19"/>
        <v/>
      </c>
      <c r="AN382" s="43"/>
      <c r="AO382" s="75"/>
      <c r="AP382" s="408"/>
      <c r="AQ382" s="28" t="b">
        <f t="shared" si="20"/>
        <v>1</v>
      </c>
    </row>
    <row r="383" spans="1:43" ht="45" customHeight="1">
      <c r="A383" s="65"/>
      <c r="B383" s="65"/>
      <c r="C383" s="65"/>
      <c r="D383" s="65"/>
      <c r="E383" s="43"/>
      <c r="F383" s="318"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8"/>
        <v/>
      </c>
      <c r="AB383" s="43"/>
      <c r="AC383" s="213"/>
      <c r="AD383" s="213"/>
      <c r="AE383" s="40"/>
      <c r="AF383" s="45"/>
      <c r="AG383" s="40"/>
      <c r="AH383" s="676"/>
      <c r="AI383" s="677"/>
      <c r="AJ383" s="41"/>
      <c r="AK383" s="367"/>
      <c r="AL383" s="43"/>
      <c r="AM383" s="179" t="str">
        <f t="shared" si="19"/>
        <v/>
      </c>
      <c r="AN383" s="43"/>
      <c r="AO383" s="75"/>
      <c r="AP383" s="408"/>
      <c r="AQ383" s="28" t="b">
        <f t="shared" si="20"/>
        <v>1</v>
      </c>
    </row>
    <row r="384" spans="1:43" ht="45" customHeight="1">
      <c r="A384" s="65"/>
      <c r="B384" s="65"/>
      <c r="C384" s="65"/>
      <c r="D384" s="65"/>
      <c r="E384" s="43"/>
      <c r="F384" s="318"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8"/>
        <v/>
      </c>
      <c r="AB384" s="43"/>
      <c r="AC384" s="213"/>
      <c r="AD384" s="213"/>
      <c r="AE384" s="40"/>
      <c r="AF384" s="45"/>
      <c r="AG384" s="40"/>
      <c r="AH384" s="676"/>
      <c r="AI384" s="677"/>
      <c r="AJ384" s="41"/>
      <c r="AK384" s="367"/>
      <c r="AL384" s="43"/>
      <c r="AM384" s="179" t="str">
        <f t="shared" si="19"/>
        <v/>
      </c>
      <c r="AN384" s="43"/>
      <c r="AO384" s="75"/>
      <c r="AP384" s="408"/>
      <c r="AQ384" s="28" t="b">
        <f t="shared" si="20"/>
        <v>1</v>
      </c>
    </row>
    <row r="385" spans="1:43" ht="45" customHeight="1">
      <c r="A385" s="65"/>
      <c r="B385" s="65"/>
      <c r="C385" s="65"/>
      <c r="D385" s="65"/>
      <c r="E385" s="43"/>
      <c r="F385" s="318"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8"/>
        <v/>
      </c>
      <c r="AB385" s="43"/>
      <c r="AC385" s="213"/>
      <c r="AD385" s="213"/>
      <c r="AE385" s="40"/>
      <c r="AF385" s="45"/>
      <c r="AG385" s="40"/>
      <c r="AH385" s="676"/>
      <c r="AI385" s="677"/>
      <c r="AJ385" s="41"/>
      <c r="AK385" s="367"/>
      <c r="AL385" s="43"/>
      <c r="AM385" s="179" t="str">
        <f t="shared" si="19"/>
        <v/>
      </c>
      <c r="AN385" s="43"/>
      <c r="AO385" s="75"/>
      <c r="AP385" s="408"/>
      <c r="AQ385" s="28" t="b">
        <f t="shared" si="20"/>
        <v>1</v>
      </c>
    </row>
    <row r="386" spans="1:43" ht="45" customHeight="1">
      <c r="A386" s="65"/>
      <c r="B386" s="65"/>
      <c r="C386" s="65"/>
      <c r="D386" s="65"/>
      <c r="E386" s="43"/>
      <c r="F386" s="318"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8"/>
        <v/>
      </c>
      <c r="AB386" s="43"/>
      <c r="AC386" s="213"/>
      <c r="AD386" s="213"/>
      <c r="AE386" s="40"/>
      <c r="AF386" s="45"/>
      <c r="AG386" s="40"/>
      <c r="AH386" s="676"/>
      <c r="AI386" s="677"/>
      <c r="AJ386" s="41"/>
      <c r="AK386" s="367"/>
      <c r="AL386" s="43"/>
      <c r="AM386" s="179" t="str">
        <f t="shared" si="19"/>
        <v/>
      </c>
      <c r="AN386" s="43"/>
      <c r="AO386" s="75"/>
      <c r="AP386" s="408"/>
      <c r="AQ386" s="28" t="b">
        <f t="shared" si="20"/>
        <v>1</v>
      </c>
    </row>
    <row r="387" spans="1:43" ht="45" customHeight="1">
      <c r="A387" s="65"/>
      <c r="B387" s="65"/>
      <c r="C387" s="65"/>
      <c r="D387" s="65"/>
      <c r="E387" s="43"/>
      <c r="F387" s="318"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8"/>
        <v/>
      </c>
      <c r="AB387" s="43"/>
      <c r="AC387" s="213"/>
      <c r="AD387" s="213"/>
      <c r="AE387" s="40"/>
      <c r="AF387" s="45"/>
      <c r="AG387" s="40"/>
      <c r="AH387" s="676"/>
      <c r="AI387" s="677"/>
      <c r="AJ387" s="41"/>
      <c r="AK387" s="367"/>
      <c r="AL387" s="43"/>
      <c r="AM387" s="179" t="str">
        <f t="shared" si="19"/>
        <v/>
      </c>
      <c r="AN387" s="43"/>
      <c r="AO387" s="75"/>
      <c r="AP387" s="408"/>
      <c r="AQ387" s="28" t="b">
        <f t="shared" si="20"/>
        <v>1</v>
      </c>
    </row>
    <row r="388" spans="1:43" ht="45" customHeight="1">
      <c r="A388" s="65"/>
      <c r="B388" s="65"/>
      <c r="C388" s="65"/>
      <c r="D388" s="65"/>
      <c r="E388" s="43"/>
      <c r="F388" s="318"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8"/>
        <v/>
      </c>
      <c r="AB388" s="43"/>
      <c r="AC388" s="213"/>
      <c r="AD388" s="213"/>
      <c r="AE388" s="40"/>
      <c r="AF388" s="45"/>
      <c r="AG388" s="40"/>
      <c r="AH388" s="676"/>
      <c r="AI388" s="677"/>
      <c r="AJ388" s="41"/>
      <c r="AK388" s="367"/>
      <c r="AL388" s="43"/>
      <c r="AM388" s="179" t="str">
        <f t="shared" si="19"/>
        <v/>
      </c>
      <c r="AN388" s="43"/>
      <c r="AO388" s="75"/>
      <c r="AP388" s="408"/>
      <c r="AQ388" s="28" t="b">
        <f t="shared" si="20"/>
        <v>1</v>
      </c>
    </row>
    <row r="389" spans="1:43" ht="45" customHeight="1">
      <c r="A389" s="65"/>
      <c r="B389" s="65"/>
      <c r="C389" s="65"/>
      <c r="D389" s="65"/>
      <c r="E389" s="43"/>
      <c r="F389" s="318"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8"/>
        <v/>
      </c>
      <c r="AB389" s="43"/>
      <c r="AC389" s="213"/>
      <c r="AD389" s="213"/>
      <c r="AE389" s="40"/>
      <c r="AF389" s="45"/>
      <c r="AG389" s="40"/>
      <c r="AH389" s="676"/>
      <c r="AI389" s="677"/>
      <c r="AJ389" s="41"/>
      <c r="AK389" s="367"/>
      <c r="AL389" s="43"/>
      <c r="AM389" s="179" t="str">
        <f t="shared" si="19"/>
        <v/>
      </c>
      <c r="AN389" s="43"/>
      <c r="AO389" s="75"/>
      <c r="AP389" s="408"/>
      <c r="AQ389" s="28" t="b">
        <f t="shared" si="20"/>
        <v>1</v>
      </c>
    </row>
    <row r="390" spans="1:43" ht="45" customHeight="1">
      <c r="A390" s="65"/>
      <c r="B390" s="65"/>
      <c r="C390" s="65"/>
      <c r="D390" s="65"/>
      <c r="E390" s="43"/>
      <c r="F390" s="318"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8"/>
        <v/>
      </c>
      <c r="AB390" s="43"/>
      <c r="AC390" s="213"/>
      <c r="AD390" s="213"/>
      <c r="AE390" s="40"/>
      <c r="AF390" s="45"/>
      <c r="AG390" s="40"/>
      <c r="AH390" s="676"/>
      <c r="AI390" s="677"/>
      <c r="AJ390" s="41"/>
      <c r="AK390" s="367"/>
      <c r="AL390" s="43"/>
      <c r="AM390" s="179" t="str">
        <f t="shared" si="19"/>
        <v/>
      </c>
      <c r="AN390" s="43"/>
      <c r="AO390" s="75"/>
      <c r="AP390" s="408"/>
      <c r="AQ390" s="28" t="b">
        <f t="shared" si="20"/>
        <v>1</v>
      </c>
    </row>
    <row r="391" spans="1:43" ht="45" customHeight="1">
      <c r="A391" s="65"/>
      <c r="B391" s="65"/>
      <c r="C391" s="65"/>
      <c r="D391" s="65"/>
      <c r="E391" s="43"/>
      <c r="F391" s="318"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8"/>
        <v/>
      </c>
      <c r="AB391" s="43"/>
      <c r="AC391" s="213"/>
      <c r="AD391" s="213"/>
      <c r="AE391" s="40"/>
      <c r="AF391" s="45"/>
      <c r="AG391" s="40"/>
      <c r="AH391" s="676"/>
      <c r="AI391" s="677"/>
      <c r="AJ391" s="41"/>
      <c r="AK391" s="367"/>
      <c r="AL391" s="43"/>
      <c r="AM391" s="179" t="str">
        <f t="shared" si="19"/>
        <v/>
      </c>
      <c r="AN391" s="43"/>
      <c r="AO391" s="75"/>
      <c r="AP391" s="408"/>
      <c r="AQ391" s="28" t="b">
        <f t="shared" si="20"/>
        <v>1</v>
      </c>
    </row>
    <row r="392" spans="1:43" ht="45" customHeight="1">
      <c r="A392" s="65"/>
      <c r="B392" s="65"/>
      <c r="C392" s="65"/>
      <c r="D392" s="65"/>
      <c r="E392" s="43"/>
      <c r="F392" s="318"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8"/>
        <v/>
      </c>
      <c r="AB392" s="43"/>
      <c r="AC392" s="213"/>
      <c r="AD392" s="213"/>
      <c r="AE392" s="40"/>
      <c r="AF392" s="45"/>
      <c r="AG392" s="40"/>
      <c r="AH392" s="676"/>
      <c r="AI392" s="677"/>
      <c r="AJ392" s="41"/>
      <c r="AK392" s="367"/>
      <c r="AL392" s="43"/>
      <c r="AM392" s="179" t="str">
        <f t="shared" si="19"/>
        <v/>
      </c>
      <c r="AN392" s="43"/>
      <c r="AO392" s="75"/>
      <c r="AP392" s="408"/>
      <c r="AQ392" s="28" t="b">
        <f t="shared" si="20"/>
        <v>1</v>
      </c>
    </row>
    <row r="393" spans="1:43" ht="45" customHeight="1">
      <c r="A393" s="65"/>
      <c r="B393" s="65"/>
      <c r="C393" s="65"/>
      <c r="D393" s="65"/>
      <c r="E393" s="43"/>
      <c r="F393" s="318"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8"/>
        <v/>
      </c>
      <c r="AB393" s="43"/>
      <c r="AC393" s="213"/>
      <c r="AD393" s="213"/>
      <c r="AE393" s="40"/>
      <c r="AF393" s="45"/>
      <c r="AG393" s="40"/>
      <c r="AH393" s="676"/>
      <c r="AI393" s="677"/>
      <c r="AJ393" s="41"/>
      <c r="AK393" s="367"/>
      <c r="AL393" s="43"/>
      <c r="AM393" s="179" t="str">
        <f t="shared" si="19"/>
        <v/>
      </c>
      <c r="AN393" s="43"/>
      <c r="AO393" s="75"/>
      <c r="AP393" s="408"/>
      <c r="AQ393" s="28" t="b">
        <f t="shared" si="20"/>
        <v>1</v>
      </c>
    </row>
    <row r="394" spans="1:43" ht="45" customHeight="1">
      <c r="A394" s="65"/>
      <c r="B394" s="65"/>
      <c r="C394" s="65"/>
      <c r="D394" s="65"/>
      <c r="E394" s="43"/>
      <c r="F394" s="318"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8"/>
        <v/>
      </c>
      <c r="AB394" s="43"/>
      <c r="AC394" s="213"/>
      <c r="AD394" s="213"/>
      <c r="AE394" s="40"/>
      <c r="AF394" s="45"/>
      <c r="AG394" s="40"/>
      <c r="AH394" s="676"/>
      <c r="AI394" s="677"/>
      <c r="AJ394" s="41"/>
      <c r="AK394" s="367"/>
      <c r="AL394" s="43"/>
      <c r="AM394" s="179" t="str">
        <f t="shared" si="19"/>
        <v/>
      </c>
      <c r="AN394" s="43"/>
      <c r="AO394" s="75"/>
      <c r="AP394" s="408"/>
      <c r="AQ394" s="28" t="b">
        <f t="shared" si="20"/>
        <v>1</v>
      </c>
    </row>
    <row r="395" spans="1:43" ht="45" customHeight="1">
      <c r="A395" s="65"/>
      <c r="B395" s="65"/>
      <c r="C395" s="65"/>
      <c r="D395" s="65"/>
      <c r="E395" s="43"/>
      <c r="F395" s="318"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8"/>
        <v/>
      </c>
      <c r="AB395" s="43"/>
      <c r="AC395" s="213"/>
      <c r="AD395" s="213"/>
      <c r="AE395" s="40"/>
      <c r="AF395" s="45"/>
      <c r="AG395" s="40"/>
      <c r="AH395" s="676"/>
      <c r="AI395" s="677"/>
      <c r="AJ395" s="41"/>
      <c r="AK395" s="367"/>
      <c r="AL395" s="43"/>
      <c r="AM395" s="179" t="str">
        <f t="shared" si="19"/>
        <v/>
      </c>
      <c r="AN395" s="43"/>
      <c r="AO395" s="75"/>
      <c r="AP395" s="408"/>
      <c r="AQ395" s="28" t="b">
        <f t="shared" si="20"/>
        <v>1</v>
      </c>
    </row>
    <row r="396" spans="1:43" ht="45" customHeight="1">
      <c r="A396" s="65"/>
      <c r="B396" s="65"/>
      <c r="C396" s="65"/>
      <c r="D396" s="65"/>
      <c r="E396" s="43"/>
      <c r="F396" s="318"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2">IF(ISBLANK(W396),"",DATEDIF(R396,W396,"d")/365)</f>
        <v/>
      </c>
      <c r="AB396" s="43"/>
      <c r="AC396" s="213"/>
      <c r="AD396" s="213"/>
      <c r="AE396" s="40"/>
      <c r="AF396" s="45"/>
      <c r="AG396" s="40"/>
      <c r="AH396" s="676"/>
      <c r="AI396" s="677"/>
      <c r="AJ396" s="41"/>
      <c r="AK396" s="367"/>
      <c r="AL396" s="43"/>
      <c r="AM396" s="179" t="str">
        <f t="shared" ref="AM396:AM459" si="23">IF((R396-AK396)/365&gt;0,(R396-AK396)/365,"")</f>
        <v/>
      </c>
      <c r="AN396" s="43"/>
      <c r="AO396" s="75"/>
      <c r="AP396" s="408"/>
      <c r="AQ396" s="28" t="b">
        <f t="shared" ref="AQ396:AQ459" si="24">T396=Y396+AC396+AG396</f>
        <v>1</v>
      </c>
    </row>
    <row r="397" spans="1:43" ht="45" customHeight="1">
      <c r="A397" s="65"/>
      <c r="B397" s="65"/>
      <c r="C397" s="65"/>
      <c r="D397" s="65"/>
      <c r="E397" s="43"/>
      <c r="F397" s="318"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2"/>
        <v/>
      </c>
      <c r="AB397" s="43"/>
      <c r="AC397" s="213"/>
      <c r="AD397" s="213"/>
      <c r="AE397" s="40"/>
      <c r="AF397" s="45"/>
      <c r="AG397" s="40"/>
      <c r="AH397" s="676"/>
      <c r="AI397" s="677"/>
      <c r="AJ397" s="41"/>
      <c r="AK397" s="367"/>
      <c r="AL397" s="43"/>
      <c r="AM397" s="179" t="str">
        <f t="shared" si="23"/>
        <v/>
      </c>
      <c r="AN397" s="43"/>
      <c r="AO397" s="75"/>
      <c r="AP397" s="408"/>
      <c r="AQ397" s="28" t="b">
        <f t="shared" si="24"/>
        <v>1</v>
      </c>
    </row>
    <row r="398" spans="1:43" ht="45" customHeight="1">
      <c r="A398" s="67"/>
      <c r="B398" s="67"/>
      <c r="C398" s="67"/>
      <c r="D398" s="65"/>
      <c r="E398" s="43"/>
      <c r="F398" s="318" t="str">
        <f t="shared" si="21"/>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22"/>
        <v/>
      </c>
      <c r="AB398" s="43"/>
      <c r="AC398" s="213"/>
      <c r="AD398" s="213"/>
      <c r="AE398" s="40"/>
      <c r="AF398" s="45"/>
      <c r="AG398" s="40"/>
      <c r="AH398" s="676"/>
      <c r="AI398" s="677"/>
      <c r="AJ398" s="41"/>
      <c r="AK398" s="367"/>
      <c r="AL398" s="43"/>
      <c r="AM398" s="179" t="str">
        <f t="shared" si="23"/>
        <v/>
      </c>
      <c r="AN398" s="43"/>
      <c r="AO398" s="75"/>
      <c r="AP398" s="408"/>
      <c r="AQ398" s="28" t="b">
        <f t="shared" si="24"/>
        <v>1</v>
      </c>
    </row>
    <row r="399" spans="1:43" ht="45" customHeight="1">
      <c r="A399" s="67"/>
      <c r="B399" s="67"/>
      <c r="C399" s="67"/>
      <c r="D399" s="65"/>
      <c r="E399" s="43"/>
      <c r="F399" s="318" t="str">
        <f t="shared" si="21"/>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22"/>
        <v/>
      </c>
      <c r="AB399" s="43"/>
      <c r="AC399" s="213"/>
      <c r="AD399" s="213"/>
      <c r="AE399" s="40"/>
      <c r="AF399" s="45"/>
      <c r="AG399" s="40"/>
      <c r="AH399" s="676"/>
      <c r="AI399" s="677"/>
      <c r="AJ399" s="41"/>
      <c r="AK399" s="367"/>
      <c r="AL399" s="43"/>
      <c r="AM399" s="179" t="str">
        <f t="shared" si="23"/>
        <v/>
      </c>
      <c r="AN399" s="43"/>
      <c r="AO399" s="75"/>
      <c r="AP399" s="408"/>
      <c r="AQ399" s="28" t="b">
        <f t="shared" si="24"/>
        <v>1</v>
      </c>
    </row>
    <row r="400" spans="1:43" ht="45" customHeight="1">
      <c r="A400" s="67"/>
      <c r="B400" s="67"/>
      <c r="C400" s="67"/>
      <c r="D400" s="65"/>
      <c r="E400" s="43"/>
      <c r="F400" s="318" t="str">
        <f t="shared" si="21"/>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22"/>
        <v/>
      </c>
      <c r="AB400" s="43"/>
      <c r="AC400" s="213"/>
      <c r="AD400" s="213"/>
      <c r="AE400" s="40"/>
      <c r="AF400" s="45"/>
      <c r="AG400" s="40"/>
      <c r="AH400" s="676"/>
      <c r="AI400" s="677"/>
      <c r="AJ400" s="41"/>
      <c r="AK400" s="367"/>
      <c r="AL400" s="43"/>
      <c r="AM400" s="179" t="str">
        <f t="shared" si="23"/>
        <v/>
      </c>
      <c r="AN400" s="43"/>
      <c r="AO400" s="75"/>
      <c r="AP400" s="408"/>
      <c r="AQ400" s="28" t="b">
        <f t="shared" si="24"/>
        <v>1</v>
      </c>
    </row>
    <row r="401" spans="1:43" ht="45" customHeight="1">
      <c r="A401" s="67"/>
      <c r="B401" s="67"/>
      <c r="C401" s="67"/>
      <c r="D401" s="65"/>
      <c r="E401" s="43"/>
      <c r="F401" s="318" t="str">
        <f t="shared" si="21"/>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22"/>
        <v/>
      </c>
      <c r="AB401" s="43"/>
      <c r="AC401" s="213"/>
      <c r="AD401" s="213"/>
      <c r="AE401" s="40"/>
      <c r="AF401" s="45"/>
      <c r="AG401" s="40"/>
      <c r="AH401" s="676"/>
      <c r="AI401" s="677"/>
      <c r="AJ401" s="41"/>
      <c r="AK401" s="367"/>
      <c r="AL401" s="43"/>
      <c r="AM401" s="179" t="str">
        <f t="shared" si="23"/>
        <v/>
      </c>
      <c r="AN401" s="43"/>
      <c r="AO401" s="75"/>
      <c r="AP401" s="408"/>
      <c r="AQ401" s="28" t="b">
        <f t="shared" si="24"/>
        <v>1</v>
      </c>
    </row>
    <row r="402" spans="1:43" ht="45" customHeight="1">
      <c r="A402" s="67"/>
      <c r="B402" s="67"/>
      <c r="C402" s="67"/>
      <c r="D402" s="65"/>
      <c r="E402" s="43"/>
      <c r="F402" s="318" t="str">
        <f t="shared" si="21"/>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22"/>
        <v/>
      </c>
      <c r="AB402" s="43"/>
      <c r="AC402" s="213"/>
      <c r="AD402" s="213"/>
      <c r="AE402" s="40"/>
      <c r="AF402" s="45"/>
      <c r="AG402" s="40"/>
      <c r="AH402" s="676"/>
      <c r="AI402" s="677"/>
      <c r="AJ402" s="41"/>
      <c r="AK402" s="367"/>
      <c r="AL402" s="43"/>
      <c r="AM402" s="179" t="str">
        <f t="shared" si="23"/>
        <v/>
      </c>
      <c r="AN402" s="43"/>
      <c r="AO402" s="75"/>
      <c r="AP402" s="408"/>
      <c r="AQ402" s="28" t="b">
        <f t="shared" si="24"/>
        <v>1</v>
      </c>
    </row>
    <row r="403" spans="1:43" ht="45" customHeight="1">
      <c r="A403" s="67"/>
      <c r="B403" s="67"/>
      <c r="C403" s="67"/>
      <c r="D403" s="65"/>
      <c r="E403" s="43"/>
      <c r="F403" s="318" t="str">
        <f t="shared" si="21"/>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22"/>
        <v/>
      </c>
      <c r="AB403" s="43"/>
      <c r="AC403" s="213"/>
      <c r="AD403" s="213"/>
      <c r="AE403" s="40"/>
      <c r="AF403" s="45"/>
      <c r="AG403" s="40"/>
      <c r="AH403" s="676"/>
      <c r="AI403" s="677"/>
      <c r="AJ403" s="41"/>
      <c r="AK403" s="367"/>
      <c r="AL403" s="43"/>
      <c r="AM403" s="179" t="str">
        <f t="shared" si="23"/>
        <v/>
      </c>
      <c r="AN403" s="43"/>
      <c r="AO403" s="75"/>
      <c r="AP403" s="408"/>
      <c r="AQ403" s="28" t="b">
        <f t="shared" si="24"/>
        <v>1</v>
      </c>
    </row>
    <row r="404" spans="1:43" ht="45" customHeight="1">
      <c r="A404" s="67"/>
      <c r="B404" s="67"/>
      <c r="C404" s="67"/>
      <c r="D404" s="65"/>
      <c r="E404" s="43"/>
      <c r="F404" s="318" t="str">
        <f t="shared" si="21"/>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22"/>
        <v/>
      </c>
      <c r="AB404" s="43"/>
      <c r="AC404" s="213"/>
      <c r="AD404" s="213"/>
      <c r="AE404" s="40"/>
      <c r="AF404" s="45"/>
      <c r="AG404" s="40"/>
      <c r="AH404" s="676"/>
      <c r="AI404" s="677"/>
      <c r="AJ404" s="41"/>
      <c r="AK404" s="367"/>
      <c r="AL404" s="43"/>
      <c r="AM404" s="179" t="str">
        <f t="shared" si="23"/>
        <v/>
      </c>
      <c r="AN404" s="43"/>
      <c r="AO404" s="75"/>
      <c r="AP404" s="408"/>
      <c r="AQ404" s="28" t="b">
        <f t="shared" si="24"/>
        <v>1</v>
      </c>
    </row>
    <row r="405" spans="1:43" ht="45" customHeight="1">
      <c r="A405" s="67"/>
      <c r="B405" s="67"/>
      <c r="C405" s="67"/>
      <c r="D405" s="65"/>
      <c r="E405" s="43"/>
      <c r="F405" s="318" t="str">
        <f t="shared" si="21"/>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22"/>
        <v/>
      </c>
      <c r="AB405" s="43"/>
      <c r="AC405" s="213"/>
      <c r="AD405" s="213"/>
      <c r="AE405" s="40"/>
      <c r="AF405" s="45"/>
      <c r="AG405" s="40"/>
      <c r="AH405" s="676"/>
      <c r="AI405" s="677"/>
      <c r="AJ405" s="41"/>
      <c r="AK405" s="367"/>
      <c r="AL405" s="43"/>
      <c r="AM405" s="179" t="str">
        <f t="shared" si="23"/>
        <v/>
      </c>
      <c r="AN405" s="43"/>
      <c r="AO405" s="75"/>
      <c r="AP405" s="408"/>
      <c r="AQ405" s="28" t="b">
        <f t="shared" si="24"/>
        <v>1</v>
      </c>
    </row>
    <row r="406" spans="1:43" ht="45" customHeight="1">
      <c r="A406" s="67"/>
      <c r="B406" s="67"/>
      <c r="C406" s="67"/>
      <c r="D406" s="65"/>
      <c r="E406" s="43"/>
      <c r="F406" s="318" t="str">
        <f t="shared" si="21"/>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22"/>
        <v/>
      </c>
      <c r="AB406" s="43"/>
      <c r="AC406" s="213"/>
      <c r="AD406" s="213"/>
      <c r="AE406" s="40"/>
      <c r="AF406" s="45"/>
      <c r="AG406" s="40"/>
      <c r="AH406" s="676"/>
      <c r="AI406" s="677"/>
      <c r="AJ406" s="41"/>
      <c r="AK406" s="367"/>
      <c r="AL406" s="43"/>
      <c r="AM406" s="179" t="str">
        <f t="shared" si="23"/>
        <v/>
      </c>
      <c r="AN406" s="43"/>
      <c r="AO406" s="75"/>
      <c r="AP406" s="408"/>
      <c r="AQ406" s="28" t="b">
        <f t="shared" si="24"/>
        <v>1</v>
      </c>
    </row>
    <row r="407" spans="1:43" ht="45" customHeight="1">
      <c r="A407" s="67"/>
      <c r="B407" s="67"/>
      <c r="C407" s="67"/>
      <c r="D407" s="65"/>
      <c r="E407" s="43"/>
      <c r="F407" s="318" t="str">
        <f t="shared" si="21"/>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22"/>
        <v/>
      </c>
      <c r="AB407" s="43"/>
      <c r="AC407" s="213"/>
      <c r="AD407" s="213"/>
      <c r="AE407" s="40"/>
      <c r="AF407" s="45"/>
      <c r="AG407" s="40"/>
      <c r="AH407" s="676"/>
      <c r="AI407" s="677"/>
      <c r="AJ407" s="41"/>
      <c r="AK407" s="367"/>
      <c r="AL407" s="43"/>
      <c r="AM407" s="179" t="str">
        <f t="shared" si="23"/>
        <v/>
      </c>
      <c r="AN407" s="43"/>
      <c r="AO407" s="75"/>
      <c r="AP407" s="408"/>
      <c r="AQ407" s="28" t="b">
        <f t="shared" si="24"/>
        <v>1</v>
      </c>
    </row>
    <row r="408" spans="1:43" ht="45" customHeight="1">
      <c r="A408" s="67"/>
      <c r="B408" s="67"/>
      <c r="C408" s="67"/>
      <c r="D408" s="65"/>
      <c r="E408" s="43"/>
      <c r="F408" s="318" t="str">
        <f t="shared" si="21"/>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22"/>
        <v/>
      </c>
      <c r="AB408" s="43"/>
      <c r="AC408" s="213"/>
      <c r="AD408" s="213"/>
      <c r="AE408" s="40"/>
      <c r="AF408" s="45"/>
      <c r="AG408" s="40"/>
      <c r="AH408" s="676"/>
      <c r="AI408" s="677"/>
      <c r="AJ408" s="41"/>
      <c r="AK408" s="367"/>
      <c r="AL408" s="43"/>
      <c r="AM408" s="179" t="str">
        <f t="shared" si="23"/>
        <v/>
      </c>
      <c r="AN408" s="43"/>
      <c r="AO408" s="75"/>
      <c r="AP408" s="408"/>
      <c r="AQ408" s="28" t="b">
        <f t="shared" si="24"/>
        <v>1</v>
      </c>
    </row>
    <row r="409" spans="1:43" ht="45" customHeight="1">
      <c r="A409" s="67"/>
      <c r="B409" s="67"/>
      <c r="C409" s="67"/>
      <c r="D409" s="65"/>
      <c r="E409" s="43"/>
      <c r="F409" s="318" t="str">
        <f t="shared" si="21"/>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22"/>
        <v/>
      </c>
      <c r="AB409" s="43"/>
      <c r="AC409" s="213"/>
      <c r="AD409" s="213"/>
      <c r="AE409" s="40"/>
      <c r="AF409" s="45"/>
      <c r="AG409" s="40"/>
      <c r="AH409" s="676"/>
      <c r="AI409" s="677"/>
      <c r="AJ409" s="41"/>
      <c r="AK409" s="367"/>
      <c r="AL409" s="43"/>
      <c r="AM409" s="179" t="str">
        <f t="shared" si="23"/>
        <v/>
      </c>
      <c r="AN409" s="43"/>
      <c r="AO409" s="75"/>
      <c r="AP409" s="408"/>
      <c r="AQ409" s="28" t="b">
        <f t="shared" si="24"/>
        <v>1</v>
      </c>
    </row>
    <row r="410" spans="1:43" ht="45" customHeight="1">
      <c r="A410" s="67"/>
      <c r="B410" s="67"/>
      <c r="C410" s="67"/>
      <c r="D410" s="65"/>
      <c r="E410" s="43"/>
      <c r="F410" s="318" t="str">
        <f t="shared" si="21"/>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22"/>
        <v/>
      </c>
      <c r="AB410" s="43"/>
      <c r="AC410" s="213"/>
      <c r="AD410" s="213"/>
      <c r="AE410" s="40"/>
      <c r="AF410" s="45"/>
      <c r="AG410" s="40"/>
      <c r="AH410" s="676"/>
      <c r="AI410" s="677"/>
      <c r="AJ410" s="41"/>
      <c r="AK410" s="367"/>
      <c r="AL410" s="43"/>
      <c r="AM410" s="179" t="str">
        <f t="shared" si="23"/>
        <v/>
      </c>
      <c r="AN410" s="43"/>
      <c r="AO410" s="75"/>
      <c r="AP410" s="408"/>
      <c r="AQ410" s="28" t="b">
        <f t="shared" si="24"/>
        <v>1</v>
      </c>
    </row>
    <row r="411" spans="1:43" ht="45" customHeight="1">
      <c r="A411" s="67"/>
      <c r="B411" s="67"/>
      <c r="C411" s="67"/>
      <c r="D411" s="65"/>
      <c r="E411" s="43"/>
      <c r="F411" s="318" t="str">
        <f t="shared" si="21"/>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22"/>
        <v/>
      </c>
      <c r="AB411" s="43"/>
      <c r="AC411" s="213"/>
      <c r="AD411" s="213"/>
      <c r="AE411" s="40"/>
      <c r="AF411" s="45"/>
      <c r="AG411" s="40"/>
      <c r="AH411" s="676"/>
      <c r="AI411" s="677"/>
      <c r="AJ411" s="41"/>
      <c r="AK411" s="367"/>
      <c r="AL411" s="43"/>
      <c r="AM411" s="179" t="str">
        <f t="shared" si="23"/>
        <v/>
      </c>
      <c r="AN411" s="43"/>
      <c r="AO411" s="75"/>
      <c r="AP411" s="408"/>
      <c r="AQ411" s="28" t="b">
        <f t="shared" si="24"/>
        <v>1</v>
      </c>
    </row>
    <row r="412" spans="1:43" ht="45" customHeight="1">
      <c r="A412" s="67"/>
      <c r="B412" s="67"/>
      <c r="C412" s="67"/>
      <c r="D412" s="65"/>
      <c r="E412" s="43"/>
      <c r="F412" s="318" t="str">
        <f t="shared" si="21"/>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22"/>
        <v/>
      </c>
      <c r="AB412" s="43"/>
      <c r="AC412" s="213"/>
      <c r="AD412" s="213"/>
      <c r="AE412" s="40"/>
      <c r="AF412" s="45"/>
      <c r="AG412" s="40"/>
      <c r="AH412" s="676"/>
      <c r="AI412" s="677"/>
      <c r="AJ412" s="41"/>
      <c r="AK412" s="367"/>
      <c r="AL412" s="43"/>
      <c r="AM412" s="179" t="str">
        <f t="shared" si="23"/>
        <v/>
      </c>
      <c r="AN412" s="43"/>
      <c r="AO412" s="75"/>
      <c r="AP412" s="408"/>
      <c r="AQ412" s="28" t="b">
        <f t="shared" si="24"/>
        <v>1</v>
      </c>
    </row>
    <row r="413" spans="1:43" ht="45" customHeight="1">
      <c r="A413" s="67"/>
      <c r="B413" s="67"/>
      <c r="C413" s="67"/>
      <c r="D413" s="65"/>
      <c r="E413" s="43"/>
      <c r="F413" s="318" t="str">
        <f t="shared" si="21"/>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22"/>
        <v/>
      </c>
      <c r="AB413" s="43"/>
      <c r="AC413" s="213"/>
      <c r="AD413" s="213"/>
      <c r="AE413" s="40"/>
      <c r="AF413" s="45"/>
      <c r="AG413" s="40"/>
      <c r="AH413" s="676"/>
      <c r="AI413" s="677"/>
      <c r="AJ413" s="41"/>
      <c r="AK413" s="367"/>
      <c r="AL413" s="43"/>
      <c r="AM413" s="179" t="str">
        <f t="shared" si="23"/>
        <v/>
      </c>
      <c r="AN413" s="43"/>
      <c r="AO413" s="75"/>
      <c r="AP413" s="408"/>
      <c r="AQ413" s="28" t="b">
        <f t="shared" si="24"/>
        <v>1</v>
      </c>
    </row>
    <row r="414" spans="1:43" ht="45" customHeight="1">
      <c r="A414" s="67"/>
      <c r="B414" s="67"/>
      <c r="C414" s="67"/>
      <c r="D414" s="65"/>
      <c r="E414" s="43"/>
      <c r="F414" s="318" t="str">
        <f t="shared" si="21"/>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22"/>
        <v/>
      </c>
      <c r="AB414" s="43"/>
      <c r="AC414" s="213"/>
      <c r="AD414" s="213"/>
      <c r="AE414" s="40"/>
      <c r="AF414" s="45"/>
      <c r="AG414" s="40"/>
      <c r="AH414" s="676"/>
      <c r="AI414" s="677"/>
      <c r="AJ414" s="41"/>
      <c r="AK414" s="367"/>
      <c r="AL414" s="43"/>
      <c r="AM414" s="179" t="str">
        <f t="shared" si="23"/>
        <v/>
      </c>
      <c r="AN414" s="43"/>
      <c r="AO414" s="75"/>
      <c r="AP414" s="408"/>
      <c r="AQ414" s="28" t="b">
        <f t="shared" si="24"/>
        <v>1</v>
      </c>
    </row>
    <row r="415" spans="1:43" ht="45" customHeight="1">
      <c r="A415" s="67"/>
      <c r="B415" s="67"/>
      <c r="C415" s="67"/>
      <c r="D415" s="65"/>
      <c r="E415" s="43"/>
      <c r="F415" s="318" t="str">
        <f t="shared" si="21"/>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22"/>
        <v/>
      </c>
      <c r="AB415" s="43"/>
      <c r="AC415" s="213"/>
      <c r="AD415" s="213"/>
      <c r="AE415" s="40"/>
      <c r="AF415" s="45"/>
      <c r="AG415" s="40"/>
      <c r="AH415" s="676"/>
      <c r="AI415" s="677"/>
      <c r="AJ415" s="41"/>
      <c r="AK415" s="367"/>
      <c r="AL415" s="43"/>
      <c r="AM415" s="179" t="str">
        <f t="shared" si="23"/>
        <v/>
      </c>
      <c r="AN415" s="43"/>
      <c r="AO415" s="75"/>
      <c r="AP415" s="408"/>
      <c r="AQ415" s="28" t="b">
        <f t="shared" si="24"/>
        <v>1</v>
      </c>
    </row>
    <row r="416" spans="1:43" ht="45" customHeight="1">
      <c r="A416" s="67"/>
      <c r="B416" s="67"/>
      <c r="C416" s="67"/>
      <c r="D416" s="65"/>
      <c r="E416" s="43"/>
      <c r="F416" s="318" t="str">
        <f t="shared" si="21"/>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22"/>
        <v/>
      </c>
      <c r="AB416" s="43"/>
      <c r="AC416" s="213"/>
      <c r="AD416" s="213"/>
      <c r="AE416" s="40"/>
      <c r="AF416" s="45"/>
      <c r="AG416" s="40"/>
      <c r="AH416" s="676"/>
      <c r="AI416" s="677"/>
      <c r="AJ416" s="41"/>
      <c r="AK416" s="367"/>
      <c r="AL416" s="43"/>
      <c r="AM416" s="179" t="str">
        <f t="shared" si="23"/>
        <v/>
      </c>
      <c r="AN416" s="43"/>
      <c r="AO416" s="75"/>
      <c r="AP416" s="408"/>
      <c r="AQ416" s="28" t="b">
        <f t="shared" si="24"/>
        <v>1</v>
      </c>
    </row>
    <row r="417" spans="1:43" ht="45" customHeight="1">
      <c r="A417" s="67"/>
      <c r="B417" s="67"/>
      <c r="C417" s="67"/>
      <c r="D417" s="65"/>
      <c r="E417" s="43"/>
      <c r="F417" s="318" t="str">
        <f t="shared" si="21"/>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22"/>
        <v/>
      </c>
      <c r="AB417" s="43"/>
      <c r="AC417" s="213"/>
      <c r="AD417" s="213"/>
      <c r="AE417" s="40"/>
      <c r="AF417" s="45"/>
      <c r="AG417" s="40"/>
      <c r="AH417" s="676"/>
      <c r="AI417" s="677"/>
      <c r="AJ417" s="41"/>
      <c r="AK417" s="367"/>
      <c r="AL417" s="43"/>
      <c r="AM417" s="179" t="str">
        <f t="shared" si="23"/>
        <v/>
      </c>
      <c r="AN417" s="43"/>
      <c r="AO417" s="75"/>
      <c r="AP417" s="408"/>
      <c r="AQ417" s="28" t="b">
        <f t="shared" si="24"/>
        <v>1</v>
      </c>
    </row>
    <row r="418" spans="1:43" ht="45" customHeight="1">
      <c r="A418" s="67"/>
      <c r="B418" s="67"/>
      <c r="C418" s="67"/>
      <c r="D418" s="65"/>
      <c r="E418" s="43"/>
      <c r="F418" s="318" t="str">
        <f t="shared" si="21"/>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22"/>
        <v/>
      </c>
      <c r="AB418" s="43"/>
      <c r="AC418" s="213"/>
      <c r="AD418" s="213"/>
      <c r="AE418" s="40"/>
      <c r="AF418" s="45"/>
      <c r="AG418" s="40"/>
      <c r="AH418" s="676"/>
      <c r="AI418" s="677"/>
      <c r="AJ418" s="41"/>
      <c r="AK418" s="367"/>
      <c r="AL418" s="43"/>
      <c r="AM418" s="179" t="str">
        <f t="shared" si="23"/>
        <v/>
      </c>
      <c r="AN418" s="43"/>
      <c r="AO418" s="75"/>
      <c r="AP418" s="408"/>
      <c r="AQ418" s="28" t="b">
        <f t="shared" si="24"/>
        <v>1</v>
      </c>
    </row>
    <row r="419" spans="1:43" ht="45" customHeight="1">
      <c r="A419" s="67"/>
      <c r="B419" s="67"/>
      <c r="C419" s="67"/>
      <c r="D419" s="65"/>
      <c r="E419" s="43"/>
      <c r="F419" s="318" t="str">
        <f t="shared" si="21"/>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22"/>
        <v/>
      </c>
      <c r="AB419" s="43"/>
      <c r="AC419" s="213"/>
      <c r="AD419" s="213"/>
      <c r="AE419" s="40"/>
      <c r="AF419" s="45"/>
      <c r="AG419" s="40"/>
      <c r="AH419" s="676"/>
      <c r="AI419" s="677"/>
      <c r="AJ419" s="41"/>
      <c r="AK419" s="367"/>
      <c r="AL419" s="43"/>
      <c r="AM419" s="179" t="str">
        <f t="shared" si="23"/>
        <v/>
      </c>
      <c r="AN419" s="43"/>
      <c r="AO419" s="75"/>
      <c r="AP419" s="408"/>
      <c r="AQ419" s="28" t="b">
        <f t="shared" si="24"/>
        <v>1</v>
      </c>
    </row>
    <row r="420" spans="1:43" ht="45" customHeight="1">
      <c r="A420" s="67"/>
      <c r="B420" s="67"/>
      <c r="C420" s="67"/>
      <c r="D420" s="65"/>
      <c r="E420" s="43"/>
      <c r="F420" s="318" t="str">
        <f t="shared" si="21"/>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22"/>
        <v/>
      </c>
      <c r="AB420" s="43"/>
      <c r="AC420" s="213"/>
      <c r="AD420" s="213"/>
      <c r="AE420" s="40"/>
      <c r="AF420" s="45"/>
      <c r="AG420" s="40"/>
      <c r="AH420" s="676"/>
      <c r="AI420" s="677"/>
      <c r="AJ420" s="41"/>
      <c r="AK420" s="367"/>
      <c r="AL420" s="43"/>
      <c r="AM420" s="179" t="str">
        <f t="shared" si="23"/>
        <v/>
      </c>
      <c r="AN420" s="43"/>
      <c r="AO420" s="75"/>
      <c r="AP420" s="408"/>
      <c r="AQ420" s="28" t="b">
        <f t="shared" si="24"/>
        <v>1</v>
      </c>
    </row>
    <row r="421" spans="1:43" ht="45" customHeight="1">
      <c r="A421" s="67"/>
      <c r="B421" s="67"/>
      <c r="C421" s="67"/>
      <c r="D421" s="65"/>
      <c r="E421" s="43"/>
      <c r="F421" s="318" t="str">
        <f t="shared" si="21"/>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22"/>
        <v/>
      </c>
      <c r="AB421" s="43"/>
      <c r="AC421" s="213"/>
      <c r="AD421" s="213"/>
      <c r="AE421" s="40"/>
      <c r="AF421" s="45"/>
      <c r="AG421" s="40"/>
      <c r="AH421" s="676"/>
      <c r="AI421" s="677"/>
      <c r="AJ421" s="41"/>
      <c r="AK421" s="367"/>
      <c r="AL421" s="43"/>
      <c r="AM421" s="179" t="str">
        <f t="shared" si="23"/>
        <v/>
      </c>
      <c r="AN421" s="43"/>
      <c r="AO421" s="75"/>
      <c r="AP421" s="408"/>
      <c r="AQ421" s="28" t="b">
        <f t="shared" si="24"/>
        <v>1</v>
      </c>
    </row>
    <row r="422" spans="1:43" ht="45" customHeight="1">
      <c r="A422" s="67"/>
      <c r="B422" s="67"/>
      <c r="C422" s="67"/>
      <c r="D422" s="65"/>
      <c r="E422" s="43"/>
      <c r="F422" s="318" t="str">
        <f t="shared" si="21"/>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22"/>
        <v/>
      </c>
      <c r="AB422" s="43"/>
      <c r="AC422" s="213"/>
      <c r="AD422" s="213"/>
      <c r="AE422" s="40"/>
      <c r="AF422" s="45"/>
      <c r="AG422" s="40"/>
      <c r="AH422" s="676"/>
      <c r="AI422" s="677"/>
      <c r="AJ422" s="41"/>
      <c r="AK422" s="367"/>
      <c r="AL422" s="43"/>
      <c r="AM422" s="179" t="str">
        <f t="shared" si="23"/>
        <v/>
      </c>
      <c r="AN422" s="43"/>
      <c r="AO422" s="75"/>
      <c r="AP422" s="408"/>
      <c r="AQ422" s="28" t="b">
        <f t="shared" si="24"/>
        <v>1</v>
      </c>
    </row>
    <row r="423" spans="1:43" ht="45" customHeight="1">
      <c r="A423" s="67"/>
      <c r="B423" s="67"/>
      <c r="C423" s="67"/>
      <c r="D423" s="65"/>
      <c r="E423" s="43"/>
      <c r="F423" s="318" t="str">
        <f t="shared" si="21"/>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22"/>
        <v/>
      </c>
      <c r="AB423" s="43"/>
      <c r="AC423" s="213"/>
      <c r="AD423" s="213"/>
      <c r="AE423" s="40"/>
      <c r="AF423" s="45"/>
      <c r="AG423" s="40"/>
      <c r="AH423" s="676"/>
      <c r="AI423" s="677"/>
      <c r="AJ423" s="41"/>
      <c r="AK423" s="367"/>
      <c r="AL423" s="43"/>
      <c r="AM423" s="179" t="str">
        <f t="shared" si="23"/>
        <v/>
      </c>
      <c r="AN423" s="43"/>
      <c r="AO423" s="75"/>
      <c r="AP423" s="408"/>
      <c r="AQ423" s="28" t="b">
        <f t="shared" si="24"/>
        <v>1</v>
      </c>
    </row>
    <row r="424" spans="1:43" ht="45" customHeight="1">
      <c r="A424" s="67"/>
      <c r="B424" s="67"/>
      <c r="C424" s="67"/>
      <c r="D424" s="65"/>
      <c r="E424" s="43"/>
      <c r="F424" s="318" t="str">
        <f t="shared" si="21"/>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22"/>
        <v/>
      </c>
      <c r="AB424" s="43"/>
      <c r="AC424" s="213"/>
      <c r="AD424" s="213"/>
      <c r="AE424" s="40"/>
      <c r="AF424" s="45"/>
      <c r="AG424" s="40"/>
      <c r="AH424" s="676"/>
      <c r="AI424" s="677"/>
      <c r="AJ424" s="41"/>
      <c r="AK424" s="367"/>
      <c r="AL424" s="43"/>
      <c r="AM424" s="179" t="str">
        <f t="shared" si="23"/>
        <v/>
      </c>
      <c r="AN424" s="43"/>
      <c r="AO424" s="75"/>
      <c r="AP424" s="408"/>
      <c r="AQ424" s="28" t="b">
        <f t="shared" si="24"/>
        <v>1</v>
      </c>
    </row>
    <row r="425" spans="1:43" ht="45" customHeight="1">
      <c r="A425" s="67"/>
      <c r="B425" s="67"/>
      <c r="C425" s="67"/>
      <c r="D425" s="65"/>
      <c r="E425" s="43"/>
      <c r="F425" s="318" t="str">
        <f t="shared" si="21"/>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22"/>
        <v/>
      </c>
      <c r="AB425" s="43"/>
      <c r="AC425" s="213"/>
      <c r="AD425" s="213"/>
      <c r="AE425" s="40"/>
      <c r="AF425" s="45"/>
      <c r="AG425" s="40"/>
      <c r="AH425" s="676"/>
      <c r="AI425" s="677"/>
      <c r="AJ425" s="41"/>
      <c r="AK425" s="367"/>
      <c r="AL425" s="43"/>
      <c r="AM425" s="179" t="str">
        <f t="shared" si="23"/>
        <v/>
      </c>
      <c r="AN425" s="43"/>
      <c r="AO425" s="75"/>
      <c r="AP425" s="408"/>
      <c r="AQ425" s="28" t="b">
        <f t="shared" si="24"/>
        <v>1</v>
      </c>
    </row>
    <row r="426" spans="1:43" ht="45" customHeight="1">
      <c r="A426" s="67"/>
      <c r="B426" s="67"/>
      <c r="C426" s="67"/>
      <c r="D426" s="65"/>
      <c r="E426" s="43"/>
      <c r="F426" s="318" t="str">
        <f t="shared" si="21"/>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22"/>
        <v/>
      </c>
      <c r="AB426" s="43"/>
      <c r="AC426" s="213"/>
      <c r="AD426" s="213"/>
      <c r="AE426" s="40"/>
      <c r="AF426" s="45"/>
      <c r="AG426" s="40"/>
      <c r="AH426" s="676"/>
      <c r="AI426" s="677"/>
      <c r="AJ426" s="41"/>
      <c r="AK426" s="367"/>
      <c r="AL426" s="43"/>
      <c r="AM426" s="179" t="str">
        <f t="shared" si="23"/>
        <v/>
      </c>
      <c r="AN426" s="43"/>
      <c r="AO426" s="75"/>
      <c r="AP426" s="408"/>
      <c r="AQ426" s="28" t="b">
        <f t="shared" si="24"/>
        <v>1</v>
      </c>
    </row>
    <row r="427" spans="1:43" ht="45" customHeight="1">
      <c r="A427" s="67"/>
      <c r="B427" s="67"/>
      <c r="C427" s="67"/>
      <c r="D427" s="65"/>
      <c r="E427" s="43"/>
      <c r="F427" s="318" t="str">
        <f t="shared" si="21"/>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22"/>
        <v/>
      </c>
      <c r="AB427" s="43"/>
      <c r="AC427" s="213"/>
      <c r="AD427" s="213"/>
      <c r="AE427" s="40"/>
      <c r="AF427" s="45"/>
      <c r="AG427" s="40"/>
      <c r="AH427" s="676"/>
      <c r="AI427" s="677"/>
      <c r="AJ427" s="41"/>
      <c r="AK427" s="367"/>
      <c r="AL427" s="43"/>
      <c r="AM427" s="179" t="str">
        <f t="shared" si="23"/>
        <v/>
      </c>
      <c r="AN427" s="43"/>
      <c r="AO427" s="75"/>
      <c r="AP427" s="408"/>
      <c r="AQ427" s="28" t="b">
        <f t="shared" si="24"/>
        <v>1</v>
      </c>
    </row>
    <row r="428" spans="1:43" ht="45" customHeight="1">
      <c r="A428" s="67"/>
      <c r="B428" s="67"/>
      <c r="C428" s="67"/>
      <c r="D428" s="65"/>
      <c r="E428" s="43"/>
      <c r="F428" s="318" t="str">
        <f t="shared" si="21"/>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22"/>
        <v/>
      </c>
      <c r="AB428" s="43"/>
      <c r="AC428" s="213"/>
      <c r="AD428" s="213"/>
      <c r="AE428" s="40"/>
      <c r="AF428" s="45"/>
      <c r="AG428" s="40"/>
      <c r="AH428" s="676"/>
      <c r="AI428" s="677"/>
      <c r="AJ428" s="41"/>
      <c r="AK428" s="367"/>
      <c r="AL428" s="43"/>
      <c r="AM428" s="179" t="str">
        <f t="shared" si="23"/>
        <v/>
      </c>
      <c r="AN428" s="43"/>
      <c r="AO428" s="75"/>
      <c r="AP428" s="408"/>
      <c r="AQ428" s="28" t="b">
        <f t="shared" si="24"/>
        <v>1</v>
      </c>
    </row>
    <row r="429" spans="1:43" ht="45" customHeight="1">
      <c r="A429" s="67"/>
      <c r="B429" s="67"/>
      <c r="C429" s="67"/>
      <c r="D429" s="65"/>
      <c r="E429" s="43"/>
      <c r="F429" s="318" t="str">
        <f t="shared" si="21"/>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22"/>
        <v/>
      </c>
      <c r="AB429" s="43"/>
      <c r="AC429" s="213"/>
      <c r="AD429" s="213"/>
      <c r="AE429" s="40"/>
      <c r="AF429" s="45"/>
      <c r="AG429" s="40"/>
      <c r="AH429" s="676"/>
      <c r="AI429" s="677"/>
      <c r="AJ429" s="41"/>
      <c r="AK429" s="367"/>
      <c r="AL429" s="43"/>
      <c r="AM429" s="179" t="str">
        <f t="shared" si="23"/>
        <v/>
      </c>
      <c r="AN429" s="43"/>
      <c r="AO429" s="75"/>
      <c r="AP429" s="408"/>
      <c r="AQ429" s="28" t="b">
        <f t="shared" si="24"/>
        <v>1</v>
      </c>
    </row>
    <row r="430" spans="1:43" ht="45" customHeight="1">
      <c r="A430" s="67"/>
      <c r="B430" s="67"/>
      <c r="C430" s="67"/>
      <c r="D430" s="65"/>
      <c r="E430" s="43"/>
      <c r="F430" s="318" t="str">
        <f t="shared" si="21"/>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22"/>
        <v/>
      </c>
      <c r="AB430" s="43"/>
      <c r="AC430" s="213"/>
      <c r="AD430" s="213"/>
      <c r="AE430" s="40"/>
      <c r="AF430" s="45"/>
      <c r="AG430" s="40"/>
      <c r="AH430" s="676"/>
      <c r="AI430" s="677"/>
      <c r="AJ430" s="41"/>
      <c r="AK430" s="367"/>
      <c r="AL430" s="43"/>
      <c r="AM430" s="179" t="str">
        <f t="shared" si="23"/>
        <v/>
      </c>
      <c r="AN430" s="43"/>
      <c r="AO430" s="75"/>
      <c r="AP430" s="408"/>
      <c r="AQ430" s="28" t="b">
        <f t="shared" si="24"/>
        <v>1</v>
      </c>
    </row>
    <row r="431" spans="1:43" ht="45" customHeight="1">
      <c r="A431" s="67"/>
      <c r="B431" s="67"/>
      <c r="C431" s="67"/>
      <c r="D431" s="65"/>
      <c r="E431" s="43"/>
      <c r="F431" s="318" t="str">
        <f t="shared" si="21"/>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22"/>
        <v/>
      </c>
      <c r="AB431" s="43"/>
      <c r="AC431" s="213"/>
      <c r="AD431" s="213"/>
      <c r="AE431" s="40"/>
      <c r="AF431" s="45"/>
      <c r="AG431" s="40"/>
      <c r="AH431" s="676"/>
      <c r="AI431" s="677"/>
      <c r="AJ431" s="41"/>
      <c r="AK431" s="367"/>
      <c r="AL431" s="43"/>
      <c r="AM431" s="179" t="str">
        <f t="shared" si="23"/>
        <v/>
      </c>
      <c r="AN431" s="43"/>
      <c r="AO431" s="75"/>
      <c r="AP431" s="408"/>
      <c r="AQ431" s="28" t="b">
        <f t="shared" si="24"/>
        <v>1</v>
      </c>
    </row>
    <row r="432" spans="1:43" ht="45" customHeight="1">
      <c r="A432" s="67"/>
      <c r="B432" s="67"/>
      <c r="C432" s="67"/>
      <c r="D432" s="65"/>
      <c r="E432" s="43"/>
      <c r="F432" s="318" t="str">
        <f t="shared" si="21"/>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22"/>
        <v/>
      </c>
      <c r="AB432" s="43"/>
      <c r="AC432" s="213"/>
      <c r="AD432" s="213"/>
      <c r="AE432" s="40"/>
      <c r="AF432" s="45"/>
      <c r="AG432" s="40"/>
      <c r="AH432" s="676"/>
      <c r="AI432" s="677"/>
      <c r="AJ432" s="41"/>
      <c r="AK432" s="367"/>
      <c r="AL432" s="43"/>
      <c r="AM432" s="179" t="str">
        <f t="shared" si="23"/>
        <v/>
      </c>
      <c r="AN432" s="43"/>
      <c r="AO432" s="75"/>
      <c r="AP432" s="408"/>
      <c r="AQ432" s="28" t="b">
        <f t="shared" si="24"/>
        <v>1</v>
      </c>
    </row>
    <row r="433" spans="1:43" ht="45" customHeight="1">
      <c r="A433" s="67"/>
      <c r="B433" s="67"/>
      <c r="C433" s="67"/>
      <c r="D433" s="65"/>
      <c r="E433" s="43"/>
      <c r="F433" s="318" t="str">
        <f t="shared" si="21"/>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22"/>
        <v/>
      </c>
      <c r="AB433" s="43"/>
      <c r="AC433" s="213"/>
      <c r="AD433" s="213"/>
      <c r="AE433" s="40"/>
      <c r="AF433" s="45"/>
      <c r="AG433" s="40"/>
      <c r="AH433" s="676"/>
      <c r="AI433" s="677"/>
      <c r="AJ433" s="41"/>
      <c r="AK433" s="367"/>
      <c r="AL433" s="43"/>
      <c r="AM433" s="179" t="str">
        <f t="shared" si="23"/>
        <v/>
      </c>
      <c r="AN433" s="43"/>
      <c r="AO433" s="75"/>
      <c r="AP433" s="408"/>
      <c r="AQ433" s="28" t="b">
        <f t="shared" si="24"/>
        <v>1</v>
      </c>
    </row>
    <row r="434" spans="1:43" ht="45" customHeight="1">
      <c r="A434" s="67"/>
      <c r="B434" s="67"/>
      <c r="C434" s="67"/>
      <c r="D434" s="65"/>
      <c r="E434" s="43"/>
      <c r="F434" s="318" t="str">
        <f t="shared" si="21"/>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22"/>
        <v/>
      </c>
      <c r="AB434" s="43"/>
      <c r="AC434" s="213"/>
      <c r="AD434" s="213"/>
      <c r="AE434" s="40"/>
      <c r="AF434" s="45"/>
      <c r="AG434" s="40"/>
      <c r="AH434" s="676"/>
      <c r="AI434" s="677"/>
      <c r="AJ434" s="41"/>
      <c r="AK434" s="367"/>
      <c r="AL434" s="43"/>
      <c r="AM434" s="179" t="str">
        <f t="shared" si="23"/>
        <v/>
      </c>
      <c r="AN434" s="43"/>
      <c r="AO434" s="75"/>
      <c r="AP434" s="408"/>
      <c r="AQ434" s="28" t="b">
        <f t="shared" si="24"/>
        <v>1</v>
      </c>
    </row>
    <row r="435" spans="1:43" ht="45" customHeight="1">
      <c r="A435" s="67"/>
      <c r="B435" s="67"/>
      <c r="C435" s="67"/>
      <c r="D435" s="65"/>
      <c r="E435" s="43"/>
      <c r="F435" s="318" t="str">
        <f t="shared" si="21"/>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22"/>
        <v/>
      </c>
      <c r="AB435" s="43"/>
      <c r="AC435" s="213"/>
      <c r="AD435" s="213"/>
      <c r="AE435" s="40"/>
      <c r="AF435" s="45"/>
      <c r="AG435" s="40"/>
      <c r="AH435" s="676"/>
      <c r="AI435" s="677"/>
      <c r="AJ435" s="41"/>
      <c r="AK435" s="367"/>
      <c r="AL435" s="43"/>
      <c r="AM435" s="179" t="str">
        <f t="shared" si="23"/>
        <v/>
      </c>
      <c r="AN435" s="43"/>
      <c r="AO435" s="75"/>
      <c r="AP435" s="408"/>
      <c r="AQ435" s="28" t="b">
        <f t="shared" si="24"/>
        <v>1</v>
      </c>
    </row>
    <row r="436" spans="1:43" ht="45" customHeight="1">
      <c r="A436" s="67"/>
      <c r="B436" s="67"/>
      <c r="C436" s="67"/>
      <c r="D436" s="65"/>
      <c r="E436" s="43"/>
      <c r="F436" s="318" t="str">
        <f t="shared" si="21"/>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22"/>
        <v/>
      </c>
      <c r="AB436" s="43"/>
      <c r="AC436" s="213"/>
      <c r="AD436" s="213"/>
      <c r="AE436" s="40"/>
      <c r="AF436" s="45"/>
      <c r="AG436" s="40"/>
      <c r="AH436" s="676"/>
      <c r="AI436" s="677"/>
      <c r="AJ436" s="41"/>
      <c r="AK436" s="367"/>
      <c r="AL436" s="43"/>
      <c r="AM436" s="179" t="str">
        <f t="shared" si="23"/>
        <v/>
      </c>
      <c r="AN436" s="43"/>
      <c r="AO436" s="75"/>
      <c r="AP436" s="408"/>
      <c r="AQ436" s="28" t="b">
        <f t="shared" si="24"/>
        <v>1</v>
      </c>
    </row>
    <row r="437" spans="1:43" ht="45" customHeight="1">
      <c r="A437" s="67"/>
      <c r="B437" s="67"/>
      <c r="C437" s="67"/>
      <c r="D437" s="65"/>
      <c r="E437" s="43"/>
      <c r="F437" s="318" t="str">
        <f t="shared" si="21"/>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22"/>
        <v/>
      </c>
      <c r="AB437" s="43"/>
      <c r="AC437" s="213"/>
      <c r="AD437" s="213"/>
      <c r="AE437" s="40"/>
      <c r="AF437" s="45"/>
      <c r="AG437" s="40"/>
      <c r="AH437" s="676"/>
      <c r="AI437" s="677"/>
      <c r="AJ437" s="41"/>
      <c r="AK437" s="367"/>
      <c r="AL437" s="43"/>
      <c r="AM437" s="179" t="str">
        <f t="shared" si="23"/>
        <v/>
      </c>
      <c r="AN437" s="43"/>
      <c r="AO437" s="75"/>
      <c r="AP437" s="408"/>
      <c r="AQ437" s="28" t="b">
        <f t="shared" si="24"/>
        <v>1</v>
      </c>
    </row>
    <row r="438" spans="1:43" ht="45" customHeight="1">
      <c r="A438" s="67"/>
      <c r="B438" s="67"/>
      <c r="C438" s="67"/>
      <c r="D438" s="65"/>
      <c r="E438" s="43"/>
      <c r="F438" s="318" t="str">
        <f t="shared" si="21"/>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22"/>
        <v/>
      </c>
      <c r="AB438" s="43"/>
      <c r="AC438" s="213"/>
      <c r="AD438" s="213"/>
      <c r="AE438" s="40"/>
      <c r="AF438" s="45"/>
      <c r="AG438" s="40"/>
      <c r="AH438" s="676"/>
      <c r="AI438" s="677"/>
      <c r="AJ438" s="41"/>
      <c r="AK438" s="367"/>
      <c r="AL438" s="43"/>
      <c r="AM438" s="179" t="str">
        <f t="shared" si="23"/>
        <v/>
      </c>
      <c r="AN438" s="43"/>
      <c r="AO438" s="75"/>
      <c r="AP438" s="408"/>
      <c r="AQ438" s="28" t="b">
        <f t="shared" si="24"/>
        <v>1</v>
      </c>
    </row>
    <row r="439" spans="1:43" ht="45" customHeight="1">
      <c r="A439" s="67"/>
      <c r="B439" s="67"/>
      <c r="C439" s="67"/>
      <c r="D439" s="65"/>
      <c r="E439" s="43"/>
      <c r="F439" s="318"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22"/>
        <v/>
      </c>
      <c r="AB439" s="43"/>
      <c r="AC439" s="213"/>
      <c r="AD439" s="213"/>
      <c r="AE439" s="40"/>
      <c r="AF439" s="45"/>
      <c r="AG439" s="40"/>
      <c r="AH439" s="676"/>
      <c r="AI439" s="677"/>
      <c r="AJ439" s="41"/>
      <c r="AK439" s="367"/>
      <c r="AL439" s="43"/>
      <c r="AM439" s="179" t="str">
        <f t="shared" si="23"/>
        <v/>
      </c>
      <c r="AN439" s="43"/>
      <c r="AO439" s="75"/>
      <c r="AP439" s="408"/>
      <c r="AQ439" s="28" t="b">
        <f t="shared" si="24"/>
        <v>1</v>
      </c>
    </row>
    <row r="440" spans="1:43" ht="45" customHeight="1">
      <c r="A440" s="67"/>
      <c r="B440" s="67"/>
      <c r="C440" s="67"/>
      <c r="D440" s="65"/>
      <c r="E440" s="43"/>
      <c r="F440" s="318" t="str">
        <f t="shared" si="25"/>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22"/>
        <v/>
      </c>
      <c r="AB440" s="43"/>
      <c r="AC440" s="213"/>
      <c r="AD440" s="213"/>
      <c r="AE440" s="40"/>
      <c r="AF440" s="45"/>
      <c r="AG440" s="40"/>
      <c r="AH440" s="676"/>
      <c r="AI440" s="677"/>
      <c r="AJ440" s="41"/>
      <c r="AK440" s="367"/>
      <c r="AL440" s="43"/>
      <c r="AM440" s="179" t="str">
        <f t="shared" si="23"/>
        <v/>
      </c>
      <c r="AN440" s="43"/>
      <c r="AO440" s="75"/>
      <c r="AP440" s="408"/>
      <c r="AQ440" s="28" t="b">
        <f t="shared" si="24"/>
        <v>1</v>
      </c>
    </row>
    <row r="441" spans="1:43" ht="45" customHeight="1">
      <c r="A441" s="67"/>
      <c r="B441" s="67"/>
      <c r="C441" s="67"/>
      <c r="D441" s="65"/>
      <c r="E441" s="43"/>
      <c r="F441" s="318" t="str">
        <f t="shared" si="25"/>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22"/>
        <v/>
      </c>
      <c r="AB441" s="43"/>
      <c r="AC441" s="213"/>
      <c r="AD441" s="213"/>
      <c r="AE441" s="40"/>
      <c r="AF441" s="45"/>
      <c r="AG441" s="40"/>
      <c r="AH441" s="676"/>
      <c r="AI441" s="677"/>
      <c r="AJ441" s="41"/>
      <c r="AK441" s="367"/>
      <c r="AL441" s="43"/>
      <c r="AM441" s="179" t="str">
        <f t="shared" si="23"/>
        <v/>
      </c>
      <c r="AN441" s="43"/>
      <c r="AO441" s="75"/>
      <c r="AP441" s="408"/>
      <c r="AQ441" s="28" t="b">
        <f t="shared" si="24"/>
        <v>1</v>
      </c>
    </row>
    <row r="442" spans="1:43" ht="45" customHeight="1">
      <c r="A442" s="67"/>
      <c r="B442" s="67"/>
      <c r="C442" s="67"/>
      <c r="D442" s="65"/>
      <c r="E442" s="43"/>
      <c r="F442" s="318" t="str">
        <f t="shared" si="25"/>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22"/>
        <v/>
      </c>
      <c r="AB442" s="43"/>
      <c r="AC442" s="213"/>
      <c r="AD442" s="213"/>
      <c r="AE442" s="40"/>
      <c r="AF442" s="45"/>
      <c r="AG442" s="40"/>
      <c r="AH442" s="676"/>
      <c r="AI442" s="677"/>
      <c r="AJ442" s="41"/>
      <c r="AK442" s="367"/>
      <c r="AL442" s="43"/>
      <c r="AM442" s="179" t="str">
        <f t="shared" si="23"/>
        <v/>
      </c>
      <c r="AN442" s="43"/>
      <c r="AO442" s="75"/>
      <c r="AP442" s="408"/>
      <c r="AQ442" s="28" t="b">
        <f t="shared" si="24"/>
        <v>1</v>
      </c>
    </row>
    <row r="443" spans="1:43" ht="45" customHeight="1">
      <c r="A443" s="67"/>
      <c r="B443" s="67"/>
      <c r="C443" s="67"/>
      <c r="D443" s="65"/>
      <c r="E443" s="43"/>
      <c r="F443" s="318" t="str">
        <f t="shared" si="25"/>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22"/>
        <v/>
      </c>
      <c r="AB443" s="43"/>
      <c r="AC443" s="213"/>
      <c r="AD443" s="213"/>
      <c r="AE443" s="40"/>
      <c r="AF443" s="45"/>
      <c r="AG443" s="40"/>
      <c r="AH443" s="676"/>
      <c r="AI443" s="677"/>
      <c r="AJ443" s="41"/>
      <c r="AK443" s="367"/>
      <c r="AL443" s="43"/>
      <c r="AM443" s="179" t="str">
        <f t="shared" si="23"/>
        <v/>
      </c>
      <c r="AN443" s="43"/>
      <c r="AO443" s="75"/>
      <c r="AP443" s="408"/>
      <c r="AQ443" s="28" t="b">
        <f t="shared" si="24"/>
        <v>1</v>
      </c>
    </row>
    <row r="444" spans="1:43" ht="45" customHeight="1">
      <c r="A444" s="67"/>
      <c r="B444" s="67"/>
      <c r="C444" s="67"/>
      <c r="D444" s="65"/>
      <c r="E444" s="43"/>
      <c r="F444" s="318" t="str">
        <f t="shared" si="25"/>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22"/>
        <v/>
      </c>
      <c r="AB444" s="43"/>
      <c r="AC444" s="213"/>
      <c r="AD444" s="213"/>
      <c r="AE444" s="40"/>
      <c r="AF444" s="45"/>
      <c r="AG444" s="40"/>
      <c r="AH444" s="676"/>
      <c r="AI444" s="677"/>
      <c r="AJ444" s="41"/>
      <c r="AK444" s="367"/>
      <c r="AL444" s="43"/>
      <c r="AM444" s="179" t="str">
        <f t="shared" si="23"/>
        <v/>
      </c>
      <c r="AN444" s="43"/>
      <c r="AO444" s="75"/>
      <c r="AP444" s="408"/>
      <c r="AQ444" s="28" t="b">
        <f t="shared" si="24"/>
        <v>1</v>
      </c>
    </row>
    <row r="445" spans="1:43" ht="45" customHeight="1">
      <c r="A445" s="67"/>
      <c r="B445" s="67"/>
      <c r="C445" s="67"/>
      <c r="D445" s="65"/>
      <c r="E445" s="43"/>
      <c r="F445" s="318" t="str">
        <f t="shared" si="25"/>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22"/>
        <v/>
      </c>
      <c r="AB445" s="43"/>
      <c r="AC445" s="213"/>
      <c r="AD445" s="213"/>
      <c r="AE445" s="40"/>
      <c r="AF445" s="45"/>
      <c r="AG445" s="40"/>
      <c r="AH445" s="676"/>
      <c r="AI445" s="677"/>
      <c r="AJ445" s="41"/>
      <c r="AK445" s="367"/>
      <c r="AL445" s="43"/>
      <c r="AM445" s="179" t="str">
        <f t="shared" si="23"/>
        <v/>
      </c>
      <c r="AN445" s="43"/>
      <c r="AO445" s="75"/>
      <c r="AP445" s="408"/>
      <c r="AQ445" s="28" t="b">
        <f t="shared" si="24"/>
        <v>1</v>
      </c>
    </row>
    <row r="446" spans="1:43" ht="45" customHeight="1">
      <c r="A446" s="67"/>
      <c r="B446" s="67"/>
      <c r="C446" s="67"/>
      <c r="D446" s="65"/>
      <c r="E446" s="43"/>
      <c r="F446" s="318" t="str">
        <f t="shared" si="25"/>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22"/>
        <v/>
      </c>
      <c r="AB446" s="43"/>
      <c r="AC446" s="213"/>
      <c r="AD446" s="213"/>
      <c r="AE446" s="40"/>
      <c r="AF446" s="45"/>
      <c r="AG446" s="40"/>
      <c r="AH446" s="676"/>
      <c r="AI446" s="677"/>
      <c r="AJ446" s="41"/>
      <c r="AK446" s="367"/>
      <c r="AL446" s="43"/>
      <c r="AM446" s="179" t="str">
        <f t="shared" si="23"/>
        <v/>
      </c>
      <c r="AN446" s="43"/>
      <c r="AO446" s="75"/>
      <c r="AP446" s="408"/>
      <c r="AQ446" s="28" t="b">
        <f t="shared" si="24"/>
        <v>1</v>
      </c>
    </row>
    <row r="447" spans="1:43" ht="45" customHeight="1">
      <c r="A447" s="67"/>
      <c r="B447" s="67"/>
      <c r="C447" s="67"/>
      <c r="D447" s="65"/>
      <c r="E447" s="43"/>
      <c r="F447" s="318" t="str">
        <f t="shared" si="25"/>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22"/>
        <v/>
      </c>
      <c r="AB447" s="43"/>
      <c r="AC447" s="213"/>
      <c r="AD447" s="213"/>
      <c r="AE447" s="40"/>
      <c r="AF447" s="45"/>
      <c r="AG447" s="40"/>
      <c r="AH447" s="676"/>
      <c r="AI447" s="677"/>
      <c r="AJ447" s="41"/>
      <c r="AK447" s="367"/>
      <c r="AL447" s="43"/>
      <c r="AM447" s="179" t="str">
        <f t="shared" si="23"/>
        <v/>
      </c>
      <c r="AN447" s="43"/>
      <c r="AO447" s="75"/>
      <c r="AP447" s="408"/>
      <c r="AQ447" s="28" t="b">
        <f t="shared" si="24"/>
        <v>1</v>
      </c>
    </row>
    <row r="448" spans="1:43" ht="45" customHeight="1">
      <c r="A448" s="67"/>
      <c r="B448" s="67"/>
      <c r="C448" s="67"/>
      <c r="D448" s="65"/>
      <c r="E448" s="43"/>
      <c r="F448" s="318" t="str">
        <f t="shared" si="25"/>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22"/>
        <v/>
      </c>
      <c r="AB448" s="43"/>
      <c r="AC448" s="213"/>
      <c r="AD448" s="213"/>
      <c r="AE448" s="40"/>
      <c r="AF448" s="45"/>
      <c r="AG448" s="40"/>
      <c r="AH448" s="676"/>
      <c r="AI448" s="677"/>
      <c r="AJ448" s="41"/>
      <c r="AK448" s="367"/>
      <c r="AL448" s="43"/>
      <c r="AM448" s="179" t="str">
        <f t="shared" si="23"/>
        <v/>
      </c>
      <c r="AN448" s="43"/>
      <c r="AO448" s="75"/>
      <c r="AP448" s="408"/>
      <c r="AQ448" s="28" t="b">
        <f t="shared" si="24"/>
        <v>1</v>
      </c>
    </row>
    <row r="449" spans="1:43" ht="45" customHeight="1">
      <c r="A449" s="67"/>
      <c r="B449" s="67"/>
      <c r="C449" s="67"/>
      <c r="D449" s="65"/>
      <c r="E449" s="43"/>
      <c r="F449" s="318" t="str">
        <f t="shared" si="25"/>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22"/>
        <v/>
      </c>
      <c r="AB449" s="43"/>
      <c r="AC449" s="213"/>
      <c r="AD449" s="213"/>
      <c r="AE449" s="40"/>
      <c r="AF449" s="45"/>
      <c r="AG449" s="40"/>
      <c r="AH449" s="676"/>
      <c r="AI449" s="677"/>
      <c r="AJ449" s="41"/>
      <c r="AK449" s="367"/>
      <c r="AL449" s="43"/>
      <c r="AM449" s="179" t="str">
        <f t="shared" si="23"/>
        <v/>
      </c>
      <c r="AN449" s="43"/>
      <c r="AO449" s="75"/>
      <c r="AP449" s="408"/>
      <c r="AQ449" s="28" t="b">
        <f t="shared" si="24"/>
        <v>1</v>
      </c>
    </row>
    <row r="450" spans="1:43" ht="45" customHeight="1">
      <c r="A450" s="67"/>
      <c r="B450" s="67"/>
      <c r="C450" s="67"/>
      <c r="D450" s="65"/>
      <c r="E450" s="43"/>
      <c r="F450" s="318" t="str">
        <f t="shared" si="25"/>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22"/>
        <v/>
      </c>
      <c r="AB450" s="43"/>
      <c r="AC450" s="213"/>
      <c r="AD450" s="213"/>
      <c r="AE450" s="40"/>
      <c r="AF450" s="45"/>
      <c r="AG450" s="40"/>
      <c r="AH450" s="676"/>
      <c r="AI450" s="677"/>
      <c r="AJ450" s="41"/>
      <c r="AK450" s="367"/>
      <c r="AL450" s="43"/>
      <c r="AM450" s="179" t="str">
        <f t="shared" si="23"/>
        <v/>
      </c>
      <c r="AN450" s="43"/>
      <c r="AO450" s="75"/>
      <c r="AP450" s="408"/>
      <c r="AQ450" s="28" t="b">
        <f t="shared" si="24"/>
        <v>1</v>
      </c>
    </row>
    <row r="451" spans="1:43" ht="45" customHeight="1">
      <c r="A451" s="67"/>
      <c r="B451" s="67"/>
      <c r="C451" s="67"/>
      <c r="D451" s="65"/>
      <c r="E451" s="43"/>
      <c r="F451" s="318" t="str">
        <f t="shared" si="25"/>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22"/>
        <v/>
      </c>
      <c r="AB451" s="43"/>
      <c r="AC451" s="213"/>
      <c r="AD451" s="213"/>
      <c r="AE451" s="40"/>
      <c r="AF451" s="45"/>
      <c r="AG451" s="40"/>
      <c r="AH451" s="676"/>
      <c r="AI451" s="677"/>
      <c r="AJ451" s="41"/>
      <c r="AK451" s="367"/>
      <c r="AL451" s="43"/>
      <c r="AM451" s="179" t="str">
        <f t="shared" si="23"/>
        <v/>
      </c>
      <c r="AN451" s="43"/>
      <c r="AO451" s="75"/>
      <c r="AP451" s="408"/>
      <c r="AQ451" s="28" t="b">
        <f t="shared" si="24"/>
        <v>1</v>
      </c>
    </row>
    <row r="452" spans="1:43" ht="45" customHeight="1">
      <c r="A452" s="67"/>
      <c r="B452" s="67"/>
      <c r="C452" s="67"/>
      <c r="D452" s="65"/>
      <c r="E452" s="43"/>
      <c r="F452" s="318" t="str">
        <f t="shared" si="25"/>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22"/>
        <v/>
      </c>
      <c r="AB452" s="43"/>
      <c r="AC452" s="213"/>
      <c r="AD452" s="213"/>
      <c r="AE452" s="40"/>
      <c r="AF452" s="45"/>
      <c r="AG452" s="40"/>
      <c r="AH452" s="676"/>
      <c r="AI452" s="677"/>
      <c r="AJ452" s="41"/>
      <c r="AK452" s="367"/>
      <c r="AL452" s="43"/>
      <c r="AM452" s="179" t="str">
        <f t="shared" si="23"/>
        <v/>
      </c>
      <c r="AN452" s="43"/>
      <c r="AO452" s="75"/>
      <c r="AP452" s="408"/>
      <c r="AQ452" s="28" t="b">
        <f t="shared" si="24"/>
        <v>1</v>
      </c>
    </row>
    <row r="453" spans="1:43" ht="45" customHeight="1">
      <c r="A453" s="67"/>
      <c r="B453" s="67"/>
      <c r="C453" s="67"/>
      <c r="D453" s="65"/>
      <c r="E453" s="43"/>
      <c r="F453" s="318" t="str">
        <f t="shared" si="25"/>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22"/>
        <v/>
      </c>
      <c r="AB453" s="43"/>
      <c r="AC453" s="213"/>
      <c r="AD453" s="213"/>
      <c r="AE453" s="40"/>
      <c r="AF453" s="45"/>
      <c r="AG453" s="40"/>
      <c r="AH453" s="676"/>
      <c r="AI453" s="677"/>
      <c r="AJ453" s="41"/>
      <c r="AK453" s="367"/>
      <c r="AL453" s="43"/>
      <c r="AM453" s="179" t="str">
        <f t="shared" si="23"/>
        <v/>
      </c>
      <c r="AN453" s="43"/>
      <c r="AO453" s="75"/>
      <c r="AP453" s="408"/>
      <c r="AQ453" s="28" t="b">
        <f t="shared" si="24"/>
        <v>1</v>
      </c>
    </row>
    <row r="454" spans="1:43" ht="45" customHeight="1">
      <c r="A454" s="67"/>
      <c r="B454" s="67"/>
      <c r="C454" s="67"/>
      <c r="D454" s="65"/>
      <c r="E454" s="43"/>
      <c r="F454" s="318" t="str">
        <f t="shared" si="25"/>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22"/>
        <v/>
      </c>
      <c r="AB454" s="43"/>
      <c r="AC454" s="213"/>
      <c r="AD454" s="213"/>
      <c r="AE454" s="40"/>
      <c r="AF454" s="45"/>
      <c r="AG454" s="40"/>
      <c r="AH454" s="676"/>
      <c r="AI454" s="677"/>
      <c r="AJ454" s="41"/>
      <c r="AK454" s="367"/>
      <c r="AL454" s="43"/>
      <c r="AM454" s="179" t="str">
        <f t="shared" si="23"/>
        <v/>
      </c>
      <c r="AN454" s="43"/>
      <c r="AO454" s="75"/>
      <c r="AP454" s="408"/>
      <c r="AQ454" s="28" t="b">
        <f t="shared" si="24"/>
        <v>1</v>
      </c>
    </row>
    <row r="455" spans="1:43" ht="45" customHeight="1">
      <c r="A455" s="67"/>
      <c r="B455" s="67"/>
      <c r="C455" s="67"/>
      <c r="D455" s="65"/>
      <c r="E455" s="43"/>
      <c r="F455" s="318" t="str">
        <f t="shared" si="25"/>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22"/>
        <v/>
      </c>
      <c r="AB455" s="43"/>
      <c r="AC455" s="213"/>
      <c r="AD455" s="213"/>
      <c r="AE455" s="40"/>
      <c r="AF455" s="45"/>
      <c r="AG455" s="40"/>
      <c r="AH455" s="676"/>
      <c r="AI455" s="677"/>
      <c r="AJ455" s="41"/>
      <c r="AK455" s="367"/>
      <c r="AL455" s="43"/>
      <c r="AM455" s="179" t="str">
        <f t="shared" si="23"/>
        <v/>
      </c>
      <c r="AN455" s="43"/>
      <c r="AO455" s="75"/>
      <c r="AP455" s="408"/>
      <c r="AQ455" s="28" t="b">
        <f t="shared" si="24"/>
        <v>1</v>
      </c>
    </row>
    <row r="456" spans="1:43" ht="45" customHeight="1">
      <c r="A456" s="67"/>
      <c r="B456" s="67"/>
      <c r="C456" s="67"/>
      <c r="D456" s="65"/>
      <c r="E456" s="43"/>
      <c r="F456" s="318" t="str">
        <f t="shared" si="25"/>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22"/>
        <v/>
      </c>
      <c r="AB456" s="43"/>
      <c r="AC456" s="213"/>
      <c r="AD456" s="213"/>
      <c r="AE456" s="40"/>
      <c r="AF456" s="45"/>
      <c r="AG456" s="40"/>
      <c r="AH456" s="676"/>
      <c r="AI456" s="677"/>
      <c r="AJ456" s="41"/>
      <c r="AK456" s="367"/>
      <c r="AL456" s="43"/>
      <c r="AM456" s="179" t="str">
        <f t="shared" si="23"/>
        <v/>
      </c>
      <c r="AN456" s="43"/>
      <c r="AO456" s="75"/>
      <c r="AP456" s="408"/>
      <c r="AQ456" s="28" t="b">
        <f t="shared" si="24"/>
        <v>1</v>
      </c>
    </row>
    <row r="457" spans="1:43" ht="45" customHeight="1">
      <c r="A457" s="67"/>
      <c r="B457" s="67"/>
      <c r="C457" s="67"/>
      <c r="D457" s="65"/>
      <c r="E457" s="43"/>
      <c r="F457" s="318" t="str">
        <f t="shared" si="25"/>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22"/>
        <v/>
      </c>
      <c r="AB457" s="43"/>
      <c r="AC457" s="213"/>
      <c r="AD457" s="213"/>
      <c r="AE457" s="40"/>
      <c r="AF457" s="45"/>
      <c r="AG457" s="40"/>
      <c r="AH457" s="676"/>
      <c r="AI457" s="677"/>
      <c r="AJ457" s="41"/>
      <c r="AK457" s="367"/>
      <c r="AL457" s="43"/>
      <c r="AM457" s="179" t="str">
        <f t="shared" si="23"/>
        <v/>
      </c>
      <c r="AN457" s="43"/>
      <c r="AO457" s="75"/>
      <c r="AP457" s="408"/>
      <c r="AQ457" s="28" t="b">
        <f t="shared" si="24"/>
        <v>1</v>
      </c>
    </row>
    <row r="458" spans="1:43" ht="45" customHeight="1">
      <c r="A458" s="67"/>
      <c r="B458" s="67"/>
      <c r="C458" s="67"/>
      <c r="D458" s="65"/>
      <c r="E458" s="43"/>
      <c r="F458" s="318" t="str">
        <f t="shared" si="25"/>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22"/>
        <v/>
      </c>
      <c r="AB458" s="43"/>
      <c r="AC458" s="213"/>
      <c r="AD458" s="213"/>
      <c r="AE458" s="40"/>
      <c r="AF458" s="45"/>
      <c r="AG458" s="40"/>
      <c r="AH458" s="676"/>
      <c r="AI458" s="677"/>
      <c r="AJ458" s="41"/>
      <c r="AK458" s="367"/>
      <c r="AL458" s="43"/>
      <c r="AM458" s="179" t="str">
        <f t="shared" si="23"/>
        <v/>
      </c>
      <c r="AN458" s="43"/>
      <c r="AO458" s="75"/>
      <c r="AP458" s="408"/>
      <c r="AQ458" s="28" t="b">
        <f t="shared" si="24"/>
        <v>1</v>
      </c>
    </row>
    <row r="459" spans="1:43" ht="45" customHeight="1">
      <c r="A459" s="67"/>
      <c r="B459" s="67"/>
      <c r="C459" s="67"/>
      <c r="D459" s="65"/>
      <c r="E459" s="43"/>
      <c r="F459" s="318" t="str">
        <f t="shared" si="25"/>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22"/>
        <v/>
      </c>
      <c r="AB459" s="43"/>
      <c r="AC459" s="213"/>
      <c r="AD459" s="213"/>
      <c r="AE459" s="40"/>
      <c r="AF459" s="45"/>
      <c r="AG459" s="40"/>
      <c r="AH459" s="676"/>
      <c r="AI459" s="677"/>
      <c r="AJ459" s="41"/>
      <c r="AK459" s="367"/>
      <c r="AL459" s="43"/>
      <c r="AM459" s="179" t="str">
        <f t="shared" si="23"/>
        <v/>
      </c>
      <c r="AN459" s="43"/>
      <c r="AO459" s="75"/>
      <c r="AP459" s="408"/>
      <c r="AQ459" s="28" t="b">
        <f t="shared" si="24"/>
        <v>1</v>
      </c>
    </row>
    <row r="460" spans="1:43" ht="45" customHeight="1">
      <c r="A460" s="67"/>
      <c r="B460" s="67"/>
      <c r="C460" s="67"/>
      <c r="D460" s="65"/>
      <c r="E460" s="43"/>
      <c r="F460" s="318" t="str">
        <f t="shared" si="25"/>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6">IF(ISBLANK(W460),"",DATEDIF(R460,W460,"d")/365)</f>
        <v/>
      </c>
      <c r="AB460" s="43"/>
      <c r="AC460" s="213"/>
      <c r="AD460" s="213"/>
      <c r="AE460" s="40"/>
      <c r="AF460" s="45"/>
      <c r="AG460" s="40"/>
      <c r="AH460" s="676"/>
      <c r="AI460" s="677"/>
      <c r="AJ460" s="41"/>
      <c r="AK460" s="367"/>
      <c r="AL460" s="43"/>
      <c r="AM460" s="179" t="str">
        <f t="shared" ref="AM460:AM500" si="27">IF((R460-AK460)/365&gt;0,(R460-AK460)/365,"")</f>
        <v/>
      </c>
      <c r="AN460" s="43"/>
      <c r="AO460" s="75"/>
      <c r="AP460" s="408"/>
      <c r="AQ460" s="28" t="b">
        <f t="shared" ref="AQ460:AQ500" si="28">T460=Y460+AC460+AG460</f>
        <v>1</v>
      </c>
    </row>
    <row r="461" spans="1:43" ht="45" customHeight="1">
      <c r="A461" s="67"/>
      <c r="B461" s="67"/>
      <c r="C461" s="67"/>
      <c r="D461" s="65"/>
      <c r="E461" s="43"/>
      <c r="F461" s="318" t="str">
        <f t="shared" si="25"/>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6"/>
        <v/>
      </c>
      <c r="AB461" s="43"/>
      <c r="AC461" s="213"/>
      <c r="AD461" s="213"/>
      <c r="AE461" s="40"/>
      <c r="AF461" s="45"/>
      <c r="AG461" s="40"/>
      <c r="AH461" s="676"/>
      <c r="AI461" s="677"/>
      <c r="AJ461" s="41"/>
      <c r="AK461" s="367"/>
      <c r="AL461" s="43"/>
      <c r="AM461" s="179" t="str">
        <f t="shared" si="27"/>
        <v/>
      </c>
      <c r="AN461" s="43"/>
      <c r="AO461" s="75"/>
      <c r="AP461" s="408"/>
      <c r="AQ461" s="28" t="b">
        <f t="shared" si="28"/>
        <v>1</v>
      </c>
    </row>
    <row r="462" spans="1:43" ht="45" customHeight="1">
      <c r="A462" s="67"/>
      <c r="B462" s="67"/>
      <c r="C462" s="67"/>
      <c r="D462" s="65"/>
      <c r="E462" s="43"/>
      <c r="F462" s="318" t="str">
        <f t="shared" si="25"/>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6"/>
        <v/>
      </c>
      <c r="AB462" s="43"/>
      <c r="AC462" s="213"/>
      <c r="AD462" s="213"/>
      <c r="AE462" s="40"/>
      <c r="AF462" s="45"/>
      <c r="AG462" s="40"/>
      <c r="AH462" s="676"/>
      <c r="AI462" s="677"/>
      <c r="AJ462" s="41"/>
      <c r="AK462" s="367"/>
      <c r="AL462" s="43"/>
      <c r="AM462" s="179" t="str">
        <f t="shared" si="27"/>
        <v/>
      </c>
      <c r="AN462" s="43"/>
      <c r="AO462" s="75"/>
      <c r="AP462" s="408"/>
      <c r="AQ462" s="28" t="b">
        <f t="shared" si="28"/>
        <v>1</v>
      </c>
    </row>
    <row r="463" spans="1:43" ht="45" customHeight="1">
      <c r="A463" s="67"/>
      <c r="B463" s="67"/>
      <c r="C463" s="67"/>
      <c r="D463" s="65"/>
      <c r="E463" s="43"/>
      <c r="F463" s="318" t="str">
        <f t="shared" si="25"/>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6"/>
        <v/>
      </c>
      <c r="AB463" s="43"/>
      <c r="AC463" s="213"/>
      <c r="AD463" s="213"/>
      <c r="AE463" s="40"/>
      <c r="AF463" s="45"/>
      <c r="AG463" s="40"/>
      <c r="AH463" s="676"/>
      <c r="AI463" s="677"/>
      <c r="AJ463" s="41"/>
      <c r="AK463" s="367"/>
      <c r="AL463" s="43"/>
      <c r="AM463" s="179" t="str">
        <f t="shared" si="27"/>
        <v/>
      </c>
      <c r="AN463" s="43"/>
      <c r="AO463" s="75"/>
      <c r="AP463" s="408"/>
      <c r="AQ463" s="28" t="b">
        <f t="shared" si="28"/>
        <v>1</v>
      </c>
    </row>
    <row r="464" spans="1:43" ht="45" customHeight="1">
      <c r="A464" s="67"/>
      <c r="B464" s="67"/>
      <c r="C464" s="67"/>
      <c r="D464" s="65"/>
      <c r="E464" s="43"/>
      <c r="F464" s="318" t="str">
        <f t="shared" si="25"/>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6"/>
        <v/>
      </c>
      <c r="AB464" s="43"/>
      <c r="AC464" s="213"/>
      <c r="AD464" s="213"/>
      <c r="AE464" s="40"/>
      <c r="AF464" s="45"/>
      <c r="AG464" s="40"/>
      <c r="AH464" s="676"/>
      <c r="AI464" s="677"/>
      <c r="AJ464" s="41"/>
      <c r="AK464" s="367"/>
      <c r="AL464" s="43"/>
      <c r="AM464" s="179" t="str">
        <f t="shared" si="27"/>
        <v/>
      </c>
      <c r="AN464" s="43"/>
      <c r="AO464" s="75"/>
      <c r="AP464" s="408"/>
      <c r="AQ464" s="28" t="b">
        <f t="shared" si="28"/>
        <v>1</v>
      </c>
    </row>
    <row r="465" spans="1:43" ht="45" customHeight="1">
      <c r="A465" s="67"/>
      <c r="B465" s="67"/>
      <c r="C465" s="67"/>
      <c r="D465" s="65"/>
      <c r="E465" s="43"/>
      <c r="F465" s="318" t="str">
        <f t="shared" si="25"/>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6"/>
        <v/>
      </c>
      <c r="AB465" s="43"/>
      <c r="AC465" s="213"/>
      <c r="AD465" s="213"/>
      <c r="AE465" s="40"/>
      <c r="AF465" s="45"/>
      <c r="AG465" s="40"/>
      <c r="AH465" s="676"/>
      <c r="AI465" s="677"/>
      <c r="AJ465" s="41"/>
      <c r="AK465" s="367"/>
      <c r="AL465" s="43"/>
      <c r="AM465" s="179" t="str">
        <f t="shared" si="27"/>
        <v/>
      </c>
      <c r="AN465" s="43"/>
      <c r="AO465" s="75"/>
      <c r="AP465" s="408"/>
      <c r="AQ465" s="28" t="b">
        <f t="shared" si="28"/>
        <v>1</v>
      </c>
    </row>
    <row r="466" spans="1:43" ht="45" customHeight="1">
      <c r="A466" s="67"/>
      <c r="B466" s="67"/>
      <c r="C466" s="67"/>
      <c r="D466" s="65"/>
      <c r="E466" s="43"/>
      <c r="F466" s="318" t="str">
        <f t="shared" si="25"/>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6"/>
        <v/>
      </c>
      <c r="AB466" s="43"/>
      <c r="AC466" s="213"/>
      <c r="AD466" s="213"/>
      <c r="AE466" s="40"/>
      <c r="AF466" s="45"/>
      <c r="AG466" s="40"/>
      <c r="AH466" s="676"/>
      <c r="AI466" s="677"/>
      <c r="AJ466" s="41"/>
      <c r="AK466" s="367"/>
      <c r="AL466" s="43"/>
      <c r="AM466" s="179" t="str">
        <f t="shared" si="27"/>
        <v/>
      </c>
      <c r="AN466" s="43"/>
      <c r="AO466" s="75"/>
      <c r="AP466" s="408"/>
      <c r="AQ466" s="28" t="b">
        <f t="shared" si="28"/>
        <v>1</v>
      </c>
    </row>
    <row r="467" spans="1:43" ht="45" customHeight="1">
      <c r="A467" s="67"/>
      <c r="B467" s="67"/>
      <c r="C467" s="67"/>
      <c r="D467" s="65"/>
      <c r="E467" s="43"/>
      <c r="F467" s="318" t="str">
        <f t="shared" si="25"/>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6"/>
        <v/>
      </c>
      <c r="AB467" s="43"/>
      <c r="AC467" s="213"/>
      <c r="AD467" s="213"/>
      <c r="AE467" s="40"/>
      <c r="AF467" s="45"/>
      <c r="AG467" s="40"/>
      <c r="AH467" s="676"/>
      <c r="AI467" s="677"/>
      <c r="AJ467" s="41"/>
      <c r="AK467" s="367"/>
      <c r="AL467" s="43"/>
      <c r="AM467" s="179" t="str">
        <f t="shared" si="27"/>
        <v/>
      </c>
      <c r="AN467" s="43"/>
      <c r="AO467" s="75"/>
      <c r="AP467" s="408"/>
      <c r="AQ467" s="28" t="b">
        <f t="shared" si="28"/>
        <v>1</v>
      </c>
    </row>
    <row r="468" spans="1:43" ht="45" customHeight="1">
      <c r="A468" s="67"/>
      <c r="B468" s="67"/>
      <c r="C468" s="67"/>
      <c r="D468" s="65"/>
      <c r="E468" s="43"/>
      <c r="F468" s="318" t="str">
        <f t="shared" si="25"/>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6"/>
        <v/>
      </c>
      <c r="AB468" s="43"/>
      <c r="AC468" s="213"/>
      <c r="AD468" s="213"/>
      <c r="AE468" s="40"/>
      <c r="AF468" s="45"/>
      <c r="AG468" s="40"/>
      <c r="AH468" s="676"/>
      <c r="AI468" s="677"/>
      <c r="AJ468" s="41"/>
      <c r="AK468" s="367"/>
      <c r="AL468" s="43"/>
      <c r="AM468" s="179" t="str">
        <f t="shared" si="27"/>
        <v/>
      </c>
      <c r="AN468" s="43"/>
      <c r="AO468" s="75"/>
      <c r="AP468" s="408"/>
      <c r="AQ468" s="28" t="b">
        <f t="shared" si="28"/>
        <v>1</v>
      </c>
    </row>
    <row r="469" spans="1:43" ht="45" customHeight="1">
      <c r="A469" s="67"/>
      <c r="B469" s="67"/>
      <c r="C469" s="67"/>
      <c r="D469" s="65"/>
      <c r="E469" s="43"/>
      <c r="F469" s="318" t="str">
        <f t="shared" si="25"/>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6"/>
        <v/>
      </c>
      <c r="AB469" s="43"/>
      <c r="AC469" s="213"/>
      <c r="AD469" s="213"/>
      <c r="AE469" s="40"/>
      <c r="AF469" s="45"/>
      <c r="AG469" s="40"/>
      <c r="AH469" s="676"/>
      <c r="AI469" s="677"/>
      <c r="AJ469" s="41"/>
      <c r="AK469" s="367"/>
      <c r="AL469" s="43"/>
      <c r="AM469" s="179" t="str">
        <f t="shared" si="27"/>
        <v/>
      </c>
      <c r="AN469" s="43"/>
      <c r="AO469" s="75"/>
      <c r="AP469" s="408"/>
      <c r="AQ469" s="28" t="b">
        <f t="shared" si="28"/>
        <v>1</v>
      </c>
    </row>
    <row r="470" spans="1:43" ht="45" customHeight="1">
      <c r="A470" s="67"/>
      <c r="B470" s="67"/>
      <c r="C470" s="67"/>
      <c r="D470" s="65"/>
      <c r="E470" s="43"/>
      <c r="F470" s="318" t="str">
        <f t="shared" si="25"/>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6"/>
        <v/>
      </c>
      <c r="AB470" s="43"/>
      <c r="AC470" s="213"/>
      <c r="AD470" s="213"/>
      <c r="AE470" s="40"/>
      <c r="AF470" s="45"/>
      <c r="AG470" s="40"/>
      <c r="AH470" s="676"/>
      <c r="AI470" s="677"/>
      <c r="AJ470" s="41"/>
      <c r="AK470" s="367"/>
      <c r="AL470" s="43"/>
      <c r="AM470" s="179" t="str">
        <f t="shared" si="27"/>
        <v/>
      </c>
      <c r="AN470" s="43"/>
      <c r="AO470" s="75"/>
      <c r="AP470" s="408"/>
      <c r="AQ470" s="28" t="b">
        <f t="shared" si="28"/>
        <v>1</v>
      </c>
    </row>
    <row r="471" spans="1:43" ht="45" customHeight="1">
      <c r="A471" s="67"/>
      <c r="B471" s="67"/>
      <c r="C471" s="67"/>
      <c r="D471" s="65"/>
      <c r="E471" s="43"/>
      <c r="F471" s="318" t="str">
        <f t="shared" si="25"/>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6"/>
        <v/>
      </c>
      <c r="AB471" s="43"/>
      <c r="AC471" s="213"/>
      <c r="AD471" s="213"/>
      <c r="AE471" s="40"/>
      <c r="AF471" s="45"/>
      <c r="AG471" s="40"/>
      <c r="AH471" s="676"/>
      <c r="AI471" s="677"/>
      <c r="AJ471" s="41"/>
      <c r="AK471" s="367"/>
      <c r="AL471" s="43"/>
      <c r="AM471" s="179" t="str">
        <f t="shared" si="27"/>
        <v/>
      </c>
      <c r="AN471" s="43"/>
      <c r="AO471" s="75"/>
      <c r="AP471" s="408"/>
      <c r="AQ471" s="28" t="b">
        <f t="shared" si="28"/>
        <v>1</v>
      </c>
    </row>
    <row r="472" spans="1:43" ht="45" customHeight="1">
      <c r="A472" s="67"/>
      <c r="B472" s="67"/>
      <c r="C472" s="67"/>
      <c r="D472" s="65"/>
      <c r="E472" s="43"/>
      <c r="F472" s="318" t="str">
        <f t="shared" si="25"/>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6"/>
        <v/>
      </c>
      <c r="AB472" s="43"/>
      <c r="AC472" s="213"/>
      <c r="AD472" s="213"/>
      <c r="AE472" s="40"/>
      <c r="AF472" s="45"/>
      <c r="AG472" s="40"/>
      <c r="AH472" s="676"/>
      <c r="AI472" s="677"/>
      <c r="AJ472" s="41"/>
      <c r="AK472" s="367"/>
      <c r="AL472" s="43"/>
      <c r="AM472" s="179" t="str">
        <f t="shared" si="27"/>
        <v/>
      </c>
      <c r="AN472" s="43"/>
      <c r="AO472" s="75"/>
      <c r="AP472" s="408"/>
      <c r="AQ472" s="28" t="b">
        <f t="shared" si="28"/>
        <v>1</v>
      </c>
    </row>
    <row r="473" spans="1:43" ht="45" customHeight="1">
      <c r="A473" s="67"/>
      <c r="B473" s="67"/>
      <c r="C473" s="67"/>
      <c r="D473" s="65"/>
      <c r="E473" s="43"/>
      <c r="F473" s="318" t="str">
        <f t="shared" si="25"/>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6"/>
        <v/>
      </c>
      <c r="AB473" s="43"/>
      <c r="AC473" s="213"/>
      <c r="AD473" s="213"/>
      <c r="AE473" s="40"/>
      <c r="AF473" s="45"/>
      <c r="AG473" s="40"/>
      <c r="AH473" s="676"/>
      <c r="AI473" s="677"/>
      <c r="AJ473" s="41"/>
      <c r="AK473" s="367"/>
      <c r="AL473" s="43"/>
      <c r="AM473" s="179" t="str">
        <f t="shared" si="27"/>
        <v/>
      </c>
      <c r="AN473" s="43"/>
      <c r="AO473" s="75"/>
      <c r="AP473" s="408"/>
      <c r="AQ473" s="28" t="b">
        <f t="shared" si="28"/>
        <v>1</v>
      </c>
    </row>
    <row r="474" spans="1:43" ht="45" customHeight="1">
      <c r="A474" s="67"/>
      <c r="B474" s="67"/>
      <c r="C474" s="67"/>
      <c r="D474" s="65"/>
      <c r="E474" s="43"/>
      <c r="F474" s="318" t="str">
        <f t="shared" si="25"/>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6"/>
        <v/>
      </c>
      <c r="AB474" s="43"/>
      <c r="AC474" s="213"/>
      <c r="AD474" s="213"/>
      <c r="AE474" s="40"/>
      <c r="AF474" s="45"/>
      <c r="AG474" s="40"/>
      <c r="AH474" s="676"/>
      <c r="AI474" s="677"/>
      <c r="AJ474" s="41"/>
      <c r="AK474" s="367"/>
      <c r="AL474" s="43"/>
      <c r="AM474" s="179" t="str">
        <f t="shared" si="27"/>
        <v/>
      </c>
      <c r="AN474" s="43"/>
      <c r="AO474" s="75"/>
      <c r="AP474" s="408"/>
      <c r="AQ474" s="28" t="b">
        <f t="shared" si="28"/>
        <v>1</v>
      </c>
    </row>
    <row r="475" spans="1:43" ht="45" customHeight="1">
      <c r="A475" s="67"/>
      <c r="B475" s="67"/>
      <c r="C475" s="67"/>
      <c r="D475" s="65"/>
      <c r="E475" s="43"/>
      <c r="F475" s="318" t="str">
        <f t="shared" si="25"/>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6"/>
        <v/>
      </c>
      <c r="AB475" s="43"/>
      <c r="AC475" s="213"/>
      <c r="AD475" s="213"/>
      <c r="AE475" s="40"/>
      <c r="AF475" s="45"/>
      <c r="AG475" s="40"/>
      <c r="AH475" s="676"/>
      <c r="AI475" s="677"/>
      <c r="AJ475" s="41"/>
      <c r="AK475" s="367"/>
      <c r="AL475" s="43"/>
      <c r="AM475" s="179" t="str">
        <f t="shared" si="27"/>
        <v/>
      </c>
      <c r="AN475" s="43"/>
      <c r="AO475" s="75"/>
      <c r="AP475" s="408"/>
      <c r="AQ475" s="28" t="b">
        <f t="shared" si="28"/>
        <v>1</v>
      </c>
    </row>
    <row r="476" spans="1:43" ht="45" customHeight="1">
      <c r="A476" s="67"/>
      <c r="B476" s="67"/>
      <c r="C476" s="67"/>
      <c r="D476" s="65"/>
      <c r="E476" s="43"/>
      <c r="F476" s="318" t="str">
        <f t="shared" si="25"/>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6"/>
        <v/>
      </c>
      <c r="AB476" s="43"/>
      <c r="AC476" s="213"/>
      <c r="AD476" s="213"/>
      <c r="AE476" s="40"/>
      <c r="AF476" s="45"/>
      <c r="AG476" s="40"/>
      <c r="AH476" s="676"/>
      <c r="AI476" s="677"/>
      <c r="AJ476" s="41"/>
      <c r="AK476" s="367"/>
      <c r="AL476" s="43"/>
      <c r="AM476" s="179" t="str">
        <f t="shared" si="27"/>
        <v/>
      </c>
      <c r="AN476" s="43"/>
      <c r="AO476" s="75"/>
      <c r="AP476" s="408"/>
      <c r="AQ476" s="28" t="b">
        <f t="shared" si="28"/>
        <v>1</v>
      </c>
    </row>
    <row r="477" spans="1:43" ht="45" customHeight="1">
      <c r="A477" s="67"/>
      <c r="B477" s="67"/>
      <c r="C477" s="67"/>
      <c r="D477" s="65"/>
      <c r="E477" s="43"/>
      <c r="F477" s="318" t="str">
        <f t="shared" si="25"/>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6"/>
        <v/>
      </c>
      <c r="AB477" s="43"/>
      <c r="AC477" s="213"/>
      <c r="AD477" s="213"/>
      <c r="AE477" s="40"/>
      <c r="AF477" s="45"/>
      <c r="AG477" s="40"/>
      <c r="AH477" s="676"/>
      <c r="AI477" s="677"/>
      <c r="AJ477" s="41"/>
      <c r="AK477" s="367"/>
      <c r="AL477" s="43"/>
      <c r="AM477" s="179" t="str">
        <f t="shared" si="27"/>
        <v/>
      </c>
      <c r="AN477" s="43"/>
      <c r="AO477" s="75"/>
      <c r="AP477" s="408"/>
      <c r="AQ477" s="28" t="b">
        <f t="shared" si="28"/>
        <v>1</v>
      </c>
    </row>
    <row r="478" spans="1:43" ht="45" customHeight="1">
      <c r="A478" s="67"/>
      <c r="B478" s="67"/>
      <c r="C478" s="67"/>
      <c r="D478" s="65"/>
      <c r="E478" s="43"/>
      <c r="F478" s="318" t="str">
        <f t="shared" si="25"/>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6"/>
        <v/>
      </c>
      <c r="AB478" s="43"/>
      <c r="AC478" s="213"/>
      <c r="AD478" s="213"/>
      <c r="AE478" s="40"/>
      <c r="AF478" s="45"/>
      <c r="AG478" s="40"/>
      <c r="AH478" s="676"/>
      <c r="AI478" s="677"/>
      <c r="AJ478" s="41"/>
      <c r="AK478" s="367"/>
      <c r="AL478" s="43"/>
      <c r="AM478" s="179" t="str">
        <f t="shared" si="27"/>
        <v/>
      </c>
      <c r="AN478" s="43"/>
      <c r="AO478" s="75"/>
      <c r="AP478" s="408"/>
      <c r="AQ478" s="28" t="b">
        <f t="shared" si="28"/>
        <v>1</v>
      </c>
    </row>
    <row r="479" spans="1:43" ht="45" customHeight="1">
      <c r="A479" s="67"/>
      <c r="B479" s="67"/>
      <c r="C479" s="67"/>
      <c r="D479" s="65"/>
      <c r="E479" s="43"/>
      <c r="F479" s="318" t="str">
        <f t="shared" si="25"/>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6"/>
        <v/>
      </c>
      <c r="AB479" s="43"/>
      <c r="AC479" s="213"/>
      <c r="AD479" s="213"/>
      <c r="AE479" s="40"/>
      <c r="AF479" s="45"/>
      <c r="AG479" s="40"/>
      <c r="AH479" s="676"/>
      <c r="AI479" s="677"/>
      <c r="AJ479" s="41"/>
      <c r="AK479" s="367"/>
      <c r="AL479" s="43"/>
      <c r="AM479" s="179" t="str">
        <f t="shared" si="27"/>
        <v/>
      </c>
      <c r="AN479" s="43"/>
      <c r="AO479" s="75"/>
      <c r="AP479" s="408"/>
      <c r="AQ479" s="28" t="b">
        <f t="shared" si="28"/>
        <v>1</v>
      </c>
    </row>
    <row r="480" spans="1:43" ht="45" customHeight="1">
      <c r="A480" s="67"/>
      <c r="B480" s="67"/>
      <c r="C480" s="67"/>
      <c r="D480" s="65"/>
      <c r="E480" s="43"/>
      <c r="F480" s="318" t="str">
        <f t="shared" si="25"/>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6"/>
        <v/>
      </c>
      <c r="AB480" s="43"/>
      <c r="AC480" s="213"/>
      <c r="AD480" s="213"/>
      <c r="AE480" s="40"/>
      <c r="AF480" s="45"/>
      <c r="AG480" s="40"/>
      <c r="AH480" s="676"/>
      <c r="AI480" s="677"/>
      <c r="AJ480" s="41"/>
      <c r="AK480" s="367"/>
      <c r="AL480" s="43"/>
      <c r="AM480" s="179" t="str">
        <f t="shared" si="27"/>
        <v/>
      </c>
      <c r="AN480" s="43"/>
      <c r="AO480" s="75"/>
      <c r="AP480" s="408"/>
      <c r="AQ480" s="28" t="b">
        <f t="shared" si="28"/>
        <v>1</v>
      </c>
    </row>
    <row r="481" spans="1:43" ht="45" customHeight="1">
      <c r="A481" s="67"/>
      <c r="B481" s="67"/>
      <c r="C481" s="67"/>
      <c r="D481" s="65"/>
      <c r="E481" s="43"/>
      <c r="F481" s="318" t="str">
        <f t="shared" si="25"/>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6"/>
        <v/>
      </c>
      <c r="AB481" s="43"/>
      <c r="AC481" s="213"/>
      <c r="AD481" s="213"/>
      <c r="AE481" s="40"/>
      <c r="AF481" s="45"/>
      <c r="AG481" s="40"/>
      <c r="AH481" s="676"/>
      <c r="AI481" s="677"/>
      <c r="AJ481" s="41"/>
      <c r="AK481" s="367"/>
      <c r="AL481" s="43"/>
      <c r="AM481" s="179" t="str">
        <f t="shared" si="27"/>
        <v/>
      </c>
      <c r="AN481" s="43"/>
      <c r="AO481" s="75"/>
      <c r="AP481" s="408"/>
      <c r="AQ481" s="28" t="b">
        <f t="shared" si="28"/>
        <v>1</v>
      </c>
    </row>
    <row r="482" spans="1:43" ht="45" customHeight="1">
      <c r="A482" s="67"/>
      <c r="B482" s="67"/>
      <c r="C482" s="67"/>
      <c r="D482" s="65"/>
      <c r="E482" s="43"/>
      <c r="F482" s="318" t="str">
        <f t="shared" si="25"/>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6"/>
        <v/>
      </c>
      <c r="AB482" s="43"/>
      <c r="AC482" s="213"/>
      <c r="AD482" s="213"/>
      <c r="AE482" s="40"/>
      <c r="AF482" s="45"/>
      <c r="AG482" s="40"/>
      <c r="AH482" s="676"/>
      <c r="AI482" s="677"/>
      <c r="AJ482" s="41"/>
      <c r="AK482" s="367"/>
      <c r="AL482" s="43"/>
      <c r="AM482" s="179" t="str">
        <f t="shared" si="27"/>
        <v/>
      </c>
      <c r="AN482" s="43"/>
      <c r="AO482" s="75"/>
      <c r="AP482" s="408"/>
      <c r="AQ482" s="28" t="b">
        <f t="shared" si="28"/>
        <v>1</v>
      </c>
    </row>
    <row r="483" spans="1:43" ht="45" customHeight="1">
      <c r="A483" s="67"/>
      <c r="B483" s="67"/>
      <c r="C483" s="67"/>
      <c r="D483" s="65"/>
      <c r="E483" s="43"/>
      <c r="F483" s="318" t="str">
        <f t="shared" si="25"/>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6"/>
        <v/>
      </c>
      <c r="AB483" s="43"/>
      <c r="AC483" s="213"/>
      <c r="AD483" s="213"/>
      <c r="AE483" s="40"/>
      <c r="AF483" s="45"/>
      <c r="AG483" s="40"/>
      <c r="AH483" s="676"/>
      <c r="AI483" s="677"/>
      <c r="AJ483" s="41"/>
      <c r="AK483" s="367"/>
      <c r="AL483" s="43"/>
      <c r="AM483" s="179" t="str">
        <f t="shared" si="27"/>
        <v/>
      </c>
      <c r="AN483" s="43"/>
      <c r="AO483" s="75"/>
      <c r="AP483" s="408"/>
      <c r="AQ483" s="28" t="b">
        <f t="shared" si="28"/>
        <v>1</v>
      </c>
    </row>
    <row r="484" spans="1:43" ht="45" customHeight="1">
      <c r="A484" s="67"/>
      <c r="B484" s="67"/>
      <c r="C484" s="67"/>
      <c r="D484" s="65"/>
      <c r="E484" s="43"/>
      <c r="F484" s="318" t="str">
        <f t="shared" si="25"/>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6"/>
        <v/>
      </c>
      <c r="AB484" s="43"/>
      <c r="AC484" s="213"/>
      <c r="AD484" s="213"/>
      <c r="AE484" s="40"/>
      <c r="AF484" s="45"/>
      <c r="AG484" s="40"/>
      <c r="AH484" s="676"/>
      <c r="AI484" s="677"/>
      <c r="AJ484" s="41"/>
      <c r="AK484" s="367"/>
      <c r="AL484" s="43"/>
      <c r="AM484" s="179" t="str">
        <f t="shared" si="27"/>
        <v/>
      </c>
      <c r="AN484" s="43"/>
      <c r="AO484" s="75"/>
      <c r="AP484" s="408"/>
      <c r="AQ484" s="28" t="b">
        <f t="shared" si="28"/>
        <v>1</v>
      </c>
    </row>
    <row r="485" spans="1:43" ht="45" customHeight="1">
      <c r="A485" s="67"/>
      <c r="B485" s="67"/>
      <c r="C485" s="67"/>
      <c r="D485" s="65"/>
      <c r="E485" s="43"/>
      <c r="F485" s="318" t="str">
        <f t="shared" si="25"/>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6"/>
        <v/>
      </c>
      <c r="AB485" s="43"/>
      <c r="AC485" s="213"/>
      <c r="AD485" s="213"/>
      <c r="AE485" s="40"/>
      <c r="AF485" s="45"/>
      <c r="AG485" s="40"/>
      <c r="AH485" s="676"/>
      <c r="AI485" s="677"/>
      <c r="AJ485" s="41"/>
      <c r="AK485" s="367"/>
      <c r="AL485" s="43"/>
      <c r="AM485" s="179" t="str">
        <f t="shared" si="27"/>
        <v/>
      </c>
      <c r="AN485" s="43"/>
      <c r="AO485" s="75"/>
      <c r="AP485" s="408"/>
      <c r="AQ485" s="28" t="b">
        <f t="shared" si="28"/>
        <v>1</v>
      </c>
    </row>
    <row r="486" spans="1:43" ht="45" customHeight="1">
      <c r="A486" s="67"/>
      <c r="B486" s="67"/>
      <c r="C486" s="67"/>
      <c r="D486" s="65"/>
      <c r="E486" s="43"/>
      <c r="F486" s="318" t="str">
        <f t="shared" si="25"/>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6"/>
        <v/>
      </c>
      <c r="AB486" s="43"/>
      <c r="AC486" s="213"/>
      <c r="AD486" s="213"/>
      <c r="AE486" s="40"/>
      <c r="AF486" s="45"/>
      <c r="AG486" s="40"/>
      <c r="AH486" s="676"/>
      <c r="AI486" s="677"/>
      <c r="AJ486" s="41"/>
      <c r="AK486" s="367"/>
      <c r="AL486" s="43"/>
      <c r="AM486" s="179" t="str">
        <f t="shared" si="27"/>
        <v/>
      </c>
      <c r="AN486" s="43"/>
      <c r="AO486" s="75"/>
      <c r="AP486" s="408"/>
      <c r="AQ486" s="28" t="b">
        <f t="shared" si="28"/>
        <v>1</v>
      </c>
    </row>
    <row r="487" spans="1:43" ht="45" customHeight="1">
      <c r="A487" s="67"/>
      <c r="B487" s="67"/>
      <c r="C487" s="67"/>
      <c r="D487" s="65"/>
      <c r="E487" s="43"/>
      <c r="F487" s="318" t="str">
        <f t="shared" si="25"/>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6"/>
        <v/>
      </c>
      <c r="AB487" s="43"/>
      <c r="AC487" s="213"/>
      <c r="AD487" s="213"/>
      <c r="AE487" s="40"/>
      <c r="AF487" s="45"/>
      <c r="AG487" s="40"/>
      <c r="AH487" s="676"/>
      <c r="AI487" s="677"/>
      <c r="AJ487" s="41"/>
      <c r="AK487" s="367"/>
      <c r="AL487" s="43"/>
      <c r="AM487" s="179" t="str">
        <f t="shared" si="27"/>
        <v/>
      </c>
      <c r="AN487" s="43"/>
      <c r="AO487" s="75"/>
      <c r="AP487" s="408"/>
      <c r="AQ487" s="28" t="b">
        <f t="shared" si="28"/>
        <v>1</v>
      </c>
    </row>
    <row r="488" spans="1:43" ht="45" customHeight="1">
      <c r="A488" s="67"/>
      <c r="B488" s="67"/>
      <c r="C488" s="67"/>
      <c r="D488" s="65"/>
      <c r="E488" s="43"/>
      <c r="F488" s="318" t="str">
        <f t="shared" si="25"/>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6"/>
        <v/>
      </c>
      <c r="AB488" s="43"/>
      <c r="AC488" s="213"/>
      <c r="AD488" s="213"/>
      <c r="AE488" s="40"/>
      <c r="AF488" s="45"/>
      <c r="AG488" s="40"/>
      <c r="AH488" s="676"/>
      <c r="AI488" s="677"/>
      <c r="AJ488" s="41"/>
      <c r="AK488" s="367"/>
      <c r="AL488" s="43"/>
      <c r="AM488" s="179" t="str">
        <f t="shared" si="27"/>
        <v/>
      </c>
      <c r="AN488" s="43"/>
      <c r="AO488" s="75"/>
      <c r="AP488" s="408"/>
      <c r="AQ488" s="28" t="b">
        <f t="shared" si="28"/>
        <v>1</v>
      </c>
    </row>
    <row r="489" spans="1:43" ht="45" customHeight="1">
      <c r="A489" s="67"/>
      <c r="B489" s="67"/>
      <c r="C489" s="67"/>
      <c r="D489" s="65"/>
      <c r="E489" s="43"/>
      <c r="F489" s="318" t="str">
        <f t="shared" si="25"/>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6"/>
        <v/>
      </c>
      <c r="AB489" s="43"/>
      <c r="AC489" s="213"/>
      <c r="AD489" s="213"/>
      <c r="AE489" s="40"/>
      <c r="AF489" s="45"/>
      <c r="AG489" s="40"/>
      <c r="AH489" s="676"/>
      <c r="AI489" s="677"/>
      <c r="AJ489" s="41"/>
      <c r="AK489" s="367"/>
      <c r="AL489" s="43"/>
      <c r="AM489" s="179" t="str">
        <f t="shared" si="27"/>
        <v/>
      </c>
      <c r="AN489" s="43"/>
      <c r="AO489" s="75"/>
      <c r="AP489" s="408"/>
      <c r="AQ489" s="28" t="b">
        <f t="shared" si="28"/>
        <v>1</v>
      </c>
    </row>
    <row r="490" spans="1:43" ht="45" customHeight="1">
      <c r="A490" s="67"/>
      <c r="B490" s="67"/>
      <c r="C490" s="67"/>
      <c r="D490" s="65"/>
      <c r="E490" s="43"/>
      <c r="F490" s="318" t="str">
        <f t="shared" si="25"/>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6"/>
        <v/>
      </c>
      <c r="AB490" s="43"/>
      <c r="AC490" s="213"/>
      <c r="AD490" s="213"/>
      <c r="AE490" s="40"/>
      <c r="AF490" s="45"/>
      <c r="AG490" s="40"/>
      <c r="AH490" s="676"/>
      <c r="AI490" s="677"/>
      <c r="AJ490" s="41"/>
      <c r="AK490" s="367"/>
      <c r="AL490" s="43"/>
      <c r="AM490" s="179" t="str">
        <f t="shared" si="27"/>
        <v/>
      </c>
      <c r="AN490" s="43"/>
      <c r="AO490" s="75"/>
      <c r="AP490" s="408"/>
      <c r="AQ490" s="28" t="b">
        <f t="shared" si="28"/>
        <v>1</v>
      </c>
    </row>
    <row r="491" spans="1:43" ht="45" customHeight="1">
      <c r="A491" s="67"/>
      <c r="B491" s="67"/>
      <c r="C491" s="67"/>
      <c r="D491" s="65"/>
      <c r="E491" s="43"/>
      <c r="F491" s="318" t="str">
        <f t="shared" si="25"/>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6"/>
        <v/>
      </c>
      <c r="AB491" s="43"/>
      <c r="AC491" s="213"/>
      <c r="AD491" s="213"/>
      <c r="AE491" s="40"/>
      <c r="AF491" s="45"/>
      <c r="AG491" s="40"/>
      <c r="AH491" s="676"/>
      <c r="AI491" s="677"/>
      <c r="AJ491" s="41"/>
      <c r="AK491" s="367"/>
      <c r="AL491" s="43"/>
      <c r="AM491" s="179" t="str">
        <f t="shared" si="27"/>
        <v/>
      </c>
      <c r="AN491" s="43"/>
      <c r="AO491" s="75"/>
      <c r="AP491" s="408"/>
      <c r="AQ491" s="28" t="b">
        <f t="shared" si="28"/>
        <v>1</v>
      </c>
    </row>
    <row r="492" spans="1:43" ht="45" customHeight="1">
      <c r="A492" s="67"/>
      <c r="B492" s="67"/>
      <c r="C492" s="67"/>
      <c r="D492" s="65"/>
      <c r="E492" s="43"/>
      <c r="F492" s="318" t="str">
        <f t="shared" si="25"/>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6"/>
        <v/>
      </c>
      <c r="AB492" s="43"/>
      <c r="AC492" s="213"/>
      <c r="AD492" s="213"/>
      <c r="AE492" s="40"/>
      <c r="AF492" s="45"/>
      <c r="AG492" s="40"/>
      <c r="AH492" s="676"/>
      <c r="AI492" s="677"/>
      <c r="AJ492" s="41"/>
      <c r="AK492" s="367"/>
      <c r="AL492" s="43"/>
      <c r="AM492" s="179" t="str">
        <f t="shared" si="27"/>
        <v/>
      </c>
      <c r="AN492" s="43"/>
      <c r="AO492" s="75"/>
      <c r="AP492" s="408"/>
      <c r="AQ492" s="28" t="b">
        <f t="shared" si="28"/>
        <v>1</v>
      </c>
    </row>
    <row r="493" spans="1:43" ht="45" customHeight="1">
      <c r="A493" s="67"/>
      <c r="B493" s="67"/>
      <c r="C493" s="67"/>
      <c r="D493" s="65"/>
      <c r="E493" s="43"/>
      <c r="F493" s="318" t="str">
        <f t="shared" si="25"/>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6"/>
        <v/>
      </c>
      <c r="AB493" s="43"/>
      <c r="AC493" s="213"/>
      <c r="AD493" s="213"/>
      <c r="AE493" s="40"/>
      <c r="AF493" s="45"/>
      <c r="AG493" s="40"/>
      <c r="AH493" s="676"/>
      <c r="AI493" s="677"/>
      <c r="AJ493" s="41"/>
      <c r="AK493" s="367"/>
      <c r="AL493" s="43"/>
      <c r="AM493" s="179" t="str">
        <f t="shared" si="27"/>
        <v/>
      </c>
      <c r="AN493" s="43"/>
      <c r="AO493" s="75"/>
      <c r="AP493" s="408"/>
      <c r="AQ493" s="28" t="b">
        <f t="shared" si="28"/>
        <v>1</v>
      </c>
    </row>
    <row r="494" spans="1:43" ht="45" customHeight="1">
      <c r="A494" s="67"/>
      <c r="B494" s="67"/>
      <c r="C494" s="67"/>
      <c r="D494" s="65"/>
      <c r="E494" s="43"/>
      <c r="F494" s="318" t="str">
        <f t="shared" si="25"/>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6"/>
        <v/>
      </c>
      <c r="AB494" s="43"/>
      <c r="AC494" s="213"/>
      <c r="AD494" s="213"/>
      <c r="AE494" s="40"/>
      <c r="AF494" s="45"/>
      <c r="AG494" s="40"/>
      <c r="AH494" s="676"/>
      <c r="AI494" s="677"/>
      <c r="AJ494" s="41"/>
      <c r="AK494" s="367"/>
      <c r="AL494" s="43"/>
      <c r="AM494" s="179" t="str">
        <f t="shared" si="27"/>
        <v/>
      </c>
      <c r="AN494" s="43"/>
      <c r="AO494" s="75"/>
      <c r="AP494" s="408"/>
      <c r="AQ494" s="28" t="b">
        <f t="shared" si="28"/>
        <v>1</v>
      </c>
    </row>
    <row r="495" spans="1:43" ht="45" customHeight="1">
      <c r="A495" s="67"/>
      <c r="B495" s="67"/>
      <c r="C495" s="67"/>
      <c r="D495" s="65"/>
      <c r="E495" s="43"/>
      <c r="F495" s="318" t="str">
        <f t="shared" si="25"/>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6"/>
        <v/>
      </c>
      <c r="AB495" s="43"/>
      <c r="AC495" s="213"/>
      <c r="AD495" s="213"/>
      <c r="AE495" s="40"/>
      <c r="AF495" s="45"/>
      <c r="AG495" s="40"/>
      <c r="AH495" s="676"/>
      <c r="AI495" s="677"/>
      <c r="AJ495" s="41"/>
      <c r="AK495" s="367"/>
      <c r="AL495" s="43"/>
      <c r="AM495" s="179" t="str">
        <f t="shared" si="27"/>
        <v/>
      </c>
      <c r="AN495" s="43"/>
      <c r="AO495" s="75"/>
      <c r="AP495" s="408"/>
      <c r="AQ495" s="28" t="b">
        <f t="shared" si="28"/>
        <v>1</v>
      </c>
    </row>
    <row r="496" spans="1:43" ht="45" customHeight="1">
      <c r="A496" s="67"/>
      <c r="B496" s="67"/>
      <c r="C496" s="67"/>
      <c r="D496" s="65"/>
      <c r="E496" s="43"/>
      <c r="F496" s="318" t="str">
        <f t="shared" si="25"/>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6"/>
        <v/>
      </c>
      <c r="AB496" s="43"/>
      <c r="AC496" s="213"/>
      <c r="AD496" s="213"/>
      <c r="AE496" s="40"/>
      <c r="AF496" s="45"/>
      <c r="AG496" s="40"/>
      <c r="AH496" s="676"/>
      <c r="AI496" s="677"/>
      <c r="AJ496" s="41"/>
      <c r="AK496" s="367"/>
      <c r="AL496" s="43"/>
      <c r="AM496" s="179" t="str">
        <f t="shared" si="27"/>
        <v/>
      </c>
      <c r="AN496" s="43"/>
      <c r="AO496" s="75"/>
      <c r="AP496" s="408"/>
      <c r="AQ496" s="28" t="b">
        <f t="shared" si="28"/>
        <v>1</v>
      </c>
    </row>
    <row r="497" spans="1:43" ht="45" customHeight="1">
      <c r="A497" s="67"/>
      <c r="B497" s="67"/>
      <c r="C497" s="67"/>
      <c r="D497" s="65"/>
      <c r="E497" s="43"/>
      <c r="F497" s="318" t="str">
        <f t="shared" si="25"/>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6"/>
        <v/>
      </c>
      <c r="AB497" s="43"/>
      <c r="AC497" s="213"/>
      <c r="AD497" s="213"/>
      <c r="AE497" s="40"/>
      <c r="AF497" s="45"/>
      <c r="AG497" s="40"/>
      <c r="AH497" s="676"/>
      <c r="AI497" s="677"/>
      <c r="AJ497" s="41"/>
      <c r="AK497" s="367"/>
      <c r="AL497" s="43"/>
      <c r="AM497" s="179" t="str">
        <f t="shared" si="27"/>
        <v/>
      </c>
      <c r="AN497" s="43"/>
      <c r="AO497" s="75"/>
      <c r="AP497" s="408"/>
      <c r="AQ497" s="28" t="b">
        <f t="shared" si="28"/>
        <v>1</v>
      </c>
    </row>
    <row r="498" spans="1:43" ht="45" customHeight="1">
      <c r="A498" s="67"/>
      <c r="B498" s="67"/>
      <c r="C498" s="67"/>
      <c r="D498" s="65"/>
      <c r="E498" s="43"/>
      <c r="F498" s="318" t="str">
        <f t="shared" si="25"/>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6"/>
        <v/>
      </c>
      <c r="AB498" s="43"/>
      <c r="AC498" s="213"/>
      <c r="AD498" s="213"/>
      <c r="AE498" s="40"/>
      <c r="AF498" s="45"/>
      <c r="AG498" s="40"/>
      <c r="AH498" s="676"/>
      <c r="AI498" s="677"/>
      <c r="AJ498" s="41"/>
      <c r="AK498" s="367"/>
      <c r="AL498" s="43"/>
      <c r="AM498" s="179" t="str">
        <f t="shared" si="27"/>
        <v/>
      </c>
      <c r="AN498" s="43"/>
      <c r="AO498" s="75"/>
      <c r="AP498" s="408"/>
      <c r="AQ498" s="28" t="b">
        <f t="shared" si="28"/>
        <v>1</v>
      </c>
    </row>
    <row r="499" spans="1:43" ht="45" customHeight="1">
      <c r="A499" s="67"/>
      <c r="B499" s="67"/>
      <c r="C499" s="67"/>
      <c r="D499" s="65"/>
      <c r="E499" s="43"/>
      <c r="F499" s="318" t="str">
        <f t="shared" si="25"/>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6"/>
        <v/>
      </c>
      <c r="AB499" s="43"/>
      <c r="AC499" s="213"/>
      <c r="AD499" s="213"/>
      <c r="AE499" s="40"/>
      <c r="AF499" s="45"/>
      <c r="AG499" s="40"/>
      <c r="AH499" s="676"/>
      <c r="AI499" s="677"/>
      <c r="AJ499" s="41"/>
      <c r="AK499" s="367"/>
      <c r="AL499" s="43"/>
      <c r="AM499" s="179" t="str">
        <f t="shared" si="27"/>
        <v/>
      </c>
      <c r="AN499" s="43"/>
      <c r="AO499" s="75"/>
      <c r="AP499" s="408"/>
      <c r="AQ499" s="28" t="b">
        <f t="shared" si="28"/>
        <v>1</v>
      </c>
    </row>
    <row r="500" spans="1:43" ht="45" customHeight="1">
      <c r="A500" s="67"/>
      <c r="B500" s="67"/>
      <c r="C500" s="67"/>
      <c r="D500" s="65"/>
      <c r="E500" s="43"/>
      <c r="F500" s="318" t="str">
        <f t="shared" si="25"/>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6"/>
        <v/>
      </c>
      <c r="AB500" s="43"/>
      <c r="AC500" s="213"/>
      <c r="AD500" s="213"/>
      <c r="AE500" s="40"/>
      <c r="AF500" s="45"/>
      <c r="AG500" s="40"/>
      <c r="AH500" s="676"/>
      <c r="AI500" s="677"/>
      <c r="AJ500" s="41"/>
      <c r="AK500" s="367"/>
      <c r="AL500" s="43"/>
      <c r="AM500" s="179" t="str">
        <f t="shared" si="27"/>
        <v/>
      </c>
      <c r="AN500" s="43"/>
      <c r="AO500" s="75"/>
      <c r="AP500" s="408"/>
      <c r="AQ500" s="28" t="b">
        <f t="shared" si="28"/>
        <v>1</v>
      </c>
    </row>
    <row r="505" spans="1:43">
      <c r="AN505" s="28"/>
    </row>
    <row r="507" spans="1:43">
      <c r="AF507" s="27"/>
    </row>
    <row r="508" spans="1:43">
      <c r="AN508" s="27"/>
    </row>
  </sheetData>
  <sheetProtection formatRows="0" insertRows="0" deleteRows="0" selectLockedCells="1"/>
  <mergeCells count="50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 ref="AH26:AI26"/>
    <mergeCell ref="AH27:AI27"/>
    <mergeCell ref="AH28:AI28"/>
    <mergeCell ref="AH29:AI29"/>
    <mergeCell ref="AH30:AI30"/>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77:AI477"/>
    <mergeCell ref="AH478:AI478"/>
    <mergeCell ref="AH479:AI479"/>
    <mergeCell ref="AH480:AI480"/>
    <mergeCell ref="AH471:AI471"/>
    <mergeCell ref="AH472:AI472"/>
    <mergeCell ref="AH473:AI473"/>
    <mergeCell ref="AH474:AI474"/>
    <mergeCell ref="AH475:AI47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작성요령!$C$461:$C$463</xm:f>
          </x14:formula1>
          <xm:sqref>AF11:AF28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75" zoomScaleNormal="85" zoomScaleSheetLayoutView="75" workbookViewId="0">
      <pane xSplit="6" ySplit="10" topLeftCell="G11" activePane="bottomRight" state="frozen"/>
      <selection activeCell="A8" sqref="A8:F8"/>
      <selection pane="topRight" activeCell="A8" sqref="A8:F8"/>
      <selection pane="bottomLeft" activeCell="A8" sqref="A8:F8"/>
      <selection pane="bottomRight" activeCell="F11" sqref="F11"/>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113</v>
      </c>
      <c r="B1" s="77" t="s">
        <v>154</v>
      </c>
      <c r="C1" s="77" t="s">
        <v>259</v>
      </c>
      <c r="D1" s="77" t="s">
        <v>147</v>
      </c>
      <c r="E1" s="75" t="s">
        <v>260</v>
      </c>
      <c r="F1" s="160" t="s">
        <v>261</v>
      </c>
      <c r="G1" s="75" t="s">
        <v>297</v>
      </c>
      <c r="H1" s="75" t="s">
        <v>298</v>
      </c>
      <c r="I1" s="75" t="s">
        <v>299</v>
      </c>
      <c r="J1" s="75" t="s">
        <v>300</v>
      </c>
      <c r="K1" s="75" t="s">
        <v>301</v>
      </c>
    </row>
    <row r="2" spans="1:17" hidden="1">
      <c r="A2" s="77"/>
      <c r="B2" s="77"/>
      <c r="C2" s="77"/>
      <c r="D2" s="77"/>
      <c r="E2" s="75"/>
      <c r="F2" s="160"/>
      <c r="G2" s="75"/>
      <c r="H2" s="75"/>
      <c r="I2" s="75"/>
      <c r="J2" s="75"/>
      <c r="K2" s="75"/>
    </row>
    <row r="3" spans="1:17" ht="30" customHeight="1">
      <c r="A3" s="77"/>
      <c r="B3" s="77"/>
      <c r="C3" s="77"/>
      <c r="D3" s="77"/>
      <c r="E3" s="642" t="s">
        <v>387</v>
      </c>
      <c r="F3" s="642"/>
      <c r="G3" s="642" t="s">
        <v>440</v>
      </c>
      <c r="H3" s="642"/>
      <c r="I3" s="642"/>
      <c r="J3" s="642"/>
      <c r="K3" s="642"/>
    </row>
    <row r="4" spans="1:17" ht="45" customHeight="1">
      <c r="A4" s="77" t="s">
        <v>106</v>
      </c>
      <c r="B4" s="77" t="s">
        <v>104</v>
      </c>
      <c r="C4" s="77" t="s">
        <v>105</v>
      </c>
      <c r="D4" s="77" t="s">
        <v>107</v>
      </c>
      <c r="E4" s="110" t="s">
        <v>441</v>
      </c>
      <c r="F4" s="98" t="s">
        <v>619</v>
      </c>
      <c r="G4" s="110" t="s">
        <v>442</v>
      </c>
      <c r="H4" s="110" t="s">
        <v>443</v>
      </c>
      <c r="I4" s="110" t="s">
        <v>20</v>
      </c>
      <c r="J4" s="250" t="s">
        <v>21</v>
      </c>
      <c r="K4" s="250" t="s">
        <v>22</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2" t="s">
        <v>581</v>
      </c>
      <c r="F11" s="318">
        <f t="shared" ref="F11:F220" si="0">IF(ISBLANK($E11),"",VLOOKUP($E11,참여인력_개요,2,FALSE))</f>
        <v>25569</v>
      </c>
      <c r="G11" s="83">
        <v>36892</v>
      </c>
      <c r="H11" s="41" t="s">
        <v>602</v>
      </c>
      <c r="I11" s="41" t="s">
        <v>528</v>
      </c>
      <c r="J11" s="43" t="s">
        <v>527</v>
      </c>
      <c r="K11" s="43" t="s">
        <v>518</v>
      </c>
    </row>
    <row r="12" spans="1:17" ht="20.100000000000001" customHeight="1">
      <c r="A12" s="65"/>
      <c r="B12" s="65"/>
      <c r="C12" s="65"/>
      <c r="D12" s="65"/>
      <c r="E12" s="292" t="s">
        <v>581</v>
      </c>
      <c r="F12" s="318">
        <f t="shared" si="0"/>
        <v>25569</v>
      </c>
      <c r="G12" s="83">
        <v>35065</v>
      </c>
      <c r="H12" s="41" t="s">
        <v>603</v>
      </c>
      <c r="I12" s="41"/>
      <c r="J12" s="43"/>
      <c r="K12" s="43" t="s">
        <v>518</v>
      </c>
    </row>
    <row r="13" spans="1:17" ht="20.100000000000001" customHeight="1">
      <c r="A13" s="65"/>
      <c r="B13" s="65"/>
      <c r="C13" s="65"/>
      <c r="D13" s="65"/>
      <c r="E13" s="292"/>
      <c r="F13" s="318" t="str">
        <f t="shared" si="0"/>
        <v/>
      </c>
      <c r="G13" s="83"/>
      <c r="H13" s="41"/>
      <c r="I13" s="41"/>
      <c r="J13" s="43"/>
      <c r="K13" s="43"/>
    </row>
    <row r="14" spans="1:17" ht="20.100000000000001" customHeight="1">
      <c r="A14" s="65"/>
      <c r="B14" s="65"/>
      <c r="C14" s="65"/>
      <c r="D14" s="65"/>
      <c r="E14" s="292"/>
      <c r="F14" s="318" t="str">
        <f t="shared" si="0"/>
        <v/>
      </c>
      <c r="G14" s="83"/>
      <c r="H14" s="41"/>
      <c r="I14" s="41"/>
      <c r="J14" s="43"/>
      <c r="K14" s="43"/>
    </row>
    <row r="15" spans="1:17" ht="20.100000000000001" customHeight="1">
      <c r="A15" s="65"/>
      <c r="B15" s="65"/>
      <c r="C15" s="65"/>
      <c r="D15" s="65"/>
      <c r="E15" s="292"/>
      <c r="F15" s="318" t="str">
        <f t="shared" si="0"/>
        <v/>
      </c>
      <c r="G15" s="83"/>
      <c r="H15" s="41"/>
      <c r="I15" s="41"/>
      <c r="J15" s="43"/>
      <c r="K15" s="43"/>
    </row>
    <row r="16" spans="1:17" ht="20.100000000000001" customHeight="1">
      <c r="A16" s="65"/>
      <c r="B16" s="65"/>
      <c r="C16" s="65"/>
      <c r="D16" s="65"/>
      <c r="E16" s="292"/>
      <c r="F16" s="318" t="str">
        <f t="shared" si="0"/>
        <v/>
      </c>
      <c r="G16" s="83"/>
      <c r="H16" s="41"/>
      <c r="I16" s="41"/>
      <c r="J16" s="43"/>
      <c r="K16" s="43"/>
    </row>
    <row r="17" spans="1:11" ht="20.100000000000001" customHeight="1">
      <c r="A17" s="65"/>
      <c r="B17" s="65"/>
      <c r="C17" s="65"/>
      <c r="D17" s="65"/>
      <c r="E17" s="292"/>
      <c r="F17" s="318" t="str">
        <f t="shared" si="0"/>
        <v/>
      </c>
      <c r="G17" s="83"/>
      <c r="H17" s="41"/>
      <c r="I17" s="41"/>
      <c r="J17" s="43"/>
      <c r="K17" s="43"/>
    </row>
    <row r="18" spans="1:11" ht="20.100000000000001" customHeight="1">
      <c r="A18" s="65"/>
      <c r="B18" s="65"/>
      <c r="C18" s="65"/>
      <c r="D18" s="65"/>
      <c r="E18" s="292"/>
      <c r="F18" s="318" t="str">
        <f t="shared" si="0"/>
        <v/>
      </c>
      <c r="G18" s="83"/>
      <c r="H18" s="41"/>
      <c r="I18" s="41"/>
      <c r="J18" s="43"/>
      <c r="K18" s="43"/>
    </row>
    <row r="19" spans="1:11" ht="20.100000000000001" customHeight="1">
      <c r="A19" s="65"/>
      <c r="B19" s="65"/>
      <c r="C19" s="65"/>
      <c r="D19" s="65"/>
      <c r="E19" s="292"/>
      <c r="F19" s="318" t="str">
        <f t="shared" si="0"/>
        <v/>
      </c>
      <c r="G19" s="83"/>
      <c r="H19" s="41"/>
      <c r="I19" s="41"/>
      <c r="J19" s="43"/>
      <c r="K19" s="43"/>
    </row>
    <row r="20" spans="1:11" ht="20.100000000000001" customHeight="1">
      <c r="A20" s="65"/>
      <c r="B20" s="65"/>
      <c r="C20" s="65"/>
      <c r="D20" s="65"/>
      <c r="E20" s="292"/>
      <c r="F20" s="318" t="str">
        <f t="shared" si="0"/>
        <v/>
      </c>
      <c r="G20" s="83"/>
      <c r="H20" s="41"/>
      <c r="I20" s="41"/>
      <c r="J20" s="43"/>
      <c r="K20" s="43"/>
    </row>
    <row r="21" spans="1:11" ht="20.100000000000001" customHeight="1">
      <c r="A21" s="65"/>
      <c r="B21" s="65"/>
      <c r="C21" s="65"/>
      <c r="D21" s="65"/>
      <c r="E21" s="292"/>
      <c r="F21" s="318" t="str">
        <f t="shared" si="0"/>
        <v/>
      </c>
      <c r="G21" s="83"/>
      <c r="H21" s="41"/>
      <c r="I21" s="41"/>
      <c r="J21" s="43"/>
      <c r="K21" s="43"/>
    </row>
    <row r="22" spans="1:11" ht="20.100000000000001" customHeight="1">
      <c r="A22" s="65"/>
      <c r="B22" s="65"/>
      <c r="C22" s="65"/>
      <c r="D22" s="65"/>
      <c r="E22" s="292"/>
      <c r="F22" s="318" t="str">
        <f t="shared" si="0"/>
        <v/>
      </c>
      <c r="G22" s="83"/>
      <c r="H22" s="41"/>
      <c r="I22" s="41"/>
      <c r="J22" s="43"/>
      <c r="K22" s="43"/>
    </row>
    <row r="23" spans="1:11" ht="20.100000000000001" customHeight="1">
      <c r="A23" s="65"/>
      <c r="B23" s="65"/>
      <c r="C23" s="65"/>
      <c r="D23" s="65"/>
      <c r="E23" s="292"/>
      <c r="F23" s="318" t="str">
        <f t="shared" si="0"/>
        <v/>
      </c>
      <c r="G23" s="83"/>
      <c r="H23" s="41"/>
      <c r="I23" s="41"/>
      <c r="J23" s="43"/>
      <c r="K23" s="43"/>
    </row>
    <row r="24" spans="1:11" ht="20.100000000000001" customHeight="1">
      <c r="A24" s="65"/>
      <c r="B24" s="65"/>
      <c r="C24" s="65"/>
      <c r="D24" s="65"/>
      <c r="E24" s="292"/>
      <c r="F24" s="318" t="str">
        <f t="shared" si="0"/>
        <v/>
      </c>
      <c r="G24" s="83"/>
      <c r="H24" s="41"/>
      <c r="I24" s="41"/>
      <c r="J24" s="43"/>
      <c r="K24" s="43"/>
    </row>
    <row r="25" spans="1:11" ht="20.100000000000001" customHeight="1">
      <c r="A25" s="65"/>
      <c r="B25" s="65"/>
      <c r="C25" s="65"/>
      <c r="D25" s="65"/>
      <c r="E25" s="292"/>
      <c r="F25" s="318" t="str">
        <f t="shared" si="0"/>
        <v/>
      </c>
      <c r="G25" s="83"/>
      <c r="H25" s="41"/>
      <c r="I25" s="41"/>
      <c r="J25" s="43"/>
      <c r="K25" s="43"/>
    </row>
    <row r="26" spans="1:11" ht="20.100000000000001" customHeight="1">
      <c r="A26" s="65"/>
      <c r="B26" s="65"/>
      <c r="C26" s="65"/>
      <c r="D26" s="65"/>
      <c r="E26" s="292"/>
      <c r="F26" s="318" t="str">
        <f t="shared" si="0"/>
        <v/>
      </c>
      <c r="G26" s="83"/>
      <c r="H26" s="41"/>
      <c r="I26" s="41"/>
      <c r="J26" s="43"/>
      <c r="K26" s="43"/>
    </row>
    <row r="27" spans="1:11" ht="20.100000000000001" customHeight="1">
      <c r="A27" s="65"/>
      <c r="B27" s="65"/>
      <c r="C27" s="65"/>
      <c r="D27" s="65"/>
      <c r="E27" s="292"/>
      <c r="F27" s="318" t="str">
        <f t="shared" si="0"/>
        <v/>
      </c>
      <c r="G27" s="83"/>
      <c r="H27" s="41"/>
      <c r="I27" s="41"/>
      <c r="J27" s="43"/>
      <c r="K27" s="43"/>
    </row>
    <row r="28" spans="1:11" ht="20.100000000000001" customHeight="1">
      <c r="A28" s="65"/>
      <c r="B28" s="65"/>
      <c r="C28" s="65"/>
      <c r="D28" s="65"/>
      <c r="E28" s="292"/>
      <c r="F28" s="318" t="str">
        <f t="shared" si="0"/>
        <v/>
      </c>
      <c r="G28" s="83"/>
      <c r="H28" s="41"/>
      <c r="I28" s="41"/>
      <c r="J28" s="43"/>
      <c r="K28" s="43"/>
    </row>
    <row r="29" spans="1:11" ht="20.100000000000001" customHeight="1">
      <c r="A29" s="65"/>
      <c r="B29" s="65"/>
      <c r="C29" s="65"/>
      <c r="D29" s="65"/>
      <c r="E29" s="292"/>
      <c r="F29" s="318" t="str">
        <f t="shared" si="0"/>
        <v/>
      </c>
      <c r="G29" s="83"/>
      <c r="H29" s="41"/>
      <c r="I29" s="41"/>
      <c r="J29" s="43"/>
      <c r="K29" s="43"/>
    </row>
    <row r="30" spans="1:11" ht="20.100000000000001" customHeight="1">
      <c r="A30" s="65"/>
      <c r="B30" s="65"/>
      <c r="C30" s="65"/>
      <c r="D30" s="65"/>
      <c r="E30" s="292"/>
      <c r="F30" s="318" t="str">
        <f t="shared" si="0"/>
        <v/>
      </c>
      <c r="G30" s="83"/>
      <c r="H30" s="41"/>
      <c r="I30" s="41"/>
      <c r="J30" s="43"/>
      <c r="K30" s="43"/>
    </row>
    <row r="31" spans="1:11" ht="20.100000000000001" customHeight="1">
      <c r="A31" s="65"/>
      <c r="B31" s="65"/>
      <c r="C31" s="65"/>
      <c r="D31" s="65"/>
      <c r="E31" s="292"/>
      <c r="F31" s="318" t="str">
        <f t="shared" si="0"/>
        <v/>
      </c>
      <c r="G31" s="83"/>
      <c r="H31" s="41"/>
      <c r="I31" s="41"/>
      <c r="J31" s="43"/>
      <c r="K31" s="43"/>
    </row>
    <row r="32" spans="1:11" ht="20.100000000000001" customHeight="1">
      <c r="A32" s="65"/>
      <c r="B32" s="65"/>
      <c r="C32" s="65"/>
      <c r="D32" s="65"/>
      <c r="E32" s="292"/>
      <c r="F32" s="318" t="str">
        <f t="shared" si="0"/>
        <v/>
      </c>
      <c r="G32" s="83"/>
      <c r="H32" s="41"/>
      <c r="I32" s="41"/>
      <c r="J32" s="43"/>
      <c r="K32" s="43"/>
    </row>
    <row r="33" spans="1:11" ht="20.100000000000001" customHeight="1">
      <c r="A33" s="65"/>
      <c r="B33" s="65"/>
      <c r="C33" s="65"/>
      <c r="D33" s="65"/>
      <c r="E33" s="292"/>
      <c r="F33" s="318" t="str">
        <f t="shared" si="0"/>
        <v/>
      </c>
      <c r="G33" s="83"/>
      <c r="H33" s="41"/>
      <c r="I33" s="41"/>
      <c r="J33" s="43"/>
      <c r="K33" s="43"/>
    </row>
    <row r="34" spans="1:11" ht="20.100000000000001" customHeight="1">
      <c r="A34" s="65"/>
      <c r="B34" s="65"/>
      <c r="C34" s="65"/>
      <c r="D34" s="65"/>
      <c r="E34" s="292"/>
      <c r="F34" s="318" t="str">
        <f t="shared" si="0"/>
        <v/>
      </c>
      <c r="G34" s="83"/>
      <c r="H34" s="41"/>
      <c r="I34" s="41"/>
      <c r="J34" s="43"/>
      <c r="K34" s="43"/>
    </row>
    <row r="35" spans="1:11" ht="20.100000000000001" customHeight="1">
      <c r="A35" s="65"/>
      <c r="B35" s="65"/>
      <c r="C35" s="65"/>
      <c r="D35" s="65"/>
      <c r="E35" s="292"/>
      <c r="F35" s="318" t="str">
        <f t="shared" si="0"/>
        <v/>
      </c>
      <c r="G35" s="83"/>
      <c r="H35" s="41"/>
      <c r="I35" s="41"/>
      <c r="J35" s="43"/>
      <c r="K35" s="43"/>
    </row>
    <row r="36" spans="1:11" ht="20.100000000000001" customHeight="1">
      <c r="A36" s="65"/>
      <c r="B36" s="65"/>
      <c r="C36" s="65"/>
      <c r="D36" s="65"/>
      <c r="E36" s="292"/>
      <c r="F36" s="318" t="str">
        <f t="shared" si="0"/>
        <v/>
      </c>
      <c r="G36" s="83"/>
      <c r="H36" s="41"/>
      <c r="I36" s="41"/>
      <c r="J36" s="43"/>
      <c r="K36" s="43"/>
    </row>
    <row r="37" spans="1:11" ht="20.100000000000001" customHeight="1">
      <c r="A37" s="65"/>
      <c r="B37" s="65"/>
      <c r="C37" s="65"/>
      <c r="D37" s="65"/>
      <c r="E37" s="292"/>
      <c r="F37" s="318" t="str">
        <f t="shared" si="0"/>
        <v/>
      </c>
      <c r="G37" s="83"/>
      <c r="H37" s="41"/>
      <c r="I37" s="41"/>
      <c r="J37" s="43"/>
      <c r="K37" s="43"/>
    </row>
    <row r="38" spans="1:11" ht="20.100000000000001" customHeight="1">
      <c r="A38" s="65"/>
      <c r="B38" s="65"/>
      <c r="C38" s="65"/>
      <c r="D38" s="65"/>
      <c r="E38" s="292"/>
      <c r="F38" s="318" t="str">
        <f t="shared" si="0"/>
        <v/>
      </c>
      <c r="G38" s="83"/>
      <c r="H38" s="41"/>
      <c r="I38" s="41"/>
      <c r="J38" s="43"/>
      <c r="K38" s="43"/>
    </row>
    <row r="39" spans="1:11" ht="20.100000000000001" customHeight="1">
      <c r="A39" s="65"/>
      <c r="B39" s="65"/>
      <c r="C39" s="65"/>
      <c r="D39" s="65"/>
      <c r="E39" s="292"/>
      <c r="F39" s="318" t="str">
        <f t="shared" si="0"/>
        <v/>
      </c>
      <c r="G39" s="83"/>
      <c r="H39" s="41"/>
      <c r="I39" s="41"/>
      <c r="J39" s="43"/>
      <c r="K39" s="43"/>
    </row>
    <row r="40" spans="1:11" ht="20.100000000000001" customHeight="1">
      <c r="A40" s="65"/>
      <c r="B40" s="65"/>
      <c r="C40" s="65"/>
      <c r="D40" s="65"/>
      <c r="E40" s="292"/>
      <c r="F40" s="318" t="str">
        <f t="shared" si="0"/>
        <v/>
      </c>
      <c r="G40" s="83"/>
      <c r="H40" s="41"/>
      <c r="I40" s="41"/>
      <c r="J40" s="43"/>
      <c r="K40" s="43"/>
    </row>
    <row r="41" spans="1:11" ht="20.100000000000001" customHeight="1">
      <c r="A41" s="65"/>
      <c r="B41" s="65"/>
      <c r="C41" s="65"/>
      <c r="D41" s="65"/>
      <c r="E41" s="292"/>
      <c r="F41" s="318" t="str">
        <f t="shared" si="0"/>
        <v/>
      </c>
      <c r="G41" s="83"/>
      <c r="H41" s="41"/>
      <c r="I41" s="41"/>
      <c r="J41" s="43"/>
      <c r="K41" s="43"/>
    </row>
    <row r="42" spans="1:11" ht="20.100000000000001" customHeight="1">
      <c r="A42" s="65"/>
      <c r="B42" s="65"/>
      <c r="C42" s="65"/>
      <c r="D42" s="65"/>
      <c r="E42" s="292"/>
      <c r="F42" s="318" t="str">
        <f t="shared" si="0"/>
        <v/>
      </c>
      <c r="G42" s="83"/>
      <c r="H42" s="41"/>
      <c r="I42" s="41"/>
      <c r="J42" s="43"/>
      <c r="K42" s="43"/>
    </row>
    <row r="43" spans="1:11" ht="20.100000000000001" customHeight="1">
      <c r="A43" s="65"/>
      <c r="B43" s="65"/>
      <c r="C43" s="65"/>
      <c r="D43" s="65"/>
      <c r="E43" s="292"/>
      <c r="F43" s="318" t="str">
        <f t="shared" si="0"/>
        <v/>
      </c>
      <c r="G43" s="83"/>
      <c r="H43" s="41"/>
      <c r="I43" s="41"/>
      <c r="J43" s="43"/>
      <c r="K43" s="43"/>
    </row>
    <row r="44" spans="1:11" ht="20.100000000000001" customHeight="1">
      <c r="A44" s="65"/>
      <c r="B44" s="65"/>
      <c r="C44" s="65"/>
      <c r="D44" s="65"/>
      <c r="E44" s="292"/>
      <c r="F44" s="318" t="str">
        <f t="shared" si="0"/>
        <v/>
      </c>
      <c r="G44" s="83"/>
      <c r="H44" s="41"/>
      <c r="I44" s="41"/>
      <c r="J44" s="43"/>
      <c r="K44" s="43"/>
    </row>
    <row r="45" spans="1:11" ht="20.100000000000001" customHeight="1">
      <c r="A45" s="65"/>
      <c r="B45" s="65"/>
      <c r="C45" s="65"/>
      <c r="D45" s="65"/>
      <c r="E45" s="292"/>
      <c r="F45" s="318" t="str">
        <f t="shared" si="0"/>
        <v/>
      </c>
      <c r="G45" s="83"/>
      <c r="H45" s="41"/>
      <c r="I45" s="41"/>
      <c r="J45" s="43"/>
      <c r="K45" s="43"/>
    </row>
    <row r="46" spans="1:11" ht="20.100000000000001" customHeight="1">
      <c r="A46" s="65"/>
      <c r="B46" s="65"/>
      <c r="C46" s="65"/>
      <c r="D46" s="65"/>
      <c r="E46" s="292"/>
      <c r="F46" s="318" t="str">
        <f t="shared" si="0"/>
        <v/>
      </c>
      <c r="G46" s="83"/>
      <c r="H46" s="41"/>
      <c r="I46" s="41"/>
      <c r="J46" s="43"/>
      <c r="K46" s="43"/>
    </row>
    <row r="47" spans="1:11" ht="20.100000000000001" customHeight="1">
      <c r="A47" s="65"/>
      <c r="B47" s="65"/>
      <c r="C47" s="65"/>
      <c r="D47" s="65"/>
      <c r="E47" s="292"/>
      <c r="F47" s="318" t="str">
        <f t="shared" si="0"/>
        <v/>
      </c>
      <c r="G47" s="83"/>
      <c r="H47" s="41"/>
      <c r="I47" s="41"/>
      <c r="J47" s="43"/>
      <c r="K47" s="43"/>
    </row>
    <row r="48" spans="1:11" ht="20.100000000000001" customHeight="1">
      <c r="A48" s="65"/>
      <c r="B48" s="65"/>
      <c r="C48" s="65"/>
      <c r="D48" s="65"/>
      <c r="E48" s="292"/>
      <c r="F48" s="318" t="str">
        <f t="shared" si="0"/>
        <v/>
      </c>
      <c r="G48" s="83"/>
      <c r="H48" s="41"/>
      <c r="I48" s="41"/>
      <c r="J48" s="43"/>
      <c r="K48" s="43"/>
    </row>
    <row r="49" spans="1:11" ht="20.100000000000001" customHeight="1">
      <c r="A49" s="65"/>
      <c r="B49" s="65"/>
      <c r="C49" s="65"/>
      <c r="D49" s="65"/>
      <c r="E49" s="292"/>
      <c r="F49" s="318" t="str">
        <f t="shared" si="0"/>
        <v/>
      </c>
      <c r="G49" s="83"/>
      <c r="H49" s="41"/>
      <c r="I49" s="41"/>
      <c r="J49" s="43"/>
      <c r="K49" s="43"/>
    </row>
    <row r="50" spans="1:11" ht="20.100000000000001" customHeight="1">
      <c r="A50" s="65"/>
      <c r="B50" s="65"/>
      <c r="C50" s="65"/>
      <c r="D50" s="65"/>
      <c r="E50" s="292"/>
      <c r="F50" s="318" t="str">
        <f t="shared" si="0"/>
        <v/>
      </c>
      <c r="G50" s="83"/>
      <c r="H50" s="41"/>
      <c r="I50" s="41"/>
      <c r="J50" s="43"/>
      <c r="K50" s="43"/>
    </row>
    <row r="51" spans="1:11" ht="20.100000000000001" customHeight="1">
      <c r="A51" s="65"/>
      <c r="B51" s="65"/>
      <c r="C51" s="65"/>
      <c r="D51" s="65"/>
      <c r="E51" s="292"/>
      <c r="F51" s="318" t="str">
        <f t="shared" si="0"/>
        <v/>
      </c>
      <c r="G51" s="83"/>
      <c r="H51" s="41"/>
      <c r="I51" s="41"/>
      <c r="J51" s="43"/>
      <c r="K51" s="43"/>
    </row>
    <row r="52" spans="1:11" ht="20.100000000000001" customHeight="1">
      <c r="A52" s="65"/>
      <c r="B52" s="65"/>
      <c r="C52" s="65"/>
      <c r="D52" s="65"/>
      <c r="E52" s="292"/>
      <c r="F52" s="318" t="str">
        <f t="shared" si="0"/>
        <v/>
      </c>
      <c r="G52" s="83"/>
      <c r="H52" s="41"/>
      <c r="I52" s="41"/>
      <c r="J52" s="43"/>
      <c r="K52" s="43"/>
    </row>
    <row r="53" spans="1:11" ht="20.100000000000001" customHeight="1">
      <c r="A53" s="65"/>
      <c r="B53" s="65"/>
      <c r="C53" s="65"/>
      <c r="D53" s="65"/>
      <c r="E53" s="292"/>
      <c r="F53" s="318" t="str">
        <f t="shared" si="0"/>
        <v/>
      </c>
      <c r="G53" s="83"/>
      <c r="H53" s="41"/>
      <c r="I53" s="41"/>
      <c r="J53" s="43"/>
      <c r="K53" s="43"/>
    </row>
    <row r="54" spans="1:11" ht="20.100000000000001" customHeight="1">
      <c r="A54" s="65"/>
      <c r="B54" s="65"/>
      <c r="C54" s="65"/>
      <c r="D54" s="65"/>
      <c r="E54" s="292"/>
      <c r="F54" s="318" t="str">
        <f t="shared" si="0"/>
        <v/>
      </c>
      <c r="G54" s="83"/>
      <c r="H54" s="41"/>
      <c r="I54" s="41"/>
      <c r="J54" s="43"/>
      <c r="K54" s="43"/>
    </row>
    <row r="55" spans="1:11" ht="20.100000000000001" customHeight="1">
      <c r="A55" s="65"/>
      <c r="B55" s="65"/>
      <c r="C55" s="65"/>
      <c r="D55" s="65"/>
      <c r="E55" s="292"/>
      <c r="F55" s="318" t="str">
        <f t="shared" si="0"/>
        <v/>
      </c>
      <c r="G55" s="83"/>
      <c r="H55" s="41"/>
      <c r="I55" s="41"/>
      <c r="J55" s="43"/>
      <c r="K55" s="43"/>
    </row>
    <row r="56" spans="1:11" ht="20.100000000000001" customHeight="1">
      <c r="A56" s="65"/>
      <c r="B56" s="65"/>
      <c r="C56" s="65"/>
      <c r="D56" s="65"/>
      <c r="E56" s="292"/>
      <c r="F56" s="318" t="str">
        <f t="shared" si="0"/>
        <v/>
      </c>
      <c r="G56" s="83"/>
      <c r="H56" s="41"/>
      <c r="I56" s="41"/>
      <c r="J56" s="43"/>
      <c r="K56" s="43"/>
    </row>
    <row r="57" spans="1:11" ht="20.100000000000001" customHeight="1">
      <c r="A57" s="65"/>
      <c r="B57" s="65"/>
      <c r="C57" s="65"/>
      <c r="D57" s="65"/>
      <c r="E57" s="292"/>
      <c r="F57" s="318" t="str">
        <f t="shared" si="0"/>
        <v/>
      </c>
      <c r="G57" s="83"/>
      <c r="H57" s="41"/>
      <c r="I57" s="41"/>
      <c r="J57" s="43"/>
      <c r="K57" s="43"/>
    </row>
    <row r="58" spans="1:11" ht="20.100000000000001" customHeight="1">
      <c r="A58" s="65"/>
      <c r="B58" s="65"/>
      <c r="C58" s="65"/>
      <c r="D58" s="65"/>
      <c r="E58" s="292"/>
      <c r="F58" s="318" t="str">
        <f t="shared" si="0"/>
        <v/>
      </c>
      <c r="G58" s="83"/>
      <c r="H58" s="41"/>
      <c r="I58" s="41"/>
      <c r="J58" s="43"/>
      <c r="K58" s="43"/>
    </row>
    <row r="59" spans="1:11" ht="20.100000000000001" customHeight="1">
      <c r="A59" s="65"/>
      <c r="B59" s="65"/>
      <c r="C59" s="65"/>
      <c r="D59" s="65"/>
      <c r="E59" s="292"/>
      <c r="F59" s="318" t="str">
        <f t="shared" si="0"/>
        <v/>
      </c>
      <c r="G59" s="83"/>
      <c r="H59" s="41"/>
      <c r="I59" s="41"/>
      <c r="J59" s="43"/>
      <c r="K59" s="43"/>
    </row>
    <row r="60" spans="1:11" ht="20.100000000000001" customHeight="1">
      <c r="A60" s="65"/>
      <c r="B60" s="65"/>
      <c r="C60" s="65"/>
      <c r="D60" s="65"/>
      <c r="E60" s="292"/>
      <c r="F60" s="318" t="str">
        <f t="shared" si="0"/>
        <v/>
      </c>
      <c r="G60" s="83"/>
      <c r="H60" s="41"/>
      <c r="I60" s="41"/>
      <c r="J60" s="43"/>
      <c r="K60" s="43"/>
    </row>
    <row r="61" spans="1:11" ht="20.100000000000001" customHeight="1">
      <c r="A61" s="65"/>
      <c r="B61" s="65"/>
      <c r="C61" s="65"/>
      <c r="D61" s="65"/>
      <c r="E61" s="292"/>
      <c r="F61" s="318" t="str">
        <f t="shared" si="0"/>
        <v/>
      </c>
      <c r="G61" s="83"/>
      <c r="H61" s="41"/>
      <c r="I61" s="41"/>
      <c r="J61" s="43"/>
      <c r="K61" s="43"/>
    </row>
    <row r="62" spans="1:11" ht="20.100000000000001" customHeight="1">
      <c r="A62" s="65"/>
      <c r="B62" s="65"/>
      <c r="C62" s="65"/>
      <c r="D62" s="65"/>
      <c r="E62" s="292"/>
      <c r="F62" s="318" t="str">
        <f t="shared" si="0"/>
        <v/>
      </c>
      <c r="G62" s="83"/>
      <c r="H62" s="41"/>
      <c r="I62" s="41"/>
      <c r="J62" s="43"/>
      <c r="K62" s="43"/>
    </row>
    <row r="63" spans="1:11" ht="20.100000000000001" customHeight="1">
      <c r="A63" s="65"/>
      <c r="B63" s="65"/>
      <c r="C63" s="65"/>
      <c r="D63" s="65"/>
      <c r="E63" s="292"/>
      <c r="F63" s="318" t="str">
        <f t="shared" si="0"/>
        <v/>
      </c>
      <c r="G63" s="83"/>
      <c r="H63" s="41"/>
      <c r="I63" s="41"/>
      <c r="J63" s="43"/>
      <c r="K63" s="43"/>
    </row>
    <row r="64" spans="1:11" ht="20.100000000000001" customHeight="1">
      <c r="A64" s="65"/>
      <c r="B64" s="65"/>
      <c r="C64" s="65"/>
      <c r="D64" s="65"/>
      <c r="E64" s="292"/>
      <c r="F64" s="318" t="str">
        <f t="shared" si="0"/>
        <v/>
      </c>
      <c r="G64" s="83"/>
      <c r="H64" s="41"/>
      <c r="I64" s="41"/>
      <c r="J64" s="43"/>
      <c r="K64" s="43"/>
    </row>
    <row r="65" spans="1:11" ht="20.100000000000001" customHeight="1">
      <c r="A65" s="65"/>
      <c r="B65" s="65"/>
      <c r="C65" s="65"/>
      <c r="D65" s="65"/>
      <c r="E65" s="292"/>
      <c r="F65" s="318" t="str">
        <f t="shared" si="0"/>
        <v/>
      </c>
      <c r="G65" s="83"/>
      <c r="H65" s="41"/>
      <c r="I65" s="41"/>
      <c r="J65" s="43"/>
      <c r="K65" s="43"/>
    </row>
    <row r="66" spans="1:11" ht="20.100000000000001" customHeight="1">
      <c r="A66" s="65"/>
      <c r="B66" s="65"/>
      <c r="C66" s="65"/>
      <c r="D66" s="65"/>
      <c r="E66" s="292"/>
      <c r="F66" s="318" t="str">
        <f t="shared" si="0"/>
        <v/>
      </c>
      <c r="G66" s="83"/>
      <c r="H66" s="41"/>
      <c r="I66" s="41"/>
      <c r="J66" s="43"/>
      <c r="K66" s="43"/>
    </row>
    <row r="67" spans="1:11" ht="20.100000000000001" customHeight="1">
      <c r="A67" s="65"/>
      <c r="B67" s="65"/>
      <c r="C67" s="65"/>
      <c r="D67" s="65"/>
      <c r="E67" s="292"/>
      <c r="F67" s="318" t="str">
        <f t="shared" si="0"/>
        <v/>
      </c>
      <c r="G67" s="83"/>
      <c r="H67" s="41"/>
      <c r="I67" s="41"/>
      <c r="J67" s="43"/>
      <c r="K67" s="43"/>
    </row>
    <row r="68" spans="1:11" ht="20.100000000000001" customHeight="1">
      <c r="A68" s="65"/>
      <c r="B68" s="65"/>
      <c r="C68" s="65"/>
      <c r="D68" s="65"/>
      <c r="E68" s="292"/>
      <c r="F68" s="318" t="str">
        <f t="shared" si="0"/>
        <v/>
      </c>
      <c r="G68" s="83"/>
      <c r="H68" s="41"/>
      <c r="I68" s="41"/>
      <c r="J68" s="43"/>
      <c r="K68" s="43"/>
    </row>
    <row r="69" spans="1:11" ht="20.100000000000001" customHeight="1">
      <c r="A69" s="65"/>
      <c r="B69" s="65"/>
      <c r="C69" s="65"/>
      <c r="D69" s="65"/>
      <c r="E69" s="292"/>
      <c r="F69" s="318" t="str">
        <f t="shared" si="0"/>
        <v/>
      </c>
      <c r="G69" s="83"/>
      <c r="H69" s="41"/>
      <c r="I69" s="41"/>
      <c r="J69" s="43"/>
      <c r="K69" s="43"/>
    </row>
    <row r="70" spans="1:11" ht="20.100000000000001" customHeight="1">
      <c r="A70" s="65"/>
      <c r="B70" s="65"/>
      <c r="C70" s="65"/>
      <c r="D70" s="65"/>
      <c r="E70" s="292"/>
      <c r="F70" s="318" t="str">
        <f t="shared" si="0"/>
        <v/>
      </c>
      <c r="G70" s="83"/>
      <c r="H70" s="41"/>
      <c r="I70" s="41"/>
      <c r="J70" s="43"/>
      <c r="K70" s="43"/>
    </row>
    <row r="71" spans="1:11" ht="20.100000000000001" customHeight="1">
      <c r="A71" s="65"/>
      <c r="B71" s="65"/>
      <c r="C71" s="65"/>
      <c r="D71" s="65"/>
      <c r="E71" s="292"/>
      <c r="F71" s="318" t="str">
        <f t="shared" si="0"/>
        <v/>
      </c>
      <c r="G71" s="83"/>
      <c r="H71" s="41"/>
      <c r="I71" s="41"/>
      <c r="J71" s="43"/>
      <c r="K71" s="43"/>
    </row>
    <row r="72" spans="1:11" ht="20.100000000000001" customHeight="1">
      <c r="A72" s="65"/>
      <c r="B72" s="65"/>
      <c r="C72" s="65"/>
      <c r="D72" s="65"/>
      <c r="E72" s="292"/>
      <c r="F72" s="318" t="str">
        <f t="shared" si="0"/>
        <v/>
      </c>
      <c r="G72" s="83"/>
      <c r="H72" s="41"/>
      <c r="I72" s="41"/>
      <c r="J72" s="43"/>
      <c r="K72" s="43"/>
    </row>
    <row r="73" spans="1:11" ht="20.100000000000001" customHeight="1">
      <c r="A73" s="65"/>
      <c r="B73" s="65"/>
      <c r="C73" s="65"/>
      <c r="D73" s="65"/>
      <c r="E73" s="292"/>
      <c r="F73" s="318" t="str">
        <f t="shared" si="0"/>
        <v/>
      </c>
      <c r="G73" s="83"/>
      <c r="H73" s="41"/>
      <c r="I73" s="41"/>
      <c r="J73" s="43"/>
      <c r="K73" s="43"/>
    </row>
    <row r="74" spans="1:11" ht="20.100000000000001" customHeight="1">
      <c r="A74" s="65"/>
      <c r="B74" s="65"/>
      <c r="C74" s="65"/>
      <c r="D74" s="65"/>
      <c r="E74" s="292"/>
      <c r="F74" s="318" t="str">
        <f t="shared" si="0"/>
        <v/>
      </c>
      <c r="G74" s="83"/>
      <c r="H74" s="41"/>
      <c r="I74" s="41"/>
      <c r="J74" s="43"/>
      <c r="K74" s="43"/>
    </row>
    <row r="75" spans="1:11" ht="20.100000000000001" customHeight="1">
      <c r="A75" s="65"/>
      <c r="B75" s="65"/>
      <c r="C75" s="65"/>
      <c r="D75" s="65"/>
      <c r="E75" s="292"/>
      <c r="F75" s="318" t="str">
        <f t="shared" si="0"/>
        <v/>
      </c>
      <c r="G75" s="83"/>
      <c r="H75" s="41"/>
      <c r="I75" s="41"/>
      <c r="J75" s="43"/>
      <c r="K75" s="43"/>
    </row>
    <row r="76" spans="1:11" ht="20.100000000000001" customHeight="1">
      <c r="A76" s="65"/>
      <c r="B76" s="65"/>
      <c r="C76" s="65"/>
      <c r="D76" s="65"/>
      <c r="E76" s="292"/>
      <c r="F76" s="318" t="str">
        <f t="shared" si="0"/>
        <v/>
      </c>
      <c r="G76" s="83"/>
      <c r="H76" s="41"/>
      <c r="I76" s="41"/>
      <c r="J76" s="43"/>
      <c r="K76" s="43"/>
    </row>
    <row r="77" spans="1:11" ht="20.100000000000001" customHeight="1">
      <c r="A77" s="65"/>
      <c r="B77" s="65"/>
      <c r="C77" s="65"/>
      <c r="D77" s="65"/>
      <c r="E77" s="292"/>
      <c r="F77" s="318" t="str">
        <f t="shared" si="0"/>
        <v/>
      </c>
      <c r="G77" s="83"/>
      <c r="H77" s="41"/>
      <c r="I77" s="41"/>
      <c r="J77" s="43"/>
      <c r="K77" s="43"/>
    </row>
    <row r="78" spans="1:11" ht="20.100000000000001" customHeight="1">
      <c r="A78" s="65"/>
      <c r="B78" s="65"/>
      <c r="C78" s="65"/>
      <c r="D78" s="65"/>
      <c r="E78" s="292"/>
      <c r="F78" s="318" t="str">
        <f t="shared" si="0"/>
        <v/>
      </c>
      <c r="G78" s="83"/>
      <c r="H78" s="41"/>
      <c r="I78" s="41"/>
      <c r="J78" s="43"/>
      <c r="K78" s="43"/>
    </row>
    <row r="79" spans="1:11" ht="20.100000000000001" customHeight="1">
      <c r="A79" s="65"/>
      <c r="B79" s="65"/>
      <c r="C79" s="65"/>
      <c r="D79" s="65"/>
      <c r="E79" s="292"/>
      <c r="F79" s="318" t="str">
        <f t="shared" si="0"/>
        <v/>
      </c>
      <c r="G79" s="83"/>
      <c r="H79" s="41"/>
      <c r="I79" s="41"/>
      <c r="J79" s="43"/>
      <c r="K79" s="43"/>
    </row>
    <row r="80" spans="1:11" ht="20.100000000000001" customHeight="1">
      <c r="A80" s="65"/>
      <c r="B80" s="65"/>
      <c r="C80" s="65"/>
      <c r="D80" s="65"/>
      <c r="E80" s="292"/>
      <c r="F80" s="318" t="str">
        <f t="shared" si="0"/>
        <v/>
      </c>
      <c r="G80" s="83"/>
      <c r="H80" s="41"/>
      <c r="I80" s="41"/>
      <c r="J80" s="43"/>
      <c r="K80" s="43"/>
    </row>
    <row r="81" spans="1:11" ht="20.100000000000001" customHeight="1">
      <c r="A81" s="65"/>
      <c r="B81" s="65"/>
      <c r="C81" s="65"/>
      <c r="D81" s="65"/>
      <c r="E81" s="292"/>
      <c r="F81" s="318" t="str">
        <f t="shared" si="0"/>
        <v/>
      </c>
      <c r="G81" s="83"/>
      <c r="H81" s="41"/>
      <c r="I81" s="41"/>
      <c r="J81" s="43"/>
      <c r="K81" s="43"/>
    </row>
    <row r="82" spans="1:11" ht="20.100000000000001" customHeight="1">
      <c r="A82" s="65"/>
      <c r="B82" s="65"/>
      <c r="C82" s="65"/>
      <c r="D82" s="65"/>
      <c r="E82" s="292"/>
      <c r="F82" s="318" t="str">
        <f t="shared" si="0"/>
        <v/>
      </c>
      <c r="G82" s="83"/>
      <c r="H82" s="41"/>
      <c r="I82" s="41"/>
      <c r="J82" s="43"/>
      <c r="K82" s="43"/>
    </row>
    <row r="83" spans="1:11" ht="20.100000000000001" customHeight="1">
      <c r="A83" s="65"/>
      <c r="B83" s="65"/>
      <c r="C83" s="65"/>
      <c r="D83" s="65"/>
      <c r="E83" s="292"/>
      <c r="F83" s="318" t="str">
        <f t="shared" si="0"/>
        <v/>
      </c>
      <c r="G83" s="83"/>
      <c r="H83" s="41"/>
      <c r="I83" s="41"/>
      <c r="J83" s="43"/>
      <c r="K83" s="43"/>
    </row>
    <row r="84" spans="1:11" ht="20.100000000000001" customHeight="1">
      <c r="A84" s="65"/>
      <c r="B84" s="65"/>
      <c r="C84" s="65"/>
      <c r="D84" s="65"/>
      <c r="E84" s="292"/>
      <c r="F84" s="318" t="str">
        <f t="shared" si="0"/>
        <v/>
      </c>
      <c r="G84" s="83"/>
      <c r="H84" s="41"/>
      <c r="I84" s="41"/>
      <c r="J84" s="43"/>
      <c r="K84" s="43"/>
    </row>
    <row r="85" spans="1:11" ht="20.100000000000001" customHeight="1">
      <c r="A85" s="65"/>
      <c r="B85" s="65"/>
      <c r="C85" s="65"/>
      <c r="D85" s="65"/>
      <c r="E85" s="292"/>
      <c r="F85" s="318" t="str">
        <f t="shared" si="0"/>
        <v/>
      </c>
      <c r="G85" s="83"/>
      <c r="H85" s="41"/>
      <c r="I85" s="41"/>
      <c r="J85" s="43"/>
      <c r="K85" s="43"/>
    </row>
    <row r="86" spans="1:11" ht="20.100000000000001" customHeight="1">
      <c r="A86" s="65"/>
      <c r="B86" s="65"/>
      <c r="C86" s="65"/>
      <c r="D86" s="65"/>
      <c r="E86" s="292"/>
      <c r="F86" s="318" t="str">
        <f t="shared" si="0"/>
        <v/>
      </c>
      <c r="G86" s="83"/>
      <c r="H86" s="41"/>
      <c r="I86" s="41"/>
      <c r="J86" s="43"/>
      <c r="K86" s="43"/>
    </row>
    <row r="87" spans="1:11" ht="20.100000000000001" customHeight="1">
      <c r="A87" s="65"/>
      <c r="B87" s="65"/>
      <c r="C87" s="65"/>
      <c r="D87" s="65"/>
      <c r="E87" s="292"/>
      <c r="F87" s="318" t="str">
        <f t="shared" si="0"/>
        <v/>
      </c>
      <c r="G87" s="83"/>
      <c r="H87" s="41"/>
      <c r="I87" s="41"/>
      <c r="J87" s="43"/>
      <c r="K87" s="43"/>
    </row>
    <row r="88" spans="1:11" ht="20.100000000000001" customHeight="1">
      <c r="A88" s="65"/>
      <c r="B88" s="65"/>
      <c r="C88" s="65"/>
      <c r="D88" s="65"/>
      <c r="E88" s="292"/>
      <c r="F88" s="318" t="str">
        <f t="shared" si="0"/>
        <v/>
      </c>
      <c r="G88" s="83"/>
      <c r="H88" s="41"/>
      <c r="I88" s="41"/>
      <c r="J88" s="43"/>
      <c r="K88" s="43"/>
    </row>
    <row r="89" spans="1:11" ht="20.100000000000001" customHeight="1">
      <c r="A89" s="65"/>
      <c r="B89" s="65"/>
      <c r="C89" s="65"/>
      <c r="D89" s="65"/>
      <c r="E89" s="292"/>
      <c r="F89" s="318" t="str">
        <f t="shared" si="0"/>
        <v/>
      </c>
      <c r="G89" s="83"/>
      <c r="H89" s="41"/>
      <c r="I89" s="41"/>
      <c r="J89" s="43"/>
      <c r="K89" s="43"/>
    </row>
    <row r="90" spans="1:11" ht="20.100000000000001" customHeight="1">
      <c r="A90" s="65"/>
      <c r="B90" s="65"/>
      <c r="C90" s="65"/>
      <c r="D90" s="65"/>
      <c r="E90" s="292"/>
      <c r="F90" s="318" t="str">
        <f t="shared" si="0"/>
        <v/>
      </c>
      <c r="G90" s="83"/>
      <c r="H90" s="41"/>
      <c r="I90" s="41"/>
      <c r="J90" s="43"/>
      <c r="K90" s="43"/>
    </row>
    <row r="91" spans="1:11" ht="20.100000000000001" customHeight="1">
      <c r="A91" s="65"/>
      <c r="B91" s="65"/>
      <c r="C91" s="65"/>
      <c r="D91" s="65"/>
      <c r="E91" s="292"/>
      <c r="F91" s="318" t="str">
        <f t="shared" si="0"/>
        <v/>
      </c>
      <c r="G91" s="83"/>
      <c r="H91" s="41"/>
      <c r="I91" s="41"/>
      <c r="J91" s="43"/>
      <c r="K91" s="43"/>
    </row>
    <row r="92" spans="1:11" ht="20.100000000000001" customHeight="1">
      <c r="A92" s="65"/>
      <c r="B92" s="65"/>
      <c r="C92" s="65"/>
      <c r="D92" s="65"/>
      <c r="E92" s="292"/>
      <c r="F92" s="318" t="str">
        <f t="shared" si="0"/>
        <v/>
      </c>
      <c r="G92" s="83"/>
      <c r="H92" s="41"/>
      <c r="I92" s="41"/>
      <c r="J92" s="43"/>
      <c r="K92" s="43"/>
    </row>
    <row r="93" spans="1:11" ht="20.100000000000001" customHeight="1">
      <c r="A93" s="65"/>
      <c r="B93" s="65"/>
      <c r="C93" s="65"/>
      <c r="D93" s="65"/>
      <c r="E93" s="292"/>
      <c r="F93" s="318" t="str">
        <f t="shared" si="0"/>
        <v/>
      </c>
      <c r="G93" s="83"/>
      <c r="H93" s="41"/>
      <c r="I93" s="41"/>
      <c r="J93" s="43"/>
      <c r="K93" s="43"/>
    </row>
    <row r="94" spans="1:11" ht="20.100000000000001" customHeight="1">
      <c r="A94" s="65"/>
      <c r="B94" s="65"/>
      <c r="C94" s="65"/>
      <c r="D94" s="65"/>
      <c r="E94" s="292"/>
      <c r="F94" s="318" t="str">
        <f t="shared" si="0"/>
        <v/>
      </c>
      <c r="G94" s="83"/>
      <c r="H94" s="41"/>
      <c r="I94" s="41"/>
      <c r="J94" s="43"/>
      <c r="K94" s="43"/>
    </row>
    <row r="95" spans="1:11" ht="20.100000000000001" customHeight="1">
      <c r="A95" s="65"/>
      <c r="B95" s="65"/>
      <c r="C95" s="65"/>
      <c r="D95" s="65"/>
      <c r="E95" s="292"/>
      <c r="F95" s="318" t="str">
        <f t="shared" si="0"/>
        <v/>
      </c>
      <c r="G95" s="83"/>
      <c r="H95" s="41"/>
      <c r="I95" s="41"/>
      <c r="J95" s="43"/>
      <c r="K95" s="43"/>
    </row>
    <row r="96" spans="1:11" ht="20.100000000000001" customHeight="1">
      <c r="A96" s="65"/>
      <c r="B96" s="65"/>
      <c r="C96" s="65"/>
      <c r="D96" s="65"/>
      <c r="E96" s="292"/>
      <c r="F96" s="318" t="str">
        <f t="shared" si="0"/>
        <v/>
      </c>
      <c r="G96" s="83"/>
      <c r="H96" s="41"/>
      <c r="I96" s="41"/>
      <c r="J96" s="43"/>
      <c r="K96" s="43"/>
    </row>
    <row r="97" spans="1:11" ht="20.100000000000001" customHeight="1">
      <c r="A97" s="65"/>
      <c r="B97" s="65"/>
      <c r="C97" s="65"/>
      <c r="D97" s="65"/>
      <c r="E97" s="292"/>
      <c r="F97" s="318" t="str">
        <f t="shared" si="0"/>
        <v/>
      </c>
      <c r="G97" s="83"/>
      <c r="H97" s="41"/>
      <c r="I97" s="41"/>
      <c r="J97" s="43"/>
      <c r="K97" s="43"/>
    </row>
    <row r="98" spans="1:11" ht="20.100000000000001" customHeight="1">
      <c r="A98" s="65"/>
      <c r="B98" s="65"/>
      <c r="C98" s="65"/>
      <c r="D98" s="65"/>
      <c r="E98" s="292"/>
      <c r="F98" s="318" t="str">
        <f t="shared" si="0"/>
        <v/>
      </c>
      <c r="G98" s="83"/>
      <c r="H98" s="41"/>
      <c r="I98" s="41"/>
      <c r="J98" s="43"/>
      <c r="K98" s="43"/>
    </row>
    <row r="99" spans="1:11" ht="20.100000000000001" customHeight="1">
      <c r="A99" s="65"/>
      <c r="B99" s="65"/>
      <c r="C99" s="65"/>
      <c r="D99" s="65"/>
      <c r="E99" s="292"/>
      <c r="F99" s="318" t="str">
        <f t="shared" si="0"/>
        <v/>
      </c>
      <c r="G99" s="83"/>
      <c r="H99" s="41"/>
      <c r="I99" s="41"/>
      <c r="J99" s="43"/>
      <c r="K99" s="43"/>
    </row>
    <row r="100" spans="1:11" ht="20.100000000000001" customHeight="1">
      <c r="A100" s="65"/>
      <c r="B100" s="65"/>
      <c r="C100" s="65"/>
      <c r="D100" s="65"/>
      <c r="E100" s="292"/>
      <c r="F100" s="318" t="str">
        <f t="shared" si="0"/>
        <v/>
      </c>
      <c r="G100" s="83"/>
      <c r="H100" s="41"/>
      <c r="I100" s="41"/>
      <c r="J100" s="43"/>
      <c r="K100" s="43"/>
    </row>
    <row r="101" spans="1:11" ht="20.100000000000001" customHeight="1">
      <c r="A101" s="65"/>
      <c r="B101" s="65"/>
      <c r="C101" s="65"/>
      <c r="D101" s="65"/>
      <c r="E101" s="292"/>
      <c r="F101" s="318" t="str">
        <f t="shared" si="0"/>
        <v/>
      </c>
      <c r="G101" s="83"/>
      <c r="H101" s="41"/>
      <c r="I101" s="41"/>
      <c r="J101" s="43"/>
      <c r="K101" s="43"/>
    </row>
    <row r="102" spans="1:11" ht="20.100000000000001" customHeight="1">
      <c r="A102" s="65"/>
      <c r="B102" s="65"/>
      <c r="C102" s="65"/>
      <c r="D102" s="65"/>
      <c r="E102" s="292"/>
      <c r="F102" s="318" t="str">
        <f t="shared" si="0"/>
        <v/>
      </c>
      <c r="G102" s="83"/>
      <c r="H102" s="41"/>
      <c r="I102" s="41"/>
      <c r="J102" s="43"/>
      <c r="K102" s="43"/>
    </row>
    <row r="103" spans="1:11" ht="20.100000000000001" customHeight="1">
      <c r="A103" s="65"/>
      <c r="B103" s="65"/>
      <c r="C103" s="65"/>
      <c r="D103" s="65"/>
      <c r="E103" s="292"/>
      <c r="F103" s="318" t="str">
        <f t="shared" si="0"/>
        <v/>
      </c>
      <c r="G103" s="83"/>
      <c r="H103" s="41"/>
      <c r="I103" s="41"/>
      <c r="J103" s="43"/>
      <c r="K103" s="43"/>
    </row>
    <row r="104" spans="1:11" ht="20.100000000000001" customHeight="1">
      <c r="A104" s="65"/>
      <c r="B104" s="65"/>
      <c r="C104" s="65"/>
      <c r="D104" s="65"/>
      <c r="E104" s="292"/>
      <c r="F104" s="318" t="str">
        <f t="shared" si="0"/>
        <v/>
      </c>
      <c r="G104" s="83"/>
      <c r="H104" s="41"/>
      <c r="I104" s="41"/>
      <c r="J104" s="43"/>
      <c r="K104" s="43"/>
    </row>
    <row r="105" spans="1:11" ht="20.100000000000001" customHeight="1">
      <c r="A105" s="65"/>
      <c r="B105" s="65"/>
      <c r="C105" s="65"/>
      <c r="D105" s="65"/>
      <c r="E105" s="292"/>
      <c r="F105" s="318" t="str">
        <f t="shared" si="0"/>
        <v/>
      </c>
      <c r="G105" s="83"/>
      <c r="H105" s="41"/>
      <c r="I105" s="41"/>
      <c r="J105" s="43"/>
      <c r="K105" s="43"/>
    </row>
    <row r="106" spans="1:11" ht="20.100000000000001" customHeight="1">
      <c r="A106" s="65"/>
      <c r="B106" s="65"/>
      <c r="C106" s="65"/>
      <c r="D106" s="65"/>
      <c r="E106" s="292"/>
      <c r="F106" s="318" t="str">
        <f t="shared" si="0"/>
        <v/>
      </c>
      <c r="G106" s="83"/>
      <c r="H106" s="41"/>
      <c r="I106" s="41"/>
      <c r="J106" s="43"/>
      <c r="K106" s="43"/>
    </row>
    <row r="107" spans="1:11" ht="20.100000000000001" customHeight="1">
      <c r="A107" s="65"/>
      <c r="B107" s="65"/>
      <c r="C107" s="65"/>
      <c r="D107" s="65"/>
      <c r="E107" s="292"/>
      <c r="F107" s="318" t="str">
        <f t="shared" si="0"/>
        <v/>
      </c>
      <c r="G107" s="83"/>
      <c r="H107" s="41"/>
      <c r="I107" s="41"/>
      <c r="J107" s="43"/>
      <c r="K107" s="43"/>
    </row>
    <row r="108" spans="1:11" ht="20.100000000000001" customHeight="1">
      <c r="A108" s="65"/>
      <c r="B108" s="65"/>
      <c r="C108" s="65"/>
      <c r="D108" s="65"/>
      <c r="E108" s="292"/>
      <c r="F108" s="318" t="str">
        <f t="shared" si="0"/>
        <v/>
      </c>
      <c r="G108" s="83"/>
      <c r="H108" s="41"/>
      <c r="I108" s="41"/>
      <c r="J108" s="43"/>
      <c r="K108" s="43"/>
    </row>
    <row r="109" spans="1:11" ht="20.100000000000001" customHeight="1">
      <c r="A109" s="65"/>
      <c r="B109" s="65"/>
      <c r="C109" s="65"/>
      <c r="D109" s="65"/>
      <c r="E109" s="292"/>
      <c r="F109" s="318" t="str">
        <f t="shared" si="0"/>
        <v/>
      </c>
      <c r="G109" s="83"/>
      <c r="H109" s="41"/>
      <c r="I109" s="41"/>
      <c r="J109" s="43"/>
      <c r="K109" s="43"/>
    </row>
    <row r="110" spans="1:11" ht="20.100000000000001" customHeight="1">
      <c r="A110" s="65"/>
      <c r="B110" s="65"/>
      <c r="C110" s="65"/>
      <c r="D110" s="65"/>
      <c r="E110" s="292"/>
      <c r="F110" s="318" t="str">
        <f t="shared" si="0"/>
        <v/>
      </c>
      <c r="G110" s="83"/>
      <c r="H110" s="41"/>
      <c r="I110" s="41"/>
      <c r="J110" s="43"/>
      <c r="K110" s="43"/>
    </row>
    <row r="111" spans="1:11" ht="20.100000000000001" customHeight="1">
      <c r="A111" s="65"/>
      <c r="B111" s="65"/>
      <c r="C111" s="65"/>
      <c r="D111" s="65"/>
      <c r="E111" s="292"/>
      <c r="F111" s="318" t="str">
        <f t="shared" si="0"/>
        <v/>
      </c>
      <c r="G111" s="83"/>
      <c r="H111" s="41"/>
      <c r="I111" s="41"/>
      <c r="J111" s="43"/>
      <c r="K111" s="43"/>
    </row>
    <row r="112" spans="1:11" ht="20.100000000000001" customHeight="1">
      <c r="A112" s="65"/>
      <c r="B112" s="65"/>
      <c r="C112" s="65"/>
      <c r="D112" s="65"/>
      <c r="E112" s="292"/>
      <c r="F112" s="318" t="str">
        <f t="shared" si="0"/>
        <v/>
      </c>
      <c r="G112" s="83"/>
      <c r="H112" s="41"/>
      <c r="I112" s="41"/>
      <c r="J112" s="43"/>
      <c r="K112" s="43"/>
    </row>
    <row r="113" spans="1:11" ht="20.100000000000001" customHeight="1">
      <c r="A113" s="65"/>
      <c r="B113" s="65"/>
      <c r="C113" s="65"/>
      <c r="D113" s="65"/>
      <c r="E113" s="292"/>
      <c r="F113" s="318" t="str">
        <f t="shared" si="0"/>
        <v/>
      </c>
      <c r="G113" s="83"/>
      <c r="H113" s="41"/>
      <c r="I113" s="41"/>
      <c r="J113" s="43"/>
      <c r="K113" s="43"/>
    </row>
    <row r="114" spans="1:11" ht="20.100000000000001" customHeight="1">
      <c r="A114" s="65"/>
      <c r="B114" s="65"/>
      <c r="C114" s="65"/>
      <c r="D114" s="65"/>
      <c r="E114" s="292"/>
      <c r="F114" s="318" t="str">
        <f t="shared" si="0"/>
        <v/>
      </c>
      <c r="G114" s="83"/>
      <c r="H114" s="41"/>
      <c r="I114" s="41"/>
      <c r="J114" s="43"/>
      <c r="K114" s="43"/>
    </row>
    <row r="115" spans="1:11" ht="20.100000000000001" customHeight="1">
      <c r="A115" s="65"/>
      <c r="B115" s="65"/>
      <c r="C115" s="65"/>
      <c r="D115" s="65"/>
      <c r="E115" s="292"/>
      <c r="F115" s="318" t="str">
        <f t="shared" si="0"/>
        <v/>
      </c>
      <c r="G115" s="83"/>
      <c r="H115" s="41"/>
      <c r="I115" s="41"/>
      <c r="J115" s="43"/>
      <c r="K115" s="43"/>
    </row>
    <row r="116" spans="1:11" ht="20.100000000000001" customHeight="1">
      <c r="A116" s="65"/>
      <c r="B116" s="65"/>
      <c r="C116" s="65"/>
      <c r="D116" s="65"/>
      <c r="E116" s="292"/>
      <c r="F116" s="318" t="str">
        <f t="shared" si="0"/>
        <v/>
      </c>
      <c r="G116" s="83"/>
      <c r="H116" s="41"/>
      <c r="I116" s="41"/>
      <c r="J116" s="43"/>
      <c r="K116" s="43"/>
    </row>
    <row r="117" spans="1:11" ht="20.100000000000001" customHeight="1">
      <c r="A117" s="65"/>
      <c r="B117" s="65"/>
      <c r="C117" s="65"/>
      <c r="D117" s="65"/>
      <c r="E117" s="292"/>
      <c r="F117" s="318" t="str">
        <f t="shared" si="0"/>
        <v/>
      </c>
      <c r="G117" s="83"/>
      <c r="H117" s="41"/>
      <c r="I117" s="41"/>
      <c r="J117" s="43"/>
      <c r="K117" s="43"/>
    </row>
    <row r="118" spans="1:11" ht="20.100000000000001" customHeight="1">
      <c r="A118" s="65"/>
      <c r="B118" s="65"/>
      <c r="C118" s="65"/>
      <c r="D118" s="65"/>
      <c r="E118" s="292"/>
      <c r="F118" s="318" t="str">
        <f t="shared" si="0"/>
        <v/>
      </c>
      <c r="G118" s="83"/>
      <c r="H118" s="41"/>
      <c r="I118" s="41"/>
      <c r="J118" s="43"/>
      <c r="K118" s="43"/>
    </row>
    <row r="119" spans="1:11" ht="20.100000000000001" customHeight="1">
      <c r="A119" s="65"/>
      <c r="B119" s="65"/>
      <c r="C119" s="65"/>
      <c r="D119" s="65"/>
      <c r="E119" s="292"/>
      <c r="F119" s="318" t="str">
        <f t="shared" si="0"/>
        <v/>
      </c>
      <c r="G119" s="83"/>
      <c r="H119" s="41"/>
      <c r="I119" s="41"/>
      <c r="J119" s="43"/>
      <c r="K119" s="43"/>
    </row>
    <row r="120" spans="1:11" ht="20.100000000000001" customHeight="1">
      <c r="A120" s="65"/>
      <c r="B120" s="65"/>
      <c r="C120" s="65"/>
      <c r="D120" s="65"/>
      <c r="E120" s="292"/>
      <c r="F120" s="318" t="str">
        <f t="shared" si="0"/>
        <v/>
      </c>
      <c r="G120" s="83"/>
      <c r="H120" s="41"/>
      <c r="I120" s="41"/>
      <c r="J120" s="43"/>
      <c r="K120" s="43"/>
    </row>
    <row r="121" spans="1:11" ht="20.100000000000001" customHeight="1">
      <c r="A121" s="65"/>
      <c r="B121" s="65"/>
      <c r="C121" s="65"/>
      <c r="D121" s="65"/>
      <c r="E121" s="292"/>
      <c r="F121" s="318" t="str">
        <f t="shared" si="0"/>
        <v/>
      </c>
      <c r="G121" s="83"/>
      <c r="H121" s="41"/>
      <c r="I121" s="41"/>
      <c r="J121" s="43"/>
      <c r="K121" s="43"/>
    </row>
    <row r="122" spans="1:11" ht="20.100000000000001" customHeight="1">
      <c r="A122" s="65"/>
      <c r="B122" s="65"/>
      <c r="C122" s="65"/>
      <c r="D122" s="65"/>
      <c r="E122" s="292"/>
      <c r="F122" s="318" t="str">
        <f t="shared" si="0"/>
        <v/>
      </c>
      <c r="G122" s="83"/>
      <c r="H122" s="41"/>
      <c r="I122" s="41"/>
      <c r="J122" s="43"/>
      <c r="K122" s="43"/>
    </row>
    <row r="123" spans="1:11" ht="20.100000000000001" customHeight="1">
      <c r="A123" s="65"/>
      <c r="B123" s="65"/>
      <c r="C123" s="65"/>
      <c r="D123" s="65"/>
      <c r="E123" s="292"/>
      <c r="F123" s="318" t="str">
        <f t="shared" si="0"/>
        <v/>
      </c>
      <c r="G123" s="83"/>
      <c r="H123" s="41"/>
      <c r="I123" s="41"/>
      <c r="J123" s="43"/>
      <c r="K123" s="43"/>
    </row>
    <row r="124" spans="1:11" ht="20.100000000000001" customHeight="1">
      <c r="A124" s="65"/>
      <c r="B124" s="65"/>
      <c r="C124" s="65"/>
      <c r="D124" s="65"/>
      <c r="E124" s="292"/>
      <c r="F124" s="318" t="str">
        <f t="shared" si="0"/>
        <v/>
      </c>
      <c r="G124" s="83"/>
      <c r="H124" s="41"/>
      <c r="I124" s="41"/>
      <c r="J124" s="43"/>
      <c r="K124" s="43"/>
    </row>
    <row r="125" spans="1:11" ht="20.100000000000001" customHeight="1">
      <c r="A125" s="65"/>
      <c r="B125" s="65"/>
      <c r="C125" s="65"/>
      <c r="D125" s="65"/>
      <c r="E125" s="292"/>
      <c r="F125" s="318" t="str">
        <f t="shared" si="0"/>
        <v/>
      </c>
      <c r="G125" s="83"/>
      <c r="H125" s="41"/>
      <c r="I125" s="41"/>
      <c r="J125" s="43"/>
      <c r="K125" s="43"/>
    </row>
    <row r="126" spans="1:11" ht="20.100000000000001" customHeight="1">
      <c r="A126" s="65"/>
      <c r="B126" s="65"/>
      <c r="C126" s="65"/>
      <c r="D126" s="65"/>
      <c r="E126" s="292"/>
      <c r="F126" s="318" t="str">
        <f t="shared" si="0"/>
        <v/>
      </c>
      <c r="G126" s="83"/>
      <c r="H126" s="41"/>
      <c r="I126" s="41"/>
      <c r="J126" s="43"/>
      <c r="K126" s="43"/>
    </row>
    <row r="127" spans="1:11" ht="20.100000000000001" customHeight="1">
      <c r="A127" s="65"/>
      <c r="B127" s="65"/>
      <c r="C127" s="65"/>
      <c r="D127" s="65"/>
      <c r="E127" s="292"/>
      <c r="F127" s="318" t="str">
        <f t="shared" si="0"/>
        <v/>
      </c>
      <c r="G127" s="83"/>
      <c r="H127" s="41"/>
      <c r="I127" s="41"/>
      <c r="J127" s="43"/>
      <c r="K127" s="43"/>
    </row>
    <row r="128" spans="1:11" ht="20.100000000000001" customHeight="1">
      <c r="A128" s="65"/>
      <c r="B128" s="65"/>
      <c r="C128" s="65"/>
      <c r="D128" s="65"/>
      <c r="E128" s="292"/>
      <c r="F128" s="318" t="str">
        <f t="shared" si="0"/>
        <v/>
      </c>
      <c r="G128" s="83"/>
      <c r="H128" s="41"/>
      <c r="I128" s="41"/>
      <c r="J128" s="43"/>
      <c r="K128" s="43"/>
    </row>
    <row r="129" spans="1:11" ht="20.100000000000001" customHeight="1">
      <c r="A129" s="65"/>
      <c r="B129" s="65"/>
      <c r="C129" s="65"/>
      <c r="D129" s="65"/>
      <c r="E129" s="292"/>
      <c r="F129" s="318" t="str">
        <f t="shared" si="0"/>
        <v/>
      </c>
      <c r="G129" s="83"/>
      <c r="H129" s="41"/>
      <c r="I129" s="41"/>
      <c r="J129" s="43"/>
      <c r="K129" s="43"/>
    </row>
    <row r="130" spans="1:11" ht="20.100000000000001" customHeight="1">
      <c r="A130" s="65"/>
      <c r="B130" s="65"/>
      <c r="C130" s="65"/>
      <c r="D130" s="65"/>
      <c r="E130" s="292"/>
      <c r="F130" s="318" t="str">
        <f t="shared" si="0"/>
        <v/>
      </c>
      <c r="G130" s="83"/>
      <c r="H130" s="41"/>
      <c r="I130" s="41"/>
      <c r="J130" s="43"/>
      <c r="K130" s="43"/>
    </row>
    <row r="131" spans="1:11" ht="20.100000000000001" customHeight="1">
      <c r="A131" s="65"/>
      <c r="B131" s="65"/>
      <c r="C131" s="65"/>
      <c r="D131" s="65"/>
      <c r="E131" s="292"/>
      <c r="F131" s="318" t="str">
        <f t="shared" si="0"/>
        <v/>
      </c>
      <c r="G131" s="83"/>
      <c r="H131" s="41"/>
      <c r="I131" s="41"/>
      <c r="J131" s="43"/>
      <c r="K131" s="43"/>
    </row>
    <row r="132" spans="1:11" ht="20.100000000000001" customHeight="1">
      <c r="A132" s="65"/>
      <c r="B132" s="65"/>
      <c r="C132" s="65"/>
      <c r="D132" s="65"/>
      <c r="E132" s="292"/>
      <c r="F132" s="318" t="str">
        <f t="shared" si="0"/>
        <v/>
      </c>
      <c r="G132" s="83"/>
      <c r="H132" s="41"/>
      <c r="I132" s="41"/>
      <c r="J132" s="43"/>
      <c r="K132" s="43"/>
    </row>
    <row r="133" spans="1:11" ht="20.100000000000001" customHeight="1">
      <c r="A133" s="65"/>
      <c r="B133" s="65"/>
      <c r="C133" s="65"/>
      <c r="D133" s="65"/>
      <c r="E133" s="292"/>
      <c r="F133" s="318" t="str">
        <f t="shared" si="0"/>
        <v/>
      </c>
      <c r="G133" s="83"/>
      <c r="H133" s="41"/>
      <c r="I133" s="41"/>
      <c r="J133" s="43"/>
      <c r="K133" s="43"/>
    </row>
    <row r="134" spans="1:11" ht="20.100000000000001" customHeight="1">
      <c r="A134" s="65"/>
      <c r="B134" s="65"/>
      <c r="C134" s="65"/>
      <c r="D134" s="65"/>
      <c r="E134" s="292"/>
      <c r="F134" s="318" t="str">
        <f t="shared" si="0"/>
        <v/>
      </c>
      <c r="G134" s="83"/>
      <c r="H134" s="41"/>
      <c r="I134" s="41"/>
      <c r="J134" s="43"/>
      <c r="K134" s="43"/>
    </row>
    <row r="135" spans="1:11" ht="20.100000000000001" customHeight="1">
      <c r="A135" s="65"/>
      <c r="B135" s="65"/>
      <c r="C135" s="65"/>
      <c r="D135" s="65"/>
      <c r="E135" s="292"/>
      <c r="F135" s="318" t="str">
        <f t="shared" si="0"/>
        <v/>
      </c>
      <c r="G135" s="83"/>
      <c r="H135" s="41"/>
      <c r="I135" s="41"/>
      <c r="J135" s="43"/>
      <c r="K135" s="43"/>
    </row>
    <row r="136" spans="1:11" ht="20.100000000000001" customHeight="1">
      <c r="A136" s="65"/>
      <c r="B136" s="65"/>
      <c r="C136" s="65"/>
      <c r="D136" s="65"/>
      <c r="E136" s="292"/>
      <c r="F136" s="318" t="str">
        <f t="shared" si="0"/>
        <v/>
      </c>
      <c r="G136" s="83"/>
      <c r="H136" s="41"/>
      <c r="I136" s="41"/>
      <c r="J136" s="43"/>
      <c r="K136" s="43"/>
    </row>
    <row r="137" spans="1:11" ht="20.100000000000001" customHeight="1">
      <c r="A137" s="65"/>
      <c r="B137" s="65"/>
      <c r="C137" s="65"/>
      <c r="D137" s="65"/>
      <c r="E137" s="292"/>
      <c r="F137" s="318" t="str">
        <f t="shared" si="0"/>
        <v/>
      </c>
      <c r="G137" s="83"/>
      <c r="H137" s="41"/>
      <c r="I137" s="41"/>
      <c r="J137" s="43"/>
      <c r="K137" s="43"/>
    </row>
    <row r="138" spans="1:11" ht="20.100000000000001" customHeight="1">
      <c r="A138" s="65"/>
      <c r="B138" s="65"/>
      <c r="C138" s="65"/>
      <c r="D138" s="65"/>
      <c r="E138" s="292"/>
      <c r="F138" s="318" t="str">
        <f t="shared" si="0"/>
        <v/>
      </c>
      <c r="G138" s="83"/>
      <c r="H138" s="41"/>
      <c r="I138" s="41"/>
      <c r="J138" s="43"/>
      <c r="K138" s="43"/>
    </row>
    <row r="139" spans="1:11" ht="20.100000000000001" customHeight="1">
      <c r="A139" s="65"/>
      <c r="B139" s="65"/>
      <c r="C139" s="65"/>
      <c r="D139" s="65"/>
      <c r="E139" s="292"/>
      <c r="F139" s="318" t="str">
        <f t="shared" si="0"/>
        <v/>
      </c>
      <c r="G139" s="83"/>
      <c r="H139" s="41"/>
      <c r="I139" s="41"/>
      <c r="J139" s="43"/>
      <c r="K139" s="43"/>
    </row>
    <row r="140" spans="1:11" ht="20.100000000000001" customHeight="1">
      <c r="A140" s="65"/>
      <c r="B140" s="65"/>
      <c r="C140" s="65"/>
      <c r="D140" s="65"/>
      <c r="E140" s="292"/>
      <c r="F140" s="318" t="str">
        <f t="shared" si="0"/>
        <v/>
      </c>
      <c r="G140" s="83"/>
      <c r="H140" s="41"/>
      <c r="I140" s="41"/>
      <c r="J140" s="43"/>
      <c r="K140" s="43"/>
    </row>
    <row r="141" spans="1:11" ht="20.100000000000001" customHeight="1">
      <c r="A141" s="65"/>
      <c r="B141" s="65"/>
      <c r="C141" s="65"/>
      <c r="D141" s="65"/>
      <c r="E141" s="292"/>
      <c r="F141" s="318" t="str">
        <f t="shared" si="0"/>
        <v/>
      </c>
      <c r="G141" s="83"/>
      <c r="H141" s="41"/>
      <c r="I141" s="41"/>
      <c r="J141" s="43"/>
      <c r="K141" s="43"/>
    </row>
    <row r="142" spans="1:11" ht="20.100000000000001" customHeight="1">
      <c r="A142" s="65"/>
      <c r="B142" s="65"/>
      <c r="C142" s="65"/>
      <c r="D142" s="65"/>
      <c r="E142" s="292"/>
      <c r="F142" s="318" t="str">
        <f t="shared" si="0"/>
        <v/>
      </c>
      <c r="G142" s="83"/>
      <c r="H142" s="41"/>
      <c r="I142" s="41"/>
      <c r="J142" s="43"/>
      <c r="K142" s="43"/>
    </row>
    <row r="143" spans="1:11" ht="20.100000000000001" customHeight="1">
      <c r="A143" s="65"/>
      <c r="B143" s="65"/>
      <c r="C143" s="65"/>
      <c r="D143" s="65"/>
      <c r="E143" s="292"/>
      <c r="F143" s="318" t="str">
        <f t="shared" si="0"/>
        <v/>
      </c>
      <c r="G143" s="83"/>
      <c r="H143" s="41"/>
      <c r="I143" s="41"/>
      <c r="J143" s="43"/>
      <c r="K143" s="43"/>
    </row>
    <row r="144" spans="1:11" ht="20.100000000000001" customHeight="1">
      <c r="A144" s="65"/>
      <c r="B144" s="65"/>
      <c r="C144" s="65"/>
      <c r="D144" s="65"/>
      <c r="E144" s="292"/>
      <c r="F144" s="318" t="str">
        <f t="shared" si="0"/>
        <v/>
      </c>
      <c r="G144" s="83"/>
      <c r="H144" s="41"/>
      <c r="I144" s="41"/>
      <c r="J144" s="43"/>
      <c r="K144" s="43"/>
    </row>
    <row r="145" spans="1:11" ht="20.100000000000001" customHeight="1">
      <c r="A145" s="65"/>
      <c r="B145" s="65"/>
      <c r="C145" s="65"/>
      <c r="D145" s="65"/>
      <c r="E145" s="292"/>
      <c r="F145" s="318" t="str">
        <f t="shared" si="0"/>
        <v/>
      </c>
      <c r="G145" s="83"/>
      <c r="H145" s="41"/>
      <c r="I145" s="41"/>
      <c r="J145" s="43"/>
      <c r="K145" s="43"/>
    </row>
    <row r="146" spans="1:11" ht="20.100000000000001" customHeight="1">
      <c r="A146" s="65"/>
      <c r="B146" s="65"/>
      <c r="C146" s="65"/>
      <c r="D146" s="65"/>
      <c r="E146" s="292"/>
      <c r="F146" s="318" t="str">
        <f t="shared" si="0"/>
        <v/>
      </c>
      <c r="G146" s="83"/>
      <c r="H146" s="41"/>
      <c r="I146" s="41"/>
      <c r="J146" s="43"/>
      <c r="K146" s="43"/>
    </row>
    <row r="147" spans="1:11" ht="20.100000000000001" customHeight="1">
      <c r="A147" s="65"/>
      <c r="B147" s="65"/>
      <c r="C147" s="65"/>
      <c r="D147" s="65"/>
      <c r="E147" s="292"/>
      <c r="F147" s="318" t="str">
        <f t="shared" si="0"/>
        <v/>
      </c>
      <c r="G147" s="83"/>
      <c r="H147" s="41"/>
      <c r="I147" s="41"/>
      <c r="J147" s="43"/>
      <c r="K147" s="43"/>
    </row>
    <row r="148" spans="1:11" ht="20.100000000000001" customHeight="1">
      <c r="A148" s="65"/>
      <c r="B148" s="65"/>
      <c r="C148" s="65"/>
      <c r="D148" s="65"/>
      <c r="E148" s="292"/>
      <c r="F148" s="318" t="str">
        <f t="shared" si="0"/>
        <v/>
      </c>
      <c r="G148" s="83"/>
      <c r="H148" s="41"/>
      <c r="I148" s="41"/>
      <c r="J148" s="43"/>
      <c r="K148" s="43"/>
    </row>
    <row r="149" spans="1:11" ht="20.100000000000001" customHeight="1">
      <c r="A149" s="65"/>
      <c r="B149" s="65"/>
      <c r="C149" s="65"/>
      <c r="D149" s="65"/>
      <c r="E149" s="292"/>
      <c r="F149" s="318" t="str">
        <f t="shared" si="0"/>
        <v/>
      </c>
      <c r="G149" s="83"/>
      <c r="H149" s="41"/>
      <c r="I149" s="41"/>
      <c r="J149" s="43"/>
      <c r="K149" s="43"/>
    </row>
    <row r="150" spans="1:11" ht="20.100000000000001" customHeight="1">
      <c r="A150" s="65"/>
      <c r="B150" s="65"/>
      <c r="C150" s="65"/>
      <c r="D150" s="65"/>
      <c r="E150" s="292"/>
      <c r="F150" s="318" t="str">
        <f t="shared" si="0"/>
        <v/>
      </c>
      <c r="G150" s="83"/>
      <c r="H150" s="41"/>
      <c r="I150" s="41"/>
      <c r="J150" s="43"/>
      <c r="K150" s="43"/>
    </row>
    <row r="151" spans="1:11" ht="20.100000000000001" customHeight="1">
      <c r="A151" s="65"/>
      <c r="B151" s="65"/>
      <c r="C151" s="65"/>
      <c r="D151" s="65"/>
      <c r="E151" s="292"/>
      <c r="F151" s="318" t="str">
        <f t="shared" si="0"/>
        <v/>
      </c>
      <c r="G151" s="83"/>
      <c r="H151" s="41"/>
      <c r="I151" s="41"/>
      <c r="J151" s="43"/>
      <c r="K151" s="43"/>
    </row>
    <row r="152" spans="1:11" ht="20.100000000000001" customHeight="1">
      <c r="A152" s="65"/>
      <c r="B152" s="65"/>
      <c r="C152" s="65"/>
      <c r="D152" s="65"/>
      <c r="E152" s="292"/>
      <c r="F152" s="318" t="str">
        <f t="shared" si="0"/>
        <v/>
      </c>
      <c r="G152" s="83"/>
      <c r="H152" s="41"/>
      <c r="I152" s="41"/>
      <c r="J152" s="43"/>
      <c r="K152" s="43"/>
    </row>
    <row r="153" spans="1:11" ht="20.100000000000001" customHeight="1">
      <c r="A153" s="65"/>
      <c r="B153" s="65"/>
      <c r="C153" s="65"/>
      <c r="D153" s="65"/>
      <c r="E153" s="292"/>
      <c r="F153" s="318" t="str">
        <f t="shared" si="0"/>
        <v/>
      </c>
      <c r="G153" s="83"/>
      <c r="H153" s="41"/>
      <c r="I153" s="41"/>
      <c r="J153" s="43"/>
      <c r="K153" s="43"/>
    </row>
    <row r="154" spans="1:11" ht="20.100000000000001" customHeight="1">
      <c r="A154" s="65"/>
      <c r="B154" s="65"/>
      <c r="C154" s="65"/>
      <c r="D154" s="65"/>
      <c r="E154" s="292"/>
      <c r="F154" s="318" t="str">
        <f t="shared" si="0"/>
        <v/>
      </c>
      <c r="G154" s="83"/>
      <c r="H154" s="41"/>
      <c r="I154" s="41"/>
      <c r="J154" s="43"/>
      <c r="K154" s="43"/>
    </row>
    <row r="155" spans="1:11" ht="20.100000000000001" customHeight="1">
      <c r="A155" s="65"/>
      <c r="B155" s="65"/>
      <c r="C155" s="65"/>
      <c r="D155" s="65"/>
      <c r="E155" s="292"/>
      <c r="F155" s="318" t="str">
        <f t="shared" si="0"/>
        <v/>
      </c>
      <c r="G155" s="83"/>
      <c r="H155" s="41"/>
      <c r="I155" s="41"/>
      <c r="J155" s="43"/>
      <c r="K155" s="43"/>
    </row>
    <row r="156" spans="1:11" ht="20.100000000000001" customHeight="1">
      <c r="A156" s="65"/>
      <c r="B156" s="65"/>
      <c r="C156" s="65"/>
      <c r="D156" s="65"/>
      <c r="E156" s="292"/>
      <c r="F156" s="318" t="str">
        <f t="shared" si="0"/>
        <v/>
      </c>
      <c r="G156" s="83"/>
      <c r="H156" s="41"/>
      <c r="I156" s="41"/>
      <c r="J156" s="43"/>
      <c r="K156" s="43"/>
    </row>
    <row r="157" spans="1:11" ht="20.100000000000001" customHeight="1">
      <c r="A157" s="65"/>
      <c r="B157" s="65"/>
      <c r="C157" s="65"/>
      <c r="D157" s="65"/>
      <c r="E157" s="292"/>
      <c r="F157" s="318" t="str">
        <f t="shared" si="0"/>
        <v/>
      </c>
      <c r="G157" s="83"/>
      <c r="H157" s="41"/>
      <c r="I157" s="41"/>
      <c r="J157" s="43"/>
      <c r="K157" s="43"/>
    </row>
    <row r="158" spans="1:11" ht="20.100000000000001" customHeight="1">
      <c r="A158" s="65"/>
      <c r="B158" s="65"/>
      <c r="C158" s="65"/>
      <c r="D158" s="65"/>
      <c r="E158" s="292"/>
      <c r="F158" s="318" t="str">
        <f t="shared" si="0"/>
        <v/>
      </c>
      <c r="G158" s="83"/>
      <c r="H158" s="41"/>
      <c r="I158" s="41"/>
      <c r="J158" s="43"/>
      <c r="K158" s="43"/>
    </row>
    <row r="159" spans="1:11" ht="20.100000000000001" customHeight="1">
      <c r="A159" s="65"/>
      <c r="B159" s="65"/>
      <c r="C159" s="65"/>
      <c r="D159" s="65"/>
      <c r="E159" s="292"/>
      <c r="F159" s="318" t="str">
        <f t="shared" si="0"/>
        <v/>
      </c>
      <c r="G159" s="83"/>
      <c r="H159" s="41"/>
      <c r="I159" s="41"/>
      <c r="J159" s="43"/>
      <c r="K159" s="43"/>
    </row>
    <row r="160" spans="1:11" ht="20.100000000000001" customHeight="1">
      <c r="A160" s="65"/>
      <c r="B160" s="65"/>
      <c r="C160" s="65"/>
      <c r="D160" s="65"/>
      <c r="E160" s="292"/>
      <c r="F160" s="318" t="str">
        <f t="shared" si="0"/>
        <v/>
      </c>
      <c r="G160" s="83"/>
      <c r="H160" s="41"/>
      <c r="I160" s="41"/>
      <c r="J160" s="43"/>
      <c r="K160" s="43"/>
    </row>
    <row r="161" spans="1:11" ht="20.100000000000001" customHeight="1">
      <c r="A161" s="65"/>
      <c r="B161" s="65"/>
      <c r="C161" s="65"/>
      <c r="D161" s="65"/>
      <c r="E161" s="292"/>
      <c r="F161" s="318" t="str">
        <f t="shared" si="0"/>
        <v/>
      </c>
      <c r="G161" s="83"/>
      <c r="H161" s="41"/>
      <c r="I161" s="41"/>
      <c r="J161" s="43"/>
      <c r="K161" s="43"/>
    </row>
    <row r="162" spans="1:11" ht="20.100000000000001" customHeight="1">
      <c r="A162" s="65"/>
      <c r="B162" s="65"/>
      <c r="C162" s="65"/>
      <c r="D162" s="65"/>
      <c r="E162" s="292"/>
      <c r="F162" s="318" t="str">
        <f t="shared" si="0"/>
        <v/>
      </c>
      <c r="G162" s="83"/>
      <c r="H162" s="41"/>
      <c r="I162" s="41"/>
      <c r="J162" s="43"/>
      <c r="K162" s="43"/>
    </row>
    <row r="163" spans="1:11" ht="20.100000000000001" customHeight="1">
      <c r="A163" s="65"/>
      <c r="B163" s="65"/>
      <c r="C163" s="65"/>
      <c r="D163" s="65"/>
      <c r="E163" s="292"/>
      <c r="F163" s="318" t="str">
        <f t="shared" si="0"/>
        <v/>
      </c>
      <c r="G163" s="83"/>
      <c r="H163" s="41"/>
      <c r="I163" s="41"/>
      <c r="J163" s="43"/>
      <c r="K163" s="43"/>
    </row>
    <row r="164" spans="1:11" ht="20.100000000000001" customHeight="1">
      <c r="A164" s="65"/>
      <c r="B164" s="65"/>
      <c r="C164" s="65"/>
      <c r="D164" s="65"/>
      <c r="E164" s="292"/>
      <c r="F164" s="318" t="str">
        <f t="shared" si="0"/>
        <v/>
      </c>
      <c r="G164" s="83"/>
      <c r="H164" s="41"/>
      <c r="I164" s="41"/>
      <c r="J164" s="43"/>
      <c r="K164" s="43"/>
    </row>
    <row r="165" spans="1:11" ht="20.100000000000001" customHeight="1">
      <c r="A165" s="65"/>
      <c r="B165" s="65"/>
      <c r="C165" s="65"/>
      <c r="D165" s="65"/>
      <c r="E165" s="292"/>
      <c r="F165" s="318" t="str">
        <f t="shared" si="0"/>
        <v/>
      </c>
      <c r="G165" s="83"/>
      <c r="H165" s="41"/>
      <c r="I165" s="41"/>
      <c r="J165" s="43"/>
      <c r="K165" s="43"/>
    </row>
    <row r="166" spans="1:11" ht="20.100000000000001" customHeight="1">
      <c r="A166" s="65"/>
      <c r="B166" s="65"/>
      <c r="C166" s="65"/>
      <c r="D166" s="65"/>
      <c r="E166" s="292"/>
      <c r="F166" s="318" t="str">
        <f t="shared" si="0"/>
        <v/>
      </c>
      <c r="G166" s="83"/>
      <c r="H166" s="41"/>
      <c r="I166" s="41"/>
      <c r="J166" s="43"/>
      <c r="K166" s="43"/>
    </row>
    <row r="167" spans="1:11" ht="20.100000000000001" customHeight="1">
      <c r="A167" s="65"/>
      <c r="B167" s="65"/>
      <c r="C167" s="65"/>
      <c r="D167" s="65"/>
      <c r="E167" s="292"/>
      <c r="F167" s="318" t="str">
        <f t="shared" si="0"/>
        <v/>
      </c>
      <c r="G167" s="83"/>
      <c r="H167" s="41"/>
      <c r="I167" s="41"/>
      <c r="J167" s="43"/>
      <c r="K167" s="43"/>
    </row>
    <row r="168" spans="1:11" ht="20.100000000000001" customHeight="1">
      <c r="A168" s="65"/>
      <c r="B168" s="65"/>
      <c r="C168" s="65"/>
      <c r="D168" s="65"/>
      <c r="E168" s="292"/>
      <c r="F168" s="318" t="str">
        <f t="shared" si="0"/>
        <v/>
      </c>
      <c r="G168" s="83"/>
      <c r="H168" s="41"/>
      <c r="I168" s="41"/>
      <c r="J168" s="43"/>
      <c r="K168" s="43"/>
    </row>
    <row r="169" spans="1:11" ht="20.100000000000001" customHeight="1">
      <c r="A169" s="65"/>
      <c r="B169" s="65"/>
      <c r="C169" s="65"/>
      <c r="D169" s="65"/>
      <c r="E169" s="292"/>
      <c r="F169" s="318" t="str">
        <f t="shared" si="0"/>
        <v/>
      </c>
      <c r="G169" s="83"/>
      <c r="H169" s="41"/>
      <c r="I169" s="41"/>
      <c r="J169" s="43"/>
      <c r="K169" s="43"/>
    </row>
    <row r="170" spans="1:11" ht="20.100000000000001" customHeight="1">
      <c r="A170" s="65"/>
      <c r="B170" s="65"/>
      <c r="C170" s="65"/>
      <c r="D170" s="65"/>
      <c r="E170" s="292"/>
      <c r="F170" s="318" t="str">
        <f t="shared" si="0"/>
        <v/>
      </c>
      <c r="G170" s="83"/>
      <c r="H170" s="41"/>
      <c r="I170" s="41"/>
      <c r="J170" s="43"/>
      <c r="K170" s="43"/>
    </row>
    <row r="171" spans="1:11" ht="20.100000000000001" customHeight="1">
      <c r="A171" s="65"/>
      <c r="B171" s="65"/>
      <c r="C171" s="65"/>
      <c r="D171" s="65"/>
      <c r="E171" s="292"/>
      <c r="F171" s="318" t="str">
        <f t="shared" si="0"/>
        <v/>
      </c>
      <c r="G171" s="83"/>
      <c r="H171" s="41"/>
      <c r="I171" s="41"/>
      <c r="J171" s="43"/>
      <c r="K171" s="43"/>
    </row>
    <row r="172" spans="1:11" ht="20.100000000000001" customHeight="1">
      <c r="A172" s="65"/>
      <c r="B172" s="65"/>
      <c r="C172" s="65"/>
      <c r="D172" s="65"/>
      <c r="E172" s="292"/>
      <c r="F172" s="318" t="str">
        <f t="shared" si="0"/>
        <v/>
      </c>
      <c r="G172" s="83"/>
      <c r="H172" s="41"/>
      <c r="I172" s="41"/>
      <c r="J172" s="43"/>
      <c r="K172" s="43"/>
    </row>
    <row r="173" spans="1:11" ht="20.100000000000001" customHeight="1">
      <c r="A173" s="65"/>
      <c r="B173" s="65"/>
      <c r="C173" s="65"/>
      <c r="D173" s="65"/>
      <c r="E173" s="292"/>
      <c r="F173" s="318" t="str">
        <f t="shared" si="0"/>
        <v/>
      </c>
      <c r="G173" s="83"/>
      <c r="H173" s="41"/>
      <c r="I173" s="41"/>
      <c r="J173" s="43"/>
      <c r="K173" s="43"/>
    </row>
    <row r="174" spans="1:11" ht="20.100000000000001" customHeight="1">
      <c r="A174" s="65"/>
      <c r="B174" s="65"/>
      <c r="C174" s="65"/>
      <c r="D174" s="65"/>
      <c r="E174" s="292"/>
      <c r="F174" s="318" t="str">
        <f t="shared" si="0"/>
        <v/>
      </c>
      <c r="G174" s="83"/>
      <c r="H174" s="41"/>
      <c r="I174" s="41"/>
      <c r="J174" s="43"/>
      <c r="K174" s="43"/>
    </row>
    <row r="175" spans="1:11" ht="20.100000000000001" customHeight="1">
      <c r="A175" s="65"/>
      <c r="B175" s="65"/>
      <c r="C175" s="65"/>
      <c r="D175" s="65"/>
      <c r="E175" s="292"/>
      <c r="F175" s="318" t="str">
        <f t="shared" si="0"/>
        <v/>
      </c>
      <c r="G175" s="83"/>
      <c r="H175" s="41"/>
      <c r="I175" s="41"/>
      <c r="J175" s="43"/>
      <c r="K175" s="43"/>
    </row>
    <row r="176" spans="1:11" ht="20.100000000000001" customHeight="1">
      <c r="A176" s="65"/>
      <c r="B176" s="65"/>
      <c r="C176" s="65"/>
      <c r="D176" s="65"/>
      <c r="E176" s="292"/>
      <c r="F176" s="318" t="str">
        <f t="shared" si="0"/>
        <v/>
      </c>
      <c r="G176" s="83"/>
      <c r="H176" s="41"/>
      <c r="I176" s="41"/>
      <c r="J176" s="43"/>
      <c r="K176" s="43"/>
    </row>
    <row r="177" spans="1:11" ht="20.100000000000001" customHeight="1">
      <c r="A177" s="65"/>
      <c r="B177" s="65"/>
      <c r="C177" s="65"/>
      <c r="D177" s="65"/>
      <c r="E177" s="292"/>
      <c r="F177" s="318" t="str">
        <f t="shared" si="0"/>
        <v/>
      </c>
      <c r="G177" s="83"/>
      <c r="H177" s="41"/>
      <c r="I177" s="41"/>
      <c r="J177" s="43"/>
      <c r="K177" s="43"/>
    </row>
    <row r="178" spans="1:11" ht="20.100000000000001" customHeight="1">
      <c r="A178" s="65"/>
      <c r="B178" s="65"/>
      <c r="C178" s="65"/>
      <c r="D178" s="65"/>
      <c r="E178" s="292"/>
      <c r="F178" s="318" t="str">
        <f t="shared" si="0"/>
        <v/>
      </c>
      <c r="G178" s="83"/>
      <c r="H178" s="41"/>
      <c r="I178" s="41"/>
      <c r="J178" s="43"/>
      <c r="K178" s="43"/>
    </row>
    <row r="179" spans="1:11" ht="20.100000000000001" customHeight="1">
      <c r="A179" s="65"/>
      <c r="B179" s="65"/>
      <c r="C179" s="65"/>
      <c r="D179" s="65"/>
      <c r="E179" s="292"/>
      <c r="F179" s="318" t="str">
        <f t="shared" si="0"/>
        <v/>
      </c>
      <c r="G179" s="83"/>
      <c r="H179" s="41"/>
      <c r="I179" s="41"/>
      <c r="J179" s="43"/>
      <c r="K179" s="43"/>
    </row>
    <row r="180" spans="1:11" ht="20.100000000000001" customHeight="1">
      <c r="A180" s="65"/>
      <c r="B180" s="65"/>
      <c r="C180" s="65"/>
      <c r="D180" s="65"/>
      <c r="E180" s="292"/>
      <c r="F180" s="318" t="str">
        <f t="shared" si="0"/>
        <v/>
      </c>
      <c r="G180" s="83"/>
      <c r="H180" s="41"/>
      <c r="I180" s="41"/>
      <c r="J180" s="43"/>
      <c r="K180" s="43"/>
    </row>
    <row r="181" spans="1:11" ht="20.100000000000001" customHeight="1">
      <c r="A181" s="65"/>
      <c r="B181" s="65"/>
      <c r="C181" s="65"/>
      <c r="D181" s="65"/>
      <c r="E181" s="292"/>
      <c r="F181" s="318" t="str">
        <f t="shared" si="0"/>
        <v/>
      </c>
      <c r="G181" s="83"/>
      <c r="H181" s="41"/>
      <c r="I181" s="41"/>
      <c r="J181" s="43"/>
      <c r="K181" s="43"/>
    </row>
    <row r="182" spans="1:11" ht="20.100000000000001" customHeight="1">
      <c r="A182" s="65"/>
      <c r="B182" s="65"/>
      <c r="C182" s="65"/>
      <c r="D182" s="65"/>
      <c r="E182" s="292"/>
      <c r="F182" s="318" t="str">
        <f t="shared" si="0"/>
        <v/>
      </c>
      <c r="G182" s="83"/>
      <c r="H182" s="41"/>
      <c r="I182" s="41"/>
      <c r="J182" s="43"/>
      <c r="K182" s="43"/>
    </row>
    <row r="183" spans="1:11" ht="20.100000000000001" customHeight="1">
      <c r="A183" s="65"/>
      <c r="B183" s="65"/>
      <c r="C183" s="65"/>
      <c r="D183" s="65"/>
      <c r="E183" s="292"/>
      <c r="F183" s="318" t="str">
        <f t="shared" si="0"/>
        <v/>
      </c>
      <c r="G183" s="83"/>
      <c r="H183" s="41"/>
      <c r="I183" s="41"/>
      <c r="J183" s="43"/>
      <c r="K183" s="43"/>
    </row>
    <row r="184" spans="1:11" ht="20.100000000000001" customHeight="1">
      <c r="A184" s="65"/>
      <c r="B184" s="65"/>
      <c r="C184" s="65"/>
      <c r="D184" s="65"/>
      <c r="E184" s="292"/>
      <c r="F184" s="318" t="str">
        <f t="shared" si="0"/>
        <v/>
      </c>
      <c r="G184" s="83"/>
      <c r="H184" s="41"/>
      <c r="I184" s="41"/>
      <c r="J184" s="43"/>
      <c r="K184" s="43"/>
    </row>
    <row r="185" spans="1:11" ht="20.100000000000001" customHeight="1">
      <c r="A185" s="65"/>
      <c r="B185" s="65"/>
      <c r="C185" s="65"/>
      <c r="D185" s="65"/>
      <c r="E185" s="292"/>
      <c r="F185" s="318" t="str">
        <f t="shared" si="0"/>
        <v/>
      </c>
      <c r="G185" s="83"/>
      <c r="H185" s="41"/>
      <c r="I185" s="41"/>
      <c r="J185" s="43"/>
      <c r="K185" s="43"/>
    </row>
    <row r="186" spans="1:11" ht="20.100000000000001" customHeight="1">
      <c r="A186" s="65"/>
      <c r="B186" s="65"/>
      <c r="C186" s="65"/>
      <c r="D186" s="65"/>
      <c r="E186" s="292"/>
      <c r="F186" s="318" t="str">
        <f t="shared" si="0"/>
        <v/>
      </c>
      <c r="G186" s="83"/>
      <c r="H186" s="41"/>
      <c r="I186" s="41"/>
      <c r="J186" s="43"/>
      <c r="K186" s="43"/>
    </row>
    <row r="187" spans="1:11" ht="20.100000000000001" customHeight="1">
      <c r="A187" s="65"/>
      <c r="B187" s="65"/>
      <c r="C187" s="65"/>
      <c r="D187" s="65"/>
      <c r="E187" s="292"/>
      <c r="F187" s="318" t="str">
        <f t="shared" si="0"/>
        <v/>
      </c>
      <c r="G187" s="83"/>
      <c r="H187" s="41"/>
      <c r="I187" s="41"/>
      <c r="J187" s="43"/>
      <c r="K187" s="43"/>
    </row>
    <row r="188" spans="1:11" ht="20.100000000000001" customHeight="1">
      <c r="A188" s="65"/>
      <c r="B188" s="65"/>
      <c r="C188" s="65"/>
      <c r="D188" s="65"/>
      <c r="E188" s="292"/>
      <c r="F188" s="318" t="str">
        <f t="shared" si="0"/>
        <v/>
      </c>
      <c r="G188" s="83"/>
      <c r="H188" s="41"/>
      <c r="I188" s="41"/>
      <c r="J188" s="43"/>
      <c r="K188" s="43"/>
    </row>
    <row r="189" spans="1:11" ht="20.100000000000001" customHeight="1">
      <c r="A189" s="65"/>
      <c r="B189" s="65"/>
      <c r="C189" s="65"/>
      <c r="D189" s="65"/>
      <c r="E189" s="292"/>
      <c r="F189" s="318" t="str">
        <f t="shared" si="0"/>
        <v/>
      </c>
      <c r="G189" s="83"/>
      <c r="H189" s="41"/>
      <c r="I189" s="41"/>
      <c r="J189" s="43"/>
      <c r="K189" s="43"/>
    </row>
    <row r="190" spans="1:11" ht="20.100000000000001" customHeight="1">
      <c r="A190" s="65"/>
      <c r="B190" s="65"/>
      <c r="C190" s="65"/>
      <c r="D190" s="65"/>
      <c r="E190" s="292"/>
      <c r="F190" s="318" t="str">
        <f t="shared" si="0"/>
        <v/>
      </c>
      <c r="G190" s="83"/>
      <c r="H190" s="41"/>
      <c r="I190" s="41"/>
      <c r="J190" s="43"/>
      <c r="K190" s="43"/>
    </row>
    <row r="191" spans="1:11" ht="20.100000000000001" customHeight="1">
      <c r="A191" s="65"/>
      <c r="B191" s="65"/>
      <c r="C191" s="65"/>
      <c r="D191" s="65"/>
      <c r="E191" s="292"/>
      <c r="F191" s="318" t="str">
        <f t="shared" si="0"/>
        <v/>
      </c>
      <c r="G191" s="83"/>
      <c r="H191" s="41"/>
      <c r="I191" s="41"/>
      <c r="J191" s="43"/>
      <c r="K191" s="43"/>
    </row>
    <row r="192" spans="1:11" ht="20.100000000000001" customHeight="1">
      <c r="A192" s="65"/>
      <c r="B192" s="65"/>
      <c r="C192" s="65"/>
      <c r="D192" s="65"/>
      <c r="E192" s="292"/>
      <c r="F192" s="318" t="str">
        <f t="shared" si="0"/>
        <v/>
      </c>
      <c r="G192" s="83"/>
      <c r="H192" s="41"/>
      <c r="I192" s="41"/>
      <c r="J192" s="43"/>
      <c r="K192" s="43"/>
    </row>
    <row r="193" spans="1:11" ht="20.100000000000001" customHeight="1">
      <c r="A193" s="65"/>
      <c r="B193" s="65"/>
      <c r="C193" s="65"/>
      <c r="D193" s="65"/>
      <c r="E193" s="292"/>
      <c r="F193" s="318" t="str">
        <f t="shared" si="0"/>
        <v/>
      </c>
      <c r="G193" s="83"/>
      <c r="H193" s="41"/>
      <c r="I193" s="41"/>
      <c r="J193" s="43"/>
      <c r="K193" s="43"/>
    </row>
    <row r="194" spans="1:11" ht="20.100000000000001" customHeight="1">
      <c r="A194" s="65"/>
      <c r="B194" s="65"/>
      <c r="C194" s="65"/>
      <c r="D194" s="65"/>
      <c r="E194" s="292"/>
      <c r="F194" s="318" t="str">
        <f t="shared" si="0"/>
        <v/>
      </c>
      <c r="G194" s="83"/>
      <c r="H194" s="41"/>
      <c r="I194" s="41"/>
      <c r="J194" s="43"/>
      <c r="K194" s="43"/>
    </row>
    <row r="195" spans="1:11" ht="20.100000000000001" customHeight="1">
      <c r="A195" s="65"/>
      <c r="B195" s="65"/>
      <c r="C195" s="65"/>
      <c r="D195" s="65"/>
      <c r="E195" s="292"/>
      <c r="F195" s="318" t="str">
        <f t="shared" si="0"/>
        <v/>
      </c>
      <c r="G195" s="83"/>
      <c r="H195" s="41"/>
      <c r="I195" s="41"/>
      <c r="J195" s="43"/>
      <c r="K195" s="43"/>
    </row>
    <row r="196" spans="1:11" ht="20.100000000000001" customHeight="1">
      <c r="A196" s="65"/>
      <c r="B196" s="65"/>
      <c r="C196" s="65"/>
      <c r="D196" s="65"/>
      <c r="E196" s="292"/>
      <c r="F196" s="318" t="str">
        <f t="shared" si="0"/>
        <v/>
      </c>
      <c r="G196" s="83"/>
      <c r="H196" s="41"/>
      <c r="I196" s="41"/>
      <c r="J196" s="43"/>
      <c r="K196" s="43"/>
    </row>
    <row r="197" spans="1:11" ht="20.100000000000001" customHeight="1">
      <c r="A197" s="65"/>
      <c r="B197" s="65"/>
      <c r="C197" s="65"/>
      <c r="D197" s="65"/>
      <c r="E197" s="292"/>
      <c r="F197" s="318" t="str">
        <f t="shared" si="0"/>
        <v/>
      </c>
      <c r="G197" s="83"/>
      <c r="H197" s="41"/>
      <c r="I197" s="41"/>
      <c r="J197" s="43"/>
      <c r="K197" s="43"/>
    </row>
    <row r="198" spans="1:11" ht="20.100000000000001" customHeight="1">
      <c r="A198" s="65"/>
      <c r="B198" s="65"/>
      <c r="C198" s="65"/>
      <c r="D198" s="65"/>
      <c r="E198" s="292"/>
      <c r="F198" s="318" t="str">
        <f t="shared" si="0"/>
        <v/>
      </c>
      <c r="G198" s="83"/>
      <c r="H198" s="41"/>
      <c r="I198" s="41"/>
      <c r="J198" s="43"/>
      <c r="K198" s="43"/>
    </row>
    <row r="199" spans="1:11" ht="20.100000000000001" customHeight="1">
      <c r="A199" s="65"/>
      <c r="B199" s="65"/>
      <c r="C199" s="65"/>
      <c r="D199" s="65"/>
      <c r="E199" s="292"/>
      <c r="F199" s="318" t="str">
        <f t="shared" si="0"/>
        <v/>
      </c>
      <c r="G199" s="83"/>
      <c r="H199" s="41"/>
      <c r="I199" s="41"/>
      <c r="J199" s="43"/>
      <c r="K199" s="43"/>
    </row>
    <row r="200" spans="1:11" ht="20.100000000000001" customHeight="1">
      <c r="A200" s="65"/>
      <c r="B200" s="65"/>
      <c r="C200" s="65"/>
      <c r="D200" s="65"/>
      <c r="E200" s="292"/>
      <c r="F200" s="318" t="str">
        <f t="shared" si="0"/>
        <v/>
      </c>
      <c r="G200" s="83"/>
      <c r="H200" s="41"/>
      <c r="I200" s="41"/>
      <c r="J200" s="43"/>
      <c r="K200" s="43"/>
    </row>
    <row r="201" spans="1:11" ht="20.100000000000001" customHeight="1">
      <c r="A201" s="65"/>
      <c r="B201" s="65"/>
      <c r="C201" s="65"/>
      <c r="D201" s="65"/>
      <c r="E201" s="292"/>
      <c r="F201" s="318" t="str">
        <f t="shared" si="0"/>
        <v/>
      </c>
      <c r="G201" s="83"/>
      <c r="H201" s="41"/>
      <c r="I201" s="41"/>
      <c r="J201" s="43"/>
      <c r="K201" s="43"/>
    </row>
    <row r="202" spans="1:11" ht="20.100000000000001" customHeight="1">
      <c r="A202" s="65"/>
      <c r="B202" s="65"/>
      <c r="C202" s="65"/>
      <c r="D202" s="65"/>
      <c r="E202" s="292"/>
      <c r="F202" s="318" t="str">
        <f t="shared" si="0"/>
        <v/>
      </c>
      <c r="G202" s="83"/>
      <c r="H202" s="41"/>
      <c r="I202" s="41"/>
      <c r="J202" s="43"/>
      <c r="K202" s="43"/>
    </row>
    <row r="203" spans="1:11" ht="20.100000000000001" customHeight="1">
      <c r="A203" s="65"/>
      <c r="B203" s="65"/>
      <c r="C203" s="65"/>
      <c r="D203" s="65"/>
      <c r="E203" s="292"/>
      <c r="F203" s="318" t="str">
        <f t="shared" si="0"/>
        <v/>
      </c>
      <c r="G203" s="83"/>
      <c r="H203" s="41"/>
      <c r="I203" s="41"/>
      <c r="J203" s="43"/>
      <c r="K203" s="43"/>
    </row>
    <row r="204" spans="1:11" ht="20.100000000000001" customHeight="1">
      <c r="A204" s="65"/>
      <c r="B204" s="65"/>
      <c r="C204" s="65"/>
      <c r="D204" s="65"/>
      <c r="E204" s="292"/>
      <c r="F204" s="318" t="str">
        <f t="shared" si="0"/>
        <v/>
      </c>
      <c r="G204" s="83"/>
      <c r="H204" s="41"/>
      <c r="I204" s="41"/>
      <c r="J204" s="43"/>
      <c r="K204" s="43"/>
    </row>
    <row r="205" spans="1:11" ht="20.100000000000001" customHeight="1">
      <c r="A205" s="65"/>
      <c r="B205" s="65"/>
      <c r="C205" s="65"/>
      <c r="D205" s="65"/>
      <c r="E205" s="292"/>
      <c r="F205" s="318" t="str">
        <f t="shared" si="0"/>
        <v/>
      </c>
      <c r="G205" s="83"/>
      <c r="H205" s="41"/>
      <c r="I205" s="41"/>
      <c r="J205" s="43"/>
      <c r="K205" s="43"/>
    </row>
    <row r="206" spans="1:11" ht="20.100000000000001" customHeight="1">
      <c r="A206" s="65"/>
      <c r="B206" s="65"/>
      <c r="C206" s="65"/>
      <c r="D206" s="65"/>
      <c r="E206" s="292"/>
      <c r="F206" s="318" t="str">
        <f t="shared" si="0"/>
        <v/>
      </c>
      <c r="G206" s="83"/>
      <c r="H206" s="41"/>
      <c r="I206" s="41"/>
      <c r="J206" s="43"/>
      <c r="K206" s="43"/>
    </row>
    <row r="207" spans="1:11" ht="20.100000000000001" customHeight="1">
      <c r="A207" s="65"/>
      <c r="B207" s="65"/>
      <c r="C207" s="65"/>
      <c r="D207" s="65"/>
      <c r="E207" s="292"/>
      <c r="F207" s="318" t="str">
        <f t="shared" si="0"/>
        <v/>
      </c>
      <c r="G207" s="83"/>
      <c r="H207" s="41"/>
      <c r="I207" s="41"/>
      <c r="J207" s="43"/>
      <c r="K207" s="43"/>
    </row>
    <row r="208" spans="1:11" ht="20.100000000000001" customHeight="1">
      <c r="A208" s="65"/>
      <c r="B208" s="65"/>
      <c r="C208" s="65"/>
      <c r="D208" s="65"/>
      <c r="E208" s="292"/>
      <c r="F208" s="318" t="str">
        <f t="shared" si="0"/>
        <v/>
      </c>
      <c r="G208" s="83"/>
      <c r="H208" s="41"/>
      <c r="I208" s="41"/>
      <c r="J208" s="43"/>
      <c r="K208" s="43"/>
    </row>
    <row r="209" spans="1:11" ht="20.100000000000001" customHeight="1">
      <c r="A209" s="65"/>
      <c r="B209" s="65"/>
      <c r="C209" s="65"/>
      <c r="D209" s="65"/>
      <c r="E209" s="292"/>
      <c r="F209" s="318" t="str">
        <f t="shared" si="0"/>
        <v/>
      </c>
      <c r="G209" s="83"/>
      <c r="H209" s="41"/>
      <c r="I209" s="41"/>
      <c r="J209" s="43"/>
      <c r="K209" s="43"/>
    </row>
    <row r="210" spans="1:11" ht="20.100000000000001" customHeight="1">
      <c r="A210" s="65"/>
      <c r="B210" s="65"/>
      <c r="C210" s="65"/>
      <c r="D210" s="65"/>
      <c r="E210" s="292"/>
      <c r="F210" s="318" t="str">
        <f t="shared" si="0"/>
        <v/>
      </c>
      <c r="G210" s="83"/>
      <c r="H210" s="41"/>
      <c r="I210" s="41"/>
      <c r="J210" s="43"/>
      <c r="K210" s="43"/>
    </row>
    <row r="211" spans="1:11" ht="20.100000000000001" customHeight="1">
      <c r="A211" s="65"/>
      <c r="B211" s="65"/>
      <c r="C211" s="65"/>
      <c r="D211" s="65"/>
      <c r="E211" s="292"/>
      <c r="F211" s="318" t="str">
        <f t="shared" si="0"/>
        <v/>
      </c>
      <c r="G211" s="83"/>
      <c r="H211" s="41"/>
      <c r="I211" s="41"/>
      <c r="J211" s="43"/>
      <c r="K211" s="43"/>
    </row>
    <row r="212" spans="1:11" ht="20.100000000000001" customHeight="1">
      <c r="A212" s="65"/>
      <c r="B212" s="65"/>
      <c r="C212" s="65"/>
      <c r="D212" s="65"/>
      <c r="E212" s="292"/>
      <c r="F212" s="318" t="str">
        <f t="shared" si="0"/>
        <v/>
      </c>
      <c r="G212" s="83"/>
      <c r="H212" s="41"/>
      <c r="I212" s="41"/>
      <c r="J212" s="43"/>
      <c r="K212" s="43"/>
    </row>
    <row r="213" spans="1:11" ht="20.100000000000001" customHeight="1">
      <c r="A213" s="65"/>
      <c r="B213" s="65"/>
      <c r="C213" s="65"/>
      <c r="D213" s="65"/>
      <c r="E213" s="292"/>
      <c r="F213" s="318" t="str">
        <f t="shared" si="0"/>
        <v/>
      </c>
      <c r="G213" s="83"/>
      <c r="H213" s="41"/>
      <c r="I213" s="41"/>
      <c r="J213" s="43"/>
      <c r="K213" s="43"/>
    </row>
    <row r="214" spans="1:11" ht="20.100000000000001" customHeight="1">
      <c r="A214" s="65"/>
      <c r="B214" s="65"/>
      <c r="C214" s="65"/>
      <c r="D214" s="65"/>
      <c r="E214" s="292"/>
      <c r="F214" s="318" t="str">
        <f t="shared" si="0"/>
        <v/>
      </c>
      <c r="G214" s="83"/>
      <c r="H214" s="41"/>
      <c r="I214" s="41"/>
      <c r="J214" s="43"/>
      <c r="K214" s="43"/>
    </row>
    <row r="215" spans="1:11" ht="20.100000000000001" customHeight="1">
      <c r="A215" s="65"/>
      <c r="B215" s="65"/>
      <c r="C215" s="65"/>
      <c r="D215" s="65"/>
      <c r="E215" s="292"/>
      <c r="F215" s="318" t="str">
        <f t="shared" si="0"/>
        <v/>
      </c>
      <c r="G215" s="83"/>
      <c r="H215" s="41"/>
      <c r="I215" s="41"/>
      <c r="J215" s="43"/>
      <c r="K215" s="43"/>
    </row>
    <row r="216" spans="1:11" ht="20.100000000000001" customHeight="1">
      <c r="A216" s="65"/>
      <c r="B216" s="65"/>
      <c r="C216" s="65"/>
      <c r="D216" s="65"/>
      <c r="E216" s="292"/>
      <c r="F216" s="318" t="str">
        <f t="shared" si="0"/>
        <v/>
      </c>
      <c r="G216" s="83"/>
      <c r="H216" s="41"/>
      <c r="I216" s="41"/>
      <c r="J216" s="43"/>
      <c r="K216" s="43"/>
    </row>
    <row r="217" spans="1:11" ht="20.100000000000001" customHeight="1">
      <c r="A217" s="65"/>
      <c r="B217" s="65"/>
      <c r="C217" s="65"/>
      <c r="D217" s="65"/>
      <c r="E217" s="292"/>
      <c r="F217" s="318" t="str">
        <f t="shared" si="0"/>
        <v/>
      </c>
      <c r="G217" s="83"/>
      <c r="H217" s="41"/>
      <c r="I217" s="41"/>
      <c r="J217" s="43"/>
      <c r="K217" s="43"/>
    </row>
    <row r="218" spans="1:11" ht="20.100000000000001" customHeight="1">
      <c r="A218" s="65"/>
      <c r="B218" s="65"/>
      <c r="C218" s="65"/>
      <c r="D218" s="65"/>
      <c r="E218" s="292"/>
      <c r="F218" s="318" t="str">
        <f t="shared" si="0"/>
        <v/>
      </c>
      <c r="G218" s="83"/>
      <c r="H218" s="41"/>
      <c r="I218" s="41"/>
      <c r="J218" s="43"/>
      <c r="K218" s="43"/>
    </row>
    <row r="219" spans="1:11" ht="20.100000000000001" customHeight="1">
      <c r="A219" s="65"/>
      <c r="B219" s="65"/>
      <c r="C219" s="65"/>
      <c r="D219" s="65"/>
      <c r="E219" s="292"/>
      <c r="F219" s="318" t="str">
        <f t="shared" si="0"/>
        <v/>
      </c>
      <c r="G219" s="83"/>
      <c r="H219" s="41"/>
      <c r="I219" s="41"/>
      <c r="J219" s="43"/>
      <c r="K219" s="43"/>
    </row>
    <row r="220" spans="1:11" ht="20.100000000000001" customHeight="1">
      <c r="A220" s="65"/>
      <c r="B220" s="65"/>
      <c r="C220" s="65"/>
      <c r="D220" s="65"/>
      <c r="E220" s="292"/>
      <c r="F220" s="318" t="str">
        <f t="shared" si="0"/>
        <v/>
      </c>
      <c r="G220" s="83"/>
      <c r="H220" s="41"/>
      <c r="I220" s="41"/>
      <c r="J220" s="43"/>
      <c r="K220" s="43"/>
    </row>
    <row r="221" spans="1:11" ht="20.100000000000001" customHeight="1">
      <c r="A221" s="65"/>
      <c r="B221" s="65"/>
      <c r="C221" s="65"/>
      <c r="D221" s="65"/>
      <c r="E221" s="292"/>
      <c r="F221" s="318" t="str">
        <f t="shared" ref="F221:F284" si="1">IF(ISBLANK($E221),"",VLOOKUP($E221,참여인력_개요,2,FALSE))</f>
        <v/>
      </c>
      <c r="G221" s="83"/>
      <c r="H221" s="41"/>
      <c r="I221" s="41"/>
      <c r="J221" s="43"/>
      <c r="K221" s="43"/>
    </row>
    <row r="222" spans="1:11" ht="20.100000000000001" customHeight="1">
      <c r="A222" s="65"/>
      <c r="B222" s="65"/>
      <c r="C222" s="65"/>
      <c r="D222" s="65"/>
      <c r="E222" s="292"/>
      <c r="F222" s="318" t="str">
        <f t="shared" si="1"/>
        <v/>
      </c>
      <c r="G222" s="83"/>
      <c r="H222" s="41"/>
      <c r="I222" s="41"/>
      <c r="J222" s="43"/>
      <c r="K222" s="43"/>
    </row>
    <row r="223" spans="1:11" ht="20.100000000000001" customHeight="1">
      <c r="A223" s="65"/>
      <c r="B223" s="65"/>
      <c r="C223" s="65"/>
      <c r="D223" s="65"/>
      <c r="E223" s="292"/>
      <c r="F223" s="318" t="str">
        <f t="shared" si="1"/>
        <v/>
      </c>
      <c r="G223" s="83"/>
      <c r="H223" s="41"/>
      <c r="I223" s="41"/>
      <c r="J223" s="43"/>
      <c r="K223" s="43"/>
    </row>
    <row r="224" spans="1:11" ht="20.100000000000001" customHeight="1">
      <c r="A224" s="65"/>
      <c r="B224" s="65"/>
      <c r="C224" s="65"/>
      <c r="D224" s="65"/>
      <c r="E224" s="292"/>
      <c r="F224" s="318" t="str">
        <f t="shared" si="1"/>
        <v/>
      </c>
      <c r="G224" s="83"/>
      <c r="H224" s="41"/>
      <c r="I224" s="41"/>
      <c r="J224" s="43"/>
      <c r="K224" s="43"/>
    </row>
    <row r="225" spans="1:11" ht="20.100000000000001" customHeight="1">
      <c r="A225" s="65"/>
      <c r="B225" s="65"/>
      <c r="C225" s="65"/>
      <c r="D225" s="65"/>
      <c r="E225" s="292"/>
      <c r="F225" s="318" t="str">
        <f t="shared" si="1"/>
        <v/>
      </c>
      <c r="G225" s="83"/>
      <c r="H225" s="41"/>
      <c r="I225" s="41"/>
      <c r="J225" s="43"/>
      <c r="K225" s="43"/>
    </row>
    <row r="226" spans="1:11" ht="20.100000000000001" customHeight="1">
      <c r="A226" s="65"/>
      <c r="B226" s="65"/>
      <c r="C226" s="65"/>
      <c r="D226" s="65"/>
      <c r="E226" s="292"/>
      <c r="F226" s="318" t="str">
        <f t="shared" si="1"/>
        <v/>
      </c>
      <c r="G226" s="83"/>
      <c r="H226" s="41"/>
      <c r="I226" s="41"/>
      <c r="J226" s="43"/>
      <c r="K226" s="43"/>
    </row>
    <row r="227" spans="1:11" ht="20.100000000000001" customHeight="1">
      <c r="A227" s="65"/>
      <c r="B227" s="65"/>
      <c r="C227" s="65"/>
      <c r="D227" s="65"/>
      <c r="E227" s="292"/>
      <c r="F227" s="318" t="str">
        <f t="shared" si="1"/>
        <v/>
      </c>
      <c r="G227" s="83"/>
      <c r="H227" s="41"/>
      <c r="I227" s="41"/>
      <c r="J227" s="43"/>
      <c r="K227" s="43"/>
    </row>
    <row r="228" spans="1:11" ht="20.100000000000001" customHeight="1">
      <c r="A228" s="65"/>
      <c r="B228" s="65"/>
      <c r="C228" s="65"/>
      <c r="D228" s="65"/>
      <c r="E228" s="292"/>
      <c r="F228" s="318" t="str">
        <f t="shared" si="1"/>
        <v/>
      </c>
      <c r="G228" s="83"/>
      <c r="H228" s="41"/>
      <c r="I228" s="41"/>
      <c r="J228" s="43"/>
      <c r="K228" s="43"/>
    </row>
    <row r="229" spans="1:11" ht="20.100000000000001" customHeight="1">
      <c r="A229" s="65"/>
      <c r="B229" s="65"/>
      <c r="C229" s="65"/>
      <c r="D229" s="65"/>
      <c r="E229" s="292"/>
      <c r="F229" s="318" t="str">
        <f t="shared" si="1"/>
        <v/>
      </c>
      <c r="G229" s="83"/>
      <c r="H229" s="41"/>
      <c r="I229" s="41"/>
      <c r="J229" s="43"/>
      <c r="K229" s="43"/>
    </row>
    <row r="230" spans="1:11" ht="20.100000000000001" customHeight="1">
      <c r="A230" s="65"/>
      <c r="B230" s="65"/>
      <c r="C230" s="65"/>
      <c r="D230" s="65"/>
      <c r="E230" s="292"/>
      <c r="F230" s="318" t="str">
        <f t="shared" si="1"/>
        <v/>
      </c>
      <c r="G230" s="83"/>
      <c r="H230" s="41"/>
      <c r="I230" s="41"/>
      <c r="J230" s="43"/>
      <c r="K230" s="43"/>
    </row>
    <row r="231" spans="1:11" ht="20.100000000000001" customHeight="1">
      <c r="A231" s="65"/>
      <c r="B231" s="65"/>
      <c r="C231" s="65"/>
      <c r="D231" s="65"/>
      <c r="E231" s="292"/>
      <c r="F231" s="318" t="str">
        <f t="shared" si="1"/>
        <v/>
      </c>
      <c r="G231" s="83"/>
      <c r="H231" s="41"/>
      <c r="I231" s="41"/>
      <c r="J231" s="43"/>
      <c r="K231" s="43"/>
    </row>
    <row r="232" spans="1:11" ht="20.100000000000001" customHeight="1">
      <c r="A232" s="65"/>
      <c r="B232" s="65"/>
      <c r="C232" s="65"/>
      <c r="D232" s="65"/>
      <c r="E232" s="292"/>
      <c r="F232" s="318" t="str">
        <f t="shared" si="1"/>
        <v/>
      </c>
      <c r="G232" s="83"/>
      <c r="H232" s="41"/>
      <c r="I232" s="41"/>
      <c r="J232" s="43"/>
      <c r="K232" s="43"/>
    </row>
    <row r="233" spans="1:11" ht="20.100000000000001" customHeight="1">
      <c r="A233" s="65"/>
      <c r="B233" s="65"/>
      <c r="C233" s="65"/>
      <c r="D233" s="65"/>
      <c r="E233" s="292"/>
      <c r="F233" s="318" t="str">
        <f t="shared" si="1"/>
        <v/>
      </c>
      <c r="G233" s="83"/>
      <c r="H233" s="41"/>
      <c r="I233" s="41"/>
      <c r="J233" s="43"/>
      <c r="K233" s="43"/>
    </row>
    <row r="234" spans="1:11" ht="20.100000000000001" customHeight="1">
      <c r="A234" s="65"/>
      <c r="B234" s="65"/>
      <c r="C234" s="65"/>
      <c r="D234" s="65"/>
      <c r="E234" s="292"/>
      <c r="F234" s="318" t="str">
        <f t="shared" si="1"/>
        <v/>
      </c>
      <c r="G234" s="83"/>
      <c r="H234" s="41"/>
      <c r="I234" s="41"/>
      <c r="J234" s="43"/>
      <c r="K234" s="43"/>
    </row>
    <row r="235" spans="1:11" ht="20.100000000000001" customHeight="1">
      <c r="A235" s="65"/>
      <c r="B235" s="65"/>
      <c r="C235" s="65"/>
      <c r="D235" s="65"/>
      <c r="E235" s="292"/>
      <c r="F235" s="318" t="str">
        <f t="shared" si="1"/>
        <v/>
      </c>
      <c r="G235" s="83"/>
      <c r="H235" s="41"/>
      <c r="I235" s="41"/>
      <c r="J235" s="43"/>
      <c r="K235" s="43"/>
    </row>
    <row r="236" spans="1:11" ht="20.100000000000001" customHeight="1">
      <c r="A236" s="65"/>
      <c r="B236" s="65"/>
      <c r="C236" s="65"/>
      <c r="D236" s="65"/>
      <c r="E236" s="292"/>
      <c r="F236" s="318" t="str">
        <f t="shared" si="1"/>
        <v/>
      </c>
      <c r="G236" s="83"/>
      <c r="H236" s="41"/>
      <c r="I236" s="41"/>
      <c r="J236" s="43"/>
      <c r="K236" s="43"/>
    </row>
    <row r="237" spans="1:11" ht="20.100000000000001" customHeight="1">
      <c r="A237" s="65"/>
      <c r="B237" s="65"/>
      <c r="C237" s="65"/>
      <c r="D237" s="65"/>
      <c r="E237" s="292"/>
      <c r="F237" s="318" t="str">
        <f t="shared" si="1"/>
        <v/>
      </c>
      <c r="G237" s="83"/>
      <c r="H237" s="41"/>
      <c r="I237" s="41"/>
      <c r="J237" s="43"/>
      <c r="K237" s="43"/>
    </row>
    <row r="238" spans="1:11" ht="20.100000000000001" customHeight="1">
      <c r="A238" s="65"/>
      <c r="B238" s="65"/>
      <c r="C238" s="65"/>
      <c r="D238" s="65"/>
      <c r="E238" s="292"/>
      <c r="F238" s="318" t="str">
        <f t="shared" si="1"/>
        <v/>
      </c>
      <c r="G238" s="83"/>
      <c r="H238" s="41"/>
      <c r="I238" s="41"/>
      <c r="J238" s="43"/>
      <c r="K238" s="43"/>
    </row>
    <row r="239" spans="1:11" ht="20.100000000000001" customHeight="1">
      <c r="A239" s="65"/>
      <c r="B239" s="65"/>
      <c r="C239" s="65"/>
      <c r="D239" s="65"/>
      <c r="E239" s="292"/>
      <c r="F239" s="318" t="str">
        <f t="shared" si="1"/>
        <v/>
      </c>
      <c r="G239" s="83"/>
      <c r="H239" s="41"/>
      <c r="I239" s="41"/>
      <c r="J239" s="43"/>
      <c r="K239" s="43"/>
    </row>
    <row r="240" spans="1:11" ht="20.100000000000001" customHeight="1">
      <c r="A240" s="65"/>
      <c r="B240" s="65"/>
      <c r="C240" s="65"/>
      <c r="D240" s="65"/>
      <c r="E240" s="292"/>
      <c r="F240" s="318" t="str">
        <f t="shared" si="1"/>
        <v/>
      </c>
      <c r="G240" s="83"/>
      <c r="H240" s="41"/>
      <c r="I240" s="41"/>
      <c r="J240" s="43"/>
      <c r="K240" s="43"/>
    </row>
    <row r="241" spans="1:11" ht="20.100000000000001" customHeight="1">
      <c r="A241" s="65"/>
      <c r="B241" s="65"/>
      <c r="C241" s="65"/>
      <c r="D241" s="65"/>
      <c r="E241" s="292"/>
      <c r="F241" s="318" t="str">
        <f t="shared" si="1"/>
        <v/>
      </c>
      <c r="G241" s="83"/>
      <c r="H241" s="41"/>
      <c r="I241" s="41"/>
      <c r="J241" s="43"/>
      <c r="K241" s="43"/>
    </row>
    <row r="242" spans="1:11" ht="20.100000000000001" customHeight="1">
      <c r="A242" s="65"/>
      <c r="B242" s="65"/>
      <c r="C242" s="65"/>
      <c r="D242" s="65"/>
      <c r="E242" s="292"/>
      <c r="F242" s="318" t="str">
        <f t="shared" si="1"/>
        <v/>
      </c>
      <c r="G242" s="83"/>
      <c r="H242" s="41"/>
      <c r="I242" s="41"/>
      <c r="J242" s="43"/>
      <c r="K242" s="43"/>
    </row>
    <row r="243" spans="1:11" ht="20.100000000000001" customHeight="1">
      <c r="A243" s="65"/>
      <c r="B243" s="65"/>
      <c r="C243" s="65"/>
      <c r="D243" s="65"/>
      <c r="E243" s="292"/>
      <c r="F243" s="318" t="str">
        <f t="shared" si="1"/>
        <v/>
      </c>
      <c r="G243" s="83"/>
      <c r="H243" s="41"/>
      <c r="I243" s="41"/>
      <c r="J243" s="43"/>
      <c r="K243" s="43"/>
    </row>
    <row r="244" spans="1:11" ht="20.100000000000001" customHeight="1">
      <c r="A244" s="65"/>
      <c r="B244" s="65"/>
      <c r="C244" s="65"/>
      <c r="D244" s="65"/>
      <c r="E244" s="292"/>
      <c r="F244" s="318" t="str">
        <f t="shared" si="1"/>
        <v/>
      </c>
      <c r="G244" s="83"/>
      <c r="H244" s="41"/>
      <c r="I244" s="41"/>
      <c r="J244" s="43"/>
      <c r="K244" s="43"/>
    </row>
    <row r="245" spans="1:11" ht="20.100000000000001" customHeight="1">
      <c r="A245" s="65"/>
      <c r="B245" s="65"/>
      <c r="C245" s="65"/>
      <c r="D245" s="65"/>
      <c r="E245" s="292"/>
      <c r="F245" s="318" t="str">
        <f t="shared" si="1"/>
        <v/>
      </c>
      <c r="G245" s="83"/>
      <c r="H245" s="41"/>
      <c r="I245" s="41"/>
      <c r="J245" s="43"/>
      <c r="K245" s="43"/>
    </row>
    <row r="246" spans="1:11" ht="20.100000000000001" customHeight="1">
      <c r="A246" s="65"/>
      <c r="B246" s="65"/>
      <c r="C246" s="65"/>
      <c r="D246" s="65"/>
      <c r="E246" s="292"/>
      <c r="F246" s="318" t="str">
        <f t="shared" si="1"/>
        <v/>
      </c>
      <c r="G246" s="83"/>
      <c r="H246" s="41"/>
      <c r="I246" s="41"/>
      <c r="J246" s="43"/>
      <c r="K246" s="43"/>
    </row>
    <row r="247" spans="1:11" ht="20.100000000000001" customHeight="1">
      <c r="A247" s="65"/>
      <c r="B247" s="65"/>
      <c r="C247" s="65"/>
      <c r="D247" s="65"/>
      <c r="E247" s="292"/>
      <c r="F247" s="318" t="str">
        <f t="shared" si="1"/>
        <v/>
      </c>
      <c r="G247" s="83"/>
      <c r="H247" s="41"/>
      <c r="I247" s="41"/>
      <c r="J247" s="43"/>
      <c r="K247" s="43"/>
    </row>
    <row r="248" spans="1:11" ht="20.100000000000001" customHeight="1">
      <c r="A248" s="65"/>
      <c r="B248" s="65"/>
      <c r="C248" s="65"/>
      <c r="D248" s="65"/>
      <c r="E248" s="292"/>
      <c r="F248" s="318" t="str">
        <f t="shared" si="1"/>
        <v/>
      </c>
      <c r="G248" s="83"/>
      <c r="H248" s="41"/>
      <c r="I248" s="41"/>
      <c r="J248" s="43"/>
      <c r="K248" s="43"/>
    </row>
    <row r="249" spans="1:11" ht="20.100000000000001" customHeight="1">
      <c r="A249" s="65"/>
      <c r="B249" s="65"/>
      <c r="C249" s="65"/>
      <c r="D249" s="65"/>
      <c r="E249" s="292"/>
      <c r="F249" s="318" t="str">
        <f t="shared" si="1"/>
        <v/>
      </c>
      <c r="G249" s="83"/>
      <c r="H249" s="41"/>
      <c r="I249" s="41"/>
      <c r="J249" s="43"/>
      <c r="K249" s="43"/>
    </row>
    <row r="250" spans="1:11" ht="20.100000000000001" customHeight="1">
      <c r="A250" s="65"/>
      <c r="B250" s="65"/>
      <c r="C250" s="65"/>
      <c r="D250" s="65"/>
      <c r="E250" s="292"/>
      <c r="F250" s="318" t="str">
        <f t="shared" si="1"/>
        <v/>
      </c>
      <c r="G250" s="83"/>
      <c r="H250" s="41"/>
      <c r="I250" s="41"/>
      <c r="J250" s="43"/>
      <c r="K250" s="43"/>
    </row>
    <row r="251" spans="1:11" ht="20.100000000000001" customHeight="1">
      <c r="A251" s="65"/>
      <c r="B251" s="65"/>
      <c r="C251" s="65"/>
      <c r="D251" s="65"/>
      <c r="E251" s="292"/>
      <c r="F251" s="318" t="str">
        <f t="shared" si="1"/>
        <v/>
      </c>
      <c r="G251" s="83"/>
      <c r="H251" s="41"/>
      <c r="I251" s="41"/>
      <c r="J251" s="43"/>
      <c r="K251" s="43"/>
    </row>
    <row r="252" spans="1:11" ht="20.100000000000001" customHeight="1">
      <c r="A252" s="65"/>
      <c r="B252" s="65"/>
      <c r="C252" s="65"/>
      <c r="D252" s="65"/>
      <c r="E252" s="292"/>
      <c r="F252" s="318" t="str">
        <f t="shared" si="1"/>
        <v/>
      </c>
      <c r="G252" s="83"/>
      <c r="H252" s="41"/>
      <c r="I252" s="41"/>
      <c r="J252" s="43"/>
      <c r="K252" s="43"/>
    </row>
    <row r="253" spans="1:11" ht="20.100000000000001" customHeight="1">
      <c r="A253" s="65"/>
      <c r="B253" s="65"/>
      <c r="C253" s="65"/>
      <c r="D253" s="65"/>
      <c r="E253" s="292"/>
      <c r="F253" s="318" t="str">
        <f t="shared" si="1"/>
        <v/>
      </c>
      <c r="G253" s="83"/>
      <c r="H253" s="41"/>
      <c r="I253" s="41"/>
      <c r="J253" s="43"/>
      <c r="K253" s="43"/>
    </row>
    <row r="254" spans="1:11" ht="20.100000000000001" customHeight="1">
      <c r="A254" s="65"/>
      <c r="B254" s="65"/>
      <c r="C254" s="65"/>
      <c r="D254" s="65"/>
      <c r="E254" s="292"/>
      <c r="F254" s="318" t="str">
        <f t="shared" si="1"/>
        <v/>
      </c>
      <c r="G254" s="83"/>
      <c r="H254" s="41"/>
      <c r="I254" s="41"/>
      <c r="J254" s="43"/>
      <c r="K254" s="43"/>
    </row>
    <row r="255" spans="1:11" ht="20.100000000000001" customHeight="1">
      <c r="A255" s="65"/>
      <c r="B255" s="65"/>
      <c r="C255" s="65"/>
      <c r="D255" s="65"/>
      <c r="E255" s="292"/>
      <c r="F255" s="318" t="str">
        <f t="shared" si="1"/>
        <v/>
      </c>
      <c r="G255" s="83"/>
      <c r="H255" s="41"/>
      <c r="I255" s="41"/>
      <c r="J255" s="43"/>
      <c r="K255" s="43"/>
    </row>
    <row r="256" spans="1:11" ht="20.100000000000001" customHeight="1">
      <c r="A256" s="65"/>
      <c r="B256" s="65"/>
      <c r="C256" s="65"/>
      <c r="D256" s="65"/>
      <c r="E256" s="292"/>
      <c r="F256" s="318" t="str">
        <f t="shared" si="1"/>
        <v/>
      </c>
      <c r="G256" s="83"/>
      <c r="H256" s="41"/>
      <c r="I256" s="41"/>
      <c r="J256" s="43"/>
      <c r="K256" s="43"/>
    </row>
    <row r="257" spans="1:11" ht="20.100000000000001" customHeight="1">
      <c r="A257" s="65"/>
      <c r="B257" s="65"/>
      <c r="C257" s="65"/>
      <c r="D257" s="65"/>
      <c r="E257" s="292"/>
      <c r="F257" s="318" t="str">
        <f t="shared" si="1"/>
        <v/>
      </c>
      <c r="G257" s="83"/>
      <c r="H257" s="41"/>
      <c r="I257" s="41"/>
      <c r="J257" s="43"/>
      <c r="K257" s="43"/>
    </row>
    <row r="258" spans="1:11" ht="20.100000000000001" customHeight="1">
      <c r="A258" s="65"/>
      <c r="B258" s="65"/>
      <c r="C258" s="65"/>
      <c r="D258" s="65"/>
      <c r="E258" s="292"/>
      <c r="F258" s="318" t="str">
        <f t="shared" si="1"/>
        <v/>
      </c>
      <c r="G258" s="83"/>
      <c r="H258" s="41"/>
      <c r="I258" s="41"/>
      <c r="J258" s="43"/>
      <c r="K258" s="43"/>
    </row>
    <row r="259" spans="1:11" ht="20.100000000000001" customHeight="1">
      <c r="A259" s="65"/>
      <c r="B259" s="65"/>
      <c r="C259" s="65"/>
      <c r="D259" s="65"/>
      <c r="E259" s="292"/>
      <c r="F259" s="318" t="str">
        <f t="shared" si="1"/>
        <v/>
      </c>
      <c r="G259" s="83"/>
      <c r="H259" s="41"/>
      <c r="I259" s="41"/>
      <c r="J259" s="43"/>
      <c r="K259" s="43"/>
    </row>
    <row r="260" spans="1:11" ht="20.100000000000001" customHeight="1">
      <c r="A260" s="65"/>
      <c r="B260" s="65"/>
      <c r="C260" s="65"/>
      <c r="D260" s="65"/>
      <c r="E260" s="292"/>
      <c r="F260" s="318" t="str">
        <f t="shared" si="1"/>
        <v/>
      </c>
      <c r="G260" s="83"/>
      <c r="H260" s="41"/>
      <c r="I260" s="41"/>
      <c r="J260" s="43"/>
      <c r="K260" s="43"/>
    </row>
    <row r="261" spans="1:11" ht="20.100000000000001" customHeight="1">
      <c r="A261" s="65"/>
      <c r="B261" s="65"/>
      <c r="C261" s="65"/>
      <c r="D261" s="65"/>
      <c r="E261" s="292"/>
      <c r="F261" s="318" t="str">
        <f t="shared" si="1"/>
        <v/>
      </c>
      <c r="G261" s="83"/>
      <c r="H261" s="41"/>
      <c r="I261" s="41"/>
      <c r="J261" s="43"/>
      <c r="K261" s="43"/>
    </row>
    <row r="262" spans="1:11" ht="20.100000000000001" customHeight="1">
      <c r="A262" s="65"/>
      <c r="B262" s="65"/>
      <c r="C262" s="65"/>
      <c r="D262" s="65"/>
      <c r="E262" s="292"/>
      <c r="F262" s="318" t="str">
        <f t="shared" si="1"/>
        <v/>
      </c>
      <c r="G262" s="83"/>
      <c r="H262" s="41"/>
      <c r="I262" s="41"/>
      <c r="J262" s="43"/>
      <c r="K262" s="43"/>
    </row>
    <row r="263" spans="1:11" ht="20.100000000000001" customHeight="1">
      <c r="A263" s="65"/>
      <c r="B263" s="65"/>
      <c r="C263" s="65"/>
      <c r="D263" s="65"/>
      <c r="E263" s="292"/>
      <c r="F263" s="318" t="str">
        <f t="shared" si="1"/>
        <v/>
      </c>
      <c r="G263" s="83"/>
      <c r="H263" s="41"/>
      <c r="I263" s="41"/>
      <c r="J263" s="43"/>
      <c r="K263" s="43"/>
    </row>
    <row r="264" spans="1:11" ht="20.100000000000001" customHeight="1">
      <c r="A264" s="65"/>
      <c r="B264" s="65"/>
      <c r="C264" s="65"/>
      <c r="D264" s="65"/>
      <c r="E264" s="292"/>
      <c r="F264" s="318" t="str">
        <f t="shared" si="1"/>
        <v/>
      </c>
      <c r="G264" s="83"/>
      <c r="H264" s="41"/>
      <c r="I264" s="41"/>
      <c r="J264" s="43"/>
      <c r="K264" s="43"/>
    </row>
    <row r="265" spans="1:11" ht="20.100000000000001" customHeight="1">
      <c r="A265" s="65"/>
      <c r="B265" s="65"/>
      <c r="C265" s="65"/>
      <c r="D265" s="65"/>
      <c r="E265" s="292"/>
      <c r="F265" s="318" t="str">
        <f t="shared" si="1"/>
        <v/>
      </c>
      <c r="G265" s="83"/>
      <c r="H265" s="41"/>
      <c r="I265" s="41"/>
      <c r="J265" s="43"/>
      <c r="K265" s="43"/>
    </row>
    <row r="266" spans="1:11" ht="20.100000000000001" customHeight="1">
      <c r="A266" s="65"/>
      <c r="B266" s="65"/>
      <c r="C266" s="65"/>
      <c r="D266" s="65"/>
      <c r="E266" s="292"/>
      <c r="F266" s="318" t="str">
        <f t="shared" si="1"/>
        <v/>
      </c>
      <c r="G266" s="83"/>
      <c r="H266" s="41"/>
      <c r="I266" s="41"/>
      <c r="J266" s="43"/>
      <c r="K266" s="43"/>
    </row>
    <row r="267" spans="1:11" ht="20.100000000000001" customHeight="1">
      <c r="A267" s="65"/>
      <c r="B267" s="65"/>
      <c r="C267" s="65"/>
      <c r="D267" s="65"/>
      <c r="E267" s="292"/>
      <c r="F267" s="318" t="str">
        <f t="shared" si="1"/>
        <v/>
      </c>
      <c r="G267" s="83"/>
      <c r="H267" s="41"/>
      <c r="I267" s="41"/>
      <c r="J267" s="43"/>
      <c r="K267" s="43"/>
    </row>
    <row r="268" spans="1:11" ht="20.100000000000001" customHeight="1">
      <c r="A268" s="65"/>
      <c r="B268" s="65"/>
      <c r="C268" s="65"/>
      <c r="D268" s="65"/>
      <c r="E268" s="292"/>
      <c r="F268" s="318" t="str">
        <f t="shared" si="1"/>
        <v/>
      </c>
      <c r="G268" s="83"/>
      <c r="H268" s="41"/>
      <c r="I268" s="41"/>
      <c r="J268" s="43"/>
      <c r="K268" s="43"/>
    </row>
    <row r="269" spans="1:11" ht="20.100000000000001" customHeight="1">
      <c r="A269" s="65"/>
      <c r="B269" s="65"/>
      <c r="C269" s="65"/>
      <c r="D269" s="65"/>
      <c r="E269" s="292"/>
      <c r="F269" s="318" t="str">
        <f t="shared" si="1"/>
        <v/>
      </c>
      <c r="G269" s="83"/>
      <c r="H269" s="41"/>
      <c r="I269" s="41"/>
      <c r="J269" s="43"/>
      <c r="K269" s="43"/>
    </row>
    <row r="270" spans="1:11" ht="20.100000000000001" customHeight="1">
      <c r="A270" s="65"/>
      <c r="B270" s="65"/>
      <c r="C270" s="65"/>
      <c r="D270" s="65"/>
      <c r="E270" s="292"/>
      <c r="F270" s="318" t="str">
        <f t="shared" si="1"/>
        <v/>
      </c>
      <c r="G270" s="83"/>
      <c r="H270" s="41"/>
      <c r="I270" s="41"/>
      <c r="J270" s="43"/>
      <c r="K270" s="43"/>
    </row>
    <row r="271" spans="1:11" ht="20.100000000000001" customHeight="1">
      <c r="A271" s="65"/>
      <c r="B271" s="65"/>
      <c r="C271" s="65"/>
      <c r="D271" s="65"/>
      <c r="E271" s="292"/>
      <c r="F271" s="318" t="str">
        <f t="shared" si="1"/>
        <v/>
      </c>
      <c r="G271" s="83"/>
      <c r="H271" s="41"/>
      <c r="I271" s="41"/>
      <c r="J271" s="43"/>
      <c r="K271" s="43"/>
    </row>
    <row r="272" spans="1:11" ht="20.100000000000001" customHeight="1">
      <c r="A272" s="65"/>
      <c r="B272" s="65"/>
      <c r="C272" s="65"/>
      <c r="D272" s="65"/>
      <c r="E272" s="292"/>
      <c r="F272" s="318" t="str">
        <f t="shared" si="1"/>
        <v/>
      </c>
      <c r="G272" s="83"/>
      <c r="H272" s="41"/>
      <c r="I272" s="41"/>
      <c r="J272" s="43"/>
      <c r="K272" s="43"/>
    </row>
    <row r="273" spans="1:11" ht="20.100000000000001" customHeight="1">
      <c r="A273" s="65"/>
      <c r="B273" s="65"/>
      <c r="C273" s="65"/>
      <c r="D273" s="65"/>
      <c r="E273" s="292"/>
      <c r="F273" s="318" t="str">
        <f t="shared" si="1"/>
        <v/>
      </c>
      <c r="G273" s="83"/>
      <c r="H273" s="41"/>
      <c r="I273" s="41"/>
      <c r="J273" s="43"/>
      <c r="K273" s="43"/>
    </row>
    <row r="274" spans="1:11" ht="20.100000000000001" customHeight="1">
      <c r="A274" s="65"/>
      <c r="B274" s="65"/>
      <c r="C274" s="65"/>
      <c r="D274" s="65"/>
      <c r="E274" s="292"/>
      <c r="F274" s="318" t="str">
        <f t="shared" si="1"/>
        <v/>
      </c>
      <c r="G274" s="83"/>
      <c r="H274" s="41"/>
      <c r="I274" s="41"/>
      <c r="J274" s="43"/>
      <c r="K274" s="43"/>
    </row>
    <row r="275" spans="1:11" ht="20.100000000000001" customHeight="1">
      <c r="A275" s="65"/>
      <c r="B275" s="65"/>
      <c r="C275" s="65"/>
      <c r="D275" s="65"/>
      <c r="E275" s="292"/>
      <c r="F275" s="318" t="str">
        <f t="shared" si="1"/>
        <v/>
      </c>
      <c r="G275" s="83"/>
      <c r="H275" s="41"/>
      <c r="I275" s="41"/>
      <c r="J275" s="43"/>
      <c r="K275" s="43"/>
    </row>
    <row r="276" spans="1:11" ht="20.100000000000001" customHeight="1">
      <c r="A276" s="65"/>
      <c r="B276" s="65"/>
      <c r="C276" s="65"/>
      <c r="D276" s="65"/>
      <c r="E276" s="292"/>
      <c r="F276" s="318" t="str">
        <f t="shared" si="1"/>
        <v/>
      </c>
      <c r="G276" s="83"/>
      <c r="H276" s="41"/>
      <c r="I276" s="41"/>
      <c r="J276" s="43"/>
      <c r="K276" s="43"/>
    </row>
    <row r="277" spans="1:11" ht="20.100000000000001" customHeight="1">
      <c r="A277" s="65"/>
      <c r="B277" s="65"/>
      <c r="C277" s="65"/>
      <c r="D277" s="65"/>
      <c r="E277" s="292"/>
      <c r="F277" s="318" t="str">
        <f t="shared" si="1"/>
        <v/>
      </c>
      <c r="G277" s="83"/>
      <c r="H277" s="41"/>
      <c r="I277" s="41"/>
      <c r="J277" s="43"/>
      <c r="K277" s="43"/>
    </row>
    <row r="278" spans="1:11" ht="20.100000000000001" customHeight="1">
      <c r="A278" s="65"/>
      <c r="B278" s="65"/>
      <c r="C278" s="65"/>
      <c r="D278" s="65"/>
      <c r="E278" s="292"/>
      <c r="F278" s="318" t="str">
        <f t="shared" si="1"/>
        <v/>
      </c>
      <c r="G278" s="83"/>
      <c r="H278" s="41"/>
      <c r="I278" s="41"/>
      <c r="J278" s="43"/>
      <c r="K278" s="43"/>
    </row>
    <row r="279" spans="1:11" ht="20.100000000000001" customHeight="1">
      <c r="A279" s="65"/>
      <c r="B279" s="65"/>
      <c r="C279" s="65"/>
      <c r="D279" s="65"/>
      <c r="E279" s="292"/>
      <c r="F279" s="318" t="str">
        <f t="shared" si="1"/>
        <v/>
      </c>
      <c r="G279" s="83"/>
      <c r="H279" s="41"/>
      <c r="I279" s="41"/>
      <c r="J279" s="43"/>
      <c r="K279" s="43"/>
    </row>
    <row r="280" spans="1:11" ht="20.100000000000001" customHeight="1">
      <c r="A280" s="65"/>
      <c r="B280" s="65"/>
      <c r="C280" s="65"/>
      <c r="D280" s="65"/>
      <c r="E280" s="292"/>
      <c r="F280" s="318" t="str">
        <f t="shared" si="1"/>
        <v/>
      </c>
      <c r="G280" s="83"/>
      <c r="H280" s="41"/>
      <c r="I280" s="41"/>
      <c r="J280" s="43"/>
      <c r="K280" s="43"/>
    </row>
    <row r="281" spans="1:11" ht="20.100000000000001" customHeight="1">
      <c r="A281" s="65"/>
      <c r="B281" s="65"/>
      <c r="C281" s="65"/>
      <c r="D281" s="65"/>
      <c r="E281" s="292"/>
      <c r="F281" s="318" t="str">
        <f t="shared" si="1"/>
        <v/>
      </c>
      <c r="G281" s="83"/>
      <c r="H281" s="41"/>
      <c r="I281" s="41"/>
      <c r="J281" s="43"/>
      <c r="K281" s="43"/>
    </row>
    <row r="282" spans="1:11" ht="20.100000000000001" customHeight="1">
      <c r="A282" s="65"/>
      <c r="B282" s="65"/>
      <c r="C282" s="65"/>
      <c r="D282" s="65"/>
      <c r="E282" s="292"/>
      <c r="F282" s="318" t="str">
        <f t="shared" si="1"/>
        <v/>
      </c>
      <c r="G282" s="83"/>
      <c r="H282" s="41"/>
      <c r="I282" s="41"/>
      <c r="J282" s="43"/>
      <c r="K282" s="43"/>
    </row>
    <row r="283" spans="1:11" ht="20.100000000000001" customHeight="1">
      <c r="A283" s="65"/>
      <c r="B283" s="65"/>
      <c r="C283" s="65"/>
      <c r="D283" s="65"/>
      <c r="E283" s="292"/>
      <c r="F283" s="318" t="str">
        <f t="shared" si="1"/>
        <v/>
      </c>
      <c r="G283" s="83"/>
      <c r="H283" s="41"/>
      <c r="I283" s="41"/>
      <c r="J283" s="43"/>
      <c r="K283" s="43"/>
    </row>
    <row r="284" spans="1:11" ht="20.100000000000001" customHeight="1">
      <c r="A284" s="65"/>
      <c r="B284" s="65"/>
      <c r="C284" s="65"/>
      <c r="D284" s="65"/>
      <c r="E284" s="292"/>
      <c r="F284" s="318" t="str">
        <f t="shared" si="1"/>
        <v/>
      </c>
      <c r="G284" s="83"/>
      <c r="H284" s="41"/>
      <c r="I284" s="41"/>
      <c r="J284" s="43"/>
      <c r="K284" s="43"/>
    </row>
    <row r="285" spans="1:11" ht="20.100000000000001" customHeight="1">
      <c r="A285" s="65"/>
      <c r="B285" s="65"/>
      <c r="C285" s="65"/>
      <c r="D285" s="65"/>
      <c r="E285" s="292"/>
      <c r="F285" s="318" t="str">
        <f t="shared" ref="F285:F348" si="2">IF(ISBLANK($E285),"",VLOOKUP($E285,참여인력_개요,2,FALSE))</f>
        <v/>
      </c>
      <c r="G285" s="83"/>
      <c r="H285" s="41"/>
      <c r="I285" s="41"/>
      <c r="J285" s="43"/>
      <c r="K285" s="43"/>
    </row>
    <row r="286" spans="1:11" ht="20.100000000000001" customHeight="1">
      <c r="A286" s="65"/>
      <c r="B286" s="65"/>
      <c r="C286" s="65"/>
      <c r="D286" s="65"/>
      <c r="E286" s="292"/>
      <c r="F286" s="318" t="str">
        <f t="shared" si="2"/>
        <v/>
      </c>
      <c r="G286" s="83"/>
      <c r="H286" s="41"/>
      <c r="I286" s="41"/>
      <c r="J286" s="43"/>
      <c r="K286" s="43"/>
    </row>
    <row r="287" spans="1:11" ht="20.100000000000001" customHeight="1">
      <c r="A287" s="65"/>
      <c r="B287" s="65"/>
      <c r="C287" s="65"/>
      <c r="D287" s="65"/>
      <c r="E287" s="292"/>
      <c r="F287" s="318" t="str">
        <f t="shared" si="2"/>
        <v/>
      </c>
      <c r="G287" s="83"/>
      <c r="H287" s="41"/>
      <c r="I287" s="41"/>
      <c r="J287" s="43"/>
      <c r="K287" s="43"/>
    </row>
    <row r="288" spans="1:11" ht="20.100000000000001" customHeight="1">
      <c r="A288" s="65"/>
      <c r="B288" s="65"/>
      <c r="C288" s="65"/>
      <c r="D288" s="65"/>
      <c r="E288" s="292"/>
      <c r="F288" s="318" t="str">
        <f t="shared" si="2"/>
        <v/>
      </c>
      <c r="G288" s="83"/>
      <c r="H288" s="41"/>
      <c r="I288" s="41"/>
      <c r="J288" s="43"/>
      <c r="K288" s="43"/>
    </row>
    <row r="289" spans="1:11" ht="20.100000000000001" customHeight="1">
      <c r="A289" s="65"/>
      <c r="B289" s="65"/>
      <c r="C289" s="65"/>
      <c r="D289" s="65"/>
      <c r="E289" s="292"/>
      <c r="F289" s="318" t="str">
        <f t="shared" si="2"/>
        <v/>
      </c>
      <c r="G289" s="83"/>
      <c r="H289" s="41"/>
      <c r="I289" s="41"/>
      <c r="J289" s="43"/>
      <c r="K289" s="43"/>
    </row>
    <row r="290" spans="1:11" ht="20.100000000000001" customHeight="1">
      <c r="A290" s="65"/>
      <c r="B290" s="65"/>
      <c r="C290" s="65"/>
      <c r="D290" s="65"/>
      <c r="E290" s="292"/>
      <c r="F290" s="318" t="str">
        <f t="shared" si="2"/>
        <v/>
      </c>
      <c r="G290" s="83"/>
      <c r="H290" s="41"/>
      <c r="I290" s="41"/>
      <c r="J290" s="43"/>
      <c r="K290" s="43"/>
    </row>
    <row r="291" spans="1:11" ht="20.100000000000001" customHeight="1">
      <c r="A291" s="65"/>
      <c r="B291" s="65"/>
      <c r="C291" s="65"/>
      <c r="D291" s="65"/>
      <c r="E291" s="292"/>
      <c r="F291" s="318" t="str">
        <f t="shared" si="2"/>
        <v/>
      </c>
      <c r="G291" s="83"/>
      <c r="H291" s="41"/>
      <c r="I291" s="41"/>
      <c r="J291" s="43"/>
      <c r="K291" s="43"/>
    </row>
    <row r="292" spans="1:11" ht="20.100000000000001" customHeight="1">
      <c r="A292" s="65"/>
      <c r="B292" s="65"/>
      <c r="C292" s="65"/>
      <c r="D292" s="65"/>
      <c r="E292" s="292"/>
      <c r="F292" s="318" t="str">
        <f t="shared" si="2"/>
        <v/>
      </c>
      <c r="G292" s="83"/>
      <c r="H292" s="41"/>
      <c r="I292" s="41"/>
      <c r="J292" s="43"/>
      <c r="K292" s="43"/>
    </row>
    <row r="293" spans="1:11" ht="20.100000000000001" customHeight="1">
      <c r="A293" s="65"/>
      <c r="B293" s="65"/>
      <c r="C293" s="65"/>
      <c r="D293" s="65"/>
      <c r="E293" s="292"/>
      <c r="F293" s="318" t="str">
        <f t="shared" si="2"/>
        <v/>
      </c>
      <c r="G293" s="83"/>
      <c r="H293" s="41"/>
      <c r="I293" s="41"/>
      <c r="J293" s="43"/>
      <c r="K293" s="43"/>
    </row>
    <row r="294" spans="1:11" ht="20.100000000000001" customHeight="1">
      <c r="A294" s="65"/>
      <c r="B294" s="65"/>
      <c r="C294" s="65"/>
      <c r="D294" s="65"/>
      <c r="E294" s="292"/>
      <c r="F294" s="318" t="str">
        <f t="shared" si="2"/>
        <v/>
      </c>
      <c r="G294" s="83"/>
      <c r="H294" s="41"/>
      <c r="I294" s="41"/>
      <c r="J294" s="43"/>
      <c r="K294" s="43"/>
    </row>
    <row r="295" spans="1:11" ht="20.100000000000001" customHeight="1">
      <c r="A295" s="65"/>
      <c r="B295" s="65"/>
      <c r="C295" s="65"/>
      <c r="D295" s="65"/>
      <c r="E295" s="292"/>
      <c r="F295" s="318" t="str">
        <f t="shared" si="2"/>
        <v/>
      </c>
      <c r="G295" s="83"/>
      <c r="H295" s="41"/>
      <c r="I295" s="41"/>
      <c r="J295" s="43"/>
      <c r="K295" s="43"/>
    </row>
    <row r="296" spans="1:11" ht="20.100000000000001" customHeight="1">
      <c r="A296" s="65"/>
      <c r="B296" s="65"/>
      <c r="C296" s="65"/>
      <c r="D296" s="65"/>
      <c r="E296" s="292"/>
      <c r="F296" s="318" t="str">
        <f t="shared" si="2"/>
        <v/>
      </c>
      <c r="G296" s="83"/>
      <c r="H296" s="41"/>
      <c r="I296" s="41"/>
      <c r="J296" s="43"/>
      <c r="K296" s="43"/>
    </row>
    <row r="297" spans="1:11" ht="20.100000000000001" customHeight="1">
      <c r="A297" s="65"/>
      <c r="B297" s="65"/>
      <c r="C297" s="65"/>
      <c r="D297" s="65"/>
      <c r="E297" s="292"/>
      <c r="F297" s="318" t="str">
        <f t="shared" si="2"/>
        <v/>
      </c>
      <c r="G297" s="83"/>
      <c r="H297" s="41"/>
      <c r="I297" s="41"/>
      <c r="J297" s="43"/>
      <c r="K297" s="43"/>
    </row>
    <row r="298" spans="1:11" ht="20.100000000000001" customHeight="1">
      <c r="A298" s="65"/>
      <c r="B298" s="65"/>
      <c r="C298" s="65"/>
      <c r="D298" s="65"/>
      <c r="E298" s="292"/>
      <c r="F298" s="318" t="str">
        <f t="shared" si="2"/>
        <v/>
      </c>
      <c r="G298" s="83"/>
      <c r="H298" s="41"/>
      <c r="I298" s="41"/>
      <c r="J298" s="43"/>
      <c r="K298" s="43"/>
    </row>
    <row r="299" spans="1:11" ht="20.100000000000001" customHeight="1">
      <c r="A299" s="65"/>
      <c r="B299" s="65"/>
      <c r="C299" s="65"/>
      <c r="D299" s="65"/>
      <c r="E299" s="292"/>
      <c r="F299" s="318" t="str">
        <f t="shared" si="2"/>
        <v/>
      </c>
      <c r="G299" s="83"/>
      <c r="H299" s="41"/>
      <c r="I299" s="41"/>
      <c r="J299" s="43"/>
      <c r="K299" s="43"/>
    </row>
    <row r="300" spans="1:11" ht="20.100000000000001" customHeight="1">
      <c r="A300" s="65"/>
      <c r="B300" s="65"/>
      <c r="C300" s="65"/>
      <c r="D300" s="65"/>
      <c r="E300" s="292"/>
      <c r="F300" s="318" t="str">
        <f t="shared" si="2"/>
        <v/>
      </c>
      <c r="G300" s="83"/>
      <c r="H300" s="41"/>
      <c r="I300" s="41"/>
      <c r="J300" s="43"/>
      <c r="K300" s="43"/>
    </row>
    <row r="301" spans="1:11" ht="20.100000000000001" customHeight="1">
      <c r="A301" s="65"/>
      <c r="B301" s="65"/>
      <c r="C301" s="65"/>
      <c r="D301" s="65"/>
      <c r="E301" s="292"/>
      <c r="F301" s="318" t="str">
        <f t="shared" si="2"/>
        <v/>
      </c>
      <c r="G301" s="83"/>
      <c r="H301" s="41"/>
      <c r="I301" s="41"/>
      <c r="J301" s="43"/>
      <c r="K301" s="43"/>
    </row>
    <row r="302" spans="1:11" ht="20.100000000000001" customHeight="1">
      <c r="A302" s="65"/>
      <c r="B302" s="65"/>
      <c r="C302" s="65"/>
      <c r="D302" s="65"/>
      <c r="E302" s="292"/>
      <c r="F302" s="318" t="str">
        <f t="shared" si="2"/>
        <v/>
      </c>
      <c r="G302" s="83"/>
      <c r="H302" s="41"/>
      <c r="I302" s="41"/>
      <c r="J302" s="43"/>
      <c r="K302" s="43"/>
    </row>
    <row r="303" spans="1:11" ht="20.100000000000001" customHeight="1">
      <c r="A303" s="65"/>
      <c r="B303" s="65"/>
      <c r="C303" s="65"/>
      <c r="D303" s="65"/>
      <c r="E303" s="292"/>
      <c r="F303" s="318" t="str">
        <f t="shared" si="2"/>
        <v/>
      </c>
      <c r="G303" s="83"/>
      <c r="H303" s="41"/>
      <c r="I303" s="41"/>
      <c r="J303" s="43"/>
      <c r="K303" s="43"/>
    </row>
    <row r="304" spans="1:11" ht="20.100000000000001" customHeight="1">
      <c r="A304" s="65"/>
      <c r="B304" s="65"/>
      <c r="C304" s="65"/>
      <c r="D304" s="65"/>
      <c r="E304" s="292"/>
      <c r="F304" s="318" t="str">
        <f t="shared" si="2"/>
        <v/>
      </c>
      <c r="G304" s="83"/>
      <c r="H304" s="41"/>
      <c r="I304" s="41"/>
      <c r="J304" s="43"/>
      <c r="K304" s="43"/>
    </row>
    <row r="305" spans="1:11" ht="20.100000000000001" customHeight="1">
      <c r="A305" s="65"/>
      <c r="B305" s="65"/>
      <c r="C305" s="65"/>
      <c r="D305" s="65"/>
      <c r="E305" s="292"/>
      <c r="F305" s="318" t="str">
        <f t="shared" si="2"/>
        <v/>
      </c>
      <c r="G305" s="83"/>
      <c r="H305" s="41"/>
      <c r="I305" s="41"/>
      <c r="J305" s="43"/>
      <c r="K305" s="43"/>
    </row>
    <row r="306" spans="1:11" ht="20.100000000000001" customHeight="1">
      <c r="A306" s="65"/>
      <c r="B306" s="65"/>
      <c r="C306" s="65"/>
      <c r="D306" s="65"/>
      <c r="E306" s="292"/>
      <c r="F306" s="318" t="str">
        <f t="shared" si="2"/>
        <v/>
      </c>
      <c r="G306" s="83"/>
      <c r="H306" s="41"/>
      <c r="I306" s="41"/>
      <c r="J306" s="43"/>
      <c r="K306" s="43"/>
    </row>
    <row r="307" spans="1:11" ht="20.100000000000001" customHeight="1">
      <c r="A307" s="65"/>
      <c r="B307" s="65"/>
      <c r="C307" s="65"/>
      <c r="D307" s="65"/>
      <c r="E307" s="292"/>
      <c r="F307" s="318" t="str">
        <f t="shared" si="2"/>
        <v/>
      </c>
      <c r="G307" s="83"/>
      <c r="H307" s="41"/>
      <c r="I307" s="41"/>
      <c r="J307" s="43"/>
      <c r="K307" s="43"/>
    </row>
    <row r="308" spans="1:11" ht="20.100000000000001" customHeight="1">
      <c r="A308" s="65"/>
      <c r="B308" s="65"/>
      <c r="C308" s="65"/>
      <c r="D308" s="65"/>
      <c r="E308" s="292"/>
      <c r="F308" s="318" t="str">
        <f t="shared" si="2"/>
        <v/>
      </c>
      <c r="G308" s="83"/>
      <c r="H308" s="41"/>
      <c r="I308" s="41"/>
      <c r="J308" s="43"/>
      <c r="K308" s="43"/>
    </row>
    <row r="309" spans="1:11" ht="20.100000000000001" customHeight="1">
      <c r="A309" s="65"/>
      <c r="B309" s="65"/>
      <c r="C309" s="65"/>
      <c r="D309" s="65"/>
      <c r="E309" s="292"/>
      <c r="F309" s="318" t="str">
        <f t="shared" si="2"/>
        <v/>
      </c>
      <c r="G309" s="83"/>
      <c r="H309" s="41"/>
      <c r="I309" s="41"/>
      <c r="J309" s="43"/>
      <c r="K309" s="43"/>
    </row>
    <row r="310" spans="1:11" ht="20.100000000000001" customHeight="1">
      <c r="A310" s="65"/>
      <c r="B310" s="65"/>
      <c r="C310" s="65"/>
      <c r="D310" s="65"/>
      <c r="E310" s="292"/>
      <c r="F310" s="318" t="str">
        <f t="shared" si="2"/>
        <v/>
      </c>
      <c r="G310" s="83"/>
      <c r="H310" s="41"/>
      <c r="I310" s="41"/>
      <c r="J310" s="43"/>
      <c r="K310" s="43"/>
    </row>
    <row r="311" spans="1:11" ht="20.100000000000001" customHeight="1">
      <c r="A311" s="65"/>
      <c r="B311" s="65"/>
      <c r="C311" s="65"/>
      <c r="D311" s="65"/>
      <c r="E311" s="292"/>
      <c r="F311" s="318" t="str">
        <f t="shared" si="2"/>
        <v/>
      </c>
      <c r="G311" s="83"/>
      <c r="H311" s="41"/>
      <c r="I311" s="41"/>
      <c r="J311" s="43"/>
      <c r="K311" s="43"/>
    </row>
    <row r="312" spans="1:11" ht="20.100000000000001" customHeight="1">
      <c r="A312" s="65"/>
      <c r="B312" s="65"/>
      <c r="C312" s="65"/>
      <c r="D312" s="65"/>
      <c r="E312" s="292"/>
      <c r="F312" s="318" t="str">
        <f t="shared" si="2"/>
        <v/>
      </c>
      <c r="G312" s="83"/>
      <c r="H312" s="41"/>
      <c r="I312" s="41"/>
      <c r="J312" s="43"/>
      <c r="K312" s="43"/>
    </row>
    <row r="313" spans="1:11" ht="20.100000000000001" customHeight="1">
      <c r="A313" s="65"/>
      <c r="B313" s="65"/>
      <c r="C313" s="65"/>
      <c r="D313" s="65"/>
      <c r="E313" s="292"/>
      <c r="F313" s="318" t="str">
        <f t="shared" si="2"/>
        <v/>
      </c>
      <c r="G313" s="83"/>
      <c r="H313" s="41"/>
      <c r="I313" s="41"/>
      <c r="J313" s="43"/>
      <c r="K313" s="43"/>
    </row>
    <row r="314" spans="1:11" ht="20.100000000000001" customHeight="1">
      <c r="A314" s="65"/>
      <c r="B314" s="65"/>
      <c r="C314" s="65"/>
      <c r="D314" s="65"/>
      <c r="E314" s="292"/>
      <c r="F314" s="318" t="str">
        <f t="shared" si="2"/>
        <v/>
      </c>
      <c r="G314" s="83"/>
      <c r="H314" s="41"/>
      <c r="I314" s="41"/>
      <c r="J314" s="43"/>
      <c r="K314" s="43"/>
    </row>
    <row r="315" spans="1:11" ht="20.100000000000001" customHeight="1">
      <c r="A315" s="65"/>
      <c r="B315" s="65"/>
      <c r="C315" s="65"/>
      <c r="D315" s="65"/>
      <c r="E315" s="292"/>
      <c r="F315" s="318" t="str">
        <f t="shared" si="2"/>
        <v/>
      </c>
      <c r="G315" s="83"/>
      <c r="H315" s="41"/>
      <c r="I315" s="41"/>
      <c r="J315" s="43"/>
      <c r="K315" s="43"/>
    </row>
    <row r="316" spans="1:11" ht="20.100000000000001" customHeight="1">
      <c r="A316" s="65"/>
      <c r="B316" s="65"/>
      <c r="C316" s="65"/>
      <c r="D316" s="65"/>
      <c r="E316" s="292"/>
      <c r="F316" s="318" t="str">
        <f t="shared" si="2"/>
        <v/>
      </c>
      <c r="G316" s="83"/>
      <c r="H316" s="41"/>
      <c r="I316" s="41"/>
      <c r="J316" s="43"/>
      <c r="K316" s="43"/>
    </row>
    <row r="317" spans="1:11" ht="20.100000000000001" customHeight="1">
      <c r="A317" s="65"/>
      <c r="B317" s="65"/>
      <c r="C317" s="65"/>
      <c r="D317" s="65"/>
      <c r="E317" s="292"/>
      <c r="F317" s="318" t="str">
        <f t="shared" si="2"/>
        <v/>
      </c>
      <c r="G317" s="83"/>
      <c r="H317" s="41"/>
      <c r="I317" s="41"/>
      <c r="J317" s="43"/>
      <c r="K317" s="43"/>
    </row>
    <row r="318" spans="1:11" ht="20.100000000000001" customHeight="1">
      <c r="A318" s="65"/>
      <c r="B318" s="65"/>
      <c r="C318" s="65"/>
      <c r="D318" s="65"/>
      <c r="E318" s="292"/>
      <c r="F318" s="318" t="str">
        <f t="shared" si="2"/>
        <v/>
      </c>
      <c r="G318" s="83"/>
      <c r="H318" s="41"/>
      <c r="I318" s="41"/>
      <c r="J318" s="43"/>
      <c r="K318" s="43"/>
    </row>
    <row r="319" spans="1:11" ht="20.100000000000001" customHeight="1">
      <c r="A319" s="65"/>
      <c r="B319" s="65"/>
      <c r="C319" s="65"/>
      <c r="D319" s="65"/>
      <c r="E319" s="292"/>
      <c r="F319" s="318" t="str">
        <f t="shared" si="2"/>
        <v/>
      </c>
      <c r="G319" s="83"/>
      <c r="H319" s="41"/>
      <c r="I319" s="41"/>
      <c r="J319" s="43"/>
      <c r="K319" s="43"/>
    </row>
    <row r="320" spans="1:11" ht="20.100000000000001" customHeight="1">
      <c r="A320" s="65"/>
      <c r="B320" s="65"/>
      <c r="C320" s="65"/>
      <c r="D320" s="65"/>
      <c r="E320" s="292"/>
      <c r="F320" s="318" t="str">
        <f t="shared" si="2"/>
        <v/>
      </c>
      <c r="G320" s="83"/>
      <c r="H320" s="41"/>
      <c r="I320" s="41"/>
      <c r="J320" s="43"/>
      <c r="K320" s="43"/>
    </row>
    <row r="321" spans="1:11" ht="20.100000000000001" customHeight="1">
      <c r="A321" s="65"/>
      <c r="B321" s="65"/>
      <c r="C321" s="65"/>
      <c r="D321" s="65"/>
      <c r="E321" s="292"/>
      <c r="F321" s="318" t="str">
        <f t="shared" si="2"/>
        <v/>
      </c>
      <c r="G321" s="83"/>
      <c r="H321" s="41"/>
      <c r="I321" s="41"/>
      <c r="J321" s="43"/>
      <c r="K321" s="43"/>
    </row>
    <row r="322" spans="1:11" ht="20.100000000000001" customHeight="1">
      <c r="A322" s="65"/>
      <c r="B322" s="65"/>
      <c r="C322" s="65"/>
      <c r="D322" s="65"/>
      <c r="E322" s="292"/>
      <c r="F322" s="318" t="str">
        <f t="shared" si="2"/>
        <v/>
      </c>
      <c r="G322" s="83"/>
      <c r="H322" s="41"/>
      <c r="I322" s="41"/>
      <c r="J322" s="43"/>
      <c r="K322" s="43"/>
    </row>
    <row r="323" spans="1:11" ht="20.100000000000001" customHeight="1">
      <c r="A323" s="65"/>
      <c r="B323" s="65"/>
      <c r="C323" s="65"/>
      <c r="D323" s="65"/>
      <c r="E323" s="292"/>
      <c r="F323" s="318" t="str">
        <f t="shared" si="2"/>
        <v/>
      </c>
      <c r="G323" s="83"/>
      <c r="H323" s="41"/>
      <c r="I323" s="41"/>
      <c r="J323" s="43"/>
      <c r="K323" s="43"/>
    </row>
    <row r="324" spans="1:11" ht="20.100000000000001" customHeight="1">
      <c r="A324" s="65"/>
      <c r="B324" s="65"/>
      <c r="C324" s="65"/>
      <c r="D324" s="65"/>
      <c r="E324" s="292"/>
      <c r="F324" s="318" t="str">
        <f t="shared" si="2"/>
        <v/>
      </c>
      <c r="G324" s="83"/>
      <c r="H324" s="41"/>
      <c r="I324" s="41"/>
      <c r="J324" s="43"/>
      <c r="K324" s="43"/>
    </row>
    <row r="325" spans="1:11" ht="20.100000000000001" customHeight="1">
      <c r="A325" s="65"/>
      <c r="B325" s="65"/>
      <c r="C325" s="65"/>
      <c r="D325" s="65"/>
      <c r="E325" s="292"/>
      <c r="F325" s="318" t="str">
        <f t="shared" si="2"/>
        <v/>
      </c>
      <c r="G325" s="83"/>
      <c r="H325" s="41"/>
      <c r="I325" s="41"/>
      <c r="J325" s="43"/>
      <c r="K325" s="43"/>
    </row>
    <row r="326" spans="1:11" ht="20.100000000000001" customHeight="1">
      <c r="A326" s="65"/>
      <c r="B326" s="65"/>
      <c r="C326" s="65"/>
      <c r="D326" s="65"/>
      <c r="E326" s="292"/>
      <c r="F326" s="318" t="str">
        <f t="shared" si="2"/>
        <v/>
      </c>
      <c r="G326" s="83"/>
      <c r="H326" s="41"/>
      <c r="I326" s="41"/>
      <c r="J326" s="43"/>
      <c r="K326" s="43"/>
    </row>
    <row r="327" spans="1:11" ht="20.100000000000001" customHeight="1">
      <c r="A327" s="65"/>
      <c r="B327" s="65"/>
      <c r="C327" s="65"/>
      <c r="D327" s="65"/>
      <c r="E327" s="292"/>
      <c r="F327" s="318" t="str">
        <f t="shared" si="2"/>
        <v/>
      </c>
      <c r="G327" s="83"/>
      <c r="H327" s="41"/>
      <c r="I327" s="41"/>
      <c r="J327" s="43"/>
      <c r="K327" s="43"/>
    </row>
    <row r="328" spans="1:11" ht="20.100000000000001" customHeight="1">
      <c r="A328" s="65"/>
      <c r="B328" s="65"/>
      <c r="C328" s="65"/>
      <c r="D328" s="65"/>
      <c r="E328" s="292"/>
      <c r="F328" s="318" t="str">
        <f t="shared" si="2"/>
        <v/>
      </c>
      <c r="G328" s="83"/>
      <c r="H328" s="41"/>
      <c r="I328" s="41"/>
      <c r="J328" s="43"/>
      <c r="K328" s="43"/>
    </row>
    <row r="329" spans="1:11" ht="20.100000000000001" customHeight="1">
      <c r="A329" s="65"/>
      <c r="B329" s="65"/>
      <c r="C329" s="65"/>
      <c r="D329" s="65"/>
      <c r="E329" s="292"/>
      <c r="F329" s="318" t="str">
        <f t="shared" si="2"/>
        <v/>
      </c>
      <c r="G329" s="83"/>
      <c r="H329" s="41"/>
      <c r="I329" s="41"/>
      <c r="J329" s="43"/>
      <c r="K329" s="43"/>
    </row>
    <row r="330" spans="1:11" ht="20.100000000000001" customHeight="1">
      <c r="A330" s="65"/>
      <c r="B330" s="65"/>
      <c r="C330" s="65"/>
      <c r="D330" s="65"/>
      <c r="E330" s="292"/>
      <c r="F330" s="318" t="str">
        <f t="shared" si="2"/>
        <v/>
      </c>
      <c r="G330" s="83"/>
      <c r="H330" s="41"/>
      <c r="I330" s="41"/>
      <c r="J330" s="43"/>
      <c r="K330" s="43"/>
    </row>
    <row r="331" spans="1:11" ht="20.100000000000001" customHeight="1">
      <c r="A331" s="65"/>
      <c r="B331" s="65"/>
      <c r="C331" s="65"/>
      <c r="D331" s="65"/>
      <c r="E331" s="292"/>
      <c r="F331" s="318" t="str">
        <f t="shared" si="2"/>
        <v/>
      </c>
      <c r="G331" s="83"/>
      <c r="H331" s="41"/>
      <c r="I331" s="41"/>
      <c r="J331" s="43"/>
      <c r="K331" s="43"/>
    </row>
    <row r="332" spans="1:11" ht="20.100000000000001" customHeight="1">
      <c r="A332" s="65"/>
      <c r="B332" s="65"/>
      <c r="C332" s="65"/>
      <c r="D332" s="65"/>
      <c r="E332" s="292"/>
      <c r="F332" s="318" t="str">
        <f t="shared" si="2"/>
        <v/>
      </c>
      <c r="G332" s="83"/>
      <c r="H332" s="41"/>
      <c r="I332" s="41"/>
      <c r="J332" s="43"/>
      <c r="K332" s="43"/>
    </row>
    <row r="333" spans="1:11" ht="20.100000000000001" customHeight="1">
      <c r="A333" s="65"/>
      <c r="B333" s="65"/>
      <c r="C333" s="65"/>
      <c r="D333" s="65"/>
      <c r="E333" s="292"/>
      <c r="F333" s="318" t="str">
        <f t="shared" si="2"/>
        <v/>
      </c>
      <c r="G333" s="83"/>
      <c r="H333" s="41"/>
      <c r="I333" s="41"/>
      <c r="J333" s="43"/>
      <c r="K333" s="43"/>
    </row>
    <row r="334" spans="1:11" ht="20.100000000000001" customHeight="1">
      <c r="A334" s="65"/>
      <c r="B334" s="65"/>
      <c r="C334" s="65"/>
      <c r="D334" s="65"/>
      <c r="E334" s="292"/>
      <c r="F334" s="318" t="str">
        <f t="shared" si="2"/>
        <v/>
      </c>
      <c r="G334" s="83"/>
      <c r="H334" s="41"/>
      <c r="I334" s="41"/>
      <c r="J334" s="43"/>
      <c r="K334" s="43"/>
    </row>
    <row r="335" spans="1:11" ht="20.100000000000001" customHeight="1">
      <c r="A335" s="65"/>
      <c r="B335" s="65"/>
      <c r="C335" s="65"/>
      <c r="D335" s="65"/>
      <c r="E335" s="292"/>
      <c r="F335" s="318" t="str">
        <f t="shared" si="2"/>
        <v/>
      </c>
      <c r="G335" s="83"/>
      <c r="H335" s="41"/>
      <c r="I335" s="41"/>
      <c r="J335" s="43"/>
      <c r="K335" s="43"/>
    </row>
    <row r="336" spans="1:11" ht="20.100000000000001" customHeight="1">
      <c r="A336" s="65"/>
      <c r="B336" s="65"/>
      <c r="C336" s="65"/>
      <c r="D336" s="65"/>
      <c r="E336" s="292"/>
      <c r="F336" s="318" t="str">
        <f t="shared" si="2"/>
        <v/>
      </c>
      <c r="G336" s="83"/>
      <c r="H336" s="41"/>
      <c r="I336" s="41"/>
      <c r="J336" s="43"/>
      <c r="K336" s="43"/>
    </row>
    <row r="337" spans="1:11" ht="20.100000000000001" customHeight="1">
      <c r="A337" s="65"/>
      <c r="B337" s="65"/>
      <c r="C337" s="65"/>
      <c r="D337" s="65"/>
      <c r="E337" s="292"/>
      <c r="F337" s="318" t="str">
        <f t="shared" si="2"/>
        <v/>
      </c>
      <c r="G337" s="83"/>
      <c r="H337" s="41"/>
      <c r="I337" s="41"/>
      <c r="J337" s="43"/>
      <c r="K337" s="43"/>
    </row>
    <row r="338" spans="1:11" ht="20.100000000000001" customHeight="1">
      <c r="A338" s="65"/>
      <c r="B338" s="65"/>
      <c r="C338" s="65"/>
      <c r="D338" s="65"/>
      <c r="E338" s="292"/>
      <c r="F338" s="318" t="str">
        <f t="shared" si="2"/>
        <v/>
      </c>
      <c r="G338" s="83"/>
      <c r="H338" s="41"/>
      <c r="I338" s="41"/>
      <c r="J338" s="43"/>
      <c r="K338" s="43"/>
    </row>
    <row r="339" spans="1:11" ht="20.100000000000001" customHeight="1">
      <c r="A339" s="65"/>
      <c r="B339" s="65"/>
      <c r="C339" s="65"/>
      <c r="D339" s="65"/>
      <c r="E339" s="292"/>
      <c r="F339" s="318" t="str">
        <f t="shared" si="2"/>
        <v/>
      </c>
      <c r="G339" s="83"/>
      <c r="H339" s="41"/>
      <c r="I339" s="41"/>
      <c r="J339" s="43"/>
      <c r="K339" s="43"/>
    </row>
    <row r="340" spans="1:11" ht="20.100000000000001" customHeight="1">
      <c r="A340" s="65"/>
      <c r="B340" s="65"/>
      <c r="C340" s="65"/>
      <c r="D340" s="65"/>
      <c r="E340" s="292"/>
      <c r="F340" s="318" t="str">
        <f t="shared" si="2"/>
        <v/>
      </c>
      <c r="G340" s="83"/>
      <c r="H340" s="41"/>
      <c r="I340" s="41"/>
      <c r="J340" s="43"/>
      <c r="K340" s="43"/>
    </row>
    <row r="341" spans="1:11" ht="20.100000000000001" customHeight="1">
      <c r="A341" s="65"/>
      <c r="B341" s="65"/>
      <c r="C341" s="65"/>
      <c r="D341" s="65"/>
      <c r="E341" s="292"/>
      <c r="F341" s="318" t="str">
        <f t="shared" si="2"/>
        <v/>
      </c>
      <c r="G341" s="83"/>
      <c r="H341" s="41"/>
      <c r="I341" s="41"/>
      <c r="J341" s="43"/>
      <c r="K341" s="43"/>
    </row>
    <row r="342" spans="1:11" ht="20.100000000000001" customHeight="1">
      <c r="A342" s="65"/>
      <c r="B342" s="65"/>
      <c r="C342" s="65"/>
      <c r="D342" s="65"/>
      <c r="E342" s="292"/>
      <c r="F342" s="318" t="str">
        <f t="shared" si="2"/>
        <v/>
      </c>
      <c r="G342" s="83"/>
      <c r="H342" s="41"/>
      <c r="I342" s="41"/>
      <c r="J342" s="43"/>
      <c r="K342" s="43"/>
    </row>
    <row r="343" spans="1:11" ht="20.100000000000001" customHeight="1">
      <c r="A343" s="65"/>
      <c r="B343" s="65"/>
      <c r="C343" s="65"/>
      <c r="D343" s="65"/>
      <c r="E343" s="292"/>
      <c r="F343" s="318" t="str">
        <f t="shared" si="2"/>
        <v/>
      </c>
      <c r="G343" s="83"/>
      <c r="H343" s="41"/>
      <c r="I343" s="41"/>
      <c r="J343" s="43"/>
      <c r="K343" s="43"/>
    </row>
    <row r="344" spans="1:11" ht="20.100000000000001" customHeight="1">
      <c r="A344" s="65"/>
      <c r="B344" s="65"/>
      <c r="C344" s="65"/>
      <c r="D344" s="65"/>
      <c r="E344" s="292"/>
      <c r="F344" s="318" t="str">
        <f t="shared" si="2"/>
        <v/>
      </c>
      <c r="G344" s="83"/>
      <c r="H344" s="41"/>
      <c r="I344" s="41"/>
      <c r="J344" s="43"/>
      <c r="K344" s="43"/>
    </row>
    <row r="345" spans="1:11" ht="20.100000000000001" customHeight="1">
      <c r="A345" s="65"/>
      <c r="B345" s="65"/>
      <c r="C345" s="65"/>
      <c r="D345" s="65"/>
      <c r="E345" s="292"/>
      <c r="F345" s="318" t="str">
        <f t="shared" si="2"/>
        <v/>
      </c>
      <c r="G345" s="83"/>
      <c r="H345" s="41"/>
      <c r="I345" s="41"/>
      <c r="J345" s="43"/>
      <c r="K345" s="43"/>
    </row>
    <row r="346" spans="1:11" ht="20.100000000000001" customHeight="1">
      <c r="A346" s="65"/>
      <c r="B346" s="65"/>
      <c r="C346" s="65"/>
      <c r="D346" s="65"/>
      <c r="E346" s="292"/>
      <c r="F346" s="318" t="str">
        <f t="shared" si="2"/>
        <v/>
      </c>
      <c r="G346" s="83"/>
      <c r="H346" s="41"/>
      <c r="I346" s="41"/>
      <c r="J346" s="43"/>
      <c r="K346" s="43"/>
    </row>
    <row r="347" spans="1:11" ht="20.100000000000001" customHeight="1">
      <c r="A347" s="65"/>
      <c r="B347" s="65"/>
      <c r="C347" s="65"/>
      <c r="D347" s="65"/>
      <c r="E347" s="292"/>
      <c r="F347" s="318" t="str">
        <f t="shared" si="2"/>
        <v/>
      </c>
      <c r="G347" s="83"/>
      <c r="H347" s="41"/>
      <c r="I347" s="41"/>
      <c r="J347" s="43"/>
      <c r="K347" s="43"/>
    </row>
    <row r="348" spans="1:11" ht="20.100000000000001" customHeight="1">
      <c r="A348" s="65"/>
      <c r="B348" s="65"/>
      <c r="C348" s="65"/>
      <c r="D348" s="65"/>
      <c r="E348" s="292"/>
      <c r="F348" s="318" t="str">
        <f t="shared" si="2"/>
        <v/>
      </c>
      <c r="G348" s="83"/>
      <c r="H348" s="41"/>
      <c r="I348" s="41"/>
      <c r="J348" s="43"/>
      <c r="K348" s="43"/>
    </row>
    <row r="349" spans="1:11" ht="20.100000000000001" customHeight="1">
      <c r="A349" s="65"/>
      <c r="B349" s="65"/>
      <c r="C349" s="65"/>
      <c r="D349" s="65"/>
      <c r="E349" s="292"/>
      <c r="F349" s="318" t="str">
        <f t="shared" ref="F349:F412" si="3">IF(ISBLANK($E349),"",VLOOKUP($E349,참여인력_개요,2,FALSE))</f>
        <v/>
      </c>
      <c r="G349" s="83"/>
      <c r="H349" s="41"/>
      <c r="I349" s="41"/>
      <c r="J349" s="43"/>
      <c r="K349" s="43"/>
    </row>
    <row r="350" spans="1:11" ht="20.100000000000001" customHeight="1">
      <c r="A350" s="65"/>
      <c r="B350" s="65"/>
      <c r="C350" s="65"/>
      <c r="D350" s="65"/>
      <c r="E350" s="292"/>
      <c r="F350" s="318" t="str">
        <f t="shared" si="3"/>
        <v/>
      </c>
      <c r="G350" s="83"/>
      <c r="H350" s="41"/>
      <c r="I350" s="41"/>
      <c r="J350" s="43"/>
      <c r="K350" s="43"/>
    </row>
    <row r="351" spans="1:11" ht="20.100000000000001" customHeight="1">
      <c r="A351" s="65"/>
      <c r="B351" s="65"/>
      <c r="C351" s="65"/>
      <c r="D351" s="65"/>
      <c r="E351" s="292"/>
      <c r="F351" s="318" t="str">
        <f t="shared" si="3"/>
        <v/>
      </c>
      <c r="G351" s="83"/>
      <c r="H351" s="41"/>
      <c r="I351" s="41"/>
      <c r="J351" s="43"/>
      <c r="K351" s="43"/>
    </row>
    <row r="352" spans="1:11" ht="20.100000000000001" customHeight="1">
      <c r="A352" s="65"/>
      <c r="B352" s="65"/>
      <c r="C352" s="65"/>
      <c r="D352" s="65"/>
      <c r="E352" s="292"/>
      <c r="F352" s="318" t="str">
        <f t="shared" si="3"/>
        <v/>
      </c>
      <c r="G352" s="83"/>
      <c r="H352" s="41"/>
      <c r="I352" s="41"/>
      <c r="J352" s="43"/>
      <c r="K352" s="43"/>
    </row>
    <row r="353" spans="1:11" ht="20.100000000000001" customHeight="1">
      <c r="A353" s="65"/>
      <c r="B353" s="65"/>
      <c r="C353" s="65"/>
      <c r="D353" s="65"/>
      <c r="E353" s="292"/>
      <c r="F353" s="318" t="str">
        <f t="shared" si="3"/>
        <v/>
      </c>
      <c r="G353" s="83"/>
      <c r="H353" s="41"/>
      <c r="I353" s="41"/>
      <c r="J353" s="43"/>
      <c r="K353" s="43"/>
    </row>
    <row r="354" spans="1:11" ht="20.100000000000001" customHeight="1">
      <c r="A354" s="65"/>
      <c r="B354" s="65"/>
      <c r="C354" s="65"/>
      <c r="D354" s="65"/>
      <c r="E354" s="292"/>
      <c r="F354" s="318" t="str">
        <f t="shared" si="3"/>
        <v/>
      </c>
      <c r="G354" s="83"/>
      <c r="H354" s="41"/>
      <c r="I354" s="41"/>
      <c r="J354" s="43"/>
      <c r="K354" s="43"/>
    </row>
    <row r="355" spans="1:11" ht="20.100000000000001" customHeight="1">
      <c r="A355" s="65"/>
      <c r="B355" s="65"/>
      <c r="C355" s="65"/>
      <c r="D355" s="65"/>
      <c r="E355" s="292"/>
      <c r="F355" s="318" t="str">
        <f t="shared" si="3"/>
        <v/>
      </c>
      <c r="G355" s="83"/>
      <c r="H355" s="41"/>
      <c r="I355" s="41"/>
      <c r="J355" s="43"/>
      <c r="K355" s="43"/>
    </row>
    <row r="356" spans="1:11" ht="20.100000000000001" customHeight="1">
      <c r="A356" s="65"/>
      <c r="B356" s="65"/>
      <c r="C356" s="65"/>
      <c r="D356" s="65"/>
      <c r="E356" s="292"/>
      <c r="F356" s="318" t="str">
        <f t="shared" si="3"/>
        <v/>
      </c>
      <c r="G356" s="83"/>
      <c r="H356" s="41"/>
      <c r="I356" s="41"/>
      <c r="J356" s="43"/>
      <c r="K356" s="43"/>
    </row>
    <row r="357" spans="1:11" ht="20.100000000000001" customHeight="1">
      <c r="A357" s="65"/>
      <c r="B357" s="65"/>
      <c r="C357" s="65"/>
      <c r="D357" s="65"/>
      <c r="E357" s="292"/>
      <c r="F357" s="318" t="str">
        <f t="shared" si="3"/>
        <v/>
      </c>
      <c r="G357" s="83"/>
      <c r="H357" s="41"/>
      <c r="I357" s="41"/>
      <c r="J357" s="43"/>
      <c r="K357" s="43"/>
    </row>
    <row r="358" spans="1:11" ht="20.100000000000001" customHeight="1">
      <c r="A358" s="65"/>
      <c r="B358" s="65"/>
      <c r="C358" s="65"/>
      <c r="D358" s="65"/>
      <c r="E358" s="292"/>
      <c r="F358" s="318" t="str">
        <f t="shared" si="3"/>
        <v/>
      </c>
      <c r="G358" s="83"/>
      <c r="H358" s="41"/>
      <c r="I358" s="41"/>
      <c r="J358" s="43"/>
      <c r="K358" s="43"/>
    </row>
    <row r="359" spans="1:11" ht="20.100000000000001" customHeight="1">
      <c r="A359" s="65"/>
      <c r="B359" s="65"/>
      <c r="C359" s="65"/>
      <c r="D359" s="65"/>
      <c r="E359" s="292"/>
      <c r="F359" s="318" t="str">
        <f t="shared" si="3"/>
        <v/>
      </c>
      <c r="G359" s="83"/>
      <c r="H359" s="41"/>
      <c r="I359" s="41"/>
      <c r="J359" s="43"/>
      <c r="K359" s="43"/>
    </row>
    <row r="360" spans="1:11" ht="20.100000000000001" customHeight="1">
      <c r="A360" s="65"/>
      <c r="B360" s="65"/>
      <c r="C360" s="65"/>
      <c r="D360" s="65"/>
      <c r="E360" s="292"/>
      <c r="F360" s="318" t="str">
        <f t="shared" si="3"/>
        <v/>
      </c>
      <c r="G360" s="83"/>
      <c r="H360" s="41"/>
      <c r="I360" s="41"/>
      <c r="J360" s="43"/>
      <c r="K360" s="43"/>
    </row>
    <row r="361" spans="1:11" ht="20.100000000000001" customHeight="1">
      <c r="A361" s="65"/>
      <c r="B361" s="65"/>
      <c r="C361" s="65"/>
      <c r="D361" s="65"/>
      <c r="E361" s="292"/>
      <c r="F361" s="318" t="str">
        <f t="shared" si="3"/>
        <v/>
      </c>
      <c r="G361" s="83"/>
      <c r="H361" s="41"/>
      <c r="I361" s="41"/>
      <c r="J361" s="43"/>
      <c r="K361" s="43"/>
    </row>
    <row r="362" spans="1:11" ht="20.100000000000001" customHeight="1">
      <c r="A362" s="65"/>
      <c r="B362" s="65"/>
      <c r="C362" s="65"/>
      <c r="D362" s="65"/>
      <c r="E362" s="292"/>
      <c r="F362" s="318" t="str">
        <f t="shared" si="3"/>
        <v/>
      </c>
      <c r="G362" s="83"/>
      <c r="H362" s="41"/>
      <c r="I362" s="41"/>
      <c r="J362" s="43"/>
      <c r="K362" s="43"/>
    </row>
    <row r="363" spans="1:11" ht="20.100000000000001" customHeight="1">
      <c r="A363" s="65"/>
      <c r="B363" s="65"/>
      <c r="C363" s="65"/>
      <c r="D363" s="65"/>
      <c r="E363" s="292"/>
      <c r="F363" s="318" t="str">
        <f t="shared" si="3"/>
        <v/>
      </c>
      <c r="G363" s="83"/>
      <c r="H363" s="41"/>
      <c r="I363" s="41"/>
      <c r="J363" s="43"/>
      <c r="K363" s="43"/>
    </row>
    <row r="364" spans="1:11" ht="20.100000000000001" customHeight="1">
      <c r="A364" s="65"/>
      <c r="B364" s="65"/>
      <c r="C364" s="65"/>
      <c r="D364" s="65"/>
      <c r="E364" s="292"/>
      <c r="F364" s="318" t="str">
        <f t="shared" si="3"/>
        <v/>
      </c>
      <c r="G364" s="83"/>
      <c r="H364" s="41"/>
      <c r="I364" s="41"/>
      <c r="J364" s="43"/>
      <c r="K364" s="43"/>
    </row>
    <row r="365" spans="1:11" ht="20.100000000000001" customHeight="1">
      <c r="A365" s="65"/>
      <c r="B365" s="65"/>
      <c r="C365" s="65"/>
      <c r="D365" s="65"/>
      <c r="E365" s="292"/>
      <c r="F365" s="318" t="str">
        <f t="shared" si="3"/>
        <v/>
      </c>
      <c r="G365" s="83"/>
      <c r="H365" s="41"/>
      <c r="I365" s="41"/>
      <c r="J365" s="43"/>
      <c r="K365" s="43"/>
    </row>
    <row r="366" spans="1:11" ht="20.100000000000001" customHeight="1">
      <c r="A366" s="65"/>
      <c r="B366" s="65"/>
      <c r="C366" s="65"/>
      <c r="D366" s="65"/>
      <c r="E366" s="292"/>
      <c r="F366" s="318" t="str">
        <f t="shared" si="3"/>
        <v/>
      </c>
      <c r="G366" s="83"/>
      <c r="H366" s="41"/>
      <c r="I366" s="41"/>
      <c r="J366" s="43"/>
      <c r="K366" s="43"/>
    </row>
    <row r="367" spans="1:11" ht="20.100000000000001" customHeight="1">
      <c r="A367" s="65"/>
      <c r="B367" s="65"/>
      <c r="C367" s="65"/>
      <c r="D367" s="65"/>
      <c r="E367" s="292"/>
      <c r="F367" s="318" t="str">
        <f t="shared" si="3"/>
        <v/>
      </c>
      <c r="G367" s="83"/>
      <c r="H367" s="41"/>
      <c r="I367" s="41"/>
      <c r="J367" s="43"/>
      <c r="K367" s="43"/>
    </row>
    <row r="368" spans="1:11" ht="20.100000000000001" customHeight="1">
      <c r="A368" s="65"/>
      <c r="B368" s="65"/>
      <c r="C368" s="65"/>
      <c r="D368" s="65"/>
      <c r="E368" s="292"/>
      <c r="F368" s="318" t="str">
        <f t="shared" si="3"/>
        <v/>
      </c>
      <c r="G368" s="83"/>
      <c r="H368" s="41"/>
      <c r="I368" s="41"/>
      <c r="J368" s="43"/>
      <c r="K368" s="43"/>
    </row>
    <row r="369" spans="1:11" ht="20.100000000000001" customHeight="1">
      <c r="A369" s="65"/>
      <c r="B369" s="65"/>
      <c r="C369" s="65"/>
      <c r="D369" s="65"/>
      <c r="E369" s="292"/>
      <c r="F369" s="318" t="str">
        <f t="shared" si="3"/>
        <v/>
      </c>
      <c r="G369" s="83"/>
      <c r="H369" s="41"/>
      <c r="I369" s="41"/>
      <c r="J369" s="43"/>
      <c r="K369" s="43"/>
    </row>
    <row r="370" spans="1:11" ht="20.100000000000001" customHeight="1">
      <c r="A370" s="65"/>
      <c r="B370" s="65"/>
      <c r="C370" s="65"/>
      <c r="D370" s="65"/>
      <c r="E370" s="292"/>
      <c r="F370" s="318" t="str">
        <f t="shared" si="3"/>
        <v/>
      </c>
      <c r="G370" s="83"/>
      <c r="H370" s="41"/>
      <c r="I370" s="41"/>
      <c r="J370" s="43"/>
      <c r="K370" s="43"/>
    </row>
    <row r="371" spans="1:11" ht="20.100000000000001" customHeight="1">
      <c r="A371" s="65"/>
      <c r="B371" s="65"/>
      <c r="C371" s="65"/>
      <c r="D371" s="65"/>
      <c r="E371" s="292"/>
      <c r="F371" s="318" t="str">
        <f t="shared" si="3"/>
        <v/>
      </c>
      <c r="G371" s="83"/>
      <c r="H371" s="41"/>
      <c r="I371" s="41"/>
      <c r="J371" s="43"/>
      <c r="K371" s="43"/>
    </row>
    <row r="372" spans="1:11" ht="20.100000000000001" customHeight="1">
      <c r="A372" s="65"/>
      <c r="B372" s="65"/>
      <c r="C372" s="65"/>
      <c r="D372" s="65"/>
      <c r="E372" s="292"/>
      <c r="F372" s="318" t="str">
        <f t="shared" si="3"/>
        <v/>
      </c>
      <c r="G372" s="83"/>
      <c r="H372" s="41"/>
      <c r="I372" s="41"/>
      <c r="J372" s="43"/>
      <c r="K372" s="43"/>
    </row>
    <row r="373" spans="1:11" ht="20.100000000000001" customHeight="1">
      <c r="A373" s="65"/>
      <c r="B373" s="65"/>
      <c r="C373" s="65"/>
      <c r="D373" s="65"/>
      <c r="E373" s="292"/>
      <c r="F373" s="318" t="str">
        <f t="shared" si="3"/>
        <v/>
      </c>
      <c r="G373" s="83"/>
      <c r="H373" s="41"/>
      <c r="I373" s="41"/>
      <c r="J373" s="43"/>
      <c r="K373" s="43"/>
    </row>
    <row r="374" spans="1:11" ht="20.100000000000001" customHeight="1">
      <c r="A374" s="65"/>
      <c r="B374" s="65"/>
      <c r="C374" s="65"/>
      <c r="D374" s="65"/>
      <c r="E374" s="292"/>
      <c r="F374" s="318" t="str">
        <f t="shared" si="3"/>
        <v/>
      </c>
      <c r="G374" s="83"/>
      <c r="H374" s="41"/>
      <c r="I374" s="41"/>
      <c r="J374" s="43"/>
      <c r="K374" s="43"/>
    </row>
    <row r="375" spans="1:11" ht="20.100000000000001" customHeight="1">
      <c r="A375" s="65"/>
      <c r="B375" s="65"/>
      <c r="C375" s="65"/>
      <c r="D375" s="65"/>
      <c r="E375" s="292"/>
      <c r="F375" s="318" t="str">
        <f t="shared" si="3"/>
        <v/>
      </c>
      <c r="G375" s="83"/>
      <c r="H375" s="41"/>
      <c r="I375" s="41"/>
      <c r="J375" s="43"/>
      <c r="K375" s="43"/>
    </row>
    <row r="376" spans="1:11" ht="20.100000000000001" customHeight="1">
      <c r="A376" s="65"/>
      <c r="B376" s="65"/>
      <c r="C376" s="65"/>
      <c r="D376" s="65"/>
      <c r="E376" s="292"/>
      <c r="F376" s="318" t="str">
        <f t="shared" si="3"/>
        <v/>
      </c>
      <c r="G376" s="83"/>
      <c r="H376" s="41"/>
      <c r="I376" s="41"/>
      <c r="J376" s="43"/>
      <c r="K376" s="43"/>
    </row>
    <row r="377" spans="1:11" ht="20.100000000000001" customHeight="1">
      <c r="A377" s="65"/>
      <c r="B377" s="65"/>
      <c r="C377" s="65"/>
      <c r="D377" s="65"/>
      <c r="E377" s="292"/>
      <c r="F377" s="318" t="str">
        <f t="shared" si="3"/>
        <v/>
      </c>
      <c r="G377" s="83"/>
      <c r="H377" s="41"/>
      <c r="I377" s="41"/>
      <c r="J377" s="43"/>
      <c r="K377" s="43"/>
    </row>
    <row r="378" spans="1:11" ht="20.100000000000001" customHeight="1">
      <c r="A378" s="65"/>
      <c r="B378" s="65"/>
      <c r="C378" s="65"/>
      <c r="D378" s="65"/>
      <c r="E378" s="292"/>
      <c r="F378" s="318" t="str">
        <f t="shared" si="3"/>
        <v/>
      </c>
      <c r="G378" s="83"/>
      <c r="H378" s="41"/>
      <c r="I378" s="41"/>
      <c r="J378" s="43"/>
      <c r="K378" s="43"/>
    </row>
    <row r="379" spans="1:11" ht="20.100000000000001" customHeight="1">
      <c r="A379" s="65"/>
      <c r="B379" s="65"/>
      <c r="C379" s="65"/>
      <c r="D379" s="65"/>
      <c r="E379" s="292"/>
      <c r="F379" s="318" t="str">
        <f t="shared" si="3"/>
        <v/>
      </c>
      <c r="G379" s="83"/>
      <c r="H379" s="41"/>
      <c r="I379" s="41"/>
      <c r="J379" s="43"/>
      <c r="K379" s="43"/>
    </row>
    <row r="380" spans="1:11" ht="20.100000000000001" customHeight="1">
      <c r="A380" s="65"/>
      <c r="B380" s="65"/>
      <c r="C380" s="65"/>
      <c r="D380" s="65"/>
      <c r="E380" s="292"/>
      <c r="F380" s="318" t="str">
        <f t="shared" si="3"/>
        <v/>
      </c>
      <c r="G380" s="83"/>
      <c r="H380" s="41"/>
      <c r="I380" s="41"/>
      <c r="J380" s="43"/>
      <c r="K380" s="43"/>
    </row>
    <row r="381" spans="1:11" ht="20.100000000000001" customHeight="1">
      <c r="A381" s="65"/>
      <c r="B381" s="65"/>
      <c r="C381" s="65"/>
      <c r="D381" s="65"/>
      <c r="E381" s="292"/>
      <c r="F381" s="318" t="str">
        <f t="shared" si="3"/>
        <v/>
      </c>
      <c r="G381" s="83"/>
      <c r="H381" s="41"/>
      <c r="I381" s="41"/>
      <c r="J381" s="43"/>
      <c r="K381" s="43"/>
    </row>
    <row r="382" spans="1:11" ht="20.100000000000001" customHeight="1">
      <c r="A382" s="65"/>
      <c r="B382" s="65"/>
      <c r="C382" s="65"/>
      <c r="D382" s="65"/>
      <c r="E382" s="292"/>
      <c r="F382" s="318" t="str">
        <f t="shared" si="3"/>
        <v/>
      </c>
      <c r="G382" s="83"/>
      <c r="H382" s="41"/>
      <c r="I382" s="41"/>
      <c r="J382" s="43"/>
      <c r="K382" s="43"/>
    </row>
    <row r="383" spans="1:11" ht="20.100000000000001" customHeight="1">
      <c r="A383" s="65"/>
      <c r="B383" s="65"/>
      <c r="C383" s="65"/>
      <c r="D383" s="65"/>
      <c r="E383" s="292"/>
      <c r="F383" s="318" t="str">
        <f t="shared" si="3"/>
        <v/>
      </c>
      <c r="G383" s="83"/>
      <c r="H383" s="41"/>
      <c r="I383" s="41"/>
      <c r="J383" s="43"/>
      <c r="K383" s="43"/>
    </row>
    <row r="384" spans="1:11" ht="20.100000000000001" customHeight="1">
      <c r="A384" s="65"/>
      <c r="B384" s="65"/>
      <c r="C384" s="65"/>
      <c r="D384" s="65"/>
      <c r="E384" s="292"/>
      <c r="F384" s="318" t="str">
        <f t="shared" si="3"/>
        <v/>
      </c>
      <c r="G384" s="83"/>
      <c r="H384" s="41"/>
      <c r="I384" s="41"/>
      <c r="J384" s="43"/>
      <c r="K384" s="43"/>
    </row>
    <row r="385" spans="1:11" ht="20.100000000000001" customHeight="1">
      <c r="A385" s="65"/>
      <c r="B385" s="65"/>
      <c r="C385" s="65"/>
      <c r="D385" s="65"/>
      <c r="E385" s="292"/>
      <c r="F385" s="318" t="str">
        <f t="shared" si="3"/>
        <v/>
      </c>
      <c r="G385" s="83"/>
      <c r="H385" s="41"/>
      <c r="I385" s="41"/>
      <c r="J385" s="43"/>
      <c r="K385" s="43"/>
    </row>
    <row r="386" spans="1:11" ht="20.100000000000001" customHeight="1">
      <c r="A386" s="65"/>
      <c r="B386" s="65"/>
      <c r="C386" s="65"/>
      <c r="D386" s="65"/>
      <c r="E386" s="292"/>
      <c r="F386" s="318" t="str">
        <f t="shared" si="3"/>
        <v/>
      </c>
      <c r="G386" s="83"/>
      <c r="H386" s="41"/>
      <c r="I386" s="41"/>
      <c r="J386" s="43"/>
      <c r="K386" s="43"/>
    </row>
    <row r="387" spans="1:11" ht="20.100000000000001" customHeight="1">
      <c r="A387" s="65"/>
      <c r="B387" s="65"/>
      <c r="C387" s="65"/>
      <c r="D387" s="65"/>
      <c r="E387" s="292"/>
      <c r="F387" s="318" t="str">
        <f t="shared" si="3"/>
        <v/>
      </c>
      <c r="G387" s="83"/>
      <c r="H387" s="41"/>
      <c r="I387" s="41"/>
      <c r="J387" s="43"/>
      <c r="K387" s="43"/>
    </row>
    <row r="388" spans="1:11" ht="20.100000000000001" customHeight="1">
      <c r="A388" s="65"/>
      <c r="B388" s="65"/>
      <c r="C388" s="65"/>
      <c r="D388" s="65"/>
      <c r="E388" s="292"/>
      <c r="F388" s="318" t="str">
        <f t="shared" si="3"/>
        <v/>
      </c>
      <c r="G388" s="83"/>
      <c r="H388" s="41"/>
      <c r="I388" s="41"/>
      <c r="J388" s="43"/>
      <c r="K388" s="43"/>
    </row>
    <row r="389" spans="1:11" ht="20.100000000000001" customHeight="1">
      <c r="A389" s="65"/>
      <c r="B389" s="65"/>
      <c r="C389" s="65"/>
      <c r="D389" s="65"/>
      <c r="E389" s="292"/>
      <c r="F389" s="318" t="str">
        <f t="shared" si="3"/>
        <v/>
      </c>
      <c r="G389" s="83"/>
      <c r="H389" s="41"/>
      <c r="I389" s="41"/>
      <c r="J389" s="43"/>
      <c r="K389" s="43"/>
    </row>
    <row r="390" spans="1:11" ht="20.100000000000001" customHeight="1">
      <c r="A390" s="65"/>
      <c r="B390" s="65"/>
      <c r="C390" s="65"/>
      <c r="D390" s="65"/>
      <c r="E390" s="292"/>
      <c r="F390" s="318" t="str">
        <f t="shared" si="3"/>
        <v/>
      </c>
      <c r="G390" s="83"/>
      <c r="H390" s="41"/>
      <c r="I390" s="41"/>
      <c r="J390" s="43"/>
      <c r="K390" s="43"/>
    </row>
    <row r="391" spans="1:11" ht="20.100000000000001" customHeight="1">
      <c r="A391" s="65"/>
      <c r="B391" s="65"/>
      <c r="C391" s="65"/>
      <c r="D391" s="65"/>
      <c r="E391" s="292"/>
      <c r="F391" s="318" t="str">
        <f t="shared" si="3"/>
        <v/>
      </c>
      <c r="G391" s="83"/>
      <c r="H391" s="41"/>
      <c r="I391" s="41"/>
      <c r="J391" s="43"/>
      <c r="K391" s="43"/>
    </row>
    <row r="392" spans="1:11" ht="20.100000000000001" customHeight="1">
      <c r="A392" s="65"/>
      <c r="B392" s="65"/>
      <c r="C392" s="65"/>
      <c r="D392" s="65"/>
      <c r="E392" s="292"/>
      <c r="F392" s="318" t="str">
        <f t="shared" si="3"/>
        <v/>
      </c>
      <c r="G392" s="83"/>
      <c r="H392" s="41"/>
      <c r="I392" s="41"/>
      <c r="J392" s="43"/>
      <c r="K392" s="43"/>
    </row>
    <row r="393" spans="1:11" ht="20.100000000000001" customHeight="1">
      <c r="A393" s="65"/>
      <c r="B393" s="65"/>
      <c r="C393" s="65"/>
      <c r="D393" s="65"/>
      <c r="E393" s="292"/>
      <c r="F393" s="318" t="str">
        <f t="shared" si="3"/>
        <v/>
      </c>
      <c r="G393" s="83"/>
      <c r="H393" s="41"/>
      <c r="I393" s="41"/>
      <c r="J393" s="43"/>
      <c r="K393" s="43"/>
    </row>
    <row r="394" spans="1:11" ht="20.100000000000001" customHeight="1">
      <c r="A394" s="65"/>
      <c r="B394" s="65"/>
      <c r="C394" s="65"/>
      <c r="D394" s="65"/>
      <c r="E394" s="292"/>
      <c r="F394" s="318" t="str">
        <f t="shared" si="3"/>
        <v/>
      </c>
      <c r="G394" s="83"/>
      <c r="H394" s="41"/>
      <c r="I394" s="41"/>
      <c r="J394" s="43"/>
      <c r="K394" s="43"/>
    </row>
    <row r="395" spans="1:11" ht="20.100000000000001" customHeight="1">
      <c r="A395" s="65"/>
      <c r="B395" s="65"/>
      <c r="C395" s="65"/>
      <c r="D395" s="65"/>
      <c r="E395" s="292"/>
      <c r="F395" s="318" t="str">
        <f t="shared" si="3"/>
        <v/>
      </c>
      <c r="G395" s="83"/>
      <c r="H395" s="41"/>
      <c r="I395" s="41"/>
      <c r="J395" s="43"/>
      <c r="K395" s="43"/>
    </row>
    <row r="396" spans="1:11" ht="20.100000000000001" customHeight="1">
      <c r="A396" s="65"/>
      <c r="B396" s="65"/>
      <c r="C396" s="65"/>
      <c r="D396" s="65"/>
      <c r="E396" s="292"/>
      <c r="F396" s="318" t="str">
        <f t="shared" si="3"/>
        <v/>
      </c>
      <c r="G396" s="83"/>
      <c r="H396" s="41"/>
      <c r="I396" s="41"/>
      <c r="J396" s="43"/>
      <c r="K396" s="43"/>
    </row>
    <row r="397" spans="1:11" ht="20.100000000000001" customHeight="1">
      <c r="A397" s="65"/>
      <c r="B397" s="65"/>
      <c r="C397" s="65"/>
      <c r="D397" s="65"/>
      <c r="E397" s="292"/>
      <c r="F397" s="318" t="str">
        <f t="shared" si="3"/>
        <v/>
      </c>
      <c r="G397" s="83"/>
      <c r="H397" s="41"/>
      <c r="I397" s="41"/>
      <c r="J397" s="43"/>
      <c r="K397" s="43"/>
    </row>
    <row r="398" spans="1:11" ht="20.100000000000001" customHeight="1">
      <c r="A398" s="65"/>
      <c r="B398" s="65"/>
      <c r="C398" s="65"/>
      <c r="D398" s="65"/>
      <c r="E398" s="292"/>
      <c r="F398" s="318" t="str">
        <f t="shared" si="3"/>
        <v/>
      </c>
      <c r="G398" s="83"/>
      <c r="H398" s="41"/>
      <c r="I398" s="41"/>
      <c r="J398" s="43"/>
      <c r="K398" s="43"/>
    </row>
    <row r="399" spans="1:11" ht="20.100000000000001" customHeight="1">
      <c r="A399" s="65"/>
      <c r="B399" s="65"/>
      <c r="C399" s="65"/>
      <c r="D399" s="65"/>
      <c r="E399" s="292"/>
      <c r="F399" s="318" t="str">
        <f t="shared" si="3"/>
        <v/>
      </c>
      <c r="G399" s="83"/>
      <c r="H399" s="41"/>
      <c r="I399" s="41"/>
      <c r="J399" s="43"/>
      <c r="K399" s="43"/>
    </row>
    <row r="400" spans="1:11" ht="20.100000000000001" customHeight="1">
      <c r="A400" s="65"/>
      <c r="B400" s="65"/>
      <c r="C400" s="65"/>
      <c r="D400" s="65"/>
      <c r="E400" s="292"/>
      <c r="F400" s="318" t="str">
        <f t="shared" si="3"/>
        <v/>
      </c>
      <c r="G400" s="83"/>
      <c r="H400" s="41"/>
      <c r="I400" s="41"/>
      <c r="J400" s="43"/>
      <c r="K400" s="43"/>
    </row>
    <row r="401" spans="1:11" ht="20.100000000000001" customHeight="1">
      <c r="A401" s="65"/>
      <c r="B401" s="65"/>
      <c r="C401" s="65"/>
      <c r="D401" s="65"/>
      <c r="E401" s="292"/>
      <c r="F401" s="318" t="str">
        <f t="shared" si="3"/>
        <v/>
      </c>
      <c r="G401" s="83"/>
      <c r="H401" s="41"/>
      <c r="I401" s="41"/>
      <c r="J401" s="43"/>
      <c r="K401" s="43"/>
    </row>
    <row r="402" spans="1:11" ht="20.100000000000001" customHeight="1">
      <c r="A402" s="65"/>
      <c r="B402" s="65"/>
      <c r="C402" s="65"/>
      <c r="D402" s="65"/>
      <c r="E402" s="292"/>
      <c r="F402" s="318" t="str">
        <f t="shared" si="3"/>
        <v/>
      </c>
      <c r="G402" s="83"/>
      <c r="H402" s="41"/>
      <c r="I402" s="41"/>
      <c r="J402" s="43"/>
      <c r="K402" s="43"/>
    </row>
    <row r="403" spans="1:11" ht="20.100000000000001" customHeight="1">
      <c r="A403" s="65"/>
      <c r="B403" s="65"/>
      <c r="C403" s="65"/>
      <c r="D403" s="65"/>
      <c r="E403" s="292"/>
      <c r="F403" s="318" t="str">
        <f t="shared" si="3"/>
        <v/>
      </c>
      <c r="G403" s="83"/>
      <c r="H403" s="41"/>
      <c r="I403" s="41"/>
      <c r="J403" s="43"/>
      <c r="K403" s="43"/>
    </row>
    <row r="404" spans="1:11" ht="20.100000000000001" customHeight="1">
      <c r="A404" s="65"/>
      <c r="B404" s="65"/>
      <c r="C404" s="65"/>
      <c r="D404" s="65"/>
      <c r="E404" s="292"/>
      <c r="F404" s="318" t="str">
        <f t="shared" si="3"/>
        <v/>
      </c>
      <c r="G404" s="83"/>
      <c r="H404" s="41"/>
      <c r="I404" s="41"/>
      <c r="J404" s="43"/>
      <c r="K404" s="43"/>
    </row>
    <row r="405" spans="1:11" ht="20.100000000000001" customHeight="1">
      <c r="A405" s="65"/>
      <c r="B405" s="65"/>
      <c r="C405" s="65"/>
      <c r="D405" s="65"/>
      <c r="E405" s="292"/>
      <c r="F405" s="318" t="str">
        <f t="shared" si="3"/>
        <v/>
      </c>
      <c r="G405" s="83"/>
      <c r="H405" s="41"/>
      <c r="I405" s="41"/>
      <c r="J405" s="43"/>
      <c r="K405" s="43"/>
    </row>
    <row r="406" spans="1:11" ht="20.100000000000001" customHeight="1">
      <c r="A406" s="65"/>
      <c r="B406" s="65"/>
      <c r="C406" s="65"/>
      <c r="D406" s="65"/>
      <c r="E406" s="292"/>
      <c r="F406" s="318" t="str">
        <f t="shared" si="3"/>
        <v/>
      </c>
      <c r="G406" s="83"/>
      <c r="H406" s="41"/>
      <c r="I406" s="41"/>
      <c r="J406" s="43"/>
      <c r="K406" s="43"/>
    </row>
    <row r="407" spans="1:11" ht="20.100000000000001" customHeight="1">
      <c r="A407" s="65"/>
      <c r="B407" s="65"/>
      <c r="C407" s="65"/>
      <c r="D407" s="65"/>
      <c r="E407" s="292"/>
      <c r="F407" s="318" t="str">
        <f t="shared" si="3"/>
        <v/>
      </c>
      <c r="G407" s="83"/>
      <c r="H407" s="41"/>
      <c r="I407" s="41"/>
      <c r="J407" s="43"/>
      <c r="K407" s="43"/>
    </row>
    <row r="408" spans="1:11" ht="20.100000000000001" customHeight="1">
      <c r="A408" s="65"/>
      <c r="B408" s="65"/>
      <c r="C408" s="65"/>
      <c r="D408" s="65"/>
      <c r="E408" s="292"/>
      <c r="F408" s="318" t="str">
        <f t="shared" si="3"/>
        <v/>
      </c>
      <c r="G408" s="83"/>
      <c r="H408" s="41"/>
      <c r="I408" s="41"/>
      <c r="J408" s="43"/>
      <c r="K408" s="43"/>
    </row>
    <row r="409" spans="1:11" ht="20.100000000000001" customHeight="1">
      <c r="A409" s="65"/>
      <c r="B409" s="65"/>
      <c r="C409" s="65"/>
      <c r="D409" s="65"/>
      <c r="E409" s="292"/>
      <c r="F409" s="318" t="str">
        <f t="shared" si="3"/>
        <v/>
      </c>
      <c r="G409" s="83"/>
      <c r="H409" s="41"/>
      <c r="I409" s="41"/>
      <c r="J409" s="43"/>
      <c r="K409" s="43"/>
    </row>
    <row r="410" spans="1:11" ht="20.100000000000001" customHeight="1">
      <c r="A410" s="65"/>
      <c r="B410" s="65"/>
      <c r="C410" s="65"/>
      <c r="D410" s="65"/>
      <c r="E410" s="292"/>
      <c r="F410" s="318" t="str">
        <f t="shared" si="3"/>
        <v/>
      </c>
      <c r="G410" s="83"/>
      <c r="H410" s="41"/>
      <c r="I410" s="41"/>
      <c r="J410" s="43"/>
      <c r="K410" s="43"/>
    </row>
    <row r="411" spans="1:11" ht="20.100000000000001" customHeight="1">
      <c r="A411" s="65"/>
      <c r="B411" s="65"/>
      <c r="C411" s="65"/>
      <c r="D411" s="65"/>
      <c r="E411" s="292"/>
      <c r="F411" s="318" t="str">
        <f t="shared" si="3"/>
        <v/>
      </c>
      <c r="G411" s="83"/>
      <c r="H411" s="41"/>
      <c r="I411" s="41"/>
      <c r="J411" s="43"/>
      <c r="K411" s="43"/>
    </row>
    <row r="412" spans="1:11" ht="20.100000000000001" customHeight="1">
      <c r="A412" s="65"/>
      <c r="B412" s="65"/>
      <c r="C412" s="65"/>
      <c r="D412" s="65"/>
      <c r="E412" s="292"/>
      <c r="F412" s="318" t="str">
        <f t="shared" si="3"/>
        <v/>
      </c>
      <c r="G412" s="83"/>
      <c r="H412" s="41"/>
      <c r="I412" s="41"/>
      <c r="J412" s="43"/>
      <c r="K412" s="43"/>
    </row>
    <row r="413" spans="1:11" ht="20.100000000000001" customHeight="1">
      <c r="A413" s="65"/>
      <c r="B413" s="65"/>
      <c r="C413" s="65"/>
      <c r="D413" s="65"/>
      <c r="E413" s="292"/>
      <c r="F413" s="318" t="str">
        <f t="shared" ref="F413:F476" si="4">IF(ISBLANK($E413),"",VLOOKUP($E413,참여인력_개요,2,FALSE))</f>
        <v/>
      </c>
      <c r="G413" s="83"/>
      <c r="H413" s="41"/>
      <c r="I413" s="41"/>
      <c r="J413" s="43"/>
      <c r="K413" s="43"/>
    </row>
    <row r="414" spans="1:11" ht="20.100000000000001" customHeight="1">
      <c r="A414" s="65"/>
      <c r="B414" s="65"/>
      <c r="C414" s="65"/>
      <c r="D414" s="65"/>
      <c r="E414" s="292"/>
      <c r="F414" s="318" t="str">
        <f t="shared" si="4"/>
        <v/>
      </c>
      <c r="G414" s="83"/>
      <c r="H414" s="41"/>
      <c r="I414" s="41"/>
      <c r="J414" s="43"/>
      <c r="K414" s="43"/>
    </row>
    <row r="415" spans="1:11" ht="20.100000000000001" customHeight="1">
      <c r="A415" s="65"/>
      <c r="B415" s="65"/>
      <c r="C415" s="65"/>
      <c r="D415" s="65"/>
      <c r="E415" s="292"/>
      <c r="F415" s="318" t="str">
        <f t="shared" si="4"/>
        <v/>
      </c>
      <c r="G415" s="83"/>
      <c r="H415" s="41"/>
      <c r="I415" s="41"/>
      <c r="J415" s="43"/>
      <c r="K415" s="43"/>
    </row>
    <row r="416" spans="1:11" ht="20.100000000000001" customHeight="1">
      <c r="A416" s="65"/>
      <c r="B416" s="65"/>
      <c r="C416" s="65"/>
      <c r="D416" s="65"/>
      <c r="E416" s="292"/>
      <c r="F416" s="318" t="str">
        <f t="shared" si="4"/>
        <v/>
      </c>
      <c r="G416" s="83"/>
      <c r="H416" s="41"/>
      <c r="I416" s="41"/>
      <c r="J416" s="43"/>
      <c r="K416" s="43"/>
    </row>
    <row r="417" spans="1:11" ht="20.100000000000001" customHeight="1">
      <c r="A417" s="65"/>
      <c r="B417" s="65"/>
      <c r="C417" s="65"/>
      <c r="D417" s="65"/>
      <c r="E417" s="292"/>
      <c r="F417" s="318" t="str">
        <f t="shared" si="4"/>
        <v/>
      </c>
      <c r="G417" s="83"/>
      <c r="H417" s="41"/>
      <c r="I417" s="41"/>
      <c r="J417" s="43"/>
      <c r="K417" s="43"/>
    </row>
    <row r="418" spans="1:11" ht="20.100000000000001" customHeight="1">
      <c r="A418" s="65"/>
      <c r="B418" s="65"/>
      <c r="C418" s="65"/>
      <c r="D418" s="65"/>
      <c r="E418" s="292"/>
      <c r="F418" s="318" t="str">
        <f t="shared" si="4"/>
        <v/>
      </c>
      <c r="G418" s="83"/>
      <c r="H418" s="41"/>
      <c r="I418" s="41"/>
      <c r="J418" s="43"/>
      <c r="K418" s="43"/>
    </row>
    <row r="419" spans="1:11" ht="20.100000000000001" customHeight="1">
      <c r="A419" s="65"/>
      <c r="B419" s="65"/>
      <c r="C419" s="65"/>
      <c r="D419" s="65"/>
      <c r="E419" s="292"/>
      <c r="F419" s="318" t="str">
        <f t="shared" si="4"/>
        <v/>
      </c>
      <c r="G419" s="83"/>
      <c r="H419" s="41"/>
      <c r="I419" s="41"/>
      <c r="J419" s="43"/>
      <c r="K419" s="43"/>
    </row>
    <row r="420" spans="1:11" ht="20.100000000000001" customHeight="1">
      <c r="A420" s="65"/>
      <c r="B420" s="65"/>
      <c r="C420" s="65"/>
      <c r="D420" s="65"/>
      <c r="E420" s="292"/>
      <c r="F420" s="318" t="str">
        <f t="shared" si="4"/>
        <v/>
      </c>
      <c r="G420" s="83"/>
      <c r="H420" s="41"/>
      <c r="I420" s="41"/>
      <c r="J420" s="43"/>
      <c r="K420" s="43"/>
    </row>
    <row r="421" spans="1:11" ht="20.100000000000001" customHeight="1">
      <c r="A421" s="65"/>
      <c r="B421" s="65"/>
      <c r="C421" s="65"/>
      <c r="D421" s="65"/>
      <c r="E421" s="292"/>
      <c r="F421" s="318" t="str">
        <f t="shared" si="4"/>
        <v/>
      </c>
      <c r="G421" s="83"/>
      <c r="H421" s="41"/>
      <c r="I421" s="41"/>
      <c r="J421" s="43"/>
      <c r="K421" s="43"/>
    </row>
    <row r="422" spans="1:11" ht="20.100000000000001" customHeight="1">
      <c r="A422" s="65"/>
      <c r="B422" s="65"/>
      <c r="C422" s="65"/>
      <c r="D422" s="65"/>
      <c r="E422" s="292"/>
      <c r="F422" s="318" t="str">
        <f t="shared" si="4"/>
        <v/>
      </c>
      <c r="G422" s="83"/>
      <c r="H422" s="41"/>
      <c r="I422" s="41"/>
      <c r="J422" s="43"/>
      <c r="K422" s="43"/>
    </row>
    <row r="423" spans="1:11" ht="20.100000000000001" customHeight="1">
      <c r="A423" s="65"/>
      <c r="B423" s="65"/>
      <c r="C423" s="65"/>
      <c r="D423" s="65"/>
      <c r="E423" s="292"/>
      <c r="F423" s="318" t="str">
        <f t="shared" si="4"/>
        <v/>
      </c>
      <c r="G423" s="83"/>
      <c r="H423" s="41"/>
      <c r="I423" s="41"/>
      <c r="J423" s="43"/>
      <c r="K423" s="43"/>
    </row>
    <row r="424" spans="1:11" ht="20.100000000000001" customHeight="1">
      <c r="A424" s="65"/>
      <c r="B424" s="65"/>
      <c r="C424" s="65"/>
      <c r="D424" s="65"/>
      <c r="E424" s="292"/>
      <c r="F424" s="318" t="str">
        <f t="shared" si="4"/>
        <v/>
      </c>
      <c r="G424" s="83"/>
      <c r="H424" s="41"/>
      <c r="I424" s="41"/>
      <c r="J424" s="43"/>
      <c r="K424" s="43"/>
    </row>
    <row r="425" spans="1:11" ht="20.100000000000001" customHeight="1">
      <c r="A425" s="65"/>
      <c r="B425" s="65"/>
      <c r="C425" s="65"/>
      <c r="D425" s="65"/>
      <c r="E425" s="292"/>
      <c r="F425" s="318" t="str">
        <f t="shared" si="4"/>
        <v/>
      </c>
      <c r="G425" s="83"/>
      <c r="H425" s="41"/>
      <c r="I425" s="41"/>
      <c r="J425" s="43"/>
      <c r="K425" s="43"/>
    </row>
    <row r="426" spans="1:11" ht="20.100000000000001" customHeight="1">
      <c r="A426" s="65"/>
      <c r="B426" s="65"/>
      <c r="C426" s="65"/>
      <c r="D426" s="65"/>
      <c r="E426" s="292"/>
      <c r="F426" s="318" t="str">
        <f t="shared" si="4"/>
        <v/>
      </c>
      <c r="G426" s="83"/>
      <c r="H426" s="41"/>
      <c r="I426" s="41"/>
      <c r="J426" s="43"/>
      <c r="K426" s="43"/>
    </row>
    <row r="427" spans="1:11" ht="20.100000000000001" customHeight="1">
      <c r="A427" s="65"/>
      <c r="B427" s="65"/>
      <c r="C427" s="65"/>
      <c r="D427" s="65"/>
      <c r="E427" s="292"/>
      <c r="F427" s="318" t="str">
        <f t="shared" si="4"/>
        <v/>
      </c>
      <c r="G427" s="83"/>
      <c r="H427" s="41"/>
      <c r="I427" s="41"/>
      <c r="J427" s="43"/>
      <c r="K427" s="43"/>
    </row>
    <row r="428" spans="1:11" ht="20.100000000000001" customHeight="1">
      <c r="A428" s="65"/>
      <c r="B428" s="65"/>
      <c r="C428" s="65"/>
      <c r="D428" s="65"/>
      <c r="E428" s="292"/>
      <c r="F428" s="318" t="str">
        <f t="shared" si="4"/>
        <v/>
      </c>
      <c r="G428" s="83"/>
      <c r="H428" s="41"/>
      <c r="I428" s="41"/>
      <c r="J428" s="43"/>
      <c r="K428" s="43"/>
    </row>
    <row r="429" spans="1:11" ht="20.100000000000001" customHeight="1">
      <c r="A429" s="65"/>
      <c r="B429" s="65"/>
      <c r="C429" s="65"/>
      <c r="D429" s="65"/>
      <c r="E429" s="292"/>
      <c r="F429" s="318" t="str">
        <f t="shared" si="4"/>
        <v/>
      </c>
      <c r="G429" s="83"/>
      <c r="H429" s="41"/>
      <c r="I429" s="41"/>
      <c r="J429" s="43"/>
      <c r="K429" s="43"/>
    </row>
    <row r="430" spans="1:11" ht="20.100000000000001" customHeight="1">
      <c r="A430" s="65"/>
      <c r="B430" s="65"/>
      <c r="C430" s="65"/>
      <c r="D430" s="65"/>
      <c r="E430" s="292"/>
      <c r="F430" s="318" t="str">
        <f t="shared" si="4"/>
        <v/>
      </c>
      <c r="G430" s="83"/>
      <c r="H430" s="41"/>
      <c r="I430" s="41"/>
      <c r="J430" s="43"/>
      <c r="K430" s="43"/>
    </row>
    <row r="431" spans="1:11" ht="20.100000000000001" customHeight="1">
      <c r="A431" s="65"/>
      <c r="B431" s="65"/>
      <c r="C431" s="65"/>
      <c r="D431" s="65"/>
      <c r="E431" s="292"/>
      <c r="F431" s="318" t="str">
        <f t="shared" si="4"/>
        <v/>
      </c>
      <c r="G431" s="83"/>
      <c r="H431" s="41"/>
      <c r="I431" s="41"/>
      <c r="J431" s="43"/>
      <c r="K431" s="43"/>
    </row>
    <row r="432" spans="1:11" ht="20.100000000000001" customHeight="1">
      <c r="A432" s="65"/>
      <c r="B432" s="65"/>
      <c r="C432" s="65"/>
      <c r="D432" s="65"/>
      <c r="E432" s="292"/>
      <c r="F432" s="318" t="str">
        <f t="shared" si="4"/>
        <v/>
      </c>
      <c r="G432" s="83"/>
      <c r="H432" s="41"/>
      <c r="I432" s="41"/>
      <c r="J432" s="43"/>
      <c r="K432" s="43"/>
    </row>
    <row r="433" spans="1:11" ht="20.100000000000001" customHeight="1">
      <c r="A433" s="65"/>
      <c r="B433" s="65"/>
      <c r="C433" s="65"/>
      <c r="D433" s="65"/>
      <c r="E433" s="292"/>
      <c r="F433" s="318" t="str">
        <f t="shared" si="4"/>
        <v/>
      </c>
      <c r="G433" s="83"/>
      <c r="H433" s="41"/>
      <c r="I433" s="41"/>
      <c r="J433" s="43"/>
      <c r="K433" s="43"/>
    </row>
    <row r="434" spans="1:11" ht="20.100000000000001" customHeight="1">
      <c r="A434" s="65"/>
      <c r="B434" s="65"/>
      <c r="C434" s="65"/>
      <c r="D434" s="65"/>
      <c r="E434" s="292"/>
      <c r="F434" s="318" t="str">
        <f t="shared" si="4"/>
        <v/>
      </c>
      <c r="G434" s="83"/>
      <c r="H434" s="41"/>
      <c r="I434" s="41"/>
      <c r="J434" s="43"/>
      <c r="K434" s="43"/>
    </row>
    <row r="435" spans="1:11" ht="20.100000000000001" customHeight="1">
      <c r="A435" s="65"/>
      <c r="B435" s="65"/>
      <c r="C435" s="65"/>
      <c r="D435" s="65"/>
      <c r="E435" s="292"/>
      <c r="F435" s="318" t="str">
        <f t="shared" si="4"/>
        <v/>
      </c>
      <c r="G435" s="83"/>
      <c r="H435" s="41"/>
      <c r="I435" s="41"/>
      <c r="J435" s="43"/>
      <c r="K435" s="43"/>
    </row>
    <row r="436" spans="1:11" ht="20.100000000000001" customHeight="1">
      <c r="A436" s="65"/>
      <c r="B436" s="65"/>
      <c r="C436" s="65"/>
      <c r="D436" s="65"/>
      <c r="E436" s="292"/>
      <c r="F436" s="318" t="str">
        <f t="shared" si="4"/>
        <v/>
      </c>
      <c r="G436" s="83"/>
      <c r="H436" s="41"/>
      <c r="I436" s="41"/>
      <c r="J436" s="43"/>
      <c r="K436" s="43"/>
    </row>
    <row r="437" spans="1:11" ht="20.100000000000001" customHeight="1">
      <c r="A437" s="65"/>
      <c r="B437" s="65"/>
      <c r="C437" s="65"/>
      <c r="D437" s="65"/>
      <c r="E437" s="292"/>
      <c r="F437" s="318" t="str">
        <f t="shared" si="4"/>
        <v/>
      </c>
      <c r="G437" s="83"/>
      <c r="H437" s="41"/>
      <c r="I437" s="41"/>
      <c r="J437" s="43"/>
      <c r="K437" s="43"/>
    </row>
    <row r="438" spans="1:11" ht="20.100000000000001" customHeight="1">
      <c r="A438" s="65"/>
      <c r="B438" s="65"/>
      <c r="C438" s="65"/>
      <c r="D438" s="65"/>
      <c r="E438" s="292"/>
      <c r="F438" s="318" t="str">
        <f t="shared" si="4"/>
        <v/>
      </c>
      <c r="G438" s="83"/>
      <c r="H438" s="41"/>
      <c r="I438" s="41"/>
      <c r="J438" s="43"/>
      <c r="K438" s="43"/>
    </row>
    <row r="439" spans="1:11" ht="20.100000000000001" customHeight="1">
      <c r="A439" s="65"/>
      <c r="B439" s="65"/>
      <c r="C439" s="65"/>
      <c r="D439" s="65"/>
      <c r="E439" s="292"/>
      <c r="F439" s="318" t="str">
        <f t="shared" si="4"/>
        <v/>
      </c>
      <c r="G439" s="83"/>
      <c r="H439" s="41"/>
      <c r="I439" s="41"/>
      <c r="J439" s="43"/>
      <c r="K439" s="43"/>
    </row>
    <row r="440" spans="1:11" ht="20.100000000000001" customHeight="1">
      <c r="A440" s="65"/>
      <c r="B440" s="65"/>
      <c r="C440" s="65"/>
      <c r="D440" s="65"/>
      <c r="E440" s="292"/>
      <c r="F440" s="318" t="str">
        <f t="shared" si="4"/>
        <v/>
      </c>
      <c r="G440" s="83"/>
      <c r="H440" s="41"/>
      <c r="I440" s="41"/>
      <c r="J440" s="43"/>
      <c r="K440" s="43"/>
    </row>
    <row r="441" spans="1:11" ht="20.100000000000001" customHeight="1">
      <c r="A441" s="65"/>
      <c r="B441" s="65"/>
      <c r="C441" s="65"/>
      <c r="D441" s="65"/>
      <c r="E441" s="292"/>
      <c r="F441" s="318" t="str">
        <f t="shared" si="4"/>
        <v/>
      </c>
      <c r="G441" s="83"/>
      <c r="H441" s="41"/>
      <c r="I441" s="41"/>
      <c r="J441" s="43"/>
      <c r="K441" s="43"/>
    </row>
    <row r="442" spans="1:11" ht="20.100000000000001" customHeight="1">
      <c r="A442" s="65"/>
      <c r="B442" s="65"/>
      <c r="C442" s="65"/>
      <c r="D442" s="65"/>
      <c r="E442" s="292"/>
      <c r="F442" s="318" t="str">
        <f t="shared" si="4"/>
        <v/>
      </c>
      <c r="G442" s="83"/>
      <c r="H442" s="41"/>
      <c r="I442" s="41"/>
      <c r="J442" s="43"/>
      <c r="K442" s="43"/>
    </row>
    <row r="443" spans="1:11" ht="20.100000000000001" customHeight="1">
      <c r="A443" s="65"/>
      <c r="B443" s="65"/>
      <c r="C443" s="65"/>
      <c r="D443" s="65"/>
      <c r="E443" s="292"/>
      <c r="F443" s="318" t="str">
        <f t="shared" si="4"/>
        <v/>
      </c>
      <c r="G443" s="83"/>
      <c r="H443" s="41"/>
      <c r="I443" s="41"/>
      <c r="J443" s="43"/>
      <c r="K443" s="43"/>
    </row>
    <row r="444" spans="1:11" ht="20.100000000000001" customHeight="1">
      <c r="A444" s="65"/>
      <c r="B444" s="65"/>
      <c r="C444" s="65"/>
      <c r="D444" s="65"/>
      <c r="E444" s="292"/>
      <c r="F444" s="318" t="str">
        <f t="shared" si="4"/>
        <v/>
      </c>
      <c r="G444" s="83"/>
      <c r="H444" s="41"/>
      <c r="I444" s="41"/>
      <c r="J444" s="43"/>
      <c r="K444" s="43"/>
    </row>
    <row r="445" spans="1:11" ht="20.100000000000001" customHeight="1">
      <c r="A445" s="65"/>
      <c r="B445" s="65"/>
      <c r="C445" s="65"/>
      <c r="D445" s="65"/>
      <c r="E445" s="292"/>
      <c r="F445" s="318" t="str">
        <f t="shared" si="4"/>
        <v/>
      </c>
      <c r="G445" s="83"/>
      <c r="H445" s="41"/>
      <c r="I445" s="41"/>
      <c r="J445" s="43"/>
      <c r="K445" s="43"/>
    </row>
    <row r="446" spans="1:11" ht="20.100000000000001" customHeight="1">
      <c r="A446" s="65"/>
      <c r="B446" s="65"/>
      <c r="C446" s="65"/>
      <c r="D446" s="65"/>
      <c r="E446" s="292"/>
      <c r="F446" s="318" t="str">
        <f t="shared" si="4"/>
        <v/>
      </c>
      <c r="G446" s="83"/>
      <c r="H446" s="41"/>
      <c r="I446" s="41"/>
      <c r="J446" s="43"/>
      <c r="K446" s="43"/>
    </row>
    <row r="447" spans="1:11" ht="20.100000000000001" customHeight="1">
      <c r="A447" s="65"/>
      <c r="B447" s="65"/>
      <c r="C447" s="65"/>
      <c r="D447" s="65"/>
      <c r="E447" s="292"/>
      <c r="F447" s="318" t="str">
        <f t="shared" si="4"/>
        <v/>
      </c>
      <c r="G447" s="83"/>
      <c r="H447" s="41"/>
      <c r="I447" s="41"/>
      <c r="J447" s="43"/>
      <c r="K447" s="43"/>
    </row>
    <row r="448" spans="1:11" ht="20.100000000000001" customHeight="1">
      <c r="A448" s="65"/>
      <c r="B448" s="65"/>
      <c r="C448" s="65"/>
      <c r="D448" s="65"/>
      <c r="E448" s="292"/>
      <c r="F448" s="318" t="str">
        <f t="shared" si="4"/>
        <v/>
      </c>
      <c r="G448" s="83"/>
      <c r="H448" s="41"/>
      <c r="I448" s="41"/>
      <c r="J448" s="43"/>
      <c r="K448" s="43"/>
    </row>
    <row r="449" spans="1:11" ht="20.100000000000001" customHeight="1">
      <c r="A449" s="65"/>
      <c r="B449" s="65"/>
      <c r="C449" s="65"/>
      <c r="D449" s="65"/>
      <c r="E449" s="292"/>
      <c r="F449" s="318" t="str">
        <f t="shared" si="4"/>
        <v/>
      </c>
      <c r="G449" s="83"/>
      <c r="H449" s="41"/>
      <c r="I449" s="41"/>
      <c r="J449" s="43"/>
      <c r="K449" s="43"/>
    </row>
    <row r="450" spans="1:11" ht="20.100000000000001" customHeight="1">
      <c r="A450" s="65"/>
      <c r="B450" s="65"/>
      <c r="C450" s="65"/>
      <c r="D450" s="65"/>
      <c r="E450" s="292"/>
      <c r="F450" s="318" t="str">
        <f t="shared" si="4"/>
        <v/>
      </c>
      <c r="G450" s="83"/>
      <c r="H450" s="41"/>
      <c r="I450" s="41"/>
      <c r="J450" s="43"/>
      <c r="K450" s="43"/>
    </row>
    <row r="451" spans="1:11" ht="20.100000000000001" customHeight="1">
      <c r="A451" s="65"/>
      <c r="B451" s="65"/>
      <c r="C451" s="65"/>
      <c r="D451" s="65"/>
      <c r="E451" s="292"/>
      <c r="F451" s="318" t="str">
        <f t="shared" si="4"/>
        <v/>
      </c>
      <c r="G451" s="83"/>
      <c r="H451" s="41"/>
      <c r="I451" s="41"/>
      <c r="J451" s="43"/>
      <c r="K451" s="43"/>
    </row>
    <row r="452" spans="1:11" ht="20.100000000000001" customHeight="1">
      <c r="A452" s="65"/>
      <c r="B452" s="65"/>
      <c r="C452" s="65"/>
      <c r="D452" s="65"/>
      <c r="E452" s="292"/>
      <c r="F452" s="318" t="str">
        <f t="shared" si="4"/>
        <v/>
      </c>
      <c r="G452" s="83"/>
      <c r="H452" s="41"/>
      <c r="I452" s="41"/>
      <c r="J452" s="43"/>
      <c r="K452" s="43"/>
    </row>
    <row r="453" spans="1:11" ht="20.100000000000001" customHeight="1">
      <c r="A453" s="65"/>
      <c r="B453" s="65"/>
      <c r="C453" s="65"/>
      <c r="D453" s="65"/>
      <c r="E453" s="292"/>
      <c r="F453" s="318" t="str">
        <f t="shared" si="4"/>
        <v/>
      </c>
      <c r="G453" s="83"/>
      <c r="H453" s="41"/>
      <c r="I453" s="41"/>
      <c r="J453" s="43"/>
      <c r="K453" s="43"/>
    </row>
    <row r="454" spans="1:11" ht="20.100000000000001" customHeight="1">
      <c r="A454" s="65"/>
      <c r="B454" s="65"/>
      <c r="C454" s="65"/>
      <c r="D454" s="65"/>
      <c r="E454" s="292"/>
      <c r="F454" s="318" t="str">
        <f t="shared" si="4"/>
        <v/>
      </c>
      <c r="G454" s="83"/>
      <c r="H454" s="41"/>
      <c r="I454" s="41"/>
      <c r="J454" s="43"/>
      <c r="K454" s="43"/>
    </row>
    <row r="455" spans="1:11" ht="20.100000000000001" customHeight="1">
      <c r="A455" s="65"/>
      <c r="B455" s="65"/>
      <c r="C455" s="65"/>
      <c r="D455" s="65"/>
      <c r="E455" s="292"/>
      <c r="F455" s="318" t="str">
        <f t="shared" si="4"/>
        <v/>
      </c>
      <c r="G455" s="83"/>
      <c r="H455" s="41"/>
      <c r="I455" s="41"/>
      <c r="J455" s="43"/>
      <c r="K455" s="43"/>
    </row>
    <row r="456" spans="1:11" ht="20.100000000000001" customHeight="1">
      <c r="A456" s="65"/>
      <c r="B456" s="65"/>
      <c r="C456" s="65"/>
      <c r="D456" s="65"/>
      <c r="E456" s="292"/>
      <c r="F456" s="318" t="str">
        <f t="shared" si="4"/>
        <v/>
      </c>
      <c r="G456" s="83"/>
      <c r="H456" s="41"/>
      <c r="I456" s="41"/>
      <c r="J456" s="43"/>
      <c r="K456" s="43"/>
    </row>
    <row r="457" spans="1:11" ht="20.100000000000001" customHeight="1">
      <c r="A457" s="65"/>
      <c r="B457" s="65"/>
      <c r="C457" s="65"/>
      <c r="D457" s="65"/>
      <c r="E457" s="292"/>
      <c r="F457" s="318" t="str">
        <f t="shared" si="4"/>
        <v/>
      </c>
      <c r="G457" s="83"/>
      <c r="H457" s="41"/>
      <c r="I457" s="41"/>
      <c r="J457" s="43"/>
      <c r="K457" s="43"/>
    </row>
    <row r="458" spans="1:11" ht="20.100000000000001" customHeight="1">
      <c r="A458" s="65"/>
      <c r="B458" s="65"/>
      <c r="C458" s="65"/>
      <c r="D458" s="65"/>
      <c r="E458" s="292"/>
      <c r="F458" s="318" t="str">
        <f t="shared" si="4"/>
        <v/>
      </c>
      <c r="G458" s="83"/>
      <c r="H458" s="41"/>
      <c r="I458" s="41"/>
      <c r="J458" s="43"/>
      <c r="K458" s="43"/>
    </row>
    <row r="459" spans="1:11" ht="20.100000000000001" customHeight="1">
      <c r="A459" s="65"/>
      <c r="B459" s="65"/>
      <c r="C459" s="65"/>
      <c r="D459" s="65"/>
      <c r="E459" s="292"/>
      <c r="F459" s="318" t="str">
        <f t="shared" si="4"/>
        <v/>
      </c>
      <c r="G459" s="83"/>
      <c r="H459" s="41"/>
      <c r="I459" s="41"/>
      <c r="J459" s="43"/>
      <c r="K459" s="43"/>
    </row>
    <row r="460" spans="1:11" ht="20.100000000000001" customHeight="1">
      <c r="A460" s="65"/>
      <c r="B460" s="65"/>
      <c r="C460" s="65"/>
      <c r="D460" s="65"/>
      <c r="E460" s="292"/>
      <c r="F460" s="318" t="str">
        <f t="shared" si="4"/>
        <v/>
      </c>
      <c r="G460" s="83"/>
      <c r="H460" s="41"/>
      <c r="I460" s="41"/>
      <c r="J460" s="43"/>
      <c r="K460" s="43"/>
    </row>
    <row r="461" spans="1:11" ht="20.100000000000001" customHeight="1">
      <c r="A461" s="65"/>
      <c r="B461" s="65"/>
      <c r="C461" s="65"/>
      <c r="D461" s="65"/>
      <c r="E461" s="292"/>
      <c r="F461" s="318" t="str">
        <f t="shared" si="4"/>
        <v/>
      </c>
      <c r="G461" s="83"/>
      <c r="H461" s="41"/>
      <c r="I461" s="41"/>
      <c r="J461" s="43"/>
      <c r="K461" s="43"/>
    </row>
    <row r="462" spans="1:11" ht="20.100000000000001" customHeight="1">
      <c r="A462" s="65"/>
      <c r="B462" s="65"/>
      <c r="C462" s="65"/>
      <c r="D462" s="65"/>
      <c r="E462" s="292"/>
      <c r="F462" s="318" t="str">
        <f t="shared" si="4"/>
        <v/>
      </c>
      <c r="G462" s="83"/>
      <c r="H462" s="41"/>
      <c r="I462" s="41"/>
      <c r="J462" s="43"/>
      <c r="K462" s="43"/>
    </row>
    <row r="463" spans="1:11" ht="20.100000000000001" customHeight="1">
      <c r="A463" s="65"/>
      <c r="B463" s="65"/>
      <c r="C463" s="65"/>
      <c r="D463" s="65"/>
      <c r="E463" s="292"/>
      <c r="F463" s="318" t="str">
        <f t="shared" si="4"/>
        <v/>
      </c>
      <c r="G463" s="83"/>
      <c r="H463" s="41"/>
      <c r="I463" s="41"/>
      <c r="J463" s="43"/>
      <c r="K463" s="43"/>
    </row>
    <row r="464" spans="1:11" ht="19.5" customHeight="1">
      <c r="A464" s="65"/>
      <c r="B464" s="65"/>
      <c r="C464" s="65"/>
      <c r="D464" s="65"/>
      <c r="E464" s="292"/>
      <c r="F464" s="318" t="str">
        <f t="shared" si="4"/>
        <v/>
      </c>
      <c r="G464" s="83"/>
      <c r="H464" s="41"/>
      <c r="I464" s="41"/>
      <c r="J464" s="43"/>
      <c r="K464" s="43"/>
    </row>
    <row r="465" spans="1:11" ht="19.5" customHeight="1">
      <c r="A465" s="65"/>
      <c r="B465" s="65"/>
      <c r="C465" s="65"/>
      <c r="D465" s="65"/>
      <c r="E465" s="292"/>
      <c r="F465" s="318" t="str">
        <f t="shared" si="4"/>
        <v/>
      </c>
      <c r="G465" s="83"/>
      <c r="H465" s="41"/>
      <c r="I465" s="41"/>
      <c r="J465" s="43"/>
      <c r="K465" s="43"/>
    </row>
    <row r="466" spans="1:11" ht="19.5" customHeight="1">
      <c r="A466" s="65"/>
      <c r="B466" s="65"/>
      <c r="C466" s="65"/>
      <c r="D466" s="65"/>
      <c r="E466" s="292"/>
      <c r="F466" s="318" t="str">
        <f t="shared" si="4"/>
        <v/>
      </c>
      <c r="G466" s="83"/>
      <c r="H466" s="41"/>
      <c r="I466" s="41"/>
      <c r="J466" s="43"/>
      <c r="K466" s="43"/>
    </row>
    <row r="467" spans="1:11" ht="19.5" customHeight="1">
      <c r="A467" s="65"/>
      <c r="B467" s="65"/>
      <c r="C467" s="65"/>
      <c r="D467" s="65"/>
      <c r="E467" s="292"/>
      <c r="F467" s="318" t="str">
        <f t="shared" si="4"/>
        <v/>
      </c>
      <c r="G467" s="83"/>
      <c r="H467" s="41"/>
      <c r="I467" s="41"/>
      <c r="J467" s="43"/>
      <c r="K467" s="43"/>
    </row>
    <row r="468" spans="1:11" ht="19.5" customHeight="1">
      <c r="A468" s="65"/>
      <c r="B468" s="65"/>
      <c r="C468" s="65"/>
      <c r="D468" s="65"/>
      <c r="E468" s="292"/>
      <c r="F468" s="318" t="str">
        <f t="shared" si="4"/>
        <v/>
      </c>
      <c r="G468" s="83"/>
      <c r="H468" s="41"/>
      <c r="I468" s="41"/>
      <c r="J468" s="43"/>
      <c r="K468" s="43"/>
    </row>
    <row r="469" spans="1:11" ht="19.5" customHeight="1">
      <c r="A469" s="65"/>
      <c r="B469" s="65"/>
      <c r="C469" s="65"/>
      <c r="D469" s="65"/>
      <c r="E469" s="292"/>
      <c r="F469" s="318" t="str">
        <f t="shared" si="4"/>
        <v/>
      </c>
      <c r="G469" s="83"/>
      <c r="H469" s="41"/>
      <c r="I469" s="41"/>
      <c r="J469" s="43"/>
      <c r="K469" s="43"/>
    </row>
    <row r="470" spans="1:11" ht="19.5" customHeight="1">
      <c r="A470" s="65"/>
      <c r="B470" s="65"/>
      <c r="C470" s="65"/>
      <c r="D470" s="65"/>
      <c r="E470" s="292"/>
      <c r="F470" s="318" t="str">
        <f t="shared" si="4"/>
        <v/>
      </c>
      <c r="G470" s="83"/>
      <c r="H470" s="41"/>
      <c r="I470" s="41"/>
      <c r="J470" s="43"/>
      <c r="K470" s="43"/>
    </row>
    <row r="471" spans="1:11" ht="19.5" customHeight="1">
      <c r="A471" s="65"/>
      <c r="B471" s="65"/>
      <c r="C471" s="65"/>
      <c r="D471" s="65"/>
      <c r="E471" s="292"/>
      <c r="F471" s="318" t="str">
        <f t="shared" si="4"/>
        <v/>
      </c>
      <c r="G471" s="83"/>
      <c r="H471" s="41"/>
      <c r="I471" s="41"/>
      <c r="J471" s="43"/>
      <c r="K471" s="43"/>
    </row>
    <row r="472" spans="1:11" ht="19.5" customHeight="1">
      <c r="A472" s="65"/>
      <c r="B472" s="65"/>
      <c r="C472" s="65"/>
      <c r="D472" s="65"/>
      <c r="E472" s="292"/>
      <c r="F472" s="318" t="str">
        <f t="shared" si="4"/>
        <v/>
      </c>
      <c r="G472" s="83"/>
      <c r="H472" s="41"/>
      <c r="I472" s="41"/>
      <c r="J472" s="43"/>
      <c r="K472" s="43"/>
    </row>
    <row r="473" spans="1:11" ht="19.5" customHeight="1">
      <c r="A473" s="65"/>
      <c r="B473" s="65"/>
      <c r="C473" s="65"/>
      <c r="D473" s="65"/>
      <c r="E473" s="292"/>
      <c r="F473" s="318" t="str">
        <f t="shared" si="4"/>
        <v/>
      </c>
      <c r="G473" s="83"/>
      <c r="H473" s="41"/>
      <c r="I473" s="41"/>
      <c r="J473" s="43"/>
      <c r="K473" s="43"/>
    </row>
    <row r="474" spans="1:11" ht="19.5" customHeight="1">
      <c r="A474" s="65"/>
      <c r="B474" s="65"/>
      <c r="C474" s="65"/>
      <c r="D474" s="65"/>
      <c r="E474" s="292"/>
      <c r="F474" s="318" t="str">
        <f t="shared" si="4"/>
        <v/>
      </c>
      <c r="G474" s="83"/>
      <c r="H474" s="41"/>
      <c r="I474" s="41"/>
      <c r="J474" s="43"/>
      <c r="K474" s="43"/>
    </row>
    <row r="475" spans="1:11" ht="19.5" customHeight="1">
      <c r="A475" s="65"/>
      <c r="B475" s="65"/>
      <c r="C475" s="65"/>
      <c r="D475" s="65"/>
      <c r="E475" s="292"/>
      <c r="F475" s="318" t="str">
        <f t="shared" si="4"/>
        <v/>
      </c>
      <c r="G475" s="83"/>
      <c r="H475" s="41"/>
      <c r="I475" s="41"/>
      <c r="J475" s="43"/>
      <c r="K475" s="43"/>
    </row>
    <row r="476" spans="1:11" ht="19.5" customHeight="1">
      <c r="A476" s="65"/>
      <c r="B476" s="65"/>
      <c r="C476" s="65"/>
      <c r="D476" s="65"/>
      <c r="E476" s="292"/>
      <c r="F476" s="318" t="str">
        <f t="shared" si="4"/>
        <v/>
      </c>
      <c r="G476" s="83"/>
      <c r="H476" s="41"/>
      <c r="I476" s="41"/>
      <c r="J476" s="43"/>
      <c r="K476" s="43"/>
    </row>
    <row r="477" spans="1:11" ht="19.5" customHeight="1">
      <c r="A477" s="65"/>
      <c r="B477" s="65"/>
      <c r="C477" s="65"/>
      <c r="D477" s="65"/>
      <c r="E477" s="292"/>
      <c r="F477" s="318" t="str">
        <f t="shared" ref="F477:F500" si="5">IF(ISBLANK($E477),"",VLOOKUP($E477,참여인력_개요,2,FALSE))</f>
        <v/>
      </c>
      <c r="G477" s="83"/>
      <c r="H477" s="41"/>
      <c r="I477" s="41"/>
      <c r="J477" s="43"/>
      <c r="K477" s="43"/>
    </row>
    <row r="478" spans="1:11" ht="19.5" customHeight="1">
      <c r="A478" s="65"/>
      <c r="B478" s="65"/>
      <c r="C478" s="65"/>
      <c r="D478" s="65"/>
      <c r="E478" s="292"/>
      <c r="F478" s="318" t="str">
        <f t="shared" si="5"/>
        <v/>
      </c>
      <c r="G478" s="83"/>
      <c r="H478" s="41"/>
      <c r="I478" s="41"/>
      <c r="J478" s="43"/>
      <c r="K478" s="43"/>
    </row>
    <row r="479" spans="1:11" ht="19.5" customHeight="1">
      <c r="A479" s="65"/>
      <c r="B479" s="65"/>
      <c r="C479" s="65"/>
      <c r="D479" s="65"/>
      <c r="E479" s="292"/>
      <c r="F479" s="318" t="str">
        <f t="shared" si="5"/>
        <v/>
      </c>
      <c r="G479" s="83"/>
      <c r="H479" s="41"/>
      <c r="I479" s="41"/>
      <c r="J479" s="43"/>
      <c r="K479" s="43"/>
    </row>
    <row r="480" spans="1:11" ht="19.5" customHeight="1">
      <c r="A480" s="65"/>
      <c r="B480" s="65"/>
      <c r="C480" s="65"/>
      <c r="D480" s="65"/>
      <c r="E480" s="292"/>
      <c r="F480" s="318" t="str">
        <f t="shared" si="5"/>
        <v/>
      </c>
      <c r="G480" s="83"/>
      <c r="H480" s="41"/>
      <c r="I480" s="41"/>
      <c r="J480" s="43"/>
      <c r="K480" s="43"/>
    </row>
    <row r="481" spans="1:11" ht="19.5" customHeight="1">
      <c r="A481" s="65"/>
      <c r="B481" s="65"/>
      <c r="C481" s="65"/>
      <c r="D481" s="65"/>
      <c r="E481" s="292"/>
      <c r="F481" s="318" t="str">
        <f t="shared" si="5"/>
        <v/>
      </c>
      <c r="G481" s="83"/>
      <c r="H481" s="41"/>
      <c r="I481" s="41"/>
      <c r="J481" s="43"/>
      <c r="K481" s="43"/>
    </row>
    <row r="482" spans="1:11" ht="19.5" customHeight="1">
      <c r="A482" s="65"/>
      <c r="B482" s="65"/>
      <c r="C482" s="65"/>
      <c r="D482" s="65"/>
      <c r="E482" s="292"/>
      <c r="F482" s="318" t="str">
        <f t="shared" si="5"/>
        <v/>
      </c>
      <c r="G482" s="83"/>
      <c r="H482" s="41"/>
      <c r="I482" s="41"/>
      <c r="J482" s="43"/>
      <c r="K482" s="43"/>
    </row>
    <row r="483" spans="1:11" ht="19.5" customHeight="1">
      <c r="A483" s="65"/>
      <c r="B483" s="65"/>
      <c r="C483" s="65"/>
      <c r="D483" s="65"/>
      <c r="E483" s="292"/>
      <c r="F483" s="318" t="str">
        <f t="shared" si="5"/>
        <v/>
      </c>
      <c r="G483" s="83"/>
      <c r="H483" s="41"/>
      <c r="I483" s="41"/>
      <c r="J483" s="43"/>
      <c r="K483" s="43"/>
    </row>
    <row r="484" spans="1:11" ht="19.5" customHeight="1">
      <c r="A484" s="65"/>
      <c r="B484" s="65"/>
      <c r="C484" s="65"/>
      <c r="D484" s="65"/>
      <c r="E484" s="292"/>
      <c r="F484" s="318" t="str">
        <f t="shared" si="5"/>
        <v/>
      </c>
      <c r="G484" s="83"/>
      <c r="H484" s="41"/>
      <c r="I484" s="41"/>
      <c r="J484" s="43"/>
      <c r="K484" s="43"/>
    </row>
    <row r="485" spans="1:11" ht="19.5" customHeight="1">
      <c r="A485" s="65"/>
      <c r="B485" s="65"/>
      <c r="C485" s="65"/>
      <c r="D485" s="65"/>
      <c r="E485" s="292"/>
      <c r="F485" s="318" t="str">
        <f t="shared" si="5"/>
        <v/>
      </c>
      <c r="G485" s="83"/>
      <c r="H485" s="41"/>
      <c r="I485" s="41"/>
      <c r="J485" s="43"/>
      <c r="K485" s="43"/>
    </row>
    <row r="486" spans="1:11" ht="19.5" customHeight="1">
      <c r="A486" s="65"/>
      <c r="B486" s="65"/>
      <c r="C486" s="65"/>
      <c r="D486" s="65"/>
      <c r="E486" s="292"/>
      <c r="F486" s="318" t="str">
        <f t="shared" si="5"/>
        <v/>
      </c>
      <c r="G486" s="83"/>
      <c r="H486" s="41"/>
      <c r="I486" s="41"/>
      <c r="J486" s="43"/>
      <c r="K486" s="43"/>
    </row>
    <row r="487" spans="1:11" ht="19.5" customHeight="1">
      <c r="A487" s="65"/>
      <c r="B487" s="65"/>
      <c r="C487" s="65"/>
      <c r="D487" s="65"/>
      <c r="E487" s="292"/>
      <c r="F487" s="318" t="str">
        <f t="shared" si="5"/>
        <v/>
      </c>
      <c r="G487" s="83"/>
      <c r="H487" s="41"/>
      <c r="I487" s="41"/>
      <c r="J487" s="43"/>
      <c r="K487" s="43"/>
    </row>
    <row r="488" spans="1:11" ht="19.5" customHeight="1">
      <c r="A488" s="65"/>
      <c r="B488" s="65"/>
      <c r="C488" s="65"/>
      <c r="D488" s="65"/>
      <c r="E488" s="292"/>
      <c r="F488" s="318" t="str">
        <f t="shared" si="5"/>
        <v/>
      </c>
      <c r="G488" s="83"/>
      <c r="H488" s="41"/>
      <c r="I488" s="41"/>
      <c r="J488" s="43"/>
      <c r="K488" s="43"/>
    </row>
    <row r="489" spans="1:11" ht="19.5" customHeight="1">
      <c r="A489" s="65"/>
      <c r="B489" s="65"/>
      <c r="C489" s="65"/>
      <c r="D489" s="65"/>
      <c r="E489" s="292"/>
      <c r="F489" s="318" t="str">
        <f t="shared" si="5"/>
        <v/>
      </c>
      <c r="G489" s="83"/>
      <c r="H489" s="41"/>
      <c r="I489" s="41"/>
      <c r="J489" s="43"/>
      <c r="K489" s="43"/>
    </row>
    <row r="490" spans="1:11" ht="19.5" customHeight="1">
      <c r="A490" s="65"/>
      <c r="B490" s="65"/>
      <c r="C490" s="65"/>
      <c r="D490" s="65"/>
      <c r="E490" s="292"/>
      <c r="F490" s="318" t="str">
        <f t="shared" si="5"/>
        <v/>
      </c>
      <c r="G490" s="83"/>
      <c r="H490" s="41"/>
      <c r="I490" s="41"/>
      <c r="J490" s="43"/>
      <c r="K490" s="43"/>
    </row>
    <row r="491" spans="1:11" ht="19.5" customHeight="1">
      <c r="A491" s="65"/>
      <c r="B491" s="65"/>
      <c r="C491" s="65"/>
      <c r="D491" s="65"/>
      <c r="E491" s="292"/>
      <c r="F491" s="318" t="str">
        <f t="shared" si="5"/>
        <v/>
      </c>
      <c r="G491" s="83"/>
      <c r="H491" s="41"/>
      <c r="I491" s="41"/>
      <c r="J491" s="43"/>
      <c r="K491" s="43"/>
    </row>
    <row r="492" spans="1:11" ht="19.5" customHeight="1">
      <c r="A492" s="65"/>
      <c r="B492" s="65"/>
      <c r="C492" s="65"/>
      <c r="D492" s="65"/>
      <c r="E492" s="292"/>
      <c r="F492" s="318" t="str">
        <f t="shared" si="5"/>
        <v/>
      </c>
      <c r="G492" s="83"/>
      <c r="H492" s="41"/>
      <c r="I492" s="41"/>
      <c r="J492" s="43"/>
      <c r="K492" s="43"/>
    </row>
    <row r="493" spans="1:11" ht="19.5" customHeight="1">
      <c r="A493" s="65"/>
      <c r="B493" s="65"/>
      <c r="C493" s="65"/>
      <c r="D493" s="65"/>
      <c r="E493" s="292"/>
      <c r="F493" s="318" t="str">
        <f t="shared" si="5"/>
        <v/>
      </c>
      <c r="G493" s="83"/>
      <c r="H493" s="41"/>
      <c r="I493" s="41"/>
      <c r="J493" s="43"/>
      <c r="K493" s="43"/>
    </row>
    <row r="494" spans="1:11" ht="19.5" customHeight="1">
      <c r="A494" s="65"/>
      <c r="B494" s="65"/>
      <c r="C494" s="65"/>
      <c r="D494" s="65"/>
      <c r="E494" s="292"/>
      <c r="F494" s="318" t="str">
        <f t="shared" si="5"/>
        <v/>
      </c>
      <c r="G494" s="83"/>
      <c r="H494" s="41"/>
      <c r="I494" s="41"/>
      <c r="J494" s="43"/>
      <c r="K494" s="43"/>
    </row>
    <row r="495" spans="1:11" ht="19.5" customHeight="1">
      <c r="A495" s="65"/>
      <c r="B495" s="65"/>
      <c r="C495" s="65"/>
      <c r="D495" s="65"/>
      <c r="E495" s="292"/>
      <c r="F495" s="318" t="str">
        <f t="shared" si="5"/>
        <v/>
      </c>
      <c r="G495" s="83"/>
      <c r="H495" s="41"/>
      <c r="I495" s="41"/>
      <c r="J495" s="43"/>
      <c r="K495" s="43"/>
    </row>
    <row r="496" spans="1:11" ht="19.5" customHeight="1">
      <c r="A496" s="65"/>
      <c r="B496" s="65"/>
      <c r="C496" s="65"/>
      <c r="D496" s="65"/>
      <c r="E496" s="292"/>
      <c r="F496" s="318" t="str">
        <f t="shared" si="5"/>
        <v/>
      </c>
      <c r="G496" s="83"/>
      <c r="H496" s="41"/>
      <c r="I496" s="41"/>
      <c r="J496" s="43"/>
      <c r="K496" s="43"/>
    </row>
    <row r="497" spans="1:11" ht="19.5" customHeight="1">
      <c r="A497" s="65"/>
      <c r="B497" s="65"/>
      <c r="C497" s="65"/>
      <c r="D497" s="65"/>
      <c r="E497" s="292"/>
      <c r="F497" s="318" t="str">
        <f t="shared" si="5"/>
        <v/>
      </c>
      <c r="G497" s="83"/>
      <c r="H497" s="41"/>
      <c r="I497" s="41"/>
      <c r="J497" s="43"/>
      <c r="K497" s="43"/>
    </row>
    <row r="498" spans="1:11" ht="19.5" customHeight="1">
      <c r="A498" s="65"/>
      <c r="B498" s="65"/>
      <c r="C498" s="65"/>
      <c r="D498" s="65"/>
      <c r="E498" s="292"/>
      <c r="F498" s="318" t="str">
        <f t="shared" si="5"/>
        <v/>
      </c>
      <c r="G498" s="83"/>
      <c r="H498" s="41"/>
      <c r="I498" s="41"/>
      <c r="J498" s="43"/>
      <c r="K498" s="43"/>
    </row>
    <row r="499" spans="1:11" ht="19.5" customHeight="1">
      <c r="A499" s="65"/>
      <c r="B499" s="65"/>
      <c r="C499" s="65"/>
      <c r="D499" s="65"/>
      <c r="E499" s="292"/>
      <c r="F499" s="318" t="str">
        <f t="shared" si="5"/>
        <v/>
      </c>
      <c r="G499" s="83"/>
      <c r="H499" s="41"/>
      <c r="I499" s="41"/>
      <c r="J499" s="43"/>
      <c r="K499" s="43"/>
    </row>
    <row r="500" spans="1:11" ht="19.5" customHeight="1">
      <c r="A500" s="65"/>
      <c r="B500" s="65"/>
      <c r="C500" s="65"/>
      <c r="D500" s="65"/>
      <c r="E500" s="292"/>
      <c r="F500" s="318"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U19" sqref="U19"/>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113</v>
      </c>
      <c r="B1" s="77" t="s">
        <v>154</v>
      </c>
      <c r="C1" s="77" t="s">
        <v>259</v>
      </c>
      <c r="D1" s="77" t="s">
        <v>147</v>
      </c>
      <c r="E1" s="73" t="s">
        <v>260</v>
      </c>
      <c r="F1" s="160" t="s">
        <v>261</v>
      </c>
      <c r="G1" s="160"/>
      <c r="H1" s="75" t="s">
        <v>286</v>
      </c>
      <c r="I1" s="75" t="s">
        <v>264</v>
      </c>
      <c r="J1" s="75" t="s">
        <v>265</v>
      </c>
      <c r="K1" s="75" t="s">
        <v>302</v>
      </c>
      <c r="L1" s="162" t="s">
        <v>287</v>
      </c>
      <c r="M1" s="162" t="s">
        <v>288</v>
      </c>
      <c r="N1" s="162" t="s">
        <v>303</v>
      </c>
      <c r="O1" s="162" t="s">
        <v>304</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80" t="s">
        <v>484</v>
      </c>
      <c r="F3" s="681"/>
      <c r="G3" s="667" t="s">
        <v>474</v>
      </c>
      <c r="H3" s="645"/>
      <c r="I3" s="645"/>
      <c r="J3" s="645"/>
      <c r="K3" s="646"/>
      <c r="L3" s="680" t="s">
        <v>75</v>
      </c>
      <c r="M3" s="682"/>
      <c r="N3" s="682"/>
      <c r="O3" s="683" t="s">
        <v>623</v>
      </c>
    </row>
    <row r="4" spans="1:17" ht="45" customHeight="1">
      <c r="A4" s="77" t="s">
        <v>108</v>
      </c>
      <c r="B4" s="77" t="s">
        <v>109</v>
      </c>
      <c r="C4" s="77" t="s">
        <v>110</v>
      </c>
      <c r="D4" s="77" t="s">
        <v>111</v>
      </c>
      <c r="E4" s="25" t="s">
        <v>57</v>
      </c>
      <c r="F4" s="98" t="s">
        <v>620</v>
      </c>
      <c r="G4" s="98" t="s">
        <v>475</v>
      </c>
      <c r="H4" s="25" t="s">
        <v>58</v>
      </c>
      <c r="I4" s="25" t="s">
        <v>0</v>
      </c>
      <c r="J4" s="251" t="s">
        <v>14</v>
      </c>
      <c r="K4" s="25" t="s">
        <v>19</v>
      </c>
      <c r="L4" s="18" t="s">
        <v>59</v>
      </c>
      <c r="M4" s="18" t="s">
        <v>60</v>
      </c>
      <c r="N4" s="111" t="s">
        <v>61</v>
      </c>
      <c r="O4" s="684"/>
      <c r="P4" s="409" t="s">
        <v>1111</v>
      </c>
    </row>
    <row r="5" spans="1:17" ht="13.5" hidden="1" customHeight="1">
      <c r="E5" s="2">
        <v>0</v>
      </c>
      <c r="F5" s="2">
        <v>1</v>
      </c>
      <c r="G5" s="2">
        <v>2</v>
      </c>
      <c r="H5" s="2">
        <v>3</v>
      </c>
      <c r="I5" s="2">
        <v>4</v>
      </c>
      <c r="J5" s="2">
        <v>5</v>
      </c>
      <c r="K5" s="2">
        <v>6</v>
      </c>
      <c r="L5" s="2">
        <v>7</v>
      </c>
      <c r="M5" s="2">
        <v>8</v>
      </c>
      <c r="N5" s="2">
        <v>9</v>
      </c>
      <c r="O5" s="2">
        <v>10</v>
      </c>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581</v>
      </c>
      <c r="F11" s="318">
        <f t="shared" ref="F11:F17" si="0">IF(ISBLANK($E11),"",VLOOKUP($E11,참여인력_개요,2,FALSE))</f>
        <v>25569</v>
      </c>
      <c r="G11" s="207" t="s">
        <v>529</v>
      </c>
      <c r="H11" s="86" t="s">
        <v>911</v>
      </c>
      <c r="I11" s="41" t="s">
        <v>519</v>
      </c>
      <c r="J11" s="41" t="s">
        <v>530</v>
      </c>
      <c r="K11" s="40" t="s">
        <v>912</v>
      </c>
      <c r="L11" s="83">
        <v>39448</v>
      </c>
      <c r="M11" s="83">
        <f>제안서작성기준일</f>
        <v>44347</v>
      </c>
      <c r="N11" s="376">
        <f>DATEDIF(L11,M11,"d")/365</f>
        <v>13.421917808219177</v>
      </c>
      <c r="O11" s="235" t="s">
        <v>813</v>
      </c>
      <c r="P11" s="5" t="str">
        <f>IF(E11&lt;&gt;E12,"TRUE",IF(AND(LEN(E11)&gt;0,E11=E12),IF(L11&gt;M12,"TRUE","FALSE"),""))</f>
        <v>TRUE</v>
      </c>
      <c r="Q11" s="360"/>
    </row>
    <row r="12" spans="1:17" s="5" customFormat="1" ht="37.5" customHeight="1">
      <c r="A12" s="65"/>
      <c r="B12" s="65"/>
      <c r="C12" s="65"/>
      <c r="D12" s="65"/>
      <c r="E12" s="43" t="s">
        <v>581</v>
      </c>
      <c r="F12" s="318">
        <f t="shared" si="0"/>
        <v>25569</v>
      </c>
      <c r="G12" s="207" t="s">
        <v>529</v>
      </c>
      <c r="H12" s="86" t="s">
        <v>913</v>
      </c>
      <c r="I12" s="41" t="s">
        <v>914</v>
      </c>
      <c r="J12" s="41" t="s">
        <v>530</v>
      </c>
      <c r="K12" s="40" t="s">
        <v>915</v>
      </c>
      <c r="L12" s="83">
        <v>38353</v>
      </c>
      <c r="M12" s="83">
        <v>39447</v>
      </c>
      <c r="N12" s="376">
        <f t="shared" ref="N12:N17" si="1">DATEDIF(L12,M12,"d")/365</f>
        <v>2.9972602739726026</v>
      </c>
      <c r="O12" s="235" t="s">
        <v>814</v>
      </c>
      <c r="P12" s="5" t="str">
        <f t="shared" ref="P12:P17" si="2">IF(E12&lt;&gt;E13,"TRUE",IF(AND(LEN(E12)&gt;0,E12=E13),IF(L12&gt;M13,"TRUE","FALSE"),""))</f>
        <v>TRUE</v>
      </c>
      <c r="Q12" s="360"/>
    </row>
    <row r="13" spans="1:17" s="5" customFormat="1" ht="37.5" customHeight="1">
      <c r="A13" s="65"/>
      <c r="B13" s="65"/>
      <c r="C13" s="65"/>
      <c r="D13" s="65"/>
      <c r="E13" s="43" t="s">
        <v>581</v>
      </c>
      <c r="F13" s="318">
        <f t="shared" si="0"/>
        <v>25569</v>
      </c>
      <c r="G13" s="207" t="s">
        <v>604</v>
      </c>
      <c r="H13" s="86" t="s">
        <v>916</v>
      </c>
      <c r="I13" s="41" t="s">
        <v>917</v>
      </c>
      <c r="J13" s="41" t="s">
        <v>530</v>
      </c>
      <c r="K13" s="40" t="s">
        <v>912</v>
      </c>
      <c r="L13" s="83">
        <v>37622</v>
      </c>
      <c r="M13" s="83">
        <v>38352</v>
      </c>
      <c r="N13" s="376">
        <f t="shared" si="1"/>
        <v>2</v>
      </c>
      <c r="O13" s="235" t="s">
        <v>813</v>
      </c>
      <c r="P13" s="5" t="str">
        <f t="shared" si="2"/>
        <v>TRUE</v>
      </c>
      <c r="Q13" s="360"/>
    </row>
    <row r="14" spans="1:17" s="5" customFormat="1" ht="37.5" customHeight="1">
      <c r="A14" s="65"/>
      <c r="B14" s="65"/>
      <c r="C14" s="65"/>
      <c r="D14" s="65"/>
      <c r="E14" s="43" t="s">
        <v>587</v>
      </c>
      <c r="F14" s="318">
        <f t="shared" si="0"/>
        <v>31705</v>
      </c>
      <c r="G14" s="207" t="s">
        <v>529</v>
      </c>
      <c r="H14" s="86" t="s">
        <v>911</v>
      </c>
      <c r="I14" s="41" t="s">
        <v>918</v>
      </c>
      <c r="J14" s="41" t="s">
        <v>919</v>
      </c>
      <c r="K14" s="40" t="s">
        <v>920</v>
      </c>
      <c r="L14" s="83">
        <v>39814</v>
      </c>
      <c r="M14" s="83">
        <f>제안서작성기준일</f>
        <v>44347</v>
      </c>
      <c r="N14" s="376">
        <f t="shared" si="1"/>
        <v>12.419178082191781</v>
      </c>
      <c r="O14" s="235" t="s">
        <v>815</v>
      </c>
      <c r="P14" s="5" t="str">
        <f t="shared" si="2"/>
        <v>TRUE</v>
      </c>
    </row>
    <row r="15" spans="1:17" s="5" customFormat="1" ht="37.5" customHeight="1">
      <c r="A15" s="65"/>
      <c r="B15" s="65"/>
      <c r="C15" s="65"/>
      <c r="D15" s="65"/>
      <c r="E15" s="43" t="s">
        <v>921</v>
      </c>
      <c r="F15" s="318">
        <f t="shared" si="0"/>
        <v>25518</v>
      </c>
      <c r="G15" s="207" t="s">
        <v>529</v>
      </c>
      <c r="H15" s="86" t="s">
        <v>922</v>
      </c>
      <c r="I15" s="41" t="s">
        <v>923</v>
      </c>
      <c r="J15" s="41" t="s">
        <v>919</v>
      </c>
      <c r="K15" s="40" t="s">
        <v>924</v>
      </c>
      <c r="L15" s="83">
        <v>39814</v>
      </c>
      <c r="M15" s="83">
        <f>제안서작성기준일</f>
        <v>44347</v>
      </c>
      <c r="N15" s="376">
        <f t="shared" si="1"/>
        <v>12.419178082191781</v>
      </c>
      <c r="O15" s="235" t="s">
        <v>814</v>
      </c>
      <c r="P15" s="5" t="str">
        <f t="shared" si="2"/>
        <v>TRUE</v>
      </c>
    </row>
    <row r="16" spans="1:17" s="5" customFormat="1" ht="37.5" customHeight="1">
      <c r="A16" s="65"/>
      <c r="B16" s="65"/>
      <c r="C16" s="65"/>
      <c r="D16" s="65"/>
      <c r="E16" s="43" t="s">
        <v>925</v>
      </c>
      <c r="F16" s="318">
        <f t="shared" si="0"/>
        <v>27677</v>
      </c>
      <c r="G16" s="207" t="s">
        <v>529</v>
      </c>
      <c r="H16" s="86" t="s">
        <v>926</v>
      </c>
      <c r="I16" s="41" t="s">
        <v>927</v>
      </c>
      <c r="J16" s="41" t="s">
        <v>919</v>
      </c>
      <c r="K16" s="40" t="s">
        <v>928</v>
      </c>
      <c r="L16" s="83">
        <v>39814</v>
      </c>
      <c r="M16" s="83">
        <f>제안서작성기준일</f>
        <v>44347</v>
      </c>
      <c r="N16" s="376">
        <f t="shared" si="1"/>
        <v>12.419178082191781</v>
      </c>
      <c r="O16" s="235" t="s">
        <v>814</v>
      </c>
      <c r="P16" s="5" t="str">
        <f t="shared" si="2"/>
        <v>TRUE</v>
      </c>
    </row>
    <row r="17" spans="1:16" s="5" customFormat="1" ht="37.5" customHeight="1">
      <c r="A17" s="65"/>
      <c r="B17" s="65"/>
      <c r="C17" s="65"/>
      <c r="D17" s="65"/>
      <c r="E17" s="43" t="s">
        <v>929</v>
      </c>
      <c r="F17" s="318">
        <f t="shared" si="0"/>
        <v>28773</v>
      </c>
      <c r="G17" s="207" t="s">
        <v>529</v>
      </c>
      <c r="H17" s="86" t="s">
        <v>930</v>
      </c>
      <c r="I17" s="41" t="s">
        <v>931</v>
      </c>
      <c r="J17" s="41" t="s">
        <v>919</v>
      </c>
      <c r="K17" s="40" t="s">
        <v>932</v>
      </c>
      <c r="L17" s="83">
        <v>39814</v>
      </c>
      <c r="M17" s="83">
        <f>제안서작성기준일</f>
        <v>44347</v>
      </c>
      <c r="N17" s="376">
        <f t="shared" si="1"/>
        <v>12.419178082191781</v>
      </c>
      <c r="O17" s="235" t="s">
        <v>814</v>
      </c>
      <c r="P17" s="5" t="str">
        <f t="shared" si="2"/>
        <v>TRUE</v>
      </c>
    </row>
    <row r="18" spans="1:16" s="5" customFormat="1" ht="37.5" customHeight="1">
      <c r="A18" s="65"/>
      <c r="B18" s="65"/>
      <c r="C18" s="65"/>
      <c r="D18" s="65"/>
      <c r="E18" s="43"/>
      <c r="F18" s="318"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8" t="str">
        <f t="shared" si="3"/>
        <v/>
      </c>
      <c r="G19" s="207"/>
      <c r="H19" s="86"/>
      <c r="I19" s="41"/>
      <c r="J19" s="41"/>
      <c r="K19" s="40"/>
      <c r="L19" s="83"/>
      <c r="M19" s="83"/>
      <c r="N19" s="183">
        <f t="shared" si="4"/>
        <v>0</v>
      </c>
      <c r="O19" s="235"/>
    </row>
    <row r="20" spans="1:16" s="5" customFormat="1" ht="37.5" customHeight="1">
      <c r="A20" s="65"/>
      <c r="B20" s="65"/>
      <c r="C20" s="65"/>
      <c r="D20" s="65"/>
      <c r="E20" s="43"/>
      <c r="F20" s="318" t="str">
        <f t="shared" si="3"/>
        <v/>
      </c>
      <c r="G20" s="207"/>
      <c r="H20" s="86"/>
      <c r="I20" s="41"/>
      <c r="J20" s="41"/>
      <c r="K20" s="40"/>
      <c r="L20" s="83"/>
      <c r="M20" s="83"/>
      <c r="N20" s="183">
        <f t="shared" si="4"/>
        <v>0</v>
      </c>
      <c r="O20" s="235"/>
    </row>
    <row r="21" spans="1:16" s="5" customFormat="1" ht="37.5" customHeight="1">
      <c r="A21" s="65"/>
      <c r="B21" s="65"/>
      <c r="C21" s="65"/>
      <c r="D21" s="65"/>
      <c r="E21" s="43"/>
      <c r="F21" s="318" t="str">
        <f t="shared" si="3"/>
        <v/>
      </c>
      <c r="G21" s="207"/>
      <c r="H21" s="86"/>
      <c r="I21" s="41"/>
      <c r="J21" s="41"/>
      <c r="K21" s="40"/>
      <c r="L21" s="83"/>
      <c r="M21" s="83"/>
      <c r="N21" s="183">
        <f t="shared" si="4"/>
        <v>0</v>
      </c>
      <c r="O21" s="235"/>
    </row>
    <row r="22" spans="1:16" s="5" customFormat="1" ht="37.5" customHeight="1">
      <c r="A22" s="65"/>
      <c r="B22" s="65"/>
      <c r="C22" s="65"/>
      <c r="D22" s="65"/>
      <c r="E22" s="43"/>
      <c r="F22" s="318" t="str">
        <f t="shared" si="3"/>
        <v/>
      </c>
      <c r="G22" s="207"/>
      <c r="H22" s="86"/>
      <c r="I22" s="41"/>
      <c r="J22" s="41"/>
      <c r="K22" s="40"/>
      <c r="L22" s="83"/>
      <c r="M22" s="83"/>
      <c r="N22" s="183">
        <f t="shared" si="4"/>
        <v>0</v>
      </c>
      <c r="O22" s="235"/>
    </row>
    <row r="23" spans="1:16" s="5" customFormat="1" ht="37.5" customHeight="1">
      <c r="A23" s="65"/>
      <c r="B23" s="65"/>
      <c r="C23" s="65"/>
      <c r="D23" s="65"/>
      <c r="E23" s="43"/>
      <c r="F23" s="318" t="str">
        <f t="shared" si="3"/>
        <v/>
      </c>
      <c r="G23" s="207"/>
      <c r="H23" s="86"/>
      <c r="I23" s="41"/>
      <c r="J23" s="41"/>
      <c r="K23" s="40"/>
      <c r="L23" s="83"/>
      <c r="M23" s="83"/>
      <c r="N23" s="183">
        <f t="shared" si="4"/>
        <v>0</v>
      </c>
      <c r="O23" s="235"/>
    </row>
    <row r="24" spans="1:16" s="5" customFormat="1" ht="37.5" customHeight="1">
      <c r="A24" s="65"/>
      <c r="B24" s="65"/>
      <c r="C24" s="65"/>
      <c r="D24" s="65"/>
      <c r="E24" s="43"/>
      <c r="F24" s="318" t="str">
        <f t="shared" si="3"/>
        <v/>
      </c>
      <c r="G24" s="207"/>
      <c r="H24" s="86"/>
      <c r="I24" s="41"/>
      <c r="J24" s="41"/>
      <c r="K24" s="40"/>
      <c r="L24" s="83"/>
      <c r="M24" s="83"/>
      <c r="N24" s="183">
        <f t="shared" si="4"/>
        <v>0</v>
      </c>
      <c r="O24" s="235"/>
    </row>
    <row r="25" spans="1:16" s="5" customFormat="1" ht="37.5" customHeight="1">
      <c r="A25" s="65"/>
      <c r="B25" s="65"/>
      <c r="C25" s="65"/>
      <c r="D25" s="65"/>
      <c r="E25" s="43"/>
      <c r="F25" s="318" t="str">
        <f t="shared" si="3"/>
        <v/>
      </c>
      <c r="G25" s="207"/>
      <c r="H25" s="86"/>
      <c r="I25" s="41"/>
      <c r="J25" s="41"/>
      <c r="K25" s="40"/>
      <c r="L25" s="83"/>
      <c r="M25" s="83"/>
      <c r="N25" s="183">
        <f t="shared" si="4"/>
        <v>0</v>
      </c>
      <c r="O25" s="235"/>
    </row>
    <row r="26" spans="1:16" s="5" customFormat="1" ht="37.5" customHeight="1">
      <c r="A26" s="65"/>
      <c r="B26" s="65"/>
      <c r="C26" s="65"/>
      <c r="D26" s="65"/>
      <c r="E26" s="43"/>
      <c r="F26" s="318" t="str">
        <f t="shared" si="3"/>
        <v/>
      </c>
      <c r="G26" s="207"/>
      <c r="H26" s="86"/>
      <c r="I26" s="41"/>
      <c r="J26" s="41"/>
      <c r="K26" s="40"/>
      <c r="L26" s="83"/>
      <c r="M26" s="83"/>
      <c r="N26" s="183">
        <f t="shared" si="4"/>
        <v>0</v>
      </c>
      <c r="O26" s="235"/>
    </row>
    <row r="27" spans="1:16" s="5" customFormat="1" ht="37.5" customHeight="1">
      <c r="A27" s="65"/>
      <c r="B27" s="65"/>
      <c r="C27" s="65"/>
      <c r="D27" s="65"/>
      <c r="E27" s="43"/>
      <c r="F27" s="318" t="str">
        <f t="shared" si="3"/>
        <v/>
      </c>
      <c r="G27" s="207"/>
      <c r="H27" s="86"/>
      <c r="I27" s="41"/>
      <c r="J27" s="41"/>
      <c r="K27" s="40"/>
      <c r="L27" s="83"/>
      <c r="M27" s="83"/>
      <c r="N27" s="183">
        <f t="shared" si="4"/>
        <v>0</v>
      </c>
      <c r="O27" s="235"/>
    </row>
    <row r="28" spans="1:16" s="5" customFormat="1" ht="37.5" customHeight="1">
      <c r="A28" s="65"/>
      <c r="B28" s="65"/>
      <c r="C28" s="65"/>
      <c r="D28" s="65"/>
      <c r="E28" s="43"/>
      <c r="F28" s="318" t="str">
        <f t="shared" si="3"/>
        <v/>
      </c>
      <c r="G28" s="207"/>
      <c r="H28" s="86"/>
      <c r="I28" s="41"/>
      <c r="J28" s="41"/>
      <c r="K28" s="40"/>
      <c r="L28" s="83"/>
      <c r="M28" s="83"/>
      <c r="N28" s="183">
        <f t="shared" si="4"/>
        <v>0</v>
      </c>
      <c r="O28" s="235"/>
    </row>
    <row r="29" spans="1:16" s="5" customFormat="1" ht="37.5" customHeight="1">
      <c r="A29" s="65"/>
      <c r="B29" s="65"/>
      <c r="C29" s="65"/>
      <c r="D29" s="65"/>
      <c r="E29" s="43"/>
      <c r="F29" s="318" t="str">
        <f t="shared" si="3"/>
        <v/>
      </c>
      <c r="G29" s="207"/>
      <c r="H29" s="86"/>
      <c r="I29" s="41"/>
      <c r="J29" s="41"/>
      <c r="K29" s="40"/>
      <c r="L29" s="83"/>
      <c r="M29" s="83"/>
      <c r="N29" s="183">
        <f t="shared" si="4"/>
        <v>0</v>
      </c>
      <c r="O29" s="235"/>
    </row>
    <row r="30" spans="1:16" s="5" customFormat="1" ht="37.5" customHeight="1">
      <c r="A30" s="65"/>
      <c r="B30" s="65"/>
      <c r="C30" s="65"/>
      <c r="D30" s="65"/>
      <c r="E30" s="43"/>
      <c r="F30" s="318" t="str">
        <f t="shared" si="3"/>
        <v/>
      </c>
      <c r="G30" s="207"/>
      <c r="H30" s="86"/>
      <c r="I30" s="41"/>
      <c r="J30" s="41"/>
      <c r="K30" s="40"/>
      <c r="L30" s="83"/>
      <c r="M30" s="83"/>
      <c r="N30" s="183">
        <f t="shared" si="4"/>
        <v>0</v>
      </c>
      <c r="O30" s="235"/>
    </row>
    <row r="31" spans="1:16" s="5" customFormat="1" ht="37.5" customHeight="1">
      <c r="A31" s="65"/>
      <c r="B31" s="65"/>
      <c r="C31" s="65"/>
      <c r="D31" s="65"/>
      <c r="E31" s="43"/>
      <c r="F31" s="318" t="str">
        <f t="shared" si="3"/>
        <v/>
      </c>
      <c r="G31" s="207"/>
      <c r="H31" s="86"/>
      <c r="I31" s="41"/>
      <c r="J31" s="41"/>
      <c r="K31" s="40"/>
      <c r="L31" s="83"/>
      <c r="M31" s="83"/>
      <c r="N31" s="183">
        <f t="shared" si="4"/>
        <v>0</v>
      </c>
      <c r="O31" s="235"/>
    </row>
    <row r="32" spans="1:16" s="5" customFormat="1" ht="37.5" customHeight="1">
      <c r="A32" s="65"/>
      <c r="B32" s="65"/>
      <c r="C32" s="65"/>
      <c r="D32" s="65"/>
      <c r="E32" s="43"/>
      <c r="F32" s="318" t="str">
        <f t="shared" si="3"/>
        <v/>
      </c>
      <c r="G32" s="207"/>
      <c r="H32" s="86"/>
      <c r="I32" s="41"/>
      <c r="J32" s="41"/>
      <c r="K32" s="40"/>
      <c r="L32" s="83"/>
      <c r="M32" s="83"/>
      <c r="N32" s="183">
        <f t="shared" si="4"/>
        <v>0</v>
      </c>
      <c r="O32" s="235"/>
    </row>
    <row r="33" spans="1:15" s="5" customFormat="1" ht="37.5" customHeight="1">
      <c r="A33" s="65"/>
      <c r="B33" s="65"/>
      <c r="C33" s="65"/>
      <c r="D33" s="65"/>
      <c r="E33" s="43"/>
      <c r="F33" s="318" t="str">
        <f t="shared" si="3"/>
        <v/>
      </c>
      <c r="G33" s="207"/>
      <c r="H33" s="86"/>
      <c r="I33" s="41"/>
      <c r="J33" s="41"/>
      <c r="K33" s="40"/>
      <c r="L33" s="83"/>
      <c r="M33" s="83"/>
      <c r="N33" s="183">
        <f t="shared" si="4"/>
        <v>0</v>
      </c>
      <c r="O33" s="235"/>
    </row>
    <row r="34" spans="1:15" s="5" customFormat="1" ht="37.5" customHeight="1">
      <c r="A34" s="65"/>
      <c r="B34" s="65"/>
      <c r="C34" s="65"/>
      <c r="D34" s="65"/>
      <c r="E34" s="43"/>
      <c r="F34" s="318" t="str">
        <f t="shared" si="3"/>
        <v/>
      </c>
      <c r="G34" s="207"/>
      <c r="H34" s="86"/>
      <c r="I34" s="41"/>
      <c r="J34" s="41"/>
      <c r="K34" s="40"/>
      <c r="L34" s="83"/>
      <c r="M34" s="83"/>
      <c r="N34" s="183">
        <f t="shared" si="4"/>
        <v>0</v>
      </c>
      <c r="O34" s="235"/>
    </row>
    <row r="35" spans="1:15" s="5" customFormat="1" ht="37.5" customHeight="1">
      <c r="A35" s="65"/>
      <c r="B35" s="65"/>
      <c r="C35" s="65"/>
      <c r="D35" s="65"/>
      <c r="E35" s="43"/>
      <c r="F35" s="318" t="str">
        <f t="shared" si="3"/>
        <v/>
      </c>
      <c r="G35" s="207"/>
      <c r="H35" s="86"/>
      <c r="I35" s="41"/>
      <c r="J35" s="41"/>
      <c r="K35" s="40"/>
      <c r="L35" s="83"/>
      <c r="M35" s="83"/>
      <c r="N35" s="183">
        <f t="shared" si="4"/>
        <v>0</v>
      </c>
      <c r="O35" s="235"/>
    </row>
    <row r="36" spans="1:15" s="5" customFormat="1" ht="37.5" customHeight="1">
      <c r="A36" s="65"/>
      <c r="B36" s="65"/>
      <c r="C36" s="65"/>
      <c r="D36" s="65"/>
      <c r="E36" s="43"/>
      <c r="F36" s="318" t="str">
        <f t="shared" si="3"/>
        <v/>
      </c>
      <c r="G36" s="207"/>
      <c r="H36" s="86"/>
      <c r="I36" s="41"/>
      <c r="J36" s="41"/>
      <c r="K36" s="40"/>
      <c r="L36" s="83"/>
      <c r="M36" s="83"/>
      <c r="N36" s="183">
        <f t="shared" si="4"/>
        <v>0</v>
      </c>
      <c r="O36" s="235"/>
    </row>
    <row r="37" spans="1:15" s="5" customFormat="1" ht="37.5" customHeight="1">
      <c r="A37" s="65"/>
      <c r="B37" s="65"/>
      <c r="C37" s="65"/>
      <c r="D37" s="65"/>
      <c r="E37" s="43"/>
      <c r="F37" s="318" t="str">
        <f t="shared" si="3"/>
        <v/>
      </c>
      <c r="G37" s="207"/>
      <c r="H37" s="86"/>
      <c r="I37" s="41"/>
      <c r="J37" s="41"/>
      <c r="K37" s="40"/>
      <c r="L37" s="83"/>
      <c r="M37" s="83"/>
      <c r="N37" s="183">
        <f t="shared" si="4"/>
        <v>0</v>
      </c>
      <c r="O37" s="235"/>
    </row>
    <row r="38" spans="1:15" s="5" customFormat="1" ht="37.5" customHeight="1">
      <c r="A38" s="65"/>
      <c r="B38" s="65"/>
      <c r="C38" s="65"/>
      <c r="D38" s="65"/>
      <c r="E38" s="43"/>
      <c r="F38" s="318" t="str">
        <f t="shared" si="3"/>
        <v/>
      </c>
      <c r="G38" s="207"/>
      <c r="H38" s="86"/>
      <c r="I38" s="41"/>
      <c r="J38" s="41"/>
      <c r="K38" s="40"/>
      <c r="L38" s="83"/>
      <c r="M38" s="83"/>
      <c r="N38" s="183">
        <f t="shared" si="4"/>
        <v>0</v>
      </c>
      <c r="O38" s="235"/>
    </row>
    <row r="39" spans="1:15" s="5" customFormat="1" ht="37.5" customHeight="1">
      <c r="A39" s="65"/>
      <c r="B39" s="65"/>
      <c r="C39" s="65"/>
      <c r="D39" s="65"/>
      <c r="E39" s="43"/>
      <c r="F39" s="318" t="str">
        <f t="shared" si="3"/>
        <v/>
      </c>
      <c r="G39" s="207"/>
      <c r="H39" s="86"/>
      <c r="I39" s="41"/>
      <c r="J39" s="41"/>
      <c r="K39" s="40"/>
      <c r="L39" s="83"/>
      <c r="M39" s="83"/>
      <c r="N39" s="183">
        <f t="shared" si="4"/>
        <v>0</v>
      </c>
      <c r="O39" s="235"/>
    </row>
    <row r="40" spans="1:15" s="5" customFormat="1" ht="37.5" customHeight="1">
      <c r="A40" s="65"/>
      <c r="B40" s="65"/>
      <c r="C40" s="65"/>
      <c r="D40" s="65"/>
      <c r="E40" s="43"/>
      <c r="F40" s="318" t="str">
        <f t="shared" si="3"/>
        <v/>
      </c>
      <c r="G40" s="207"/>
      <c r="H40" s="86"/>
      <c r="I40" s="41"/>
      <c r="J40" s="41"/>
      <c r="K40" s="40"/>
      <c r="L40" s="83"/>
      <c r="M40" s="83"/>
      <c r="N40" s="183">
        <f t="shared" si="4"/>
        <v>0</v>
      </c>
      <c r="O40" s="235"/>
    </row>
    <row r="41" spans="1:15" s="5" customFormat="1" ht="37.5" customHeight="1">
      <c r="A41" s="65"/>
      <c r="B41" s="65"/>
      <c r="C41" s="65"/>
      <c r="D41" s="65"/>
      <c r="E41" s="43"/>
      <c r="F41" s="318" t="str">
        <f t="shared" si="3"/>
        <v/>
      </c>
      <c r="G41" s="207"/>
      <c r="H41" s="86"/>
      <c r="I41" s="41"/>
      <c r="J41" s="41"/>
      <c r="K41" s="40"/>
      <c r="L41" s="83"/>
      <c r="M41" s="83"/>
      <c r="N41" s="183">
        <f t="shared" si="4"/>
        <v>0</v>
      </c>
      <c r="O41" s="235"/>
    </row>
    <row r="42" spans="1:15" s="5" customFormat="1" ht="37.5" customHeight="1">
      <c r="A42" s="65"/>
      <c r="B42" s="65"/>
      <c r="C42" s="65"/>
      <c r="D42" s="65"/>
      <c r="E42" s="43"/>
      <c r="F42" s="318" t="str">
        <f t="shared" si="3"/>
        <v/>
      </c>
      <c r="G42" s="207"/>
      <c r="H42" s="86"/>
      <c r="I42" s="41"/>
      <c r="J42" s="41"/>
      <c r="K42" s="40"/>
      <c r="L42" s="83"/>
      <c r="M42" s="83"/>
      <c r="N42" s="183">
        <f t="shared" si="4"/>
        <v>0</v>
      </c>
      <c r="O42" s="235"/>
    </row>
    <row r="43" spans="1:15" s="5" customFormat="1" ht="37.5" customHeight="1">
      <c r="A43" s="65"/>
      <c r="B43" s="65"/>
      <c r="C43" s="65"/>
      <c r="D43" s="65"/>
      <c r="E43" s="43"/>
      <c r="F43" s="318" t="str">
        <f t="shared" si="3"/>
        <v/>
      </c>
      <c r="G43" s="207"/>
      <c r="H43" s="86"/>
      <c r="I43" s="41"/>
      <c r="J43" s="41"/>
      <c r="K43" s="40"/>
      <c r="L43" s="83"/>
      <c r="M43" s="83"/>
      <c r="N43" s="183">
        <f t="shared" si="4"/>
        <v>0</v>
      </c>
      <c r="O43" s="235"/>
    </row>
    <row r="44" spans="1:15" s="5" customFormat="1" ht="37.5" customHeight="1">
      <c r="A44" s="65"/>
      <c r="B44" s="65"/>
      <c r="C44" s="65"/>
      <c r="D44" s="65"/>
      <c r="E44" s="43"/>
      <c r="F44" s="318" t="str">
        <f t="shared" si="3"/>
        <v/>
      </c>
      <c r="G44" s="207"/>
      <c r="H44" s="86"/>
      <c r="I44" s="41"/>
      <c r="J44" s="41"/>
      <c r="K44" s="40"/>
      <c r="L44" s="83"/>
      <c r="M44" s="83"/>
      <c r="N44" s="183">
        <f t="shared" si="4"/>
        <v>0</v>
      </c>
      <c r="O44" s="235"/>
    </row>
    <row r="45" spans="1:15" s="5" customFormat="1" ht="37.5" customHeight="1">
      <c r="A45" s="65"/>
      <c r="B45" s="65"/>
      <c r="C45" s="65"/>
      <c r="D45" s="65"/>
      <c r="E45" s="43"/>
      <c r="F45" s="318" t="str">
        <f t="shared" si="3"/>
        <v/>
      </c>
      <c r="G45" s="207"/>
      <c r="H45" s="86"/>
      <c r="I45" s="41"/>
      <c r="J45" s="41"/>
      <c r="K45" s="40"/>
      <c r="L45" s="83"/>
      <c r="M45" s="83"/>
      <c r="N45" s="183">
        <f t="shared" si="4"/>
        <v>0</v>
      </c>
      <c r="O45" s="235"/>
    </row>
    <row r="46" spans="1:15" s="5" customFormat="1" ht="37.5" customHeight="1">
      <c r="A46" s="65"/>
      <c r="B46" s="65"/>
      <c r="C46" s="65"/>
      <c r="D46" s="65"/>
      <c r="E46" s="43"/>
      <c r="F46" s="318" t="str">
        <f t="shared" si="3"/>
        <v/>
      </c>
      <c r="G46" s="207"/>
      <c r="H46" s="86"/>
      <c r="I46" s="41"/>
      <c r="J46" s="41"/>
      <c r="K46" s="40"/>
      <c r="L46" s="83"/>
      <c r="M46" s="83"/>
      <c r="N46" s="183">
        <f t="shared" si="4"/>
        <v>0</v>
      </c>
      <c r="O46" s="235"/>
    </row>
    <row r="47" spans="1:15" s="5" customFormat="1" ht="37.5" customHeight="1">
      <c r="A47" s="65"/>
      <c r="B47" s="65"/>
      <c r="C47" s="65"/>
      <c r="D47" s="65"/>
      <c r="E47" s="43"/>
      <c r="F47" s="318" t="str">
        <f t="shared" si="3"/>
        <v/>
      </c>
      <c r="G47" s="207"/>
      <c r="H47" s="86"/>
      <c r="I47" s="41"/>
      <c r="J47" s="41"/>
      <c r="K47" s="40"/>
      <c r="L47" s="83"/>
      <c r="M47" s="83"/>
      <c r="N47" s="183">
        <f t="shared" si="4"/>
        <v>0</v>
      </c>
      <c r="O47" s="235"/>
    </row>
    <row r="48" spans="1:15" s="5" customFormat="1" ht="37.5" customHeight="1">
      <c r="A48" s="65"/>
      <c r="B48" s="65"/>
      <c r="C48" s="65"/>
      <c r="D48" s="65"/>
      <c r="E48" s="43"/>
      <c r="F48" s="318" t="str">
        <f t="shared" si="3"/>
        <v/>
      </c>
      <c r="G48" s="207"/>
      <c r="H48" s="86"/>
      <c r="I48" s="41"/>
      <c r="J48" s="41"/>
      <c r="K48" s="40"/>
      <c r="L48" s="83"/>
      <c r="M48" s="83"/>
      <c r="N48" s="183">
        <f t="shared" si="4"/>
        <v>0</v>
      </c>
      <c r="O48" s="235"/>
    </row>
    <row r="49" spans="1:15" s="5" customFormat="1" ht="37.5" customHeight="1">
      <c r="A49" s="65"/>
      <c r="B49" s="65"/>
      <c r="C49" s="65"/>
      <c r="D49" s="65"/>
      <c r="E49" s="43"/>
      <c r="F49" s="318" t="str">
        <f t="shared" si="3"/>
        <v/>
      </c>
      <c r="G49" s="207"/>
      <c r="H49" s="86"/>
      <c r="I49" s="41"/>
      <c r="J49" s="41"/>
      <c r="K49" s="40"/>
      <c r="L49" s="83"/>
      <c r="M49" s="83"/>
      <c r="N49" s="183">
        <f t="shared" si="4"/>
        <v>0</v>
      </c>
      <c r="O49" s="235"/>
    </row>
    <row r="50" spans="1:15" s="5" customFormat="1" ht="37.5" customHeight="1">
      <c r="A50" s="65"/>
      <c r="B50" s="65"/>
      <c r="C50" s="65"/>
      <c r="D50" s="65"/>
      <c r="E50" s="43"/>
      <c r="F50" s="318" t="str">
        <f t="shared" si="3"/>
        <v/>
      </c>
      <c r="G50" s="207"/>
      <c r="H50" s="86"/>
      <c r="I50" s="41"/>
      <c r="J50" s="41"/>
      <c r="K50" s="40"/>
      <c r="L50" s="83"/>
      <c r="M50" s="83"/>
      <c r="N50" s="183">
        <f t="shared" si="4"/>
        <v>0</v>
      </c>
      <c r="O50" s="235"/>
    </row>
    <row r="51" spans="1:15" s="5" customFormat="1" ht="37.5" customHeight="1">
      <c r="A51" s="65"/>
      <c r="B51" s="65"/>
      <c r="C51" s="65"/>
      <c r="D51" s="65"/>
      <c r="E51" s="43"/>
      <c r="F51" s="318" t="str">
        <f t="shared" si="3"/>
        <v/>
      </c>
      <c r="G51" s="207"/>
      <c r="H51" s="86"/>
      <c r="I51" s="41"/>
      <c r="J51" s="41"/>
      <c r="K51" s="40"/>
      <c r="L51" s="83"/>
      <c r="M51" s="83"/>
      <c r="N51" s="183">
        <f t="shared" si="4"/>
        <v>0</v>
      </c>
      <c r="O51" s="235"/>
    </row>
    <row r="52" spans="1:15" s="5" customFormat="1" ht="37.5" customHeight="1">
      <c r="A52" s="65"/>
      <c r="B52" s="65"/>
      <c r="C52" s="65"/>
      <c r="D52" s="65"/>
      <c r="E52" s="43"/>
      <c r="F52" s="318" t="str">
        <f t="shared" si="3"/>
        <v/>
      </c>
      <c r="G52" s="207"/>
      <c r="H52" s="86"/>
      <c r="I52" s="41"/>
      <c r="J52" s="41"/>
      <c r="K52" s="40"/>
      <c r="L52" s="83"/>
      <c r="M52" s="83"/>
      <c r="N52" s="183">
        <f t="shared" si="4"/>
        <v>0</v>
      </c>
      <c r="O52" s="235"/>
    </row>
    <row r="53" spans="1:15" s="5" customFormat="1" ht="37.5" customHeight="1">
      <c r="A53" s="65"/>
      <c r="B53" s="65"/>
      <c r="C53" s="65"/>
      <c r="D53" s="65"/>
      <c r="E53" s="43"/>
      <c r="F53" s="318" t="str">
        <f t="shared" si="3"/>
        <v/>
      </c>
      <c r="G53" s="207"/>
      <c r="H53" s="86"/>
      <c r="I53" s="41"/>
      <c r="J53" s="41"/>
      <c r="K53" s="40"/>
      <c r="L53" s="83"/>
      <c r="M53" s="83"/>
      <c r="N53" s="183">
        <f t="shared" si="4"/>
        <v>0</v>
      </c>
      <c r="O53" s="235"/>
    </row>
    <row r="54" spans="1:15" s="5" customFormat="1" ht="37.5" customHeight="1">
      <c r="A54" s="65"/>
      <c r="B54" s="65"/>
      <c r="C54" s="65"/>
      <c r="D54" s="65"/>
      <c r="E54" s="43"/>
      <c r="F54" s="318" t="str">
        <f t="shared" si="3"/>
        <v/>
      </c>
      <c r="G54" s="207"/>
      <c r="H54" s="86"/>
      <c r="I54" s="41"/>
      <c r="J54" s="41"/>
      <c r="K54" s="40"/>
      <c r="L54" s="83"/>
      <c r="M54" s="83"/>
      <c r="N54" s="183">
        <f t="shared" si="4"/>
        <v>0</v>
      </c>
      <c r="O54" s="235"/>
    </row>
    <row r="55" spans="1:15" s="5" customFormat="1" ht="37.5" customHeight="1">
      <c r="A55" s="65"/>
      <c r="B55" s="65"/>
      <c r="C55" s="65"/>
      <c r="D55" s="65"/>
      <c r="E55" s="43"/>
      <c r="F55" s="318" t="str">
        <f t="shared" si="3"/>
        <v/>
      </c>
      <c r="G55" s="207"/>
      <c r="H55" s="86"/>
      <c r="I55" s="41"/>
      <c r="J55" s="41"/>
      <c r="K55" s="40"/>
      <c r="L55" s="83"/>
      <c r="M55" s="83"/>
      <c r="N55" s="183">
        <f t="shared" si="4"/>
        <v>0</v>
      </c>
      <c r="O55" s="235"/>
    </row>
    <row r="56" spans="1:15" s="5" customFormat="1" ht="37.5" customHeight="1">
      <c r="A56" s="65"/>
      <c r="B56" s="65"/>
      <c r="C56" s="65"/>
      <c r="D56" s="65"/>
      <c r="E56" s="43"/>
      <c r="F56" s="318" t="str">
        <f t="shared" si="3"/>
        <v/>
      </c>
      <c r="G56" s="207"/>
      <c r="H56" s="86"/>
      <c r="I56" s="41"/>
      <c r="J56" s="41"/>
      <c r="K56" s="40"/>
      <c r="L56" s="83"/>
      <c r="M56" s="83"/>
      <c r="N56" s="183">
        <f t="shared" si="4"/>
        <v>0</v>
      </c>
      <c r="O56" s="235"/>
    </row>
    <row r="57" spans="1:15" s="5" customFormat="1" ht="37.5" customHeight="1">
      <c r="A57" s="65"/>
      <c r="B57" s="65"/>
      <c r="C57" s="65"/>
      <c r="D57" s="65"/>
      <c r="E57" s="43"/>
      <c r="F57" s="318" t="str">
        <f t="shared" si="3"/>
        <v/>
      </c>
      <c r="G57" s="207"/>
      <c r="H57" s="86"/>
      <c r="I57" s="41"/>
      <c r="J57" s="41"/>
      <c r="K57" s="40"/>
      <c r="L57" s="83"/>
      <c r="M57" s="83"/>
      <c r="N57" s="183">
        <f t="shared" si="4"/>
        <v>0</v>
      </c>
      <c r="O57" s="235"/>
    </row>
    <row r="58" spans="1:15" s="5" customFormat="1" ht="37.5" customHeight="1">
      <c r="A58" s="65"/>
      <c r="B58" s="65"/>
      <c r="C58" s="65"/>
      <c r="D58" s="65"/>
      <c r="E58" s="43"/>
      <c r="F58" s="318" t="str">
        <f t="shared" si="3"/>
        <v/>
      </c>
      <c r="G58" s="207"/>
      <c r="H58" s="86"/>
      <c r="I58" s="41"/>
      <c r="J58" s="41"/>
      <c r="K58" s="40"/>
      <c r="L58" s="83"/>
      <c r="M58" s="83"/>
      <c r="N58" s="183">
        <f t="shared" si="4"/>
        <v>0</v>
      </c>
      <c r="O58" s="235"/>
    </row>
    <row r="59" spans="1:15" s="5" customFormat="1" ht="37.5" customHeight="1">
      <c r="A59" s="65"/>
      <c r="B59" s="65"/>
      <c r="C59" s="65"/>
      <c r="D59" s="65"/>
      <c r="E59" s="43"/>
      <c r="F59" s="318" t="str">
        <f t="shared" si="3"/>
        <v/>
      </c>
      <c r="G59" s="207"/>
      <c r="H59" s="86"/>
      <c r="I59" s="41"/>
      <c r="J59" s="41"/>
      <c r="K59" s="40"/>
      <c r="L59" s="83"/>
      <c r="M59" s="83"/>
      <c r="N59" s="183">
        <f t="shared" si="4"/>
        <v>0</v>
      </c>
      <c r="O59" s="235"/>
    </row>
    <row r="60" spans="1:15" s="5" customFormat="1" ht="37.5" customHeight="1">
      <c r="A60" s="65"/>
      <c r="B60" s="65"/>
      <c r="C60" s="65"/>
      <c r="D60" s="65"/>
      <c r="E60" s="43"/>
      <c r="F60" s="318" t="str">
        <f t="shared" si="3"/>
        <v/>
      </c>
      <c r="G60" s="207"/>
      <c r="H60" s="86"/>
      <c r="I60" s="41"/>
      <c r="J60" s="41"/>
      <c r="K60" s="40"/>
      <c r="L60" s="83"/>
      <c r="M60" s="83"/>
      <c r="N60" s="183">
        <f t="shared" si="4"/>
        <v>0</v>
      </c>
      <c r="O60" s="235"/>
    </row>
    <row r="61" spans="1:15" s="5" customFormat="1" ht="37.5" customHeight="1">
      <c r="A61" s="65"/>
      <c r="B61" s="65"/>
      <c r="C61" s="65"/>
      <c r="D61" s="65"/>
      <c r="E61" s="43"/>
      <c r="F61" s="318" t="str">
        <f t="shared" si="3"/>
        <v/>
      </c>
      <c r="G61" s="207"/>
      <c r="H61" s="86"/>
      <c r="I61" s="41"/>
      <c r="J61" s="41"/>
      <c r="K61" s="40"/>
      <c r="L61" s="83"/>
      <c r="M61" s="83"/>
      <c r="N61" s="183">
        <f t="shared" si="4"/>
        <v>0</v>
      </c>
      <c r="O61" s="235"/>
    </row>
    <row r="62" spans="1:15" s="5" customFormat="1" ht="37.5" customHeight="1">
      <c r="A62" s="65"/>
      <c r="B62" s="65"/>
      <c r="C62" s="65"/>
      <c r="D62" s="65"/>
      <c r="E62" s="43"/>
      <c r="F62" s="318" t="str">
        <f t="shared" si="3"/>
        <v/>
      </c>
      <c r="G62" s="207"/>
      <c r="H62" s="86"/>
      <c r="I62" s="41"/>
      <c r="J62" s="41"/>
      <c r="K62" s="40"/>
      <c r="L62" s="83"/>
      <c r="M62" s="83"/>
      <c r="N62" s="183">
        <f t="shared" si="4"/>
        <v>0</v>
      </c>
      <c r="O62" s="235"/>
    </row>
    <row r="63" spans="1:15" s="5" customFormat="1" ht="37.5" customHeight="1">
      <c r="A63" s="65"/>
      <c r="B63" s="65"/>
      <c r="C63" s="65"/>
      <c r="D63" s="65"/>
      <c r="E63" s="43"/>
      <c r="F63" s="318" t="str">
        <f t="shared" si="3"/>
        <v/>
      </c>
      <c r="G63" s="207"/>
      <c r="H63" s="86"/>
      <c r="I63" s="41"/>
      <c r="J63" s="41"/>
      <c r="K63" s="40"/>
      <c r="L63" s="83"/>
      <c r="M63" s="83"/>
      <c r="N63" s="183">
        <f t="shared" si="4"/>
        <v>0</v>
      </c>
      <c r="O63" s="235"/>
    </row>
    <row r="64" spans="1:15" s="5" customFormat="1" ht="37.5" customHeight="1">
      <c r="A64" s="65"/>
      <c r="B64" s="65"/>
      <c r="C64" s="65"/>
      <c r="D64" s="65"/>
      <c r="E64" s="43"/>
      <c r="F64" s="318" t="str">
        <f t="shared" si="3"/>
        <v/>
      </c>
      <c r="G64" s="207"/>
      <c r="H64" s="86"/>
      <c r="I64" s="41"/>
      <c r="J64" s="41"/>
      <c r="K64" s="40"/>
      <c r="L64" s="83"/>
      <c r="M64" s="83"/>
      <c r="N64" s="183">
        <f t="shared" si="4"/>
        <v>0</v>
      </c>
      <c r="O64" s="235"/>
    </row>
    <row r="65" spans="1:15" s="5" customFormat="1" ht="37.5" customHeight="1">
      <c r="A65" s="65"/>
      <c r="B65" s="65"/>
      <c r="C65" s="65"/>
      <c r="D65" s="65"/>
      <c r="E65" s="43"/>
      <c r="F65" s="318" t="str">
        <f t="shared" si="3"/>
        <v/>
      </c>
      <c r="G65" s="207"/>
      <c r="H65" s="86"/>
      <c r="I65" s="41"/>
      <c r="J65" s="41"/>
      <c r="K65" s="40"/>
      <c r="L65" s="83"/>
      <c r="M65" s="83"/>
      <c r="N65" s="183">
        <f t="shared" si="4"/>
        <v>0</v>
      </c>
      <c r="O65" s="235"/>
    </row>
    <row r="66" spans="1:15" s="5" customFormat="1" ht="37.5" customHeight="1">
      <c r="A66" s="65"/>
      <c r="B66" s="65"/>
      <c r="C66" s="65"/>
      <c r="D66" s="65"/>
      <c r="E66" s="43"/>
      <c r="F66" s="318" t="str">
        <f t="shared" si="3"/>
        <v/>
      </c>
      <c r="G66" s="207"/>
      <c r="H66" s="86"/>
      <c r="I66" s="41"/>
      <c r="J66" s="41"/>
      <c r="K66" s="40"/>
      <c r="L66" s="83"/>
      <c r="M66" s="83"/>
      <c r="N66" s="183">
        <f t="shared" si="4"/>
        <v>0</v>
      </c>
      <c r="O66" s="235"/>
    </row>
    <row r="67" spans="1:15" s="5" customFormat="1" ht="37.5" customHeight="1">
      <c r="A67" s="65"/>
      <c r="B67" s="65"/>
      <c r="C67" s="65"/>
      <c r="D67" s="65"/>
      <c r="E67" s="43"/>
      <c r="F67" s="318" t="str">
        <f t="shared" si="3"/>
        <v/>
      </c>
      <c r="G67" s="207"/>
      <c r="H67" s="86"/>
      <c r="I67" s="41"/>
      <c r="J67" s="41"/>
      <c r="K67" s="40"/>
      <c r="L67" s="83"/>
      <c r="M67" s="83"/>
      <c r="N67" s="183">
        <f t="shared" si="4"/>
        <v>0</v>
      </c>
      <c r="O67" s="235"/>
    </row>
    <row r="68" spans="1:15" s="5" customFormat="1" ht="37.5" customHeight="1">
      <c r="A68" s="65"/>
      <c r="B68" s="65"/>
      <c r="C68" s="65"/>
      <c r="D68" s="65"/>
      <c r="E68" s="43"/>
      <c r="F68" s="318" t="str">
        <f t="shared" si="3"/>
        <v/>
      </c>
      <c r="G68" s="207"/>
      <c r="H68" s="86"/>
      <c r="I68" s="41"/>
      <c r="J68" s="41"/>
      <c r="K68" s="40"/>
      <c r="L68" s="83"/>
      <c r="M68" s="83"/>
      <c r="N68" s="183">
        <f t="shared" si="4"/>
        <v>0</v>
      </c>
      <c r="O68" s="235"/>
    </row>
    <row r="69" spans="1:15" s="5" customFormat="1" ht="37.5" customHeight="1">
      <c r="A69" s="65"/>
      <c r="B69" s="65"/>
      <c r="C69" s="65"/>
      <c r="D69" s="65"/>
      <c r="E69" s="43"/>
      <c r="F69" s="318" t="str">
        <f t="shared" si="3"/>
        <v/>
      </c>
      <c r="G69" s="207"/>
      <c r="H69" s="86"/>
      <c r="I69" s="41"/>
      <c r="J69" s="41"/>
      <c r="K69" s="40"/>
      <c r="L69" s="83"/>
      <c r="M69" s="83"/>
      <c r="N69" s="183">
        <f t="shared" si="4"/>
        <v>0</v>
      </c>
      <c r="O69" s="235"/>
    </row>
    <row r="70" spans="1:15" s="5" customFormat="1" ht="37.5" customHeight="1">
      <c r="A70" s="65"/>
      <c r="B70" s="65"/>
      <c r="C70" s="65"/>
      <c r="D70" s="65"/>
      <c r="E70" s="43"/>
      <c r="F70" s="318" t="str">
        <f t="shared" si="3"/>
        <v/>
      </c>
      <c r="G70" s="207"/>
      <c r="H70" s="86"/>
      <c r="I70" s="41"/>
      <c r="J70" s="41"/>
      <c r="K70" s="40"/>
      <c r="L70" s="83"/>
      <c r="M70" s="83"/>
      <c r="N70" s="183">
        <f t="shared" si="4"/>
        <v>0</v>
      </c>
      <c r="O70" s="235"/>
    </row>
    <row r="71" spans="1:15" s="5" customFormat="1" ht="37.5" customHeight="1">
      <c r="A71" s="65"/>
      <c r="B71" s="65"/>
      <c r="C71" s="65"/>
      <c r="D71" s="65"/>
      <c r="E71" s="43"/>
      <c r="F71" s="318" t="str">
        <f t="shared" si="3"/>
        <v/>
      </c>
      <c r="G71" s="207"/>
      <c r="H71" s="86"/>
      <c r="I71" s="41"/>
      <c r="J71" s="41"/>
      <c r="K71" s="40"/>
      <c r="L71" s="83"/>
      <c r="M71" s="83"/>
      <c r="N71" s="183">
        <f t="shared" si="4"/>
        <v>0</v>
      </c>
      <c r="O71" s="235"/>
    </row>
    <row r="72" spans="1:15" s="5" customFormat="1" ht="37.5" customHeight="1">
      <c r="A72" s="65"/>
      <c r="B72" s="65"/>
      <c r="C72" s="65"/>
      <c r="D72" s="65"/>
      <c r="E72" s="43"/>
      <c r="F72" s="318" t="str">
        <f t="shared" si="3"/>
        <v/>
      </c>
      <c r="G72" s="207"/>
      <c r="H72" s="86"/>
      <c r="I72" s="41"/>
      <c r="J72" s="41"/>
      <c r="K72" s="40"/>
      <c r="L72" s="83"/>
      <c r="M72" s="83"/>
      <c r="N72" s="183">
        <f t="shared" si="4"/>
        <v>0</v>
      </c>
      <c r="O72" s="235"/>
    </row>
    <row r="73" spans="1:15" s="5" customFormat="1" ht="37.5" customHeight="1">
      <c r="A73" s="65"/>
      <c r="B73" s="65"/>
      <c r="C73" s="65"/>
      <c r="D73" s="65"/>
      <c r="E73" s="43"/>
      <c r="F73" s="318" t="str">
        <f t="shared" si="3"/>
        <v/>
      </c>
      <c r="G73" s="207"/>
      <c r="H73" s="86"/>
      <c r="I73" s="41"/>
      <c r="J73" s="41"/>
      <c r="K73" s="40"/>
      <c r="L73" s="83"/>
      <c r="M73" s="83"/>
      <c r="N73" s="183">
        <f t="shared" si="4"/>
        <v>0</v>
      </c>
      <c r="O73" s="235"/>
    </row>
    <row r="74" spans="1:15" s="5" customFormat="1" ht="37.5" customHeight="1">
      <c r="A74" s="65"/>
      <c r="B74" s="65"/>
      <c r="C74" s="65"/>
      <c r="D74" s="65"/>
      <c r="E74" s="43"/>
      <c r="F74" s="318" t="str">
        <f t="shared" si="3"/>
        <v/>
      </c>
      <c r="G74" s="207"/>
      <c r="H74" s="86"/>
      <c r="I74" s="41"/>
      <c r="J74" s="41"/>
      <c r="K74" s="40"/>
      <c r="L74" s="83"/>
      <c r="M74" s="83"/>
      <c r="N74" s="183">
        <f t="shared" si="4"/>
        <v>0</v>
      </c>
      <c r="O74" s="235"/>
    </row>
    <row r="75" spans="1:15" s="5" customFormat="1" ht="37.5" customHeight="1">
      <c r="A75" s="65"/>
      <c r="B75" s="65"/>
      <c r="C75" s="65"/>
      <c r="D75" s="65"/>
      <c r="E75" s="43"/>
      <c r="F75" s="318" t="str">
        <f t="shared" si="3"/>
        <v/>
      </c>
      <c r="G75" s="207"/>
      <c r="H75" s="86"/>
      <c r="I75" s="41"/>
      <c r="J75" s="41"/>
      <c r="K75" s="40"/>
      <c r="L75" s="83"/>
      <c r="M75" s="83"/>
      <c r="N75" s="183">
        <f t="shared" si="4"/>
        <v>0</v>
      </c>
      <c r="O75" s="235"/>
    </row>
    <row r="76" spans="1:15" s="5" customFormat="1" ht="37.5" customHeight="1">
      <c r="A76" s="65"/>
      <c r="B76" s="65"/>
      <c r="C76" s="65"/>
      <c r="D76" s="65"/>
      <c r="E76" s="43"/>
      <c r="F76" s="318"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8" t="str">
        <f t="shared" si="3"/>
        <v/>
      </c>
      <c r="G77" s="207"/>
      <c r="H77" s="86"/>
      <c r="I77" s="41"/>
      <c r="J77" s="41"/>
      <c r="K77" s="40"/>
      <c r="L77" s="83"/>
      <c r="M77" s="83"/>
      <c r="N77" s="183">
        <f t="shared" si="5"/>
        <v>0</v>
      </c>
      <c r="O77" s="235"/>
    </row>
    <row r="78" spans="1:15" s="5" customFormat="1" ht="37.5" customHeight="1">
      <c r="A78" s="65"/>
      <c r="B78" s="65"/>
      <c r="C78" s="65"/>
      <c r="D78" s="65"/>
      <c r="E78" s="43"/>
      <c r="F78" s="318" t="str">
        <f t="shared" si="3"/>
        <v/>
      </c>
      <c r="G78" s="207"/>
      <c r="H78" s="86"/>
      <c r="I78" s="41"/>
      <c r="J78" s="41"/>
      <c r="K78" s="40"/>
      <c r="L78" s="83"/>
      <c r="M78" s="83"/>
      <c r="N78" s="183">
        <f t="shared" si="5"/>
        <v>0</v>
      </c>
      <c r="O78" s="235"/>
    </row>
    <row r="79" spans="1:15" s="5" customFormat="1" ht="37.5" customHeight="1">
      <c r="A79" s="65"/>
      <c r="B79" s="65"/>
      <c r="C79" s="65"/>
      <c r="D79" s="65"/>
      <c r="E79" s="43"/>
      <c r="F79" s="318" t="str">
        <f t="shared" si="3"/>
        <v/>
      </c>
      <c r="G79" s="207"/>
      <c r="H79" s="86"/>
      <c r="I79" s="41"/>
      <c r="J79" s="41"/>
      <c r="K79" s="40"/>
      <c r="L79" s="83"/>
      <c r="M79" s="83"/>
      <c r="N79" s="183">
        <f t="shared" si="5"/>
        <v>0</v>
      </c>
      <c r="O79" s="235"/>
    </row>
    <row r="80" spans="1:15" s="5" customFormat="1" ht="37.5" customHeight="1">
      <c r="A80" s="65"/>
      <c r="B80" s="65"/>
      <c r="C80" s="65"/>
      <c r="D80" s="65"/>
      <c r="E80" s="43"/>
      <c r="F80" s="318" t="str">
        <f t="shared" si="3"/>
        <v/>
      </c>
      <c r="G80" s="207"/>
      <c r="H80" s="86"/>
      <c r="I80" s="41"/>
      <c r="J80" s="41"/>
      <c r="K80" s="40"/>
      <c r="L80" s="83"/>
      <c r="M80" s="83"/>
      <c r="N80" s="183">
        <f t="shared" si="5"/>
        <v>0</v>
      </c>
      <c r="O80" s="235"/>
    </row>
    <row r="81" spans="1:15" s="5" customFormat="1" ht="37.5" customHeight="1">
      <c r="A81" s="65"/>
      <c r="B81" s="65"/>
      <c r="C81" s="65"/>
      <c r="D81" s="65"/>
      <c r="E81" s="43"/>
      <c r="F81" s="318" t="str">
        <f t="shared" si="3"/>
        <v/>
      </c>
      <c r="G81" s="207"/>
      <c r="H81" s="86"/>
      <c r="I81" s="41"/>
      <c r="J81" s="41"/>
      <c r="K81" s="40"/>
      <c r="L81" s="83"/>
      <c r="M81" s="83"/>
      <c r="N81" s="183">
        <f t="shared" si="5"/>
        <v>0</v>
      </c>
      <c r="O81" s="235"/>
    </row>
    <row r="82" spans="1:15" s="5" customFormat="1" ht="37.5" customHeight="1">
      <c r="A82" s="65"/>
      <c r="B82" s="65"/>
      <c r="C82" s="65"/>
      <c r="D82" s="65"/>
      <c r="E82" s="43"/>
      <c r="F82" s="318" t="str">
        <f t="shared" si="3"/>
        <v/>
      </c>
      <c r="G82" s="207"/>
      <c r="H82" s="86"/>
      <c r="I82" s="41"/>
      <c r="J82" s="41"/>
      <c r="K82" s="40"/>
      <c r="L82" s="83"/>
      <c r="M82" s="83"/>
      <c r="N82" s="183">
        <f t="shared" si="5"/>
        <v>0</v>
      </c>
      <c r="O82" s="235"/>
    </row>
    <row r="83" spans="1:15" s="5" customFormat="1" ht="37.5" customHeight="1">
      <c r="A83" s="65"/>
      <c r="B83" s="65"/>
      <c r="C83" s="65"/>
      <c r="D83" s="65"/>
      <c r="E83" s="43"/>
      <c r="F83" s="318" t="str">
        <f t="shared" si="3"/>
        <v/>
      </c>
      <c r="G83" s="207"/>
      <c r="H83" s="86"/>
      <c r="I83" s="41"/>
      <c r="J83" s="41"/>
      <c r="K83" s="40"/>
      <c r="L83" s="83"/>
      <c r="M83" s="83"/>
      <c r="N83" s="183">
        <f t="shared" si="5"/>
        <v>0</v>
      </c>
      <c r="O83" s="235"/>
    </row>
    <row r="84" spans="1:15" s="5" customFormat="1" ht="37.5" customHeight="1">
      <c r="A84" s="65"/>
      <c r="B84" s="65"/>
      <c r="C84" s="65"/>
      <c r="D84" s="65"/>
      <c r="E84" s="43"/>
      <c r="F84" s="318" t="str">
        <f t="shared" si="3"/>
        <v/>
      </c>
      <c r="G84" s="207"/>
      <c r="H84" s="86"/>
      <c r="I84" s="41"/>
      <c r="J84" s="41"/>
      <c r="K84" s="40"/>
      <c r="L84" s="83"/>
      <c r="M84" s="83"/>
      <c r="N84" s="183">
        <f t="shared" si="5"/>
        <v>0</v>
      </c>
      <c r="O84" s="235"/>
    </row>
    <row r="85" spans="1:15" s="5" customFormat="1" ht="37.5" customHeight="1">
      <c r="A85" s="65"/>
      <c r="B85" s="65"/>
      <c r="C85" s="65"/>
      <c r="D85" s="65"/>
      <c r="E85" s="43"/>
      <c r="F85" s="318" t="str">
        <f t="shared" si="3"/>
        <v/>
      </c>
      <c r="G85" s="207"/>
      <c r="H85" s="86"/>
      <c r="I85" s="41"/>
      <c r="J85" s="41"/>
      <c r="K85" s="40"/>
      <c r="L85" s="83"/>
      <c r="M85" s="83"/>
      <c r="N85" s="183">
        <f t="shared" si="5"/>
        <v>0</v>
      </c>
      <c r="O85" s="235"/>
    </row>
    <row r="86" spans="1:15" s="5" customFormat="1" ht="37.5" customHeight="1">
      <c r="A86" s="65"/>
      <c r="B86" s="65"/>
      <c r="C86" s="65"/>
      <c r="D86" s="65"/>
      <c r="E86" s="43"/>
      <c r="F86" s="318" t="str">
        <f t="shared" si="3"/>
        <v/>
      </c>
      <c r="G86" s="207"/>
      <c r="H86" s="86"/>
      <c r="I86" s="41"/>
      <c r="J86" s="41"/>
      <c r="K86" s="40"/>
      <c r="L86" s="83"/>
      <c r="M86" s="83"/>
      <c r="N86" s="183">
        <f t="shared" si="5"/>
        <v>0</v>
      </c>
      <c r="O86" s="235"/>
    </row>
    <row r="87" spans="1:15" s="5" customFormat="1" ht="37.5" customHeight="1">
      <c r="A87" s="65"/>
      <c r="B87" s="65"/>
      <c r="C87" s="65"/>
      <c r="D87" s="65"/>
      <c r="E87" s="43"/>
      <c r="F87" s="318" t="str">
        <f t="shared" si="3"/>
        <v/>
      </c>
      <c r="G87" s="207"/>
      <c r="H87" s="86"/>
      <c r="I87" s="41"/>
      <c r="J87" s="41"/>
      <c r="K87" s="40"/>
      <c r="L87" s="83"/>
      <c r="M87" s="83"/>
      <c r="N87" s="183">
        <f t="shared" si="5"/>
        <v>0</v>
      </c>
      <c r="O87" s="235"/>
    </row>
    <row r="88" spans="1:15" s="5" customFormat="1" ht="37.5" customHeight="1">
      <c r="A88" s="65"/>
      <c r="B88" s="65"/>
      <c r="C88" s="65"/>
      <c r="D88" s="65"/>
      <c r="E88" s="43"/>
      <c r="F88" s="318" t="str">
        <f t="shared" si="3"/>
        <v/>
      </c>
      <c r="G88" s="207"/>
      <c r="H88" s="86"/>
      <c r="I88" s="41"/>
      <c r="J88" s="41"/>
      <c r="K88" s="40"/>
      <c r="L88" s="83"/>
      <c r="M88" s="83"/>
      <c r="N88" s="183">
        <f t="shared" si="5"/>
        <v>0</v>
      </c>
      <c r="O88" s="235"/>
    </row>
    <row r="89" spans="1:15" s="5" customFormat="1" ht="37.5" customHeight="1">
      <c r="A89" s="65"/>
      <c r="B89" s="65"/>
      <c r="C89" s="65"/>
      <c r="D89" s="65"/>
      <c r="E89" s="43"/>
      <c r="F89" s="318" t="str">
        <f t="shared" si="3"/>
        <v/>
      </c>
      <c r="G89" s="207"/>
      <c r="H89" s="86"/>
      <c r="I89" s="41"/>
      <c r="J89" s="41"/>
      <c r="K89" s="40"/>
      <c r="L89" s="83"/>
      <c r="M89" s="83"/>
      <c r="N89" s="183">
        <f t="shared" si="5"/>
        <v>0</v>
      </c>
      <c r="O89" s="235"/>
    </row>
    <row r="90" spans="1:15" s="5" customFormat="1" ht="37.5" customHeight="1">
      <c r="A90" s="65"/>
      <c r="B90" s="65"/>
      <c r="C90" s="65"/>
      <c r="D90" s="65"/>
      <c r="E90" s="43"/>
      <c r="F90" s="318" t="str">
        <f t="shared" si="3"/>
        <v/>
      </c>
      <c r="G90" s="207"/>
      <c r="H90" s="86"/>
      <c r="I90" s="41"/>
      <c r="J90" s="41"/>
      <c r="K90" s="40"/>
      <c r="L90" s="83"/>
      <c r="M90" s="83"/>
      <c r="N90" s="183">
        <f t="shared" si="5"/>
        <v>0</v>
      </c>
      <c r="O90" s="235"/>
    </row>
    <row r="91" spans="1:15" s="5" customFormat="1" ht="37.5" customHeight="1">
      <c r="A91" s="65"/>
      <c r="B91" s="65"/>
      <c r="C91" s="65"/>
      <c r="D91" s="65"/>
      <c r="E91" s="43"/>
      <c r="F91" s="318" t="str">
        <f t="shared" si="3"/>
        <v/>
      </c>
      <c r="G91" s="207"/>
      <c r="H91" s="86"/>
      <c r="I91" s="41"/>
      <c r="J91" s="41"/>
      <c r="K91" s="40"/>
      <c r="L91" s="83"/>
      <c r="M91" s="83"/>
      <c r="N91" s="183">
        <f t="shared" si="5"/>
        <v>0</v>
      </c>
      <c r="O91" s="235"/>
    </row>
    <row r="92" spans="1:15" s="5" customFormat="1" ht="37.5" customHeight="1">
      <c r="A92" s="65"/>
      <c r="B92" s="65"/>
      <c r="C92" s="65"/>
      <c r="D92" s="65"/>
      <c r="E92" s="43"/>
      <c r="F92" s="318" t="str">
        <f t="shared" si="3"/>
        <v/>
      </c>
      <c r="G92" s="207"/>
      <c r="H92" s="86"/>
      <c r="I92" s="41"/>
      <c r="J92" s="41"/>
      <c r="K92" s="40"/>
      <c r="L92" s="83"/>
      <c r="M92" s="83"/>
      <c r="N92" s="183">
        <f t="shared" si="5"/>
        <v>0</v>
      </c>
      <c r="O92" s="235"/>
    </row>
    <row r="93" spans="1:15" s="5" customFormat="1" ht="37.5" customHeight="1">
      <c r="A93" s="65"/>
      <c r="B93" s="65"/>
      <c r="C93" s="65"/>
      <c r="D93" s="65"/>
      <c r="E93" s="43"/>
      <c r="F93" s="318" t="str">
        <f t="shared" si="3"/>
        <v/>
      </c>
      <c r="G93" s="207"/>
      <c r="H93" s="86"/>
      <c r="I93" s="41"/>
      <c r="J93" s="41"/>
      <c r="K93" s="40"/>
      <c r="L93" s="83"/>
      <c r="M93" s="83"/>
      <c r="N93" s="183">
        <f t="shared" si="5"/>
        <v>0</v>
      </c>
      <c r="O93" s="235"/>
    </row>
    <row r="94" spans="1:15" s="5" customFormat="1" ht="37.5" customHeight="1">
      <c r="A94" s="65"/>
      <c r="B94" s="65"/>
      <c r="C94" s="65"/>
      <c r="D94" s="65"/>
      <c r="E94" s="43"/>
      <c r="F94" s="318" t="str">
        <f t="shared" si="3"/>
        <v/>
      </c>
      <c r="G94" s="207"/>
      <c r="H94" s="86"/>
      <c r="I94" s="41"/>
      <c r="J94" s="41"/>
      <c r="K94" s="40"/>
      <c r="L94" s="83"/>
      <c r="M94" s="83"/>
      <c r="N94" s="183">
        <f t="shared" si="5"/>
        <v>0</v>
      </c>
      <c r="O94" s="235"/>
    </row>
    <row r="95" spans="1:15" s="5" customFormat="1" ht="37.5" customHeight="1">
      <c r="A95" s="65"/>
      <c r="B95" s="65"/>
      <c r="C95" s="65"/>
      <c r="D95" s="65"/>
      <c r="E95" s="43"/>
      <c r="F95" s="318" t="str">
        <f t="shared" si="3"/>
        <v/>
      </c>
      <c r="G95" s="207"/>
      <c r="H95" s="86"/>
      <c r="I95" s="41"/>
      <c r="J95" s="41"/>
      <c r="K95" s="40"/>
      <c r="L95" s="83"/>
      <c r="M95" s="83"/>
      <c r="N95" s="183">
        <f t="shared" si="5"/>
        <v>0</v>
      </c>
      <c r="O95" s="235"/>
    </row>
    <row r="96" spans="1:15" s="5" customFormat="1" ht="37.5" customHeight="1">
      <c r="A96" s="65"/>
      <c r="B96" s="65"/>
      <c r="C96" s="65"/>
      <c r="D96" s="65"/>
      <c r="E96" s="43"/>
      <c r="F96" s="318" t="str">
        <f t="shared" si="3"/>
        <v/>
      </c>
      <c r="G96" s="207"/>
      <c r="H96" s="86"/>
      <c r="I96" s="41"/>
      <c r="J96" s="41"/>
      <c r="K96" s="40"/>
      <c r="L96" s="83"/>
      <c r="M96" s="83"/>
      <c r="N96" s="183">
        <f t="shared" si="5"/>
        <v>0</v>
      </c>
      <c r="O96" s="235"/>
    </row>
    <row r="97" spans="1:15" s="5" customFormat="1" ht="37.5" customHeight="1">
      <c r="A97" s="65"/>
      <c r="B97" s="65"/>
      <c r="C97" s="65"/>
      <c r="D97" s="65"/>
      <c r="E97" s="43"/>
      <c r="F97" s="318" t="str">
        <f t="shared" si="3"/>
        <v/>
      </c>
      <c r="G97" s="207"/>
      <c r="H97" s="86"/>
      <c r="I97" s="41"/>
      <c r="J97" s="41"/>
      <c r="K97" s="40"/>
      <c r="L97" s="83"/>
      <c r="M97" s="83"/>
      <c r="N97" s="183">
        <f t="shared" si="5"/>
        <v>0</v>
      </c>
      <c r="O97" s="235"/>
    </row>
    <row r="98" spans="1:15" s="5" customFormat="1" ht="37.5" customHeight="1">
      <c r="A98" s="65"/>
      <c r="B98" s="65"/>
      <c r="C98" s="65"/>
      <c r="D98" s="65"/>
      <c r="E98" s="43"/>
      <c r="F98" s="318" t="str">
        <f t="shared" si="3"/>
        <v/>
      </c>
      <c r="G98" s="207"/>
      <c r="H98" s="86"/>
      <c r="I98" s="41"/>
      <c r="J98" s="41"/>
      <c r="K98" s="40"/>
      <c r="L98" s="83"/>
      <c r="M98" s="83"/>
      <c r="N98" s="183">
        <f t="shared" si="5"/>
        <v>0</v>
      </c>
      <c r="O98" s="235"/>
    </row>
    <row r="99" spans="1:15" s="5" customFormat="1" ht="37.5" customHeight="1">
      <c r="A99" s="65"/>
      <c r="B99" s="65"/>
      <c r="C99" s="65"/>
      <c r="D99" s="65"/>
      <c r="E99" s="43"/>
      <c r="F99" s="318" t="str">
        <f t="shared" si="3"/>
        <v/>
      </c>
      <c r="G99" s="207"/>
      <c r="H99" s="86"/>
      <c r="I99" s="41"/>
      <c r="J99" s="41"/>
      <c r="K99" s="40"/>
      <c r="L99" s="83"/>
      <c r="M99" s="83"/>
      <c r="N99" s="183">
        <f t="shared" si="5"/>
        <v>0</v>
      </c>
      <c r="O99" s="235"/>
    </row>
    <row r="100" spans="1:15" s="5" customFormat="1" ht="37.5" customHeight="1">
      <c r="A100" s="65"/>
      <c r="B100" s="65"/>
      <c r="C100" s="65"/>
      <c r="D100" s="65"/>
      <c r="E100" s="43"/>
      <c r="F100" s="318"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8"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8"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8"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8"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8"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8"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8"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8"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8"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8"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8"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8"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8"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8"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8"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8"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8"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8"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8"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8"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8"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8"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8"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8"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8"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8"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8"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8"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8"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8"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8"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8"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8"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8"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8"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8"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8"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8"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8"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8"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8"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8"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8"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8"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8"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8"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8"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8"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8"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8"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8"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8"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8"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8"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8"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8"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8"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8"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8"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8"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8"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8"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8"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8"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8"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8"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8"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8"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8"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8"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8"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8"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8"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8"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8"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8"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8"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8"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8"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8"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8"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8"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8"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8"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8"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8"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8"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8"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8"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8"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8"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8"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8"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8"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8"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8"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8"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8"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8"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8"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8"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8"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8"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8"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8"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8"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8"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8"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8"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8"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8"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8"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8"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8"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8"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8"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8"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8"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8"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8"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8"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8"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8"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8"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8"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8"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8"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8"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8"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8"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8"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8"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8"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8"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8"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8"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8"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8"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8"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8"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8"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8"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8"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8"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8"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8"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8"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8"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8"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8"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8"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8"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8"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8"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8"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8"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8"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8"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8"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8"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8"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8"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8"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8"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8"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8"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8"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8"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8"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8"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8"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8"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8"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8"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8"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8"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8"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8"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8"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8"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8"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8"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8"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8"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8"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8"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8"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8"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8"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8"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8"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8"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8"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8"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8"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8"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8"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8"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8"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8"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8"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8"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8"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8"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8"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8"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8"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8"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8"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8"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8"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8"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8"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8"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8"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8"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8"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8"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8"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8"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8"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8"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8"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8"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8"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8"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8"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8"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8"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8"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8"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8"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8"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8"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8"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8"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8"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8"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8"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8"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8"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8"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8"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8"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8"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8"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8"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8"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8"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8"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8"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8"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8"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8"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8"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8"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8"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8"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8"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8"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8"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8"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8"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8"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8"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8"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8"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8"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8"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8"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8"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8"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8"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8"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8"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8"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8"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8"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8"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8"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8"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8"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8"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8"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8"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8"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8"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8"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8"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8"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8"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8"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8"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8"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8"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8"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8"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8"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8"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8"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8"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8"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8"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8"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8"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8"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8"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8"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8"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8"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8"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8"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8"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8"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8"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8"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8"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8"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8"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8"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8"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8"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8"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8"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8"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8"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8"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8"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8"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8"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8"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8"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8"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8"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8"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8"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8"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8"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8"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8"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8"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8"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8"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8"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8"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8"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8"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8"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8"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8"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8"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8"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8"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8"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8"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8"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8"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8"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8"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8"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8"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8"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8"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8"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8"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8"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8"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8"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8"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8"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8"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8"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8"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8"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8"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8"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8"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8"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8"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8"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8"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8"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8"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8"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8"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8"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8"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8"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8"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8"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8"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8"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8"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8"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8"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8"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8"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8"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8"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8"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4 L6: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75" zoomScaleNormal="85" zoomScaleSheetLayoutView="7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113</v>
      </c>
      <c r="B1" s="77" t="s">
        <v>154</v>
      </c>
      <c r="C1" s="77" t="s">
        <v>259</v>
      </c>
      <c r="D1" s="77" t="s">
        <v>147</v>
      </c>
      <c r="E1" s="73" t="s">
        <v>260</v>
      </c>
      <c r="F1" s="160" t="s">
        <v>261</v>
      </c>
      <c r="G1" s="160"/>
      <c r="H1" s="75" t="s">
        <v>286</v>
      </c>
      <c r="I1" s="75" t="s">
        <v>264</v>
      </c>
      <c r="J1" s="75" t="s">
        <v>265</v>
      </c>
      <c r="K1" s="75" t="s">
        <v>302</v>
      </c>
      <c r="L1" s="162" t="s">
        <v>287</v>
      </c>
      <c r="M1" s="162" t="s">
        <v>288</v>
      </c>
      <c r="N1" s="162" t="s">
        <v>303</v>
      </c>
      <c r="O1" s="162" t="s">
        <v>304</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80" t="s">
        <v>485</v>
      </c>
      <c r="F3" s="681"/>
      <c r="G3" s="667" t="s">
        <v>474</v>
      </c>
      <c r="H3" s="645"/>
      <c r="I3" s="645"/>
      <c r="J3" s="645"/>
      <c r="K3" s="646"/>
      <c r="L3" s="680" t="s">
        <v>75</v>
      </c>
      <c r="M3" s="682"/>
      <c r="N3" s="682"/>
      <c r="O3" s="683" t="s">
        <v>624</v>
      </c>
    </row>
    <row r="4" spans="1:16" ht="45" customHeight="1">
      <c r="A4" s="77" t="s">
        <v>108</v>
      </c>
      <c r="B4" s="77" t="s">
        <v>109</v>
      </c>
      <c r="C4" s="77" t="s">
        <v>110</v>
      </c>
      <c r="D4" s="77" t="s">
        <v>111</v>
      </c>
      <c r="E4" s="25" t="s">
        <v>57</v>
      </c>
      <c r="F4" s="98" t="s">
        <v>619</v>
      </c>
      <c r="G4" s="98" t="s">
        <v>475</v>
      </c>
      <c r="H4" s="25" t="s">
        <v>58</v>
      </c>
      <c r="I4" s="25" t="s">
        <v>0</v>
      </c>
      <c r="J4" s="287" t="s">
        <v>14</v>
      </c>
      <c r="K4" s="25" t="s">
        <v>19</v>
      </c>
      <c r="L4" s="18" t="s">
        <v>59</v>
      </c>
      <c r="M4" s="18" t="s">
        <v>60</v>
      </c>
      <c r="N4" s="111" t="s">
        <v>61</v>
      </c>
      <c r="O4" s="684"/>
      <c r="P4" s="409" t="s">
        <v>1111</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588</v>
      </c>
      <c r="F11" s="318">
        <f t="shared" ref="F11:F17" si="0">IF(ISBLANK($E11),"",VLOOKUP($E11,참여인력_개요,2,FALSE))</f>
        <v>28773</v>
      </c>
      <c r="G11" s="207" t="s">
        <v>529</v>
      </c>
      <c r="H11" s="86" t="s">
        <v>591</v>
      </c>
      <c r="I11" s="41" t="s">
        <v>519</v>
      </c>
      <c r="J11" s="41" t="s">
        <v>530</v>
      </c>
      <c r="K11" s="40" t="s">
        <v>912</v>
      </c>
      <c r="L11" s="83">
        <v>39448</v>
      </c>
      <c r="M11" s="83">
        <f>제안서작성기준일</f>
        <v>44347</v>
      </c>
      <c r="N11" s="376">
        <f t="shared" ref="N11:N17" si="1">DATEDIF(L11,M11,"d")/365</f>
        <v>13.421917808219177</v>
      </c>
      <c r="O11" s="235" t="s">
        <v>813</v>
      </c>
      <c r="P11" s="5" t="str">
        <f>IF(E11&lt;&gt;E12,"TRUE",IF(AND(LEN(E11)&gt;0,E11=E12),IF(L11&gt;M12,"TRUE","FALSE"),""))</f>
        <v>TRUE</v>
      </c>
    </row>
    <row r="12" spans="1:16" s="5" customFormat="1" ht="37.5" customHeight="1">
      <c r="A12" s="65"/>
      <c r="B12" s="65"/>
      <c r="C12" s="65"/>
      <c r="D12" s="65"/>
      <c r="E12" s="43" t="s">
        <v>589</v>
      </c>
      <c r="F12" s="318">
        <f t="shared" si="0"/>
        <v>27677</v>
      </c>
      <c r="G12" s="207" t="s">
        <v>529</v>
      </c>
      <c r="H12" s="86" t="s">
        <v>933</v>
      </c>
      <c r="I12" s="41" t="s">
        <v>918</v>
      </c>
      <c r="J12" s="41" t="s">
        <v>919</v>
      </c>
      <c r="K12" s="40" t="s">
        <v>920</v>
      </c>
      <c r="L12" s="83">
        <v>39965</v>
      </c>
      <c r="M12" s="83">
        <f>제안서작성기준일</f>
        <v>44347</v>
      </c>
      <c r="N12" s="376">
        <f t="shared" si="1"/>
        <v>12.005479452054795</v>
      </c>
      <c r="O12" s="235" t="s">
        <v>815</v>
      </c>
      <c r="P12" s="5" t="str">
        <f t="shared" ref="P12:P17" si="2">IF(E12&lt;&gt;E13,"TRUE",IF(AND(LEN(E12)&gt;0,E12=E13),IF(L12&gt;M13,"TRUE","FALSE"),""))</f>
        <v>TRUE</v>
      </c>
    </row>
    <row r="13" spans="1:16" s="5" customFormat="1" ht="37.5" customHeight="1">
      <c r="A13" s="65"/>
      <c r="B13" s="65"/>
      <c r="C13" s="65"/>
      <c r="D13" s="65"/>
      <c r="E13" s="43" t="s">
        <v>581</v>
      </c>
      <c r="F13" s="318">
        <f t="shared" si="0"/>
        <v>25569</v>
      </c>
      <c r="G13" s="207" t="s">
        <v>604</v>
      </c>
      <c r="H13" s="86" t="s">
        <v>916</v>
      </c>
      <c r="I13" s="41" t="s">
        <v>917</v>
      </c>
      <c r="J13" s="41" t="s">
        <v>530</v>
      </c>
      <c r="K13" s="40" t="s">
        <v>912</v>
      </c>
      <c r="L13" s="83">
        <v>37622</v>
      </c>
      <c r="M13" s="83">
        <v>38352</v>
      </c>
      <c r="N13" s="376">
        <f t="shared" si="1"/>
        <v>2</v>
      </c>
      <c r="O13" s="235" t="s">
        <v>813</v>
      </c>
      <c r="P13" s="5" t="str">
        <f t="shared" si="2"/>
        <v>TRUE</v>
      </c>
    </row>
    <row r="14" spans="1:16" s="5" customFormat="1" ht="37.5" customHeight="1">
      <c r="A14" s="65"/>
      <c r="B14" s="65"/>
      <c r="C14" s="65"/>
      <c r="D14" s="65"/>
      <c r="E14" s="43" t="s">
        <v>587</v>
      </c>
      <c r="F14" s="318">
        <f t="shared" si="0"/>
        <v>31705</v>
      </c>
      <c r="G14" s="207" t="s">
        <v>529</v>
      </c>
      <c r="H14" s="86" t="s">
        <v>911</v>
      </c>
      <c r="I14" s="41" t="s">
        <v>918</v>
      </c>
      <c r="J14" s="41" t="s">
        <v>919</v>
      </c>
      <c r="K14" s="40" t="s">
        <v>920</v>
      </c>
      <c r="L14" s="83">
        <v>40909</v>
      </c>
      <c r="M14" s="83">
        <f>제안서작성기준일</f>
        <v>44347</v>
      </c>
      <c r="N14" s="376">
        <f t="shared" si="1"/>
        <v>9.419178082191781</v>
      </c>
      <c r="O14" s="235" t="s">
        <v>815</v>
      </c>
      <c r="P14" s="5" t="str">
        <f t="shared" si="2"/>
        <v>TRUE</v>
      </c>
    </row>
    <row r="15" spans="1:16" s="5" customFormat="1" ht="37.5" customHeight="1">
      <c r="A15" s="65"/>
      <c r="B15" s="65"/>
      <c r="C15" s="65"/>
      <c r="D15" s="65"/>
      <c r="E15" s="43" t="s">
        <v>587</v>
      </c>
      <c r="F15" s="318">
        <f t="shared" si="0"/>
        <v>31705</v>
      </c>
      <c r="G15" s="207" t="s">
        <v>529</v>
      </c>
      <c r="H15" s="86" t="s">
        <v>922</v>
      </c>
      <c r="I15" s="41" t="s">
        <v>923</v>
      </c>
      <c r="J15" s="41" t="s">
        <v>919</v>
      </c>
      <c r="K15" s="40" t="s">
        <v>924</v>
      </c>
      <c r="L15" s="83">
        <v>39814</v>
      </c>
      <c r="M15" s="83">
        <v>40908</v>
      </c>
      <c r="N15" s="376">
        <f t="shared" si="1"/>
        <v>2.9972602739726026</v>
      </c>
      <c r="O15" s="235" t="s">
        <v>814</v>
      </c>
      <c r="P15" s="5" t="str">
        <f t="shared" si="2"/>
        <v>TRUE</v>
      </c>
    </row>
    <row r="16" spans="1:16" s="5" customFormat="1" ht="37.5" customHeight="1">
      <c r="A16" s="65"/>
      <c r="B16" s="65"/>
      <c r="C16" s="65"/>
      <c r="D16" s="65"/>
      <c r="E16" s="43" t="s">
        <v>934</v>
      </c>
      <c r="F16" s="318">
        <f t="shared" si="0"/>
        <v>25569</v>
      </c>
      <c r="G16" s="207" t="s">
        <v>529</v>
      </c>
      <c r="H16" s="86" t="s">
        <v>926</v>
      </c>
      <c r="I16" s="41" t="s">
        <v>927</v>
      </c>
      <c r="J16" s="41" t="s">
        <v>919</v>
      </c>
      <c r="K16" s="40" t="s">
        <v>928</v>
      </c>
      <c r="L16" s="83">
        <v>39814</v>
      </c>
      <c r="M16" s="83">
        <f>제안서작성기준일</f>
        <v>44347</v>
      </c>
      <c r="N16" s="376">
        <f t="shared" si="1"/>
        <v>12.419178082191781</v>
      </c>
      <c r="O16" s="235" t="s">
        <v>814</v>
      </c>
      <c r="P16" s="5" t="str">
        <f t="shared" si="2"/>
        <v>TRUE</v>
      </c>
    </row>
    <row r="17" spans="1:16" s="5" customFormat="1" ht="37.5" customHeight="1">
      <c r="A17" s="65"/>
      <c r="B17" s="65"/>
      <c r="C17" s="65"/>
      <c r="D17" s="65"/>
      <c r="E17" s="43" t="s">
        <v>1366</v>
      </c>
      <c r="F17" s="318" t="e">
        <f t="shared" si="0"/>
        <v>#N/A</v>
      </c>
      <c r="G17" s="207" t="s">
        <v>529</v>
      </c>
      <c r="H17" s="86" t="s">
        <v>935</v>
      </c>
      <c r="I17" s="41" t="s">
        <v>936</v>
      </c>
      <c r="J17" s="41" t="s">
        <v>937</v>
      </c>
      <c r="K17" s="40" t="s">
        <v>938</v>
      </c>
      <c r="L17" s="83">
        <v>39814</v>
      </c>
      <c r="M17" s="83">
        <f>제안서작성기준일</f>
        <v>44347</v>
      </c>
      <c r="N17" s="376">
        <f t="shared" si="1"/>
        <v>12.419178082191781</v>
      </c>
      <c r="O17" s="235" t="s">
        <v>814</v>
      </c>
      <c r="P17" s="5" t="str">
        <f t="shared" si="2"/>
        <v>TRUE</v>
      </c>
    </row>
    <row r="18" spans="1:16" s="5" customFormat="1" ht="37.5" customHeight="1">
      <c r="A18" s="65"/>
      <c r="B18" s="65"/>
      <c r="C18" s="65"/>
      <c r="D18" s="65"/>
      <c r="E18" s="43"/>
      <c r="F18" s="318"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8" t="str">
        <f t="shared" si="3"/>
        <v/>
      </c>
      <c r="G19" s="207"/>
      <c r="H19" s="86"/>
      <c r="I19" s="41"/>
      <c r="J19" s="41"/>
      <c r="K19" s="40"/>
      <c r="L19" s="83"/>
      <c r="M19" s="83"/>
      <c r="N19" s="183">
        <f t="shared" si="4"/>
        <v>0</v>
      </c>
      <c r="O19" s="235"/>
    </row>
    <row r="20" spans="1:16" s="5" customFormat="1" ht="37.5" customHeight="1">
      <c r="A20" s="65"/>
      <c r="B20" s="65"/>
      <c r="C20" s="65"/>
      <c r="D20" s="65"/>
      <c r="E20" s="43"/>
      <c r="F20" s="318" t="str">
        <f t="shared" si="3"/>
        <v/>
      </c>
      <c r="G20" s="207"/>
      <c r="H20" s="86"/>
      <c r="I20" s="41"/>
      <c r="J20" s="41"/>
      <c r="K20" s="40"/>
      <c r="L20" s="83"/>
      <c r="M20" s="83"/>
      <c r="N20" s="183">
        <f t="shared" si="4"/>
        <v>0</v>
      </c>
      <c r="O20" s="235"/>
    </row>
    <row r="21" spans="1:16" s="5" customFormat="1" ht="37.5" customHeight="1">
      <c r="A21" s="65"/>
      <c r="B21" s="65"/>
      <c r="C21" s="65"/>
      <c r="D21" s="65"/>
      <c r="E21" s="43"/>
      <c r="F21" s="318" t="str">
        <f t="shared" si="3"/>
        <v/>
      </c>
      <c r="G21" s="207"/>
      <c r="H21" s="86"/>
      <c r="I21" s="41"/>
      <c r="J21" s="41"/>
      <c r="K21" s="40"/>
      <c r="L21" s="83"/>
      <c r="M21" s="83"/>
      <c r="N21" s="183">
        <f t="shared" si="4"/>
        <v>0</v>
      </c>
      <c r="O21" s="235"/>
    </row>
    <row r="22" spans="1:16" s="5" customFormat="1" ht="37.5" customHeight="1">
      <c r="A22" s="65"/>
      <c r="B22" s="65"/>
      <c r="C22" s="65"/>
      <c r="D22" s="65"/>
      <c r="E22" s="43"/>
      <c r="F22" s="318" t="str">
        <f t="shared" si="3"/>
        <v/>
      </c>
      <c r="G22" s="207"/>
      <c r="H22" s="86"/>
      <c r="I22" s="41"/>
      <c r="J22" s="41"/>
      <c r="K22" s="40"/>
      <c r="L22" s="83"/>
      <c r="M22" s="83"/>
      <c r="N22" s="183">
        <f t="shared" si="4"/>
        <v>0</v>
      </c>
      <c r="O22" s="235"/>
    </row>
    <row r="23" spans="1:16" s="5" customFormat="1" ht="37.5" customHeight="1">
      <c r="A23" s="65"/>
      <c r="B23" s="65"/>
      <c r="C23" s="65"/>
      <c r="D23" s="65"/>
      <c r="E23" s="43"/>
      <c r="F23" s="318" t="str">
        <f t="shared" si="3"/>
        <v/>
      </c>
      <c r="G23" s="207"/>
      <c r="H23" s="86"/>
      <c r="I23" s="41"/>
      <c r="J23" s="41"/>
      <c r="K23" s="40"/>
      <c r="L23" s="83"/>
      <c r="M23" s="83"/>
      <c r="N23" s="183">
        <f t="shared" si="4"/>
        <v>0</v>
      </c>
      <c r="O23" s="235"/>
    </row>
    <row r="24" spans="1:16" s="5" customFormat="1" ht="37.5" customHeight="1">
      <c r="A24" s="65"/>
      <c r="B24" s="65"/>
      <c r="C24" s="65"/>
      <c r="D24" s="65"/>
      <c r="E24" s="43"/>
      <c r="F24" s="318" t="str">
        <f t="shared" si="3"/>
        <v/>
      </c>
      <c r="G24" s="207"/>
      <c r="H24" s="86"/>
      <c r="I24" s="41"/>
      <c r="J24" s="41"/>
      <c r="K24" s="40"/>
      <c r="L24" s="83"/>
      <c r="M24" s="83"/>
      <c r="N24" s="183">
        <f t="shared" si="4"/>
        <v>0</v>
      </c>
      <c r="O24" s="235"/>
    </row>
    <row r="25" spans="1:16" s="5" customFormat="1" ht="37.5" customHeight="1">
      <c r="A25" s="65"/>
      <c r="B25" s="65"/>
      <c r="C25" s="65"/>
      <c r="D25" s="65"/>
      <c r="E25" s="43"/>
      <c r="F25" s="318" t="str">
        <f t="shared" si="3"/>
        <v/>
      </c>
      <c r="G25" s="207"/>
      <c r="H25" s="86"/>
      <c r="I25" s="41"/>
      <c r="J25" s="41"/>
      <c r="K25" s="40"/>
      <c r="L25" s="83"/>
      <c r="M25" s="83"/>
      <c r="N25" s="183">
        <f t="shared" si="4"/>
        <v>0</v>
      </c>
      <c r="O25" s="235"/>
    </row>
    <row r="26" spans="1:16" s="5" customFormat="1" ht="37.5" customHeight="1">
      <c r="A26" s="65"/>
      <c r="B26" s="65"/>
      <c r="C26" s="65"/>
      <c r="D26" s="65"/>
      <c r="E26" s="43"/>
      <c r="F26" s="318" t="str">
        <f t="shared" si="3"/>
        <v/>
      </c>
      <c r="G26" s="207"/>
      <c r="H26" s="86"/>
      <c r="I26" s="41"/>
      <c r="J26" s="41"/>
      <c r="K26" s="40"/>
      <c r="L26" s="83"/>
      <c r="M26" s="83"/>
      <c r="N26" s="183">
        <f t="shared" si="4"/>
        <v>0</v>
      </c>
      <c r="O26" s="235"/>
    </row>
    <row r="27" spans="1:16" s="5" customFormat="1" ht="37.5" customHeight="1">
      <c r="A27" s="65"/>
      <c r="B27" s="65"/>
      <c r="C27" s="65"/>
      <c r="D27" s="65"/>
      <c r="E27" s="43"/>
      <c r="F27" s="318" t="str">
        <f t="shared" si="3"/>
        <v/>
      </c>
      <c r="G27" s="207"/>
      <c r="H27" s="86"/>
      <c r="I27" s="41"/>
      <c r="J27" s="41"/>
      <c r="K27" s="40"/>
      <c r="L27" s="83"/>
      <c r="M27" s="83"/>
      <c r="N27" s="183">
        <f t="shared" si="4"/>
        <v>0</v>
      </c>
      <c r="O27" s="235"/>
    </row>
    <row r="28" spans="1:16" s="5" customFormat="1" ht="37.5" customHeight="1">
      <c r="A28" s="65"/>
      <c r="B28" s="65"/>
      <c r="C28" s="65"/>
      <c r="D28" s="65"/>
      <c r="E28" s="43"/>
      <c r="F28" s="318" t="str">
        <f t="shared" si="3"/>
        <v/>
      </c>
      <c r="G28" s="207"/>
      <c r="H28" s="86"/>
      <c r="I28" s="41"/>
      <c r="J28" s="41"/>
      <c r="K28" s="40"/>
      <c r="L28" s="83"/>
      <c r="M28" s="83"/>
      <c r="N28" s="183">
        <f t="shared" si="4"/>
        <v>0</v>
      </c>
      <c r="O28" s="235"/>
    </row>
    <row r="29" spans="1:16" s="5" customFormat="1" ht="37.5" customHeight="1">
      <c r="A29" s="65"/>
      <c r="B29" s="65"/>
      <c r="C29" s="65"/>
      <c r="D29" s="65"/>
      <c r="E29" s="43"/>
      <c r="F29" s="318" t="str">
        <f t="shared" si="3"/>
        <v/>
      </c>
      <c r="G29" s="207"/>
      <c r="H29" s="86"/>
      <c r="I29" s="41"/>
      <c r="J29" s="41"/>
      <c r="K29" s="40"/>
      <c r="L29" s="83"/>
      <c r="M29" s="83"/>
      <c r="N29" s="183">
        <f t="shared" si="4"/>
        <v>0</v>
      </c>
      <c r="O29" s="235"/>
    </row>
    <row r="30" spans="1:16" s="5" customFormat="1" ht="37.5" customHeight="1">
      <c r="A30" s="65"/>
      <c r="B30" s="65"/>
      <c r="C30" s="65"/>
      <c r="D30" s="65"/>
      <c r="E30" s="43"/>
      <c r="F30" s="318" t="str">
        <f t="shared" si="3"/>
        <v/>
      </c>
      <c r="G30" s="207"/>
      <c r="H30" s="86"/>
      <c r="I30" s="41"/>
      <c r="J30" s="41"/>
      <c r="K30" s="40"/>
      <c r="L30" s="83"/>
      <c r="M30" s="83"/>
      <c r="N30" s="183">
        <f t="shared" si="4"/>
        <v>0</v>
      </c>
      <c r="O30" s="235"/>
    </row>
    <row r="31" spans="1:16" s="5" customFormat="1" ht="37.5" customHeight="1">
      <c r="A31" s="65"/>
      <c r="B31" s="65"/>
      <c r="C31" s="65"/>
      <c r="D31" s="65"/>
      <c r="E31" s="43"/>
      <c r="F31" s="318" t="str">
        <f t="shared" si="3"/>
        <v/>
      </c>
      <c r="G31" s="207"/>
      <c r="H31" s="86"/>
      <c r="I31" s="41"/>
      <c r="J31" s="41"/>
      <c r="K31" s="40"/>
      <c r="L31" s="83"/>
      <c r="M31" s="83"/>
      <c r="N31" s="183">
        <f t="shared" si="4"/>
        <v>0</v>
      </c>
      <c r="O31" s="235"/>
    </row>
    <row r="32" spans="1:16" s="5" customFormat="1" ht="37.5" customHeight="1">
      <c r="A32" s="65"/>
      <c r="B32" s="65"/>
      <c r="C32" s="65"/>
      <c r="D32" s="65"/>
      <c r="E32" s="43"/>
      <c r="F32" s="318" t="str">
        <f t="shared" si="3"/>
        <v/>
      </c>
      <c r="G32" s="207"/>
      <c r="H32" s="86"/>
      <c r="I32" s="41"/>
      <c r="J32" s="41"/>
      <c r="K32" s="40"/>
      <c r="L32" s="83"/>
      <c r="M32" s="83"/>
      <c r="N32" s="183">
        <f t="shared" si="4"/>
        <v>0</v>
      </c>
      <c r="O32" s="235"/>
    </row>
    <row r="33" spans="1:15" s="5" customFormat="1" ht="37.5" customHeight="1">
      <c r="A33" s="65"/>
      <c r="B33" s="65"/>
      <c r="C33" s="65"/>
      <c r="D33" s="65"/>
      <c r="E33" s="43"/>
      <c r="F33" s="318" t="str">
        <f t="shared" si="3"/>
        <v/>
      </c>
      <c r="G33" s="207"/>
      <c r="H33" s="86"/>
      <c r="I33" s="41"/>
      <c r="J33" s="41"/>
      <c r="K33" s="40"/>
      <c r="L33" s="83"/>
      <c r="M33" s="83"/>
      <c r="N33" s="183">
        <f t="shared" si="4"/>
        <v>0</v>
      </c>
      <c r="O33" s="235"/>
    </row>
    <row r="34" spans="1:15" s="5" customFormat="1" ht="37.5" customHeight="1">
      <c r="A34" s="65"/>
      <c r="B34" s="65"/>
      <c r="C34" s="65"/>
      <c r="D34" s="65"/>
      <c r="E34" s="43"/>
      <c r="F34" s="318" t="str">
        <f t="shared" si="3"/>
        <v/>
      </c>
      <c r="G34" s="207"/>
      <c r="H34" s="86"/>
      <c r="I34" s="41"/>
      <c r="J34" s="41"/>
      <c r="K34" s="40"/>
      <c r="L34" s="83"/>
      <c r="M34" s="83"/>
      <c r="N34" s="183">
        <f t="shared" si="4"/>
        <v>0</v>
      </c>
      <c r="O34" s="235"/>
    </row>
    <row r="35" spans="1:15" s="5" customFormat="1" ht="37.5" customHeight="1">
      <c r="A35" s="65"/>
      <c r="B35" s="65"/>
      <c r="C35" s="65"/>
      <c r="D35" s="65"/>
      <c r="E35" s="43"/>
      <c r="F35" s="318" t="str">
        <f t="shared" si="3"/>
        <v/>
      </c>
      <c r="G35" s="207"/>
      <c r="H35" s="86"/>
      <c r="I35" s="41"/>
      <c r="J35" s="41"/>
      <c r="K35" s="40"/>
      <c r="L35" s="83"/>
      <c r="M35" s="83"/>
      <c r="N35" s="183">
        <f t="shared" si="4"/>
        <v>0</v>
      </c>
      <c r="O35" s="235"/>
    </row>
    <row r="36" spans="1:15" s="5" customFormat="1" ht="37.5" customHeight="1">
      <c r="A36" s="65"/>
      <c r="B36" s="65"/>
      <c r="C36" s="65"/>
      <c r="D36" s="65"/>
      <c r="E36" s="43"/>
      <c r="F36" s="318" t="str">
        <f t="shared" si="3"/>
        <v/>
      </c>
      <c r="G36" s="207"/>
      <c r="H36" s="86"/>
      <c r="I36" s="41"/>
      <c r="J36" s="41"/>
      <c r="K36" s="40"/>
      <c r="L36" s="83"/>
      <c r="M36" s="83"/>
      <c r="N36" s="183">
        <f t="shared" si="4"/>
        <v>0</v>
      </c>
      <c r="O36" s="235"/>
    </row>
    <row r="37" spans="1:15" s="5" customFormat="1" ht="37.5" customHeight="1">
      <c r="A37" s="65"/>
      <c r="B37" s="65"/>
      <c r="C37" s="65"/>
      <c r="D37" s="65"/>
      <c r="E37" s="43"/>
      <c r="F37" s="318" t="str">
        <f t="shared" si="3"/>
        <v/>
      </c>
      <c r="G37" s="207"/>
      <c r="H37" s="86"/>
      <c r="I37" s="41"/>
      <c r="J37" s="41"/>
      <c r="K37" s="40"/>
      <c r="L37" s="83"/>
      <c r="M37" s="83"/>
      <c r="N37" s="183">
        <f t="shared" si="4"/>
        <v>0</v>
      </c>
      <c r="O37" s="235"/>
    </row>
    <row r="38" spans="1:15" s="5" customFormat="1" ht="37.5" customHeight="1">
      <c r="A38" s="65"/>
      <c r="B38" s="65"/>
      <c r="C38" s="65"/>
      <c r="D38" s="65"/>
      <c r="E38" s="43"/>
      <c r="F38" s="318" t="str">
        <f t="shared" si="3"/>
        <v/>
      </c>
      <c r="G38" s="207"/>
      <c r="H38" s="86"/>
      <c r="I38" s="41"/>
      <c r="J38" s="41"/>
      <c r="K38" s="40"/>
      <c r="L38" s="83"/>
      <c r="M38" s="83"/>
      <c r="N38" s="183">
        <f t="shared" si="4"/>
        <v>0</v>
      </c>
      <c r="O38" s="235"/>
    </row>
    <row r="39" spans="1:15" s="5" customFormat="1" ht="37.5" customHeight="1">
      <c r="A39" s="65"/>
      <c r="B39" s="65"/>
      <c r="C39" s="65"/>
      <c r="D39" s="65"/>
      <c r="E39" s="43"/>
      <c r="F39" s="318" t="str">
        <f t="shared" si="3"/>
        <v/>
      </c>
      <c r="G39" s="207"/>
      <c r="H39" s="86"/>
      <c r="I39" s="41"/>
      <c r="J39" s="41"/>
      <c r="K39" s="40"/>
      <c r="L39" s="83"/>
      <c r="M39" s="83"/>
      <c r="N39" s="183">
        <f t="shared" si="4"/>
        <v>0</v>
      </c>
      <c r="O39" s="235"/>
    </row>
    <row r="40" spans="1:15" s="5" customFormat="1" ht="37.5" customHeight="1">
      <c r="A40" s="65"/>
      <c r="B40" s="65"/>
      <c r="C40" s="65"/>
      <c r="D40" s="65"/>
      <c r="E40" s="43"/>
      <c r="F40" s="318" t="str">
        <f t="shared" si="3"/>
        <v/>
      </c>
      <c r="G40" s="207"/>
      <c r="H40" s="86"/>
      <c r="I40" s="41"/>
      <c r="J40" s="41"/>
      <c r="K40" s="40"/>
      <c r="L40" s="83"/>
      <c r="M40" s="83"/>
      <c r="N40" s="183">
        <f t="shared" si="4"/>
        <v>0</v>
      </c>
      <c r="O40" s="235"/>
    </row>
    <row r="41" spans="1:15" s="5" customFormat="1" ht="37.5" customHeight="1">
      <c r="A41" s="65"/>
      <c r="B41" s="65"/>
      <c r="C41" s="65"/>
      <c r="D41" s="65"/>
      <c r="E41" s="43"/>
      <c r="F41" s="318" t="str">
        <f t="shared" si="3"/>
        <v/>
      </c>
      <c r="G41" s="207"/>
      <c r="H41" s="86"/>
      <c r="I41" s="41"/>
      <c r="J41" s="41"/>
      <c r="K41" s="40"/>
      <c r="L41" s="83"/>
      <c r="M41" s="83"/>
      <c r="N41" s="183">
        <f t="shared" si="4"/>
        <v>0</v>
      </c>
      <c r="O41" s="235"/>
    </row>
    <row r="42" spans="1:15" s="5" customFormat="1" ht="37.5" customHeight="1">
      <c r="A42" s="65"/>
      <c r="B42" s="65"/>
      <c r="C42" s="65"/>
      <c r="D42" s="65"/>
      <c r="E42" s="43"/>
      <c r="F42" s="318" t="str">
        <f t="shared" si="3"/>
        <v/>
      </c>
      <c r="G42" s="207"/>
      <c r="H42" s="86"/>
      <c r="I42" s="41"/>
      <c r="J42" s="41"/>
      <c r="K42" s="40"/>
      <c r="L42" s="83"/>
      <c r="M42" s="83"/>
      <c r="N42" s="183">
        <f t="shared" si="4"/>
        <v>0</v>
      </c>
      <c r="O42" s="235"/>
    </row>
    <row r="43" spans="1:15" s="5" customFormat="1" ht="37.5" customHeight="1">
      <c r="A43" s="65"/>
      <c r="B43" s="65"/>
      <c r="C43" s="65"/>
      <c r="D43" s="65"/>
      <c r="E43" s="43"/>
      <c r="F43" s="318" t="str">
        <f t="shared" si="3"/>
        <v/>
      </c>
      <c r="G43" s="207"/>
      <c r="H43" s="86"/>
      <c r="I43" s="41"/>
      <c r="J43" s="41"/>
      <c r="K43" s="40"/>
      <c r="L43" s="83"/>
      <c r="M43" s="83"/>
      <c r="N43" s="183">
        <f t="shared" si="4"/>
        <v>0</v>
      </c>
      <c r="O43" s="235"/>
    </row>
    <row r="44" spans="1:15" s="5" customFormat="1" ht="37.5" customHeight="1">
      <c r="A44" s="65"/>
      <c r="B44" s="65"/>
      <c r="C44" s="65"/>
      <c r="D44" s="65"/>
      <c r="E44" s="43"/>
      <c r="F44" s="318" t="str">
        <f t="shared" si="3"/>
        <v/>
      </c>
      <c r="G44" s="207"/>
      <c r="H44" s="86"/>
      <c r="I44" s="41"/>
      <c r="J44" s="41"/>
      <c r="K44" s="40"/>
      <c r="L44" s="83"/>
      <c r="M44" s="83"/>
      <c r="N44" s="183">
        <f t="shared" si="4"/>
        <v>0</v>
      </c>
      <c r="O44" s="235"/>
    </row>
    <row r="45" spans="1:15" s="5" customFormat="1" ht="37.5" customHeight="1">
      <c r="A45" s="65"/>
      <c r="B45" s="65"/>
      <c r="C45" s="65"/>
      <c r="D45" s="65"/>
      <c r="E45" s="43"/>
      <c r="F45" s="318" t="str">
        <f t="shared" si="3"/>
        <v/>
      </c>
      <c r="G45" s="207"/>
      <c r="H45" s="86"/>
      <c r="I45" s="41"/>
      <c r="J45" s="41"/>
      <c r="K45" s="40"/>
      <c r="L45" s="83"/>
      <c r="M45" s="83"/>
      <c r="N45" s="183">
        <f t="shared" si="4"/>
        <v>0</v>
      </c>
      <c r="O45" s="235"/>
    </row>
    <row r="46" spans="1:15" s="5" customFormat="1" ht="37.5" customHeight="1">
      <c r="A46" s="65"/>
      <c r="B46" s="65"/>
      <c r="C46" s="65"/>
      <c r="D46" s="65"/>
      <c r="E46" s="43"/>
      <c r="F46" s="318" t="str">
        <f t="shared" si="3"/>
        <v/>
      </c>
      <c r="G46" s="207"/>
      <c r="H46" s="86"/>
      <c r="I46" s="41"/>
      <c r="J46" s="41"/>
      <c r="K46" s="40"/>
      <c r="L46" s="83"/>
      <c r="M46" s="83"/>
      <c r="N46" s="183">
        <f t="shared" si="4"/>
        <v>0</v>
      </c>
      <c r="O46" s="235"/>
    </row>
    <row r="47" spans="1:15" s="5" customFormat="1" ht="37.5" customHeight="1">
      <c r="A47" s="65"/>
      <c r="B47" s="65"/>
      <c r="C47" s="65"/>
      <c r="D47" s="65"/>
      <c r="E47" s="43"/>
      <c r="F47" s="318" t="str">
        <f t="shared" si="3"/>
        <v/>
      </c>
      <c r="G47" s="207"/>
      <c r="H47" s="86"/>
      <c r="I47" s="41"/>
      <c r="J47" s="41"/>
      <c r="K47" s="40"/>
      <c r="L47" s="83"/>
      <c r="M47" s="83"/>
      <c r="N47" s="183">
        <f t="shared" si="4"/>
        <v>0</v>
      </c>
      <c r="O47" s="235"/>
    </row>
    <row r="48" spans="1:15" s="5" customFormat="1" ht="37.5" customHeight="1">
      <c r="A48" s="65"/>
      <c r="B48" s="65"/>
      <c r="C48" s="65"/>
      <c r="D48" s="65"/>
      <c r="E48" s="43"/>
      <c r="F48" s="318" t="str">
        <f t="shared" si="3"/>
        <v/>
      </c>
      <c r="G48" s="207"/>
      <c r="H48" s="86"/>
      <c r="I48" s="41"/>
      <c r="J48" s="41"/>
      <c r="K48" s="40"/>
      <c r="L48" s="83"/>
      <c r="M48" s="83"/>
      <c r="N48" s="183">
        <f t="shared" si="4"/>
        <v>0</v>
      </c>
      <c r="O48" s="235"/>
    </row>
    <row r="49" spans="1:15" s="5" customFormat="1" ht="37.5" customHeight="1">
      <c r="A49" s="65"/>
      <c r="B49" s="65"/>
      <c r="C49" s="65"/>
      <c r="D49" s="65"/>
      <c r="E49" s="43"/>
      <c r="F49" s="318" t="str">
        <f t="shared" si="3"/>
        <v/>
      </c>
      <c r="G49" s="207"/>
      <c r="H49" s="86"/>
      <c r="I49" s="41"/>
      <c r="J49" s="41"/>
      <c r="K49" s="40"/>
      <c r="L49" s="83"/>
      <c r="M49" s="83"/>
      <c r="N49" s="183">
        <f t="shared" si="4"/>
        <v>0</v>
      </c>
      <c r="O49" s="235"/>
    </row>
    <row r="50" spans="1:15" s="5" customFormat="1" ht="37.5" customHeight="1">
      <c r="A50" s="65"/>
      <c r="B50" s="65"/>
      <c r="C50" s="65"/>
      <c r="D50" s="65"/>
      <c r="E50" s="43"/>
      <c r="F50" s="318" t="str">
        <f t="shared" si="3"/>
        <v/>
      </c>
      <c r="G50" s="207"/>
      <c r="H50" s="86"/>
      <c r="I50" s="41"/>
      <c r="J50" s="41"/>
      <c r="K50" s="40"/>
      <c r="L50" s="83"/>
      <c r="M50" s="83"/>
      <c r="N50" s="183">
        <f t="shared" si="4"/>
        <v>0</v>
      </c>
      <c r="O50" s="235"/>
    </row>
    <row r="51" spans="1:15" s="5" customFormat="1" ht="37.5" customHeight="1">
      <c r="A51" s="65"/>
      <c r="B51" s="65"/>
      <c r="C51" s="65"/>
      <c r="D51" s="65"/>
      <c r="E51" s="43"/>
      <c r="F51" s="318" t="str">
        <f t="shared" si="3"/>
        <v/>
      </c>
      <c r="G51" s="207"/>
      <c r="H51" s="86"/>
      <c r="I51" s="41"/>
      <c r="J51" s="41"/>
      <c r="K51" s="40"/>
      <c r="L51" s="83"/>
      <c r="M51" s="83"/>
      <c r="N51" s="183">
        <f t="shared" si="4"/>
        <v>0</v>
      </c>
      <c r="O51" s="235"/>
    </row>
    <row r="52" spans="1:15" s="5" customFormat="1" ht="37.5" customHeight="1">
      <c r="A52" s="65"/>
      <c r="B52" s="65"/>
      <c r="C52" s="65"/>
      <c r="D52" s="65"/>
      <c r="E52" s="43"/>
      <c r="F52" s="318" t="str">
        <f t="shared" si="3"/>
        <v/>
      </c>
      <c r="G52" s="207"/>
      <c r="H52" s="86"/>
      <c r="I52" s="41"/>
      <c r="J52" s="41"/>
      <c r="K52" s="40"/>
      <c r="L52" s="83"/>
      <c r="M52" s="83"/>
      <c r="N52" s="183">
        <f t="shared" si="4"/>
        <v>0</v>
      </c>
      <c r="O52" s="235"/>
    </row>
    <row r="53" spans="1:15" s="5" customFormat="1" ht="37.5" customHeight="1">
      <c r="A53" s="65"/>
      <c r="B53" s="65"/>
      <c r="C53" s="65"/>
      <c r="D53" s="65"/>
      <c r="E53" s="43"/>
      <c r="F53" s="318" t="str">
        <f t="shared" si="3"/>
        <v/>
      </c>
      <c r="G53" s="207"/>
      <c r="H53" s="86"/>
      <c r="I53" s="41"/>
      <c r="J53" s="41"/>
      <c r="K53" s="40"/>
      <c r="L53" s="83"/>
      <c r="M53" s="83"/>
      <c r="N53" s="183">
        <f t="shared" si="4"/>
        <v>0</v>
      </c>
      <c r="O53" s="235"/>
    </row>
    <row r="54" spans="1:15" s="5" customFormat="1" ht="37.5" customHeight="1">
      <c r="A54" s="65"/>
      <c r="B54" s="65"/>
      <c r="C54" s="65"/>
      <c r="D54" s="65"/>
      <c r="E54" s="43"/>
      <c r="F54" s="318" t="str">
        <f t="shared" si="3"/>
        <v/>
      </c>
      <c r="G54" s="207"/>
      <c r="H54" s="86"/>
      <c r="I54" s="41"/>
      <c r="J54" s="41"/>
      <c r="K54" s="40"/>
      <c r="L54" s="83"/>
      <c r="M54" s="83"/>
      <c r="N54" s="183">
        <f t="shared" si="4"/>
        <v>0</v>
      </c>
      <c r="O54" s="235"/>
    </row>
    <row r="55" spans="1:15" s="5" customFormat="1" ht="37.5" customHeight="1">
      <c r="A55" s="65"/>
      <c r="B55" s="65"/>
      <c r="C55" s="65"/>
      <c r="D55" s="65"/>
      <c r="E55" s="43"/>
      <c r="F55" s="318" t="str">
        <f t="shared" si="3"/>
        <v/>
      </c>
      <c r="G55" s="207"/>
      <c r="H55" s="86"/>
      <c r="I55" s="41"/>
      <c r="J55" s="41"/>
      <c r="K55" s="40"/>
      <c r="L55" s="83"/>
      <c r="M55" s="83"/>
      <c r="N55" s="183">
        <f t="shared" si="4"/>
        <v>0</v>
      </c>
      <c r="O55" s="235"/>
    </row>
    <row r="56" spans="1:15" s="5" customFormat="1" ht="37.5" customHeight="1">
      <c r="A56" s="65"/>
      <c r="B56" s="65"/>
      <c r="C56" s="65"/>
      <c r="D56" s="65"/>
      <c r="E56" s="43"/>
      <c r="F56" s="318" t="str">
        <f t="shared" si="3"/>
        <v/>
      </c>
      <c r="G56" s="207"/>
      <c r="H56" s="86"/>
      <c r="I56" s="41"/>
      <c r="J56" s="41"/>
      <c r="K56" s="40"/>
      <c r="L56" s="83"/>
      <c r="M56" s="83"/>
      <c r="N56" s="183">
        <f t="shared" si="4"/>
        <v>0</v>
      </c>
      <c r="O56" s="235"/>
    </row>
    <row r="57" spans="1:15" s="5" customFormat="1" ht="37.5" customHeight="1">
      <c r="A57" s="65"/>
      <c r="B57" s="65"/>
      <c r="C57" s="65"/>
      <c r="D57" s="65"/>
      <c r="E57" s="43"/>
      <c r="F57" s="318" t="str">
        <f t="shared" si="3"/>
        <v/>
      </c>
      <c r="G57" s="207"/>
      <c r="H57" s="86"/>
      <c r="I57" s="41"/>
      <c r="J57" s="41"/>
      <c r="K57" s="40"/>
      <c r="L57" s="83"/>
      <c r="M57" s="83"/>
      <c r="N57" s="183">
        <f t="shared" si="4"/>
        <v>0</v>
      </c>
      <c r="O57" s="235"/>
    </row>
    <row r="58" spans="1:15" s="5" customFormat="1" ht="37.5" customHeight="1">
      <c r="A58" s="65"/>
      <c r="B58" s="65"/>
      <c r="C58" s="65"/>
      <c r="D58" s="65"/>
      <c r="E58" s="43"/>
      <c r="F58" s="318" t="str">
        <f t="shared" si="3"/>
        <v/>
      </c>
      <c r="G58" s="207"/>
      <c r="H58" s="86"/>
      <c r="I58" s="41"/>
      <c r="J58" s="41"/>
      <c r="K58" s="40"/>
      <c r="L58" s="83"/>
      <c r="M58" s="83"/>
      <c r="N58" s="183">
        <f t="shared" si="4"/>
        <v>0</v>
      </c>
      <c r="O58" s="235"/>
    </row>
    <row r="59" spans="1:15" s="5" customFormat="1" ht="37.5" customHeight="1">
      <c r="A59" s="65"/>
      <c r="B59" s="65"/>
      <c r="C59" s="65"/>
      <c r="D59" s="65"/>
      <c r="E59" s="43"/>
      <c r="F59" s="318" t="str">
        <f t="shared" si="3"/>
        <v/>
      </c>
      <c r="G59" s="207"/>
      <c r="H59" s="86"/>
      <c r="I59" s="41"/>
      <c r="J59" s="41"/>
      <c r="K59" s="40"/>
      <c r="L59" s="83"/>
      <c r="M59" s="83"/>
      <c r="N59" s="183">
        <f t="shared" si="4"/>
        <v>0</v>
      </c>
      <c r="O59" s="235"/>
    </row>
    <row r="60" spans="1:15" s="5" customFormat="1" ht="37.5" customHeight="1">
      <c r="A60" s="65"/>
      <c r="B60" s="65"/>
      <c r="C60" s="65"/>
      <c r="D60" s="65"/>
      <c r="E60" s="43"/>
      <c r="F60" s="318" t="str">
        <f t="shared" si="3"/>
        <v/>
      </c>
      <c r="G60" s="207"/>
      <c r="H60" s="86"/>
      <c r="I60" s="41"/>
      <c r="J60" s="41"/>
      <c r="K60" s="40"/>
      <c r="L60" s="83"/>
      <c r="M60" s="83"/>
      <c r="N60" s="183">
        <f t="shared" si="4"/>
        <v>0</v>
      </c>
      <c r="O60" s="235"/>
    </row>
    <row r="61" spans="1:15" s="5" customFormat="1" ht="37.5" customHeight="1">
      <c r="A61" s="65"/>
      <c r="B61" s="65"/>
      <c r="C61" s="65"/>
      <c r="D61" s="65"/>
      <c r="E61" s="43"/>
      <c r="F61" s="318" t="str">
        <f t="shared" si="3"/>
        <v/>
      </c>
      <c r="G61" s="207"/>
      <c r="H61" s="86"/>
      <c r="I61" s="41"/>
      <c r="J61" s="41"/>
      <c r="K61" s="40"/>
      <c r="L61" s="83"/>
      <c r="M61" s="83"/>
      <c r="N61" s="183">
        <f t="shared" si="4"/>
        <v>0</v>
      </c>
      <c r="O61" s="235"/>
    </row>
    <row r="62" spans="1:15" s="5" customFormat="1" ht="37.5" customHeight="1">
      <c r="A62" s="65"/>
      <c r="B62" s="65"/>
      <c r="C62" s="65"/>
      <c r="D62" s="65"/>
      <c r="E62" s="43"/>
      <c r="F62" s="318" t="str">
        <f t="shared" si="3"/>
        <v/>
      </c>
      <c r="G62" s="207"/>
      <c r="H62" s="86"/>
      <c r="I62" s="41"/>
      <c r="J62" s="41"/>
      <c r="K62" s="40"/>
      <c r="L62" s="83"/>
      <c r="M62" s="83"/>
      <c r="N62" s="183">
        <f t="shared" si="4"/>
        <v>0</v>
      </c>
      <c r="O62" s="235"/>
    </row>
    <row r="63" spans="1:15" s="5" customFormat="1" ht="37.5" customHeight="1">
      <c r="A63" s="65"/>
      <c r="B63" s="65"/>
      <c r="C63" s="65"/>
      <c r="D63" s="65"/>
      <c r="E63" s="43"/>
      <c r="F63" s="318" t="str">
        <f t="shared" si="3"/>
        <v/>
      </c>
      <c r="G63" s="207"/>
      <c r="H63" s="86"/>
      <c r="I63" s="41"/>
      <c r="J63" s="41"/>
      <c r="K63" s="40"/>
      <c r="L63" s="83"/>
      <c r="M63" s="83"/>
      <c r="N63" s="183">
        <f t="shared" si="4"/>
        <v>0</v>
      </c>
      <c r="O63" s="235"/>
    </row>
    <row r="64" spans="1:15" s="5" customFormat="1" ht="37.5" customHeight="1">
      <c r="A64" s="65"/>
      <c r="B64" s="65"/>
      <c r="C64" s="65"/>
      <c r="D64" s="65"/>
      <c r="E64" s="43"/>
      <c r="F64" s="318" t="str">
        <f t="shared" si="3"/>
        <v/>
      </c>
      <c r="G64" s="207"/>
      <c r="H64" s="86"/>
      <c r="I64" s="41"/>
      <c r="J64" s="41"/>
      <c r="K64" s="40"/>
      <c r="L64" s="83"/>
      <c r="M64" s="83"/>
      <c r="N64" s="183">
        <f t="shared" si="4"/>
        <v>0</v>
      </c>
      <c r="O64" s="235"/>
    </row>
    <row r="65" spans="1:15" s="5" customFormat="1" ht="37.5" customHeight="1">
      <c r="A65" s="65"/>
      <c r="B65" s="65"/>
      <c r="C65" s="65"/>
      <c r="D65" s="65"/>
      <c r="E65" s="43"/>
      <c r="F65" s="318" t="str">
        <f t="shared" si="3"/>
        <v/>
      </c>
      <c r="G65" s="207"/>
      <c r="H65" s="86"/>
      <c r="I65" s="41"/>
      <c r="J65" s="41"/>
      <c r="K65" s="40"/>
      <c r="L65" s="83"/>
      <c r="M65" s="83"/>
      <c r="N65" s="183">
        <f t="shared" si="4"/>
        <v>0</v>
      </c>
      <c r="O65" s="235"/>
    </row>
    <row r="66" spans="1:15" s="5" customFormat="1" ht="37.5" customHeight="1">
      <c r="A66" s="65"/>
      <c r="B66" s="65"/>
      <c r="C66" s="65"/>
      <c r="D66" s="65"/>
      <c r="E66" s="43"/>
      <c r="F66" s="318" t="str">
        <f t="shared" si="3"/>
        <v/>
      </c>
      <c r="G66" s="207"/>
      <c r="H66" s="86"/>
      <c r="I66" s="41"/>
      <c r="J66" s="41"/>
      <c r="K66" s="40"/>
      <c r="L66" s="83"/>
      <c r="M66" s="83"/>
      <c r="N66" s="183">
        <f t="shared" si="4"/>
        <v>0</v>
      </c>
      <c r="O66" s="235"/>
    </row>
    <row r="67" spans="1:15" s="5" customFormat="1" ht="37.5" customHeight="1">
      <c r="A67" s="65"/>
      <c r="B67" s="65"/>
      <c r="C67" s="65"/>
      <c r="D67" s="65"/>
      <c r="E67" s="43"/>
      <c r="F67" s="318" t="str">
        <f t="shared" si="3"/>
        <v/>
      </c>
      <c r="G67" s="207"/>
      <c r="H67" s="86"/>
      <c r="I67" s="41"/>
      <c r="J67" s="41"/>
      <c r="K67" s="40"/>
      <c r="L67" s="83"/>
      <c r="M67" s="83"/>
      <c r="N67" s="183">
        <f t="shared" si="4"/>
        <v>0</v>
      </c>
      <c r="O67" s="235"/>
    </row>
    <row r="68" spans="1:15" s="5" customFormat="1" ht="37.5" customHeight="1">
      <c r="A68" s="65"/>
      <c r="B68" s="65"/>
      <c r="C68" s="65"/>
      <c r="D68" s="65"/>
      <c r="E68" s="43"/>
      <c r="F68" s="318" t="str">
        <f t="shared" si="3"/>
        <v/>
      </c>
      <c r="G68" s="207"/>
      <c r="H68" s="86"/>
      <c r="I68" s="41"/>
      <c r="J68" s="41"/>
      <c r="K68" s="40"/>
      <c r="L68" s="83"/>
      <c r="M68" s="83"/>
      <c r="N68" s="183">
        <f t="shared" si="4"/>
        <v>0</v>
      </c>
      <c r="O68" s="235"/>
    </row>
    <row r="69" spans="1:15" s="5" customFormat="1" ht="37.5" customHeight="1">
      <c r="A69" s="65"/>
      <c r="B69" s="65"/>
      <c r="C69" s="65"/>
      <c r="D69" s="65"/>
      <c r="E69" s="43"/>
      <c r="F69" s="318" t="str">
        <f t="shared" si="3"/>
        <v/>
      </c>
      <c r="G69" s="207"/>
      <c r="H69" s="86"/>
      <c r="I69" s="41"/>
      <c r="J69" s="41"/>
      <c r="K69" s="40"/>
      <c r="L69" s="83"/>
      <c r="M69" s="83"/>
      <c r="N69" s="183">
        <f t="shared" si="4"/>
        <v>0</v>
      </c>
      <c r="O69" s="235"/>
    </row>
    <row r="70" spans="1:15" s="5" customFormat="1" ht="37.5" customHeight="1">
      <c r="A70" s="65"/>
      <c r="B70" s="65"/>
      <c r="C70" s="65"/>
      <c r="D70" s="65"/>
      <c r="E70" s="43"/>
      <c r="F70" s="318" t="str">
        <f t="shared" si="3"/>
        <v/>
      </c>
      <c r="G70" s="207"/>
      <c r="H70" s="86"/>
      <c r="I70" s="41"/>
      <c r="J70" s="41"/>
      <c r="K70" s="40"/>
      <c r="L70" s="83"/>
      <c r="M70" s="83"/>
      <c r="N70" s="183">
        <f t="shared" si="4"/>
        <v>0</v>
      </c>
      <c r="O70" s="235"/>
    </row>
    <row r="71" spans="1:15" s="5" customFormat="1" ht="37.5" customHeight="1">
      <c r="A71" s="65"/>
      <c r="B71" s="65"/>
      <c r="C71" s="65"/>
      <c r="D71" s="65"/>
      <c r="E71" s="43"/>
      <c r="F71" s="318" t="str">
        <f t="shared" si="3"/>
        <v/>
      </c>
      <c r="G71" s="207"/>
      <c r="H71" s="86"/>
      <c r="I71" s="41"/>
      <c r="J71" s="41"/>
      <c r="K71" s="40"/>
      <c r="L71" s="83"/>
      <c r="M71" s="83"/>
      <c r="N71" s="183">
        <f t="shared" si="4"/>
        <v>0</v>
      </c>
      <c r="O71" s="235"/>
    </row>
    <row r="72" spans="1:15" s="5" customFormat="1" ht="37.5" customHeight="1">
      <c r="A72" s="65"/>
      <c r="B72" s="65"/>
      <c r="C72" s="65"/>
      <c r="D72" s="65"/>
      <c r="E72" s="43"/>
      <c r="F72" s="318" t="str">
        <f t="shared" si="3"/>
        <v/>
      </c>
      <c r="G72" s="207"/>
      <c r="H72" s="86"/>
      <c r="I72" s="41"/>
      <c r="J72" s="41"/>
      <c r="K72" s="40"/>
      <c r="L72" s="83"/>
      <c r="M72" s="83"/>
      <c r="N72" s="183">
        <f t="shared" si="4"/>
        <v>0</v>
      </c>
      <c r="O72" s="235"/>
    </row>
    <row r="73" spans="1:15" s="5" customFormat="1" ht="37.5" customHeight="1">
      <c r="A73" s="65"/>
      <c r="B73" s="65"/>
      <c r="C73" s="65"/>
      <c r="D73" s="65"/>
      <c r="E73" s="43"/>
      <c r="F73" s="318" t="str">
        <f t="shared" si="3"/>
        <v/>
      </c>
      <c r="G73" s="207"/>
      <c r="H73" s="86"/>
      <c r="I73" s="41"/>
      <c r="J73" s="41"/>
      <c r="K73" s="40"/>
      <c r="L73" s="83"/>
      <c r="M73" s="83"/>
      <c r="N73" s="183">
        <f t="shared" si="4"/>
        <v>0</v>
      </c>
      <c r="O73" s="235"/>
    </row>
    <row r="74" spans="1:15" s="5" customFormat="1" ht="37.5" customHeight="1">
      <c r="A74" s="65"/>
      <c r="B74" s="65"/>
      <c r="C74" s="65"/>
      <c r="D74" s="65"/>
      <c r="E74" s="43"/>
      <c r="F74" s="318" t="str">
        <f t="shared" si="3"/>
        <v/>
      </c>
      <c r="G74" s="207"/>
      <c r="H74" s="86"/>
      <c r="I74" s="41"/>
      <c r="J74" s="41"/>
      <c r="K74" s="40"/>
      <c r="L74" s="83"/>
      <c r="M74" s="83"/>
      <c r="N74" s="183">
        <f t="shared" si="4"/>
        <v>0</v>
      </c>
      <c r="O74" s="235"/>
    </row>
    <row r="75" spans="1:15" s="5" customFormat="1" ht="37.5" customHeight="1">
      <c r="A75" s="65"/>
      <c r="B75" s="65"/>
      <c r="C75" s="65"/>
      <c r="D75" s="65"/>
      <c r="E75" s="43"/>
      <c r="F75" s="318"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8" t="str">
        <f t="shared" si="3"/>
        <v/>
      </c>
      <c r="G76" s="207"/>
      <c r="H76" s="86"/>
      <c r="I76" s="41"/>
      <c r="J76" s="41"/>
      <c r="K76" s="40"/>
      <c r="L76" s="83"/>
      <c r="M76" s="83"/>
      <c r="N76" s="183">
        <f t="shared" si="5"/>
        <v>0</v>
      </c>
      <c r="O76" s="235"/>
    </row>
    <row r="77" spans="1:15" s="5" customFormat="1" ht="37.5" customHeight="1">
      <c r="A77" s="65"/>
      <c r="B77" s="65"/>
      <c r="C77" s="65"/>
      <c r="D77" s="65"/>
      <c r="E77" s="43"/>
      <c r="F77" s="318" t="str">
        <f t="shared" si="3"/>
        <v/>
      </c>
      <c r="G77" s="207"/>
      <c r="H77" s="86"/>
      <c r="I77" s="41"/>
      <c r="J77" s="41"/>
      <c r="K77" s="40"/>
      <c r="L77" s="83"/>
      <c r="M77" s="83"/>
      <c r="N77" s="183">
        <f t="shared" si="5"/>
        <v>0</v>
      </c>
      <c r="O77" s="235"/>
    </row>
    <row r="78" spans="1:15" s="5" customFormat="1" ht="37.5" customHeight="1">
      <c r="A78" s="65"/>
      <c r="B78" s="65"/>
      <c r="C78" s="65"/>
      <c r="D78" s="65"/>
      <c r="E78" s="43"/>
      <c r="F78" s="318" t="str">
        <f t="shared" si="3"/>
        <v/>
      </c>
      <c r="G78" s="207"/>
      <c r="H78" s="86"/>
      <c r="I78" s="41"/>
      <c r="J78" s="41"/>
      <c r="K78" s="40"/>
      <c r="L78" s="83"/>
      <c r="M78" s="83"/>
      <c r="N78" s="183">
        <f t="shared" si="5"/>
        <v>0</v>
      </c>
      <c r="O78" s="235"/>
    </row>
    <row r="79" spans="1:15" s="5" customFormat="1" ht="37.5" customHeight="1">
      <c r="A79" s="65"/>
      <c r="B79" s="65"/>
      <c r="C79" s="65"/>
      <c r="D79" s="65"/>
      <c r="E79" s="43"/>
      <c r="F79" s="318" t="str">
        <f t="shared" si="3"/>
        <v/>
      </c>
      <c r="G79" s="207"/>
      <c r="H79" s="86"/>
      <c r="I79" s="41"/>
      <c r="J79" s="41"/>
      <c r="K79" s="40"/>
      <c r="L79" s="83"/>
      <c r="M79" s="83"/>
      <c r="N79" s="183">
        <f t="shared" si="5"/>
        <v>0</v>
      </c>
      <c r="O79" s="235"/>
    </row>
    <row r="80" spans="1:15" s="5" customFormat="1" ht="37.5" customHeight="1">
      <c r="A80" s="65"/>
      <c r="B80" s="65"/>
      <c r="C80" s="65"/>
      <c r="D80" s="65"/>
      <c r="E80" s="43"/>
      <c r="F80" s="318" t="str">
        <f t="shared" si="3"/>
        <v/>
      </c>
      <c r="G80" s="207"/>
      <c r="H80" s="86"/>
      <c r="I80" s="41"/>
      <c r="J80" s="41"/>
      <c r="K80" s="40"/>
      <c r="L80" s="83"/>
      <c r="M80" s="83"/>
      <c r="N80" s="183">
        <f t="shared" si="5"/>
        <v>0</v>
      </c>
      <c r="O80" s="235"/>
    </row>
    <row r="81" spans="1:15" s="5" customFormat="1" ht="37.5" customHeight="1">
      <c r="A81" s="65"/>
      <c r="B81" s="65"/>
      <c r="C81" s="65"/>
      <c r="D81" s="65"/>
      <c r="E81" s="43"/>
      <c r="F81" s="318" t="str">
        <f t="shared" si="3"/>
        <v/>
      </c>
      <c r="G81" s="207"/>
      <c r="H81" s="86"/>
      <c r="I81" s="41"/>
      <c r="J81" s="41"/>
      <c r="K81" s="40"/>
      <c r="L81" s="83"/>
      <c r="M81" s="83"/>
      <c r="N81" s="183">
        <f t="shared" si="5"/>
        <v>0</v>
      </c>
      <c r="O81" s="235"/>
    </row>
    <row r="82" spans="1:15" s="5" customFormat="1" ht="37.5" customHeight="1">
      <c r="A82" s="65"/>
      <c r="B82" s="65"/>
      <c r="C82" s="65"/>
      <c r="D82" s="65"/>
      <c r="E82" s="43"/>
      <c r="F82" s="318" t="str">
        <f t="shared" si="3"/>
        <v/>
      </c>
      <c r="G82" s="207"/>
      <c r="H82" s="86"/>
      <c r="I82" s="41"/>
      <c r="J82" s="41"/>
      <c r="K82" s="40"/>
      <c r="L82" s="83"/>
      <c r="M82" s="83"/>
      <c r="N82" s="183">
        <f t="shared" si="5"/>
        <v>0</v>
      </c>
      <c r="O82" s="235"/>
    </row>
    <row r="83" spans="1:15" s="5" customFormat="1" ht="37.5" customHeight="1">
      <c r="A83" s="65"/>
      <c r="B83" s="65"/>
      <c r="C83" s="65"/>
      <c r="D83" s="65"/>
      <c r="E83" s="43"/>
      <c r="F83" s="318" t="str">
        <f t="shared" si="3"/>
        <v/>
      </c>
      <c r="G83" s="207"/>
      <c r="H83" s="86"/>
      <c r="I83" s="41"/>
      <c r="J83" s="41"/>
      <c r="K83" s="40"/>
      <c r="L83" s="83"/>
      <c r="M83" s="83"/>
      <c r="N83" s="183">
        <f t="shared" si="5"/>
        <v>0</v>
      </c>
      <c r="O83" s="235"/>
    </row>
    <row r="84" spans="1:15" s="5" customFormat="1" ht="37.5" customHeight="1">
      <c r="A84" s="65"/>
      <c r="B84" s="65"/>
      <c r="C84" s="65"/>
      <c r="D84" s="65"/>
      <c r="E84" s="43"/>
      <c r="F84" s="318" t="str">
        <f t="shared" si="3"/>
        <v/>
      </c>
      <c r="G84" s="207"/>
      <c r="H84" s="86"/>
      <c r="I84" s="41"/>
      <c r="J84" s="41"/>
      <c r="K84" s="40"/>
      <c r="L84" s="83"/>
      <c r="M84" s="83"/>
      <c r="N84" s="183">
        <f t="shared" si="5"/>
        <v>0</v>
      </c>
      <c r="O84" s="235"/>
    </row>
    <row r="85" spans="1:15" s="5" customFormat="1" ht="37.5" customHeight="1">
      <c r="A85" s="65"/>
      <c r="B85" s="65"/>
      <c r="C85" s="65"/>
      <c r="D85" s="65"/>
      <c r="E85" s="43"/>
      <c r="F85" s="318" t="str">
        <f t="shared" si="3"/>
        <v/>
      </c>
      <c r="G85" s="207"/>
      <c r="H85" s="86"/>
      <c r="I85" s="41"/>
      <c r="J85" s="41"/>
      <c r="K85" s="40"/>
      <c r="L85" s="83"/>
      <c r="M85" s="83"/>
      <c r="N85" s="183">
        <f t="shared" si="5"/>
        <v>0</v>
      </c>
      <c r="O85" s="235"/>
    </row>
    <row r="86" spans="1:15" s="5" customFormat="1" ht="37.5" customHeight="1">
      <c r="A86" s="65"/>
      <c r="B86" s="65"/>
      <c r="C86" s="65"/>
      <c r="D86" s="65"/>
      <c r="E86" s="43"/>
      <c r="F86" s="318" t="str">
        <f t="shared" si="3"/>
        <v/>
      </c>
      <c r="G86" s="207"/>
      <c r="H86" s="86"/>
      <c r="I86" s="41"/>
      <c r="J86" s="41"/>
      <c r="K86" s="40"/>
      <c r="L86" s="83"/>
      <c r="M86" s="83"/>
      <c r="N86" s="183">
        <f t="shared" si="5"/>
        <v>0</v>
      </c>
      <c r="O86" s="235"/>
    </row>
    <row r="87" spans="1:15" s="5" customFormat="1" ht="37.5" customHeight="1">
      <c r="A87" s="65"/>
      <c r="B87" s="65"/>
      <c r="C87" s="65"/>
      <c r="D87" s="65"/>
      <c r="E87" s="43"/>
      <c r="F87" s="318" t="str">
        <f t="shared" si="3"/>
        <v/>
      </c>
      <c r="G87" s="207"/>
      <c r="H87" s="86"/>
      <c r="I87" s="41"/>
      <c r="J87" s="41"/>
      <c r="K87" s="40"/>
      <c r="L87" s="83"/>
      <c r="M87" s="83"/>
      <c r="N87" s="183">
        <f t="shared" si="5"/>
        <v>0</v>
      </c>
      <c r="O87" s="235"/>
    </row>
    <row r="88" spans="1:15" s="5" customFormat="1" ht="37.5" customHeight="1">
      <c r="A88" s="65"/>
      <c r="B88" s="65"/>
      <c r="C88" s="65"/>
      <c r="D88" s="65"/>
      <c r="E88" s="43"/>
      <c r="F88" s="318" t="str">
        <f t="shared" si="3"/>
        <v/>
      </c>
      <c r="G88" s="207"/>
      <c r="H88" s="86"/>
      <c r="I88" s="41"/>
      <c r="J88" s="41"/>
      <c r="K88" s="40"/>
      <c r="L88" s="83"/>
      <c r="M88" s="83"/>
      <c r="N88" s="183">
        <f t="shared" si="5"/>
        <v>0</v>
      </c>
      <c r="O88" s="235"/>
    </row>
    <row r="89" spans="1:15" s="5" customFormat="1" ht="37.5" customHeight="1">
      <c r="A89" s="65"/>
      <c r="B89" s="65"/>
      <c r="C89" s="65"/>
      <c r="D89" s="65"/>
      <c r="E89" s="43"/>
      <c r="F89" s="318" t="str">
        <f t="shared" si="3"/>
        <v/>
      </c>
      <c r="G89" s="207"/>
      <c r="H89" s="86"/>
      <c r="I89" s="41"/>
      <c r="J89" s="41"/>
      <c r="K89" s="40"/>
      <c r="L89" s="83"/>
      <c r="M89" s="83"/>
      <c r="N89" s="183">
        <f t="shared" si="5"/>
        <v>0</v>
      </c>
      <c r="O89" s="235"/>
    </row>
    <row r="90" spans="1:15" s="5" customFormat="1" ht="37.5" customHeight="1">
      <c r="A90" s="65"/>
      <c r="B90" s="65"/>
      <c r="C90" s="65"/>
      <c r="D90" s="65"/>
      <c r="E90" s="43"/>
      <c r="F90" s="318" t="str">
        <f t="shared" si="3"/>
        <v/>
      </c>
      <c r="G90" s="207"/>
      <c r="H90" s="86"/>
      <c r="I90" s="41"/>
      <c r="J90" s="41"/>
      <c r="K90" s="40"/>
      <c r="L90" s="83"/>
      <c r="M90" s="83"/>
      <c r="N90" s="183">
        <f t="shared" si="5"/>
        <v>0</v>
      </c>
      <c r="O90" s="235"/>
    </row>
    <row r="91" spans="1:15" s="5" customFormat="1" ht="37.5" customHeight="1">
      <c r="A91" s="65"/>
      <c r="B91" s="65"/>
      <c r="C91" s="65"/>
      <c r="D91" s="65"/>
      <c r="E91" s="43"/>
      <c r="F91" s="318" t="str">
        <f t="shared" si="3"/>
        <v/>
      </c>
      <c r="G91" s="207"/>
      <c r="H91" s="86"/>
      <c r="I91" s="41"/>
      <c r="J91" s="41"/>
      <c r="K91" s="40"/>
      <c r="L91" s="83"/>
      <c r="M91" s="83"/>
      <c r="N91" s="183">
        <f t="shared" si="5"/>
        <v>0</v>
      </c>
      <c r="O91" s="235"/>
    </row>
    <row r="92" spans="1:15" s="5" customFormat="1" ht="37.5" customHeight="1">
      <c r="A92" s="65"/>
      <c r="B92" s="65"/>
      <c r="C92" s="65"/>
      <c r="D92" s="65"/>
      <c r="E92" s="43"/>
      <c r="F92" s="318" t="str">
        <f t="shared" si="3"/>
        <v/>
      </c>
      <c r="G92" s="207"/>
      <c r="H92" s="86"/>
      <c r="I92" s="41"/>
      <c r="J92" s="41"/>
      <c r="K92" s="40"/>
      <c r="L92" s="83"/>
      <c r="M92" s="83"/>
      <c r="N92" s="183">
        <f t="shared" si="5"/>
        <v>0</v>
      </c>
      <c r="O92" s="235"/>
    </row>
    <row r="93" spans="1:15" s="5" customFormat="1" ht="37.5" customHeight="1">
      <c r="A93" s="65"/>
      <c r="B93" s="65"/>
      <c r="C93" s="65"/>
      <c r="D93" s="65"/>
      <c r="E93" s="43"/>
      <c r="F93" s="318" t="str">
        <f t="shared" si="3"/>
        <v/>
      </c>
      <c r="G93" s="207"/>
      <c r="H93" s="86"/>
      <c r="I93" s="41"/>
      <c r="J93" s="41"/>
      <c r="K93" s="40"/>
      <c r="L93" s="83"/>
      <c r="M93" s="83"/>
      <c r="N93" s="183">
        <f t="shared" si="5"/>
        <v>0</v>
      </c>
      <c r="O93" s="235"/>
    </row>
    <row r="94" spans="1:15" s="5" customFormat="1" ht="37.5" customHeight="1">
      <c r="A94" s="65"/>
      <c r="B94" s="65"/>
      <c r="C94" s="65"/>
      <c r="D94" s="65"/>
      <c r="E94" s="43"/>
      <c r="F94" s="318" t="str">
        <f t="shared" si="3"/>
        <v/>
      </c>
      <c r="G94" s="207"/>
      <c r="H94" s="86"/>
      <c r="I94" s="41"/>
      <c r="J94" s="41"/>
      <c r="K94" s="40"/>
      <c r="L94" s="83"/>
      <c r="M94" s="83"/>
      <c r="N94" s="183">
        <f t="shared" si="5"/>
        <v>0</v>
      </c>
      <c r="O94" s="235"/>
    </row>
    <row r="95" spans="1:15" s="5" customFormat="1" ht="37.5" customHeight="1">
      <c r="A95" s="65"/>
      <c r="B95" s="65"/>
      <c r="C95" s="65"/>
      <c r="D95" s="65"/>
      <c r="E95" s="43"/>
      <c r="F95" s="318" t="str">
        <f t="shared" si="3"/>
        <v/>
      </c>
      <c r="G95" s="207"/>
      <c r="H95" s="86"/>
      <c r="I95" s="41"/>
      <c r="J95" s="41"/>
      <c r="K95" s="40"/>
      <c r="L95" s="83"/>
      <c r="M95" s="83"/>
      <c r="N95" s="183">
        <f t="shared" si="5"/>
        <v>0</v>
      </c>
      <c r="O95" s="235"/>
    </row>
    <row r="96" spans="1:15" s="5" customFormat="1" ht="37.5" customHeight="1">
      <c r="A96" s="65"/>
      <c r="B96" s="65"/>
      <c r="C96" s="65"/>
      <c r="D96" s="65"/>
      <c r="E96" s="43"/>
      <c r="F96" s="318" t="str">
        <f t="shared" si="3"/>
        <v/>
      </c>
      <c r="G96" s="207"/>
      <c r="H96" s="86"/>
      <c r="I96" s="41"/>
      <c r="J96" s="41"/>
      <c r="K96" s="40"/>
      <c r="L96" s="83"/>
      <c r="M96" s="83"/>
      <c r="N96" s="183">
        <f t="shared" si="5"/>
        <v>0</v>
      </c>
      <c r="O96" s="235"/>
    </row>
    <row r="97" spans="1:15" s="5" customFormat="1" ht="37.5" customHeight="1">
      <c r="A97" s="65"/>
      <c r="B97" s="65"/>
      <c r="C97" s="65"/>
      <c r="D97" s="65"/>
      <c r="E97" s="43"/>
      <c r="F97" s="318" t="str">
        <f t="shared" si="3"/>
        <v/>
      </c>
      <c r="G97" s="207"/>
      <c r="H97" s="86"/>
      <c r="I97" s="41"/>
      <c r="J97" s="41"/>
      <c r="K97" s="40"/>
      <c r="L97" s="83"/>
      <c r="M97" s="83"/>
      <c r="N97" s="183">
        <f t="shared" si="5"/>
        <v>0</v>
      </c>
      <c r="O97" s="235"/>
    </row>
    <row r="98" spans="1:15" s="5" customFormat="1" ht="37.5" customHeight="1">
      <c r="A98" s="65"/>
      <c r="B98" s="65"/>
      <c r="C98" s="65"/>
      <c r="D98" s="65"/>
      <c r="E98" s="43"/>
      <c r="F98" s="318" t="str">
        <f t="shared" si="3"/>
        <v/>
      </c>
      <c r="G98" s="207"/>
      <c r="H98" s="86"/>
      <c r="I98" s="41"/>
      <c r="J98" s="41"/>
      <c r="K98" s="40"/>
      <c r="L98" s="83"/>
      <c r="M98" s="83"/>
      <c r="N98" s="183">
        <f t="shared" si="5"/>
        <v>0</v>
      </c>
      <c r="O98" s="235"/>
    </row>
    <row r="99" spans="1:15" s="5" customFormat="1" ht="37.5" customHeight="1">
      <c r="A99" s="65"/>
      <c r="B99" s="65"/>
      <c r="C99" s="65"/>
      <c r="D99" s="65"/>
      <c r="E99" s="43"/>
      <c r="F99" s="318" t="str">
        <f t="shared" si="3"/>
        <v/>
      </c>
      <c r="G99" s="207"/>
      <c r="H99" s="86"/>
      <c r="I99" s="41"/>
      <c r="J99" s="41"/>
      <c r="K99" s="40"/>
      <c r="L99" s="83"/>
      <c r="M99" s="83"/>
      <c r="N99" s="183">
        <f t="shared" si="5"/>
        <v>0</v>
      </c>
      <c r="O99" s="235"/>
    </row>
    <row r="100" spans="1:15" s="5" customFormat="1" ht="37.5" customHeight="1">
      <c r="A100" s="65"/>
      <c r="B100" s="65"/>
      <c r="C100" s="65"/>
      <c r="D100" s="65"/>
      <c r="E100" s="43"/>
      <c r="F100" s="318"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8"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8"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8"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8"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8"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8"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8"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8"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8"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8"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8"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8"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8"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8"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8"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8"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8"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8"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8"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8"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8"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8"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8"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8"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8"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8"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8"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8"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8"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8"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8"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8"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8"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8"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8"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8"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8"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8"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8"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8"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8"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8"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8"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8"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8"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8"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8"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8"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8"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8"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8"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8"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8"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8"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8"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8"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8"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8"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8"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8"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8"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8"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8"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8"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8"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8"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8"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8"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8"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8"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8"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8"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8"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8"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8"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8"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8"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8"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8"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8"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8"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8"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8"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8"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8"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8"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8"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8"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8"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8"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8"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8"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8"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8"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8"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8"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8"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8"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8"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8"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8"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8"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8"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8"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8"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8"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8"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8"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8"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8"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8"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8"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8"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8"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8"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8"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8"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8"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8"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8"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8"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8"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8"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8"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8"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8"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8"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8"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8"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8"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8"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8"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8"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8"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8"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8"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8"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8"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8"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8"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8"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8"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8"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8"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8"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8"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8"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8"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8"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8"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8"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8"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8"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8"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8"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8"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8"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8"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8"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8"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8"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8"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8"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8"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8"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8"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8"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8"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8"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8"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8"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8"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8"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8"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8"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8"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8"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8"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8"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8"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8"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8"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8"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8"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8"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8"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8"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8"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8"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8"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8"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8"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8"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8"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8"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8"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8"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8"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8"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8"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8"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8"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8"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8"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8"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8"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8"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8"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8"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8"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8"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8"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8"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8"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8"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8"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8"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8"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8"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8"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8"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8"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8"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8"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8"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8"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8"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8"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8"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8"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8"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8"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8"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8"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8"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8"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8"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8"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8"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8"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8"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8"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8"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8"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8"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8"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8"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8"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8"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8"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8"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8"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8"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8"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8"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8"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8"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8"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8"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8"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8"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8"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8"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8"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8"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8"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8"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8"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8"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8"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8"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8"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8"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8"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8"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8"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8"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8"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8"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8"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8"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8"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8"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8"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8"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8"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8"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8"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8"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8"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8"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8"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8"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8"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8"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8"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8"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8"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8"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8"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8"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8"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8"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8"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8"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8"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8"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8"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8"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8"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8"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8"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8"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8"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8"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8"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8"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8"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8"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8"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8"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8"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8"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8"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8"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8"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8"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8"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8"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8"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8"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8"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8"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8"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8"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8"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8"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8"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8"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8"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8"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8"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8"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8"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8"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8"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8"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8"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8"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8"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8"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8"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8"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8"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8"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8"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8"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8"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8"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8"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8"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8"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8"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8"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8"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8"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8"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8"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8"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8"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8"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8"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8"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8"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8"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8"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8"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8"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8"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8"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8"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8"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8"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8"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8"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8"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8"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8"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8"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8"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8"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8"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8"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8"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8"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8"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8"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8"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8"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8"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85" zoomScaleNormal="85" zoomScaleSheetLayoutView="85" workbookViewId="0">
      <selection activeCell="C15" sqref="C15:C16"/>
    </sheetView>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70</v>
      </c>
      <c r="B1" s="166" t="s">
        <v>71</v>
      </c>
      <c r="C1" s="166" t="s">
        <v>455</v>
      </c>
      <c r="D1" s="166" t="s">
        <v>72</v>
      </c>
    </row>
    <row r="2" spans="1:4" s="37" customFormat="1" ht="20.100000000000001" customHeight="1">
      <c r="A2" s="223" t="s">
        <v>561</v>
      </c>
      <c r="B2" s="224" t="s">
        <v>73</v>
      </c>
      <c r="C2" s="261">
        <v>-10000000000</v>
      </c>
      <c r="D2" s="83">
        <v>38777</v>
      </c>
    </row>
    <row r="3" spans="1:4" s="37" customFormat="1" ht="20.100000000000001" customHeight="1">
      <c r="A3" s="223" t="s">
        <v>561</v>
      </c>
      <c r="B3" s="224" t="s">
        <v>74</v>
      </c>
      <c r="C3" s="261">
        <v>2700000000</v>
      </c>
      <c r="D3" s="262">
        <v>39813</v>
      </c>
    </row>
    <row r="4" spans="1:4" s="37" customFormat="1" ht="20.100000000000001" customHeight="1">
      <c r="A4" s="223" t="s">
        <v>561</v>
      </c>
      <c r="B4" s="224" t="s">
        <v>74</v>
      </c>
      <c r="C4" s="261">
        <v>14000000000</v>
      </c>
      <c r="D4" s="262">
        <v>39814</v>
      </c>
    </row>
    <row r="5" spans="1:4" s="37" customFormat="1" ht="20.100000000000001" customHeight="1">
      <c r="A5" s="223" t="s">
        <v>562</v>
      </c>
      <c r="B5" s="224" t="s">
        <v>73</v>
      </c>
      <c r="C5" s="261">
        <v>-3000000000</v>
      </c>
      <c r="D5" s="83">
        <v>38803</v>
      </c>
    </row>
    <row r="6" spans="1:4" s="37" customFormat="1" ht="20.100000000000001" customHeight="1">
      <c r="A6" s="223" t="s">
        <v>562</v>
      </c>
      <c r="B6" s="224" t="s">
        <v>74</v>
      </c>
      <c r="C6" s="261">
        <v>300000000</v>
      </c>
      <c r="D6" s="262">
        <v>39114</v>
      </c>
    </row>
    <row r="7" spans="1:4" s="37" customFormat="1" ht="20.100000000000001" customHeight="1">
      <c r="A7" s="223" t="s">
        <v>562</v>
      </c>
      <c r="B7" s="224" t="s">
        <v>74</v>
      </c>
      <c r="C7" s="261">
        <v>350000000</v>
      </c>
      <c r="D7" s="262">
        <v>39207</v>
      </c>
    </row>
    <row r="8" spans="1:4" s="37" customFormat="1" ht="20.100000000000001" customHeight="1">
      <c r="A8" s="223" t="s">
        <v>562</v>
      </c>
      <c r="B8" s="224" t="s">
        <v>74</v>
      </c>
      <c r="C8" s="261">
        <v>400000000</v>
      </c>
      <c r="D8" s="262">
        <v>39239</v>
      </c>
    </row>
    <row r="9" spans="1:4" s="37" customFormat="1" ht="20.100000000000001" customHeight="1">
      <c r="A9" s="223" t="s">
        <v>562</v>
      </c>
      <c r="B9" s="224" t="s">
        <v>74</v>
      </c>
      <c r="C9" s="261">
        <v>150000000</v>
      </c>
      <c r="D9" s="262">
        <v>39629</v>
      </c>
    </row>
    <row r="10" spans="1:4" s="37" customFormat="1" ht="20.100000000000001" customHeight="1">
      <c r="A10" s="223" t="s">
        <v>562</v>
      </c>
      <c r="B10" s="224" t="s">
        <v>74</v>
      </c>
      <c r="C10" s="261">
        <v>130000000</v>
      </c>
      <c r="D10" s="262">
        <v>39660</v>
      </c>
    </row>
    <row r="11" spans="1:4" s="37" customFormat="1" ht="20.100000000000001" customHeight="1">
      <c r="A11" s="223" t="s">
        <v>562</v>
      </c>
      <c r="B11" s="224" t="s">
        <v>74</v>
      </c>
      <c r="C11" s="261">
        <v>60000000</v>
      </c>
      <c r="D11" s="262">
        <v>39670</v>
      </c>
    </row>
    <row r="12" spans="1:4" s="37" customFormat="1" ht="20.100000000000001" customHeight="1">
      <c r="A12" s="223" t="s">
        <v>562</v>
      </c>
      <c r="B12" s="224" t="s">
        <v>74</v>
      </c>
      <c r="C12" s="261">
        <v>1800000000</v>
      </c>
      <c r="D12" s="262">
        <v>39814</v>
      </c>
    </row>
    <row r="13" spans="1:4" s="37" customFormat="1" ht="20.100000000000001" customHeight="1">
      <c r="A13" s="223" t="s">
        <v>562</v>
      </c>
      <c r="B13" s="224" t="s">
        <v>74</v>
      </c>
      <c r="C13" s="261">
        <v>400000000</v>
      </c>
      <c r="D13" s="262">
        <v>39965</v>
      </c>
    </row>
    <row r="14" spans="1:4" s="37" customFormat="1" ht="20.100000000000001" customHeight="1">
      <c r="A14" s="223" t="s">
        <v>565</v>
      </c>
      <c r="B14" s="224" t="s">
        <v>73</v>
      </c>
      <c r="C14" s="261">
        <v>-10000000000</v>
      </c>
      <c r="D14" s="83">
        <v>40633</v>
      </c>
    </row>
    <row r="15" spans="1:4" s="37" customFormat="1" ht="20.100000000000001" customHeight="1">
      <c r="A15" s="223" t="s">
        <v>565</v>
      </c>
      <c r="B15" s="224" t="s">
        <v>74</v>
      </c>
      <c r="C15" s="261">
        <v>7700000000</v>
      </c>
      <c r="D15" s="262">
        <v>40909</v>
      </c>
    </row>
    <row r="16" spans="1:4" s="37" customFormat="1" ht="20.100000000000001" customHeight="1">
      <c r="A16" s="223" t="s">
        <v>565</v>
      </c>
      <c r="B16" s="224" t="s">
        <v>74</v>
      </c>
      <c r="C16" s="261">
        <v>1900000000</v>
      </c>
      <c r="D16" s="262">
        <v>41791</v>
      </c>
    </row>
    <row r="17" spans="1:4" s="37" customFormat="1" ht="20.100000000000001" customHeight="1">
      <c r="A17" s="223" t="s">
        <v>565</v>
      </c>
      <c r="B17" s="224" t="s">
        <v>327</v>
      </c>
      <c r="C17" s="261">
        <f ca="1">'2.3.제안사 펀드현황'!AK13*1000000</f>
        <v>2020000000</v>
      </c>
      <c r="D17" s="262">
        <f>제안서작성기준일</f>
        <v>44347</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R23" sqref="R23"/>
    </sheetView>
  </sheetViews>
  <sheetFormatPr defaultRowHeight="13.5"/>
  <cols>
    <col min="1" max="1" width="29.75" style="313" customWidth="1"/>
    <col min="2" max="2" width="21" style="313" customWidth="1"/>
    <col min="3" max="3" width="9.625" style="317" customWidth="1"/>
    <col min="4" max="4" width="11.25" style="317" customWidth="1"/>
    <col min="5" max="5" width="33.75" style="313" customWidth="1"/>
    <col min="6" max="7" width="4" style="313" hidden="1" customWidth="1"/>
    <col min="8" max="16384" width="9" style="313"/>
  </cols>
  <sheetData>
    <row r="1" spans="1:7" ht="24.75" customHeight="1">
      <c r="A1" s="311" t="s">
        <v>605</v>
      </c>
      <c r="B1" s="311" t="s">
        <v>606</v>
      </c>
      <c r="C1" s="311" t="s">
        <v>607</v>
      </c>
      <c r="D1" s="312" t="s">
        <v>608</v>
      </c>
      <c r="E1" s="311" t="s">
        <v>609</v>
      </c>
      <c r="F1" s="311" t="s">
        <v>610</v>
      </c>
      <c r="G1" s="311" t="s">
        <v>611</v>
      </c>
    </row>
    <row r="2" spans="1:7" ht="18" customHeight="1">
      <c r="A2" s="314" t="s">
        <v>561</v>
      </c>
      <c r="B2" s="314" t="s">
        <v>612</v>
      </c>
      <c r="C2" s="315" t="s">
        <v>554</v>
      </c>
      <c r="D2" s="83">
        <v>40909</v>
      </c>
      <c r="E2" s="314" t="s">
        <v>613</v>
      </c>
      <c r="F2" s="315">
        <f>IF(B2="설립",1,0)</f>
        <v>1</v>
      </c>
      <c r="G2" s="315">
        <f>IF(B2="유출",1,0)</f>
        <v>0</v>
      </c>
    </row>
    <row r="3" spans="1:7" ht="18" customHeight="1">
      <c r="A3" s="314" t="s">
        <v>561</v>
      </c>
      <c r="B3" s="314" t="s">
        <v>612</v>
      </c>
      <c r="C3" s="315" t="s">
        <v>614</v>
      </c>
      <c r="D3" s="83">
        <v>40909</v>
      </c>
      <c r="E3" s="314" t="s">
        <v>615</v>
      </c>
      <c r="F3" s="315">
        <f t="shared" ref="F3:F66" si="0">IF(B3="설립",1,0)</f>
        <v>1</v>
      </c>
      <c r="G3" s="315">
        <f t="shared" ref="G3:G66" si="1">IF(B3="유출",1,0)</f>
        <v>0</v>
      </c>
    </row>
    <row r="4" spans="1:7" ht="18" customHeight="1">
      <c r="A4" s="314" t="s">
        <v>561</v>
      </c>
      <c r="B4" s="314" t="s">
        <v>612</v>
      </c>
      <c r="C4" s="315" t="s">
        <v>616</v>
      </c>
      <c r="D4" s="83">
        <v>40909</v>
      </c>
      <c r="E4" s="314" t="s">
        <v>615</v>
      </c>
      <c r="F4" s="315">
        <f t="shared" si="0"/>
        <v>1</v>
      </c>
      <c r="G4" s="315">
        <f t="shared" si="1"/>
        <v>0</v>
      </c>
    </row>
    <row r="5" spans="1:7" ht="18" customHeight="1">
      <c r="A5" s="314" t="s">
        <v>561</v>
      </c>
      <c r="B5" s="314" t="s">
        <v>1101</v>
      </c>
      <c r="C5" s="315" t="s">
        <v>554</v>
      </c>
      <c r="D5" s="316">
        <v>41275</v>
      </c>
      <c r="E5" s="314" t="s">
        <v>617</v>
      </c>
      <c r="F5" s="315">
        <f t="shared" si="0"/>
        <v>0</v>
      </c>
      <c r="G5" s="315">
        <f t="shared" si="1"/>
        <v>1</v>
      </c>
    </row>
    <row r="6" spans="1:7" ht="18" customHeight="1">
      <c r="A6" s="314" t="s">
        <v>561</v>
      </c>
      <c r="B6" s="314" t="s">
        <v>618</v>
      </c>
      <c r="C6" s="315" t="s">
        <v>1102</v>
      </c>
      <c r="D6" s="316">
        <v>41275</v>
      </c>
      <c r="E6" s="314" t="s">
        <v>1103</v>
      </c>
      <c r="F6" s="315">
        <f t="shared" si="0"/>
        <v>0</v>
      </c>
      <c r="G6" s="315">
        <f t="shared" si="1"/>
        <v>0</v>
      </c>
    </row>
    <row r="7" spans="1:7" ht="18" customHeight="1">
      <c r="A7" s="314" t="s">
        <v>561</v>
      </c>
      <c r="B7" s="314" t="s">
        <v>1101</v>
      </c>
      <c r="C7" s="315" t="s">
        <v>614</v>
      </c>
      <c r="D7" s="316">
        <v>41640</v>
      </c>
      <c r="E7" s="314" t="s">
        <v>617</v>
      </c>
      <c r="F7" s="315">
        <f t="shared" si="0"/>
        <v>0</v>
      </c>
      <c r="G7" s="315">
        <f t="shared" si="1"/>
        <v>1</v>
      </c>
    </row>
    <row r="8" spans="1:7" ht="18" customHeight="1">
      <c r="A8" s="314" t="s">
        <v>561</v>
      </c>
      <c r="B8" s="314" t="s">
        <v>618</v>
      </c>
      <c r="C8" s="315" t="s">
        <v>1104</v>
      </c>
      <c r="D8" s="83">
        <v>41640</v>
      </c>
      <c r="E8" s="314" t="s">
        <v>1103</v>
      </c>
      <c r="F8" s="315">
        <f t="shared" si="0"/>
        <v>0</v>
      </c>
      <c r="G8" s="315">
        <f t="shared" si="1"/>
        <v>0</v>
      </c>
    </row>
    <row r="9" spans="1:7" ht="18" customHeight="1">
      <c r="A9" s="314" t="s">
        <v>561</v>
      </c>
      <c r="B9" s="314" t="s">
        <v>1101</v>
      </c>
      <c r="C9" s="315" t="s">
        <v>616</v>
      </c>
      <c r="D9" s="83">
        <v>42005</v>
      </c>
      <c r="E9" s="314" t="s">
        <v>617</v>
      </c>
      <c r="F9" s="315">
        <f t="shared" si="0"/>
        <v>0</v>
      </c>
      <c r="G9" s="315">
        <f t="shared" si="1"/>
        <v>1</v>
      </c>
    </row>
    <row r="10" spans="1:7" ht="18" customHeight="1">
      <c r="A10" s="314" t="s">
        <v>561</v>
      </c>
      <c r="B10" s="314" t="s">
        <v>618</v>
      </c>
      <c r="C10" s="315" t="s">
        <v>1105</v>
      </c>
      <c r="D10" s="83">
        <v>42005</v>
      </c>
      <c r="E10" s="314" t="s">
        <v>1103</v>
      </c>
      <c r="F10" s="315">
        <f t="shared" si="0"/>
        <v>0</v>
      </c>
      <c r="G10" s="315">
        <f t="shared" si="1"/>
        <v>0</v>
      </c>
    </row>
    <row r="11" spans="1:7" ht="18" customHeight="1">
      <c r="A11" s="314" t="s">
        <v>561</v>
      </c>
      <c r="B11" s="314" t="s">
        <v>618</v>
      </c>
      <c r="C11" s="315" t="s">
        <v>1106</v>
      </c>
      <c r="D11" s="316">
        <v>42370</v>
      </c>
      <c r="E11" s="314" t="s">
        <v>1107</v>
      </c>
      <c r="F11" s="315">
        <f t="shared" si="0"/>
        <v>0</v>
      </c>
      <c r="G11" s="315">
        <f t="shared" si="1"/>
        <v>0</v>
      </c>
    </row>
    <row r="12" spans="1:7" ht="18" customHeight="1">
      <c r="A12" s="314" t="s">
        <v>561</v>
      </c>
      <c r="B12" s="314" t="s">
        <v>37</v>
      </c>
      <c r="C12" s="315" t="s">
        <v>1102</v>
      </c>
      <c r="D12" s="316">
        <v>42370</v>
      </c>
      <c r="E12" s="314" t="s">
        <v>1108</v>
      </c>
      <c r="F12" s="315">
        <f t="shared" si="0"/>
        <v>0</v>
      </c>
      <c r="G12" s="315">
        <f t="shared" si="1"/>
        <v>0</v>
      </c>
    </row>
    <row r="13" spans="1:7" ht="18" customHeight="1">
      <c r="A13" s="314" t="s">
        <v>561</v>
      </c>
      <c r="B13" s="314" t="s">
        <v>1109</v>
      </c>
      <c r="C13" s="315" t="s">
        <v>1102</v>
      </c>
      <c r="D13" s="316">
        <v>43100</v>
      </c>
      <c r="E13" s="314" t="s">
        <v>1110</v>
      </c>
      <c r="F13" s="315">
        <f t="shared" si="0"/>
        <v>0</v>
      </c>
      <c r="G13" s="315">
        <f t="shared" si="1"/>
        <v>0</v>
      </c>
    </row>
    <row r="14" spans="1:7" ht="18" customHeight="1">
      <c r="A14" s="314" t="s">
        <v>561</v>
      </c>
      <c r="B14" s="314" t="s">
        <v>1109</v>
      </c>
      <c r="C14" s="315" t="s">
        <v>1104</v>
      </c>
      <c r="D14" s="83">
        <v>43100</v>
      </c>
      <c r="E14" s="314" t="s">
        <v>1110</v>
      </c>
      <c r="F14" s="315">
        <f t="shared" si="0"/>
        <v>0</v>
      </c>
      <c r="G14" s="315">
        <f t="shared" si="1"/>
        <v>0</v>
      </c>
    </row>
    <row r="15" spans="1:7" ht="18" customHeight="1">
      <c r="A15" s="314" t="s">
        <v>561</v>
      </c>
      <c r="B15" s="314" t="s">
        <v>1109</v>
      </c>
      <c r="C15" s="315" t="s">
        <v>1105</v>
      </c>
      <c r="D15" s="83">
        <v>43100</v>
      </c>
      <c r="E15" s="314" t="s">
        <v>1110</v>
      </c>
      <c r="F15" s="315">
        <f t="shared" si="0"/>
        <v>0</v>
      </c>
      <c r="G15" s="315">
        <f t="shared" si="1"/>
        <v>0</v>
      </c>
    </row>
    <row r="16" spans="1:7" ht="18" customHeight="1">
      <c r="A16" s="314" t="s">
        <v>561</v>
      </c>
      <c r="B16" s="314" t="s">
        <v>1109</v>
      </c>
      <c r="C16" s="315" t="s">
        <v>1106</v>
      </c>
      <c r="D16" s="83">
        <v>43100</v>
      </c>
      <c r="E16" s="314" t="s">
        <v>1110</v>
      </c>
      <c r="F16" s="315">
        <f t="shared" si="0"/>
        <v>0</v>
      </c>
      <c r="G16" s="315">
        <f t="shared" si="1"/>
        <v>0</v>
      </c>
    </row>
    <row r="17" spans="1:7" ht="18" customHeight="1">
      <c r="A17" s="314" t="s">
        <v>562</v>
      </c>
      <c r="B17" s="314" t="s">
        <v>612</v>
      </c>
      <c r="C17" s="315" t="s">
        <v>554</v>
      </c>
      <c r="D17" s="316">
        <v>40909</v>
      </c>
      <c r="E17" s="314" t="s">
        <v>613</v>
      </c>
      <c r="F17" s="315">
        <f t="shared" si="0"/>
        <v>1</v>
      </c>
      <c r="G17" s="315">
        <f t="shared" si="1"/>
        <v>0</v>
      </c>
    </row>
    <row r="18" spans="1:7" ht="18" customHeight="1">
      <c r="A18" s="314" t="s">
        <v>562</v>
      </c>
      <c r="B18" s="314" t="s">
        <v>612</v>
      </c>
      <c r="C18" s="315" t="s">
        <v>614</v>
      </c>
      <c r="D18" s="316">
        <v>40909</v>
      </c>
      <c r="E18" s="314" t="s">
        <v>615</v>
      </c>
      <c r="F18" s="315">
        <f t="shared" si="0"/>
        <v>1</v>
      </c>
      <c r="G18" s="315">
        <f t="shared" si="1"/>
        <v>0</v>
      </c>
    </row>
    <row r="19" spans="1:7" ht="18" customHeight="1">
      <c r="A19" s="314" t="s">
        <v>562</v>
      </c>
      <c r="B19" s="314" t="s">
        <v>612</v>
      </c>
      <c r="C19" s="315" t="s">
        <v>616</v>
      </c>
      <c r="D19" s="316">
        <v>40909</v>
      </c>
      <c r="E19" s="314" t="s">
        <v>615</v>
      </c>
      <c r="F19" s="315">
        <f t="shared" si="0"/>
        <v>1</v>
      </c>
      <c r="G19" s="315">
        <f t="shared" si="1"/>
        <v>0</v>
      </c>
    </row>
    <row r="20" spans="1:7" ht="18" customHeight="1">
      <c r="A20" s="314" t="s">
        <v>562</v>
      </c>
      <c r="B20" s="314" t="s">
        <v>1109</v>
      </c>
      <c r="C20" s="315" t="s">
        <v>554</v>
      </c>
      <c r="D20" s="316">
        <v>43100</v>
      </c>
      <c r="E20" s="314"/>
      <c r="F20" s="315">
        <f t="shared" si="0"/>
        <v>0</v>
      </c>
      <c r="G20" s="315">
        <f t="shared" si="1"/>
        <v>0</v>
      </c>
    </row>
    <row r="21" spans="1:7" ht="18" customHeight="1">
      <c r="A21" s="314" t="s">
        <v>562</v>
      </c>
      <c r="B21" s="314" t="s">
        <v>1109</v>
      </c>
      <c r="C21" s="315" t="s">
        <v>614</v>
      </c>
      <c r="D21" s="316">
        <v>43100</v>
      </c>
      <c r="E21" s="314"/>
      <c r="F21" s="315">
        <f t="shared" si="0"/>
        <v>0</v>
      </c>
      <c r="G21" s="315">
        <f t="shared" si="1"/>
        <v>0</v>
      </c>
    </row>
    <row r="22" spans="1:7" ht="18" customHeight="1">
      <c r="A22" s="314" t="s">
        <v>562</v>
      </c>
      <c r="B22" s="314" t="s">
        <v>1109</v>
      </c>
      <c r="C22" s="315" t="s">
        <v>616</v>
      </c>
      <c r="D22" s="316">
        <v>43100</v>
      </c>
      <c r="E22" s="314"/>
      <c r="F22" s="315">
        <f t="shared" si="0"/>
        <v>0</v>
      </c>
      <c r="G22" s="315">
        <f t="shared" si="1"/>
        <v>0</v>
      </c>
    </row>
    <row r="23" spans="1:7" ht="18" customHeight="1">
      <c r="A23" s="314" t="s">
        <v>565</v>
      </c>
      <c r="B23" s="314" t="s">
        <v>612</v>
      </c>
      <c r="C23" s="315" t="s">
        <v>554</v>
      </c>
      <c r="D23" s="316">
        <v>40909</v>
      </c>
      <c r="E23" s="314" t="s">
        <v>613</v>
      </c>
      <c r="F23" s="315">
        <f t="shared" si="0"/>
        <v>1</v>
      </c>
      <c r="G23" s="315">
        <f t="shared" si="1"/>
        <v>0</v>
      </c>
    </row>
    <row r="24" spans="1:7" ht="18" customHeight="1">
      <c r="A24" s="314" t="s">
        <v>565</v>
      </c>
      <c r="B24" s="314" t="s">
        <v>612</v>
      </c>
      <c r="C24" s="315" t="s">
        <v>614</v>
      </c>
      <c r="D24" s="316">
        <v>40909</v>
      </c>
      <c r="E24" s="314" t="s">
        <v>615</v>
      </c>
      <c r="F24" s="315">
        <f t="shared" si="0"/>
        <v>1</v>
      </c>
      <c r="G24" s="315">
        <f t="shared" si="1"/>
        <v>0</v>
      </c>
    </row>
    <row r="25" spans="1:7" ht="18" customHeight="1">
      <c r="A25" s="314" t="s">
        <v>565</v>
      </c>
      <c r="B25" s="314" t="s">
        <v>612</v>
      </c>
      <c r="C25" s="315" t="s">
        <v>616</v>
      </c>
      <c r="D25" s="316">
        <v>40909</v>
      </c>
      <c r="E25" s="314" t="s">
        <v>615</v>
      </c>
      <c r="F25" s="315">
        <f t="shared" si="0"/>
        <v>1</v>
      </c>
      <c r="G25" s="315">
        <f t="shared" si="1"/>
        <v>0</v>
      </c>
    </row>
    <row r="26" spans="1:7" ht="18" customHeight="1">
      <c r="A26" s="314" t="s">
        <v>565</v>
      </c>
      <c r="B26" s="314" t="s">
        <v>1101</v>
      </c>
      <c r="C26" s="315" t="s">
        <v>554</v>
      </c>
      <c r="D26" s="316">
        <v>41275</v>
      </c>
      <c r="E26" s="314" t="s">
        <v>617</v>
      </c>
      <c r="F26" s="315">
        <f t="shared" si="0"/>
        <v>0</v>
      </c>
      <c r="G26" s="315">
        <f t="shared" si="1"/>
        <v>1</v>
      </c>
    </row>
    <row r="27" spans="1:7" ht="18" customHeight="1">
      <c r="A27" s="314" t="s">
        <v>565</v>
      </c>
      <c r="B27" s="314" t="s">
        <v>618</v>
      </c>
      <c r="C27" s="315" t="s">
        <v>1102</v>
      </c>
      <c r="D27" s="316">
        <v>41275</v>
      </c>
      <c r="E27" s="314" t="s">
        <v>1103</v>
      </c>
      <c r="F27" s="315">
        <f t="shared" si="0"/>
        <v>0</v>
      </c>
      <c r="G27" s="315">
        <f t="shared" si="1"/>
        <v>0</v>
      </c>
    </row>
    <row r="28" spans="1:7" ht="18" customHeight="1">
      <c r="A28" s="314" t="s">
        <v>565</v>
      </c>
      <c r="B28" s="314" t="s">
        <v>1109</v>
      </c>
      <c r="C28" s="315" t="s">
        <v>1102</v>
      </c>
      <c r="D28" s="316">
        <v>43100</v>
      </c>
      <c r="E28" s="314"/>
      <c r="F28" s="315">
        <f t="shared" si="0"/>
        <v>0</v>
      </c>
      <c r="G28" s="315">
        <f t="shared" si="1"/>
        <v>0</v>
      </c>
    </row>
    <row r="29" spans="1:7" ht="18" customHeight="1">
      <c r="A29" s="314" t="s">
        <v>565</v>
      </c>
      <c r="B29" s="314" t="s">
        <v>1109</v>
      </c>
      <c r="C29" s="315" t="s">
        <v>614</v>
      </c>
      <c r="D29" s="316">
        <v>43100</v>
      </c>
      <c r="E29" s="314"/>
      <c r="F29" s="315">
        <f t="shared" si="0"/>
        <v>0</v>
      </c>
      <c r="G29" s="315">
        <f t="shared" si="1"/>
        <v>0</v>
      </c>
    </row>
    <row r="30" spans="1:7" ht="18" customHeight="1">
      <c r="A30" s="314" t="s">
        <v>565</v>
      </c>
      <c r="B30" s="314" t="s">
        <v>1109</v>
      </c>
      <c r="C30" s="315" t="s">
        <v>616</v>
      </c>
      <c r="D30" s="316">
        <v>43100</v>
      </c>
      <c r="E30" s="314"/>
      <c r="F30" s="315">
        <f t="shared" si="0"/>
        <v>0</v>
      </c>
      <c r="G30" s="315">
        <f t="shared" si="1"/>
        <v>0</v>
      </c>
    </row>
    <row r="31" spans="1:7" ht="18" customHeight="1">
      <c r="A31" s="314"/>
      <c r="B31" s="314"/>
      <c r="C31" s="315"/>
      <c r="D31" s="315"/>
      <c r="E31" s="314"/>
      <c r="F31" s="315">
        <f t="shared" si="0"/>
        <v>0</v>
      </c>
      <c r="G31" s="315">
        <f t="shared" si="1"/>
        <v>0</v>
      </c>
    </row>
    <row r="32" spans="1:7" ht="18" customHeight="1">
      <c r="A32" s="314"/>
      <c r="B32" s="314"/>
      <c r="C32" s="315"/>
      <c r="D32" s="315"/>
      <c r="E32" s="314"/>
      <c r="F32" s="315">
        <f t="shared" si="0"/>
        <v>0</v>
      </c>
      <c r="G32" s="315">
        <f t="shared" si="1"/>
        <v>0</v>
      </c>
    </row>
    <row r="33" spans="1:7" ht="18" customHeight="1">
      <c r="A33" s="314"/>
      <c r="B33" s="314"/>
      <c r="C33" s="315"/>
      <c r="D33" s="315"/>
      <c r="E33" s="314"/>
      <c r="F33" s="315">
        <f t="shared" si="0"/>
        <v>0</v>
      </c>
      <c r="G33" s="315">
        <f t="shared" si="1"/>
        <v>0</v>
      </c>
    </row>
    <row r="34" spans="1:7" ht="18" customHeight="1">
      <c r="A34" s="314"/>
      <c r="B34" s="314"/>
      <c r="C34" s="315"/>
      <c r="D34" s="315"/>
      <c r="E34" s="314"/>
      <c r="F34" s="315">
        <f t="shared" si="0"/>
        <v>0</v>
      </c>
      <c r="G34" s="315">
        <f t="shared" si="1"/>
        <v>0</v>
      </c>
    </row>
    <row r="35" spans="1:7" ht="18" customHeight="1">
      <c r="A35" s="314"/>
      <c r="B35" s="314"/>
      <c r="C35" s="315"/>
      <c r="D35" s="315"/>
      <c r="E35" s="314"/>
      <c r="F35" s="315">
        <f t="shared" si="0"/>
        <v>0</v>
      </c>
      <c r="G35" s="315">
        <f t="shared" si="1"/>
        <v>0</v>
      </c>
    </row>
    <row r="36" spans="1:7" ht="18" customHeight="1">
      <c r="A36" s="314"/>
      <c r="B36" s="314"/>
      <c r="C36" s="315"/>
      <c r="D36" s="315"/>
      <c r="E36" s="314"/>
      <c r="F36" s="315">
        <f t="shared" si="0"/>
        <v>0</v>
      </c>
      <c r="G36" s="315">
        <f t="shared" si="1"/>
        <v>0</v>
      </c>
    </row>
    <row r="37" spans="1:7" ht="18" customHeight="1">
      <c r="A37" s="314"/>
      <c r="B37" s="314"/>
      <c r="C37" s="315"/>
      <c r="D37" s="315"/>
      <c r="E37" s="314"/>
      <c r="F37" s="315">
        <f t="shared" si="0"/>
        <v>0</v>
      </c>
      <c r="G37" s="315">
        <f t="shared" si="1"/>
        <v>0</v>
      </c>
    </row>
    <row r="38" spans="1:7" ht="18" customHeight="1">
      <c r="A38" s="314"/>
      <c r="B38" s="314"/>
      <c r="C38" s="315"/>
      <c r="D38" s="315"/>
      <c r="E38" s="314"/>
      <c r="F38" s="315">
        <f t="shared" si="0"/>
        <v>0</v>
      </c>
      <c r="G38" s="315">
        <f t="shared" si="1"/>
        <v>0</v>
      </c>
    </row>
    <row r="39" spans="1:7" ht="18" customHeight="1">
      <c r="A39" s="314"/>
      <c r="B39" s="314"/>
      <c r="C39" s="315"/>
      <c r="D39" s="315"/>
      <c r="E39" s="314"/>
      <c r="F39" s="315">
        <f t="shared" si="0"/>
        <v>0</v>
      </c>
      <c r="G39" s="315">
        <f t="shared" si="1"/>
        <v>0</v>
      </c>
    </row>
    <row r="40" spans="1:7" ht="18" customHeight="1">
      <c r="A40" s="314"/>
      <c r="B40" s="314"/>
      <c r="C40" s="315"/>
      <c r="D40" s="315"/>
      <c r="E40" s="314"/>
      <c r="F40" s="315">
        <f t="shared" si="0"/>
        <v>0</v>
      </c>
      <c r="G40" s="315">
        <f t="shared" si="1"/>
        <v>0</v>
      </c>
    </row>
    <row r="41" spans="1:7" ht="18" customHeight="1">
      <c r="A41" s="314"/>
      <c r="B41" s="314"/>
      <c r="C41" s="315"/>
      <c r="D41" s="315"/>
      <c r="E41" s="314"/>
      <c r="F41" s="315">
        <f t="shared" si="0"/>
        <v>0</v>
      </c>
      <c r="G41" s="315">
        <f t="shared" si="1"/>
        <v>0</v>
      </c>
    </row>
    <row r="42" spans="1:7" ht="18" customHeight="1">
      <c r="A42" s="314"/>
      <c r="B42" s="314"/>
      <c r="C42" s="315"/>
      <c r="D42" s="315"/>
      <c r="E42" s="314"/>
      <c r="F42" s="315">
        <f t="shared" si="0"/>
        <v>0</v>
      </c>
      <c r="G42" s="315">
        <f t="shared" si="1"/>
        <v>0</v>
      </c>
    </row>
    <row r="43" spans="1:7" ht="18" customHeight="1">
      <c r="A43" s="314"/>
      <c r="B43" s="314"/>
      <c r="C43" s="315"/>
      <c r="D43" s="315"/>
      <c r="E43" s="314"/>
      <c r="F43" s="315">
        <f t="shared" si="0"/>
        <v>0</v>
      </c>
      <c r="G43" s="315">
        <f t="shared" si="1"/>
        <v>0</v>
      </c>
    </row>
    <row r="44" spans="1:7" ht="18" customHeight="1">
      <c r="A44" s="314"/>
      <c r="B44" s="314"/>
      <c r="C44" s="315"/>
      <c r="D44" s="315"/>
      <c r="E44" s="314"/>
      <c r="F44" s="315">
        <f t="shared" si="0"/>
        <v>0</v>
      </c>
      <c r="G44" s="315">
        <f t="shared" si="1"/>
        <v>0</v>
      </c>
    </row>
    <row r="45" spans="1:7" ht="18" customHeight="1">
      <c r="A45" s="314"/>
      <c r="B45" s="314"/>
      <c r="C45" s="315"/>
      <c r="D45" s="315"/>
      <c r="E45" s="314"/>
      <c r="F45" s="315">
        <f t="shared" si="0"/>
        <v>0</v>
      </c>
      <c r="G45" s="315">
        <f t="shared" si="1"/>
        <v>0</v>
      </c>
    </row>
    <row r="46" spans="1:7" ht="18" customHeight="1">
      <c r="A46" s="314"/>
      <c r="B46" s="314"/>
      <c r="C46" s="315"/>
      <c r="D46" s="315"/>
      <c r="E46" s="314"/>
      <c r="F46" s="315">
        <f t="shared" si="0"/>
        <v>0</v>
      </c>
      <c r="G46" s="315">
        <f t="shared" si="1"/>
        <v>0</v>
      </c>
    </row>
    <row r="47" spans="1:7" ht="18" customHeight="1">
      <c r="A47" s="314"/>
      <c r="B47" s="314"/>
      <c r="C47" s="315"/>
      <c r="D47" s="315"/>
      <c r="E47" s="314"/>
      <c r="F47" s="315">
        <f t="shared" si="0"/>
        <v>0</v>
      </c>
      <c r="G47" s="315">
        <f t="shared" si="1"/>
        <v>0</v>
      </c>
    </row>
    <row r="48" spans="1:7" ht="18" customHeight="1">
      <c r="A48" s="314"/>
      <c r="B48" s="314"/>
      <c r="C48" s="315"/>
      <c r="D48" s="315"/>
      <c r="E48" s="314"/>
      <c r="F48" s="315">
        <f t="shared" si="0"/>
        <v>0</v>
      </c>
      <c r="G48" s="315">
        <f t="shared" si="1"/>
        <v>0</v>
      </c>
    </row>
    <row r="49" spans="1:7" ht="18" customHeight="1">
      <c r="A49" s="314"/>
      <c r="B49" s="314"/>
      <c r="C49" s="315"/>
      <c r="D49" s="315"/>
      <c r="E49" s="314"/>
      <c r="F49" s="315">
        <f t="shared" si="0"/>
        <v>0</v>
      </c>
      <c r="G49" s="315">
        <f t="shared" si="1"/>
        <v>0</v>
      </c>
    </row>
    <row r="50" spans="1:7" ht="18" customHeight="1">
      <c r="A50" s="314"/>
      <c r="B50" s="314"/>
      <c r="C50" s="315"/>
      <c r="D50" s="315"/>
      <c r="E50" s="314"/>
      <c r="F50" s="315">
        <f t="shared" si="0"/>
        <v>0</v>
      </c>
      <c r="G50" s="315">
        <f t="shared" si="1"/>
        <v>0</v>
      </c>
    </row>
    <row r="51" spans="1:7" ht="18" customHeight="1">
      <c r="A51" s="314"/>
      <c r="B51" s="314"/>
      <c r="C51" s="315"/>
      <c r="D51" s="315"/>
      <c r="E51" s="314"/>
      <c r="F51" s="315">
        <f t="shared" si="0"/>
        <v>0</v>
      </c>
      <c r="G51" s="315">
        <f t="shared" si="1"/>
        <v>0</v>
      </c>
    </row>
    <row r="52" spans="1:7" ht="18" customHeight="1">
      <c r="A52" s="314"/>
      <c r="B52" s="314"/>
      <c r="C52" s="315"/>
      <c r="D52" s="315"/>
      <c r="E52" s="314"/>
      <c r="F52" s="315">
        <f t="shared" si="0"/>
        <v>0</v>
      </c>
      <c r="G52" s="315">
        <f t="shared" si="1"/>
        <v>0</v>
      </c>
    </row>
    <row r="53" spans="1:7" ht="18" customHeight="1">
      <c r="A53" s="314"/>
      <c r="B53" s="314"/>
      <c r="C53" s="315"/>
      <c r="D53" s="315"/>
      <c r="E53" s="314"/>
      <c r="F53" s="315">
        <f t="shared" si="0"/>
        <v>0</v>
      </c>
      <c r="G53" s="315">
        <f t="shared" si="1"/>
        <v>0</v>
      </c>
    </row>
    <row r="54" spans="1:7" ht="18" customHeight="1">
      <c r="A54" s="314"/>
      <c r="B54" s="314"/>
      <c r="C54" s="315"/>
      <c r="D54" s="315"/>
      <c r="E54" s="314"/>
      <c r="F54" s="315">
        <f t="shared" si="0"/>
        <v>0</v>
      </c>
      <c r="G54" s="315">
        <f t="shared" si="1"/>
        <v>0</v>
      </c>
    </row>
    <row r="55" spans="1:7" ht="18" customHeight="1">
      <c r="A55" s="314"/>
      <c r="B55" s="314"/>
      <c r="C55" s="315"/>
      <c r="D55" s="315"/>
      <c r="E55" s="314"/>
      <c r="F55" s="315">
        <f t="shared" si="0"/>
        <v>0</v>
      </c>
      <c r="G55" s="315">
        <f t="shared" si="1"/>
        <v>0</v>
      </c>
    </row>
    <row r="56" spans="1:7" ht="18" customHeight="1">
      <c r="A56" s="314"/>
      <c r="B56" s="314"/>
      <c r="C56" s="315"/>
      <c r="D56" s="315"/>
      <c r="E56" s="314"/>
      <c r="F56" s="315">
        <f t="shared" si="0"/>
        <v>0</v>
      </c>
      <c r="G56" s="315">
        <f t="shared" si="1"/>
        <v>0</v>
      </c>
    </row>
    <row r="57" spans="1:7" ht="18" customHeight="1">
      <c r="A57" s="314"/>
      <c r="B57" s="314"/>
      <c r="C57" s="315"/>
      <c r="D57" s="315"/>
      <c r="E57" s="314"/>
      <c r="F57" s="315">
        <f t="shared" si="0"/>
        <v>0</v>
      </c>
      <c r="G57" s="315">
        <f t="shared" si="1"/>
        <v>0</v>
      </c>
    </row>
    <row r="58" spans="1:7" ht="18" customHeight="1">
      <c r="A58" s="314"/>
      <c r="B58" s="314"/>
      <c r="C58" s="315"/>
      <c r="D58" s="315"/>
      <c r="E58" s="314"/>
      <c r="F58" s="315">
        <f t="shared" si="0"/>
        <v>0</v>
      </c>
      <c r="G58" s="315">
        <f t="shared" si="1"/>
        <v>0</v>
      </c>
    </row>
    <row r="59" spans="1:7" ht="18" customHeight="1">
      <c r="A59" s="314"/>
      <c r="B59" s="314"/>
      <c r="C59" s="315"/>
      <c r="D59" s="315"/>
      <c r="E59" s="314"/>
      <c r="F59" s="315">
        <f t="shared" si="0"/>
        <v>0</v>
      </c>
      <c r="G59" s="315">
        <f t="shared" si="1"/>
        <v>0</v>
      </c>
    </row>
    <row r="60" spans="1:7" ht="18" customHeight="1">
      <c r="A60" s="314"/>
      <c r="B60" s="314"/>
      <c r="C60" s="315"/>
      <c r="D60" s="315"/>
      <c r="E60" s="314"/>
      <c r="F60" s="315">
        <f t="shared" si="0"/>
        <v>0</v>
      </c>
      <c r="G60" s="315">
        <f t="shared" si="1"/>
        <v>0</v>
      </c>
    </row>
    <row r="61" spans="1:7" ht="18" customHeight="1">
      <c r="A61" s="314"/>
      <c r="B61" s="314"/>
      <c r="C61" s="315"/>
      <c r="D61" s="315"/>
      <c r="E61" s="314"/>
      <c r="F61" s="315">
        <f t="shared" si="0"/>
        <v>0</v>
      </c>
      <c r="G61" s="315">
        <f t="shared" si="1"/>
        <v>0</v>
      </c>
    </row>
    <row r="62" spans="1:7" ht="18" customHeight="1">
      <c r="A62" s="314"/>
      <c r="B62" s="314"/>
      <c r="C62" s="315"/>
      <c r="D62" s="315"/>
      <c r="E62" s="314"/>
      <c r="F62" s="315">
        <f t="shared" si="0"/>
        <v>0</v>
      </c>
      <c r="G62" s="315">
        <f t="shared" si="1"/>
        <v>0</v>
      </c>
    </row>
    <row r="63" spans="1:7" ht="18" customHeight="1">
      <c r="A63" s="314"/>
      <c r="B63" s="314"/>
      <c r="C63" s="315"/>
      <c r="D63" s="315"/>
      <c r="E63" s="314"/>
      <c r="F63" s="315">
        <f t="shared" si="0"/>
        <v>0</v>
      </c>
      <c r="G63" s="315">
        <f t="shared" si="1"/>
        <v>0</v>
      </c>
    </row>
    <row r="64" spans="1:7" ht="18" customHeight="1">
      <c r="A64" s="314"/>
      <c r="B64" s="314"/>
      <c r="C64" s="315"/>
      <c r="D64" s="315"/>
      <c r="E64" s="314"/>
      <c r="F64" s="315">
        <f t="shared" si="0"/>
        <v>0</v>
      </c>
      <c r="G64" s="315">
        <f t="shared" si="1"/>
        <v>0</v>
      </c>
    </row>
    <row r="65" spans="1:7" ht="18" customHeight="1">
      <c r="A65" s="314"/>
      <c r="B65" s="314"/>
      <c r="C65" s="315"/>
      <c r="D65" s="315"/>
      <c r="E65" s="314"/>
      <c r="F65" s="315">
        <f t="shared" si="0"/>
        <v>0</v>
      </c>
      <c r="G65" s="315">
        <f t="shared" si="1"/>
        <v>0</v>
      </c>
    </row>
    <row r="66" spans="1:7" ht="18" customHeight="1">
      <c r="A66" s="314"/>
      <c r="B66" s="314"/>
      <c r="C66" s="315"/>
      <c r="D66" s="315"/>
      <c r="E66" s="314"/>
      <c r="F66" s="315">
        <f t="shared" si="0"/>
        <v>0</v>
      </c>
      <c r="G66" s="315">
        <f t="shared" si="1"/>
        <v>0</v>
      </c>
    </row>
    <row r="67" spans="1:7" ht="18" customHeight="1">
      <c r="A67" s="314"/>
      <c r="B67" s="314"/>
      <c r="C67" s="315"/>
      <c r="D67" s="315"/>
      <c r="E67" s="314"/>
      <c r="F67" s="315">
        <f t="shared" ref="F67:F130" si="2">IF(B67="설립",1,0)</f>
        <v>0</v>
      </c>
      <c r="G67" s="315">
        <f t="shared" ref="G67:G130" si="3">IF(B67="유출",1,0)</f>
        <v>0</v>
      </c>
    </row>
    <row r="68" spans="1:7" ht="18" customHeight="1">
      <c r="A68" s="314"/>
      <c r="B68" s="314"/>
      <c r="C68" s="315"/>
      <c r="D68" s="315"/>
      <c r="E68" s="314"/>
      <c r="F68" s="315">
        <f t="shared" si="2"/>
        <v>0</v>
      </c>
      <c r="G68" s="315">
        <f t="shared" si="3"/>
        <v>0</v>
      </c>
    </row>
    <row r="69" spans="1:7" ht="18" customHeight="1">
      <c r="A69" s="314"/>
      <c r="B69" s="314"/>
      <c r="C69" s="315"/>
      <c r="D69" s="315"/>
      <c r="E69" s="314"/>
      <c r="F69" s="315">
        <f t="shared" si="2"/>
        <v>0</v>
      </c>
      <c r="G69" s="315">
        <f t="shared" si="3"/>
        <v>0</v>
      </c>
    </row>
    <row r="70" spans="1:7" ht="18" customHeight="1">
      <c r="A70" s="314"/>
      <c r="B70" s="314"/>
      <c r="C70" s="315"/>
      <c r="D70" s="315"/>
      <c r="E70" s="314"/>
      <c r="F70" s="315">
        <f t="shared" si="2"/>
        <v>0</v>
      </c>
      <c r="G70" s="315">
        <f t="shared" si="3"/>
        <v>0</v>
      </c>
    </row>
    <row r="71" spans="1:7" ht="18" customHeight="1">
      <c r="A71" s="314"/>
      <c r="B71" s="314"/>
      <c r="C71" s="315"/>
      <c r="D71" s="315"/>
      <c r="E71" s="314"/>
      <c r="F71" s="315">
        <f t="shared" si="2"/>
        <v>0</v>
      </c>
      <c r="G71" s="315">
        <f t="shared" si="3"/>
        <v>0</v>
      </c>
    </row>
    <row r="72" spans="1:7" ht="18" customHeight="1">
      <c r="A72" s="314"/>
      <c r="B72" s="314"/>
      <c r="C72" s="315"/>
      <c r="D72" s="315"/>
      <c r="E72" s="314"/>
      <c r="F72" s="315">
        <f t="shared" si="2"/>
        <v>0</v>
      </c>
      <c r="G72" s="315">
        <f t="shared" si="3"/>
        <v>0</v>
      </c>
    </row>
    <row r="73" spans="1:7" ht="18" customHeight="1">
      <c r="A73" s="314"/>
      <c r="B73" s="314"/>
      <c r="C73" s="315"/>
      <c r="D73" s="315"/>
      <c r="E73" s="314"/>
      <c r="F73" s="315">
        <f t="shared" si="2"/>
        <v>0</v>
      </c>
      <c r="G73" s="315">
        <f t="shared" si="3"/>
        <v>0</v>
      </c>
    </row>
    <row r="74" spans="1:7" ht="18" customHeight="1">
      <c r="A74" s="314"/>
      <c r="B74" s="314"/>
      <c r="C74" s="315"/>
      <c r="D74" s="315"/>
      <c r="E74" s="314"/>
      <c r="F74" s="315">
        <f t="shared" si="2"/>
        <v>0</v>
      </c>
      <c r="G74" s="315">
        <f t="shared" si="3"/>
        <v>0</v>
      </c>
    </row>
    <row r="75" spans="1:7" ht="18" customHeight="1">
      <c r="A75" s="314"/>
      <c r="B75" s="314"/>
      <c r="C75" s="315"/>
      <c r="D75" s="315"/>
      <c r="E75" s="314"/>
      <c r="F75" s="315">
        <f t="shared" si="2"/>
        <v>0</v>
      </c>
      <c r="G75" s="315">
        <f t="shared" si="3"/>
        <v>0</v>
      </c>
    </row>
    <row r="76" spans="1:7" ht="18" customHeight="1">
      <c r="A76" s="314"/>
      <c r="B76" s="314"/>
      <c r="C76" s="315"/>
      <c r="D76" s="315"/>
      <c r="E76" s="314"/>
      <c r="F76" s="315">
        <f t="shared" si="2"/>
        <v>0</v>
      </c>
      <c r="G76" s="315">
        <f t="shared" si="3"/>
        <v>0</v>
      </c>
    </row>
    <row r="77" spans="1:7" ht="18" customHeight="1">
      <c r="A77" s="314"/>
      <c r="B77" s="314"/>
      <c r="C77" s="315"/>
      <c r="D77" s="315"/>
      <c r="E77" s="314"/>
      <c r="F77" s="315">
        <f t="shared" si="2"/>
        <v>0</v>
      </c>
      <c r="G77" s="315">
        <f t="shared" si="3"/>
        <v>0</v>
      </c>
    </row>
    <row r="78" spans="1:7" ht="18" customHeight="1">
      <c r="A78" s="314"/>
      <c r="B78" s="314"/>
      <c r="C78" s="315"/>
      <c r="D78" s="315"/>
      <c r="E78" s="314"/>
      <c r="F78" s="315">
        <f t="shared" si="2"/>
        <v>0</v>
      </c>
      <c r="G78" s="315">
        <f t="shared" si="3"/>
        <v>0</v>
      </c>
    </row>
    <row r="79" spans="1:7" ht="18" customHeight="1">
      <c r="A79" s="314"/>
      <c r="B79" s="314"/>
      <c r="C79" s="315"/>
      <c r="D79" s="315"/>
      <c r="E79" s="314"/>
      <c r="F79" s="315">
        <f t="shared" si="2"/>
        <v>0</v>
      </c>
      <c r="G79" s="315">
        <f t="shared" si="3"/>
        <v>0</v>
      </c>
    </row>
    <row r="80" spans="1:7" ht="18" customHeight="1">
      <c r="A80" s="314"/>
      <c r="B80" s="314"/>
      <c r="C80" s="315"/>
      <c r="D80" s="315"/>
      <c r="E80" s="314"/>
      <c r="F80" s="315">
        <f t="shared" si="2"/>
        <v>0</v>
      </c>
      <c r="G80" s="315">
        <f t="shared" si="3"/>
        <v>0</v>
      </c>
    </row>
    <row r="81" spans="1:7" ht="18" customHeight="1">
      <c r="A81" s="314"/>
      <c r="B81" s="314"/>
      <c r="C81" s="315"/>
      <c r="D81" s="315"/>
      <c r="E81" s="314"/>
      <c r="F81" s="315">
        <f t="shared" si="2"/>
        <v>0</v>
      </c>
      <c r="G81" s="315">
        <f t="shared" si="3"/>
        <v>0</v>
      </c>
    </row>
    <row r="82" spans="1:7" ht="18" customHeight="1">
      <c r="A82" s="314"/>
      <c r="B82" s="314"/>
      <c r="C82" s="315"/>
      <c r="D82" s="315"/>
      <c r="E82" s="314"/>
      <c r="F82" s="315">
        <f t="shared" si="2"/>
        <v>0</v>
      </c>
      <c r="G82" s="315">
        <f t="shared" si="3"/>
        <v>0</v>
      </c>
    </row>
    <row r="83" spans="1:7" ht="18" customHeight="1">
      <c r="A83" s="314"/>
      <c r="B83" s="314"/>
      <c r="C83" s="315"/>
      <c r="D83" s="315"/>
      <c r="E83" s="314"/>
      <c r="F83" s="315">
        <f t="shared" si="2"/>
        <v>0</v>
      </c>
      <c r="G83" s="315">
        <f t="shared" si="3"/>
        <v>0</v>
      </c>
    </row>
    <row r="84" spans="1:7" ht="18" customHeight="1">
      <c r="A84" s="314"/>
      <c r="B84" s="314"/>
      <c r="C84" s="315"/>
      <c r="D84" s="315"/>
      <c r="E84" s="314"/>
      <c r="F84" s="315">
        <f t="shared" si="2"/>
        <v>0</v>
      </c>
      <c r="G84" s="315">
        <f t="shared" si="3"/>
        <v>0</v>
      </c>
    </row>
    <row r="85" spans="1:7" ht="18" customHeight="1">
      <c r="A85" s="314"/>
      <c r="B85" s="314"/>
      <c r="C85" s="315"/>
      <c r="D85" s="315"/>
      <c r="E85" s="314"/>
      <c r="F85" s="315">
        <f t="shared" si="2"/>
        <v>0</v>
      </c>
      <c r="G85" s="315">
        <f t="shared" si="3"/>
        <v>0</v>
      </c>
    </row>
    <row r="86" spans="1:7" ht="18" customHeight="1">
      <c r="A86" s="314"/>
      <c r="B86" s="314"/>
      <c r="C86" s="315"/>
      <c r="D86" s="315"/>
      <c r="E86" s="314"/>
      <c r="F86" s="315">
        <f t="shared" si="2"/>
        <v>0</v>
      </c>
      <c r="G86" s="315">
        <f t="shared" si="3"/>
        <v>0</v>
      </c>
    </row>
    <row r="87" spans="1:7" ht="18" customHeight="1">
      <c r="A87" s="314"/>
      <c r="B87" s="314"/>
      <c r="C87" s="315"/>
      <c r="D87" s="315"/>
      <c r="E87" s="314"/>
      <c r="F87" s="315">
        <f t="shared" si="2"/>
        <v>0</v>
      </c>
      <c r="G87" s="315">
        <f t="shared" si="3"/>
        <v>0</v>
      </c>
    </row>
    <row r="88" spans="1:7" ht="18" customHeight="1">
      <c r="A88" s="314"/>
      <c r="B88" s="314"/>
      <c r="C88" s="315"/>
      <c r="D88" s="315"/>
      <c r="E88" s="314"/>
      <c r="F88" s="315">
        <f t="shared" si="2"/>
        <v>0</v>
      </c>
      <c r="G88" s="315">
        <f t="shared" si="3"/>
        <v>0</v>
      </c>
    </row>
    <row r="89" spans="1:7" ht="18" customHeight="1">
      <c r="A89" s="314"/>
      <c r="B89" s="314"/>
      <c r="C89" s="315"/>
      <c r="D89" s="315"/>
      <c r="E89" s="314"/>
      <c r="F89" s="315">
        <f t="shared" si="2"/>
        <v>0</v>
      </c>
      <c r="G89" s="315">
        <f t="shared" si="3"/>
        <v>0</v>
      </c>
    </row>
    <row r="90" spans="1:7" ht="18" customHeight="1">
      <c r="A90" s="314"/>
      <c r="B90" s="314"/>
      <c r="C90" s="315"/>
      <c r="D90" s="315"/>
      <c r="E90" s="314"/>
      <c r="F90" s="315">
        <f t="shared" si="2"/>
        <v>0</v>
      </c>
      <c r="G90" s="315">
        <f t="shared" si="3"/>
        <v>0</v>
      </c>
    </row>
    <row r="91" spans="1:7" ht="18" customHeight="1">
      <c r="A91" s="314"/>
      <c r="B91" s="314"/>
      <c r="C91" s="315"/>
      <c r="D91" s="315"/>
      <c r="E91" s="314"/>
      <c r="F91" s="315">
        <f t="shared" si="2"/>
        <v>0</v>
      </c>
      <c r="G91" s="315">
        <f t="shared" si="3"/>
        <v>0</v>
      </c>
    </row>
    <row r="92" spans="1:7" ht="18" customHeight="1">
      <c r="A92" s="314"/>
      <c r="B92" s="314"/>
      <c r="C92" s="315"/>
      <c r="D92" s="315"/>
      <c r="E92" s="314"/>
      <c r="F92" s="315">
        <f t="shared" si="2"/>
        <v>0</v>
      </c>
      <c r="G92" s="315">
        <f t="shared" si="3"/>
        <v>0</v>
      </c>
    </row>
    <row r="93" spans="1:7" ht="18" customHeight="1">
      <c r="A93" s="314"/>
      <c r="B93" s="314"/>
      <c r="C93" s="315"/>
      <c r="D93" s="315"/>
      <c r="E93" s="314"/>
      <c r="F93" s="315">
        <f t="shared" si="2"/>
        <v>0</v>
      </c>
      <c r="G93" s="315">
        <f t="shared" si="3"/>
        <v>0</v>
      </c>
    </row>
    <row r="94" spans="1:7" ht="18" customHeight="1">
      <c r="A94" s="314"/>
      <c r="B94" s="314"/>
      <c r="C94" s="315"/>
      <c r="D94" s="315"/>
      <c r="E94" s="314"/>
      <c r="F94" s="315">
        <f t="shared" si="2"/>
        <v>0</v>
      </c>
      <c r="G94" s="315">
        <f t="shared" si="3"/>
        <v>0</v>
      </c>
    </row>
    <row r="95" spans="1:7" ht="18" customHeight="1">
      <c r="A95" s="314"/>
      <c r="B95" s="314"/>
      <c r="C95" s="315"/>
      <c r="D95" s="315"/>
      <c r="E95" s="314"/>
      <c r="F95" s="315">
        <f t="shared" si="2"/>
        <v>0</v>
      </c>
      <c r="G95" s="315">
        <f t="shared" si="3"/>
        <v>0</v>
      </c>
    </row>
    <row r="96" spans="1:7" ht="18" customHeight="1">
      <c r="A96" s="314"/>
      <c r="B96" s="314"/>
      <c r="C96" s="315"/>
      <c r="D96" s="315"/>
      <c r="E96" s="314"/>
      <c r="F96" s="315">
        <f t="shared" si="2"/>
        <v>0</v>
      </c>
      <c r="G96" s="315">
        <f t="shared" si="3"/>
        <v>0</v>
      </c>
    </row>
    <row r="97" spans="1:7" ht="18" customHeight="1">
      <c r="A97" s="314"/>
      <c r="B97" s="314"/>
      <c r="C97" s="315"/>
      <c r="D97" s="315"/>
      <c r="E97" s="314"/>
      <c r="F97" s="315">
        <f t="shared" si="2"/>
        <v>0</v>
      </c>
      <c r="G97" s="315">
        <f t="shared" si="3"/>
        <v>0</v>
      </c>
    </row>
    <row r="98" spans="1:7" ht="18" customHeight="1">
      <c r="A98" s="314"/>
      <c r="B98" s="314"/>
      <c r="C98" s="315"/>
      <c r="D98" s="315"/>
      <c r="E98" s="314"/>
      <c r="F98" s="315">
        <f t="shared" si="2"/>
        <v>0</v>
      </c>
      <c r="G98" s="315">
        <f t="shared" si="3"/>
        <v>0</v>
      </c>
    </row>
    <row r="99" spans="1:7" ht="18" customHeight="1">
      <c r="A99" s="314"/>
      <c r="B99" s="314"/>
      <c r="C99" s="315"/>
      <c r="D99" s="315"/>
      <c r="E99" s="314"/>
      <c r="F99" s="315">
        <f t="shared" si="2"/>
        <v>0</v>
      </c>
      <c r="G99" s="315">
        <f t="shared" si="3"/>
        <v>0</v>
      </c>
    </row>
    <row r="100" spans="1:7" ht="18" customHeight="1">
      <c r="A100" s="314"/>
      <c r="B100" s="314"/>
      <c r="C100" s="315"/>
      <c r="D100" s="315"/>
      <c r="E100" s="314"/>
      <c r="F100" s="315">
        <f t="shared" si="2"/>
        <v>0</v>
      </c>
      <c r="G100" s="315">
        <f t="shared" si="3"/>
        <v>0</v>
      </c>
    </row>
    <row r="101" spans="1:7" ht="18" customHeight="1">
      <c r="A101" s="314"/>
      <c r="B101" s="314"/>
      <c r="C101" s="315"/>
      <c r="D101" s="315"/>
      <c r="E101" s="314"/>
      <c r="F101" s="315">
        <f t="shared" si="2"/>
        <v>0</v>
      </c>
      <c r="G101" s="315">
        <f t="shared" si="3"/>
        <v>0</v>
      </c>
    </row>
    <row r="102" spans="1:7" ht="18" customHeight="1">
      <c r="A102" s="314"/>
      <c r="B102" s="314"/>
      <c r="C102" s="315"/>
      <c r="D102" s="315"/>
      <c r="E102" s="314"/>
      <c r="F102" s="315">
        <f t="shared" si="2"/>
        <v>0</v>
      </c>
      <c r="G102" s="315">
        <f t="shared" si="3"/>
        <v>0</v>
      </c>
    </row>
    <row r="103" spans="1:7" ht="18" customHeight="1">
      <c r="A103" s="314"/>
      <c r="B103" s="314"/>
      <c r="C103" s="315"/>
      <c r="D103" s="315"/>
      <c r="E103" s="314"/>
      <c r="F103" s="315">
        <f t="shared" si="2"/>
        <v>0</v>
      </c>
      <c r="G103" s="315">
        <f t="shared" si="3"/>
        <v>0</v>
      </c>
    </row>
    <row r="104" spans="1:7" ht="18" customHeight="1">
      <c r="A104" s="314"/>
      <c r="B104" s="314"/>
      <c r="C104" s="315"/>
      <c r="D104" s="315"/>
      <c r="E104" s="314"/>
      <c r="F104" s="315">
        <f t="shared" si="2"/>
        <v>0</v>
      </c>
      <c r="G104" s="315">
        <f t="shared" si="3"/>
        <v>0</v>
      </c>
    </row>
    <row r="105" spans="1:7" ht="18" customHeight="1">
      <c r="A105" s="314"/>
      <c r="B105" s="314"/>
      <c r="C105" s="315"/>
      <c r="D105" s="315"/>
      <c r="E105" s="314"/>
      <c r="F105" s="315">
        <f t="shared" si="2"/>
        <v>0</v>
      </c>
      <c r="G105" s="315">
        <f t="shared" si="3"/>
        <v>0</v>
      </c>
    </row>
    <row r="106" spans="1:7" ht="18" customHeight="1">
      <c r="A106" s="314"/>
      <c r="B106" s="314"/>
      <c r="C106" s="315"/>
      <c r="D106" s="315"/>
      <c r="E106" s="314"/>
      <c r="F106" s="315">
        <f t="shared" si="2"/>
        <v>0</v>
      </c>
      <c r="G106" s="315">
        <f t="shared" si="3"/>
        <v>0</v>
      </c>
    </row>
    <row r="107" spans="1:7" ht="18" customHeight="1">
      <c r="A107" s="314"/>
      <c r="B107" s="314"/>
      <c r="C107" s="315"/>
      <c r="D107" s="315"/>
      <c r="E107" s="314"/>
      <c r="F107" s="315">
        <f t="shared" si="2"/>
        <v>0</v>
      </c>
      <c r="G107" s="315">
        <f t="shared" si="3"/>
        <v>0</v>
      </c>
    </row>
    <row r="108" spans="1:7" ht="18" customHeight="1">
      <c r="A108" s="314"/>
      <c r="B108" s="314"/>
      <c r="C108" s="315"/>
      <c r="D108" s="315"/>
      <c r="E108" s="314"/>
      <c r="F108" s="315">
        <f t="shared" si="2"/>
        <v>0</v>
      </c>
      <c r="G108" s="315">
        <f t="shared" si="3"/>
        <v>0</v>
      </c>
    </row>
    <row r="109" spans="1:7" ht="18" customHeight="1">
      <c r="A109" s="314"/>
      <c r="B109" s="314"/>
      <c r="C109" s="315"/>
      <c r="D109" s="315"/>
      <c r="E109" s="314"/>
      <c r="F109" s="315">
        <f t="shared" si="2"/>
        <v>0</v>
      </c>
      <c r="G109" s="315">
        <f t="shared" si="3"/>
        <v>0</v>
      </c>
    </row>
    <row r="110" spans="1:7" ht="18" customHeight="1">
      <c r="A110" s="314"/>
      <c r="B110" s="314"/>
      <c r="C110" s="315"/>
      <c r="D110" s="315"/>
      <c r="E110" s="314"/>
      <c r="F110" s="315">
        <f t="shared" si="2"/>
        <v>0</v>
      </c>
      <c r="G110" s="315">
        <f t="shared" si="3"/>
        <v>0</v>
      </c>
    </row>
    <row r="111" spans="1:7" ht="18" customHeight="1">
      <c r="A111" s="314"/>
      <c r="B111" s="314"/>
      <c r="C111" s="315"/>
      <c r="D111" s="315"/>
      <c r="E111" s="314"/>
      <c r="F111" s="315">
        <f t="shared" si="2"/>
        <v>0</v>
      </c>
      <c r="G111" s="315">
        <f t="shared" si="3"/>
        <v>0</v>
      </c>
    </row>
    <row r="112" spans="1:7" ht="18" customHeight="1">
      <c r="A112" s="314"/>
      <c r="B112" s="314"/>
      <c r="C112" s="315"/>
      <c r="D112" s="315"/>
      <c r="E112" s="314"/>
      <c r="F112" s="315">
        <f t="shared" si="2"/>
        <v>0</v>
      </c>
      <c r="G112" s="315">
        <f t="shared" si="3"/>
        <v>0</v>
      </c>
    </row>
    <row r="113" spans="1:7" ht="18" customHeight="1">
      <c r="A113" s="314"/>
      <c r="B113" s="314"/>
      <c r="C113" s="315"/>
      <c r="D113" s="315"/>
      <c r="E113" s="314"/>
      <c r="F113" s="315">
        <f t="shared" si="2"/>
        <v>0</v>
      </c>
      <c r="G113" s="315">
        <f t="shared" si="3"/>
        <v>0</v>
      </c>
    </row>
    <row r="114" spans="1:7" ht="18" customHeight="1">
      <c r="A114" s="314"/>
      <c r="B114" s="314"/>
      <c r="C114" s="315"/>
      <c r="D114" s="315"/>
      <c r="E114" s="314"/>
      <c r="F114" s="315">
        <f t="shared" si="2"/>
        <v>0</v>
      </c>
      <c r="G114" s="315">
        <f t="shared" si="3"/>
        <v>0</v>
      </c>
    </row>
    <row r="115" spans="1:7" ht="18" customHeight="1">
      <c r="A115" s="314"/>
      <c r="B115" s="314"/>
      <c r="C115" s="315"/>
      <c r="D115" s="315"/>
      <c r="E115" s="314"/>
      <c r="F115" s="315">
        <f t="shared" si="2"/>
        <v>0</v>
      </c>
      <c r="G115" s="315">
        <f t="shared" si="3"/>
        <v>0</v>
      </c>
    </row>
    <row r="116" spans="1:7" ht="18" customHeight="1">
      <c r="A116" s="314"/>
      <c r="B116" s="314"/>
      <c r="C116" s="315"/>
      <c r="D116" s="315"/>
      <c r="E116" s="314"/>
      <c r="F116" s="315">
        <f t="shared" si="2"/>
        <v>0</v>
      </c>
      <c r="G116" s="315">
        <f t="shared" si="3"/>
        <v>0</v>
      </c>
    </row>
    <row r="117" spans="1:7" ht="18" customHeight="1">
      <c r="A117" s="314"/>
      <c r="B117" s="314"/>
      <c r="C117" s="315"/>
      <c r="D117" s="315"/>
      <c r="E117" s="314"/>
      <c r="F117" s="315">
        <f t="shared" si="2"/>
        <v>0</v>
      </c>
      <c r="G117" s="315">
        <f t="shared" si="3"/>
        <v>0</v>
      </c>
    </row>
    <row r="118" spans="1:7" ht="18" customHeight="1">
      <c r="A118" s="314"/>
      <c r="B118" s="314"/>
      <c r="C118" s="315"/>
      <c r="D118" s="315"/>
      <c r="E118" s="314"/>
      <c r="F118" s="315">
        <f t="shared" si="2"/>
        <v>0</v>
      </c>
      <c r="G118" s="315">
        <f t="shared" si="3"/>
        <v>0</v>
      </c>
    </row>
    <row r="119" spans="1:7" ht="18" customHeight="1">
      <c r="A119" s="314"/>
      <c r="B119" s="314"/>
      <c r="C119" s="315"/>
      <c r="D119" s="315"/>
      <c r="E119" s="314"/>
      <c r="F119" s="315">
        <f t="shared" si="2"/>
        <v>0</v>
      </c>
      <c r="G119" s="315">
        <f t="shared" si="3"/>
        <v>0</v>
      </c>
    </row>
    <row r="120" spans="1:7" ht="18" customHeight="1">
      <c r="A120" s="314"/>
      <c r="B120" s="314"/>
      <c r="C120" s="315"/>
      <c r="D120" s="315"/>
      <c r="E120" s="314"/>
      <c r="F120" s="315">
        <f t="shared" si="2"/>
        <v>0</v>
      </c>
      <c r="G120" s="315">
        <f t="shared" si="3"/>
        <v>0</v>
      </c>
    </row>
    <row r="121" spans="1:7" ht="18" customHeight="1">
      <c r="A121" s="314"/>
      <c r="B121" s="314"/>
      <c r="C121" s="315"/>
      <c r="D121" s="315"/>
      <c r="E121" s="314"/>
      <c r="F121" s="315">
        <f t="shared" si="2"/>
        <v>0</v>
      </c>
      <c r="G121" s="315">
        <f t="shared" si="3"/>
        <v>0</v>
      </c>
    </row>
    <row r="122" spans="1:7" ht="18" customHeight="1">
      <c r="A122" s="314"/>
      <c r="B122" s="314"/>
      <c r="C122" s="315"/>
      <c r="D122" s="315"/>
      <c r="E122" s="314"/>
      <c r="F122" s="315">
        <f t="shared" si="2"/>
        <v>0</v>
      </c>
      <c r="G122" s="315">
        <f t="shared" si="3"/>
        <v>0</v>
      </c>
    </row>
    <row r="123" spans="1:7" ht="18" customHeight="1">
      <c r="A123" s="314"/>
      <c r="B123" s="314"/>
      <c r="C123" s="315"/>
      <c r="D123" s="315"/>
      <c r="E123" s="314"/>
      <c r="F123" s="315">
        <f t="shared" si="2"/>
        <v>0</v>
      </c>
      <c r="G123" s="315">
        <f t="shared" si="3"/>
        <v>0</v>
      </c>
    </row>
    <row r="124" spans="1:7" ht="18" customHeight="1">
      <c r="A124" s="314"/>
      <c r="B124" s="314"/>
      <c r="C124" s="315"/>
      <c r="D124" s="315"/>
      <c r="E124" s="314"/>
      <c r="F124" s="315">
        <f t="shared" si="2"/>
        <v>0</v>
      </c>
      <c r="G124" s="315">
        <f t="shared" si="3"/>
        <v>0</v>
      </c>
    </row>
    <row r="125" spans="1:7" ht="18" customHeight="1">
      <c r="A125" s="314"/>
      <c r="B125" s="314"/>
      <c r="C125" s="315"/>
      <c r="D125" s="315"/>
      <c r="E125" s="314"/>
      <c r="F125" s="315">
        <f t="shared" si="2"/>
        <v>0</v>
      </c>
      <c r="G125" s="315">
        <f t="shared" si="3"/>
        <v>0</v>
      </c>
    </row>
    <row r="126" spans="1:7" ht="18" customHeight="1">
      <c r="A126" s="314"/>
      <c r="B126" s="314"/>
      <c r="C126" s="315"/>
      <c r="D126" s="315"/>
      <c r="E126" s="314"/>
      <c r="F126" s="315">
        <f t="shared" si="2"/>
        <v>0</v>
      </c>
      <c r="G126" s="315">
        <f t="shared" si="3"/>
        <v>0</v>
      </c>
    </row>
    <row r="127" spans="1:7" ht="18" customHeight="1">
      <c r="A127" s="314"/>
      <c r="B127" s="314"/>
      <c r="C127" s="315"/>
      <c r="D127" s="315"/>
      <c r="E127" s="314"/>
      <c r="F127" s="315">
        <f t="shared" si="2"/>
        <v>0</v>
      </c>
      <c r="G127" s="315">
        <f t="shared" si="3"/>
        <v>0</v>
      </c>
    </row>
    <row r="128" spans="1:7" ht="18" customHeight="1">
      <c r="A128" s="314"/>
      <c r="B128" s="314"/>
      <c r="C128" s="315"/>
      <c r="D128" s="315"/>
      <c r="E128" s="314"/>
      <c r="F128" s="315">
        <f t="shared" si="2"/>
        <v>0</v>
      </c>
      <c r="G128" s="315">
        <f t="shared" si="3"/>
        <v>0</v>
      </c>
    </row>
    <row r="129" spans="1:7" ht="18" customHeight="1">
      <c r="A129" s="314"/>
      <c r="B129" s="314"/>
      <c r="C129" s="315"/>
      <c r="D129" s="315"/>
      <c r="E129" s="314"/>
      <c r="F129" s="315">
        <f t="shared" si="2"/>
        <v>0</v>
      </c>
      <c r="G129" s="315">
        <f t="shared" si="3"/>
        <v>0</v>
      </c>
    </row>
    <row r="130" spans="1:7" ht="18" customHeight="1">
      <c r="A130" s="314"/>
      <c r="B130" s="314"/>
      <c r="C130" s="315"/>
      <c r="D130" s="315"/>
      <c r="E130" s="314"/>
      <c r="F130" s="315">
        <f t="shared" si="2"/>
        <v>0</v>
      </c>
      <c r="G130" s="315">
        <f t="shared" si="3"/>
        <v>0</v>
      </c>
    </row>
    <row r="131" spans="1:7" ht="18" customHeight="1">
      <c r="A131" s="314"/>
      <c r="B131" s="314"/>
      <c r="C131" s="315"/>
      <c r="D131" s="315"/>
      <c r="E131" s="314"/>
      <c r="F131" s="315">
        <f t="shared" ref="F131:F165" si="4">IF(B131="설립",1,0)</f>
        <v>0</v>
      </c>
      <c r="G131" s="315">
        <f t="shared" ref="G131:G165" si="5">IF(B131="유출",1,0)</f>
        <v>0</v>
      </c>
    </row>
    <row r="132" spans="1:7" ht="18" customHeight="1">
      <c r="A132" s="314"/>
      <c r="B132" s="314"/>
      <c r="C132" s="315"/>
      <c r="D132" s="315"/>
      <c r="E132" s="314"/>
      <c r="F132" s="315">
        <f t="shared" si="4"/>
        <v>0</v>
      </c>
      <c r="G132" s="315">
        <f t="shared" si="5"/>
        <v>0</v>
      </c>
    </row>
    <row r="133" spans="1:7" ht="18" customHeight="1">
      <c r="A133" s="314"/>
      <c r="B133" s="314"/>
      <c r="C133" s="315"/>
      <c r="D133" s="315"/>
      <c r="E133" s="314"/>
      <c r="F133" s="315">
        <f t="shared" si="4"/>
        <v>0</v>
      </c>
      <c r="G133" s="315">
        <f t="shared" si="5"/>
        <v>0</v>
      </c>
    </row>
    <row r="134" spans="1:7" ht="18" customHeight="1">
      <c r="A134" s="314"/>
      <c r="B134" s="314"/>
      <c r="C134" s="315"/>
      <c r="D134" s="315"/>
      <c r="E134" s="314"/>
      <c r="F134" s="315">
        <f t="shared" si="4"/>
        <v>0</v>
      </c>
      <c r="G134" s="315">
        <f t="shared" si="5"/>
        <v>0</v>
      </c>
    </row>
    <row r="135" spans="1:7" ht="18" customHeight="1">
      <c r="A135" s="314"/>
      <c r="B135" s="314"/>
      <c r="C135" s="315"/>
      <c r="D135" s="315"/>
      <c r="E135" s="314"/>
      <c r="F135" s="315">
        <f t="shared" si="4"/>
        <v>0</v>
      </c>
      <c r="G135" s="315">
        <f t="shared" si="5"/>
        <v>0</v>
      </c>
    </row>
    <row r="136" spans="1:7" ht="18" customHeight="1">
      <c r="A136" s="314"/>
      <c r="B136" s="314"/>
      <c r="C136" s="315"/>
      <c r="D136" s="315"/>
      <c r="E136" s="314"/>
      <c r="F136" s="315">
        <f t="shared" si="4"/>
        <v>0</v>
      </c>
      <c r="G136" s="315">
        <f t="shared" si="5"/>
        <v>0</v>
      </c>
    </row>
    <row r="137" spans="1:7" ht="18" customHeight="1">
      <c r="A137" s="314"/>
      <c r="B137" s="314"/>
      <c r="C137" s="315"/>
      <c r="D137" s="315"/>
      <c r="E137" s="314"/>
      <c r="F137" s="315">
        <f t="shared" si="4"/>
        <v>0</v>
      </c>
      <c r="G137" s="315">
        <f t="shared" si="5"/>
        <v>0</v>
      </c>
    </row>
    <row r="138" spans="1:7" ht="18" customHeight="1">
      <c r="A138" s="314"/>
      <c r="B138" s="314"/>
      <c r="C138" s="315"/>
      <c r="D138" s="315"/>
      <c r="E138" s="314"/>
      <c r="F138" s="315">
        <f t="shared" si="4"/>
        <v>0</v>
      </c>
      <c r="G138" s="315">
        <f t="shared" si="5"/>
        <v>0</v>
      </c>
    </row>
    <row r="139" spans="1:7" ht="18" customHeight="1">
      <c r="A139" s="314"/>
      <c r="B139" s="314"/>
      <c r="C139" s="315"/>
      <c r="D139" s="315"/>
      <c r="E139" s="314"/>
      <c r="F139" s="315">
        <f t="shared" si="4"/>
        <v>0</v>
      </c>
      <c r="G139" s="315">
        <f t="shared" si="5"/>
        <v>0</v>
      </c>
    </row>
    <row r="140" spans="1:7" ht="18" customHeight="1">
      <c r="A140" s="314"/>
      <c r="B140" s="314"/>
      <c r="C140" s="315"/>
      <c r="D140" s="315"/>
      <c r="E140" s="314"/>
      <c r="F140" s="315">
        <f t="shared" si="4"/>
        <v>0</v>
      </c>
      <c r="G140" s="315">
        <f t="shared" si="5"/>
        <v>0</v>
      </c>
    </row>
    <row r="141" spans="1:7" ht="18" customHeight="1">
      <c r="A141" s="314"/>
      <c r="B141" s="314"/>
      <c r="C141" s="315"/>
      <c r="D141" s="315"/>
      <c r="E141" s="314"/>
      <c r="F141" s="315">
        <f t="shared" si="4"/>
        <v>0</v>
      </c>
      <c r="G141" s="315">
        <f t="shared" si="5"/>
        <v>0</v>
      </c>
    </row>
    <row r="142" spans="1:7" ht="18" customHeight="1">
      <c r="A142" s="314"/>
      <c r="B142" s="314"/>
      <c r="C142" s="315"/>
      <c r="D142" s="315"/>
      <c r="E142" s="314"/>
      <c r="F142" s="315">
        <f t="shared" si="4"/>
        <v>0</v>
      </c>
      <c r="G142" s="315">
        <f t="shared" si="5"/>
        <v>0</v>
      </c>
    </row>
    <row r="143" spans="1:7" ht="18" customHeight="1">
      <c r="A143" s="314"/>
      <c r="B143" s="314"/>
      <c r="C143" s="315"/>
      <c r="D143" s="315"/>
      <c r="E143" s="314"/>
      <c r="F143" s="315">
        <f t="shared" si="4"/>
        <v>0</v>
      </c>
      <c r="G143" s="315">
        <f t="shared" si="5"/>
        <v>0</v>
      </c>
    </row>
    <row r="144" spans="1:7" ht="18" customHeight="1">
      <c r="A144" s="314"/>
      <c r="B144" s="314"/>
      <c r="C144" s="315"/>
      <c r="D144" s="315"/>
      <c r="E144" s="314"/>
      <c r="F144" s="315">
        <f t="shared" si="4"/>
        <v>0</v>
      </c>
      <c r="G144" s="315">
        <f t="shared" si="5"/>
        <v>0</v>
      </c>
    </row>
    <row r="145" spans="1:7" ht="18" customHeight="1">
      <c r="A145" s="314"/>
      <c r="B145" s="314"/>
      <c r="C145" s="315"/>
      <c r="D145" s="315"/>
      <c r="E145" s="314"/>
      <c r="F145" s="315">
        <f t="shared" si="4"/>
        <v>0</v>
      </c>
      <c r="G145" s="315">
        <f t="shared" si="5"/>
        <v>0</v>
      </c>
    </row>
    <row r="146" spans="1:7" ht="18" customHeight="1">
      <c r="A146" s="314"/>
      <c r="B146" s="314"/>
      <c r="C146" s="315"/>
      <c r="D146" s="315"/>
      <c r="E146" s="314"/>
      <c r="F146" s="315">
        <f t="shared" si="4"/>
        <v>0</v>
      </c>
      <c r="G146" s="315">
        <f t="shared" si="5"/>
        <v>0</v>
      </c>
    </row>
    <row r="147" spans="1:7" ht="18" customHeight="1">
      <c r="A147" s="314"/>
      <c r="B147" s="314"/>
      <c r="C147" s="315"/>
      <c r="D147" s="315"/>
      <c r="E147" s="314"/>
      <c r="F147" s="315">
        <f t="shared" si="4"/>
        <v>0</v>
      </c>
      <c r="G147" s="315">
        <f t="shared" si="5"/>
        <v>0</v>
      </c>
    </row>
    <row r="148" spans="1:7" ht="18" customHeight="1">
      <c r="A148" s="314"/>
      <c r="B148" s="314"/>
      <c r="C148" s="315"/>
      <c r="D148" s="315"/>
      <c r="E148" s="314"/>
      <c r="F148" s="315">
        <f t="shared" si="4"/>
        <v>0</v>
      </c>
      <c r="G148" s="315">
        <f t="shared" si="5"/>
        <v>0</v>
      </c>
    </row>
    <row r="149" spans="1:7" ht="18" customHeight="1">
      <c r="A149" s="314"/>
      <c r="B149" s="314"/>
      <c r="C149" s="315"/>
      <c r="D149" s="315"/>
      <c r="E149" s="314"/>
      <c r="F149" s="315">
        <f t="shared" si="4"/>
        <v>0</v>
      </c>
      <c r="G149" s="315">
        <f t="shared" si="5"/>
        <v>0</v>
      </c>
    </row>
    <row r="150" spans="1:7" ht="18" customHeight="1">
      <c r="A150" s="314"/>
      <c r="B150" s="314"/>
      <c r="C150" s="315"/>
      <c r="D150" s="315"/>
      <c r="E150" s="314"/>
      <c r="F150" s="315">
        <f t="shared" si="4"/>
        <v>0</v>
      </c>
      <c r="G150" s="315">
        <f t="shared" si="5"/>
        <v>0</v>
      </c>
    </row>
    <row r="151" spans="1:7" ht="18" customHeight="1">
      <c r="A151" s="314"/>
      <c r="B151" s="314"/>
      <c r="C151" s="315"/>
      <c r="D151" s="315"/>
      <c r="E151" s="314"/>
      <c r="F151" s="315">
        <f t="shared" si="4"/>
        <v>0</v>
      </c>
      <c r="G151" s="315">
        <f t="shared" si="5"/>
        <v>0</v>
      </c>
    </row>
    <row r="152" spans="1:7" ht="18" customHeight="1">
      <c r="A152" s="314"/>
      <c r="B152" s="314"/>
      <c r="C152" s="315"/>
      <c r="D152" s="315"/>
      <c r="E152" s="314"/>
      <c r="F152" s="315">
        <f t="shared" si="4"/>
        <v>0</v>
      </c>
      <c r="G152" s="315">
        <f t="shared" si="5"/>
        <v>0</v>
      </c>
    </row>
    <row r="153" spans="1:7" ht="18" customHeight="1">
      <c r="A153" s="314"/>
      <c r="B153" s="314"/>
      <c r="C153" s="315"/>
      <c r="D153" s="315"/>
      <c r="E153" s="314"/>
      <c r="F153" s="315">
        <f t="shared" si="4"/>
        <v>0</v>
      </c>
      <c r="G153" s="315">
        <f t="shared" si="5"/>
        <v>0</v>
      </c>
    </row>
    <row r="154" spans="1:7" ht="18" customHeight="1">
      <c r="A154" s="314"/>
      <c r="B154" s="314"/>
      <c r="C154" s="315"/>
      <c r="D154" s="315"/>
      <c r="E154" s="314"/>
      <c r="F154" s="315">
        <f t="shared" si="4"/>
        <v>0</v>
      </c>
      <c r="G154" s="315">
        <f t="shared" si="5"/>
        <v>0</v>
      </c>
    </row>
    <row r="155" spans="1:7" ht="18" customHeight="1">
      <c r="A155" s="314"/>
      <c r="B155" s="314"/>
      <c r="C155" s="315"/>
      <c r="D155" s="315"/>
      <c r="E155" s="314"/>
      <c r="F155" s="315">
        <f t="shared" si="4"/>
        <v>0</v>
      </c>
      <c r="G155" s="315">
        <f t="shared" si="5"/>
        <v>0</v>
      </c>
    </row>
    <row r="156" spans="1:7" ht="18" customHeight="1">
      <c r="A156" s="314"/>
      <c r="B156" s="314"/>
      <c r="C156" s="315"/>
      <c r="D156" s="315"/>
      <c r="E156" s="314"/>
      <c r="F156" s="315">
        <f t="shared" si="4"/>
        <v>0</v>
      </c>
      <c r="G156" s="315">
        <f t="shared" si="5"/>
        <v>0</v>
      </c>
    </row>
    <row r="157" spans="1:7" ht="18" customHeight="1">
      <c r="A157" s="314"/>
      <c r="B157" s="314"/>
      <c r="C157" s="315"/>
      <c r="D157" s="315"/>
      <c r="E157" s="314"/>
      <c r="F157" s="315">
        <f t="shared" si="4"/>
        <v>0</v>
      </c>
      <c r="G157" s="315">
        <f t="shared" si="5"/>
        <v>0</v>
      </c>
    </row>
    <row r="158" spans="1:7" ht="18" customHeight="1">
      <c r="A158" s="314"/>
      <c r="B158" s="314"/>
      <c r="C158" s="315"/>
      <c r="D158" s="315"/>
      <c r="E158" s="314"/>
      <c r="F158" s="315">
        <f t="shared" si="4"/>
        <v>0</v>
      </c>
      <c r="G158" s="315">
        <f t="shared" si="5"/>
        <v>0</v>
      </c>
    </row>
    <row r="159" spans="1:7" ht="18" customHeight="1">
      <c r="A159" s="314"/>
      <c r="B159" s="314"/>
      <c r="C159" s="315"/>
      <c r="D159" s="315"/>
      <c r="E159" s="314"/>
      <c r="F159" s="315">
        <f t="shared" si="4"/>
        <v>0</v>
      </c>
      <c r="G159" s="315">
        <f t="shared" si="5"/>
        <v>0</v>
      </c>
    </row>
    <row r="160" spans="1:7" ht="18" customHeight="1">
      <c r="A160" s="314"/>
      <c r="B160" s="314"/>
      <c r="C160" s="315"/>
      <c r="D160" s="315"/>
      <c r="E160" s="314"/>
      <c r="F160" s="315">
        <f t="shared" si="4"/>
        <v>0</v>
      </c>
      <c r="G160" s="315">
        <f t="shared" si="5"/>
        <v>0</v>
      </c>
    </row>
    <row r="161" spans="1:7" ht="18" customHeight="1">
      <c r="A161" s="314"/>
      <c r="B161" s="314"/>
      <c r="C161" s="315"/>
      <c r="D161" s="315"/>
      <c r="E161" s="314"/>
      <c r="F161" s="315">
        <f t="shared" si="4"/>
        <v>0</v>
      </c>
      <c r="G161" s="315">
        <f t="shared" si="5"/>
        <v>0</v>
      </c>
    </row>
    <row r="162" spans="1:7" ht="18" customHeight="1">
      <c r="A162" s="314"/>
      <c r="B162" s="314"/>
      <c r="C162" s="315"/>
      <c r="D162" s="315"/>
      <c r="E162" s="314"/>
      <c r="F162" s="315">
        <f t="shared" si="4"/>
        <v>0</v>
      </c>
      <c r="G162" s="315">
        <f t="shared" si="5"/>
        <v>0</v>
      </c>
    </row>
    <row r="163" spans="1:7" ht="18" customHeight="1">
      <c r="A163" s="314"/>
      <c r="B163" s="314"/>
      <c r="C163" s="315"/>
      <c r="D163" s="315"/>
      <c r="E163" s="314"/>
      <c r="F163" s="315">
        <f t="shared" si="4"/>
        <v>0</v>
      </c>
      <c r="G163" s="315">
        <f t="shared" si="5"/>
        <v>0</v>
      </c>
    </row>
    <row r="164" spans="1:7" ht="18" customHeight="1">
      <c r="A164" s="314"/>
      <c r="B164" s="314"/>
      <c r="C164" s="315"/>
      <c r="D164" s="315"/>
      <c r="E164" s="314"/>
      <c r="F164" s="315">
        <f t="shared" si="4"/>
        <v>0</v>
      </c>
      <c r="G164" s="315">
        <f t="shared" si="5"/>
        <v>0</v>
      </c>
    </row>
    <row r="165" spans="1:7" ht="18" customHeight="1">
      <c r="A165" s="314"/>
      <c r="B165" s="314"/>
      <c r="C165" s="315"/>
      <c r="D165" s="315"/>
      <c r="E165" s="314"/>
      <c r="F165" s="315">
        <f t="shared" si="4"/>
        <v>0</v>
      </c>
      <c r="G165" s="315">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17</vt:i4>
      </vt:variant>
      <vt:variant>
        <vt:lpstr>이름이 지정된 범위</vt:lpstr>
      </vt:variant>
      <vt:variant>
        <vt:i4>62</vt:i4>
      </vt:variant>
    </vt:vector>
  </HeadingPairs>
  <TitlesOfParts>
    <vt:vector size="79" baseType="lpstr">
      <vt:lpstr>작성요령</vt:lpstr>
      <vt:lpstr>1.1.제안펀드</vt:lpstr>
      <vt:lpstr>1.2.출자예상내역</vt:lpstr>
      <vt:lpstr>2.1.제안사 개요</vt:lpstr>
      <vt:lpstr>2.2.제안사 재무현황</vt:lpstr>
      <vt:lpstr>2.3.제안사 펀드현황</vt:lpstr>
      <vt:lpstr>2.4.1.제안사 투자현황</vt:lpstr>
      <vt:lpstr>2.4.2.제안사 시스템반도체설계 투자현황</vt:lpstr>
      <vt:lpstr>3.1.참여인력 개요</vt:lpstr>
      <vt:lpstr>3.2.1.핵심운용인력 투자현황</vt:lpstr>
      <vt:lpstr>3.2.2.핵심운용인력 시스템반도체설계 투자현황</vt:lpstr>
      <vt:lpstr>3.2.3.일반운용인력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'2.4.1.제안사 투자현황'!Print_Area</vt:lpstr>
      <vt:lpstr>'2.4.2.제안사 시스템반도체설계 투자현황'!Print_Area</vt:lpstr>
      <vt:lpstr>'3.1.참여인력 개요'!Print_Area</vt:lpstr>
      <vt:lpstr>'3.2.3.일반운용인력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'2.4.1.제안사 투자현황'!Print_Titles</vt:lpstr>
      <vt:lpstr>'2.4.2.제안사 시스템반도체설계 투자현황'!Print_Titles</vt:lpstr>
      <vt:lpstr>'3.1.참여인력 개요'!Print_Titles</vt:lpstr>
      <vt:lpstr>'3.2.1.핵심운용인력 투자현황'!Print_Titles</vt:lpstr>
      <vt:lpstr>'3.2.2.핵심운용인력 시스템반도체설계 투자현황'!Print_Titles</vt:lpstr>
      <vt:lpstr>'3.2.3.일반운용인력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'2.4.2.제안사 시스템반도체설계 투자현황'!제안사_투자현황</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'3.2.2.핵심운용인력 시스템반도체설계 투자현황'!핵심인력_투자현황</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2020-02-11T02:21:49Z</cp:lastPrinted>
  <dcterms:created xsi:type="dcterms:W3CDTF">2011-01-07T07:03:22Z</dcterms:created>
  <dcterms:modified xsi:type="dcterms:W3CDTF">2021-07-07T05:30:22Z</dcterms:modified>
</cp:coreProperties>
</file>